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eroDashboard" sheetId="1" r:id="rId4"/>
    <sheet state="visible" name="Classic  Tournament - Hero Anal" sheetId="2" r:id="rId5"/>
    <sheet state="hidden" name="bid and sell" sheetId="3" r:id="rId6"/>
    <sheet state="hidden" name="trade data" sheetId="4" r:id="rId7"/>
    <sheet state="hidden" name="raw hero scores" sheetId="5" r:id="rId8"/>
    <sheet state="hidden" name="mainnet tournament data" sheetId="6" r:id="rId9"/>
    <sheet state="hidden" name="testnet tournament data" sheetId="7" r:id="rId10"/>
    <sheet state="hidden" name="Common Capped Tournament Overal" sheetId="8" r:id="rId11"/>
    <sheet state="hidden" name="Hero Activity  Perf" sheetId="9" r:id="rId12"/>
    <sheet state="hidden" name="Market Cap" sheetId="10" r:id="rId13"/>
    <sheet state="visible" name="Classic  Tournament - Rewards S" sheetId="11" r:id="rId14"/>
    <sheet state="visible" name="OverUnder Performers" sheetId="12" r:id="rId15"/>
    <sheet state="visible" name="ChangeFix Log" sheetId="13" r:id="rId16"/>
  </sheets>
  <definedNames>
    <definedName name="raw">'raw hero scores'!$A$1:$K$1641</definedName>
    <definedName hidden="1" localSheetId="0" name="_xlnm._FilterDatabase">HeroDashboard!$A$3:$DO$187</definedName>
    <definedName hidden="1" localSheetId="1" name="_xlnm._FilterDatabase">'Classic  Tournament - Hero Anal'!$A$2:$P$5507</definedName>
    <definedName hidden="1" localSheetId="3" name="_xlnm._FilterDatabase">'trade data'!$A$1:$Z$484</definedName>
    <definedName hidden="1" localSheetId="4" name="_xlnm._FilterDatabase">'raw hero scores'!$A$1:$AA$1764</definedName>
    <definedName hidden="1" localSheetId="8" name="_xlnm._FilterDatabase">'Hero Activity  Perf'!$A$2:$AI$184</definedName>
    <definedName hidden="1" localSheetId="9" name="_xlnm._FilterDatabase">'Market Cap'!$A$10:$Z$193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1">
      <text>
        <t xml:space="preserve">US central time. Schedule is Thursday (after stars update &amp;  rewards distributed) + Sunday AM.</t>
      </text>
    </comment>
    <comment authorId="0" ref="G3">
      <text>
        <t xml:space="preserve">Flags is up to date, but i don't think team has cleansed / populated everything. Might not happen until there is a nft or sub 20k tourney</t>
      </text>
    </comment>
    <comment authorId="0" ref="L3">
      <text>
        <t xml:space="preserve">Inflation # on the app is bugged/bogus. Removing # for now
</t>
      </text>
    </comment>
    <comment authorId="0" ref="S3">
      <text>
        <t xml:space="preserve">2.5 * Fan Score / Floor</t>
      </text>
    </comment>
    <comment authorId="0" ref="AB3">
      <text>
        <t xml:space="preserve">2* Today Fan Score / Floor</t>
      </text>
    </comment>
    <comment authorId="0" ref="AK3">
      <text>
        <t xml:space="preserve">1.5* Today Fan Score / Floor</t>
      </text>
    </comment>
    <comment authorId="0" ref="AT3">
      <text>
        <t xml:space="preserve">Current Fan Score / Floor Price. Useful for comparing two similar scoring heroes. If both score ~ 750-800 fan score and you want to find the "best bang for your buck" then buy higher FSPE. The worst heroes will have great #s, but that doesn't mean buy them.</t>
      </text>
    </comment>
    <comment authorId="0" ref="AV3">
      <text>
        <t xml:space="preserve">Floor / 1D Ago Floor as a % change
</t>
      </text>
    </comment>
    <comment authorId="0" ref="AW3">
      <text>
        <t xml:space="preserve">Floor / 2D Ago Floor as a % change</t>
      </text>
    </comment>
    <comment authorId="0" ref="AX3">
      <text>
        <t xml:space="preserve">Last 10 Transactions Median</t>
      </text>
    </comment>
    <comment authorId="0" ref="DH3">
      <text>
        <t xml:space="preserve">If null / empty then hero hasn't claimed yet.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N2">
      <text>
        <t xml:space="preserve">Higher better</t>
      </text>
    </comment>
  </commentList>
</comments>
</file>

<file path=xl/sharedStrings.xml><?xml version="1.0" encoding="utf-8"?>
<sst xmlns="http://schemas.openxmlformats.org/spreadsheetml/2006/main" count="28713" uniqueCount="4507">
  <si>
    <t>Stats as of:</t>
  </si>
  <si>
    <t>fantasysheets.xyz</t>
  </si>
  <si>
    <t>Legendary</t>
  </si>
  <si>
    <t>Epic</t>
  </si>
  <si>
    <t>Rare</t>
  </si>
  <si>
    <t>Common</t>
  </si>
  <si>
    <t>Tournaments (By End Date)</t>
  </si>
  <si>
    <t>Hero Rewards</t>
  </si>
  <si>
    <t>Bugs or Feature Requests use the form -&gt;</t>
  </si>
  <si>
    <t>https://forms.gle/zxB2SmXBvJcqzwH19</t>
  </si>
  <si>
    <t>Prior Day</t>
  </si>
  <si>
    <t>2 Day Ago</t>
  </si>
  <si>
    <t>1 Day Ago</t>
  </si>
  <si>
    <t>2 Days Ago</t>
  </si>
  <si>
    <t>X Stats</t>
  </si>
  <si>
    <t xml:space="preserve">Snapshot of Fan Score
</t>
  </si>
  <si>
    <t>Main 41</t>
  </si>
  <si>
    <t>Main 40</t>
  </si>
  <si>
    <t>Main 39</t>
  </si>
  <si>
    <t>Main 38</t>
  </si>
  <si>
    <t>Main 37</t>
  </si>
  <si>
    <t>Main 36</t>
  </si>
  <si>
    <t>Main 35</t>
  </si>
  <si>
    <t>Main 34</t>
  </si>
  <si>
    <t>Main 33</t>
  </si>
  <si>
    <t>Main 32</t>
  </si>
  <si>
    <t>Main 31</t>
  </si>
  <si>
    <t>Main 30</t>
  </si>
  <si>
    <t>Main 29</t>
  </si>
  <si>
    <t>Main 28</t>
  </si>
  <si>
    <t>Main 27</t>
  </si>
  <si>
    <t>Main 26</t>
  </si>
  <si>
    <t>Main 25</t>
  </si>
  <si>
    <t>Main 24</t>
  </si>
  <si>
    <t>Main 23</t>
  </si>
  <si>
    <t>Main 22</t>
  </si>
  <si>
    <t>Main 21</t>
  </si>
  <si>
    <t>Main 20</t>
  </si>
  <si>
    <t>Main 19</t>
  </si>
  <si>
    <t>Main 18</t>
  </si>
  <si>
    <t>Main 17</t>
  </si>
  <si>
    <t>Main 16</t>
  </si>
  <si>
    <t>Main 15</t>
  </si>
  <si>
    <t>Main 14</t>
  </si>
  <si>
    <t>Main 13</t>
  </si>
  <si>
    <t>Main 12</t>
  </si>
  <si>
    <t>Main 11</t>
  </si>
  <si>
    <t>Main 10 *improved anti botting*</t>
  </si>
  <si>
    <t>Fantasy Top Hero Page</t>
  </si>
  <si>
    <t>hero_id</t>
  </si>
  <si>
    <t>Name</t>
  </si>
  <si>
    <t>Handle</t>
  </si>
  <si>
    <t>Flags</t>
  </si>
  <si>
    <t>New Hero YN</t>
  </si>
  <si>
    <t>✅Owned</t>
  </si>
  <si>
    <t>🔥Burned</t>
  </si>
  <si>
    <t>🔒In Deck</t>
  </si>
  <si>
    <t>↗️Inflation</t>
  </si>
  <si>
    <t>⭐Stars</t>
  </si>
  <si>
    <t>⭐△</t>
  </si>
  <si>
    <t>Fan Points Per ETH</t>
  </si>
  <si>
    <t>Floor</t>
  </si>
  <si>
    <t>Floor % △ 1D</t>
  </si>
  <si>
    <t>Floor % △ 2D</t>
  </si>
  <si>
    <t>L10Tx Median</t>
  </si>
  <si>
    <t>Med Price</t>
  </si>
  <si>
    <t># Tx</t>
  </si>
  <si>
    <t>Followers</t>
  </si>
  <si>
    <t>Prior Followers</t>
  </si>
  <si>
    <t>Views</t>
  </si>
  <si>
    <t>Prior Views</t>
  </si>
  <si>
    <t>Views / Followers</t>
  </si>
  <si>
    <t>Tweets</t>
  </si>
  <si>
    <t>Reach</t>
  </si>
  <si>
    <t>Curr Rank</t>
  </si>
  <si>
    <t>L7D Median</t>
  </si>
  <si>
    <t>L14D Median</t>
  </si>
  <si>
    <t>L21 D Median</t>
  </si>
  <si>
    <t>△ 1D</t>
  </si>
  <si>
    <t>△ 7D</t>
  </si>
  <si>
    <t>Median (Last 4)</t>
  </si>
  <si>
    <t>03-06</t>
  </si>
  <si>
    <t>02-27</t>
  </si>
  <si>
    <t>02-20</t>
  </si>
  <si>
    <t>02-13</t>
  </si>
  <si>
    <t>02-06</t>
  </si>
  <si>
    <t>01-30</t>
  </si>
  <si>
    <t>01-23</t>
  </si>
  <si>
    <t>01-16</t>
  </si>
  <si>
    <t>01-09</t>
  </si>
  <si>
    <t>01-02</t>
  </si>
  <si>
    <t>12-26</t>
  </si>
  <si>
    <t>12-19</t>
  </si>
  <si>
    <t>12-12</t>
  </si>
  <si>
    <t>12-05</t>
  </si>
  <si>
    <t>11-28</t>
  </si>
  <si>
    <t>11-12</t>
  </si>
  <si>
    <t>11-14</t>
  </si>
  <si>
    <t>11-07</t>
  </si>
  <si>
    <t>10-31</t>
  </si>
  <si>
    <t>10-24</t>
  </si>
  <si>
    <t>10-17</t>
  </si>
  <si>
    <t>10-10</t>
  </si>
  <si>
    <t>10-03</t>
  </si>
  <si>
    <t>09-26</t>
  </si>
  <si>
    <t>09-17</t>
  </si>
  <si>
    <t>09-12</t>
  </si>
  <si>
    <t>08-29</t>
  </si>
  <si>
    <t>08-22</t>
  </si>
  <si>
    <t>08-15</t>
  </si>
  <si>
    <t>08-08</t>
  </si>
  <si>
    <t>08-01</t>
  </si>
  <si>
    <t>ETH Earned (Latest)</t>
  </si>
  <si>
    <t>Give Back / Share %</t>
  </si>
  <si>
    <t>https://pbs.twimg.com/profile_images/1610827135978987522/qGWbuvec_normal.jpg</t>
  </si>
  <si>
    <t>1499585375534206980</t>
  </si>
  <si>
    <t>IcoBeast.eth🦇🔊</t>
  </si>
  <si>
    <t>beast_ico</t>
  </si>
  <si>
    <t>https://pbs.twimg.com/profile_images/1874981715871223808/ncQaSIja_normal.jpg</t>
  </si>
  <si>
    <t>1453982860663087107</t>
  </si>
  <si>
    <t>me</t>
  </si>
  <si>
    <t>mememe69696969</t>
  </si>
  <si>
    <t>https://pbs.twimg.com/profile_images/1894431928083722240/9Yn-Yg2C_normal.jpg</t>
  </si>
  <si>
    <t>Ansem 🐂🀄️</t>
  </si>
  <si>
    <t>blknoiz06</t>
  </si>
  <si>
    <t>https://pbs.twimg.com/profile_images/1850446155240390656/ADeJP12S_normal.jpg</t>
  </si>
  <si>
    <t>1398319504975970310</t>
  </si>
  <si>
    <t>ً</t>
  </si>
  <si>
    <t>trading_axe</t>
  </si>
  <si>
    <t>https://pbs.twimg.com/profile_images/1824291487355637762/aTHlX07H_normal.jpg</t>
  </si>
  <si>
    <t>1469851247133945856</t>
  </si>
  <si>
    <t>Tyler</t>
  </si>
  <si>
    <t>TylerDurden</t>
  </si>
  <si>
    <t>https://pbs.twimg.com/profile_images/1778954511349903360/kBSJNkBx_normal.jpg</t>
  </si>
  <si>
    <t>1586054864240525315</t>
  </si>
  <si>
    <t>ram</t>
  </si>
  <si>
    <t>0xRamonos</t>
  </si>
  <si>
    <t>https://pbs.twimg.com/profile_images/1865978664535334912/H8YWnmXS_normal.jpg</t>
  </si>
  <si>
    <t>1064421325186359296</t>
  </si>
  <si>
    <t>Taiki Maeda</t>
  </si>
  <si>
    <t>TaikiMaeda2</t>
  </si>
  <si>
    <t>https://pbs.twimg.com/profile_images/1894670399578742784/GPD1gkUt_normal.jpg</t>
  </si>
  <si>
    <t>1309886201944473600</t>
  </si>
  <si>
    <t>mert | helius.dev</t>
  </si>
  <si>
    <t>0xMert_</t>
  </si>
  <si>
    <t>https://pbs.twimg.com/profile_images/1724383779307843584/YiFv8ORd_normal.jpg</t>
  </si>
  <si>
    <t>kook ☪️</t>
  </si>
  <si>
    <t>KookCapitalLLC</t>
  </si>
  <si>
    <t>https://pbs.twimg.com/profile_images/1581014308397502464/NPogKMyk_normal.jpg</t>
  </si>
  <si>
    <t>1356434353623093249</t>
  </si>
  <si>
    <t>greg</t>
  </si>
  <si>
    <t>greg16676935420</t>
  </si>
  <si>
    <t>https://pbs.twimg.com/profile_images/1831904183001247744/ALdr5oD1_normal.jpg</t>
  </si>
  <si>
    <t>rasmr</t>
  </si>
  <si>
    <t>rasmr_eth</t>
  </si>
  <si>
    <t>https://pbs.twimg.com/profile_images/1880294643843129344/VKnw7C1L_normal.jpg</t>
  </si>
  <si>
    <t>1240784920831762433</t>
  </si>
  <si>
    <t>Lukas (computer) 🐂</t>
  </si>
  <si>
    <t>SCHIZO_FREQ</t>
  </si>
  <si>
    <t>https://pbs.twimg.com/profile_images/1881399572133552128/BD90UGev_normal.jpg</t>
  </si>
  <si>
    <t>906234475604037637</t>
  </si>
  <si>
    <t>K A L E O</t>
  </si>
  <si>
    <t>CryptoKaleo</t>
  </si>
  <si>
    <t>https://pbs.twimg.com/profile_images/1884407611744800768/i_zPISS1_normal.jpg</t>
  </si>
  <si>
    <t>Adam Cochran (adamscochran.eth)</t>
  </si>
  <si>
    <t>adamscochran</t>
  </si>
  <si>
    <t>https://pbs.twimg.com/profile_images/1874197735672356864/fpm57svT_normal.jpg</t>
  </si>
  <si>
    <t>Mayne</t>
  </si>
  <si>
    <t>Tradermayne</t>
  </si>
  <si>
    <t>https://pbs.twimg.com/profile_images/1755899881783185408/Mtp0uwfM_normal.jpg</t>
  </si>
  <si>
    <t>1755899659040555009</t>
  </si>
  <si>
    <t>Unipcs (aka 'Bonk Guy') 🎒</t>
  </si>
  <si>
    <t>theunipcs</t>
  </si>
  <si>
    <t>https://pbs.twimg.com/profile_images/1797820768396402688/stXcDcyP_normal.jpg</t>
  </si>
  <si>
    <t>1446541960181858315</t>
  </si>
  <si>
    <t>based16z</t>
  </si>
  <si>
    <t>https://pbs.twimg.com/profile_images/1889187132151078912/Ea5ToaOZ_normal.jpg</t>
  </si>
  <si>
    <t>1138993163706753029</t>
  </si>
  <si>
    <t>Pentoshi 🐧 euroPeng 🇪🇺</t>
  </si>
  <si>
    <t>Pentosh1</t>
  </si>
  <si>
    <t>https://pbs.twimg.com/profile_images/1694151089904312320/1QNDNd_f_normal.jpg</t>
  </si>
  <si>
    <t>LilMoonLambo</t>
  </si>
  <si>
    <t>https://pbs.twimg.com/profile_images/1896329771941871616/_aH784G9_normal.jpg</t>
  </si>
  <si>
    <t>1443441794465755138</t>
  </si>
  <si>
    <t>Gigi | CTW 🇻🇪</t>
  </si>
  <si>
    <t>gianinaskarlett</t>
  </si>
  <si>
    <t>https://pbs.twimg.com/profile_images/1700199367511064576/v-3PNyPw_normal.jpg</t>
  </si>
  <si>
    <t>1501997405755088900</t>
  </si>
  <si>
    <t>wale.moca 🐳</t>
  </si>
  <si>
    <t>waleswoosh</t>
  </si>
  <si>
    <t>https://pbs.twimg.com/profile_images/1604808218135314432/3J-ABo1I_normal.jpg</t>
  </si>
  <si>
    <t>gaut is doing nothing</t>
  </si>
  <si>
    <t>0xgaut</t>
  </si>
  <si>
    <t>https://pbs.twimg.com/profile_images/1512588351592882185/-b1tizOG_normal.jpg</t>
  </si>
  <si>
    <t>953465278561734656</t>
  </si>
  <si>
    <t>rwlk</t>
  </si>
  <si>
    <t>sherlock_hodles</t>
  </si>
  <si>
    <t>https://pbs.twimg.com/profile_images/1673530491750719488/zjB5OMTf_normal.jpg</t>
  </si>
  <si>
    <t>NFTNick.eth</t>
  </si>
  <si>
    <t>chooserich</t>
  </si>
  <si>
    <t>https://pbs.twimg.com/profile_images/1789254181997694976/iSzH5TDD_normal.jpg</t>
  </si>
  <si>
    <t>1304288255253254144</t>
  </si>
  <si>
    <t>Honey</t>
  </si>
  <si>
    <t>honey_xbt</t>
  </si>
  <si>
    <t>https://pbs.twimg.com/profile_images/1849498278255071232/drdvg74U_normal.jpg</t>
  </si>
  <si>
    <t>807982663000674305</t>
  </si>
  <si>
    <t>Luca Netz 🐧</t>
  </si>
  <si>
    <t>LucaNetz</t>
  </si>
  <si>
    <t>https://pbs.twimg.com/profile_images/1572199012790603778/GF4NXSKr_normal.jpg</t>
  </si>
  <si>
    <t>831767219071754240</t>
  </si>
  <si>
    <t>Ignas | DeFi Research</t>
  </si>
  <si>
    <t>DefiIgnas</t>
  </si>
  <si>
    <t>https://pbs.twimg.com/profile_images/1776459365161238528/myBWpmT5_normal.jpg</t>
  </si>
  <si>
    <t>926303893536960513</t>
  </si>
  <si>
    <t>merp</t>
  </si>
  <si>
    <t>0xMerp</t>
  </si>
  <si>
    <t>https://pbs.twimg.com/profile_images/1795636010442985473/zxOfI_KX_normal.jpg</t>
  </si>
  <si>
    <t>1432635656161746947</t>
  </si>
  <si>
    <t>BoldLeonidas 🧙‍♂️</t>
  </si>
  <si>
    <t>boldleonidas</t>
  </si>
  <si>
    <t>https://pbs.twimg.com/profile_images/1593307551457738752/xT7UmPH0_normal.jpg</t>
  </si>
  <si>
    <t>1357410364355395587</t>
  </si>
  <si>
    <t>Mando</t>
  </si>
  <si>
    <t>rektmando</t>
  </si>
  <si>
    <t>https://pbs.twimg.com/profile_images/1886425421568196608/THOWF_5G_normal.jpg</t>
  </si>
  <si>
    <t>1249193324461916161</t>
  </si>
  <si>
    <t>davis 🐺🦊</t>
  </si>
  <si>
    <t>basedkarbon</t>
  </si>
  <si>
    <t>https://pbs.twimg.com/profile_images/1874210663431573504/PkUwgxiN_normal.jpg</t>
  </si>
  <si>
    <t>1502733964808650754</t>
  </si>
  <si>
    <t>Jakey</t>
  </si>
  <si>
    <t>SolJakey</t>
  </si>
  <si>
    <t>https://pbs.twimg.com/profile_images/1748136011417161728/2AVT6Js__normal.jpg</t>
  </si>
  <si>
    <t>1175781003245191178</t>
  </si>
  <si>
    <t>Wizard Of SoHo (🍷,🍷)</t>
  </si>
  <si>
    <t>wizardofsoho</t>
  </si>
  <si>
    <t>https://pbs.twimg.com/profile_images/1814439350702084096/eZbXeWJ__normal.jpg</t>
  </si>
  <si>
    <t>1681911869424926720</t>
  </si>
  <si>
    <t>Newsy</t>
  </si>
  <si>
    <t>NewsyJohnson</t>
  </si>
  <si>
    <t>https://pbs.twimg.com/profile_images/1884239397677039616/DVwaFclX_normal.jpg</t>
  </si>
  <si>
    <t>936224248586211329</t>
  </si>
  <si>
    <t>HORSE</t>
  </si>
  <si>
    <t>TheFlowHorse</t>
  </si>
  <si>
    <t>https://pbs.twimg.com/profile_images/1889928146159570944/kt7rtaBg_normal.jpg</t>
  </si>
  <si>
    <t>815322092627333121</t>
  </si>
  <si>
    <t>jez (blast era)</t>
  </si>
  <si>
    <t>izebel_eth</t>
  </si>
  <si>
    <t>https://pbs.twimg.com/profile_images/1692517757055537152/MTqwUteH_normal.jpg</t>
  </si>
  <si>
    <t>1473993924083654658</t>
  </si>
  <si>
    <t>Gwart</t>
  </si>
  <si>
    <t>GwartyGwart</t>
  </si>
  <si>
    <t>https://pbs.twimg.com/profile_images/1742947102953512976/DO-YOUbV_normal.jpg</t>
  </si>
  <si>
    <t>1354120919460040711</t>
  </si>
  <si>
    <t>intern</t>
  </si>
  <si>
    <t>https://pbs.twimg.com/profile_images/1561354964534018049/T9lKN_2c_normal.jpg</t>
  </si>
  <si>
    <t>TylerD 🧙‍♂️</t>
  </si>
  <si>
    <t>Tyler_Did_It</t>
  </si>
  <si>
    <t>https://pbs.twimg.com/profile_images/1886039661371387904/NS-7DLn1_normal.jpg</t>
  </si>
  <si>
    <t>laurence</t>
  </si>
  <si>
    <t>functi0nZer0</t>
  </si>
  <si>
    <t>https://pbs.twimg.com/profile_images/1812298915661623296/P0Yj0Xgq_normal.jpg</t>
  </si>
  <si>
    <t>1051852534518824960</t>
  </si>
  <si>
    <t>smolting (wassie, verse)</t>
  </si>
  <si>
    <t>inversebrah</t>
  </si>
  <si>
    <t>https://pbs.twimg.com/profile_images/1882458171853205504/K3V5dp40_normal.jpg</t>
  </si>
  <si>
    <t>1351139954525696005</t>
  </si>
  <si>
    <t>Beanie</t>
  </si>
  <si>
    <t>beaniemaxi</t>
  </si>
  <si>
    <t>https://pbs.twimg.com/profile_images/1876672001256857600/Nq_bFFFd_normal.jpg</t>
  </si>
  <si>
    <t>1453661470869360643</t>
  </si>
  <si>
    <t>BREAD</t>
  </si>
  <si>
    <t>0xBreadguy</t>
  </si>
  <si>
    <t>https://pbs.twimg.com/profile_images/1867913262005624834/CzyJXWZT_normal.jpg</t>
  </si>
  <si>
    <t>1482640180855160832</t>
  </si>
  <si>
    <t>banditXBT (fan/acc)</t>
  </si>
  <si>
    <t>banditxbt</t>
  </si>
  <si>
    <t>https://pbs.twimg.com/profile_images/1670794831428304904/rV3aLfpH_normal.jpg</t>
  </si>
  <si>
    <t>1423097842034528257</t>
  </si>
  <si>
    <t>Easy</t>
  </si>
  <si>
    <t>EasyEatsBodega</t>
  </si>
  <si>
    <t>https://pbs.twimg.com/profile_images/1888809469880221696/cHIWKM1A_normal.jpg</t>
  </si>
  <si>
    <t>1310378599984148480</t>
  </si>
  <si>
    <t>Minh</t>
  </si>
  <si>
    <t>MINHxDYNASTY</t>
  </si>
  <si>
    <t>https://pbs.twimg.com/profile_images/1609578914371846144/fzeCeUMd_normal.jpg</t>
  </si>
  <si>
    <t>1180256836416614401</t>
  </si>
  <si>
    <t>Mercury</t>
  </si>
  <si>
    <t>TraderMercury</t>
  </si>
  <si>
    <t>https://pbs.twimg.com/profile_images/1872626142034739200/EIM6NL_5_normal.jpg</t>
  </si>
  <si>
    <t>1703332734603591680</t>
  </si>
  <si>
    <t>CBB0FE</t>
  </si>
  <si>
    <t>Cbb0fe</t>
  </si>
  <si>
    <t>https://pbs.twimg.com/profile_images/1858571164953833472/UnkKfsAI_normal.jpg</t>
  </si>
  <si>
    <t>1456142714756468738</t>
  </si>
  <si>
    <t>Clemente</t>
  </si>
  <si>
    <t>Chilearmy123</t>
  </si>
  <si>
    <t>https://pbs.twimg.com/profile_images/1752187877453389824/CijSSkyY_normal.jpg</t>
  </si>
  <si>
    <t>sto</t>
  </si>
  <si>
    <t>stoicsavage</t>
  </si>
  <si>
    <t>https://pbs.twimg.com/profile_images/1877391803587899393/rCSwnU7g_normal.jpg</t>
  </si>
  <si>
    <t>987343085251317760</t>
  </si>
  <si>
    <t>Cold Blooded Shiller</t>
  </si>
  <si>
    <t>ColdBloodShill</t>
  </si>
  <si>
    <t>https://pbs.twimg.com/profile_images/1838924181532221440/GvZgQ855_normal.jpg</t>
  </si>
  <si>
    <t>948736680554409984</t>
  </si>
  <si>
    <t>EllioTrades</t>
  </si>
  <si>
    <t>elliotrades</t>
  </si>
  <si>
    <t>https://pbs.twimg.com/profile_images/1760942755545800704/wFBpdSgp_normal.jpg</t>
  </si>
  <si>
    <t>886765719391789057</t>
  </si>
  <si>
    <t>zac.eth 🧙🏻‍♂️♦️</t>
  </si>
  <si>
    <t>zacxbt</t>
  </si>
  <si>
    <t>https://pbs.twimg.com/profile_images/1779597396940312576/jz-QfeDO_normal.jpg</t>
  </si>
  <si>
    <t>1518981537307496448</t>
  </si>
  <si>
    <t>Web3Quant</t>
  </si>
  <si>
    <t>https://pbs.twimg.com/profile_images/1861197115172757504/1wmUZzBR_normal.jpg</t>
  </si>
  <si>
    <t>wallstreetbets</t>
  </si>
  <si>
    <t>https://pbs.twimg.com/profile_images/1896351553910415360/H5ftTq8E_normal.jpg</t>
  </si>
  <si>
    <t>1769641180898131968</t>
  </si>
  <si>
    <t>The Professional</t>
  </si>
  <si>
    <t>muzzyvermillion</t>
  </si>
  <si>
    <t>https://pbs.twimg.com/profile_images/1853909831687512064/HPjHwmth_normal.jpg</t>
  </si>
  <si>
    <t>Ryan Selkis (d/acc) 🇺🇸</t>
  </si>
  <si>
    <t>twobitidiot</t>
  </si>
  <si>
    <t>https://pbs.twimg.com/profile_images/1862760717255897089/esUkI57L_normal.jpg</t>
  </si>
  <si>
    <t>PattyIce</t>
  </si>
  <si>
    <t>patty_fi</t>
  </si>
  <si>
    <t>https://pbs.twimg.com/profile_images/1869956384105623552/c-mG2bcD_normal.jpg</t>
  </si>
  <si>
    <t>Farokh (發咯)</t>
  </si>
  <si>
    <t>farokh</t>
  </si>
  <si>
    <t>https://pbs.twimg.com/profile_images/1858964046269071361/5T-faB7U_normal.jpg</t>
  </si>
  <si>
    <t>1437463799347531782</t>
  </si>
  <si>
    <t>shoku</t>
  </si>
  <si>
    <t>sershokunin</t>
  </si>
  <si>
    <t>https://pbs.twimg.com/profile_images/1800635357886894080/77abqSRA_normal.jpg</t>
  </si>
  <si>
    <t>1449941836034822144</t>
  </si>
  <si>
    <t>vydamo</t>
  </si>
  <si>
    <t>vydamo_</t>
  </si>
  <si>
    <t>https://pbs.twimg.com/profile_images/1864673327559700480/EC_ctSfN_normal.jpg</t>
  </si>
  <si>
    <t>1530107446294872065</t>
  </si>
  <si>
    <t>cryptoleon</t>
  </si>
  <si>
    <t>cryptoleon_xyz</t>
  </si>
  <si>
    <t>https://pbs.twimg.com/profile_images/1890521355986116608/lJQkTA-I_normal.jpg</t>
  </si>
  <si>
    <t>Mike Dudas</t>
  </si>
  <si>
    <t>mdudas</t>
  </si>
  <si>
    <t>https://pbs.twimg.com/profile_images/1883877383390085120/NXxNjINF_normal.jpg</t>
  </si>
  <si>
    <t>1466010689726783491</t>
  </si>
  <si>
    <t>knv</t>
  </si>
  <si>
    <t>knveth</t>
  </si>
  <si>
    <t>https://pbs.twimg.com/profile_images/1868745836777312256/XsNk1YlU_normal.jpg</t>
  </si>
  <si>
    <t>1073132650309726208</t>
  </si>
  <si>
    <t>CL</t>
  </si>
  <si>
    <t>CL207</t>
  </si>
  <si>
    <t>https://pbs.twimg.com/profile_images/1856324037082759169/hDnEoYkm_normal.jpg</t>
  </si>
  <si>
    <t>1512682935547277319</t>
  </si>
  <si>
    <t>Wei Wu 吴伟</t>
  </si>
  <si>
    <t>WuWei113</t>
  </si>
  <si>
    <t>https://pbs.twimg.com/profile_images/1897026762640429056/eEqaTx4r_normal.jpg</t>
  </si>
  <si>
    <t>1346599984528023554</t>
  </si>
  <si>
    <t>Keyboard Monkey -KBM-</t>
  </si>
  <si>
    <t>KeyboardMonkey3</t>
  </si>
  <si>
    <t>https://pbs.twimg.com/profile_images/1831209728459866112/_jWUnCci_normal.jpg</t>
  </si>
  <si>
    <t>1404603419101306881</t>
  </si>
  <si>
    <t>kmoney</t>
  </si>
  <si>
    <t>kmoney_69</t>
  </si>
  <si>
    <t>https://pbs.twimg.com/profile_images/1804118307118694400/mW6yS3Ai_normal.jpg</t>
  </si>
  <si>
    <t>Heart</t>
  </si>
  <si>
    <t>heartereum</t>
  </si>
  <si>
    <t>https://pbs.twimg.com/profile_images/1881390553842995200/7ykf9ese_normal.jpg</t>
  </si>
  <si>
    <t>Evan Van Ness 🧉</t>
  </si>
  <si>
    <t>evan_van_ness</t>
  </si>
  <si>
    <t>https://pbs.twimg.com/profile_images/1642482315602395138/7g4NNyuA_normal.jpg</t>
  </si>
  <si>
    <t>朱溯 🐂</t>
  </si>
  <si>
    <t>zhusu</t>
  </si>
  <si>
    <t>https://pbs.twimg.com/profile_images/1895856065457102848/9cv4Y_iX_normal.jpg</t>
  </si>
  <si>
    <t>1356211964624691204</t>
  </si>
  <si>
    <t>intuitio</t>
  </si>
  <si>
    <t>intuitio_</t>
  </si>
  <si>
    <t>https://pbs.twimg.com/profile_images/1654073228426629120/uxDUcLH6_normal.jpg</t>
  </si>
  <si>
    <t>1354947293921701892</t>
  </si>
  <si>
    <t>artsch00lreject</t>
  </si>
  <si>
    <t>https://pbs.twimg.com/profile_images/1758646426840584192/x0ZLPgjw_normal.jpg</t>
  </si>
  <si>
    <t>icebergy ❄️</t>
  </si>
  <si>
    <t>icebergy_</t>
  </si>
  <si>
    <t>https://pbs.twimg.com/profile_images/1793351020946276352/Iw6yyWXS_normal.jpg</t>
  </si>
  <si>
    <t>1550232757011468289</t>
  </si>
  <si>
    <t>BIG DICK BULL (BDB)</t>
  </si>
  <si>
    <t>BigDickBull69</t>
  </si>
  <si>
    <t>https://pbs.twimg.com/profile_images/1889910817254182912/3LbsrI1x_normal.jpg</t>
  </si>
  <si>
    <t>Arthur</t>
  </si>
  <si>
    <t>Arthur_0x</t>
  </si>
  <si>
    <t>https://pbs.twimg.com/profile_images/1663128307393519621/leQ2uGee_normal.jpg</t>
  </si>
  <si>
    <t>1400381995558047749</t>
  </si>
  <si>
    <t>apix🎮</t>
  </si>
  <si>
    <t>apixtwts</t>
  </si>
  <si>
    <t>https://pbs.twimg.com/profile_images/1866157311435198464/OxFCTT41_normal.jpg</t>
  </si>
  <si>
    <t>954015928924057601</t>
  </si>
  <si>
    <t>_gabrielShapir0</t>
  </si>
  <si>
    <t>lex_node</t>
  </si>
  <si>
    <t>https://pbs.twimg.com/profile_images/1893998683089215488/jyu0ulIF_normal.png</t>
  </si>
  <si>
    <t>notsofast</t>
  </si>
  <si>
    <t>https://pbs.twimg.com/profile_images/1869055102486446084/JVBRQliT_normal.jpg</t>
  </si>
  <si>
    <t>DeeZe (ref code “deeze”)🫡</t>
  </si>
  <si>
    <t>DeeZe</t>
  </si>
  <si>
    <t>https://pbs.twimg.com/profile_images/1711399954164674560/hgBradso_normal.jpg</t>
  </si>
  <si>
    <t>Jason Choi</t>
  </si>
  <si>
    <t>mrjasonchoi</t>
  </si>
  <si>
    <t>https://pbs.twimg.com/profile_images/1469588644088451073/VEu0DKDG_normal.jpg</t>
  </si>
  <si>
    <t>1084397942319054850</t>
  </si>
  <si>
    <t>Route 2 FI</t>
  </si>
  <si>
    <t>Route2FI</t>
  </si>
  <si>
    <t>https://pbs.twimg.com/profile_images/1794879828673404928/QXoysakL_normal.jpg</t>
  </si>
  <si>
    <t>1635676907529285642</t>
  </si>
  <si>
    <t>Hugo Martingale</t>
  </si>
  <si>
    <t>HugoMartingale</t>
  </si>
  <si>
    <t>https://pbs.twimg.com/profile_images/1881304241144467456/Dzdwq0rO_normal.jpg</t>
  </si>
  <si>
    <t>kain 🍊</t>
  </si>
  <si>
    <t>kaiynne</t>
  </si>
  <si>
    <t>https://pbs.twimg.com/profile_images/1894423139649466372/QnoxfoB5_normal.jpg</t>
  </si>
  <si>
    <t>1366930865574584323</t>
  </si>
  <si>
    <t>Sisyphus</t>
  </si>
  <si>
    <t>0xSisyphus</t>
  </si>
  <si>
    <t>https://pbs.twimg.com/profile_images/1869696037709041664/KV7BpbYk_normal.jpg</t>
  </si>
  <si>
    <t>1370479673818427403</t>
  </si>
  <si>
    <t>Zeneca 🔮</t>
  </si>
  <si>
    <t>Zeneca</t>
  </si>
  <si>
    <t>https://pbs.twimg.com/profile_images/1883494445959565312/9LC3gOzX_normal.jpg</t>
  </si>
  <si>
    <t>Marusha</t>
  </si>
  <si>
    <t>mattomattik</t>
  </si>
  <si>
    <t>https://pbs.twimg.com/profile_images/1856831726867132417/nVzegK8f_normal.jpg</t>
  </si>
  <si>
    <t>948974801737134080</t>
  </si>
  <si>
    <t>McKenna</t>
  </si>
  <si>
    <t>Crypto_McKenna</t>
  </si>
  <si>
    <t>https://pbs.twimg.com/profile_images/1837393560942854144/TJf2HW5H_normal.jpg</t>
  </si>
  <si>
    <t>Eric Wall | OP_😺</t>
  </si>
  <si>
    <t>ercwl</t>
  </si>
  <si>
    <t>https://pbs.twimg.com/profile_images/1838579532539760640/gtUopAGU_normal.jpg</t>
  </si>
  <si>
    <t>1472789316292296707</t>
  </si>
  <si>
    <t>Smokey The Bera 🐻⛓</t>
  </si>
  <si>
    <t>SmokeyTheBera</t>
  </si>
  <si>
    <t>https://pbs.twimg.com/profile_images/1710969844034650112/cZkdOHxX_normal.jpg</t>
  </si>
  <si>
    <t>980727292661059584</t>
  </si>
  <si>
    <t>alex</t>
  </si>
  <si>
    <t>kirbxbt</t>
  </si>
  <si>
    <t>https://pbs.twimg.com/profile_images/1808816849620250625/AQIUpfL3_normal.jpg</t>
  </si>
  <si>
    <t>1802642686710837249</t>
  </si>
  <si>
    <t>terminal of truths</t>
  </si>
  <si>
    <t>truth_terminal</t>
  </si>
  <si>
    <t>https://pbs.twimg.com/profile_images/1795944646754861056/BvLWDVYq_normal.jpg</t>
  </si>
  <si>
    <t>nader dabit</t>
  </si>
  <si>
    <t>dabit3</t>
  </si>
  <si>
    <t>https://pbs.twimg.com/profile_images/1747525526145699840/8MluaGAV_normal.jpg</t>
  </si>
  <si>
    <t>1226351258392506375</t>
  </si>
  <si>
    <t>ctrl</t>
  </si>
  <si>
    <t>maybectrlfreak</t>
  </si>
  <si>
    <t>https://pbs.twimg.com/profile_images/1881782122840838144/vFAGZqpj_normal.jpg</t>
  </si>
  <si>
    <t>1496567813737091075</t>
  </si>
  <si>
    <t>vectorized.eth</t>
  </si>
  <si>
    <t>optimizoor</t>
  </si>
  <si>
    <t>https://pbs.twimg.com/profile_images/1859616195797823488/qiLRzcjU_normal.jpg</t>
  </si>
  <si>
    <t>1366934666201202689</t>
  </si>
  <si>
    <t>OSF</t>
  </si>
  <si>
    <t>osf_rekt</t>
  </si>
  <si>
    <t>https://pbs.twimg.com/profile_images/1878556912515686400/aaItIByd_normal.png</t>
  </si>
  <si>
    <t>1327336243026223104</t>
  </si>
  <si>
    <t>♡ Charlotte Fang 🐉 Crown Prince ❀ LOVE HEALS 💞</t>
  </si>
  <si>
    <t>CharlotteFang77</t>
  </si>
  <si>
    <t>https://pbs.twimg.com/profile_images/1862852807830777856/vfYYzndo_normal.jpg</t>
  </si>
  <si>
    <t>1663502213870915584</t>
  </si>
  <si>
    <t>Eugene Ng Ah Sio</t>
  </si>
  <si>
    <t>0xENAS</t>
  </si>
  <si>
    <t>https://pbs.twimg.com/profile_images/1865421157886763008/c6xqGpm5_normal.jpg</t>
  </si>
  <si>
    <t>1424170843249250304</t>
  </si>
  <si>
    <t>wrld</t>
  </si>
  <si>
    <t>wrld_sol</t>
  </si>
  <si>
    <t>https://pbs.twimg.com/profile_images/1884094483127521280/g0VvBBaY_normal.jpg</t>
  </si>
  <si>
    <t>Orangie</t>
  </si>
  <si>
    <t>orangie</t>
  </si>
  <si>
    <t>https://pbs.twimg.com/profile_images/1774497511987724289/qIqYZUu__normal.jpg</t>
  </si>
  <si>
    <t>712457848874086400</t>
  </si>
  <si>
    <t>qw</t>
  </si>
  <si>
    <t>QwQiao</t>
  </si>
  <si>
    <t>https://pbs.twimg.com/profile_images/1874737093660073984/VZkisOLA_normal.jpg</t>
  </si>
  <si>
    <t>1585936726370852865</t>
  </si>
  <si>
    <t>PreRich</t>
  </si>
  <si>
    <t>0xprerich</t>
  </si>
  <si>
    <t>https://pbs.twimg.com/profile_images/1638374572247646209/K5ikWE9__normal.jpg</t>
  </si>
  <si>
    <t>1449164448321605632</t>
  </si>
  <si>
    <t>NFTstats.eth</t>
  </si>
  <si>
    <t>punk9059</t>
  </si>
  <si>
    <t>https://pbs.twimg.com/profile_images/1871743259619536896/4IEOn9xW_normal.jpg</t>
  </si>
  <si>
    <t>🐧 Ethereum Damien (Pandora Maxi) 🧢</t>
  </si>
  <si>
    <t>0xDamien</t>
  </si>
  <si>
    <t>https://pbs.twimg.com/profile_images/1735741854459514880/CX7vO79Y_normal.jpg</t>
  </si>
  <si>
    <t>1379448557711818759</t>
  </si>
  <si>
    <t>david phelps 🐮🏰🃏🐘</t>
  </si>
  <si>
    <t>divine_economy</t>
  </si>
  <si>
    <t>https://pbs.twimg.com/profile_images/1891403365503897601/fvQqA4Au_normal.jpg</t>
  </si>
  <si>
    <t>1446957013444009991</t>
  </si>
  <si>
    <t>Tiger</t>
  </si>
  <si>
    <t>NotChaseColeman</t>
  </si>
  <si>
    <t>https://pbs.twimg.com/profile_images/1762364859084361728/QY1KxjDw_normal.jpg</t>
  </si>
  <si>
    <t>1462890860849160193</t>
  </si>
  <si>
    <t>Based Dom</t>
  </si>
  <si>
    <t>based_d0m</t>
  </si>
  <si>
    <t>https://pbs.twimg.com/profile_images/1584989392132866086/36z_WjdM_normal.jpg</t>
  </si>
  <si>
    <t>1032379192388857861</t>
  </si>
  <si>
    <t>💐Guru 💐</t>
  </si>
  <si>
    <t>CoinGurruu</t>
  </si>
  <si>
    <t>https://pbs.twimg.com/profile_images/1845475643292614670/xisSeeyl_normal.jpg</t>
  </si>
  <si>
    <t>Yano 🟪</t>
  </si>
  <si>
    <t>JasonYanowitz</t>
  </si>
  <si>
    <t>https://pbs.twimg.com/profile_images/1650746818798444544/OaAb9GI0_normal.jpg</t>
  </si>
  <si>
    <t>Iced</t>
  </si>
  <si>
    <t>IcedKnife</t>
  </si>
  <si>
    <t>https://pbs.twimg.com/profile_images/1896498278302109696/ZUf6u9Oc_normal.jpg</t>
  </si>
  <si>
    <t>Mika</t>
  </si>
  <si>
    <t>mikadontlouz</t>
  </si>
  <si>
    <t>https://pbs.twimg.com/profile_images/1654487711653265410/9Fzvqbhr_normal.jpg</t>
  </si>
  <si>
    <t>1139174563802226688</t>
  </si>
  <si>
    <t>🉐 Crypto Linn</t>
  </si>
  <si>
    <t>crypto_linn</t>
  </si>
  <si>
    <t>https://pbs.twimg.com/profile_images/1862716133293301760/Q1GX_kaq_normal.jpg</t>
  </si>
  <si>
    <t>1384748148942417921</t>
  </si>
  <si>
    <t>🅿️enguin 🐧</t>
  </si>
  <si>
    <t>penguin_curator</t>
  </si>
  <si>
    <t>https://pbs.twimg.com/profile_images/1856240815032397824/zFS8r4zM_normal.jpg</t>
  </si>
  <si>
    <t>834123445856145408</t>
  </si>
  <si>
    <t>Cirrus</t>
  </si>
  <si>
    <t>CirrusNFT</t>
  </si>
  <si>
    <t>https://pbs.twimg.com/profile_images/1864131596577562624/elPr4YSL_normal.jpg</t>
  </si>
  <si>
    <t>1391919233907441670</t>
  </si>
  <si>
    <t>scizr 💎</t>
  </si>
  <si>
    <t>ScizRtrading</t>
  </si>
  <si>
    <t>https://pbs.twimg.com/profile_images/1759256121905233920/O4ZSkOm6_normal.jpg</t>
  </si>
  <si>
    <t>1518463429387894790</t>
  </si>
  <si>
    <t>Chiefing</t>
  </si>
  <si>
    <t>chiefingza</t>
  </si>
  <si>
    <t>https://pbs.twimg.com/profile_images/1885231955240714240/-5RSRMaX_normal.jpg</t>
  </si>
  <si>
    <t>1396144613233238018</t>
  </si>
  <si>
    <t>𝔅ℜ𝔊 lil clearpill</t>
  </si>
  <si>
    <t>lilclearpill</t>
  </si>
  <si>
    <t>https://pbs.twimg.com/profile_images/1856762941447507968/vnmc8lkK_normal.jpg</t>
  </si>
  <si>
    <t>942999039192186882</t>
  </si>
  <si>
    <t>Psycho</t>
  </si>
  <si>
    <t>AltcoinPsycho</t>
  </si>
  <si>
    <t>https://pbs.twimg.com/profile_images/1725249311816941569/V-VuS0Lv_normal.png</t>
  </si>
  <si>
    <t>938606626017370112</t>
  </si>
  <si>
    <t>moon</t>
  </si>
  <si>
    <t>MoonOverlord</t>
  </si>
  <si>
    <t>https://pbs.twimg.com/profile_images/1816831656180736001/VtvLbE8N_normal.jpg</t>
  </si>
  <si>
    <t>1475612593830178820</t>
  </si>
  <si>
    <t>cozy</t>
  </si>
  <si>
    <t>cozymaximalist</t>
  </si>
  <si>
    <t>https://pbs.twimg.com/profile_images/1891813024870047744/NaMWQupt_normal.jpg</t>
  </si>
  <si>
    <t>1056015925667942400</t>
  </si>
  <si>
    <t>ChartFu🐒.magic</t>
  </si>
  <si>
    <t>ChartFuMonkey</t>
  </si>
  <si>
    <t>https://pbs.twimg.com/profile_images/1811694187038789633/FTiNGz0B_normal.jpg</t>
  </si>
  <si>
    <t>fiskantes.lens ⭐️🩸</t>
  </si>
  <si>
    <t>Fiskantes</t>
  </si>
  <si>
    <t>https://pbs.twimg.com/profile_images/1766117510221307904/z7IRFqRq_normal.jpg</t>
  </si>
  <si>
    <t>868760548674072576</t>
  </si>
  <si>
    <t>Loopify 🧙‍♂️</t>
  </si>
  <si>
    <t>Loopifyyy</t>
  </si>
  <si>
    <t>https://pbs.twimg.com/profile_images/1762664342359576576/apkS1dmD_normal.jpg</t>
  </si>
  <si>
    <t>1450587414892847105</t>
  </si>
  <si>
    <t>o.o</t>
  </si>
  <si>
    <t>larpalt</t>
  </si>
  <si>
    <t>https://pbs.twimg.com/profile_images/1847789420306366464/IaUqlG51_normal.png</t>
  </si>
  <si>
    <t>829482275318484993</t>
  </si>
  <si>
    <t>█̶̳̘͛̄̃͒̄̃͜█̴͇̱̅͒̅█̵̻̣̝͒̈̄̈͝͝█̴̞̜̻̝͍̂̽͜█̷̢</t>
  </si>
  <si>
    <t>SHL0MS</t>
  </si>
  <si>
    <t>https://pbs.twimg.com/profile_images/1822948258752442368/rqjcPBNB_normal.jpg</t>
  </si>
  <si>
    <t>1299523632868110338</t>
  </si>
  <si>
    <t>Teng Yan 🥕</t>
  </si>
  <si>
    <t>0xPrismatic</t>
  </si>
  <si>
    <t>https://pbs.twimg.com/profile_images/1890221706104508416/f_NKIFhr_normal.jpg</t>
  </si>
  <si>
    <t>loomdart - Holy War Arc</t>
  </si>
  <si>
    <t>loomdart</t>
  </si>
  <si>
    <t>https://pbs.twimg.com/profile_images/1885078828575248385/LNsBeGQc_normal.jpg</t>
  </si>
  <si>
    <t>Gabriel Haines.⌐◨-◨</t>
  </si>
  <si>
    <t>gabrielhaines</t>
  </si>
  <si>
    <t>https://pbs.twimg.com/profile_images/1892384858942709760/8pLEI3pF_normal.jpg</t>
  </si>
  <si>
    <t>819748581984833537</t>
  </si>
  <si>
    <t>0xPajke</t>
  </si>
  <si>
    <t>https://pbs.twimg.com/profile_images/1888984240228012032/YcKspw6W_normal.jpg</t>
  </si>
  <si>
    <t>voh</t>
  </si>
  <si>
    <t>vohvohh</t>
  </si>
  <si>
    <t>https://pbs.twimg.com/profile_images/1843424781980389376/K63epjc3_normal.jpg</t>
  </si>
  <si>
    <t>1479247421330837508</t>
  </si>
  <si>
    <t>Chumbawamba</t>
  </si>
  <si>
    <t>chumbawamba22</t>
  </si>
  <si>
    <t>https://pbs.twimg.com/profile_images/1831735812586668032/sv3E_lBU_normal.jpg</t>
  </si>
  <si>
    <t>913556689110147072</t>
  </si>
  <si>
    <t>barneytheboi</t>
  </si>
  <si>
    <t>https://pbs.twimg.com/profile_images/1492672526656446467/uH5PD24j_normal.jpg</t>
  </si>
  <si>
    <t>Santiago R Santos | #9159</t>
  </si>
  <si>
    <t>santiagoroel</t>
  </si>
  <si>
    <t>https://pbs.twimg.com/profile_images/1416723334683893767/HvpCjb43_normal.jpg</t>
  </si>
  <si>
    <t>db</t>
  </si>
  <si>
    <t>tier10k</t>
  </si>
  <si>
    <t>https://pbs.twimg.com/profile_images/1749873563304067072/NkgDwXBn_normal.jpg</t>
  </si>
  <si>
    <t>andy</t>
  </si>
  <si>
    <t>andy8052</t>
  </si>
  <si>
    <t>https://pbs.twimg.com/profile_images/1884217156767715329/MdyAcQrG_normal.jpg</t>
  </si>
  <si>
    <t>972557412577284096</t>
  </si>
  <si>
    <t>nani🤍</t>
  </si>
  <si>
    <t>naniXBT</t>
  </si>
  <si>
    <t>https://pbs.twimg.com/profile_images/1849413886673326081/ZyZJ6V52_normal.jpg</t>
  </si>
  <si>
    <t>1328905893820370947</t>
  </si>
  <si>
    <t>gleb</t>
  </si>
  <si>
    <t>glebble</t>
  </si>
  <si>
    <t>https://pbs.twimg.com/profile_images/1605984553310437376/Du3FX-og_normal.jpg</t>
  </si>
  <si>
    <t>1423031747432783872</t>
  </si>
  <si>
    <t>ZAGABOND.ETH</t>
  </si>
  <si>
    <t>Zagabond</t>
  </si>
  <si>
    <t>https://pbs.twimg.com/profile_images/1870222944728690688/L1wR7wjy_normal.jpg</t>
  </si>
  <si>
    <t>NBA Trey 🦧📦</t>
  </si>
  <si>
    <t>NBA__trey</t>
  </si>
  <si>
    <t>https://pbs.twimg.com/profile_images/1868227876287397888/_Ex4g8QH_normal.jpg</t>
  </si>
  <si>
    <t>1471279207095406595</t>
  </si>
  <si>
    <t>COACH BRUCE 🐂</t>
  </si>
  <si>
    <t>asparagoid</t>
  </si>
  <si>
    <t>https://pbs.twimg.com/profile_images/1626216945698881541/kF6xM_Cb_normal.jpg</t>
  </si>
  <si>
    <t>1311393885806100481</t>
  </si>
  <si>
    <t>gmoney.9dcc.e τh</t>
  </si>
  <si>
    <t>gmoneyNFT</t>
  </si>
  <si>
    <t>https://pbs.twimg.com/profile_images/1876349044206747648/tljXmNQq_normal.jpg</t>
  </si>
  <si>
    <t>1765955861862653952</t>
  </si>
  <si>
    <t>b.sol</t>
  </si>
  <si>
    <t>bsol_x</t>
  </si>
  <si>
    <t>https://pbs.twimg.com/profile_images/1855724505005727744/2EfWlUVl_normal.jpg</t>
  </si>
  <si>
    <t>1341287326467538945</t>
  </si>
  <si>
    <t>John Wang (on Farcaster)</t>
  </si>
  <si>
    <t>j0hnwang</t>
  </si>
  <si>
    <t>https://pbs.twimg.com/profile_images/1769485822686867456/rskxivL-_normal.jpg</t>
  </si>
  <si>
    <t>1455759696967651333</t>
  </si>
  <si>
    <t>jay</t>
  </si>
  <si>
    <t>0xjaypeg</t>
  </si>
  <si>
    <t>https://pbs.twimg.com/profile_images/1610342982187900928/84eyMoam_normal.jpg</t>
  </si>
  <si>
    <t>970014782135844864</t>
  </si>
  <si>
    <t>Machi Big Brother</t>
  </si>
  <si>
    <t>machibigbrother</t>
  </si>
  <si>
    <t>https://pbs.twimg.com/profile_images/1856048699132063744/SuLKAaU7_normal.jpg</t>
  </si>
  <si>
    <t>704580467341856769</t>
  </si>
  <si>
    <t>Richard | Tensor (sol/acc)</t>
  </si>
  <si>
    <t>0xrwu</t>
  </si>
  <si>
    <t>https://pbs.twimg.com/profile_images/1499571704753901569/wLAcCdsu_normal.jpg</t>
  </si>
  <si>
    <t>1492434155405287424</t>
  </si>
  <si>
    <t>Pacman | Blur + Blast</t>
  </si>
  <si>
    <t>PacmanBlur</t>
  </si>
  <si>
    <t>https://pbs.twimg.com/profile_images/1862034589952204800/hRXFX1J9_normal.jpg</t>
  </si>
  <si>
    <t>1282418324228337665</t>
  </si>
  <si>
    <t>Mod</t>
  </si>
  <si>
    <t>wsbmod</t>
  </si>
  <si>
    <t>https://pbs.twimg.com/profile_images/1889545566167658496/ot1gWIaa_normal.jpg</t>
  </si>
  <si>
    <t>1417876510413885444</t>
  </si>
  <si>
    <t>wab.eth</t>
  </si>
  <si>
    <t>wabdoteth</t>
  </si>
  <si>
    <t>https://pbs.twimg.com/profile_images/1741228410397999104/hSup_xwc_normal.jpg</t>
  </si>
  <si>
    <t>1343542764080930816</t>
  </si>
  <si>
    <t>Larp von Trier</t>
  </si>
  <si>
    <t>LarpVonTrier</t>
  </si>
  <si>
    <t>https://pbs.twimg.com/profile_images/1745824328594214912/-P4ZBCue_normal.jpg</t>
  </si>
  <si>
    <t>1356386110847377408</t>
  </si>
  <si>
    <t>foobar/</t>
  </si>
  <si>
    <t>0xfoobar</t>
  </si>
  <si>
    <t>https://pbs.twimg.com/profile_images/1888997615364145152/MP1jXVnd_normal.jpg</t>
  </si>
  <si>
    <t>1526588836536586240</t>
  </si>
  <si>
    <t>MAX</t>
  </si>
  <si>
    <t>max_the_plug</t>
  </si>
  <si>
    <t>https://pbs.twimg.com/profile_images/1856804591641260032/u9EATyx0_normal.jpg</t>
  </si>
  <si>
    <t>1588487175540195328</t>
  </si>
  <si>
    <t>travis bickle ⎮ fan/acc</t>
  </si>
  <si>
    <t>travisbickle0x</t>
  </si>
  <si>
    <t>https://pbs.twimg.com/profile_images/1859940660029038592/TfoyWNSX_normal.jpg</t>
  </si>
  <si>
    <t>1297920445979807744</t>
  </si>
  <si>
    <t>Zoomer Oracle</t>
  </si>
  <si>
    <t>ZoomerOracle</t>
  </si>
  <si>
    <t>https://pbs.twimg.com/profile_images/1891945953847865344/6RVv-r6y_normal.jpg</t>
  </si>
  <si>
    <t>1359201532810571779</t>
  </si>
  <si>
    <t>knower</t>
  </si>
  <si>
    <t>knowerofmarkets</t>
  </si>
  <si>
    <t>https://pbs.twimg.com/profile_images/1863433301702381568/Inn9SaZA_normal.jpg</t>
  </si>
  <si>
    <t>957303442250260480</t>
  </si>
  <si>
    <t>𝕯𝖆𝖓𝖌𝖊𝖗</t>
  </si>
  <si>
    <t>safetyth1rd</t>
  </si>
  <si>
    <t>https://pbs.twimg.com/profile_images/1794086017193906179/w-WNT6jm_normal.jpg</t>
  </si>
  <si>
    <t>1354867416430501890</t>
  </si>
  <si>
    <t>mikado.eth</t>
  </si>
  <si>
    <t>0xMikado</t>
  </si>
  <si>
    <t>https://pbs.twimg.com/profile_images/1858425877094170624/0Rt_PsU6_normal.jpg</t>
  </si>
  <si>
    <t>1093242943127932930</t>
  </si>
  <si>
    <t>ciniz 👁️</t>
  </si>
  <si>
    <t>ciniz</t>
  </si>
  <si>
    <t>https://pbs.twimg.com/profile_images/1856079545780125696/JQkZlaHt_normal.jpg</t>
  </si>
  <si>
    <t>1350996311777161219</t>
  </si>
  <si>
    <t>DCF GOD</t>
  </si>
  <si>
    <t>dcfgod</t>
  </si>
  <si>
    <t>https://pbs.twimg.com/profile_images/1875434258426187776/XUJTdd67_normal.jpg</t>
  </si>
  <si>
    <t>1470958472409792515</t>
  </si>
  <si>
    <t>alon</t>
  </si>
  <si>
    <t>a1lon9</t>
  </si>
  <si>
    <t>https://pbs.twimg.com/profile_images/1842023420281663489/2TcYoTFL_normal.jpg</t>
  </si>
  <si>
    <t>1432686185810432010</t>
  </si>
  <si>
    <t>AiRev</t>
  </si>
  <si>
    <t>ParallelAiRev</t>
  </si>
  <si>
    <t>https://pbs.twimg.com/profile_images/1557078856753942530/KyKHxE38_normal.jpg</t>
  </si>
  <si>
    <t>1416421769561378817</t>
  </si>
  <si>
    <t>makesy 🟢</t>
  </si>
  <si>
    <t>0xMakesy</t>
  </si>
  <si>
    <t>https://pbs.twimg.com/profile_images/1875909635665719296/TXVdAYp6_normal.jpg</t>
  </si>
  <si>
    <t>sumfattytuna 🤠</t>
  </si>
  <si>
    <t>sumfattytuna</t>
  </si>
  <si>
    <t>https://pbs.twimg.com/profile_images/1881445263987924992/N-pggwzk_normal.jpg</t>
  </si>
  <si>
    <t>Tom Schmidt ＞|＜</t>
  </si>
  <si>
    <t>tomhschmidt</t>
  </si>
  <si>
    <t>https://pbs.twimg.com/profile_images/1884994015050772480/4sTwGjPg_normal.jpg</t>
  </si>
  <si>
    <t>1357268112110981122</t>
  </si>
  <si>
    <t>Free</t>
  </si>
  <si>
    <t>free_electron0</t>
  </si>
  <si>
    <t>https://pbs.twimg.com/profile_images/1707558009776242688/Mu8g3JM2_normal.jpg</t>
  </si>
  <si>
    <t>Adam</t>
  </si>
  <si>
    <t>surfcoderepeat</t>
  </si>
  <si>
    <t>https://pbs.twimg.com/profile_images/1879211761724768256/hQl-5Yfu_normal.jpg</t>
  </si>
  <si>
    <t>1179611794228174849</t>
  </si>
  <si>
    <t>Jim</t>
  </si>
  <si>
    <t>0xJim</t>
  </si>
  <si>
    <t>https://pbs.twimg.com/profile_images/1881819286496555008/LJnkRosy_normal.jpg</t>
  </si>
  <si>
    <t>949016786506100736</t>
  </si>
  <si>
    <t>Herro</t>
  </si>
  <si>
    <t>HerroCrypto</t>
  </si>
  <si>
    <t>https://pbs.twimg.com/profile_images/1828372853000908800/N5lpVhlQ_normal.jpg</t>
  </si>
  <si>
    <t>720313843021385728</t>
  </si>
  <si>
    <t>kipit | fan/acc</t>
  </si>
  <si>
    <t>0xKipit</t>
  </si>
  <si>
    <t>https://pbs.twimg.com/profile_images/1883438142629273600/M2Kywpvi_normal.jpg</t>
  </si>
  <si>
    <t>cex offender</t>
  </si>
  <si>
    <t>thecexoffender</t>
  </si>
  <si>
    <t>https://pbs.twimg.com/profile_images/1866137934794989568/C9qqade1_normal.jpg</t>
  </si>
  <si>
    <t>𝕧𝕖𝕣𝕤 𝕝𝕒 𝕃𝕦𝕟𝕖</t>
  </si>
  <si>
    <t>vers_laLune</t>
  </si>
  <si>
    <t>https://pbs.twimg.com/profile_images/1724493543010619392/VfZB8Tjr_normal.jpg</t>
  </si>
  <si>
    <t>Jenn</t>
  </si>
  <si>
    <t>djenn</t>
  </si>
  <si>
    <t>https://pbs.twimg.com/profile_images/1875856094003712000/uPMXWOrl_normal.jpg</t>
  </si>
  <si>
    <t>1441835930889818113</t>
  </si>
  <si>
    <t>Frank</t>
  </si>
  <si>
    <t>frankdegods</t>
  </si>
  <si>
    <t>https://pbs.twimg.com/profile_images/1891819053184163840/NFqGsjAA_normal.jpg</t>
  </si>
  <si>
    <t>1426732252768182281</t>
  </si>
  <si>
    <t>ThreadGuy 👑</t>
  </si>
  <si>
    <t>notthreadguy</t>
  </si>
  <si>
    <t>https://pbs.twimg.com/profile_images/1875378808225984513/wXbdArNz_normal.jpg</t>
  </si>
  <si>
    <t>1509030724103409665</t>
  </si>
  <si>
    <t>L</t>
  </si>
  <si>
    <t>0xLawliette</t>
  </si>
  <si>
    <t>https://pbs.twimg.com/profile_images/1544887512455188480/NTlA57Iu_normal.jpg</t>
  </si>
  <si>
    <t>Evanss6</t>
  </si>
  <si>
    <t>Evan_ss6</t>
  </si>
  <si>
    <t>https://pbs.twimg.com/profile_images/1773988714462461952/woSArAj4_normal.jpg</t>
  </si>
  <si>
    <t>Imran Khan</t>
  </si>
  <si>
    <t>lmrankhan</t>
  </si>
  <si>
    <t>https://pbs.twimg.com/profile_images/1386091770312802305/83V7DZ4B_normal.jpg</t>
  </si>
  <si>
    <t>869659857590288384</t>
  </si>
  <si>
    <t>Wazz</t>
  </si>
  <si>
    <t>WazzCrypto</t>
  </si>
  <si>
    <t>Tournament</t>
  </si>
  <si>
    <t>Hero</t>
  </si>
  <si>
    <t>Posts</t>
  </si>
  <si>
    <t>Main 41 End</t>
  </si>
  <si>
    <t>Status</t>
  </si>
  <si>
    <t>Start</t>
  </si>
  <si>
    <t>End</t>
  </si>
  <si>
    <t>Duration (hours)</t>
  </si>
  <si>
    <t>Stars</t>
  </si>
  <si>
    <t>Rank</t>
  </si>
  <si>
    <t>Score</t>
  </si>
  <si>
    <t>Avg Views Per Post</t>
  </si>
  <si>
    <t>Count</t>
  </si>
  <si>
    <t>Post Per Hour</t>
  </si>
  <si>
    <t>Main 10</t>
  </si>
  <si>
    <t>finished</t>
  </si>
  <si>
    <t>hero_rarity_key</t>
  </si>
  <si>
    <t>count</t>
  </si>
  <si>
    <t>189184866_189184866_4_bids</t>
  </si>
  <si>
    <t>1327336243026223104_1327336243026223104_4_bids</t>
  </si>
  <si>
    <t>1437463799347531782_1437463799347531782_4_bids</t>
  </si>
  <si>
    <t>970014782135844864_common_bids</t>
  </si>
  <si>
    <t>1107518478_common_bids</t>
  </si>
  <si>
    <t>2190759643_2190759643_4_bids</t>
  </si>
  <si>
    <t>239090734_common_bids</t>
  </si>
  <si>
    <t>1588487175540195328_1588487175540195328_4_bids</t>
  </si>
  <si>
    <t>1370479673818427403_1370479673818427403_4_bids</t>
  </si>
  <si>
    <t>262018615_262018615_4_bids</t>
  </si>
  <si>
    <t>1437463799347531782_common_bids</t>
  </si>
  <si>
    <t>1400381995558047749_1400381995558047749_4_bids</t>
  </si>
  <si>
    <t>737132550_common_bids</t>
  </si>
  <si>
    <t>953233327238021120_common_bids</t>
  </si>
  <si>
    <t>1449941836034822144_common_bids</t>
  </si>
  <si>
    <t>980727292661059584_980727292661059584_4_bids</t>
  </si>
  <si>
    <t>79714172_common_bids</t>
  </si>
  <si>
    <t>725472022910918656_725472022910918656_4_bids</t>
  </si>
  <si>
    <t>1518981537307496448_1518981537307496448_4_bids</t>
  </si>
  <si>
    <t>14253911_common_bids</t>
  </si>
  <si>
    <t>217534944_217534944_4_bids</t>
  </si>
  <si>
    <t>834123445856145408_834123445856145408_4_bids</t>
  </si>
  <si>
    <t>1424170843249250304_1424170843249250304_4_bids</t>
  </si>
  <si>
    <t>1455759696967651333_common_bids</t>
  </si>
  <si>
    <t>1328905893820370947_common_bids</t>
  </si>
  <si>
    <t>1472789316292296707_common_bids</t>
  </si>
  <si>
    <t>1449164448321605632_common_bids</t>
  </si>
  <si>
    <t>1356386110847377408_common_bids</t>
  </si>
  <si>
    <t>877728873340956672_877728873340956672_4_bids</t>
  </si>
  <si>
    <t>1400381995558047749_common_bids</t>
  </si>
  <si>
    <t>877728873340956672_common_bids</t>
  </si>
  <si>
    <t>954015928924057601_954015928924057601_4_bids</t>
  </si>
  <si>
    <t>1585936726370852865_common_bids</t>
  </si>
  <si>
    <t>239518063_common_bids</t>
  </si>
  <si>
    <t>1366930865574584323_1366930865574584323_4_bids</t>
  </si>
  <si>
    <t>829482275318484993_common_bids</t>
  </si>
  <si>
    <t>948974801737134080_common_bids</t>
  </si>
  <si>
    <t>1432686185810432010_1432686185810432010_4_bids</t>
  </si>
  <si>
    <t>1450587414892847105_common_bids</t>
  </si>
  <si>
    <t>889455645837201409_common_bids</t>
  </si>
  <si>
    <t>1249193324461916161_1249193324461916161_4_bids</t>
  </si>
  <si>
    <t>1384748148942417921_1384748148942417921_4_bids</t>
  </si>
  <si>
    <t>4705209135_4705209135_4_bids</t>
  </si>
  <si>
    <t>1449164448321605632_1449164448321605632_4_bids</t>
  </si>
  <si>
    <t>973261472_973261472_4_bids</t>
  </si>
  <si>
    <t>1107518478_1107518478_4_bids</t>
  </si>
  <si>
    <t>886765719391789057_common_bids</t>
  </si>
  <si>
    <t>1441835930889818113_1441835930889818113_4_bids</t>
  </si>
  <si>
    <t>7184612_7184612_4_bids</t>
  </si>
  <si>
    <t>3369243892_3369243892_4_bids</t>
  </si>
  <si>
    <t>1354867416430501890_common_bids</t>
  </si>
  <si>
    <t>2193616844_2193616844_4_bids</t>
  </si>
  <si>
    <t>1639862641_1639862641_4_bids</t>
  </si>
  <si>
    <t>1372325396461580292_common_bids</t>
  </si>
  <si>
    <t>1450587414892847105_1450587414892847105_4_bids</t>
  </si>
  <si>
    <t>467535591_467535591_4_bids</t>
  </si>
  <si>
    <t>7184612_common_bids</t>
  </si>
  <si>
    <t>1424170843249250304_common_bids</t>
  </si>
  <si>
    <t>1300673386914304000_1300673386914304000_4_bids</t>
  </si>
  <si>
    <t>829482275318484993_829482275318484993_4_bids</t>
  </si>
  <si>
    <t>949016786506100736_common_bids</t>
  </si>
  <si>
    <t>1336191614356742144_1336191614356742144_4_bids</t>
  </si>
  <si>
    <t>1139174563802226688_1139174563802226688_4_bids</t>
  </si>
  <si>
    <t>815322092627333121_815322092627333121_4_bids</t>
  </si>
  <si>
    <t>970014782135844864_970014782135844864_4_bids</t>
  </si>
  <si>
    <t>1354867416430501890_1354867416430501890_4_bids</t>
  </si>
  <si>
    <t>2190759643_common_bids</t>
  </si>
  <si>
    <t>1366934666201202689_common_bids</t>
  </si>
  <si>
    <t>810137474705952769_common_bids</t>
  </si>
  <si>
    <t>1223801725674565632_common_bids</t>
  </si>
  <si>
    <t>1297920445979807744_common_bids</t>
  </si>
  <si>
    <t>1446541960181858315_1446541960181858315_4_bids</t>
  </si>
  <si>
    <t>79714172_79714172_4_bids</t>
  </si>
  <si>
    <t>1396144613233238018_1396144613233238018_4_bids</t>
  </si>
  <si>
    <t>1297920445979807744_1297920445979807744_4_bids</t>
  </si>
  <si>
    <t>618539620_618539620_4_bids</t>
  </si>
  <si>
    <t>1372873723653591049_common_bids</t>
  </si>
  <si>
    <t>1051852534518824960_1051852534518824960_4_bids</t>
  </si>
  <si>
    <t>1064421325186359296_1064421325186359296_4_bids</t>
  </si>
  <si>
    <t>22758405_common_bids</t>
  </si>
  <si>
    <t>2202247850_common_bids</t>
  </si>
  <si>
    <t>1453982860663087107_common_bids</t>
  </si>
  <si>
    <t>3369243892_common_bids</t>
  </si>
  <si>
    <t>1408762516969201671_1408762516969201671_4_bids</t>
  </si>
  <si>
    <t>1240784920831762433_1240784920831762433_4_bids</t>
  </si>
  <si>
    <t>1309886201944473600_common_bids</t>
  </si>
  <si>
    <t>3159122144_3159122144_4_bids</t>
  </si>
  <si>
    <t>1473993924083654658_common_bids</t>
  </si>
  <si>
    <t>810137474705952769_810137474705952769_4_bids</t>
  </si>
  <si>
    <t>1299523632868110338_common_bids</t>
  </si>
  <si>
    <t>189184866_common_bids</t>
  </si>
  <si>
    <t>1496567813737091075_1496567813737091075_4_bids</t>
  </si>
  <si>
    <t>1462890860849160193_common_bids</t>
  </si>
  <si>
    <t>1703332734603591680_common_bids</t>
  </si>
  <si>
    <t>1350330558241529858_common_bids</t>
  </si>
  <si>
    <t>834123445856145408_common_bids</t>
  </si>
  <si>
    <t>1432686185810432010_common_bids</t>
  </si>
  <si>
    <t>1356434353623093249_1356434353623093249_4_bids</t>
  </si>
  <si>
    <t>1391919233907441670_1391919233907441670_4_bids</t>
  </si>
  <si>
    <t>1259559092835815427_common_bids</t>
  </si>
  <si>
    <t>1639862641_common_bids</t>
  </si>
  <si>
    <t>174981490_174981490_4_bids</t>
  </si>
  <si>
    <t>720313843021385728_720313843021385728_4_bids</t>
  </si>
  <si>
    <t>953465278561734656_common_bids</t>
  </si>
  <si>
    <t>1032379192388857861_1032379192388857861_4_bids</t>
  </si>
  <si>
    <t>725472022910918656_common_bids</t>
  </si>
  <si>
    <t>1432635656161746947_1432635656161746947_4_bids</t>
  </si>
  <si>
    <t>1064421325186359296_common_bids</t>
  </si>
  <si>
    <t>956330918741987329_956330918741987329_4_bids</t>
  </si>
  <si>
    <t>2603525726_2603525726_4_bids</t>
  </si>
  <si>
    <t>1473993924083654658_1473993924083654658_4_bids</t>
  </si>
  <si>
    <t>868760548674072576_868760548674072576_4_bids</t>
  </si>
  <si>
    <t>1416421769561378817_common_bids</t>
  </si>
  <si>
    <t>1051852534518824960_common_bids</t>
  </si>
  <si>
    <t>1398319504975970310_1398319504975970310_4_bids</t>
  </si>
  <si>
    <t>1518981537307496448_common_bids</t>
  </si>
  <si>
    <t>1703332734603591680_1703332734603591680_4_bids</t>
  </si>
  <si>
    <t>1093242943127932930_1093242943127932930_4_bids</t>
  </si>
  <si>
    <t>467535591_common_bids</t>
  </si>
  <si>
    <t>1398319504975970310_common_bids</t>
  </si>
  <si>
    <t>737132550_737132550_4_bids</t>
  </si>
  <si>
    <t>704580467341856769_704580467341856769_4_bids</t>
  </si>
  <si>
    <t>1170153611499720704_1170153611499720704_4_bids</t>
  </si>
  <si>
    <t>2361601055_common_bids</t>
  </si>
  <si>
    <t>624791024_common_bids</t>
  </si>
  <si>
    <t>1635676907529285642_common_bids</t>
  </si>
  <si>
    <t>1470958472409792515_common_bids</t>
  </si>
  <si>
    <t>408488225_408488225_4_bids</t>
  </si>
  <si>
    <t>1426732252768182281_common_bids</t>
  </si>
  <si>
    <t>1093242943127932930_common_bids</t>
  </si>
  <si>
    <t>1423031747432783872_1423031747432783872_4_bids</t>
  </si>
  <si>
    <t>1453982860663087107_1453982860663087107_4_bids</t>
  </si>
  <si>
    <t>1416421769561378817_1416421769561378817_4_bids</t>
  </si>
  <si>
    <t>1327336243026223104_common_bids</t>
  </si>
  <si>
    <t>1350330558241529858_1350330558241529858_4_bids</t>
  </si>
  <si>
    <t>972557412577284096_common_bids</t>
  </si>
  <si>
    <t>1550232757011468289_common_bids</t>
  </si>
  <si>
    <t>953233327238021120_953233327238021120_4_bids</t>
  </si>
  <si>
    <t>1432635656161746947_common_bids</t>
  </si>
  <si>
    <t>982070158125682688_982070158125682688_4_bids</t>
  </si>
  <si>
    <t>1462890860849160193_1462890860849160193_4_bids</t>
  </si>
  <si>
    <t>1384748148942417921_common_bids</t>
  </si>
  <si>
    <t>279828819_common_bids</t>
  </si>
  <si>
    <t>1446541960181858315_common_bids</t>
  </si>
  <si>
    <t>1032379192388857861_common_bids</t>
  </si>
  <si>
    <t>2621412174_common_bids</t>
  </si>
  <si>
    <t>1240784920831762433_common_bids</t>
  </si>
  <si>
    <t>712457848874086400_common_bids</t>
  </si>
  <si>
    <t>4705209135_common_bids</t>
  </si>
  <si>
    <t>1073132650309726208_1073132650309726208_4_bids</t>
  </si>
  <si>
    <t>1356386110847377408_1356386110847377408_4_bids</t>
  </si>
  <si>
    <t>2202247850_2202247850_4_bids</t>
  </si>
  <si>
    <t>1354947293921701892_1354947293921701892_4_bids</t>
  </si>
  <si>
    <t>2361601055_2361601055_4_bids</t>
  </si>
  <si>
    <t>14253911_14253911_4_bids</t>
  </si>
  <si>
    <t>864011281_864011281_4_bids</t>
  </si>
  <si>
    <t>954015928924057601_common_bids</t>
  </si>
  <si>
    <t>1366930865574584323_common_bids</t>
  </si>
  <si>
    <t>949016786506100736_949016786506100736_4_bids</t>
  </si>
  <si>
    <t>1408762516969201671_common_bids</t>
  </si>
  <si>
    <t>262018615_common_bids</t>
  </si>
  <si>
    <t>1370479673818427403_common_bids</t>
  </si>
  <si>
    <t>712457848874086400_712457848874086400_4_bids</t>
  </si>
  <si>
    <t>3063147623_common_bids</t>
  </si>
  <si>
    <t>1585936726370852865_1585936726370852865_4_bids</t>
  </si>
  <si>
    <t>1396144613233238018_common_bids</t>
  </si>
  <si>
    <t>618539620_common_bids</t>
  </si>
  <si>
    <t>982070158125682688_common_bids</t>
  </si>
  <si>
    <t>972557412577284096_972557412577284096_4_bids</t>
  </si>
  <si>
    <t>3159122144_common_bids</t>
  </si>
  <si>
    <t>1309886201944473600_1309886201944473600_4_bids</t>
  </si>
  <si>
    <t>868760548674072576_common_bids</t>
  </si>
  <si>
    <t>1357451976_1357451976_4_bids</t>
  </si>
  <si>
    <t>1441835930889818113_common_bids</t>
  </si>
  <si>
    <t>1341287326467538945_common_bids</t>
  </si>
  <si>
    <t>1350996311777161219_1350996311777161219_4_bids</t>
  </si>
  <si>
    <t>720313843021385728_common_bids</t>
  </si>
  <si>
    <t>938606626017370112_938606626017370112_4_bids</t>
  </si>
  <si>
    <t>1550232757011468289_1550232757011468289_4_bids</t>
  </si>
  <si>
    <t>938606626017370112_common_bids</t>
  </si>
  <si>
    <t>1423031747432783872_common_bids</t>
  </si>
  <si>
    <t>2631709828_common_bids</t>
  </si>
  <si>
    <t>2193616844_common_bids</t>
  </si>
  <si>
    <t>1455759696967651333_1455759696967651333_4_bids</t>
  </si>
  <si>
    <t>1492434155405287424_1492434155405287424_4_bids</t>
  </si>
  <si>
    <t>1449941836034822144_1449941836034822144_4_bids</t>
  </si>
  <si>
    <t>873190778910253056_873190778910253056_4_bids</t>
  </si>
  <si>
    <t>127646057_common_bids</t>
  </si>
  <si>
    <t>704580467341856769_common_bids</t>
  </si>
  <si>
    <t>1139174563802226688_common_bids</t>
  </si>
  <si>
    <t>2603525726_common_bids</t>
  </si>
  <si>
    <t>1336191614356742144_common_bids</t>
  </si>
  <si>
    <t>815322092627333121_common_bids</t>
  </si>
  <si>
    <t>2631709828_2631709828_4_bids</t>
  </si>
  <si>
    <t>1341287326467538945_1341287326467538945_4_bids</t>
  </si>
  <si>
    <t>1311393885806100481_1311393885806100481_4_bids</t>
  </si>
  <si>
    <t>886765719391789057_886765719391789057_4_bids</t>
  </si>
  <si>
    <t>956330918741987329_common_bids</t>
  </si>
  <si>
    <t>127646057_127646057_4_bids</t>
  </si>
  <si>
    <t>1492434155405287424_common_bids</t>
  </si>
  <si>
    <t>116328126_116328126_4_bids</t>
  </si>
  <si>
    <t>1426732252768182281_1426732252768182281_4_bids</t>
  </si>
  <si>
    <t>1328905893820370947_1328905893820370947_4_bids</t>
  </si>
  <si>
    <t>948974801737134080_948974801737134080_4_bids</t>
  </si>
  <si>
    <t>1073132650309726208_common_bids</t>
  </si>
  <si>
    <t>1526588836536586240_1526588836536586240_4_bids</t>
  </si>
  <si>
    <t>174981490_common_bids</t>
  </si>
  <si>
    <t>1357451976_common_bids</t>
  </si>
  <si>
    <t>1223801725674565632_1223801725674565632_4_bids</t>
  </si>
  <si>
    <t>864011281_common_bids</t>
  </si>
  <si>
    <t>1475612593830178820_1475612593830178820_4_bids</t>
  </si>
  <si>
    <t>239518063_239518063_4_bids</t>
  </si>
  <si>
    <t>57584739_common_bids</t>
  </si>
  <si>
    <t>1249193324461916161_common_bids</t>
  </si>
  <si>
    <t>1311393885806100481_common_bids</t>
  </si>
  <si>
    <t>217534944_common_bids</t>
  </si>
  <si>
    <t>1472789316292296707_1472789316292296707_4_bids</t>
  </si>
  <si>
    <t>1366934666201202689_1366934666201202689_4_bids</t>
  </si>
  <si>
    <t>279828819_279828819_4_bids</t>
  </si>
  <si>
    <t>1391919233907441670_common_bids</t>
  </si>
  <si>
    <t>1526588836536586240_common_bids</t>
  </si>
  <si>
    <t>1259559092835815427_1259559092835815427_4_bids</t>
  </si>
  <si>
    <t>1588487175540195328_common_bids</t>
  </si>
  <si>
    <t>2621412174_2621412174_4_bids</t>
  </si>
  <si>
    <t>1635676907529285642_1635676907529285642_4_bids</t>
  </si>
  <si>
    <t>22758405_22758405_4_bids</t>
  </si>
  <si>
    <t>239090734_239090734_4_bids</t>
  </si>
  <si>
    <t>57584739_57584739_4_bids</t>
  </si>
  <si>
    <t>1300673386914304000_common_bids</t>
  </si>
  <si>
    <t>1170153611499720704_common_bids</t>
  </si>
  <si>
    <t>1496567813737091075_common_bids</t>
  </si>
  <si>
    <t>1470958472409792515_1470958472409792515_4_bids</t>
  </si>
  <si>
    <t>953465278561734656_953465278561734656_4_bids</t>
  </si>
  <si>
    <t>1354947293921701892_common_bids</t>
  </si>
  <si>
    <t>624791024_624791024_4_bids</t>
  </si>
  <si>
    <t>873190778910253056_common_bids</t>
  </si>
  <si>
    <t>1372873723653591049_1372873723653591049_4_bids</t>
  </si>
  <si>
    <t>1299523632868110338_1299523632868110338_4_bids</t>
  </si>
  <si>
    <t>3063147623_3063147623_4_bids</t>
  </si>
  <si>
    <t>980727292661059584_common_bids</t>
  </si>
  <si>
    <t>1372325396461580292_1372325396461580292_4_bids</t>
  </si>
  <si>
    <t>1475612593830178820_common_bids</t>
  </si>
  <si>
    <t>973261472_common_bids</t>
  </si>
  <si>
    <t>408488225_common_bids</t>
  </si>
  <si>
    <t>1356434353623093249_common_bids</t>
  </si>
  <si>
    <t>889455645837201409_889455645837201409_4_bids</t>
  </si>
  <si>
    <t>116328126_common_bids</t>
  </si>
  <si>
    <t>1350996311777161219_common_bids</t>
  </si>
  <si>
    <t>key</t>
  </si>
  <si>
    <t>price</t>
  </si>
  <si>
    <t>trades</t>
  </si>
  <si>
    <t>db_updated</t>
  </si>
  <si>
    <t>704580467341856769_common_2024-05-08_median</t>
  </si>
  <si>
    <t>954015928924057601_common_2024-05-08_median</t>
  </si>
  <si>
    <t>2193616844_common_floor</t>
  </si>
  <si>
    <t>1475612593830178820_common_floor</t>
  </si>
  <si>
    <t>953233327238021120_common_last10trades</t>
  </si>
  <si>
    <t>954015928924057601_common_floor</t>
  </si>
  <si>
    <t>1384748148942417921_common_2024-05-07_median</t>
  </si>
  <si>
    <t>956330918741987329_common_2024-05-07_median</t>
  </si>
  <si>
    <t>1472789316292296707_common_floor</t>
  </si>
  <si>
    <t>1064421325186359296_common_2024-05-07_median</t>
  </si>
  <si>
    <t>1032379192388857861_common_last10trades</t>
  </si>
  <si>
    <t>1639862641_common_last10trades</t>
  </si>
  <si>
    <t>1408762516969201671_common_2024-05-07_median</t>
  </si>
  <si>
    <t>1588487175540195328_common_floor</t>
  </si>
  <si>
    <t>217534944_common_2024-05-08_median</t>
  </si>
  <si>
    <t>1526588836536586240_common_2024-05-07_median</t>
  </si>
  <si>
    <t>1391919233907441670_common_2024-05-08_median</t>
  </si>
  <si>
    <t>1139174563802226688_common_2024-05-07_median</t>
  </si>
  <si>
    <t>79714172_common_floor</t>
  </si>
  <si>
    <t>1336191614356742144_common_floor</t>
  </si>
  <si>
    <t>1350996311777161219_common_2024-05-08_median</t>
  </si>
  <si>
    <t>815322092627333121_common_2024-05-08_median</t>
  </si>
  <si>
    <t>1441835930889818113_common_2024-05-08_median</t>
  </si>
  <si>
    <t>1426732252768182281_common_2024-05-08_median</t>
  </si>
  <si>
    <t>618539620_common_last10trades</t>
  </si>
  <si>
    <t>1400381995558047749_common_floor</t>
  </si>
  <si>
    <t>829482275318484993_common_2024-05-08_median</t>
  </si>
  <si>
    <t>2621412174_common_2024-05-07_median</t>
  </si>
  <si>
    <t>1396144613233238018_common_2024-05-07_median</t>
  </si>
  <si>
    <t>279828819_common_floor</t>
  </si>
  <si>
    <t>1449941836034822144_common_2024-05-07_median</t>
  </si>
  <si>
    <t>262018615_common_floor</t>
  </si>
  <si>
    <t>1426732252768182281_common_2024-05-07_median</t>
  </si>
  <si>
    <t>1356434353623093249_common_floor</t>
  </si>
  <si>
    <t>116328126_common_last10trades</t>
  </si>
  <si>
    <t>970014782135844864_common_floor</t>
  </si>
  <si>
    <t>1703332734603591680_common_floor</t>
  </si>
  <si>
    <t>1470958472409792515_common_floor</t>
  </si>
  <si>
    <t>217534944_common_last10trades</t>
  </si>
  <si>
    <t>877728873340956672_common_last10trades</t>
  </si>
  <si>
    <t>7184612_common_floor</t>
  </si>
  <si>
    <t>1366934666201202689_common_2024-05-07_median</t>
  </si>
  <si>
    <t>1350330558241529858_common_last10trades</t>
  </si>
  <si>
    <t>737132550_common_floor</t>
  </si>
  <si>
    <t>1416421769561378817_common_floor</t>
  </si>
  <si>
    <t>1300673386914304000_common_floor</t>
  </si>
  <si>
    <t>956330918741987329_common_floor</t>
  </si>
  <si>
    <t>1400381995558047749_common_2024-05-07_median</t>
  </si>
  <si>
    <t>1400381995558047749_common_last10trades</t>
  </si>
  <si>
    <t>1635676907529285642_common_floor</t>
  </si>
  <si>
    <t>725472022910918656_common_2024-05-08_median</t>
  </si>
  <si>
    <t>1423031747432783872_common_2024-05-07_median</t>
  </si>
  <si>
    <t>1336191614356742144_common_2024-05-07_median</t>
  </si>
  <si>
    <t>279828819_common_2024-05-08_median</t>
  </si>
  <si>
    <t>1518981537307496448_common_2024-05-08_median</t>
  </si>
  <si>
    <t>1064421325186359296_common_floor</t>
  </si>
  <si>
    <t>2621412174_common_2024-05-08_median</t>
  </si>
  <si>
    <t>3369243892_common_2024-05-07_median</t>
  </si>
  <si>
    <t>1446541960181858315_common_floor</t>
  </si>
  <si>
    <t>1470958472409792515_common_2024-05-08_median</t>
  </si>
  <si>
    <t>834123445856145408_common_2024-05-07_median</t>
  </si>
  <si>
    <t>1259559092835815427_common_2024-05-07_median</t>
  </si>
  <si>
    <t>1372325396461580292_common_2024-05-08_median</t>
  </si>
  <si>
    <t>953465278561734656_common_2024-05-08_median</t>
  </si>
  <si>
    <t>1139174563802226688_common_2024-05-08_median</t>
  </si>
  <si>
    <t>973261472_common_2024-05-07_median</t>
  </si>
  <si>
    <t>1391919233907441670_common_2024-05-07_median</t>
  </si>
  <si>
    <t>3159122144_common_floor</t>
  </si>
  <si>
    <t>868760548674072576_common_2024-05-07_median</t>
  </si>
  <si>
    <t>262018615_common_last10trades</t>
  </si>
  <si>
    <t>953233327238021120_common_floor</t>
  </si>
  <si>
    <t>1437463799347531782_common_2024-05-08_median</t>
  </si>
  <si>
    <t>864011281_common_2024-05-08_median</t>
  </si>
  <si>
    <t>1073132650309726208_common_2024-05-08_median</t>
  </si>
  <si>
    <t>2193616844_common_last10trades</t>
  </si>
  <si>
    <t>864011281_common_last10trades</t>
  </si>
  <si>
    <t>889455645837201409_common_2024-05-07_median</t>
  </si>
  <si>
    <t>1354947293921701892_common_floor</t>
  </si>
  <si>
    <t>1441835930889818113_common_2024-05-07_median</t>
  </si>
  <si>
    <t>1432635656161746947_common_2024-05-08_median</t>
  </si>
  <si>
    <t>189184866_common_2024-05-07_median</t>
  </si>
  <si>
    <t>1473993924083654658_common_last10trades</t>
  </si>
  <si>
    <t>980727292661059584_common_floor</t>
  </si>
  <si>
    <t>189184866_common_last10trades</t>
  </si>
  <si>
    <t>1051852534518824960_common_last10trades</t>
  </si>
  <si>
    <t>239090734_common_floor</t>
  </si>
  <si>
    <t>1635676907529285642_common_last10trades</t>
  </si>
  <si>
    <t>1450587414892847105_common_last10trades</t>
  </si>
  <si>
    <t>1424170843249250304_common_last10trades</t>
  </si>
  <si>
    <t>1526588836536586240_common_floor</t>
  </si>
  <si>
    <t>57584739_common_last10trades</t>
  </si>
  <si>
    <t>982070158125682688_common_2024-05-07_median</t>
  </si>
  <si>
    <t>1356386110847377408_common_floor</t>
  </si>
  <si>
    <t>970014782135844864_common_last10trades</t>
  </si>
  <si>
    <t>624791024_common_last10trades</t>
  </si>
  <si>
    <t>3063147623_common_floor</t>
  </si>
  <si>
    <t>1356434353623093249_common_2024-05-07_median</t>
  </si>
  <si>
    <t>1032379192388857861_common_2024-05-08_median</t>
  </si>
  <si>
    <t>1472789316292296707_common_last10trades</t>
  </si>
  <si>
    <t>1585936726370852865_common_last10trades</t>
  </si>
  <si>
    <t>1328905893820370947_common_last10trades</t>
  </si>
  <si>
    <t>1408762516969201671_common_last10trades</t>
  </si>
  <si>
    <t>1424170843249250304_common_floor</t>
  </si>
  <si>
    <t>1366934666201202689_common_2024-05-08_median</t>
  </si>
  <si>
    <t>1396144613233238018_common_2024-05-08_median</t>
  </si>
  <si>
    <t>1354867416430501890_common_floor</t>
  </si>
  <si>
    <t>1073132650309726208_common_2024-05-07_median</t>
  </si>
  <si>
    <t>618539620_common_2024-05-08_median</t>
  </si>
  <si>
    <t>57584739_common_floor</t>
  </si>
  <si>
    <t>725472022910918656_common_2024-05-07_median</t>
  </si>
  <si>
    <t>4705209135_common_floor</t>
  </si>
  <si>
    <t>1639862641_common_2024-05-08_median</t>
  </si>
  <si>
    <t>938606626017370112_common_2024-05-08_median</t>
  </si>
  <si>
    <t>1453982860663087107_common_2024-05-07_median</t>
  </si>
  <si>
    <t>1550232757011468289_common_2024-05-08_median</t>
  </si>
  <si>
    <t>239518063_common_last10trades</t>
  </si>
  <si>
    <t>1309886201944473600_common_floor</t>
  </si>
  <si>
    <t>1107518478_common_2024-05-07_median</t>
  </si>
  <si>
    <t>1249193324461916161_common_2024-05-08_median</t>
  </si>
  <si>
    <t>1424170843249250304_common_2024-05-07_median</t>
  </si>
  <si>
    <t>2202247850_common_last10trades</t>
  </si>
  <si>
    <t>1432686185810432010_common_last10trades</t>
  </si>
  <si>
    <t>116328126_common_2024-05-08_median</t>
  </si>
  <si>
    <t>938606626017370112_common_last10trades</t>
  </si>
  <si>
    <t>1473993924083654658_common_2024-05-08_median</t>
  </si>
  <si>
    <t>868760548674072576_common_floor</t>
  </si>
  <si>
    <t>1398319504975970310_common_floor</t>
  </si>
  <si>
    <t>1518981537307496448_common_2024-05-07_median</t>
  </si>
  <si>
    <t>834123445856145408_common_floor</t>
  </si>
  <si>
    <t>810137474705952769_common_floor</t>
  </si>
  <si>
    <t>4705209135_common_last10trades</t>
  </si>
  <si>
    <t>1328905893820370947_common_floor</t>
  </si>
  <si>
    <t>1327336243026223104_common_2024-05-07_median</t>
  </si>
  <si>
    <t>1354947293921701892_common_last10trades</t>
  </si>
  <si>
    <t>1492434155405287424_common_2024-05-07_median</t>
  </si>
  <si>
    <t>1300673386914304000_common_last10trades</t>
  </si>
  <si>
    <t>14253911_common_2024-05-07_median</t>
  </si>
  <si>
    <t>1426732252768182281_common_last10trades</t>
  </si>
  <si>
    <t>4705209135_common_2024-05-07_median</t>
  </si>
  <si>
    <t>1635676907529285642_common_2024-05-08_median</t>
  </si>
  <si>
    <t>949016786506100736_common_2024-05-07_median</t>
  </si>
  <si>
    <t>1588487175540195328_common_2024-05-07_median</t>
  </si>
  <si>
    <t>810137474705952769_common_2024-05-07_median</t>
  </si>
  <si>
    <t>889455645837201409_common_floor</t>
  </si>
  <si>
    <t>1449164448321605632_common_last10trades</t>
  </si>
  <si>
    <t>1703332734603591680_common_2024-05-07_median</t>
  </si>
  <si>
    <t>1299523632868110338_common_floor</t>
  </si>
  <si>
    <t>1496567813737091075_common_last10trades</t>
  </si>
  <si>
    <t>1496567813737091075_common_2024-05-07_median</t>
  </si>
  <si>
    <t>953233327238021120_common_2024-05-07_median</t>
  </si>
  <si>
    <t>2603525726_common_2024-05-08_median</t>
  </si>
  <si>
    <t>1170153611499720704_common_2024-05-07_median</t>
  </si>
  <si>
    <t>1297920445979807744_common_2024-05-07_median</t>
  </si>
  <si>
    <t>1240784920831762433_common_2024-05-08_median</t>
  </si>
  <si>
    <t>79714172_common_last10trades</t>
  </si>
  <si>
    <t>1259559092835815427_common_2024-05-08_median</t>
  </si>
  <si>
    <t>1107518478_common_2024-05-08_median</t>
  </si>
  <si>
    <t>1396144613233238018_common_floor</t>
  </si>
  <si>
    <t>1449941836034822144_common_2024-05-08_median</t>
  </si>
  <si>
    <t>1366930865574584323_common_2024-05-07_median</t>
  </si>
  <si>
    <t>953465278561734656_common_2024-05-07_median</t>
  </si>
  <si>
    <t>889455645837201409_common_last10trades</t>
  </si>
  <si>
    <t>938606626017370112_common_floor</t>
  </si>
  <si>
    <t>972557412577284096_common_floor</t>
  </si>
  <si>
    <t>279828819_common_last10trades</t>
  </si>
  <si>
    <t>829482275318484993_common_floor</t>
  </si>
  <si>
    <t>1327336243026223104_common_2024-05-08_median</t>
  </si>
  <si>
    <t>467535591_common_last10trades</t>
  </si>
  <si>
    <t>3063147623_common_last10trades</t>
  </si>
  <si>
    <t>1259559092835815427_common_last10trades</t>
  </si>
  <si>
    <t>1518981537307496448_common_last10trades</t>
  </si>
  <si>
    <t>1446541960181858315_common_last10trades</t>
  </si>
  <si>
    <t>954015928924057601_common_last10trades</t>
  </si>
  <si>
    <t>2361601055_common_last10trades</t>
  </si>
  <si>
    <t>1398319504975970310_common_last10trades</t>
  </si>
  <si>
    <t>949016786506100736_common_2024-05-08_median</t>
  </si>
  <si>
    <t>1449941836034822144_common_floor</t>
  </si>
  <si>
    <t>3159122144_common_last10trades</t>
  </si>
  <si>
    <t>1328905893820370947_common_2024-05-08_median</t>
  </si>
  <si>
    <t>22758405_common_floor</t>
  </si>
  <si>
    <t>1366930865574584323_common_floor</t>
  </si>
  <si>
    <t>1366930865574584323_common_2024-05-08_median</t>
  </si>
  <si>
    <t>1432635656161746947_common_2024-05-07_median</t>
  </si>
  <si>
    <t>864011281_common_2024-05-07_median</t>
  </si>
  <si>
    <t>1450587414892847105_common_2024-05-07_median</t>
  </si>
  <si>
    <t>239090734_common_2024-05-07_median</t>
  </si>
  <si>
    <t>1473993924083654658_common_2024-05-07_median</t>
  </si>
  <si>
    <t>22758405_common_2024-05-08_median</t>
  </si>
  <si>
    <t>889455645837201409_common_2024-05-08_median</t>
  </si>
  <si>
    <t>3159122144_common_2024-05-08_median</t>
  </si>
  <si>
    <t>1370479673818427403_common_2024-05-08_median</t>
  </si>
  <si>
    <t>1300673386914304000_common_2024-05-07_median</t>
  </si>
  <si>
    <t>1354867416430501890_common_last10trades</t>
  </si>
  <si>
    <t>1472789316292296707_common_2024-05-07_median</t>
  </si>
  <si>
    <t>1423031747432783872_common_2024-05-08_median</t>
  </si>
  <si>
    <t>1093242943127932930_common_last10trades</t>
  </si>
  <si>
    <t>1449941836034822144_common_last10trades</t>
  </si>
  <si>
    <t>2193616844_common_2024-05-07_median</t>
  </si>
  <si>
    <t>2202247850_common_2024-05-08_median</t>
  </si>
  <si>
    <t>1327336243026223104_common_last10trades</t>
  </si>
  <si>
    <t>1372325396461580292_common_floor</t>
  </si>
  <si>
    <t>815322092627333121_common_floor</t>
  </si>
  <si>
    <t>1370479673818427403_common_last10trades</t>
  </si>
  <si>
    <t>712457848874086400_common_2024-05-07_median</t>
  </si>
  <si>
    <t>1432635656161746947_common_floor</t>
  </si>
  <si>
    <t>1170153611499720704_common_last10trades</t>
  </si>
  <si>
    <t>1462890860849160193_common_floor</t>
  </si>
  <si>
    <t>810137474705952769_common_last10trades</t>
  </si>
  <si>
    <t>1462890860849160193_common_last10trades</t>
  </si>
  <si>
    <t>1311393885806100481_common_last10trades</t>
  </si>
  <si>
    <t>712457848874086400_common_floor</t>
  </si>
  <si>
    <t>22758405_common_2024-05-07_median</t>
  </si>
  <si>
    <t>877728873340956672_common_floor</t>
  </si>
  <si>
    <t>1354867416430501890_common_2024-05-08_median</t>
  </si>
  <si>
    <t>3369243892_common_floor</t>
  </si>
  <si>
    <t>1585936726370852865_common_2024-05-08_median</t>
  </si>
  <si>
    <t>873190778910253056_common_2024-05-08_median</t>
  </si>
  <si>
    <t>618539620_common_2024-05-07_median</t>
  </si>
  <si>
    <t>834123445856145408_common_last10trades</t>
  </si>
  <si>
    <t>1170153611499720704_common_floor</t>
  </si>
  <si>
    <t>1437463799347531782_common_2024-05-07_median</t>
  </si>
  <si>
    <t>1496567813737091075_common_2024-05-08_median</t>
  </si>
  <si>
    <t>829482275318484993_common_2024-05-07_median</t>
  </si>
  <si>
    <t>877728873340956672_common_2024-05-08_median</t>
  </si>
  <si>
    <t>1585936726370852865_common_2024-05-07_median</t>
  </si>
  <si>
    <t>972557412577284096_common_last10trades</t>
  </si>
  <si>
    <t>7184612_common_2024-05-07_median</t>
  </si>
  <si>
    <t>79714172_common_2024-05-07_median</t>
  </si>
  <si>
    <t>1366934666201202689_common_floor</t>
  </si>
  <si>
    <t>949016786506100736_common_last10trades</t>
  </si>
  <si>
    <t>1526588836536586240_common_last10trades</t>
  </si>
  <si>
    <t>1475612593830178820_common_2024-05-08_median</t>
  </si>
  <si>
    <t>1441835930889818113_common_floor</t>
  </si>
  <si>
    <t>2631709828_common_2024-05-07_median</t>
  </si>
  <si>
    <t>1372325396461580292_common_last10trades</t>
  </si>
  <si>
    <t>938606626017370112_common_2024-05-07_median</t>
  </si>
  <si>
    <t>1299523632868110338_common_2024-05-08_median</t>
  </si>
  <si>
    <t>1093242943127932930_common_floor</t>
  </si>
  <si>
    <t>1450587414892847105_common_2024-05-08_median</t>
  </si>
  <si>
    <t>1249193324461916161_common_2024-05-07_median</t>
  </si>
  <si>
    <t>2631709828_common_2024-05-08_median</t>
  </si>
  <si>
    <t>873190778910253056_common_2024-05-07_median</t>
  </si>
  <si>
    <t>953465278561734656_common_floor</t>
  </si>
  <si>
    <t>2361601055_common_2024-05-08_median</t>
  </si>
  <si>
    <t>14253911_common_last10trades</t>
  </si>
  <si>
    <t>1453982860663087107_common_2024-05-08_median</t>
  </si>
  <si>
    <t>1372325396461580292_common_2024-05-07_median</t>
  </si>
  <si>
    <t>2621412174_common_last10trades</t>
  </si>
  <si>
    <t>467535591_common_floor</t>
  </si>
  <si>
    <t>970014782135844864_common_2024-05-08_median</t>
  </si>
  <si>
    <t>1223801725674565632_common_2024-05-08_median</t>
  </si>
  <si>
    <t>1297920445979807744_common_last10trades</t>
  </si>
  <si>
    <t>174981490_common_2024-05-07_median</t>
  </si>
  <si>
    <t>1259559092835815427_common_floor</t>
  </si>
  <si>
    <t>1327336243026223104_common_floor</t>
  </si>
  <si>
    <t>970014782135844864_common_2024-05-07_median</t>
  </si>
  <si>
    <t>1496567813737091075_common_floor</t>
  </si>
  <si>
    <t>1372873723653591049_common_2024-05-07_median</t>
  </si>
  <si>
    <t>1396144613233238018_common_last10trades</t>
  </si>
  <si>
    <t>810137474705952769_common_2024-05-08_median</t>
  </si>
  <si>
    <t>174981490_common_last10trades</t>
  </si>
  <si>
    <t>1416421769561378817_common_2024-05-07_median</t>
  </si>
  <si>
    <t>1223801725674565632_common_floor</t>
  </si>
  <si>
    <t>14253911_common_2024-05-08_median</t>
  </si>
  <si>
    <t>1462890860849160193_common_2024-05-08_median</t>
  </si>
  <si>
    <t>725472022910918656_common_last10trades</t>
  </si>
  <si>
    <t>1550232757011468289_common_floor</t>
  </si>
  <si>
    <t>127646057_common_floor</t>
  </si>
  <si>
    <t>1432686185810432010_common_2024-05-08_median</t>
  </si>
  <si>
    <t>1518981537307496448_common_floor</t>
  </si>
  <si>
    <t>624791024_common_2024-05-08_median</t>
  </si>
  <si>
    <t>1311393885806100481_common_2024-05-08_median</t>
  </si>
  <si>
    <t>2603525726_common_last10trades</t>
  </si>
  <si>
    <t>1384748148942417921_common_2024-05-08_median</t>
  </si>
  <si>
    <t>1398319504975970310_common_2024-05-07_median</t>
  </si>
  <si>
    <t>2361601055_common_floor</t>
  </si>
  <si>
    <t>408488225_common_2024-05-08_median</t>
  </si>
  <si>
    <t>953233327238021120_common_2024-05-08_median</t>
  </si>
  <si>
    <t>720313843021385728_common_floor</t>
  </si>
  <si>
    <t>720313843021385728_common_last10trades</t>
  </si>
  <si>
    <t>1470958472409792515_common_last10trades</t>
  </si>
  <si>
    <t>2361601055_common_2024-05-07_median</t>
  </si>
  <si>
    <t>2603525726_common_2024-05-07_median</t>
  </si>
  <si>
    <t>3063147623_common_2024-05-07_median</t>
  </si>
  <si>
    <t>1432686185810432010_common_2024-05-07_median</t>
  </si>
  <si>
    <t>127646057_common_last10trades</t>
  </si>
  <si>
    <t>1032379192388857861_common_floor</t>
  </si>
  <si>
    <t>1051852534518824960_common_2024-05-08_median</t>
  </si>
  <si>
    <t>239090734_common_last10trades</t>
  </si>
  <si>
    <t>873190778910253056_common_floor</t>
  </si>
  <si>
    <t>174981490_common_floor</t>
  </si>
  <si>
    <t>1475612593830178820_common_last10trades</t>
  </si>
  <si>
    <t>1093242943127932930_common_2024-05-08_median</t>
  </si>
  <si>
    <t>1073132650309726208_common_last10trades</t>
  </si>
  <si>
    <t>1455759696967651333_common_2024-05-07_median</t>
  </si>
  <si>
    <t>3369243892_common_last10trades</t>
  </si>
  <si>
    <t>1139174563802226688_common_floor</t>
  </si>
  <si>
    <t>116328126_common_floor</t>
  </si>
  <si>
    <t>79714172_common_2024-05-08_median</t>
  </si>
  <si>
    <t>1453982860663087107_common_floor</t>
  </si>
  <si>
    <t>1370479673818427403_common_floor</t>
  </si>
  <si>
    <t>262018615_common_2024-05-08_median</t>
  </si>
  <si>
    <t>1588487175540195328_common_last10trades</t>
  </si>
  <si>
    <t>1341287326467538945_common_2024-05-08_median</t>
  </si>
  <si>
    <t>864011281_common_floor</t>
  </si>
  <si>
    <t>704580467341856769_common_last10trades</t>
  </si>
  <si>
    <t>116328126_common_2024-05-07_median</t>
  </si>
  <si>
    <t>720313843021385728_common_2024-05-08_median</t>
  </si>
  <si>
    <t>1441835930889818113_common_last10trades</t>
  </si>
  <si>
    <t>725472022910918656_common_floor</t>
  </si>
  <si>
    <t>815322092627333121_common_last10trades</t>
  </si>
  <si>
    <t>1470958472409792515_common_2024-05-07_median</t>
  </si>
  <si>
    <t>1449164448321605632_common_2024-05-07_median</t>
  </si>
  <si>
    <t>1391919233907441670_common_floor</t>
  </si>
  <si>
    <t>279828819_common_2024-05-07_median</t>
  </si>
  <si>
    <t>1350996311777161219_common_floor</t>
  </si>
  <si>
    <t>1384748148942417921_common_floor</t>
  </si>
  <si>
    <t>712457848874086400_common_2024-05-08_median</t>
  </si>
  <si>
    <t>948974801737134080_common_floor</t>
  </si>
  <si>
    <t>956330918741987329_common_2024-05-08_median</t>
  </si>
  <si>
    <t>239518063_common_floor</t>
  </si>
  <si>
    <t>1311393885806100481_common_2024-05-07_median</t>
  </si>
  <si>
    <t>1550232757011468289_common_last10trades</t>
  </si>
  <si>
    <t>1223801725674565632_common_2024-05-07_median</t>
  </si>
  <si>
    <t>737132550_common_2024-05-07_median</t>
  </si>
  <si>
    <t>1356386110847377408_common_2024-05-08_median</t>
  </si>
  <si>
    <t>1492434155405287424_common_floor</t>
  </si>
  <si>
    <t>1462890860849160193_common_2024-05-07_median</t>
  </si>
  <si>
    <t>1107518478_common_last10trades</t>
  </si>
  <si>
    <t>1408762516969201671_common_floor</t>
  </si>
  <si>
    <t>1400381995558047749_common_2024-05-08_median</t>
  </si>
  <si>
    <t>1064421325186359296_common_2024-05-08_median</t>
  </si>
  <si>
    <t>1350996311777161219_common_2024-05-07_median</t>
  </si>
  <si>
    <t>1472789316292296707_common_2024-05-08_median</t>
  </si>
  <si>
    <t>1437463799347531782_common_floor</t>
  </si>
  <si>
    <t>1093242943127932930_common_2024-05-07_median</t>
  </si>
  <si>
    <t>1450587414892847105_common_floor</t>
  </si>
  <si>
    <t>1432686185810432010_common_floor</t>
  </si>
  <si>
    <t>1357451976_common_2024-05-07_median</t>
  </si>
  <si>
    <t>1432635656161746947_common_last10trades</t>
  </si>
  <si>
    <t>1350330558241529858_common_2024-05-07_median</t>
  </si>
  <si>
    <t>1639862641_common_floor</t>
  </si>
  <si>
    <t>1455759696967651333_common_last10trades</t>
  </si>
  <si>
    <t>1416421769561378817_common_2024-05-08_median</t>
  </si>
  <si>
    <t>1356434353623093249_common_last10trades</t>
  </si>
  <si>
    <t>980727292661059584_common_2024-05-07_median</t>
  </si>
  <si>
    <t>1455759696967651333_common_floor</t>
  </si>
  <si>
    <t>1357451976_common_floor</t>
  </si>
  <si>
    <t>127646057_common_2024-05-08_median</t>
  </si>
  <si>
    <t>3063147623_common_2024-05-08_median</t>
  </si>
  <si>
    <t>1223801725674565632_common_last10trades</t>
  </si>
  <si>
    <t>1372873723653591049_common_floor</t>
  </si>
  <si>
    <t>2193616844_common_2024-05-08_median</t>
  </si>
  <si>
    <t>1336191614356742144_common_last10trades</t>
  </si>
  <si>
    <t>1449164448321605632_common_2024-05-08_median</t>
  </si>
  <si>
    <t>408488225_common_last10trades</t>
  </si>
  <si>
    <t>948974801737134080_common_2024-05-07_median</t>
  </si>
  <si>
    <t>239518063_common_2024-05-07_median</t>
  </si>
  <si>
    <t>1356386110847377408_common_last10trades</t>
  </si>
  <si>
    <t>408488225_common_floor</t>
  </si>
  <si>
    <t>239090734_common_2024-05-08_median</t>
  </si>
  <si>
    <t>1297920445979807744_common_floor</t>
  </si>
  <si>
    <t>1492434155405287424_common_last10trades</t>
  </si>
  <si>
    <t>1408762516969201671_common_2024-05-08_median</t>
  </si>
  <si>
    <t>1300673386914304000_common_2024-05-08_median</t>
  </si>
  <si>
    <t>1249193324461916161_common_last10trades</t>
  </si>
  <si>
    <t>1341287326467538945_common_last10trades</t>
  </si>
  <si>
    <t>1297920445979807744_common_2024-05-08_median</t>
  </si>
  <si>
    <t>2631709828_common_last10trades</t>
  </si>
  <si>
    <t>868760548674072576_common_last10trades</t>
  </si>
  <si>
    <t>1311393885806100481_common_floor</t>
  </si>
  <si>
    <t>737132550_common_2024-05-08_median</t>
  </si>
  <si>
    <t>1354947293921701892_common_2024-05-07_median</t>
  </si>
  <si>
    <t>618539620_common_floor</t>
  </si>
  <si>
    <t>1328905893820370947_common_2024-05-07_median</t>
  </si>
  <si>
    <t>704580467341856769_common_floor</t>
  </si>
  <si>
    <t>1354867416430501890_common_2024-05-07_median</t>
  </si>
  <si>
    <t>972557412577284096_common_2024-05-07_median</t>
  </si>
  <si>
    <t>7184612_common_last10trades</t>
  </si>
  <si>
    <t>829482275318484993_common_last10trades</t>
  </si>
  <si>
    <t>1475612593830178820_common_2024-05-07_median</t>
  </si>
  <si>
    <t>2631709828_common_floor</t>
  </si>
  <si>
    <t>956330918741987329_common_last10trades</t>
  </si>
  <si>
    <t>948974801737134080_common_2024-05-08_median</t>
  </si>
  <si>
    <t>712457848874086400_common_last10trades</t>
  </si>
  <si>
    <t>1249193324461916161_common_floor</t>
  </si>
  <si>
    <t>1170153611499720704_common_2024-05-08_median</t>
  </si>
  <si>
    <t>1703332734603591680_common_last10trades</t>
  </si>
  <si>
    <t>1437463799347531782_common_last10trades</t>
  </si>
  <si>
    <t>737132550_common_last10trades</t>
  </si>
  <si>
    <t>4705209135_common_2024-05-08_median</t>
  </si>
  <si>
    <t>174981490_common_2024-05-08_median</t>
  </si>
  <si>
    <t>2202247850_common_floor</t>
  </si>
  <si>
    <t>873190778910253056_common_last10trades</t>
  </si>
  <si>
    <t>886765719391789057_common_floor</t>
  </si>
  <si>
    <t>3369243892_common_2024-05-08_median</t>
  </si>
  <si>
    <t>1350330558241529858_common_floor</t>
  </si>
  <si>
    <t>1585936726370852865_common_floor</t>
  </si>
  <si>
    <t>973261472_common_floor</t>
  </si>
  <si>
    <t>953465278561734656_common_last10trades</t>
  </si>
  <si>
    <t>1356386110847377408_common_2024-05-07_median</t>
  </si>
  <si>
    <t>1240784920831762433_common_last10trades</t>
  </si>
  <si>
    <t>1350330558241529858_common_2024-05-08_median</t>
  </si>
  <si>
    <t>1426732252768182281_common_floor</t>
  </si>
  <si>
    <t>1370479673818427403_common_2024-05-07_median</t>
  </si>
  <si>
    <t>948974801737134080_common_last10trades</t>
  </si>
  <si>
    <t>949016786506100736_common_floor</t>
  </si>
  <si>
    <t>1064421325186359296_common_last10trades</t>
  </si>
  <si>
    <t>1357451976_common_last10trades</t>
  </si>
  <si>
    <t>980727292661059584_common_last10trades</t>
  </si>
  <si>
    <t>7184612_common_2024-05-08_median</t>
  </si>
  <si>
    <t>1423031747432783872_common_last10trades</t>
  </si>
  <si>
    <t>217534944_common_floor</t>
  </si>
  <si>
    <t>982070158125682688_common_last10trades</t>
  </si>
  <si>
    <t>14253911_common_floor</t>
  </si>
  <si>
    <t>1635676907529285642_common_2024-05-07_median</t>
  </si>
  <si>
    <t>189184866_common_floor</t>
  </si>
  <si>
    <t>57584739_common_2024-05-08_median</t>
  </si>
  <si>
    <t>877728873340956672_common_2024-05-07_median</t>
  </si>
  <si>
    <t>1526588836536586240_common_2024-05-08_median</t>
  </si>
  <si>
    <t>624791024_common_floor</t>
  </si>
  <si>
    <t>2202247850_common_2024-05-07_median</t>
  </si>
  <si>
    <t>973261472_common_last10trades</t>
  </si>
  <si>
    <t>1341287326467538945_common_floor</t>
  </si>
  <si>
    <t>1073132650309726208_common_floor</t>
  </si>
  <si>
    <t>1051852534518824960_common_floor</t>
  </si>
  <si>
    <t>1366934666201202689_common_last10trades</t>
  </si>
  <si>
    <t>467535591_common_2024-05-08_median</t>
  </si>
  <si>
    <t>720313843021385728_common_2024-05-07_median</t>
  </si>
  <si>
    <t>1107518478_common_floor</t>
  </si>
  <si>
    <t>980727292661059584_common_2024-05-08_median</t>
  </si>
  <si>
    <t>1299523632868110338_common_2024-05-07_median</t>
  </si>
  <si>
    <t>1473993924083654658_common_floor</t>
  </si>
  <si>
    <t>1366930865574584323_common_last10trades</t>
  </si>
  <si>
    <t>1240784920831762433_common_floor</t>
  </si>
  <si>
    <t>1309886201944473600_common_last10trades</t>
  </si>
  <si>
    <t>1446541960181858315_common_2024-05-07_median</t>
  </si>
  <si>
    <t>1139174563802226688_common_last10trades</t>
  </si>
  <si>
    <t>1588487175540195328_common_2024-05-08_median</t>
  </si>
  <si>
    <t>1309886201944473600_common_2024-05-07_median</t>
  </si>
  <si>
    <t>1384748148942417921_common_last10trades</t>
  </si>
  <si>
    <t>3159122144_common_2024-05-07_median</t>
  </si>
  <si>
    <t>886765719391789057_common_2024-05-07_median</t>
  </si>
  <si>
    <t>1357451976_common_2024-05-08_median</t>
  </si>
  <si>
    <t>57584739_common_2024-05-07_median</t>
  </si>
  <si>
    <t>22758405_common_last10trades</t>
  </si>
  <si>
    <t>1423031747432783872_common_floor</t>
  </si>
  <si>
    <t>189184866_common_2024-05-08_median</t>
  </si>
  <si>
    <t>1453982860663087107_common_last10trades</t>
  </si>
  <si>
    <t>954015928924057601_common_2024-05-07_median</t>
  </si>
  <si>
    <t>834123445856145408_common_2024-05-08_median</t>
  </si>
  <si>
    <t>1051852534518824960_common_2024-05-07_median</t>
  </si>
  <si>
    <t>1639862641_common_2024-05-07_median</t>
  </si>
  <si>
    <t>408488225_common_2024-05-07_median</t>
  </si>
  <si>
    <t>127646057_common_2024-05-07_median</t>
  </si>
  <si>
    <t>1372873723653591049_common_last10trades</t>
  </si>
  <si>
    <t>1299523632868110338_common_last10trades</t>
  </si>
  <si>
    <t>1354947293921701892_common_2024-05-08_median</t>
  </si>
  <si>
    <t>1240784920831762433_common_2024-05-07_median</t>
  </si>
  <si>
    <t>217534944_common_2024-05-07_median</t>
  </si>
  <si>
    <t>1416421769561378817_common_last10trades</t>
  </si>
  <si>
    <t>1492434155405287424_common_2024-05-08_median</t>
  </si>
  <si>
    <t>1341287326467538945_common_2024-05-07_median</t>
  </si>
  <si>
    <t>972557412577284096_common_2024-05-08_median</t>
  </si>
  <si>
    <t>1350996311777161219_common_last10trades</t>
  </si>
  <si>
    <t>1032379192388857861_common_2024-05-07_median</t>
  </si>
  <si>
    <t>467535591_common_2024-05-07_median</t>
  </si>
  <si>
    <t>2621412174_common_floor</t>
  </si>
  <si>
    <t>1550232757011468289_common_2024-05-07_median</t>
  </si>
  <si>
    <t>1309886201944473600_common_2024-05-08_median</t>
  </si>
  <si>
    <t>868760548674072576_common_2024-05-08_median</t>
  </si>
  <si>
    <t>1446541960181858315_common_2024-05-08_median</t>
  </si>
  <si>
    <t>2603525726_common_floor</t>
  </si>
  <si>
    <t>1391919233907441670_common_last10trades</t>
  </si>
  <si>
    <t>982070158125682688_common_floor</t>
  </si>
  <si>
    <t>624791024_common_2024-05-07_median</t>
  </si>
  <si>
    <t>704580467341856769_common_2024-05-07_median</t>
  </si>
  <si>
    <t>239518063_common_2024-05-08_median</t>
  </si>
  <si>
    <t>1449164448321605632_common_floor</t>
  </si>
  <si>
    <t>886765719391789057_common_2024-05-08_median</t>
  </si>
  <si>
    <t>1372873723653591049_common_2024-05-08_median</t>
  </si>
  <si>
    <t>815322092627333121_common_2024-05-07_median</t>
  </si>
  <si>
    <t>886765719391789057_common_last10trades</t>
  </si>
  <si>
    <t>hero</t>
  </si>
  <si>
    <t>hero_id_date</t>
  </si>
  <si>
    <t>seven_day_rank</t>
  </si>
  <si>
    <t>flag_ids</t>
  </si>
  <si>
    <t>followers</t>
  </si>
  <si>
    <t>prior_followers</t>
  </si>
  <si>
    <t>views</t>
  </si>
  <si>
    <t>prior_views</t>
  </si>
  <si>
    <t>seven_day_tweet_count</t>
  </si>
  <si>
    <t>seven_day_Rank</t>
  </si>
  <si>
    <t>seven_day_score</t>
  </si>
  <si>
    <t>reach</t>
  </si>
  <si>
    <t>cards_minted</t>
  </si>
  <si>
    <t>prior_card_minted</t>
  </si>
  <si>
    <t>db_updated_cst</t>
  </si>
  <si>
    <t>1384748148942417921_2024-04-25</t>
  </si>
  <si>
    <t>1473993924083654658_2024-04-25</t>
  </si>
  <si>
    <t>is_sub_20k,is_player</t>
  </si>
  <si>
    <t>239518063_2024-04-25</t>
  </si>
  <si>
    <t>is_nft_pfp,is_player</t>
  </si>
  <si>
    <t>1639862641_2024-04-25</t>
  </si>
  <si>
    <t>is_nft_pfp,is_sub_20k</t>
  </si>
  <si>
    <t>1357451976_2024-04-25</t>
  </si>
  <si>
    <t>is_nft_pfp</t>
  </si>
  <si>
    <t>1450587414892847105_2024-04-25</t>
  </si>
  <si>
    <t>239090734_2024-04-25</t>
  </si>
  <si>
    <t>2361601055_2024-04-25</t>
  </si>
  <si>
    <t>is_player</t>
  </si>
  <si>
    <t>972557412577284096_2024-04-25</t>
  </si>
  <si>
    <t>1366930865574584323_2024-04-25</t>
  </si>
  <si>
    <t>is_player,is_nft_pfp</t>
  </si>
  <si>
    <t>953233327238021120</t>
  </si>
  <si>
    <t>953233327238021120_2024-04-25</t>
  </si>
  <si>
    <t>22758405_2024-04-25</t>
  </si>
  <si>
    <t>1462890860849160193_2024-04-25</t>
  </si>
  <si>
    <t>is_nft_pfp,is_sub_20k,is_player</t>
  </si>
  <si>
    <t>2202247850_2024-04-25</t>
  </si>
  <si>
    <t>1366934666201202689_2024-04-25</t>
  </si>
  <si>
    <t>1391919233907441670_2024-04-25</t>
  </si>
  <si>
    <t>1139174563802226688_2024-04-25</t>
  </si>
  <si>
    <t>2193616844_2024-04-25</t>
  </si>
  <si>
    <t>1389320951389634566</t>
  </si>
  <si>
    <t>1389320951389634566_2024-04-25</t>
  </si>
  <si>
    <t>1370479673818427403_2024-04-25</t>
  </si>
  <si>
    <t>1661567984815489026</t>
  </si>
  <si>
    <t>1661567984815489026_2024-04-25</t>
  </si>
  <si>
    <t>1432686185810432010_2024-04-25</t>
  </si>
  <si>
    <t>2190759643_2024-04-25</t>
  </si>
  <si>
    <t>217534944_2024-04-25</t>
  </si>
  <si>
    <t>1372325396461580292</t>
  </si>
  <si>
    <t>1372325396461580292_2024-04-25</t>
  </si>
  <si>
    <t>1703332734603591680_2024-04-25</t>
  </si>
  <si>
    <t>949016786506100736_2024-04-25</t>
  </si>
  <si>
    <t>189184866_2024-04-25</t>
  </si>
  <si>
    <t>1424170843249250304_2024-04-25</t>
  </si>
  <si>
    <t>1835943590_2024-04-25</t>
  </si>
  <si>
    <t>1372873723653591049</t>
  </si>
  <si>
    <t>1372873723653591049_2024-04-25</t>
  </si>
  <si>
    <t>174981490_2024-04-25</t>
  </si>
  <si>
    <t>1356434353623093249_2024-04-25</t>
  </si>
  <si>
    <t>948974801737134080_2024-04-25</t>
  </si>
  <si>
    <t>116328126_2024-04-25</t>
  </si>
  <si>
    <t>1455759696967651333_2024-04-25</t>
  </si>
  <si>
    <t>938606626017370112_2024-04-25</t>
  </si>
  <si>
    <t>1475612593830178820_2024-04-25</t>
  </si>
  <si>
    <t>1170153611499720704</t>
  </si>
  <si>
    <t>1170153611499720704_2024-04-25</t>
  </si>
  <si>
    <t>889455645837201409</t>
  </si>
  <si>
    <t>889455645837201409_2024-04-25</t>
  </si>
  <si>
    <t>887814866_2024-04-25</t>
  </si>
  <si>
    <t>1223801725674565632</t>
  </si>
  <si>
    <t>1223801725674565632_2024-04-25</t>
  </si>
  <si>
    <t>1449941836034822144_2024-04-25</t>
  </si>
  <si>
    <t>982070158125682688</t>
  </si>
  <si>
    <t>982070158125682688_2024-04-25</t>
  </si>
  <si>
    <t>886765719391789057_2024-04-25</t>
  </si>
  <si>
    <t>1470958472409792515_2024-04-25</t>
  </si>
  <si>
    <t>877728873340956672</t>
  </si>
  <si>
    <t>877728873340956672_2024-04-25</t>
  </si>
  <si>
    <t>1240784920831762433_2024-04-25</t>
  </si>
  <si>
    <t>1423031747432783872_2024-04-25</t>
  </si>
  <si>
    <t>873190778910253056</t>
  </si>
  <si>
    <t>873190778910253056_2024-04-25</t>
  </si>
  <si>
    <t>1249193324461916161_2024-04-25</t>
  </si>
  <si>
    <t>1437463799347531782_2024-04-25</t>
  </si>
  <si>
    <t>is_sub_20k</t>
  </si>
  <si>
    <t>1422615292648300545</t>
  </si>
  <si>
    <t>1422615292648300545_2024-04-25</t>
  </si>
  <si>
    <t>868760548674072576_2024-04-25</t>
  </si>
  <si>
    <t>1479691003607060490</t>
  </si>
  <si>
    <t>1479691003607060490_2024-04-25</t>
  </si>
  <si>
    <t>864011281_2024-04-25</t>
  </si>
  <si>
    <t>1259559092835815427</t>
  </si>
  <si>
    <t>1259559092835815427_2024-04-25</t>
  </si>
  <si>
    <t>834123445856145408_2024-04-25</t>
  </si>
  <si>
    <t>1492434155405287424_2024-04-25</t>
  </si>
  <si>
    <t>970014782135844864_2024-04-25</t>
  </si>
  <si>
    <t>829482275318484993_2024-04-25</t>
  </si>
  <si>
    <t>127646057_2024-04-25</t>
  </si>
  <si>
    <t>1449164448321605632_2024-04-25</t>
  </si>
  <si>
    <t>1051852534518824960_2024-04-25</t>
  </si>
  <si>
    <t>815322092627333121_2024-04-25</t>
  </si>
  <si>
    <t>1073132650309726208_2024-04-25</t>
  </si>
  <si>
    <t>1297920445979807744_2024-04-25</t>
  </si>
  <si>
    <t>810137474705952769</t>
  </si>
  <si>
    <t>810137474705952769_2024-04-25</t>
  </si>
  <si>
    <t>79714172_2024-04-25</t>
  </si>
  <si>
    <t>1416421769561378817_2024-04-25</t>
  </si>
  <si>
    <t>1299523632868110338_2024-04-25</t>
  </si>
  <si>
    <t>1446541960181858315_2024-04-25</t>
  </si>
  <si>
    <t>1496567813737091075_2024-04-25</t>
  </si>
  <si>
    <t>737132550_2024-04-25</t>
  </si>
  <si>
    <t>1032379192388857861_2024-04-25</t>
  </si>
  <si>
    <t>1300673386914304000</t>
  </si>
  <si>
    <t>1300673386914304000_2024-04-25</t>
  </si>
  <si>
    <t>1441835930889818113_2024-04-25</t>
  </si>
  <si>
    <t>725472022910918656</t>
  </si>
  <si>
    <t>725472022910918656_2024-04-25</t>
  </si>
  <si>
    <t>1518981537307496448_2024-04-25</t>
  </si>
  <si>
    <t>720313843021385728_2024-04-25</t>
  </si>
  <si>
    <t>1309886201944473600_2024-04-25</t>
  </si>
  <si>
    <t>7184612_2024-04-25</t>
  </si>
  <si>
    <t>1408762516969201671</t>
  </si>
  <si>
    <t>1408762516969201671_2024-04-25</t>
  </si>
  <si>
    <t>712457848874086400_2024-04-25</t>
  </si>
  <si>
    <t>1311393885806100481_2024-04-25</t>
  </si>
  <si>
    <t>956330918741987329</t>
  </si>
  <si>
    <t>956330918741987329_2024-04-25</t>
  </si>
  <si>
    <t>704580467341856769_2024-04-25</t>
  </si>
  <si>
    <t>1403263643937128450</t>
  </si>
  <si>
    <t>1403263643937128450_2024-04-25</t>
  </si>
  <si>
    <t>14253911_2024-04-25</t>
  </si>
  <si>
    <t>1327336243026223104_2024-04-25</t>
  </si>
  <si>
    <t>1453982860663087107_2024-04-25</t>
  </si>
  <si>
    <t>624791024_2024-04-25</t>
  </si>
  <si>
    <t>1093242943127932930_2024-04-25</t>
  </si>
  <si>
    <t>618539620_2024-04-25</t>
  </si>
  <si>
    <t>1526588836536586240_2024-04-25</t>
  </si>
  <si>
    <t>1328905893820370947_2024-04-25</t>
  </si>
  <si>
    <t>980727292661059584_2024-04-25</t>
  </si>
  <si>
    <t>57584739_2024-04-25</t>
  </si>
  <si>
    <t>1426732252768182281_2024-04-25</t>
  </si>
  <si>
    <t>1336191614356742144</t>
  </si>
  <si>
    <t>1336191614356742144_2024-04-25</t>
  </si>
  <si>
    <t>1472789316292296707_2024-04-25</t>
  </si>
  <si>
    <t>4705209135_2024-04-25</t>
  </si>
  <si>
    <t>467535591_2024-04-25</t>
  </si>
  <si>
    <t>1400381995558047749_2024-04-25</t>
  </si>
  <si>
    <t>1341287326467538945_2024-04-25</t>
  </si>
  <si>
    <t>1550232757011468289_2024-04-25</t>
  </si>
  <si>
    <t>954015928924057601_2024-04-25</t>
  </si>
  <si>
    <t>408488225_2024-04-25</t>
  </si>
  <si>
    <t>363495286_2024-04-25</t>
  </si>
  <si>
    <t>1350330558241529858</t>
  </si>
  <si>
    <t>1350330558241529858_2024-04-25</t>
  </si>
  <si>
    <t>3369243892_2024-04-25</t>
  </si>
  <si>
    <t>1585936726370852865_2024-04-25</t>
  </si>
  <si>
    <t>1350996311777161219_2024-04-25</t>
  </si>
  <si>
    <t>953465278561734656_2024-04-25</t>
  </si>
  <si>
    <t>3159122144_2024-04-25</t>
  </si>
  <si>
    <t>1104349244218052608</t>
  </si>
  <si>
    <t>1104349244218052608_2024-04-25</t>
  </si>
  <si>
    <t>3063147623_2024-04-25</t>
  </si>
  <si>
    <t>1354867416430501890_2024-04-25</t>
  </si>
  <si>
    <t>1398319504975970310_2024-04-25</t>
  </si>
  <si>
    <t>973261472_2024-04-25</t>
  </si>
  <si>
    <t>279828819_2024-04-25</t>
  </si>
  <si>
    <t>2631709828_2024-04-25</t>
  </si>
  <si>
    <t>1354947293921701892_2024-04-25</t>
  </si>
  <si>
    <t>1107518478_2024-04-25</t>
  </si>
  <si>
    <t>1588487175540195328_2024-04-25</t>
  </si>
  <si>
    <t>2621412174_2024-04-25</t>
  </si>
  <si>
    <t>1356386110847377408_2024-04-25</t>
  </si>
  <si>
    <t>1064421325186359296_2024-04-25</t>
  </si>
  <si>
    <t>262018615_2024-04-25</t>
  </si>
  <si>
    <t>1396144613233238018_2024-04-25</t>
  </si>
  <si>
    <t>2603525726_2024-04-25</t>
  </si>
  <si>
    <t>1635676907529285642_2024-04-25</t>
  </si>
  <si>
    <t>954015928924057601_2024-04-27</t>
  </si>
  <si>
    <t>1356434353623093249_2024-04-27</t>
  </si>
  <si>
    <t>1455759696967651333_2024-04-27</t>
  </si>
  <si>
    <t>704580467341856769_2024-04-27</t>
  </si>
  <si>
    <t>1635676907529285642_2024-04-27</t>
  </si>
  <si>
    <t>1064421325186359296_2024-04-27</t>
  </si>
  <si>
    <t>1426732252768182281_2024-04-27</t>
  </si>
  <si>
    <t>1354947293921701892_2024-04-27</t>
  </si>
  <si>
    <t>239518063_2024-04-27</t>
  </si>
  <si>
    <t>3063147623_2024-04-27</t>
  </si>
  <si>
    <t>1437463799347531782_2024-04-27</t>
  </si>
  <si>
    <t>1297920445979807744_2024-04-27</t>
  </si>
  <si>
    <t>1240784920831762433_2024-04-27</t>
  </si>
  <si>
    <t>239090734_2024-04-27</t>
  </si>
  <si>
    <t>1398319504975970310_2024-04-27</t>
  </si>
  <si>
    <t>1357451976_2024-04-27</t>
  </si>
  <si>
    <t>467535591_2024-04-27</t>
  </si>
  <si>
    <t>1073132650309726208_2024-04-27</t>
  </si>
  <si>
    <t>1639862641_2024-04-27</t>
  </si>
  <si>
    <t>1051852534518824960_2024-04-27</t>
  </si>
  <si>
    <t>1104349244218052608_2024-04-27</t>
  </si>
  <si>
    <t>810137474705952769_2024-04-27</t>
  </si>
  <si>
    <t>1396144613233238018_2024-04-27</t>
  </si>
  <si>
    <t>1416421769561378817_2024-04-27</t>
  </si>
  <si>
    <t>2361601055_2024-04-27</t>
  </si>
  <si>
    <t>1327336243026223104_2024-04-27</t>
  </si>
  <si>
    <t>1446541960181858315_2024-04-27</t>
  </si>
  <si>
    <t>953233327238021120_2024-04-27</t>
  </si>
  <si>
    <t>864011281_2024-04-27</t>
  </si>
  <si>
    <t>1366930865574584323_2024-04-27</t>
  </si>
  <si>
    <t>79714172_2024-04-27</t>
  </si>
  <si>
    <t>1518981537307496448_2024-04-27</t>
  </si>
  <si>
    <t>408488225_2024-04-27</t>
  </si>
  <si>
    <t>1479691003607060490_2024-04-27</t>
  </si>
  <si>
    <t>3369243892_2024-04-27</t>
  </si>
  <si>
    <t>22758405_2024-04-27</t>
  </si>
  <si>
    <t>980727292661059584_2024-04-27</t>
  </si>
  <si>
    <t>1391919233907441670_2024-04-27</t>
  </si>
  <si>
    <t>624791024_2024-04-27</t>
  </si>
  <si>
    <t>1299523632868110338_2024-04-27</t>
  </si>
  <si>
    <t>2202247850_2024-04-27</t>
  </si>
  <si>
    <t>1354867416430501890_2024-04-27</t>
  </si>
  <si>
    <t>2631709828_2024-04-27</t>
  </si>
  <si>
    <t>1366934666201202689_2024-04-27</t>
  </si>
  <si>
    <t>1032379192388857861_2024-04-27</t>
  </si>
  <si>
    <t>1107518478_2024-04-27</t>
  </si>
  <si>
    <t>1259559092835815427_2024-04-27</t>
  </si>
  <si>
    <t>877728873340956672_2024-04-27</t>
  </si>
  <si>
    <t>1389320951389634566_2024-04-27</t>
  </si>
  <si>
    <t>1470958472409792515_2024-04-27</t>
  </si>
  <si>
    <t>737132550_2024-04-27</t>
  </si>
  <si>
    <t>2193616844_2024-04-27</t>
  </si>
  <si>
    <t>618539620_2024-04-27</t>
  </si>
  <si>
    <t>953465278561734656_2024-04-27</t>
  </si>
  <si>
    <t>1139174563802226688_2024-04-27</t>
  </si>
  <si>
    <t>1496567813737091075_2024-04-27</t>
  </si>
  <si>
    <t>2603525726_2024-04-27</t>
  </si>
  <si>
    <t>1370479673818427403_2024-04-27</t>
  </si>
  <si>
    <t>873190778910253056_2024-04-27</t>
  </si>
  <si>
    <t>1341287326467538945_2024-04-27</t>
  </si>
  <si>
    <t>1356386110847377408_2024-04-27</t>
  </si>
  <si>
    <t>1328905893820370947_2024-04-27</t>
  </si>
  <si>
    <t>2190759643_2024-04-27</t>
  </si>
  <si>
    <t>725472022910918656_2024-04-27</t>
  </si>
  <si>
    <t>1661567984815489026_2024-04-27</t>
  </si>
  <si>
    <t>1424170843249250304_2024-04-27</t>
  </si>
  <si>
    <t>3159122144_2024-04-27</t>
  </si>
  <si>
    <t>217534944_2024-04-27</t>
  </si>
  <si>
    <t>1093242943127932930_2024-04-27</t>
  </si>
  <si>
    <t>1300673386914304000_2024-04-27</t>
  </si>
  <si>
    <t>1526588836536586240_2024-04-27</t>
  </si>
  <si>
    <t>1372325396461580292_2024-04-27</t>
  </si>
  <si>
    <t>1422615292648300545_2024-04-27</t>
  </si>
  <si>
    <t>1432686185810432010_2024-04-27</t>
  </si>
  <si>
    <t>834123445856145408_2024-04-27</t>
  </si>
  <si>
    <t>949016786506100736_2024-04-27</t>
  </si>
  <si>
    <t>1472789316292296707_2024-04-27</t>
  </si>
  <si>
    <t>1441835930889818113_2024-04-27</t>
  </si>
  <si>
    <t>189184866_2024-04-27</t>
  </si>
  <si>
    <t>1350996311777161219_2024-04-27</t>
  </si>
  <si>
    <t>57584739_2024-04-27</t>
  </si>
  <si>
    <t>1449164448321605632_2024-04-27</t>
  </si>
  <si>
    <t>1835943590_2024-04-27</t>
  </si>
  <si>
    <t>279828819_2024-04-27</t>
  </si>
  <si>
    <t>363495286_2024-04-27</t>
  </si>
  <si>
    <t>1372873723653591049_2024-04-27</t>
  </si>
  <si>
    <t>1450587414892847105_2024-04-27</t>
  </si>
  <si>
    <t>720313843021385728_2024-04-27</t>
  </si>
  <si>
    <t>1703332734603591680_2024-04-27</t>
  </si>
  <si>
    <t>2621412174_2024-04-27</t>
  </si>
  <si>
    <t>972557412577284096_2024-04-27</t>
  </si>
  <si>
    <t>970014782135844864_2024-04-27</t>
  </si>
  <si>
    <t>14253911_2024-04-27</t>
  </si>
  <si>
    <t>174981490_2024-04-27</t>
  </si>
  <si>
    <t>1585936726370852865_2024-04-27</t>
  </si>
  <si>
    <t>1309886201944473600_2024-04-27</t>
  </si>
  <si>
    <t>948974801737134080_2024-04-27</t>
  </si>
  <si>
    <t>829482275318484993_2024-04-27</t>
  </si>
  <si>
    <t>1453982860663087107_2024-04-27</t>
  </si>
  <si>
    <t>1384748148942417921_2024-04-27</t>
  </si>
  <si>
    <t>4705209135_2024-04-27</t>
  </si>
  <si>
    <t>1473993924083654658_2024-04-27</t>
  </si>
  <si>
    <t>262018615_2024-04-27</t>
  </si>
  <si>
    <t>116328126_2024-04-27</t>
  </si>
  <si>
    <t>1408762516969201671_2024-04-27</t>
  </si>
  <si>
    <t>1336191614356742144_2024-04-27</t>
  </si>
  <si>
    <t>1550232757011468289_2024-04-27</t>
  </si>
  <si>
    <t>7184612_2024-04-27</t>
  </si>
  <si>
    <t>1462890860849160193_2024-04-27</t>
  </si>
  <si>
    <t>973261472_2024-04-27</t>
  </si>
  <si>
    <t>938606626017370112_2024-04-27</t>
  </si>
  <si>
    <t>127646057_2024-04-27</t>
  </si>
  <si>
    <t>868760548674072576_2024-04-27</t>
  </si>
  <si>
    <t>1588487175540195328_2024-04-27</t>
  </si>
  <si>
    <t>712457848874086400_2024-04-27</t>
  </si>
  <si>
    <t>889455645837201409_2024-04-27</t>
  </si>
  <si>
    <t>1492434155405287424_2024-04-27</t>
  </si>
  <si>
    <t>1170153611499720704_2024-04-27</t>
  </si>
  <si>
    <t>1350330558241529858_2024-04-27</t>
  </si>
  <si>
    <t>1311393885806100481_2024-04-27</t>
  </si>
  <si>
    <t>1475612593830178820_2024-04-27</t>
  </si>
  <si>
    <t>982070158125682688_2024-04-27</t>
  </si>
  <si>
    <t>1423031747432783872_2024-04-27</t>
  </si>
  <si>
    <t>956330918741987329_2024-04-27</t>
  </si>
  <si>
    <t>1249193324461916161_2024-04-27</t>
  </si>
  <si>
    <t>887814866_2024-04-27</t>
  </si>
  <si>
    <t>886765719391789057_2024-04-27</t>
  </si>
  <si>
    <t>1403263643937128450_2024-04-27</t>
  </si>
  <si>
    <t>1449941836034822144_2024-04-27</t>
  </si>
  <si>
    <t>815322092627333121_2024-04-27</t>
  </si>
  <si>
    <t>1400381995558047749_2024-04-27</t>
  </si>
  <si>
    <t>1223801725674565632_2024-04-27</t>
  </si>
  <si>
    <t>1424170843249250304_2024-04-28</t>
  </si>
  <si>
    <t>467535591_2024-04-28</t>
  </si>
  <si>
    <t>1423031747432783872_2024-04-28</t>
  </si>
  <si>
    <t>877728873340956672_2024-04-28</t>
  </si>
  <si>
    <t>954015928924057601_2024-04-28</t>
  </si>
  <si>
    <t>1240784920831762433_2024-04-28</t>
  </si>
  <si>
    <t>1455759696967651333_2024-04-28</t>
  </si>
  <si>
    <t>1422615292648300545_2024-04-28</t>
  </si>
  <si>
    <t>1449164448321605632_2024-04-28</t>
  </si>
  <si>
    <t>873190778910253056_2024-04-28</t>
  </si>
  <si>
    <t>868760548674072576_2024-04-28</t>
  </si>
  <si>
    <t>1341287326467538945_2024-04-28</t>
  </si>
  <si>
    <t>1249193324461916161_2024-04-28</t>
  </si>
  <si>
    <t>1354947293921701892_2024-04-28</t>
  </si>
  <si>
    <t>408488225_2024-04-28</t>
  </si>
  <si>
    <t>1437463799347531782_2024-04-28</t>
  </si>
  <si>
    <t>864011281_2024-04-28</t>
  </si>
  <si>
    <t>1453982860663087107_2024-04-28</t>
  </si>
  <si>
    <t>1472789316292296707_2024-04-28</t>
  </si>
  <si>
    <t>1259559092835815427_2024-04-28</t>
  </si>
  <si>
    <t>1479691003607060490_2024-04-28</t>
  </si>
  <si>
    <t>980727292661059584_2024-04-28</t>
  </si>
  <si>
    <t>834123445856145408_2024-04-28</t>
  </si>
  <si>
    <t>363495286_2024-04-28</t>
  </si>
  <si>
    <t>829482275318484993_2024-04-28</t>
  </si>
  <si>
    <t>127646057_2024-04-28</t>
  </si>
  <si>
    <t>1492434155405287424_2024-04-28</t>
  </si>
  <si>
    <t>1470958472409792515_2024-04-28</t>
  </si>
  <si>
    <t>815322092627333121_2024-04-28</t>
  </si>
  <si>
    <t>1350330558241529858_2024-04-28</t>
  </si>
  <si>
    <t>810137474705952769_2024-04-28</t>
  </si>
  <si>
    <t>1550232757011468289_2024-04-28</t>
  </si>
  <si>
    <t>1297920445979807744_2024-04-28</t>
  </si>
  <si>
    <t>1446541960181858315_2024-04-28</t>
  </si>
  <si>
    <t>1416421769561378817_2024-04-28</t>
  </si>
  <si>
    <t>973261472_2024-04-28</t>
  </si>
  <si>
    <t>79714172_2024-04-28</t>
  </si>
  <si>
    <t>953465278561734656_2024-04-28</t>
  </si>
  <si>
    <t>3369243892_2024-04-28</t>
  </si>
  <si>
    <t>1299523632868110338_2024-04-28</t>
  </si>
  <si>
    <t>1588487175540195328_2024-04-28</t>
  </si>
  <si>
    <t>1051852534518824960_2024-04-28</t>
  </si>
  <si>
    <t>14253911_2024-04-28</t>
  </si>
  <si>
    <t>737132550_2024-04-28</t>
  </si>
  <si>
    <t>3159122144_2024-04-28</t>
  </si>
  <si>
    <t>725472022910918656_2024-04-28</t>
  </si>
  <si>
    <t>1300673386914304000_2024-04-28</t>
  </si>
  <si>
    <t>2621412174_2024-04-28</t>
  </si>
  <si>
    <t>1496567813737091075_2024-04-28</t>
  </si>
  <si>
    <t>1350996311777161219_2024-04-28</t>
  </si>
  <si>
    <t>1441835930889818113_2024-04-28</t>
  </si>
  <si>
    <t>720313843021385728_2024-04-28</t>
  </si>
  <si>
    <t>1309886201944473600_2024-04-28</t>
  </si>
  <si>
    <t>1408762516969201671_2024-04-28</t>
  </si>
  <si>
    <t>7184612_2024-04-28</t>
  </si>
  <si>
    <t>2603525726_2024-04-28</t>
  </si>
  <si>
    <t>956330918741987329_2024-04-28</t>
  </si>
  <si>
    <t>712457848874086400_2024-04-28</t>
  </si>
  <si>
    <t>1398319504975970310_2024-04-28</t>
  </si>
  <si>
    <t>1396144613233238018_2024-04-28</t>
  </si>
  <si>
    <t>1311393885806100481_2024-04-28</t>
  </si>
  <si>
    <t>1403263643937128450_2024-04-28</t>
  </si>
  <si>
    <t>1032379192388857861_2024-04-28</t>
  </si>
  <si>
    <t>3063147623_2024-04-28</t>
  </si>
  <si>
    <t>704580467341856769_2024-04-28</t>
  </si>
  <si>
    <t>1356434353623093249_2024-04-28</t>
  </si>
  <si>
    <t>1073132650309726208_2024-04-28</t>
  </si>
  <si>
    <t>239518063_2024-04-28</t>
  </si>
  <si>
    <t>1635676907529285642_2024-04-28</t>
  </si>
  <si>
    <t>1107518478_2024-04-28</t>
  </si>
  <si>
    <t>239090734_2024-04-28</t>
  </si>
  <si>
    <t>1357451976_2024-04-28</t>
  </si>
  <si>
    <t>624791024_2024-04-28</t>
  </si>
  <si>
    <t>1064421325186359296_2024-04-28</t>
  </si>
  <si>
    <t>1639862641_2024-04-28</t>
  </si>
  <si>
    <t>953233327238021120_2024-04-28</t>
  </si>
  <si>
    <t>2361601055_2024-04-28</t>
  </si>
  <si>
    <t>1327336243026223104_2024-04-28</t>
  </si>
  <si>
    <t>262018615_2024-04-28</t>
  </si>
  <si>
    <t>1366930865574584323_2024-04-28</t>
  </si>
  <si>
    <t>1391919233907441670_2024-04-28</t>
  </si>
  <si>
    <t>1223801725674565632_2024-04-28</t>
  </si>
  <si>
    <t>22758405_2024-04-28</t>
  </si>
  <si>
    <t>2202247850_2024-04-28</t>
  </si>
  <si>
    <t>1518981537307496448_2024-04-28</t>
  </si>
  <si>
    <t>1366934666201202689_2024-04-28</t>
  </si>
  <si>
    <t>949016786506100736_2024-04-28</t>
  </si>
  <si>
    <t>1354867416430501890_2024-04-28</t>
  </si>
  <si>
    <t>1389320951389634566_2024-04-28</t>
  </si>
  <si>
    <t>618539620_2024-04-28</t>
  </si>
  <si>
    <t>2193616844_2024-04-28</t>
  </si>
  <si>
    <t>1104349244218052608_2024-04-28</t>
  </si>
  <si>
    <t>2190759643_2024-04-28</t>
  </si>
  <si>
    <t>1370479673818427403_2024-04-28</t>
  </si>
  <si>
    <t>1139174563802226688_2024-04-28</t>
  </si>
  <si>
    <t>1328905893820370947_2024-04-28</t>
  </si>
  <si>
    <t>217534944_2024-04-28</t>
  </si>
  <si>
    <t>1661567984815489026_2024-04-28</t>
  </si>
  <si>
    <t>1372325396461580292_2024-04-28</t>
  </si>
  <si>
    <t>279828819_2024-04-28</t>
  </si>
  <si>
    <t>1093242943127932930_2024-04-28</t>
  </si>
  <si>
    <t>189184866_2024-04-28</t>
  </si>
  <si>
    <t>57584739_2024-04-28</t>
  </si>
  <si>
    <t>1835943590_2024-04-28</t>
  </si>
  <si>
    <t>1526588836536586240_2024-04-28</t>
  </si>
  <si>
    <t>1372873723653591049_2024-04-28</t>
  </si>
  <si>
    <t>1432686185810432010_2024-04-28</t>
  </si>
  <si>
    <t>972557412577284096_2024-04-28</t>
  </si>
  <si>
    <t>948974801737134080_2024-04-28</t>
  </si>
  <si>
    <t>174981490_2024-04-28</t>
  </si>
  <si>
    <t>1356386110847377408_2024-04-28</t>
  </si>
  <si>
    <t>1384748148942417921_2024-04-28</t>
  </si>
  <si>
    <t>1703332734603591680_2024-04-28</t>
  </si>
  <si>
    <t>4705209135_2024-04-28</t>
  </si>
  <si>
    <t>1585936726370852865_2024-04-28</t>
  </si>
  <si>
    <t>116328126_2024-04-28</t>
  </si>
  <si>
    <t>1473993924083654658_2024-04-28</t>
  </si>
  <si>
    <t>982070158125682688_2024-04-28</t>
  </si>
  <si>
    <t>938606626017370112_2024-04-28</t>
  </si>
  <si>
    <t>1336191614356742144_2024-04-28</t>
  </si>
  <si>
    <t>1450587414892847105_2024-04-28</t>
  </si>
  <si>
    <t>1462890860849160193_2024-04-28</t>
  </si>
  <si>
    <t>889455645837201409_2024-04-28</t>
  </si>
  <si>
    <t>970014782135844864_2024-04-28</t>
  </si>
  <si>
    <t>1170153611499720704_2024-04-28</t>
  </si>
  <si>
    <t>1426732252768182281_2024-04-28</t>
  </si>
  <si>
    <t>1400381995558047749_2024-04-28</t>
  </si>
  <si>
    <t>1449941836034822144_2024-04-28</t>
  </si>
  <si>
    <t>887814866_2024-04-28</t>
  </si>
  <si>
    <t>2631709828_2024-04-28</t>
  </si>
  <si>
    <t>1475612593830178820_2024-04-28</t>
  </si>
  <si>
    <t>886765719391789057_2024-04-28</t>
  </si>
  <si>
    <t>239090734_2024-04-29</t>
  </si>
  <si>
    <t>1455759696967651333_2024-04-29</t>
  </si>
  <si>
    <t>1453982860663087107_2024-04-29</t>
  </si>
  <si>
    <t>1450587414892847105_2024-04-29</t>
  </si>
  <si>
    <t>1432686185810432010_2024-04-29</t>
  </si>
  <si>
    <t>1449941836034822144_2024-04-29</t>
  </si>
  <si>
    <t>1449164448321605632_2024-04-29</t>
  </si>
  <si>
    <t>1437463799347531782_2024-04-29</t>
  </si>
  <si>
    <t>1446541960181858315_2024-04-29</t>
  </si>
  <si>
    <t>1441835930889818113_2024-04-29</t>
  </si>
  <si>
    <t>956330918741987329_2024-04-29</t>
  </si>
  <si>
    <t>954015928924057601_2024-04-29</t>
  </si>
  <si>
    <t>1093242943127932930_2024-04-29</t>
  </si>
  <si>
    <t>953465278561734656_2024-04-29</t>
  </si>
  <si>
    <t>1104349244218052608_2024-04-29</t>
  </si>
  <si>
    <t>1107518478_2024-04-29</t>
  </si>
  <si>
    <t>953233327238021120_2024-04-29</t>
  </si>
  <si>
    <t>949016786506100736_2024-04-29</t>
  </si>
  <si>
    <t>1139174563802226688_2024-04-29</t>
  </si>
  <si>
    <t>982070158125682688_2024-04-29</t>
  </si>
  <si>
    <t>948974801737134080_2024-04-29</t>
  </si>
  <si>
    <t>116328126_2024-04-29</t>
  </si>
  <si>
    <t>938606626017370112_2024-04-29</t>
  </si>
  <si>
    <t>889455645837201409_2024-04-29</t>
  </si>
  <si>
    <t>1170153611499720704_2024-04-29</t>
  </si>
  <si>
    <t>887814866_2024-04-29</t>
  </si>
  <si>
    <t>886765719391789057_2024-04-29</t>
  </si>
  <si>
    <t>1223801725674565632_2024-04-29</t>
  </si>
  <si>
    <t>877728873340956672_2024-04-29</t>
  </si>
  <si>
    <t>1240784920831762433_2024-04-29</t>
  </si>
  <si>
    <t>873190778910253056_2024-04-29</t>
  </si>
  <si>
    <t>868760548674072576_2024-04-29</t>
  </si>
  <si>
    <t>1249193324461916161_2024-04-29</t>
  </si>
  <si>
    <t>980727292661059584_2024-04-29</t>
  </si>
  <si>
    <t>864011281_2024-04-29</t>
  </si>
  <si>
    <t>834123445856145408_2024-04-29</t>
  </si>
  <si>
    <t>1259559092835815427_2024-04-29</t>
  </si>
  <si>
    <t>829482275318484993_2024-04-29</t>
  </si>
  <si>
    <t>127646057_2024-04-29</t>
  </si>
  <si>
    <t>815322092627333121_2024-04-29</t>
  </si>
  <si>
    <t>810137474705952769_2024-04-29</t>
  </si>
  <si>
    <t>1297920445979807744_2024-04-29</t>
  </si>
  <si>
    <t>79714172_2024-04-29</t>
  </si>
  <si>
    <t>1299523632868110338_2024-04-29</t>
  </si>
  <si>
    <t>737132550_2024-04-29</t>
  </si>
  <si>
    <t>725472022910918656_2024-04-29</t>
  </si>
  <si>
    <t>1300673386914304000_2024-04-29</t>
  </si>
  <si>
    <t>1051852534518824960_2024-04-29</t>
  </si>
  <si>
    <t>720313843021385728_2024-04-29</t>
  </si>
  <si>
    <t>7184612_2024-04-29</t>
  </si>
  <si>
    <t>1309886201944473600_2024-04-29</t>
  </si>
  <si>
    <t>712457848874086400_2024-04-29</t>
  </si>
  <si>
    <t>1311393885806100481_2024-04-29</t>
  </si>
  <si>
    <t>704580467341856769_2024-04-29</t>
  </si>
  <si>
    <t>624791024_2024-04-29</t>
  </si>
  <si>
    <t>1327336243026223104_2024-04-29</t>
  </si>
  <si>
    <t>618539620_2024-04-29</t>
  </si>
  <si>
    <t>1328905893820370947_2024-04-29</t>
  </si>
  <si>
    <t>57584739_2024-04-29</t>
  </si>
  <si>
    <t>4705209135_2024-04-29</t>
  </si>
  <si>
    <t>1336191614356742144_2024-04-29</t>
  </si>
  <si>
    <t>467535591_2024-04-29</t>
  </si>
  <si>
    <t>408488225_2024-04-29</t>
  </si>
  <si>
    <t>1341287326467538945_2024-04-29</t>
  </si>
  <si>
    <t>973261472_2024-04-29</t>
  </si>
  <si>
    <t>363495286_2024-04-29</t>
  </si>
  <si>
    <t>1350330558241529858_2024-04-29</t>
  </si>
  <si>
    <t>3369243892_2024-04-29</t>
  </si>
  <si>
    <t>3159122144_2024-04-29</t>
  </si>
  <si>
    <t>1350996311777161219_2024-04-29</t>
  </si>
  <si>
    <t>3063147623_2024-04-29</t>
  </si>
  <si>
    <t>279828819_2024-04-29</t>
  </si>
  <si>
    <t>1354867416430501890_2024-04-29</t>
  </si>
  <si>
    <t>2631709828_2024-04-29</t>
  </si>
  <si>
    <t>1354947293921701892_2024-04-29</t>
  </si>
  <si>
    <t>2621412174_2024-04-29</t>
  </si>
  <si>
    <t>262018615_2024-04-29</t>
  </si>
  <si>
    <t>1356386110847377408_2024-04-29</t>
  </si>
  <si>
    <t>2603525726_2024-04-29</t>
  </si>
  <si>
    <t>1356434353623093249_2024-04-29</t>
  </si>
  <si>
    <t>239518063_2024-04-29</t>
  </si>
  <si>
    <t>1357451976_2024-04-29</t>
  </si>
  <si>
    <t>2361601055_2024-04-29</t>
  </si>
  <si>
    <t>22758405_2024-04-29</t>
  </si>
  <si>
    <t>1366930865574584323_2024-04-29</t>
  </si>
  <si>
    <t>1064421325186359296_2024-04-29</t>
  </si>
  <si>
    <t>2202247850_2024-04-29</t>
  </si>
  <si>
    <t>1366934666201202689_2024-04-29</t>
  </si>
  <si>
    <t>2193616844_2024-04-29</t>
  </si>
  <si>
    <t>2190759643_2024-04-29</t>
  </si>
  <si>
    <t>1370479673818427403_2024-04-29</t>
  </si>
  <si>
    <t>1032379192388857861_2024-04-29</t>
  </si>
  <si>
    <t>217534944_2024-04-29</t>
  </si>
  <si>
    <t>1372325396461580292_2024-04-29</t>
  </si>
  <si>
    <t>972557412577284096_2024-04-29</t>
  </si>
  <si>
    <t>189184866_2024-04-29</t>
  </si>
  <si>
    <t>1835943590_2024-04-29</t>
  </si>
  <si>
    <t>1372873723653591049_2024-04-29</t>
  </si>
  <si>
    <t>174981490_2024-04-29</t>
  </si>
  <si>
    <t>1703332734603591680_2024-04-29</t>
  </si>
  <si>
    <t>1384748148942417921_2024-04-29</t>
  </si>
  <si>
    <t>1661567984815489026_2024-04-29</t>
  </si>
  <si>
    <t>1639862641_2024-04-29</t>
  </si>
  <si>
    <t>1389320951389634566_2024-04-29</t>
  </si>
  <si>
    <t>1391919233907441670_2024-04-29</t>
  </si>
  <si>
    <t>1635676907529285642_2024-04-29</t>
  </si>
  <si>
    <t>1396144613233238018_2024-04-29</t>
  </si>
  <si>
    <t>1588487175540195328_2024-04-29</t>
  </si>
  <si>
    <t>1585936726370852865_2024-04-29</t>
  </si>
  <si>
    <t>1398319504975970310_2024-04-29</t>
  </si>
  <si>
    <t>970014782135844864_2024-04-29</t>
  </si>
  <si>
    <t>1550232757011468289_2024-04-29</t>
  </si>
  <si>
    <t>1400381995558047749_2024-04-29</t>
  </si>
  <si>
    <t>1526588836536586240_2024-04-29</t>
  </si>
  <si>
    <t>1518981537307496448_2024-04-29</t>
  </si>
  <si>
    <t>1403263643937128450_2024-04-29</t>
  </si>
  <si>
    <t>1408762516969201671_2024-04-29</t>
  </si>
  <si>
    <t>1496567813737091075_2024-04-29</t>
  </si>
  <si>
    <t>1492434155405287424_2024-04-29</t>
  </si>
  <si>
    <t>1416421769561378817_2024-04-29</t>
  </si>
  <si>
    <t>1479691003607060490_2024-04-29</t>
  </si>
  <si>
    <t>1422615292648300545_2024-04-29</t>
  </si>
  <si>
    <t>1423031747432783872_2024-04-29</t>
  </si>
  <si>
    <t>1475612593830178820_2024-04-29</t>
  </si>
  <si>
    <t>1473993924083654658_2024-04-29</t>
  </si>
  <si>
    <t>1424170843249250304_2024-04-29</t>
  </si>
  <si>
    <t>1472789316292296707_2024-04-29</t>
  </si>
  <si>
    <t>1470958472409792515_2024-04-29</t>
  </si>
  <si>
    <t>14253911_2024-04-29</t>
  </si>
  <si>
    <t>1073132650309726208_2024-04-29</t>
  </si>
  <si>
    <t>1462890860849160193_2024-04-29</t>
  </si>
  <si>
    <t>1426732252768182281_2024-04-29</t>
  </si>
  <si>
    <t>262018615_2024-04-30</t>
  </si>
  <si>
    <t>1450587414892847105_2024-04-30</t>
  </si>
  <si>
    <t>1396144613233238018_2024-04-30</t>
  </si>
  <si>
    <t>970014782135844864_2024-04-30</t>
  </si>
  <si>
    <t>1588487175540195328_2024-04-30</t>
  </si>
  <si>
    <t>1107518478_2024-04-30</t>
  </si>
  <si>
    <t>2621412174_2024-04-30</t>
  </si>
  <si>
    <t>972557412577284096_2024-04-30</t>
  </si>
  <si>
    <t>1354947293921701892_2024-04-30</t>
  </si>
  <si>
    <t>1585936726370852865_2024-04-30</t>
  </si>
  <si>
    <t>953465278561734656_2024-04-30</t>
  </si>
  <si>
    <t>2631709828_2024-04-30</t>
  </si>
  <si>
    <t>1354867416430501890_2024-04-30</t>
  </si>
  <si>
    <t>279828819_2024-04-30</t>
  </si>
  <si>
    <t>3063147623_2024-04-30</t>
  </si>
  <si>
    <t>1093242943127932930_2024-04-30</t>
  </si>
  <si>
    <t>1398319504975970310_2024-04-30</t>
  </si>
  <si>
    <t>1470958472409792515_2024-04-30</t>
  </si>
  <si>
    <t>1350996311777161219_2024-04-30</t>
  </si>
  <si>
    <t>3159122144_2024-04-30</t>
  </si>
  <si>
    <t>1550232757011468289_2024-04-30</t>
  </si>
  <si>
    <t>1432635656161746947_2024-04-30</t>
  </si>
  <si>
    <t>1350330558241529858_2024-04-30</t>
  </si>
  <si>
    <t>3369243892_2024-04-30</t>
  </si>
  <si>
    <t>1341287326467538945_2024-04-30</t>
  </si>
  <si>
    <t>1526588836536586240_2024-04-30</t>
  </si>
  <si>
    <t>408488225_2024-04-30</t>
  </si>
  <si>
    <t>467535591_2024-04-30</t>
  </si>
  <si>
    <t>973261472_2024-04-30</t>
  </si>
  <si>
    <t>954015928924057601_2024-04-30</t>
  </si>
  <si>
    <t>1400381995558047749_2024-04-30</t>
  </si>
  <si>
    <t>1336191614356742144_2024-04-30</t>
  </si>
  <si>
    <t>956330918741987329_2024-04-30</t>
  </si>
  <si>
    <t>4705209135_2024-04-30</t>
  </si>
  <si>
    <t>1328905893820370947_2024-04-30</t>
  </si>
  <si>
    <t>57584739_2024-04-30</t>
  </si>
  <si>
    <t>1518981537307496448_2024-04-30</t>
  </si>
  <si>
    <t>1441835930889818113_2024-04-30</t>
  </si>
  <si>
    <t>618539620_2024-04-30</t>
  </si>
  <si>
    <t>1327336243026223104_2024-04-30</t>
  </si>
  <si>
    <t>624791024_2024-04-30</t>
  </si>
  <si>
    <t>704580467341856769_2024-04-30</t>
  </si>
  <si>
    <t>1311393885806100481_2024-04-30</t>
  </si>
  <si>
    <t>1453982860663087107_2024-04-30</t>
  </si>
  <si>
    <t>712457848874086400_2024-04-30</t>
  </si>
  <si>
    <t>1051852534518824960_2024-04-30</t>
  </si>
  <si>
    <t>1309886201944473600_2024-04-30</t>
  </si>
  <si>
    <t>14253911_2024-04-30</t>
  </si>
  <si>
    <t>1408762516969201671_2024-04-30</t>
  </si>
  <si>
    <t>7184612_2024-04-30</t>
  </si>
  <si>
    <t>720313843021385728_2024-04-30</t>
  </si>
  <si>
    <t>1496567813737091075_2024-04-30</t>
  </si>
  <si>
    <t>1073132650309726208_2024-04-30</t>
  </si>
  <si>
    <t>1300673386914304000_2024-04-30</t>
  </si>
  <si>
    <t>725472022910918656_2024-04-30</t>
  </si>
  <si>
    <t>1299523632868110338_2024-04-30</t>
  </si>
  <si>
    <t>1492434155405287424_2024-04-30</t>
  </si>
  <si>
    <t>1446541960181858315_2024-04-30</t>
  </si>
  <si>
    <t>737132550_2024-04-30</t>
  </si>
  <si>
    <t>79714172_2024-04-30</t>
  </si>
  <si>
    <t>1297920445979807744_2024-04-30</t>
  </si>
  <si>
    <t>1437463799347531782_2024-04-30</t>
  </si>
  <si>
    <t>1416421769561378817_2024-04-30</t>
  </si>
  <si>
    <t>810137474705952769_2024-04-30</t>
  </si>
  <si>
    <t>815322092627333121_2024-04-30</t>
  </si>
  <si>
    <t>127646057_2024-04-30</t>
  </si>
  <si>
    <t>829482275318484993_2024-04-30</t>
  </si>
  <si>
    <t>1449164448321605632_2024-04-30</t>
  </si>
  <si>
    <t>1259559092835815427_2024-04-30</t>
  </si>
  <si>
    <t>834123445856145408_2024-04-30</t>
  </si>
  <si>
    <t>864011281_2024-04-30</t>
  </si>
  <si>
    <t>1475612593830178820_2024-04-30</t>
  </si>
  <si>
    <t>1249193324461916161_2024-04-30</t>
  </si>
  <si>
    <t>868760548674072576_2024-04-30</t>
  </si>
  <si>
    <t>980727292661059584_2024-04-30</t>
  </si>
  <si>
    <t>1462890860849160193_2024-04-30</t>
  </si>
  <si>
    <t>1240784920831762433_2024-04-30</t>
  </si>
  <si>
    <t>873190778910253056_2024-04-30</t>
  </si>
  <si>
    <t>877728873340956672_2024-04-30</t>
  </si>
  <si>
    <t>1426732252768182281_2024-04-30</t>
  </si>
  <si>
    <t>1423031747432783872_2024-04-30</t>
  </si>
  <si>
    <t>1223801725674565632_2024-04-30</t>
  </si>
  <si>
    <t>1032379192388857861_2024-04-30</t>
  </si>
  <si>
    <t>886765719391789057_2024-04-30</t>
  </si>
  <si>
    <t>1170153611499720704_2024-04-30</t>
  </si>
  <si>
    <t>889455645837201409_2024-04-30</t>
  </si>
  <si>
    <t>1473993924083654658_2024-04-30</t>
  </si>
  <si>
    <t>1432686185810432010_2024-04-30</t>
  </si>
  <si>
    <t>116328126_2024-04-30</t>
  </si>
  <si>
    <t>938606626017370112_2024-04-30</t>
  </si>
  <si>
    <t>948974801737134080_2024-04-30</t>
  </si>
  <si>
    <t>1139174563802226688_2024-04-30</t>
  </si>
  <si>
    <t>1703332734603591680_2024-04-30</t>
  </si>
  <si>
    <t>949016786506100736_2024-04-30</t>
  </si>
  <si>
    <t>1384748148942417921_2024-04-30</t>
  </si>
  <si>
    <t>174981490_2024-04-30</t>
  </si>
  <si>
    <t>1372873723653591049_2024-04-30</t>
  </si>
  <si>
    <t>1372325396461580292_2024-04-30</t>
  </si>
  <si>
    <t>1449941836034822144_2024-04-30</t>
  </si>
  <si>
    <t>189184866_2024-04-30</t>
  </si>
  <si>
    <t>217534944_2024-04-30</t>
  </si>
  <si>
    <t>1370479673818427403_2024-04-30</t>
  </si>
  <si>
    <t>1639862641_2024-04-30</t>
  </si>
  <si>
    <t>1424170843249250304_2024-04-30</t>
  </si>
  <si>
    <t>2190759643_2024-04-30</t>
  </si>
  <si>
    <t>2193616844_2024-04-30</t>
  </si>
  <si>
    <t>1064421325186359296_2024-04-30</t>
  </si>
  <si>
    <t>953233327238021120_2024-04-30</t>
  </si>
  <si>
    <t>1366934666201202689_2024-04-30</t>
  </si>
  <si>
    <t>2202247850_2024-04-30</t>
  </si>
  <si>
    <t>1366930865574584323_2024-04-30</t>
  </si>
  <si>
    <t>982070158125682688_2024-04-30</t>
  </si>
  <si>
    <t>1391919233907441670_2024-04-30</t>
  </si>
  <si>
    <t>22758405_2024-04-30</t>
  </si>
  <si>
    <t>2361601055_2024-04-30</t>
  </si>
  <si>
    <t>1357451976_2024-04-30</t>
  </si>
  <si>
    <t>1455759696967651333_2024-04-30</t>
  </si>
  <si>
    <t>1635676907529285642_2024-04-30</t>
  </si>
  <si>
    <t>1472789316292296707_2024-04-30</t>
  </si>
  <si>
    <t>239090734_2024-04-30</t>
  </si>
  <si>
    <t>1356434353623093249_2024-04-30</t>
  </si>
  <si>
    <t>239518063_2024-04-30</t>
  </si>
  <si>
    <t>2603525726_2024-04-30</t>
  </si>
  <si>
    <t>1356386110847377408_2024-04-30</t>
  </si>
  <si>
    <t>1432635656161746947_2024-05-01</t>
  </si>
  <si>
    <t>1032379192388857861_2024-05-01</t>
  </si>
  <si>
    <t>1051852534518824960_2024-05-01</t>
  </si>
  <si>
    <t>1064421325186359296_2024-05-01</t>
  </si>
  <si>
    <t>1073132650309726208_2024-05-01</t>
  </si>
  <si>
    <t>1093242943127932930_2024-05-01</t>
  </si>
  <si>
    <t>1107518478_2024-05-01</t>
  </si>
  <si>
    <t>1139174563802226688_2024-05-01</t>
  </si>
  <si>
    <t>116328126_2024-05-01</t>
  </si>
  <si>
    <t>1170153611499720704_2024-05-01</t>
  </si>
  <si>
    <t>1223801725674565632_2024-05-01</t>
  </si>
  <si>
    <t>1240784920831762433_2024-05-01</t>
  </si>
  <si>
    <t>1249193324461916161_2024-05-01</t>
  </si>
  <si>
    <t>1259559092835815427_2024-05-01</t>
  </si>
  <si>
    <t>127646057_2024-05-01</t>
  </si>
  <si>
    <t>1297920445979807744_2024-05-01</t>
  </si>
  <si>
    <t>1299523632868110338_2024-05-01</t>
  </si>
  <si>
    <t>1300673386914304000_2024-05-01</t>
  </si>
  <si>
    <t>1309886201944473600_2024-05-01</t>
  </si>
  <si>
    <t>1311393885806100481_2024-05-01</t>
  </si>
  <si>
    <t>1327336243026223104_2024-05-01</t>
  </si>
  <si>
    <t>1328905893820370947_2024-05-01</t>
  </si>
  <si>
    <t>1336191614356742144_2024-05-01</t>
  </si>
  <si>
    <t>1341287326467538945_2024-05-01</t>
  </si>
  <si>
    <t>1350330558241529858_2024-05-01</t>
  </si>
  <si>
    <t>1350996311777161219_2024-05-01</t>
  </si>
  <si>
    <t>1354867416430501890_2024-05-01</t>
  </si>
  <si>
    <t>1354947293921701892_2024-05-01</t>
  </si>
  <si>
    <t>1356386110847377408_2024-05-01</t>
  </si>
  <si>
    <t>1356434353623093249_2024-05-01</t>
  </si>
  <si>
    <t>1357451976_2024-05-01</t>
  </si>
  <si>
    <t>1366930865574584323_2024-05-01</t>
  </si>
  <si>
    <t>1366934666201202689_2024-05-01</t>
  </si>
  <si>
    <t>1370479673818427403_2024-05-01</t>
  </si>
  <si>
    <t>1372325396461580292_2024-05-01</t>
  </si>
  <si>
    <t>1372873723653591049_2024-05-01</t>
  </si>
  <si>
    <t>1384748148942417921_2024-05-01</t>
  </si>
  <si>
    <t>1391919233907441670_2024-05-01</t>
  </si>
  <si>
    <t>1396144613233238018_2024-05-01</t>
  </si>
  <si>
    <t>1398319504975970310_2024-05-01</t>
  </si>
  <si>
    <t>1400381995558047749_2024-05-01</t>
  </si>
  <si>
    <t>1408762516969201671_2024-05-01</t>
  </si>
  <si>
    <t>1416421769561378817_2024-05-01</t>
  </si>
  <si>
    <t>1423031747432783872_2024-05-01</t>
  </si>
  <si>
    <t>1424170843249250304_2024-05-01</t>
  </si>
  <si>
    <t>14253911_2024-05-01</t>
  </si>
  <si>
    <t>1426732252768182281_2024-05-01</t>
  </si>
  <si>
    <t>1432686185810432010_2024-05-01</t>
  </si>
  <si>
    <t>1437463799347531782_2024-05-01</t>
  </si>
  <si>
    <t>1441835930889818113_2024-05-01</t>
  </si>
  <si>
    <t>1446541960181858315_2024-05-01</t>
  </si>
  <si>
    <t>1449164448321605632_2024-05-01</t>
  </si>
  <si>
    <t>1449941836034822144_2024-05-01</t>
  </si>
  <si>
    <t>1450587414892847105_2024-05-01</t>
  </si>
  <si>
    <t>1453982860663087107_2024-05-01</t>
  </si>
  <si>
    <t>1455759696967651333_2024-05-01</t>
  </si>
  <si>
    <t>1462890860849160193_2024-05-01</t>
  </si>
  <si>
    <t>1470958472409792515_2024-05-01</t>
  </si>
  <si>
    <t>1472789316292296707_2024-05-01</t>
  </si>
  <si>
    <t>1473993924083654658_2024-05-01</t>
  </si>
  <si>
    <t>1475612593830178820_2024-05-01</t>
  </si>
  <si>
    <t>1492434155405287424_2024-05-01</t>
  </si>
  <si>
    <t>1496567813737091075_2024-05-01</t>
  </si>
  <si>
    <t>1518981537307496448_2024-05-01</t>
  </si>
  <si>
    <t>1526588836536586240_2024-05-01</t>
  </si>
  <si>
    <t>1550232757011468289_2024-05-01</t>
  </si>
  <si>
    <t>1585936726370852865_2024-05-01</t>
  </si>
  <si>
    <t>1588487175540195328_2024-05-01</t>
  </si>
  <si>
    <t>1635676907529285642_2024-05-01</t>
  </si>
  <si>
    <t>1639862641_2024-05-01</t>
  </si>
  <si>
    <t>1703332734603591680_2024-05-01</t>
  </si>
  <si>
    <t>174981490_2024-05-01</t>
  </si>
  <si>
    <t>189184866_2024-05-01</t>
  </si>
  <si>
    <t>217534944_2024-05-01</t>
  </si>
  <si>
    <t>2190759643_2024-05-01</t>
  </si>
  <si>
    <t>2193616844_2024-05-01</t>
  </si>
  <si>
    <t>2202247850_2024-05-01</t>
  </si>
  <si>
    <t>22758405_2024-05-01</t>
  </si>
  <si>
    <t>2361601055_2024-05-01</t>
  </si>
  <si>
    <t>239090734_2024-05-01</t>
  </si>
  <si>
    <t>239518063_2024-05-01</t>
  </si>
  <si>
    <t>2603525726_2024-05-01</t>
  </si>
  <si>
    <t>262018615_2024-05-01</t>
  </si>
  <si>
    <t>2621412174_2024-05-01</t>
  </si>
  <si>
    <t>2631709828_2024-05-01</t>
  </si>
  <si>
    <t>279828819_2024-05-01</t>
  </si>
  <si>
    <t>3063147623_2024-05-01</t>
  </si>
  <si>
    <t>3159122144_2024-05-01</t>
  </si>
  <si>
    <t>3369243892_2024-05-01</t>
  </si>
  <si>
    <t>408488225_2024-05-01</t>
  </si>
  <si>
    <t>467535591_2024-05-01</t>
  </si>
  <si>
    <t>4705209135_2024-05-01</t>
  </si>
  <si>
    <t>57584739_2024-05-01</t>
  </si>
  <si>
    <t>618539620_2024-05-01</t>
  </si>
  <si>
    <t>624791024_2024-05-01</t>
  </si>
  <si>
    <t>704580467341856769_2024-05-01</t>
  </si>
  <si>
    <t>712457848874086400_2024-05-01</t>
  </si>
  <si>
    <t>7184612_2024-05-01</t>
  </si>
  <si>
    <t>720313843021385728_2024-05-01</t>
  </si>
  <si>
    <t>725472022910918656_2024-05-01</t>
  </si>
  <si>
    <t>737132550_2024-05-01</t>
  </si>
  <si>
    <t>79714172_2024-05-01</t>
  </si>
  <si>
    <t>810137474705952769_2024-05-01</t>
  </si>
  <si>
    <t>815322092627333121_2024-05-01</t>
  </si>
  <si>
    <t>829482275318484993_2024-05-01</t>
  </si>
  <si>
    <t>834123445856145408_2024-05-01</t>
  </si>
  <si>
    <t>864011281_2024-05-01</t>
  </si>
  <si>
    <t>868760548674072576_2024-05-01</t>
  </si>
  <si>
    <t>873190778910253056_2024-05-01</t>
  </si>
  <si>
    <t>877728873340956672_2024-05-01</t>
  </si>
  <si>
    <t>886765719391789057_2024-05-01</t>
  </si>
  <si>
    <t>889455645837201409_2024-05-01</t>
  </si>
  <si>
    <t>938606626017370112_2024-05-01</t>
  </si>
  <si>
    <t>948974801737134080_2024-05-01</t>
  </si>
  <si>
    <t>949016786506100736_2024-05-01</t>
  </si>
  <si>
    <t>953233327238021120_2024-05-01</t>
  </si>
  <si>
    <t>953465278561734656_2024-05-01</t>
  </si>
  <si>
    <t>954015928924057601_2024-05-01</t>
  </si>
  <si>
    <t>956330918741987329_2024-05-01</t>
  </si>
  <si>
    <t>970014782135844864_2024-05-01</t>
  </si>
  <si>
    <t>972557412577284096_2024-05-01</t>
  </si>
  <si>
    <t>973261472_2024-05-01</t>
  </si>
  <si>
    <t>980727292661059584_2024-05-01</t>
  </si>
  <si>
    <t>982070158125682688_2024-05-01</t>
  </si>
  <si>
    <t>2603525726_2024-05-02</t>
  </si>
  <si>
    <t>239518063_2024-05-02</t>
  </si>
  <si>
    <t>1356434353623093249_2024-05-02</t>
  </si>
  <si>
    <t>239090734_2024-05-02</t>
  </si>
  <si>
    <t>1357451976_2024-05-02</t>
  </si>
  <si>
    <t>2361601055_2024-05-02</t>
  </si>
  <si>
    <t>1372325396461580292_2024-05-02</t>
  </si>
  <si>
    <t>189184866_2024-05-02</t>
  </si>
  <si>
    <t>954015928924057601_2024-05-02</t>
  </si>
  <si>
    <t>22758405_2024-05-02</t>
  </si>
  <si>
    <t>1366930865574584323_2024-05-02</t>
  </si>
  <si>
    <t>2202247850_2024-05-02</t>
  </si>
  <si>
    <t>2193616844_2024-05-02</t>
  </si>
  <si>
    <t>1366934666201202689_2024-05-02</t>
  </si>
  <si>
    <t>1432635656161746947_2024-05-02</t>
  </si>
  <si>
    <t>217534944_2024-05-02</t>
  </si>
  <si>
    <t>2190759643_2024-05-02</t>
  </si>
  <si>
    <t>972557412577284096_2024-05-02</t>
  </si>
  <si>
    <t>1370479673818427403_2024-05-02</t>
  </si>
  <si>
    <t>14253911_2024-05-02</t>
  </si>
  <si>
    <t>1093242943127932930_2024-05-02</t>
  </si>
  <si>
    <t>1470958472409792515_2024-05-02</t>
  </si>
  <si>
    <t>953465278561734656_2024-05-02</t>
  </si>
  <si>
    <t>982070158125682688_2024-05-02</t>
  </si>
  <si>
    <t>953233327238021120_2024-05-02</t>
  </si>
  <si>
    <t>1107518478_2024-05-02</t>
  </si>
  <si>
    <t>949016786506100736_2024-05-02</t>
  </si>
  <si>
    <t>1472789316292296707_2024-05-02</t>
  </si>
  <si>
    <t>1450587414892847105_2024-05-02</t>
  </si>
  <si>
    <t>1032379192388857861_2024-05-02</t>
  </si>
  <si>
    <t>1139174563802226688_2024-05-02</t>
  </si>
  <si>
    <t>948974801737134080_2024-05-02</t>
  </si>
  <si>
    <t>1424170843249250304_2024-05-02</t>
  </si>
  <si>
    <t>938606626017370112_2024-05-02</t>
  </si>
  <si>
    <t>116328126_2024-05-02</t>
  </si>
  <si>
    <t>1473993924083654658_2024-05-02</t>
  </si>
  <si>
    <t>889455645837201409_2024-05-02</t>
  </si>
  <si>
    <t>1170153611499720704_2024-05-02</t>
  </si>
  <si>
    <t>886765719391789057_2024-05-02</t>
  </si>
  <si>
    <t>1423031747432783872_2024-05-02</t>
  </si>
  <si>
    <t>1223801725674565632_2024-05-02</t>
  </si>
  <si>
    <t>970014782135844864_2024-05-02</t>
  </si>
  <si>
    <t>1475612593830178820_2024-05-02</t>
  </si>
  <si>
    <t>1426732252768182281_2024-05-02</t>
  </si>
  <si>
    <t>877728873340956672_2024-05-02</t>
  </si>
  <si>
    <t>873190778910253056_2024-05-02</t>
  </si>
  <si>
    <t>1240784920831762433_2024-05-02</t>
  </si>
  <si>
    <t>868760548674072576_2024-05-02</t>
  </si>
  <si>
    <t>1416421769561378817_2024-05-02</t>
  </si>
  <si>
    <t>1249193324461916161_2024-05-02</t>
  </si>
  <si>
    <t>1492434155405287424_2024-05-02</t>
  </si>
  <si>
    <t>1455759696967651333_2024-05-02</t>
  </si>
  <si>
    <t>864011281_2024-05-02</t>
  </si>
  <si>
    <t>834123445856145408_2024-05-02</t>
  </si>
  <si>
    <t>1259559092835815427_2024-05-02</t>
  </si>
  <si>
    <t>829482275318484993_2024-05-02</t>
  </si>
  <si>
    <t>1453982860663087107_2024-05-02</t>
  </si>
  <si>
    <t>1496567813737091075_2024-05-02</t>
  </si>
  <si>
    <t>1449941836034822144_2024-05-02</t>
  </si>
  <si>
    <t>815322092627333121_2024-05-02</t>
  </si>
  <si>
    <t>127646057_2024-05-02</t>
  </si>
  <si>
    <t>1408762516969201671_2024-05-02</t>
  </si>
  <si>
    <t>810137474705952769_2024-05-02</t>
  </si>
  <si>
    <t>980727292661059584_2024-05-02</t>
  </si>
  <si>
    <t>1297920445979807744_2024-05-02</t>
  </si>
  <si>
    <t>1518981537307496448_2024-05-02</t>
  </si>
  <si>
    <t>1432686185810432010_2024-05-02</t>
  </si>
  <si>
    <t>79714172_2024-05-02</t>
  </si>
  <si>
    <t>737132550_2024-05-02</t>
  </si>
  <si>
    <t>1299523632868110338_2024-05-02</t>
  </si>
  <si>
    <t>1400381995558047749_2024-05-02</t>
  </si>
  <si>
    <t>725472022910918656_2024-05-02</t>
  </si>
  <si>
    <t>1526588836536586240_2024-05-02</t>
  </si>
  <si>
    <t>1300673386914304000_2024-05-02</t>
  </si>
  <si>
    <t>720313843021385728_2024-05-02</t>
  </si>
  <si>
    <t>7184612_2024-05-02</t>
  </si>
  <si>
    <t>1051852534518824960_2024-05-02</t>
  </si>
  <si>
    <t>1309886201944473600_2024-05-02</t>
  </si>
  <si>
    <t>1449164448321605632_2024-05-02</t>
  </si>
  <si>
    <t>1550232757011468289_2024-05-02</t>
  </si>
  <si>
    <t>1437463799347531782_2024-05-02</t>
  </si>
  <si>
    <t>712457848874086400_2024-05-02</t>
  </si>
  <si>
    <t>704580467341856769_2024-05-02</t>
  </si>
  <si>
    <t>1311393885806100481_2024-05-02</t>
  </si>
  <si>
    <t>1398319504975970310_2024-05-02</t>
  </si>
  <si>
    <t>624791024_2024-05-02</t>
  </si>
  <si>
    <t>1327336243026223104_2024-05-02</t>
  </si>
  <si>
    <t>1585936726370852865_2024-05-02</t>
  </si>
  <si>
    <t>618539620_2024-05-02</t>
  </si>
  <si>
    <t>57584739_2024-05-02</t>
  </si>
  <si>
    <t>1328905893820370947_2024-05-02</t>
  </si>
  <si>
    <t>1446541960181858315_2024-05-02</t>
  </si>
  <si>
    <t>1396144613233238018_2024-05-02</t>
  </si>
  <si>
    <t>1588487175540195328_2024-05-02</t>
  </si>
  <si>
    <t>4705209135_2024-05-02</t>
  </si>
  <si>
    <t>1336191614356742144_2024-05-02</t>
  </si>
  <si>
    <t>467535591_2024-05-02</t>
  </si>
  <si>
    <t>408488225_2024-05-02</t>
  </si>
  <si>
    <t>1341287326467538945_2024-05-02</t>
  </si>
  <si>
    <t>1635676907529285642_2024-05-02</t>
  </si>
  <si>
    <t>3369243892_2024-05-02</t>
  </si>
  <si>
    <t>973261472_2024-05-02</t>
  </si>
  <si>
    <t>1350330558241529858_2024-05-02</t>
  </si>
  <si>
    <t>1441835930889818113_2024-05-02</t>
  </si>
  <si>
    <t>1391919233907441670_2024-05-02</t>
  </si>
  <si>
    <t>3159122144_2024-05-02</t>
  </si>
  <si>
    <t>1350996311777161219_2024-05-02</t>
  </si>
  <si>
    <t>1462890860849160193_2024-05-02</t>
  </si>
  <si>
    <t>1639862641_2024-05-02</t>
  </si>
  <si>
    <t>3063147623_2024-05-02</t>
  </si>
  <si>
    <t>279828819_2024-05-02</t>
  </si>
  <si>
    <t>1354867416430501890_2024-05-02</t>
  </si>
  <si>
    <t>1073132650309726208_2024-05-02</t>
  </si>
  <si>
    <t>1384748148942417921_2024-05-02</t>
  </si>
  <si>
    <t>2631709828_2024-05-02</t>
  </si>
  <si>
    <t>2621412174_2024-05-02</t>
  </si>
  <si>
    <t>1703332734603591680_2024-05-02</t>
  </si>
  <si>
    <t>1354947293921701892_2024-05-02</t>
  </si>
  <si>
    <t>262018615_2024-05-02</t>
  </si>
  <si>
    <t>1356386110847377408_2024-05-02</t>
  </si>
  <si>
    <t>956330918741987329_2024-05-02</t>
  </si>
  <si>
    <t>1372873723653591049_2024-05-02</t>
  </si>
  <si>
    <t>1064421325186359296_2024-05-02</t>
  </si>
  <si>
    <t>174981490_2024-05-02</t>
  </si>
  <si>
    <t>1437463799347531782_2024-05-03</t>
  </si>
  <si>
    <t>279828819_2024-05-03</t>
  </si>
  <si>
    <t>1354947293921701892_2024-05-03</t>
  </si>
  <si>
    <t>1356434353623093249_2024-05-03</t>
  </si>
  <si>
    <t>239090734_2024-05-03</t>
  </si>
  <si>
    <t>1297920445979807744_2024-05-03</t>
  </si>
  <si>
    <t>467535591_2024-05-03</t>
  </si>
  <si>
    <t>2361601055_2024-05-03</t>
  </si>
  <si>
    <t>1518981537307496448_2024-05-03</t>
  </si>
  <si>
    <t>954015928924057601_2024-05-03</t>
  </si>
  <si>
    <t>1372325396461580292_2024-05-03</t>
  </si>
  <si>
    <t>262018615_2024-05-03</t>
  </si>
  <si>
    <t>1357451976_2024-05-03</t>
  </si>
  <si>
    <t>22758405_2024-05-03</t>
  </si>
  <si>
    <t>79714172_2024-05-03</t>
  </si>
  <si>
    <t>189184866_2024-05-03</t>
  </si>
  <si>
    <t>1336191614356742144_2024-05-03</t>
  </si>
  <si>
    <t>737132550_2024-05-03</t>
  </si>
  <si>
    <t>408488225_2024-05-03</t>
  </si>
  <si>
    <t>1366930865574584323_2024-05-03</t>
  </si>
  <si>
    <t>2202247850_2024-05-03</t>
  </si>
  <si>
    <t>1354867416430501890_2024-05-03</t>
  </si>
  <si>
    <t>2193616844_2024-05-03</t>
  </si>
  <si>
    <t>1299523632868110338_2024-05-03</t>
  </si>
  <si>
    <t>972557412577284096_2024-05-03</t>
  </si>
  <si>
    <t>1432686185810432010_2024-05-03</t>
  </si>
  <si>
    <t>1400381995558047749_2024-05-03</t>
  </si>
  <si>
    <t>1366934666201202689_2024-05-03</t>
  </si>
  <si>
    <t>973261472_2024-05-03</t>
  </si>
  <si>
    <t>217534944_2024-05-03</t>
  </si>
  <si>
    <t>14253911_2024-05-03</t>
  </si>
  <si>
    <t>2190759643_2024-05-03</t>
  </si>
  <si>
    <t>725472022910918656_2024-05-03</t>
  </si>
  <si>
    <t>2631709828_2024-05-03</t>
  </si>
  <si>
    <t>1341287326467538945_2024-05-03</t>
  </si>
  <si>
    <t>1370479673818427403_2024-05-03</t>
  </si>
  <si>
    <t>1526588836536586240_2024-05-03</t>
  </si>
  <si>
    <t>982070158125682688_2024-05-03</t>
  </si>
  <si>
    <t>1449164448321605632_2024-05-03</t>
  </si>
  <si>
    <t>1093242943127932930_2024-05-03</t>
  </si>
  <si>
    <t>3369243892_2024-05-03</t>
  </si>
  <si>
    <t>1470958472409792515_2024-05-03</t>
  </si>
  <si>
    <t>1432635656161746947_2024-05-03</t>
  </si>
  <si>
    <t>953465278561734656_2024-05-03</t>
  </si>
  <si>
    <t>720313843021385728_2024-05-03</t>
  </si>
  <si>
    <t>174981490_2024-05-03</t>
  </si>
  <si>
    <t>953233327238021120_2024-05-03</t>
  </si>
  <si>
    <t>1300673386914304000_2024-05-03</t>
  </si>
  <si>
    <t>7184612_2024-05-03</t>
  </si>
  <si>
    <t>1107518478_2024-05-03</t>
  </si>
  <si>
    <t>949016786506100736_2024-05-03</t>
  </si>
  <si>
    <t>1450587414892847105_2024-05-03</t>
  </si>
  <si>
    <t>1424170843249250304_2024-05-03</t>
  </si>
  <si>
    <t>1635676907529285642_2024-05-03</t>
  </si>
  <si>
    <t>1441835930889818113_2024-05-03</t>
  </si>
  <si>
    <t>1472789316292296707_2024-05-03</t>
  </si>
  <si>
    <t>1384748148942417921_2024-05-03</t>
  </si>
  <si>
    <t>1309886201944473600_2024-05-03</t>
  </si>
  <si>
    <t>1073132650309726208_2024-05-03</t>
  </si>
  <si>
    <t>1139174563802226688_2024-05-03</t>
  </si>
  <si>
    <t>948974801737134080_2024-05-03</t>
  </si>
  <si>
    <t>712457848874086400_2024-05-03</t>
  </si>
  <si>
    <t>1356386110847377408_2024-05-03</t>
  </si>
  <si>
    <t>1032379192388857861_2024-05-03</t>
  </si>
  <si>
    <t>938606626017370112_2024-05-03</t>
  </si>
  <si>
    <t>1550232757011468289_2024-05-03</t>
  </si>
  <si>
    <t>1350330558241529858_2024-05-03</t>
  </si>
  <si>
    <t>116328126_2024-05-03</t>
  </si>
  <si>
    <t>3159122144_2024-05-03</t>
  </si>
  <si>
    <t>1473993924083654658_2024-05-03</t>
  </si>
  <si>
    <t>1453982860663087107_2024-05-03</t>
  </si>
  <si>
    <t>889455645837201409_2024-05-03</t>
  </si>
  <si>
    <t>1051852534518824960_2024-05-03</t>
  </si>
  <si>
    <t>704580467341856769_2024-05-03</t>
  </si>
  <si>
    <t>1170153611499720704_2024-05-03</t>
  </si>
  <si>
    <t>886765719391789057_2024-05-03</t>
  </si>
  <si>
    <t>2621412174_2024-05-03</t>
  </si>
  <si>
    <t>1426732252768182281_2024-05-03</t>
  </si>
  <si>
    <t>1423031747432783872_2024-05-03</t>
  </si>
  <si>
    <t>1391919233907441670_2024-05-03</t>
  </si>
  <si>
    <t>1398319504975970310_2024-05-03</t>
  </si>
  <si>
    <t>2603525726_2024-05-03</t>
  </si>
  <si>
    <t>1311393885806100481_2024-05-03</t>
  </si>
  <si>
    <t>1475612593830178820_2024-05-03</t>
  </si>
  <si>
    <t>624791024_2024-05-03</t>
  </si>
  <si>
    <t>1223801725674565632_2024-05-03</t>
  </si>
  <si>
    <t>877728873340956672_2024-05-03</t>
  </si>
  <si>
    <t>1064421325186359296_2024-05-03</t>
  </si>
  <si>
    <t>873190778910253056_2024-05-03</t>
  </si>
  <si>
    <t>239518063_2024-05-03</t>
  </si>
  <si>
    <t>1703332734603591680_2024-05-03</t>
  </si>
  <si>
    <t>1240784920831762433_2024-05-03</t>
  </si>
  <si>
    <t>868760548674072576_2024-05-03</t>
  </si>
  <si>
    <t>1585936726370852865_2024-05-03</t>
  </si>
  <si>
    <t>1449941836034822144_2024-05-03</t>
  </si>
  <si>
    <t>1416421769561378817_2024-05-03</t>
  </si>
  <si>
    <t>1446541960181858315_2024-05-03</t>
  </si>
  <si>
    <t>1327336243026223104_2024-05-03</t>
  </si>
  <si>
    <t>864011281_2024-05-03</t>
  </si>
  <si>
    <t>970014782135844864_2024-05-03</t>
  </si>
  <si>
    <t>618539620_2024-05-03</t>
  </si>
  <si>
    <t>1492434155405287424_2024-05-03</t>
  </si>
  <si>
    <t>956330918741987329_2024-05-03</t>
  </si>
  <si>
    <t>57584739_2024-05-03</t>
  </si>
  <si>
    <t>1249193324461916161_2024-05-03</t>
  </si>
  <si>
    <t>834123445856145408_2024-05-03</t>
  </si>
  <si>
    <t>1639862641_2024-05-03</t>
  </si>
  <si>
    <t>1462890860849160193_2024-05-03</t>
  </si>
  <si>
    <t>1259559092835815427_2024-05-03</t>
  </si>
  <si>
    <t>829482275318484993_2024-05-03</t>
  </si>
  <si>
    <t>1328905893820370947_2024-05-03</t>
  </si>
  <si>
    <t>1455759696967651333_2024-05-03</t>
  </si>
  <si>
    <t>1408762516969201671_2024-05-03</t>
  </si>
  <si>
    <t>3063147623_2024-05-03</t>
  </si>
  <si>
    <t>1396144613233238018_2024-05-03</t>
  </si>
  <si>
    <t>1496567813737091075_2024-05-03</t>
  </si>
  <si>
    <t>1372873723653591049_2024-05-03</t>
  </si>
  <si>
    <t>815322092627333121_2024-05-03</t>
  </si>
  <si>
    <t>4705209135_2024-05-03</t>
  </si>
  <si>
    <t>980727292661059584_2024-05-03</t>
  </si>
  <si>
    <t>1350996311777161219_2024-05-03</t>
  </si>
  <si>
    <t>127646057_2024-05-03</t>
  </si>
  <si>
    <t>1588487175540195328_2024-05-03</t>
  </si>
  <si>
    <t>810137474705952769_2024-05-03</t>
  </si>
  <si>
    <t>1107518478_2024-05-04</t>
  </si>
  <si>
    <t>1426732252768182281_2024-05-04</t>
  </si>
  <si>
    <t>1455759696967651333_2024-05-04</t>
  </si>
  <si>
    <t>1462890860849160193_2024-05-04</t>
  </si>
  <si>
    <t>14253911_2024-05-04</t>
  </si>
  <si>
    <t>1470958472409792515_2024-05-04</t>
  </si>
  <si>
    <t>1424170843249250304_2024-05-04</t>
  </si>
  <si>
    <t>1472789316292296707_2024-05-04</t>
  </si>
  <si>
    <t>1473993924083654658_2024-05-04</t>
  </si>
  <si>
    <t>1423031747432783872_2024-05-04</t>
  </si>
  <si>
    <t>1475612593830178820_2024-05-04</t>
  </si>
  <si>
    <t>1416421769561378817_2024-05-04</t>
  </si>
  <si>
    <t>1492434155405287424_2024-05-04</t>
  </si>
  <si>
    <t>1408762516969201671_2024-05-04</t>
  </si>
  <si>
    <t>970014782135844864_2024-05-04</t>
  </si>
  <si>
    <t>1496567813737091075_2024-05-04</t>
  </si>
  <si>
    <t>1518981537307496448_2024-05-04</t>
  </si>
  <si>
    <t>1400381995558047749_2024-05-04</t>
  </si>
  <si>
    <t>1526588836536586240_2024-05-04</t>
  </si>
  <si>
    <t>1398319504975970310_2024-05-04</t>
  </si>
  <si>
    <t>1550232757011468289_2024-05-04</t>
  </si>
  <si>
    <t>1585936726370852865_2024-05-04</t>
  </si>
  <si>
    <t>1396144613233238018_2024-05-04</t>
  </si>
  <si>
    <t>1588487175540195328_2024-05-04</t>
  </si>
  <si>
    <t>1635676907529285642_2024-05-04</t>
  </si>
  <si>
    <t>1391919233907441670_2024-05-04</t>
  </si>
  <si>
    <t>1064421325186359296_2024-05-04</t>
  </si>
  <si>
    <t>1639862641_2024-05-04</t>
  </si>
  <si>
    <t>1384748148942417921_2024-05-04</t>
  </si>
  <si>
    <t>1703332734603591680_2024-05-04</t>
  </si>
  <si>
    <t>1372873723653591049_2024-05-04</t>
  </si>
  <si>
    <t>174981490_2024-05-04</t>
  </si>
  <si>
    <t>1372325396461580292_2024-05-04</t>
  </si>
  <si>
    <t>189184866_2024-05-04</t>
  </si>
  <si>
    <t>1370479673818427403_2024-05-04</t>
  </si>
  <si>
    <t>217534944_2024-05-04</t>
  </si>
  <si>
    <t>2190759643_2024-05-04</t>
  </si>
  <si>
    <t>1366934666201202689_2024-05-04</t>
  </si>
  <si>
    <t>2193616844_2024-05-04</t>
  </si>
  <si>
    <t>972557412577284096_2024-05-04</t>
  </si>
  <si>
    <t>2202247850_2024-05-04</t>
  </si>
  <si>
    <t>1366930865574584323_2024-05-04</t>
  </si>
  <si>
    <t>22758405_2024-05-04</t>
  </si>
  <si>
    <t>1357451976_2024-05-04</t>
  </si>
  <si>
    <t>2361601055_2024-05-04</t>
  </si>
  <si>
    <t>239090734_2024-05-04</t>
  </si>
  <si>
    <t>1356434353623093249_2024-05-04</t>
  </si>
  <si>
    <t>239518063_2024-05-04</t>
  </si>
  <si>
    <t>1356386110847377408_2024-05-04</t>
  </si>
  <si>
    <t>2603525726_2024-05-04</t>
  </si>
  <si>
    <t>262018615_2024-05-04</t>
  </si>
  <si>
    <t>1354947293921701892_2024-05-04</t>
  </si>
  <si>
    <t>2621412174_2024-05-04</t>
  </si>
  <si>
    <t>2631709828_2024-05-04</t>
  </si>
  <si>
    <t>1354867416430501890_2024-05-04</t>
  </si>
  <si>
    <t>279828819_2024-05-04</t>
  </si>
  <si>
    <t>1350996311777161219_2024-05-04</t>
  </si>
  <si>
    <t>1051852534518824960_2024-05-04</t>
  </si>
  <si>
    <t>3063147623_2024-05-04</t>
  </si>
  <si>
    <t>3159122144_2024-05-04</t>
  </si>
  <si>
    <t>1350330558241529858_2024-05-04</t>
  </si>
  <si>
    <t>3369243892_2024-05-04</t>
  </si>
  <si>
    <t>1341287326467538945_2024-05-04</t>
  </si>
  <si>
    <t>408488225_2024-05-04</t>
  </si>
  <si>
    <t>1336191614356742144_2024-05-04</t>
  </si>
  <si>
    <t>973261472_2024-05-04</t>
  </si>
  <si>
    <t>467535591_2024-05-04</t>
  </si>
  <si>
    <t>4705209135_2024-05-04</t>
  </si>
  <si>
    <t>1328905893820370947_2024-05-04</t>
  </si>
  <si>
    <t>57584739_2024-05-04</t>
  </si>
  <si>
    <t>1327336243026223104_2024-05-04</t>
  </si>
  <si>
    <t>618539620_2024-05-04</t>
  </si>
  <si>
    <t>624791024_2024-05-04</t>
  </si>
  <si>
    <t>1311393885806100481_2024-05-04</t>
  </si>
  <si>
    <t>704580467341856769_2024-05-04</t>
  </si>
  <si>
    <t>712457848874086400_2024-05-04</t>
  </si>
  <si>
    <t>1309886201944473600_2024-05-04</t>
  </si>
  <si>
    <t>7184612_2024-05-04</t>
  </si>
  <si>
    <t>1300673386914304000_2024-05-04</t>
  </si>
  <si>
    <t>720313843021385728_2024-05-04</t>
  </si>
  <si>
    <t>725472022910918656_2024-05-04</t>
  </si>
  <si>
    <t>1299523632868110338_2024-05-04</t>
  </si>
  <si>
    <t>737132550_2024-05-04</t>
  </si>
  <si>
    <t>1297920445979807744_2024-05-04</t>
  </si>
  <si>
    <t>79714172_2024-05-04</t>
  </si>
  <si>
    <t>810137474705952769_2024-05-04</t>
  </si>
  <si>
    <t>127646057_2024-05-04</t>
  </si>
  <si>
    <t>815322092627333121_2024-05-04</t>
  </si>
  <si>
    <t>980727292661059584_2024-05-04</t>
  </si>
  <si>
    <t>829482275318484993_2024-05-04</t>
  </si>
  <si>
    <t>1259559092835815427_2024-05-04</t>
  </si>
  <si>
    <t>834123445856145408_2024-05-04</t>
  </si>
  <si>
    <t>1249193324461916161_2024-05-04</t>
  </si>
  <si>
    <t>864011281_2024-05-04</t>
  </si>
  <si>
    <t>868760548674072576_2024-05-04</t>
  </si>
  <si>
    <t>1240784920831762433_2024-05-04</t>
  </si>
  <si>
    <t>873190778910253056_2024-05-04</t>
  </si>
  <si>
    <t>1223801725674565632_2024-05-04</t>
  </si>
  <si>
    <t>877728873340956672_2024-05-04</t>
  </si>
  <si>
    <t>886765719391789057_2024-05-04</t>
  </si>
  <si>
    <t>1170153611499720704_2024-05-04</t>
  </si>
  <si>
    <t>889455645837201409_2024-05-04</t>
  </si>
  <si>
    <t>116328126_2024-05-04</t>
  </si>
  <si>
    <t>1032379192388857861_2024-05-04</t>
  </si>
  <si>
    <t>938606626017370112_2024-05-04</t>
  </si>
  <si>
    <t>1139174563802226688_2024-05-04</t>
  </si>
  <si>
    <t>948974801737134080_2024-05-04</t>
  </si>
  <si>
    <t>949016786506100736_2024-05-04</t>
  </si>
  <si>
    <t>1453982860663087107_2024-05-04</t>
  </si>
  <si>
    <t>953233327238021120_2024-05-04</t>
  </si>
  <si>
    <t>953465278561734656_2024-05-04</t>
  </si>
  <si>
    <t>1093242943127932930_2024-05-04</t>
  </si>
  <si>
    <t>954015928924057601_2024-05-04</t>
  </si>
  <si>
    <t>1073132650309726208_2024-05-04</t>
  </si>
  <si>
    <t>982070158125682688_2024-05-04</t>
  </si>
  <si>
    <t>956330918741987329_2024-05-04</t>
  </si>
  <si>
    <t>1441835930889818113_2024-05-04</t>
  </si>
  <si>
    <t>1437463799347531782_2024-05-04</t>
  </si>
  <si>
    <t>1446541960181858315_2024-05-04</t>
  </si>
  <si>
    <t>1449164448321605632_2024-05-04</t>
  </si>
  <si>
    <t>1432686185810432010_2024-05-04</t>
  </si>
  <si>
    <t>1449941836034822144_2024-05-04</t>
  </si>
  <si>
    <t>1432635656161746947_2024-05-04</t>
  </si>
  <si>
    <t>1450587414892847105_2024-05-04</t>
  </si>
  <si>
    <t>810137474705952769_2024-05-05</t>
  </si>
  <si>
    <t>1300673386914304000_2024-05-05</t>
  </si>
  <si>
    <t>1400381995558047749_2024-05-05</t>
  </si>
  <si>
    <t>1357451976_2024-05-05</t>
  </si>
  <si>
    <t>1426732252768182281_2024-05-05</t>
  </si>
  <si>
    <t>1107518478_2024-05-05</t>
  </si>
  <si>
    <t>1372873723653591049_2024-05-05</t>
  </si>
  <si>
    <t>408488225_2024-05-05</t>
  </si>
  <si>
    <t>2193616844_2024-05-05</t>
  </si>
  <si>
    <t>1408762516969201671_2024-05-05</t>
  </si>
  <si>
    <t>1051852534518824960_2024-05-05</t>
  </si>
  <si>
    <t>949016786506100736_2024-05-05</t>
  </si>
  <si>
    <t>1370479673818427403_2024-05-05</t>
  </si>
  <si>
    <t>1432686185810432010_2024-05-05</t>
  </si>
  <si>
    <t>1336191614356742144_2024-05-05</t>
  </si>
  <si>
    <t>1441835930889818113_2024-05-05</t>
  </si>
  <si>
    <t>1424170843249250304_2024-05-05</t>
  </si>
  <si>
    <t>279828819_2024-05-05</t>
  </si>
  <si>
    <t>2631709828_2024-05-05</t>
  </si>
  <si>
    <t>262018615_2024-05-05</t>
  </si>
  <si>
    <t>239090734_2024-05-05</t>
  </si>
  <si>
    <t>467535591_2024-05-05</t>
  </si>
  <si>
    <t>239518063_2024-05-05</t>
  </si>
  <si>
    <t>1366934666201202689_2024-05-05</t>
  </si>
  <si>
    <t>1472789316292296707_2024-05-05</t>
  </si>
  <si>
    <t>2603525726_2024-05-05</t>
  </si>
  <si>
    <t>1259559092835815427_2024-05-05</t>
  </si>
  <si>
    <t>1350996311777161219_2024-05-05</t>
  </si>
  <si>
    <t>948974801737134080_2024-05-05</t>
  </si>
  <si>
    <t>720313843021385728_2024-05-05</t>
  </si>
  <si>
    <t>1384748148942417921_2024-05-05</t>
  </si>
  <si>
    <t>973261472_2024-05-05</t>
  </si>
  <si>
    <t>1588487175540195328_2024-05-05</t>
  </si>
  <si>
    <t>1462890860849160193_2024-05-05</t>
  </si>
  <si>
    <t>1432635656161746947_2024-05-05</t>
  </si>
  <si>
    <t>4705209135_2024-05-05</t>
  </si>
  <si>
    <t>737132550_2024-05-05</t>
  </si>
  <si>
    <t>22758405_2024-05-05</t>
  </si>
  <si>
    <t>1139174563802226688_2024-05-05</t>
  </si>
  <si>
    <t>1639862641_2024-05-05</t>
  </si>
  <si>
    <t>1328905893820370947_2024-05-05</t>
  </si>
  <si>
    <t>1354867416430501890_2024-05-05</t>
  </si>
  <si>
    <t>1396144613233238018_2024-05-05</t>
  </si>
  <si>
    <t>3063147623_2024-05-05</t>
  </si>
  <si>
    <t>938606626017370112_2024-05-05</t>
  </si>
  <si>
    <t>174981490_2024-05-05</t>
  </si>
  <si>
    <t>834123445856145408_2024-05-05</t>
  </si>
  <si>
    <t>815322092627333121_2024-05-05</t>
  </si>
  <si>
    <t>1446541960181858315_2024-05-05</t>
  </si>
  <si>
    <t>57584739_2024-05-05</t>
  </si>
  <si>
    <t>217534944_2024-05-05</t>
  </si>
  <si>
    <t>1496567813737091075_2024-05-05</t>
  </si>
  <si>
    <t>982070158125682688_2024-05-05</t>
  </si>
  <si>
    <t>116328126_2024-05-05</t>
  </si>
  <si>
    <t>954015928924057601_2024-05-05</t>
  </si>
  <si>
    <t>1354947293921701892_2024-05-05</t>
  </si>
  <si>
    <t>1366930865574584323_2024-05-05</t>
  </si>
  <si>
    <t>1327336243026223104_2024-05-05</t>
  </si>
  <si>
    <t>2202247850_2024-05-05</t>
  </si>
  <si>
    <t>956330918741987329_2024-05-05</t>
  </si>
  <si>
    <t>1297920445979807744_2024-05-05</t>
  </si>
  <si>
    <t>1449164448321605632_2024-05-05</t>
  </si>
  <si>
    <t>1703332734603591680_2024-05-05</t>
  </si>
  <si>
    <t>618539620_2024-05-05</t>
  </si>
  <si>
    <t>1450587414892847105_2024-05-05</t>
  </si>
  <si>
    <t>1492434155405287424_2024-05-05</t>
  </si>
  <si>
    <t>889455645837201409_2024-05-05</t>
  </si>
  <si>
    <t>1473993924083654658_2024-05-05</t>
  </si>
  <si>
    <t>1585936726370852865_2024-05-05</t>
  </si>
  <si>
    <t>953465278561734656_2024-05-05</t>
  </si>
  <si>
    <t>1032379192388857861_2024-05-05</t>
  </si>
  <si>
    <t>3159122144_2024-05-05</t>
  </si>
  <si>
    <t>1356386110847377408_2024-05-05</t>
  </si>
  <si>
    <t>1170153611499720704_2024-05-05</t>
  </si>
  <si>
    <t>1073132650309726208_2024-05-05</t>
  </si>
  <si>
    <t>980727292661059584_2024-05-05</t>
  </si>
  <si>
    <t>2361601055_2024-05-05</t>
  </si>
  <si>
    <t>624791024_2024-05-05</t>
  </si>
  <si>
    <t>1453982860663087107_2024-05-05</t>
  </si>
  <si>
    <t>189184866_2024-05-05</t>
  </si>
  <si>
    <t>886765719391789057_2024-05-05</t>
  </si>
  <si>
    <t>1423031747432783872_2024-05-05</t>
  </si>
  <si>
    <t>1470958472409792515_2024-05-05</t>
  </si>
  <si>
    <t>1311393885806100481_2024-05-05</t>
  </si>
  <si>
    <t>1350330558241529858_2024-05-05</t>
  </si>
  <si>
    <t>1475612593830178820_2024-05-05</t>
  </si>
  <si>
    <t>1518981537307496448_2024-05-05</t>
  </si>
  <si>
    <t>877728873340956672_2024-05-05</t>
  </si>
  <si>
    <t>725472022910918656_2024-05-05</t>
  </si>
  <si>
    <t>2621412174_2024-05-05</t>
  </si>
  <si>
    <t>1372325396461580292_2024-05-05</t>
  </si>
  <si>
    <t>704580467341856769_2024-05-05</t>
  </si>
  <si>
    <t>1093242943127932930_2024-05-05</t>
  </si>
  <si>
    <t>79714172_2024-05-05</t>
  </si>
  <si>
    <t>1449941836034822144_2024-05-05</t>
  </si>
  <si>
    <t>1223801725674565632_2024-05-05</t>
  </si>
  <si>
    <t>1635676907529285642_2024-05-05</t>
  </si>
  <si>
    <t>1064421325186359296_2024-05-05</t>
  </si>
  <si>
    <t>1356434353623093249_2024-05-05</t>
  </si>
  <si>
    <t>1249193324461916161_2024-05-05</t>
  </si>
  <si>
    <t>1309886201944473600_2024-05-05</t>
  </si>
  <si>
    <t>3369243892_2024-05-05</t>
  </si>
  <si>
    <t>1550232757011468289_2024-05-05</t>
  </si>
  <si>
    <t>972557412577284096_2024-05-05</t>
  </si>
  <si>
    <t>873190778910253056_2024-05-05</t>
  </si>
  <si>
    <t>712457848874086400_2024-05-05</t>
  </si>
  <si>
    <t>14253911_2024-05-05</t>
  </si>
  <si>
    <t>127646057_2024-05-05</t>
  </si>
  <si>
    <t>1240784920831762433_2024-05-05</t>
  </si>
  <si>
    <t>1526588836536586240_2024-05-05</t>
  </si>
  <si>
    <t>868760548674072576_2024-05-05</t>
  </si>
  <si>
    <t>1398319504975970310_2024-05-05</t>
  </si>
  <si>
    <t>970014782135844864_2024-05-05</t>
  </si>
  <si>
    <t>1455759696967651333_2024-05-05</t>
  </si>
  <si>
    <t>953233327238021120_2024-05-05</t>
  </si>
  <si>
    <t>829482275318484993_2024-05-05</t>
  </si>
  <si>
    <t>1416421769561378817_2024-05-05</t>
  </si>
  <si>
    <t>1299523632868110338_2024-05-05</t>
  </si>
  <si>
    <t>1341287326467538945_2024-05-05</t>
  </si>
  <si>
    <t>7184612_2024-05-05</t>
  </si>
  <si>
    <t>1437463799347531782_2024-05-05</t>
  </si>
  <si>
    <t>1391919233907441670_2024-05-05</t>
  </si>
  <si>
    <t>864011281_2024-05-05</t>
  </si>
  <si>
    <t>864011281_2024-05-06</t>
  </si>
  <si>
    <t>1354867416430501890_2024-05-06</t>
  </si>
  <si>
    <t>1300673386914304000_2024-05-06</t>
  </si>
  <si>
    <t>1432686185810432010_2024-05-06</t>
  </si>
  <si>
    <t>980727292661059584_2024-05-06</t>
  </si>
  <si>
    <t>1526588836536586240_2024-05-06</t>
  </si>
  <si>
    <t>1051852534518824960_2024-05-06</t>
  </si>
  <si>
    <t>720313843021385728_2024-05-06</t>
  </si>
  <si>
    <t>1492434155405287424_2024-05-06</t>
  </si>
  <si>
    <t>1249193324461916161_2024-05-06</t>
  </si>
  <si>
    <t>834123445856145408_2024-05-06</t>
  </si>
  <si>
    <t>1299523632868110338_2024-05-06</t>
  </si>
  <si>
    <t>970014782135844864_2024-05-06</t>
  </si>
  <si>
    <t>1455759696967651333_2024-05-06</t>
  </si>
  <si>
    <t>725472022910918656_2024-05-06</t>
  </si>
  <si>
    <t>829482275318484993_2024-05-06</t>
  </si>
  <si>
    <t>1408762516969201671_2024-05-06</t>
  </si>
  <si>
    <t>2631709828_2024-05-06</t>
  </si>
  <si>
    <t>1259559092835815427_2024-05-06</t>
  </si>
  <si>
    <t>737132550_2024-05-06</t>
  </si>
  <si>
    <t>815322092627333121_2024-05-06</t>
  </si>
  <si>
    <t>1297920445979807744_2024-05-06</t>
  </si>
  <si>
    <t>1496567813737091075_2024-05-06</t>
  </si>
  <si>
    <t>1518981537307496448_2024-05-06</t>
  </si>
  <si>
    <t>1449164448321605632_2024-05-06</t>
  </si>
  <si>
    <t>79714172_2024-05-06</t>
  </si>
  <si>
    <t>1366930865574584323_2024-05-06</t>
  </si>
  <si>
    <t>127646057_2024-05-06</t>
  </si>
  <si>
    <t>1400381995558047749_2024-05-06</t>
  </si>
  <si>
    <t>810137474705952769_2024-05-06</t>
  </si>
  <si>
    <t>2193616844_2024-05-06</t>
  </si>
  <si>
    <t>1384748148942417921_2024-05-06</t>
  </si>
  <si>
    <t>1370479673818427403_2024-05-06</t>
  </si>
  <si>
    <t>982070158125682688_2024-05-06</t>
  </si>
  <si>
    <t>279828819_2024-05-06</t>
  </si>
  <si>
    <t>1350996311777161219_2024-05-06</t>
  </si>
  <si>
    <t>1441835930889818113_2024-05-06</t>
  </si>
  <si>
    <t>2603525726_2024-05-06</t>
  </si>
  <si>
    <t>1639862641_2024-05-06</t>
  </si>
  <si>
    <t>1366934666201202689_2024-05-06</t>
  </si>
  <si>
    <t>3063147623_2024-05-06</t>
  </si>
  <si>
    <t>1356434353623093249_2024-05-06</t>
  </si>
  <si>
    <t>954015928924057601_2024-05-06</t>
  </si>
  <si>
    <t>217534944_2024-05-06</t>
  </si>
  <si>
    <t>1450587414892847105_2024-05-06</t>
  </si>
  <si>
    <t>2361601055_2024-05-06</t>
  </si>
  <si>
    <t>1350330558241529858_2024-05-06</t>
  </si>
  <si>
    <t>1372873723653591049_2024-05-06</t>
  </si>
  <si>
    <t>953465278561734656_2024-05-06</t>
  </si>
  <si>
    <t>3159122144_2024-05-06</t>
  </si>
  <si>
    <t>1372325396461580292_2024-05-06</t>
  </si>
  <si>
    <t>1470958472409792515_2024-05-06</t>
  </si>
  <si>
    <t>1635676907529285642_2024-05-06</t>
  </si>
  <si>
    <t>1437463799347531782_2024-05-06</t>
  </si>
  <si>
    <t>3369243892_2024-05-06</t>
  </si>
  <si>
    <t>174981490_2024-05-06</t>
  </si>
  <si>
    <t>1093242943127932930_2024-05-06</t>
  </si>
  <si>
    <t>953233327238021120_2024-05-06</t>
  </si>
  <si>
    <t>972557412577284096_2024-05-06</t>
  </si>
  <si>
    <t>1341287326467538945_2024-05-06</t>
  </si>
  <si>
    <t>1391919233907441670_2024-05-06</t>
  </si>
  <si>
    <t>1426732252768182281_2024-05-06</t>
  </si>
  <si>
    <t>1424170843249250304_2024-05-06</t>
  </si>
  <si>
    <t>1107518478_2024-05-06</t>
  </si>
  <si>
    <t>408488225_2024-05-06</t>
  </si>
  <si>
    <t>1462890860849160193_2024-05-06</t>
  </si>
  <si>
    <t>949016786506100736_2024-05-06</t>
  </si>
  <si>
    <t>1357451976_2024-05-06</t>
  </si>
  <si>
    <t>1336191614356742144_2024-05-06</t>
  </si>
  <si>
    <t>14253911_2024-05-06</t>
  </si>
  <si>
    <t>956330918741987329_2024-05-06</t>
  </si>
  <si>
    <t>1064421325186359296_2024-05-06</t>
  </si>
  <si>
    <t>262018615_2024-05-06</t>
  </si>
  <si>
    <t>467535591_2024-05-06</t>
  </si>
  <si>
    <t>239518063_2024-05-06</t>
  </si>
  <si>
    <t>1472789316292296707_2024-05-06</t>
  </si>
  <si>
    <t>1588487175540195328_2024-05-06</t>
  </si>
  <si>
    <t>948974801737134080_2024-05-06</t>
  </si>
  <si>
    <t>22758405_2024-05-06</t>
  </si>
  <si>
    <t>1328905893820370947_2024-05-06</t>
  </si>
  <si>
    <t>1453982860663087107_2024-05-06</t>
  </si>
  <si>
    <t>4705209135_2024-05-06</t>
  </si>
  <si>
    <t>1139174563802226688_2024-05-06</t>
  </si>
  <si>
    <t>938606626017370112_2024-05-06</t>
  </si>
  <si>
    <t>1396144613233238018_2024-05-06</t>
  </si>
  <si>
    <t>973261472_2024-05-06</t>
  </si>
  <si>
    <t>1432635656161746947_2024-05-06</t>
  </si>
  <si>
    <t>1423031747432783872_2024-05-06</t>
  </si>
  <si>
    <t>57584739_2024-05-06</t>
  </si>
  <si>
    <t>1354947293921701892_2024-05-06</t>
  </si>
  <si>
    <t>889455645837201409_2024-05-06</t>
  </si>
  <si>
    <t>1327336243026223104_2024-05-06</t>
  </si>
  <si>
    <t>1446541960181858315_2024-05-06</t>
  </si>
  <si>
    <t>1703332734603591680_2024-05-06</t>
  </si>
  <si>
    <t>1585936726370852865_2024-05-06</t>
  </si>
  <si>
    <t>618539620_2024-05-06</t>
  </si>
  <si>
    <t>1356386110847377408_2024-05-06</t>
  </si>
  <si>
    <t>1473993924083654658_2024-05-06</t>
  </si>
  <si>
    <t>116328126_2024-05-06</t>
  </si>
  <si>
    <t>1170153611499720704_2024-05-06</t>
  </si>
  <si>
    <t>886765719391789057_2024-05-06</t>
  </si>
  <si>
    <t>624791024_2024-05-06</t>
  </si>
  <si>
    <t>1311393885806100481_2024-05-06</t>
  </si>
  <si>
    <t>1032379192388857861_2024-05-06</t>
  </si>
  <si>
    <t>877728873340956672_2024-05-06</t>
  </si>
  <si>
    <t>1449941836034822144_2024-05-06</t>
  </si>
  <si>
    <t>1475612593830178820_2024-05-06</t>
  </si>
  <si>
    <t>704580467341856769_2024-05-06</t>
  </si>
  <si>
    <t>2621412174_2024-05-06</t>
  </si>
  <si>
    <t>1223801725674565632_2024-05-06</t>
  </si>
  <si>
    <t>873190778910253056_2024-05-06</t>
  </si>
  <si>
    <t>1309886201944473600_2024-05-06</t>
  </si>
  <si>
    <t>1550232757011468289_2024-05-06</t>
  </si>
  <si>
    <t>712457848874086400_2024-05-06</t>
  </si>
  <si>
    <t>189184866_2024-05-06</t>
  </si>
  <si>
    <t>868760548674072576_2024-05-06</t>
  </si>
  <si>
    <t>1398319504975970310_2024-05-06</t>
  </si>
  <si>
    <t>1416421769561378817_2024-05-06</t>
  </si>
  <si>
    <t>1073132650309726208_2024-05-06</t>
  </si>
  <si>
    <t>1240784920831762433_2024-05-06</t>
  </si>
  <si>
    <t>2202247850_2024-05-06</t>
  </si>
  <si>
    <t>7184612_2024-05-06</t>
  </si>
  <si>
    <t>239090734_2024-05-06</t>
  </si>
  <si>
    <t>954015928924057601_2024-05-07</t>
  </si>
  <si>
    <t>239518063_2024-05-07</t>
  </si>
  <si>
    <t>1356386110847377408_2024-05-07</t>
  </si>
  <si>
    <t>2603525726_2024-05-07</t>
  </si>
  <si>
    <t>1354947293921701892_2024-05-07</t>
  </si>
  <si>
    <t>1703332734603591680_2024-05-07</t>
  </si>
  <si>
    <t>262018615_2024-05-07</t>
  </si>
  <si>
    <t>1051852534518824960_2024-05-07</t>
  </si>
  <si>
    <t>1372873723653591049_2024-05-07</t>
  </si>
  <si>
    <t>2621412174_2024-05-07</t>
  </si>
  <si>
    <t>1354867416430501890_2024-05-07</t>
  </si>
  <si>
    <t>2631709828_2024-05-07</t>
  </si>
  <si>
    <t>1384748148942417921_2024-05-07</t>
  </si>
  <si>
    <t>279828819_2024-05-07</t>
  </si>
  <si>
    <t>1350996311777161219_2024-05-07</t>
  </si>
  <si>
    <t>1639862641_2024-05-07</t>
  </si>
  <si>
    <t>1441835930889818113_2024-05-07</t>
  </si>
  <si>
    <t>3063147623_2024-05-07</t>
  </si>
  <si>
    <t>1350330558241529858_2024-05-07</t>
  </si>
  <si>
    <t>982070158125682688_2024-05-07</t>
  </si>
  <si>
    <t>3159122144_2024-05-07</t>
  </si>
  <si>
    <t>1437463799347531782_2024-05-07</t>
  </si>
  <si>
    <t>1635676907529285642_2024-05-07</t>
  </si>
  <si>
    <t>3369243892_2024-05-07</t>
  </si>
  <si>
    <t>1341287326467538945_2024-05-07</t>
  </si>
  <si>
    <t>1391919233907441670_2024-05-07</t>
  </si>
  <si>
    <t>408488225_2024-05-07</t>
  </si>
  <si>
    <t>1336191614356742144_2024-05-07</t>
  </si>
  <si>
    <t>1588487175540195328_2024-05-07</t>
  </si>
  <si>
    <t>14253911_2024-05-07</t>
  </si>
  <si>
    <t>467535591_2024-05-07</t>
  </si>
  <si>
    <t>1328905893820370947_2024-05-07</t>
  </si>
  <si>
    <t>4705209135_2024-05-07</t>
  </si>
  <si>
    <t>57584739_2024-05-07</t>
  </si>
  <si>
    <t>1327336243026223104_2024-05-07</t>
  </si>
  <si>
    <t>973261472_2024-05-07</t>
  </si>
  <si>
    <t>1585936726370852865_2024-05-07</t>
  </si>
  <si>
    <t>1446541960181858315_2024-05-07</t>
  </si>
  <si>
    <t>618539620_2024-05-07</t>
  </si>
  <si>
    <t>1311393885806100481_2024-05-07</t>
  </si>
  <si>
    <t>1396144613233238018_2024-05-07</t>
  </si>
  <si>
    <t>624791024_2024-05-07</t>
  </si>
  <si>
    <t>1550232757011468289_2024-05-07</t>
  </si>
  <si>
    <t>704580467341856769_2024-05-07</t>
  </si>
  <si>
    <t>1309886201944473600_2024-05-07</t>
  </si>
  <si>
    <t>970014782135844864_2024-05-07</t>
  </si>
  <si>
    <t>712457848874086400_2024-05-07</t>
  </si>
  <si>
    <t>1398319504975970310_2024-05-07</t>
  </si>
  <si>
    <t>1432686185810432010_2024-05-07</t>
  </si>
  <si>
    <t>7184612_2024-05-07</t>
  </si>
  <si>
    <t>1300673386914304000_2024-05-07</t>
  </si>
  <si>
    <t>1526588836536586240_2024-05-07</t>
  </si>
  <si>
    <t>956330918741987329_2024-05-07</t>
  </si>
  <si>
    <t>720313843021385728_2024-05-07</t>
  </si>
  <si>
    <t>1299523632868110338_2024-05-07</t>
  </si>
  <si>
    <t>725472022910918656_2024-05-07</t>
  </si>
  <si>
    <t>1032379192388857861_2024-05-07</t>
  </si>
  <si>
    <t>1518981537307496448_2024-05-07</t>
  </si>
  <si>
    <t>737132550_2024-05-07</t>
  </si>
  <si>
    <t>1297920445979807744_2024-05-07</t>
  </si>
  <si>
    <t>79714172_2024-05-07</t>
  </si>
  <si>
    <t>127646057_2024-05-07</t>
  </si>
  <si>
    <t>1400381995558047749_2024-05-07</t>
  </si>
  <si>
    <t>1449164448321605632_2024-05-07</t>
  </si>
  <si>
    <t>810137474705952769_2024-05-07</t>
  </si>
  <si>
    <t>1496567813737091075_2024-05-07</t>
  </si>
  <si>
    <t>815322092627333121_2024-05-07</t>
  </si>
  <si>
    <t>1259559092835815427_2024-05-07</t>
  </si>
  <si>
    <t>1426732252768182281_2024-05-07</t>
  </si>
  <si>
    <t>829482275318484993_2024-05-07</t>
  </si>
  <si>
    <t>1455759696967651333_2024-05-07</t>
  </si>
  <si>
    <t>1408762516969201671_2024-05-07</t>
  </si>
  <si>
    <t>1492434155405287424_2024-05-07</t>
  </si>
  <si>
    <t>834123445856145408_2024-05-07</t>
  </si>
  <si>
    <t>1249193324461916161_2024-05-07</t>
  </si>
  <si>
    <t>864011281_2024-05-07</t>
  </si>
  <si>
    <t>1240784920831762433_2024-05-07</t>
  </si>
  <si>
    <t>980727292661059584_2024-05-07</t>
  </si>
  <si>
    <t>868760548674072576_2024-05-07</t>
  </si>
  <si>
    <t>1416421769561378817_2024-05-07</t>
  </si>
  <si>
    <t>1453982860663087107_2024-05-07</t>
  </si>
  <si>
    <t>873190778910253056_2024-05-07</t>
  </si>
  <si>
    <t>1223801725674565632_2024-05-07</t>
  </si>
  <si>
    <t>1475612593830178820_2024-05-07</t>
  </si>
  <si>
    <t>877728873340956672_2024-05-07</t>
  </si>
  <si>
    <t>1170153611499720704_2024-05-07</t>
  </si>
  <si>
    <t>1449941836034822144_2024-05-07</t>
  </si>
  <si>
    <t>886765719391789057_2024-05-07</t>
  </si>
  <si>
    <t>1473993924083654658_2024-05-07</t>
  </si>
  <si>
    <t>116328126_2024-05-07</t>
  </si>
  <si>
    <t>889455645837201409_2024-05-07</t>
  </si>
  <si>
    <t>1432635656161746947_2024-05-07</t>
  </si>
  <si>
    <t>1423031747432783872_2024-05-07</t>
  </si>
  <si>
    <t>938606626017370112_2024-05-07</t>
  </si>
  <si>
    <t>1139174563802226688_2024-05-07</t>
  </si>
  <si>
    <t>948974801737134080_2024-05-07</t>
  </si>
  <si>
    <t>1472789316292296707_2024-05-07</t>
  </si>
  <si>
    <t>1107518478_2024-05-07</t>
  </si>
  <si>
    <t>949016786506100736_2024-05-07</t>
  </si>
  <si>
    <t>1424170843249250304_2024-05-07</t>
  </si>
  <si>
    <t>953233327238021120_2024-05-07</t>
  </si>
  <si>
    <t>1093242943127932930_2024-05-07</t>
  </si>
  <si>
    <t>1470958472409792515_2024-05-07</t>
  </si>
  <si>
    <t>953465278561734656_2024-05-07</t>
  </si>
  <si>
    <t>1064421325186359296_2024-05-07</t>
  </si>
  <si>
    <t>1366934666201202689_2024-05-07</t>
  </si>
  <si>
    <t>217534944_2024-05-07</t>
  </si>
  <si>
    <t>1370479673818427403_2024-05-07</t>
  </si>
  <si>
    <t>2193616844_2024-05-07</t>
  </si>
  <si>
    <t>1366930865574584323_2024-05-07</t>
  </si>
  <si>
    <t>1073132650309726208_2024-05-07</t>
  </si>
  <si>
    <t>2202247850_2024-05-07</t>
  </si>
  <si>
    <t>189184866_2024-05-07</t>
  </si>
  <si>
    <t>22758405_2024-05-07</t>
  </si>
  <si>
    <t>1357451976_2024-05-07</t>
  </si>
  <si>
    <t>1450587414892847105_2024-05-07</t>
  </si>
  <si>
    <t>1462890860849160193_2024-05-07</t>
  </si>
  <si>
    <t>2361601055_2024-05-07</t>
  </si>
  <si>
    <t>1372325396461580292_2024-05-07</t>
  </si>
  <si>
    <t>1356434353623093249_2024-05-07</t>
  </si>
  <si>
    <t>972557412577284096_2024-05-07</t>
  </si>
  <si>
    <t>239090734_2024-05-07</t>
  </si>
  <si>
    <t>174981490_2024-05-07</t>
  </si>
  <si>
    <t>1396144613233238018_2024-05-08</t>
  </si>
  <si>
    <t>864011281_2024-05-08</t>
  </si>
  <si>
    <t>1240784920831762433_2024-05-08</t>
  </si>
  <si>
    <t>1357451976_2024-05-08</t>
  </si>
  <si>
    <t>2621412174_2024-05-08</t>
  </si>
  <si>
    <t>1398319504975970310_2024-05-08</t>
  </si>
  <si>
    <t>1300673386914304000_2024-05-08</t>
  </si>
  <si>
    <t>1432686185810432010_2024-05-08</t>
  </si>
  <si>
    <t>1064421325186359296_2024-05-08</t>
  </si>
  <si>
    <t>868760548674072576_2024-05-08</t>
  </si>
  <si>
    <t>712457848874086400_2024-05-08</t>
  </si>
  <si>
    <t>1416421769561378817_2024-05-08</t>
  </si>
  <si>
    <t>980727292661059584_2024-05-08</t>
  </si>
  <si>
    <t>1475612593830178820_2024-05-08</t>
  </si>
  <si>
    <t>1372873723653591049_2024-05-08</t>
  </si>
  <si>
    <t>1309886201944473600_2024-05-08</t>
  </si>
  <si>
    <t>873190778910253056_2024-05-08</t>
  </si>
  <si>
    <t>1223801725674565632_2024-05-08</t>
  </si>
  <si>
    <t>262018615_2024-05-08</t>
  </si>
  <si>
    <t>704580467341856769_2024-05-08</t>
  </si>
  <si>
    <t>1550232757011468289_2024-05-08</t>
  </si>
  <si>
    <t>22758405_2024-05-08</t>
  </si>
  <si>
    <t>877728873340956672_2024-05-08</t>
  </si>
  <si>
    <t>1170153611499720704_2024-05-08</t>
  </si>
  <si>
    <t>624791024_2024-05-08</t>
  </si>
  <si>
    <t>1446541960181858315_2024-05-08</t>
  </si>
  <si>
    <t>1437463799347531782_2024-05-08</t>
  </si>
  <si>
    <t>886765719391789057_2024-05-08</t>
  </si>
  <si>
    <t>7184612_2024-05-08</t>
  </si>
  <si>
    <t>973261472_2024-05-08</t>
  </si>
  <si>
    <t>1449941836034822144_2024-05-08</t>
  </si>
  <si>
    <t>1473993924083654658_2024-05-08</t>
  </si>
  <si>
    <t>1703332734603591680_2024-05-08</t>
  </si>
  <si>
    <t>116328126_2024-05-08</t>
  </si>
  <si>
    <t>1356386110847377408_2024-05-08</t>
  </si>
  <si>
    <t>1311393885806100481_2024-05-08</t>
  </si>
  <si>
    <t>970014782135844864_2024-05-08</t>
  </si>
  <si>
    <t>618539620_2024-05-08</t>
  </si>
  <si>
    <t>1327336243026223104_2024-05-08</t>
  </si>
  <si>
    <t>889455645837201409_2024-05-08</t>
  </si>
  <si>
    <t>1432635656161746947_2024-05-08</t>
  </si>
  <si>
    <t>57584739_2024-05-08</t>
  </si>
  <si>
    <t>1585936726370852865_2024-05-08</t>
  </si>
  <si>
    <t>1051852534518824960_2024-05-08</t>
  </si>
  <si>
    <t>1354947293921701892_2024-05-08</t>
  </si>
  <si>
    <t>1423031747432783872_2024-05-08</t>
  </si>
  <si>
    <t>938606626017370112_2024-05-08</t>
  </si>
  <si>
    <t>1139174563802226688_2024-05-08</t>
  </si>
  <si>
    <t>4705209135_2024-05-08</t>
  </si>
  <si>
    <t>14253911_2024-05-08</t>
  </si>
  <si>
    <t>1472789316292296707_2024-05-08</t>
  </si>
  <si>
    <t>1328905893820370947_2024-05-08</t>
  </si>
  <si>
    <t>948974801737134080_2024-05-08</t>
  </si>
  <si>
    <t>1107518478_2024-05-08</t>
  </si>
  <si>
    <t>174981490_2024-05-08</t>
  </si>
  <si>
    <t>467535591_2024-05-08</t>
  </si>
  <si>
    <t>1588487175540195328_2024-05-08</t>
  </si>
  <si>
    <t>408488225_2024-05-08</t>
  </si>
  <si>
    <t>2361601055_2024-05-08</t>
  </si>
  <si>
    <t>949016786506100736_2024-05-08</t>
  </si>
  <si>
    <t>1453982860663087107_2024-05-08</t>
  </si>
  <si>
    <t>1391919233907441670_2024-05-08</t>
  </si>
  <si>
    <t>1336191614356742144_2024-05-08</t>
  </si>
  <si>
    <t>1470958472409792515_2024-05-08</t>
  </si>
  <si>
    <t>1341287326467538945_2024-05-08</t>
  </si>
  <si>
    <t>953233327238021120_2024-05-08</t>
  </si>
  <si>
    <t>1093242943127932930_2024-05-08</t>
  </si>
  <si>
    <t>3369243892_2024-05-08</t>
  </si>
  <si>
    <t>1356434353623093249_2024-05-08</t>
  </si>
  <si>
    <t>1635676907529285642_2024-05-08</t>
  </si>
  <si>
    <t>3159122144_2024-05-08</t>
  </si>
  <si>
    <t>972557412577284096_2024-05-08</t>
  </si>
  <si>
    <t>953465278561734656_2024-05-08</t>
  </si>
  <si>
    <t>2603525726_2024-05-08</t>
  </si>
  <si>
    <t>1424170843249250304_2024-05-08</t>
  </si>
  <si>
    <t>1073132650309726208_2024-05-08</t>
  </si>
  <si>
    <t>1462890860849160193_2024-05-08</t>
  </si>
  <si>
    <t>1350330558241529858_2024-05-08</t>
  </si>
  <si>
    <t>217534944_2024-05-08</t>
  </si>
  <si>
    <t>1366934666201202689_2024-05-08</t>
  </si>
  <si>
    <t>239518063_2024-05-08</t>
  </si>
  <si>
    <t>1372325396461580292_2024-05-08</t>
  </si>
  <si>
    <t>1384748148942417921_2024-05-08</t>
  </si>
  <si>
    <t>3063147623_2024-05-08</t>
  </si>
  <si>
    <t>1441835930889818113_2024-05-08</t>
  </si>
  <si>
    <t>279828819_2024-05-08</t>
  </si>
  <si>
    <t>1639862641_2024-05-08</t>
  </si>
  <si>
    <t>1350996311777161219_2024-05-08</t>
  </si>
  <si>
    <t>1370479673818427403_2024-05-08</t>
  </si>
  <si>
    <t>954015928924057601_2024-05-08</t>
  </si>
  <si>
    <t>1450587414892847105_2024-05-08</t>
  </si>
  <si>
    <t>2193616844_2024-05-08</t>
  </si>
  <si>
    <t>1366930865574584323_2024-05-08</t>
  </si>
  <si>
    <t>2631709828_2024-05-08</t>
  </si>
  <si>
    <t>1400381995558047749_2024-05-08</t>
  </si>
  <si>
    <t>127646057_2024-05-08</t>
  </si>
  <si>
    <t>810137474705952769_2024-05-08</t>
  </si>
  <si>
    <t>79714172_2024-05-08</t>
  </si>
  <si>
    <t>1449164448321605632_2024-05-08</t>
  </si>
  <si>
    <t>1496567813737091075_2024-05-08</t>
  </si>
  <si>
    <t>189184866_2024-05-08</t>
  </si>
  <si>
    <t>982070158125682688_2024-05-08</t>
  </si>
  <si>
    <t>1297920445979807744_2024-05-08</t>
  </si>
  <si>
    <t>737132550_2024-05-08</t>
  </si>
  <si>
    <t>815322092627333121_2024-05-08</t>
  </si>
  <si>
    <t>1259559092835815427_2024-05-08</t>
  </si>
  <si>
    <t>1426732252768182281_2024-05-08</t>
  </si>
  <si>
    <t>1518981537307496448_2024-05-08</t>
  </si>
  <si>
    <t>1455759696967651333_2024-05-08</t>
  </si>
  <si>
    <t>1354867416430501890_2024-05-08</t>
  </si>
  <si>
    <t>725472022910918656_2024-05-08</t>
  </si>
  <si>
    <t>829482275318484993_2024-05-08</t>
  </si>
  <si>
    <t>2202247850_2024-05-08</t>
  </si>
  <si>
    <t>1249193324461916161_2024-05-08</t>
  </si>
  <si>
    <t>1492434155405287424_2024-05-08</t>
  </si>
  <si>
    <t>1032379192388857861_2024-05-08</t>
  </si>
  <si>
    <t>1299523632868110338_2024-05-08</t>
  </si>
  <si>
    <t>239090734_2024-05-08</t>
  </si>
  <si>
    <t>834123445856145408_2024-05-08</t>
  </si>
  <si>
    <t>720313843021385728_2024-05-08</t>
  </si>
  <si>
    <t>1526588836536586240_2024-05-08</t>
  </si>
  <si>
    <t>1408762516969201671_2024-05-08</t>
  </si>
  <si>
    <t>956330918741987329_2024-05-08</t>
  </si>
  <si>
    <t>1432635656161746947_2024-05-09</t>
  </si>
  <si>
    <t>1357451976_2024-05-09</t>
  </si>
  <si>
    <t>2361601055_2024-05-09</t>
  </si>
  <si>
    <t>864011281_2024-05-09</t>
  </si>
  <si>
    <t>1408762516969201671_2024-05-09</t>
  </si>
  <si>
    <t>1240784920831762433_2024-05-09</t>
  </si>
  <si>
    <t>982070158125682688_2024-05-09</t>
  </si>
  <si>
    <t>1470958472409792515_2024-05-09</t>
  </si>
  <si>
    <t>1526588836536586240_2024-05-09</t>
  </si>
  <si>
    <t>725472022910918656_2024-05-09</t>
  </si>
  <si>
    <t>1336191614356742144_2024-05-09</t>
  </si>
  <si>
    <t>1400381995558047749_2024-05-09</t>
  </si>
  <si>
    <t>1300673386914304000_2024-05-09</t>
  </si>
  <si>
    <t>3369243892_2024-05-09</t>
  </si>
  <si>
    <t>712457848874086400_2024-05-09</t>
  </si>
  <si>
    <t>1356386110847377408_2024-05-09</t>
  </si>
  <si>
    <t>954015928924057601_2024-05-09</t>
  </si>
  <si>
    <t>868760548674072576_2024-05-09</t>
  </si>
  <si>
    <t>953233327238021120_2024-05-09</t>
  </si>
  <si>
    <t>1064421325186359296_2024-05-09</t>
  </si>
  <si>
    <t>1051852534518824960_2024-05-09</t>
  </si>
  <si>
    <t>1093242943127932930_2024-05-09</t>
  </si>
  <si>
    <t>1223801725674565632_2024-05-09</t>
  </si>
  <si>
    <t>7184612_2024-05-09</t>
  </si>
  <si>
    <t>1475612593830178820_2024-05-09</t>
  </si>
  <si>
    <t>1356434353623093249_2024-05-09</t>
  </si>
  <si>
    <t>127646057_2024-05-09</t>
  </si>
  <si>
    <t>1432686185810432010_2024-05-09</t>
  </si>
  <si>
    <t>1341287326467538945_2024-05-09</t>
  </si>
  <si>
    <t>262018615_2024-05-09</t>
  </si>
  <si>
    <t>189184866_2024-05-09</t>
  </si>
  <si>
    <t>873190778910253056_2024-05-09</t>
  </si>
  <si>
    <t>239518063_2024-05-09</t>
  </si>
  <si>
    <t>3159122144_2024-05-09</t>
  </si>
  <si>
    <t>1309886201944473600_2024-05-09</t>
  </si>
  <si>
    <t>704580467341856769_2024-05-09</t>
  </si>
  <si>
    <t>810137474705952769_2024-05-09</t>
  </si>
  <si>
    <t>980727292661059584_2024-05-09</t>
  </si>
  <si>
    <t>239090734_2024-05-09</t>
  </si>
  <si>
    <t>14253911_2024-05-09</t>
  </si>
  <si>
    <t>1441835930889818113_2024-05-09</t>
  </si>
  <si>
    <t>973261472_2024-05-09</t>
  </si>
  <si>
    <t>1550232757011468289_2024-05-09</t>
  </si>
  <si>
    <t>1635676907529285642_2024-05-09</t>
  </si>
  <si>
    <t>79714172_2024-05-09</t>
  </si>
  <si>
    <t>877728873340956672_2024-05-09</t>
  </si>
  <si>
    <t>1396144613233238018_2024-05-09</t>
  </si>
  <si>
    <t>1416421769561378817_2024-05-09</t>
  </si>
  <si>
    <t>1170153611499720704_2024-05-09</t>
  </si>
  <si>
    <t>1032379192388857861_2024-05-09</t>
  </si>
  <si>
    <t>22758405_2024-05-09</t>
  </si>
  <si>
    <t>1446541960181858315_2024-05-09</t>
  </si>
  <si>
    <t>624791024_2024-05-09</t>
  </si>
  <si>
    <t>1473993924083654658_2024-05-09</t>
  </si>
  <si>
    <t>1450587414892847105_2024-05-09</t>
  </si>
  <si>
    <t>953465278561734656_2024-05-09</t>
  </si>
  <si>
    <t>1384748148942417921_2024-05-09</t>
  </si>
  <si>
    <t>829482275318484993_2024-05-09</t>
  </si>
  <si>
    <t>1496567813737091075_2024-05-09</t>
  </si>
  <si>
    <t>886765719391789057_2024-05-09</t>
  </si>
  <si>
    <t>1073132650309726208_2024-05-09</t>
  </si>
  <si>
    <t>834123445856145408_2024-05-09</t>
  </si>
  <si>
    <t>1424170843249250304_2024-05-09</t>
  </si>
  <si>
    <t>1462890860849160193_2024-05-09</t>
  </si>
  <si>
    <t>2202247850_2024-05-09</t>
  </si>
  <si>
    <t>116328126_2024-05-09</t>
  </si>
  <si>
    <t>1492434155405287424_2024-05-09</t>
  </si>
  <si>
    <t>1350330558241529858_2024-05-09</t>
  </si>
  <si>
    <t>217534944_2024-05-09</t>
  </si>
  <si>
    <t>1311393885806100481_2024-05-09</t>
  </si>
  <si>
    <t>1249193324461916161_2024-05-09</t>
  </si>
  <si>
    <t>618539620_2024-05-09</t>
  </si>
  <si>
    <t>1449941836034822144_2024-05-09</t>
  </si>
  <si>
    <t>1366934666201202689_2024-05-09</t>
  </si>
  <si>
    <t>1449164448321605632_2024-05-09</t>
  </si>
  <si>
    <t>1370479673818427403_2024-05-09</t>
  </si>
  <si>
    <t>737132550_2024-05-09</t>
  </si>
  <si>
    <t>889455645837201409_2024-05-09</t>
  </si>
  <si>
    <t>57584739_2024-05-09</t>
  </si>
  <si>
    <t>2621412174_2024-05-09</t>
  </si>
  <si>
    <t>972557412577284096_2024-05-09</t>
  </si>
  <si>
    <t>3063147623_2024-05-09</t>
  </si>
  <si>
    <t>1139174563802226688_2024-05-09</t>
  </si>
  <si>
    <t>1455759696967651333_2024-05-09</t>
  </si>
  <si>
    <t>815322092627333121_2024-05-09</t>
  </si>
  <si>
    <t>279828819_2024-05-09</t>
  </si>
  <si>
    <t>1585936726370852865_2024-05-09</t>
  </si>
  <si>
    <t>1327336243026223104_2024-05-09</t>
  </si>
  <si>
    <t>1426732252768182281_2024-05-09</t>
  </si>
  <si>
    <t>1354947293921701892_2024-05-09</t>
  </si>
  <si>
    <t>1259559092835815427_2024-05-09</t>
  </si>
  <si>
    <t>938606626017370112_2024-05-09</t>
  </si>
  <si>
    <t>1299523632868110338_2024-05-09</t>
  </si>
  <si>
    <t>174981490_2024-05-09</t>
  </si>
  <si>
    <t>4705209135_2024-05-09</t>
  </si>
  <si>
    <t>1639862641_2024-05-09</t>
  </si>
  <si>
    <t>1372873723653591049_2024-05-09</t>
  </si>
  <si>
    <t>1423031747432783872_2024-05-09</t>
  </si>
  <si>
    <t>1472789316292296707_2024-05-09</t>
  </si>
  <si>
    <t>1372325396461580292_2024-05-09</t>
  </si>
  <si>
    <t>970014782135844864_2024-05-09</t>
  </si>
  <si>
    <t>1354867416430501890_2024-05-09</t>
  </si>
  <si>
    <t>1328905893820370947_2024-05-09</t>
  </si>
  <si>
    <t>1703332734603591680_2024-05-09</t>
  </si>
  <si>
    <t>1398319504975970310_2024-05-09</t>
  </si>
  <si>
    <t>948974801737134080_2024-05-09</t>
  </si>
  <si>
    <t>2603525726_2024-05-09</t>
  </si>
  <si>
    <t>467535591_2024-05-09</t>
  </si>
  <si>
    <t>1107518478_2024-05-09</t>
  </si>
  <si>
    <t>1350996311777161219_2024-05-09</t>
  </si>
  <si>
    <t>1453982860663087107_2024-05-09</t>
  </si>
  <si>
    <t>1297920445979807744_2024-05-09</t>
  </si>
  <si>
    <t>1518981537307496448_2024-05-09</t>
  </si>
  <si>
    <t>1588487175540195328_2024-05-09</t>
  </si>
  <si>
    <t>956330918741987329_2024-05-09</t>
  </si>
  <si>
    <t>408488225_2024-05-09</t>
  </si>
  <si>
    <t>2193616844_2024-05-09</t>
  </si>
  <si>
    <t>1366930865574584323_2024-05-09</t>
  </si>
  <si>
    <t>720313843021385728_2024-05-09</t>
  </si>
  <si>
    <t>949016786506100736_2024-05-09</t>
  </si>
  <si>
    <t>1437463799347531782_2024-05-09</t>
  </si>
  <si>
    <t>1391919233907441670_2024-05-09</t>
  </si>
  <si>
    <t>2631709828_2024-05-09</t>
  </si>
  <si>
    <t>concat</t>
  </si>
  <si>
    <t>fantasy_score</t>
  </si>
  <si>
    <t>blockgraze_Main Tournament</t>
  </si>
  <si>
    <t>xbtGBH_Flash Tournamnet 48h</t>
  </si>
  <si>
    <t>xbtGBH_Main Tournament</t>
  </si>
  <si>
    <t>Web3Quant_Main Tournament</t>
  </si>
  <si>
    <t>0xgaut_Main Tournament</t>
  </si>
  <si>
    <t>blknoiz06_Main Tournament</t>
  </si>
  <si>
    <t>trading_axe_Main Tournament</t>
  </si>
  <si>
    <t>0xgaut_Flash Tournamnet 48h</t>
  </si>
  <si>
    <t>based16z_Main Tournament</t>
  </si>
  <si>
    <t>blknoiz06_Flash Tournamnet 48h</t>
  </si>
  <si>
    <t>0xjaypeg_Main Tournament</t>
  </si>
  <si>
    <t>Web3Quant_Flash Tournamnet 48h</t>
  </si>
  <si>
    <t>KirbyLarp_Main Tournament</t>
  </si>
  <si>
    <t>blockgraze_Flash Tournamnet 48h</t>
  </si>
  <si>
    <t>KookCapitalLLC_Main Tournament</t>
  </si>
  <si>
    <t>mememe69696969_Main Tournament</t>
  </si>
  <si>
    <t>Cbb0fe_Flash Tournamnet 48h</t>
  </si>
  <si>
    <t>wrld_sol_Main Tournament</t>
  </si>
  <si>
    <t>PacmanBlur_Main Tournament</t>
  </si>
  <si>
    <t>BigDickBull69_Main Tournament</t>
  </si>
  <si>
    <t>Timccopeland_Flash Tournamnet 48h</t>
  </si>
  <si>
    <t>PacmanBlur_Flash Tournamnet 48h</t>
  </si>
  <si>
    <t>sherlock_hodles_Flash Tournamnet 48h</t>
  </si>
  <si>
    <t>zacxbt_Main Tournament</t>
  </si>
  <si>
    <t>tomhschmidt_Main Tournament</t>
  </si>
  <si>
    <t>surfcoderepeat_Main Tournament</t>
  </si>
  <si>
    <t>CirrusNFT_Main Tournament</t>
  </si>
  <si>
    <t>sherlock_hodles_Main Tournament</t>
  </si>
  <si>
    <t>greg16676935420_Flash Tournamnet 48h</t>
  </si>
  <si>
    <t>0xMert__Main Tournament</t>
  </si>
  <si>
    <t>screentimes_Main Tournament</t>
  </si>
  <si>
    <t>mattomattik_Main Tournament</t>
  </si>
  <si>
    <t>vydamo__Main Tournament</t>
  </si>
  <si>
    <t>0xSisyphus_Main Tournament</t>
  </si>
  <si>
    <t>0xrwu_Flash Tournamnet 48h</t>
  </si>
  <si>
    <t>greg16676935420_Main Tournament</t>
  </si>
  <si>
    <t>TravisBickle0x_Main Tournament</t>
  </si>
  <si>
    <t>HerroCrypto_Main Tournament</t>
  </si>
  <si>
    <t>punk9059_Main Tournament</t>
  </si>
  <si>
    <t>jenndefer_Main Tournament</t>
  </si>
  <si>
    <t>0xjaypeg_Flash Tournamnet 48h</t>
  </si>
  <si>
    <t>HugoMartingale_Main Tournament</t>
  </si>
  <si>
    <t>wrld_sol_Flash Tournamnet 48h</t>
  </si>
  <si>
    <t>cozymaximalist_Flash Tournamnet 48h</t>
  </si>
  <si>
    <t>CirrusNFT_Flash Tournamnet 48h</t>
  </si>
  <si>
    <t>0xMakesy_Flash Tournamnet 48h</t>
  </si>
  <si>
    <t>lilclearpill_Main Tournament</t>
  </si>
  <si>
    <t>0xMert__Flash Tournamnet 48h</t>
  </si>
  <si>
    <t>CharlotteFang77_Main Tournament</t>
  </si>
  <si>
    <t>optimizoor_Main Tournament</t>
  </si>
  <si>
    <t>delucinator_Main Tournament</t>
  </si>
  <si>
    <t>trading_axe_Flash Tournamnet 48h</t>
  </si>
  <si>
    <t>dcfgod_Main Tournament</t>
  </si>
  <si>
    <t>tervoooo_Main Tournament</t>
  </si>
  <si>
    <t>based_d0m_Main Tournament</t>
  </si>
  <si>
    <t>SCHIZO_FREQ_Flash Tournamnet 48h</t>
  </si>
  <si>
    <t>GwartyGwart_Flash Tournamnet 48h</t>
  </si>
  <si>
    <t>based16z_Flash Tournamnet 48h</t>
  </si>
  <si>
    <t>frankdegods_Flash Tournamnet 48h</t>
  </si>
  <si>
    <t>delucinator_Flash Tournamnet 48h</t>
  </si>
  <si>
    <t>0xSisyphus_Flash Tournamnet 48h</t>
  </si>
  <si>
    <t>SCHIZO_FREQ_Main Tournament</t>
  </si>
  <si>
    <t>screentimes_Flash Tournamnet 48h</t>
  </si>
  <si>
    <t>apixtwts_Main Tournament</t>
  </si>
  <si>
    <t>koreanjewcrypto_Main Tournament</t>
  </si>
  <si>
    <t>cozymaximalist_Main Tournament</t>
  </si>
  <si>
    <t>tomhschmidt_Flash Tournamnet 48h</t>
  </si>
  <si>
    <t>ScizRtrading_Main Tournament</t>
  </si>
  <si>
    <t>lex_node_Main Tournament</t>
  </si>
  <si>
    <t>wardaddycapital_Flash Tournamnet 48h</t>
  </si>
  <si>
    <t>vydamo__Flash Tournamnet 48h</t>
  </si>
  <si>
    <t>penguin_curator_Main Tournament</t>
  </si>
  <si>
    <t>lmrankhan_Main Tournament</t>
  </si>
  <si>
    <t>0xMikado_Main Tournament</t>
  </si>
  <si>
    <t>functi0nZer0_Main Tournament</t>
  </si>
  <si>
    <t>TravisBickle0x_Flash Tournamnet 48h</t>
  </si>
  <si>
    <t>basedkarbon_Flash Tournamnet 48h</t>
  </si>
  <si>
    <t>larpalt_Flash Tournamnet 48h</t>
  </si>
  <si>
    <t>IcedKnife_Flash Tournamnet 48h</t>
  </si>
  <si>
    <t>notthreadguy_Main Tournament</t>
  </si>
  <si>
    <t>KookCapitalLLC_Flash Tournamnet 48h</t>
  </si>
  <si>
    <t>inversebrah_Flash Tournamnet 48h</t>
  </si>
  <si>
    <t>frankdegods_Main Tournament</t>
  </si>
  <si>
    <t>basedkarbon_Main Tournament</t>
  </si>
  <si>
    <t>KirbyLarp_Flash Tournamnet 48h</t>
  </si>
  <si>
    <t>Arthur_0x_Flash Tournamnet 48h</t>
  </si>
  <si>
    <t>crypto_linn_Main Tournament</t>
  </si>
  <si>
    <t>Cbb0fe_Main Tournament</t>
  </si>
  <si>
    <t>a1lon9_Flash Tournamnet 48h</t>
  </si>
  <si>
    <t>artsch00lreject_Main Tournament</t>
  </si>
  <si>
    <t>heartereum_Main Tournament</t>
  </si>
  <si>
    <t>BigDickBull69_Flash Tournamnet 48h</t>
  </si>
  <si>
    <t>benroy___Main Tournament</t>
  </si>
  <si>
    <t>izebel_eth_Flash Tournamnet 48h</t>
  </si>
  <si>
    <t>DeeZe_Flash Tournamnet 48h</t>
  </si>
  <si>
    <t>Zeneca_Main Tournament</t>
  </si>
  <si>
    <t>NBA__trey_Main Tournament</t>
  </si>
  <si>
    <t>0xMakesy_Main Tournament</t>
  </si>
  <si>
    <t>glebble_Main Tournament</t>
  </si>
  <si>
    <t>DeeZe_Main Tournament</t>
  </si>
  <si>
    <t>max_the_plug_Main Tournament</t>
  </si>
  <si>
    <t>tervoooo_Flash Tournamnet 48h</t>
  </si>
  <si>
    <t>CL207_Flash Tournamnet 48h</t>
  </si>
  <si>
    <t>inversebrah_Main Tournament</t>
  </si>
  <si>
    <t>Crypto_McKenna_Flash Tournamnet 48h</t>
  </si>
  <si>
    <t>0xprerich_Main Tournament</t>
  </si>
  <si>
    <t>naniXBT_Main Tournament</t>
  </si>
  <si>
    <t>wardaddycapital_Main Tournament</t>
  </si>
  <si>
    <t>osf_rekt_Main Tournament</t>
  </si>
  <si>
    <t>loomdart_Flash Tournamnet 48h</t>
  </si>
  <si>
    <t>TaikiMaeda2_Main Tournament</t>
  </si>
  <si>
    <t>boldleonidas_Flash Tournamnet 48h</t>
  </si>
  <si>
    <t>xcurveth_Flash Tournamnet 48h</t>
  </si>
  <si>
    <t>SmokeyTheBera_Main Tournament</t>
  </si>
  <si>
    <t>Evan_ss6_Main Tournament</t>
  </si>
  <si>
    <t>notthreadguy_Flash Tournamnet 48h</t>
  </si>
  <si>
    <t>Pancakesbrah_Flash Tournamnet 48h</t>
  </si>
  <si>
    <t>CoinGurruu_Flash Tournamnet 48h</t>
  </si>
  <si>
    <t>santiagoroel_Main Tournament</t>
  </si>
  <si>
    <t>IcedKnife_Main Tournament</t>
  </si>
  <si>
    <t>j0hnwang_Flash Tournamnet 48h</t>
  </si>
  <si>
    <t>zhusu_Flash Tournamnet 48h</t>
  </si>
  <si>
    <t>ParallelAiRev_Main Tournament</t>
  </si>
  <si>
    <t>zacxbt_Flash Tournamnet 48h</t>
  </si>
  <si>
    <t>penguin_curator_Flash Tournamnet 48h</t>
  </si>
  <si>
    <t>naniXBT_Flash Tournamnet 48h</t>
  </si>
  <si>
    <t>ScizRtrading_Flash Tournamnet 48h</t>
  </si>
  <si>
    <t>hype_eth_Flash Tournamnet 48h</t>
  </si>
  <si>
    <t>jenndefer_Flash Tournamnet 48h</t>
  </si>
  <si>
    <t>GwartyGwart_Main Tournament</t>
  </si>
  <si>
    <t>CoinGurruu_Main Tournament</t>
  </si>
  <si>
    <t>0xPrismatic_Flash Tournamnet 48h</t>
  </si>
  <si>
    <t>larpalt_Main Tournament</t>
  </si>
  <si>
    <t>gmoneyNFT_Flash Tournamnet 48h</t>
  </si>
  <si>
    <t>MoonOverlord_Main Tournament</t>
  </si>
  <si>
    <t>machibigbrother_Flash Tournamnet 48h</t>
  </si>
  <si>
    <t>sershokunin_Main Tournament</t>
  </si>
  <si>
    <t>izebel_eth_Main Tournament</t>
  </si>
  <si>
    <t>zhusu_Main Tournament</t>
  </si>
  <si>
    <t>ZoomerOracle_Flash Tournamnet 48h</t>
  </si>
  <si>
    <t>mattomattik_Flash Tournamnet 48h</t>
  </si>
  <si>
    <t>punk9059_Flash Tournamnet 48h</t>
  </si>
  <si>
    <t>MoonOverlord_Flash Tournamnet 48h</t>
  </si>
  <si>
    <t>functi0nZer0_Flash Tournamnet 48h</t>
  </si>
  <si>
    <t>TaikiMaeda2_Flash Tournamnet 48h</t>
  </si>
  <si>
    <t>gmoneyNFT_Main Tournament</t>
  </si>
  <si>
    <t>hype_eth_Main Tournament</t>
  </si>
  <si>
    <t>lex_node_Flash Tournamnet 48h</t>
  </si>
  <si>
    <t>CL207_Main Tournament</t>
  </si>
  <si>
    <t>twobitidiot_Flash Tournamnet 48h</t>
  </si>
  <si>
    <t>a1lon9_Main Tournament</t>
  </si>
  <si>
    <t>loomdart_Main Tournament</t>
  </si>
  <si>
    <t>adamscochran_Main Tournament</t>
  </si>
  <si>
    <t>SmokeyTheBera_Flash Tournamnet 48h</t>
  </si>
  <si>
    <t>CharlotteFang77_Flash Tournamnet 48h</t>
  </si>
  <si>
    <t>andy8052_Flash Tournamnet 48h</t>
  </si>
  <si>
    <t>heartereum_Flash Tournamnet 48h</t>
  </si>
  <si>
    <t>Loopifyyy_Main Tournament</t>
  </si>
  <si>
    <t>artsch00lreject_Flash Tournamnet 48h</t>
  </si>
  <si>
    <t>glebble_Flash Tournamnet 48h</t>
  </si>
  <si>
    <t>HugoMartingale_Flash Tournamnet 48h</t>
  </si>
  <si>
    <t>NBA__trey_Flash Tournamnet 48h</t>
  </si>
  <si>
    <t>dcfgod_Flash Tournamnet 48h</t>
  </si>
  <si>
    <t>osf_rekt_Flash Tournamnet 48h</t>
  </si>
  <si>
    <t>Pancakesbrah_Main Tournament</t>
  </si>
  <si>
    <t>0xPrismatic_Main Tournament</t>
  </si>
  <si>
    <t>ZoomerOracle_Main Tournament</t>
  </si>
  <si>
    <t>koreanjewcrypto_Flash Tournamnet 48h</t>
  </si>
  <si>
    <t>based_d0m_Flash Tournamnet 48h</t>
  </si>
  <si>
    <t>icebergy__Main Tournament</t>
  </si>
  <si>
    <t>farokh_Main Tournament</t>
  </si>
  <si>
    <t>lmrankhan_Flash Tournamnet 48h</t>
  </si>
  <si>
    <t>0xMikado_Flash Tournamnet 48h</t>
  </si>
  <si>
    <t>farokh_Flash Tournamnet 48h</t>
  </si>
  <si>
    <t>JasonYanowitz_Main Tournament</t>
  </si>
  <si>
    <t>icebergy__Flash Tournamnet 48h</t>
  </si>
  <si>
    <t>Zeneca_Flash Tournamnet 48h</t>
  </si>
  <si>
    <t>0xKipit_Main Tournament</t>
  </si>
  <si>
    <t>boldleonidas_Main Tournament</t>
  </si>
  <si>
    <t>HerroCrypto_Flash Tournamnet 48h</t>
  </si>
  <si>
    <t>max_the_plug_Flash Tournamnet 48h</t>
  </si>
  <si>
    <t>thecexoffender_Main Tournament</t>
  </si>
  <si>
    <t>sershokunin_Flash Tournamnet 48h</t>
  </si>
  <si>
    <t>mrjasonchoi_Main Tournament</t>
  </si>
  <si>
    <t>andy8052_Main Tournament</t>
  </si>
  <si>
    <t>ParallelAiRev_Flash Tournamnet 48h</t>
  </si>
  <si>
    <t>apixtwts_Flash Tournamnet 48h</t>
  </si>
  <si>
    <t>surfcoderepeat_Flash Tournamnet 48h</t>
  </si>
  <si>
    <t>twobitidiot_Main Tournament</t>
  </si>
  <si>
    <t>Loopifyyy_Flash Tournamnet 48h</t>
  </si>
  <si>
    <t>machibigbrother_Main Tournament</t>
  </si>
  <si>
    <t>QwQiao_Main Tournament</t>
  </si>
  <si>
    <t>sayinshallah_Flash Tournamnet 48h</t>
  </si>
  <si>
    <t>adamscochran_Flash Tournamnet 48h</t>
  </si>
  <si>
    <t>Arthur_0x_Main Tournament</t>
  </si>
  <si>
    <t>optimizoor_Flash Tournamnet 48h</t>
  </si>
  <si>
    <t>benroy___Flash Tournamnet 48h</t>
  </si>
  <si>
    <t>notsofast_Main Tournament</t>
  </si>
  <si>
    <t>bitcoinPalmer_Main Tournament</t>
  </si>
  <si>
    <t>Evan_ss6_Flash Tournamnet 48h</t>
  </si>
  <si>
    <t>mdudas_Main Tournament</t>
  </si>
  <si>
    <t>xcurveth_Main Tournament</t>
  </si>
  <si>
    <t>QwQiao_Flash Tournamnet 48h</t>
  </si>
  <si>
    <t>0xprerich_Flash Tournamnet 48h</t>
  </si>
  <si>
    <t>Fiskantes_Flash Tournamnet 48h</t>
  </si>
  <si>
    <t>mememe69696969_Flash Tournamnet 48h</t>
  </si>
  <si>
    <t>0xKipit_Flash Tournamnet 48h</t>
  </si>
  <si>
    <t>SHL0MS_Main Tournament</t>
  </si>
  <si>
    <t>thecexoffender_Flash Tournamnet 48h</t>
  </si>
  <si>
    <t>ZAGABOND_Flash Tournamnet 48h</t>
  </si>
  <si>
    <t>Timccopeland_Main Tournament</t>
  </si>
  <si>
    <t>VentureCoinist_Flash Tournamnet 48h</t>
  </si>
  <si>
    <t>notsofast_Flash Tournamnet 48h</t>
  </si>
  <si>
    <t>satsdart_Main Tournament</t>
  </si>
  <si>
    <t>Crypto_McKenna_Main Tournament</t>
  </si>
  <si>
    <t>lilclearpill_Flash Tournamnet 48h</t>
  </si>
  <si>
    <t>j0hnwang_Main Tournament</t>
  </si>
  <si>
    <t>0xrwu_Main Tournament</t>
  </si>
  <si>
    <t>mdudas_Flash Tournamnet 48h</t>
  </si>
  <si>
    <t>satsdart_Flash Tournamnet 48h</t>
  </si>
  <si>
    <t>0xfoobar_Flash Tournamnet 48h</t>
  </si>
  <si>
    <t>SHL0MS_Flash Tournamnet 48h</t>
  </si>
  <si>
    <t>0xfoobar_Main Tournament</t>
  </si>
  <si>
    <t>gabrielhaines_Main Tournament</t>
  </si>
  <si>
    <t>pranksy_Flash Tournamnet 48h</t>
  </si>
  <si>
    <t>mrjasonchoi_Flash Tournamnet 48h</t>
  </si>
  <si>
    <t>natealexnft_Flash Tournamnet 48h</t>
  </si>
  <si>
    <t>crypto_linn_Flash Tournamnet 48h</t>
  </si>
  <si>
    <t>ZAGABOND_Main Tournament</t>
  </si>
  <si>
    <t>bitcoinPalmer_Flash Tournamnet 48h</t>
  </si>
  <si>
    <t>mikedemarais_Flash Tournamnet 48h</t>
  </si>
  <si>
    <t>ercwl_Flash Tournamnet 48h</t>
  </si>
  <si>
    <t>pranksy_Main Tournament</t>
  </si>
  <si>
    <t>natealexnft_Main Tournament</t>
  </si>
  <si>
    <t>santiagoroel_Flash Tournamnet 48h</t>
  </si>
  <si>
    <t>krybharat_Flash Tournamnet 48h</t>
  </si>
  <si>
    <t>gabrielhaines_Flash Tournamnet 48h</t>
  </si>
  <si>
    <t>sayinshallah_Main Tournament</t>
  </si>
  <si>
    <t>krybharat_Main Tournament</t>
  </si>
  <si>
    <t>VentureCoinist_Main Tournament</t>
  </si>
  <si>
    <t>ercwl_Main Tournament</t>
  </si>
  <si>
    <t>mikedemarais_Main Tournament</t>
  </si>
  <si>
    <t>Fiskantes_Main Tournament</t>
  </si>
  <si>
    <t>JasonYanowitz_Flash Tournamnet 48h</t>
  </si>
  <si>
    <t>tier10k_Main Tournament</t>
  </si>
  <si>
    <t>tier10k_Flash Tournamnet 48h</t>
  </si>
  <si>
    <t>xbtGBH</t>
  </si>
  <si>
    <t>blockgraze</t>
  </si>
  <si>
    <t>TravisBickle0x</t>
  </si>
  <si>
    <t>jenndefer</t>
  </si>
  <si>
    <t>tervoooo</t>
  </si>
  <si>
    <t>screentimes</t>
  </si>
  <si>
    <t>KirbyLarp</t>
  </si>
  <si>
    <t>benroy__</t>
  </si>
  <si>
    <t>delucinator</t>
  </si>
  <si>
    <t>Pancakesbrah</t>
  </si>
  <si>
    <t>koreanjewcrypto</t>
  </si>
  <si>
    <t>hype_eth</t>
  </si>
  <si>
    <t>wardaddycapital</t>
  </si>
  <si>
    <t>Timccopeland</t>
  </si>
  <si>
    <t>xcurveth</t>
  </si>
  <si>
    <t>satsdart</t>
  </si>
  <si>
    <t>bitcoinPalmer</t>
  </si>
  <si>
    <t>ZAGABOND</t>
  </si>
  <si>
    <t>VentureCoinist</t>
  </si>
  <si>
    <t>sayinshallah</t>
  </si>
  <si>
    <t>natealexnft</t>
  </si>
  <si>
    <t>mikedemarais</t>
  </si>
  <si>
    <t>pranksy</t>
  </si>
  <si>
    <t>krybharat</t>
  </si>
  <si>
    <r>
      <rPr>
        <rFont val="Arial"/>
        <b/>
        <color rgb="FF000000"/>
        <sz val="17.0"/>
      </rPr>
      <t xml:space="preserve">Bronze / Common Capped Overall Player Rankings (Top 5%)
</t>
    </r>
    <r>
      <rPr>
        <rFont val="Arial"/>
        <b val="0"/>
        <color rgb="FF000000"/>
        <sz val="12.0"/>
      </rPr>
      <t>v1 - Avg Normalized Rank using a players best deck.</t>
    </r>
  </si>
  <si>
    <t>Data as of: 8/8 3PM CST</t>
  </si>
  <si>
    <t>Overall Rank</t>
  </si>
  <si>
    <t>Player</t>
  </si>
  <si>
    <t>ETH Rewards (all decks)</t>
  </si>
  <si>
    <t>Avg Normalized Score</t>
  </si>
  <si>
    <t>Avg Rank</t>
  </si>
  <si>
    <t>Bronze 7 (8,319)</t>
  </si>
  <si>
    <t>Bronze 8 (7,535)</t>
  </si>
  <si>
    <t>Bronze 9 (8,899)</t>
  </si>
  <si>
    <t>Bronze 10  (8,897)</t>
  </si>
  <si>
    <t>Bronze 11 (8,737)</t>
  </si>
  <si>
    <t>Total Decks Entered</t>
  </si>
  <si>
    <t>ETH Rewards / Deck Entered</t>
  </si>
  <si>
    <t>https://pbs.twimg.com/profile_images/1798747259963904000/7M2YHey4_normal.jpg</t>
  </si>
  <si>
    <t>Khallid4397</t>
  </si>
  <si>
    <t>0x6B02622cd035CC00e98e18CB6801192D0f4aAf5A</t>
  </si>
  <si>
    <t>https://pbs.twimg.com/profile_images/1794070122778222592/EjX_8ZPC_normal.jpg</t>
  </si>
  <si>
    <t>0xthemolt</t>
  </si>
  <si>
    <t>0x162F95a9364c891028d255467F616902A479681a</t>
  </si>
  <si>
    <t>https://pbs.twimg.com/profile_images/1589216411095801856/wx-k2tR6_normal.jpg</t>
  </si>
  <si>
    <t>IamPiratushka</t>
  </si>
  <si>
    <t>0x3FAbfaec5c05aA6A57E620F13B3626236cA8B794</t>
  </si>
  <si>
    <t>https://pbs.twimg.com/profile_images/1784697183113224192/Qxj7a-JN_normal.jpg</t>
  </si>
  <si>
    <t>dankerwim</t>
  </si>
  <si>
    <t>0x12C5AEfb87E13F49cD294B2f2568fb8d6727F4e7</t>
  </si>
  <si>
    <t>https://pbs.twimg.com/profile_images/1796346549670137856/LZtlzroK_normal.jpg</t>
  </si>
  <si>
    <t>killam_</t>
  </si>
  <si>
    <t>0x423B809D3dDAc99FaC75678317cfa7691039048a</t>
  </si>
  <si>
    <t>https://pbs.twimg.com/profile_images/1482710937690062858/W4N6rKM9_normal.jpg</t>
  </si>
  <si>
    <t>Lucky_STU888</t>
  </si>
  <si>
    <t>0x2e8d2c9FafB88d9270EC99e8008Dd7c71F3FC581</t>
  </si>
  <si>
    <t>https://pbs.twimg.com/profile_images/1806510609858449409/DtRwzBbh_normal.jpg</t>
  </si>
  <si>
    <t>NFTabarnak</t>
  </si>
  <si>
    <t>0xb9fBA481c8c13c835179114e6B531cD3f57E043D</t>
  </si>
  <si>
    <t>https://pbs.twimg.com/profile_images/1804149103078580224/AspeKAHp_normal.jpg</t>
  </si>
  <si>
    <t>franzfarm</t>
  </si>
  <si>
    <t>0xFaFA986f5A3E79Db6B38FB9B54c9A05520136De2</t>
  </si>
  <si>
    <t>https://pbs.twimg.com/profile_images/1793416199440859136/lx4YBLJV_normal.jpg</t>
  </si>
  <si>
    <t>FriendMR20</t>
  </si>
  <si>
    <t>0xBe4C9740c21bB99599f06e01Ec225B609496ac08</t>
  </si>
  <si>
    <t>https://pbs.twimg.com/profile_images/1768848524748218368/aUYFfKor_normal.jpg</t>
  </si>
  <si>
    <t>MarkinioL</t>
  </si>
  <si>
    <t>0xE91C1617736C5A361C5A3525d921C2Bc9D36d138</t>
  </si>
  <si>
    <t>https://pbs.twimg.com/profile_images/1811408310148497408/-RbUIfOk_normal.jpg</t>
  </si>
  <si>
    <t>why_marka</t>
  </si>
  <si>
    <t>0x3475Ebaab3aeD4ec561809E1D1CD646457f5b7Fc</t>
  </si>
  <si>
    <t>https://pbs.twimg.com/profile_images/1553033858416869380/LzXi_Iv4_normal.jpg</t>
  </si>
  <si>
    <t>esren__</t>
  </si>
  <si>
    <t>0x77b3e419f9DDa0Bc1Bbe6B847E23E48bf116eCc7</t>
  </si>
  <si>
    <t>https://pbs.twimg.com/profile_images/1548816172447064068/c5UFr4T-_normal.jpg</t>
  </si>
  <si>
    <t>AkiraReloaded</t>
  </si>
  <si>
    <t>0xe44D87B740e386dedF62b567cEc8950578a1FDC5</t>
  </si>
  <si>
    <t>https://pbs.twimg.com/profile_images/1771177224906866688/I7ngMnwg_normal.jpg</t>
  </si>
  <si>
    <t>Naya6039</t>
  </si>
  <si>
    <t>0x81aDf0Ab49621cBFaB3CfD2219754970C0ef3F80</t>
  </si>
  <si>
    <t>https://pbs.twimg.com/profile_images/1727235419363020800/Te7VC2HW_normal.jpg</t>
  </si>
  <si>
    <t>blastoisez3</t>
  </si>
  <si>
    <t>0xa546eb76d13E8d49E726C1D4B526C1927450927D</t>
  </si>
  <si>
    <t>https://pbs.twimg.com/profile_images/1782469994116198400/9pEgoVaR_normal.jpg</t>
  </si>
  <si>
    <t>smo_eth</t>
  </si>
  <si>
    <t>0x27D1248E005F04C69172A56e9Ec71faFd3d9Fa7B</t>
  </si>
  <si>
    <t>https://pbs.twimg.com/profile_images/1666928379495583745/Ut26HbHj_normal.jpg</t>
  </si>
  <si>
    <t>BlueFlame2021</t>
  </si>
  <si>
    <t>0x3a9F208876F58dc010b499482406b98b6432a9F9</t>
  </si>
  <si>
    <t>https://pbs.twimg.com/profile_images/1796431592254066688/N2btOwmi_normal.jpg</t>
  </si>
  <si>
    <t>MySunEyedG1rl</t>
  </si>
  <si>
    <t>0x2F8088F1F5E6769847B68733c5Aba606DA115944</t>
  </si>
  <si>
    <t>https://pbs.twimg.com/profile_images/1773911858539638784/Lf7Pb5rp_normal.jpg</t>
  </si>
  <si>
    <t>ubutoo</t>
  </si>
  <si>
    <t>0x42a187a090e46b8C7764f9f80399Ff458CA21e36</t>
  </si>
  <si>
    <t>https://pbs.twimg.com/profile_images/1736046384778776576/vXQlWQtb_normal.jpg</t>
  </si>
  <si>
    <t>p_hadzhiev</t>
  </si>
  <si>
    <t>0x466f811B4bC71d8953F29dCB2aBA967852BB64fB</t>
  </si>
  <si>
    <t>https://pbs.twimg.com/profile_images/1489287704940621833/eQ6riVlU_normal.jpg</t>
  </si>
  <si>
    <t>AKon14496207</t>
  </si>
  <si>
    <t>0x1842f9EF0Fbb4Bc56BEA4C208Cb76ece6CE1551E</t>
  </si>
  <si>
    <t>https://pbs.twimg.com/profile_images/1799045191216828416/ob_viIj8_normal.jpg</t>
  </si>
  <si>
    <t>impalementd</t>
  </si>
  <si>
    <t>0x4D92bAE46182bB0Ca0904e89Ec0bdBE8C1158c99</t>
  </si>
  <si>
    <t>https://pbs.twimg.com/profile_images/1697525356994179072/IGLRyDHb_normal.jpg</t>
  </si>
  <si>
    <t>bryttany16866</t>
  </si>
  <si>
    <t>0x64E6b57a3d83C4D2d4eD8a487DB804d73cd5D3Df</t>
  </si>
  <si>
    <t>https://pbs.twimg.com/profile_images/1810005993998229504/JoMBuG9w_normal.jpg</t>
  </si>
  <si>
    <t>gutomartino</t>
  </si>
  <si>
    <t>0x71E473557F190BB734597A668a84dF4653f23F04</t>
  </si>
  <si>
    <t>https://pbs.twimg.com/profile_images/1794112576910979072/kndV3pGs_normal.jpg</t>
  </si>
  <si>
    <t>lStriker_eth</t>
  </si>
  <si>
    <t>0x47236177D527EcDf508741141AC70EfD6807C7EF</t>
  </si>
  <si>
    <t>https://pbs.twimg.com/profile_images/1809887583360413696/hngU5w5E_normal.jpg</t>
  </si>
  <si>
    <t>BacsiK399</t>
  </si>
  <si>
    <t>0x72798a8C71591CBdAd9e8B847D663183b6Dc1833</t>
  </si>
  <si>
    <t>https://pbs.twimg.com/profile_images/1803347253803032576/YLs_FEzR_normal.jpg</t>
  </si>
  <si>
    <t>eskimocapital</t>
  </si>
  <si>
    <t>0xF2Ac8C4DFB3F81A005Db645c60627136988f454F</t>
  </si>
  <si>
    <t>https://pbs.twimg.com/profile_images/1648222709275594752/1lkTmLkG_normal.jpg</t>
  </si>
  <si>
    <t>ducky_wang</t>
  </si>
  <si>
    <t>0x173D374E4beE1B658EE036ae105c00423C664158</t>
  </si>
  <si>
    <t>https://pbs.twimg.com/profile_images/1787606841297371136/VUp3slBy_normal.jpg</t>
  </si>
  <si>
    <t>seekerinu</t>
  </si>
  <si>
    <t>0x7F7da43Ff20b89eb05Ff91761ef143909aB4A781</t>
  </si>
  <si>
    <t>https://pbs.twimg.com/profile_images/1800238928278040576/d8V3OeRb_normal.jpg</t>
  </si>
  <si>
    <t>Juninh222</t>
  </si>
  <si>
    <t>0x1Eb0bAE199aC8aFB9CCB56371a8e210FB5d3fD21</t>
  </si>
  <si>
    <t>https://pbs.twimg.com/profile_images/1701266286519480321/xgAT0gnI_normal.jpg</t>
  </si>
  <si>
    <t>0xAngs</t>
  </si>
  <si>
    <t>0x237DC215E45cec87fd0DA2e66346279e94f0AC19</t>
  </si>
  <si>
    <t>https://pbs.twimg.com/profile_images/1786851174785617920/7Z70iVxB_normal.png</t>
  </si>
  <si>
    <t>Lithio31</t>
  </si>
  <si>
    <t>0xB2090b089ea27cf1b2704Fa47dAd85F1fAB7ea77</t>
  </si>
  <si>
    <t>https://pbs.twimg.com/profile_images/1796127252024848384/hrGnV0kv_normal.jpg</t>
  </si>
  <si>
    <t>RafalZgoda</t>
  </si>
  <si>
    <t>0xBD604887D96716a1B2CC71204fBADD48DC632b1C</t>
  </si>
  <si>
    <t>https://pbs.twimg.com/profile_images/1759896079401717760/5c9zM8JI_normal.jpg</t>
  </si>
  <si>
    <t>_NFTWeb3_</t>
  </si>
  <si>
    <t>0x734e324A745922c6830E887dEe98EA22A568E674</t>
  </si>
  <si>
    <t>https://pbs.twimg.com/profile_images/1761614773781929984/RvwI-Tpn_normal.jpg</t>
  </si>
  <si>
    <t>3NG_IU</t>
  </si>
  <si>
    <t>0xCFa6F26882B5878dbeCf42464f8614292822784A</t>
  </si>
  <si>
    <t>https://pbs.twimg.com/profile_images/1798761381858299910/OP_5-U6R_normal.jpg</t>
  </si>
  <si>
    <t>frogleader_eth</t>
  </si>
  <si>
    <t>0xCAf6fDc5E40a2De34A8963Ff5b0026f12DAeE0DE</t>
  </si>
  <si>
    <t>https://pbs.twimg.com/profile_images/1439124590471663618/r5eTy_pS_normal.jpg</t>
  </si>
  <si>
    <t>gigimoly</t>
  </si>
  <si>
    <t>0x210d19b01E7CCd1B432Af7581E2d25679c41FB49</t>
  </si>
  <si>
    <t>https://pbs.twimg.com/profile_images/1803344951054348288/7Z8RR6uk_normal.jpg</t>
  </si>
  <si>
    <t>BobGoogle237277</t>
  </si>
  <si>
    <t>0xD72052D269a4815DEe776beeA9490cee428385d5</t>
  </si>
  <si>
    <t>https://pbs.twimg.com/profile_images/1484257892937129987/YXyGeu6Z_normal.png</t>
  </si>
  <si>
    <t>thegovernoreth</t>
  </si>
  <si>
    <t>0x8627FBADA13a4638808e1f1639829ee150FCDd30</t>
  </si>
  <si>
    <t>https://pbs.twimg.com/profile_images/1706950851909009408/zgM5i1w__normal.jpg</t>
  </si>
  <si>
    <t>zeror1sk</t>
  </si>
  <si>
    <t>0xD346846336cd74bD40ab5A69726d3B7dDf6479b6</t>
  </si>
  <si>
    <t>https://pbs.twimg.com/profile_images/1789012932233195520/sXv-HTm3_normal.jpg</t>
  </si>
  <si>
    <t>FreeRogerWilly</t>
  </si>
  <si>
    <t>0x85D47655937Fc094d718e5a65968F339de98d12E</t>
  </si>
  <si>
    <t>https://pbs.twimg.com/profile_images/1812366377245659136/oQ07-lsU_normal.jpg</t>
  </si>
  <si>
    <t>EthanMo39747132</t>
  </si>
  <si>
    <t>0x639cd4832812EFA92D475d15882D4e5970328d01</t>
  </si>
  <si>
    <t>https://pbs.twimg.com/profile_images/1471868865609183232/-DTF5VZj_normal.jpg</t>
  </si>
  <si>
    <t>jpkcambridge</t>
  </si>
  <si>
    <t>0x5d1540C11BFd0d069B5EB9EaDf675B6bfF03D8C7</t>
  </si>
  <si>
    <t>https://pbs.twimg.com/profile_images/1640698777177563138/ERiinTfy_normal.jpg</t>
  </si>
  <si>
    <t>dirk_crypto</t>
  </si>
  <si>
    <t>0x613FaaBfE3e474b90E61C254169fa448A247c232</t>
  </si>
  <si>
    <t>https://pbs.twimg.com/profile_images/1768787147908341760/74VjDJ8E_normal.jpg</t>
  </si>
  <si>
    <t>chopi_eth</t>
  </si>
  <si>
    <t>0x06414D9Bbc3c6185b258189Ede22fffB9225AB5a</t>
  </si>
  <si>
    <t>https://pbs.twimg.com/profile_images/1801051267877183488/LbCe70BB_normal.jpg</t>
  </si>
  <si>
    <t>MichelNeryArts</t>
  </si>
  <si>
    <t>0x065F2E4888BF93671774FE7a65ae9dD3d7A16F90</t>
  </si>
  <si>
    <t>https://pbs.twimg.com/profile_images/1811393947983282177/vVizJ_jx_normal.jpg</t>
  </si>
  <si>
    <t>Curd1x</t>
  </si>
  <si>
    <t>0x7c5eB38b7Ad21e31cD5a0AEAd4995A42a79EFfcf</t>
  </si>
  <si>
    <t>https://pbs.twimg.com/profile_images/1544000875378638850/L3gG34hb_normal.jpg</t>
  </si>
  <si>
    <t>AekReyes</t>
  </si>
  <si>
    <t>0x2BDbb74Ce22A2a07132359fDB2FcC25E1de12ced</t>
  </si>
  <si>
    <t>https://pbs.twimg.com/profile_images/1794092646719262721/n2mZn_uL_normal.jpg</t>
  </si>
  <si>
    <t>BonsaiNate</t>
  </si>
  <si>
    <t>0x219f0E9f8bE426da7fBBCA715E1A65a3B66aEd09</t>
  </si>
  <si>
    <t>https://pbs.twimg.com/profile_images/1717577012007829504/BnocvmOW_normal.png</t>
  </si>
  <si>
    <t>nohsunghyu39821</t>
  </si>
  <si>
    <t>0xC0baD4f54A2B828D1a083Cf147bBB28317E04cC5</t>
  </si>
  <si>
    <t>https://pbs.twimg.com/profile_images/1814915827961110531/UNABQ4j6_normal.jpg</t>
  </si>
  <si>
    <t>mrkjhzl</t>
  </si>
  <si>
    <t>0x1F40b0d268E97682c28d104f4C571175A9494873</t>
  </si>
  <si>
    <t>https://pbs.twimg.com/profile_images/1803529022996938752/mGytZIbA_normal.jpg</t>
  </si>
  <si>
    <t>VoxiesLegends</t>
  </si>
  <si>
    <t>0x4417a1E65Ba0E89a0008f4eEB78e4e06A0F555dA</t>
  </si>
  <si>
    <t>https://pbs.twimg.com/profile_images/1730034565442310144/Dak5y35E_normal.jpg</t>
  </si>
  <si>
    <t>BleedKale</t>
  </si>
  <si>
    <t>0x04dE7D0b374a3Eab3ADEc5f40C5232f3576ee737</t>
  </si>
  <si>
    <t>https://pbs.twimg.com/profile_images/1794163175367077888/4nX5d6YW_normal.jpg</t>
  </si>
  <si>
    <t>AddictBird</t>
  </si>
  <si>
    <t>0x7e83cB11155Bbe9Dd7B018ffFfe57a5536823A64</t>
  </si>
  <si>
    <t>https://pbs.twimg.com/profile_images/1811750149208592384/huPluOpw_normal.jpg</t>
  </si>
  <si>
    <t>tedrunsonalgo</t>
  </si>
  <si>
    <t>0xcA1CE636484216Dc991AE1aB0B0b8f7cc6724A9a</t>
  </si>
  <si>
    <t>https://pbs.twimg.com/profile_images/1586387735216005121/cV6tqFZw_normal.jpg</t>
  </si>
  <si>
    <t>cryptowriter_ch</t>
  </si>
  <si>
    <t>0x81d2C3309964f16A53A4c8e77925F3B1fd60E6E6</t>
  </si>
  <si>
    <t>https://pbs.twimg.com/profile_images/1631049492421124099/5CocyoKN_normal.jpg</t>
  </si>
  <si>
    <t>Elusive_Pepe</t>
  </si>
  <si>
    <t>0x749463b0f8976b5c0C23ef31110a49Cb0c665d86</t>
  </si>
  <si>
    <t>https://pbs.twimg.com/profile_images/1798750805060943872/cZY381wV_normal.jpg</t>
  </si>
  <si>
    <t>0xvastiver69</t>
  </si>
  <si>
    <t>0x31F849d0f4c2F5c7f2e7db0aAD859203e4E93bc6</t>
  </si>
  <si>
    <t>https://pbs.twimg.com/profile_images/1763685865828573184/doJmktCN_normal.jpg</t>
  </si>
  <si>
    <t>K1ng0fTh3N0rth</t>
  </si>
  <si>
    <t>0x7cB4EDbDCED2e2c1F8A45AD31D0290c8E32A8029</t>
  </si>
  <si>
    <t>https://pbs.twimg.com/profile_images/1786031050562363392/egb48JOR_normal.jpg</t>
  </si>
  <si>
    <t>Firefly_Degen</t>
  </si>
  <si>
    <t>0x54e33f890A532e3e478EEA2caBF0aBECBb6780d8</t>
  </si>
  <si>
    <t>https://pbs.twimg.com/profile_images/1793449377706414083/veAmdLVC_normal.jpg</t>
  </si>
  <si>
    <t>VavityV</t>
  </si>
  <si>
    <t>0x7E70Bd3E9885327c997feD5720EEA5FdA8a32656</t>
  </si>
  <si>
    <t>https://pbs.twimg.com/profile_images/1516887760736428032/rjU34r0h_normal.jpg</t>
  </si>
  <si>
    <t>81_tom</t>
  </si>
  <si>
    <t>0xF9FfA7b05Ba1a529eA7c12aECa75B48d5b5BA5c1</t>
  </si>
  <si>
    <t>https://pbs.twimg.com/profile_images/1810672527062282240/lCsyrS6N_normal.jpg</t>
  </si>
  <si>
    <t>dinhthanh1986</t>
  </si>
  <si>
    <t>0x63eB338e6D81F05Ef9Cb79B36584cb950F5a1291</t>
  </si>
  <si>
    <t>https://pbs.twimg.com/profile_images/1816181022528012288/hEsyTgid_normal.jpg</t>
  </si>
  <si>
    <t>yarosla7laz</t>
  </si>
  <si>
    <t>0xD589586088aDF25175D0a17F09dbCF58e4A3E997</t>
  </si>
  <si>
    <t>https://pbs.twimg.com/profile_images/1752980155235192832/yKKuL2jf_normal.jpg</t>
  </si>
  <si>
    <t>OrkiWorki</t>
  </si>
  <si>
    <t>0xf12aCea23665630F3263e9dc5134A526f25fb3D4</t>
  </si>
  <si>
    <t>https://pbs.twimg.com/profile_images/1794326521932595200/F6m8T10M_normal.jpg</t>
  </si>
  <si>
    <t>wwwken9</t>
  </si>
  <si>
    <t>0xFF382606F31288A193D7383905be5753e70C9781</t>
  </si>
  <si>
    <t>https://pbs.twimg.com/profile_images/1760488485415194624/TmrXykSy_x96.jpg</t>
  </si>
  <si>
    <t>wagmisannfts</t>
  </si>
  <si>
    <t>0x3a705c024B89116C149e48a9620174390d94C9cb</t>
  </si>
  <si>
    <t>https://pbs.twimg.com/profile_images/1799236531552391168/lb_SvuUO_normal.jpg</t>
  </si>
  <si>
    <t>SMBBananaFarmer</t>
  </si>
  <si>
    <t>0xF692E013e941817518Cab106f464DaF9c3bAa21E</t>
  </si>
  <si>
    <t>https://pbs.twimg.com/profile_images/1744798980972707840/fpQqBxSt_normal.jpg</t>
  </si>
  <si>
    <t>Gleck60</t>
  </si>
  <si>
    <t>0xaE4C6D00Faf02B3d2F82dE5B3dc6ebC3FfeDBFf6</t>
  </si>
  <si>
    <t>https://pbs.twimg.com/profile_images/1774418899041169408/LQ0rZk4I_normal.jpg</t>
  </si>
  <si>
    <t>EdenmthS</t>
  </si>
  <si>
    <t>0x1A679FcDC917E9B6E2a1A5C6BC965f638ee436dA</t>
  </si>
  <si>
    <t>https://pbs.twimg.com/profile_images/1794135106665238529/O_0TsYBG_normal.jpg</t>
  </si>
  <si>
    <t>gabobo_eth</t>
  </si>
  <si>
    <t>0x26f47dcd9171F37aDe329781023eDf1A9f53c1F9</t>
  </si>
  <si>
    <t>https://pbs.twimg.com/profile_images/1794107101691719680/PjFTI0EE_normal.jpg</t>
  </si>
  <si>
    <t>BitmanTW</t>
  </si>
  <si>
    <t>0x929131Bba5E7142122e5f92f1bA0cBDd3C453F47</t>
  </si>
  <si>
    <t>https://pbs.twimg.com/profile_images/1794087015475986432/vA5i4GDo_normal.jpg</t>
  </si>
  <si>
    <t>0x43C283B36921d4f022C4c6c091a4B288F093F46A</t>
  </si>
  <si>
    <t>https://pbs.twimg.com/profile_images/1783942276282040321/rOhdJ5Yw_normal.jpg</t>
  </si>
  <si>
    <t>Semi_DeFi</t>
  </si>
  <si>
    <t>0x60334a9E438f855814FFf762e9D3b102067Aa4e3</t>
  </si>
  <si>
    <t>https://pbs.twimg.com/profile_images/1798794081105068032/44LYv37V_normal.jpg</t>
  </si>
  <si>
    <t>KriptoGeko</t>
  </si>
  <si>
    <t>0x7aC4b1804a63Ac280d63A2c5c44769B7890d56a8</t>
  </si>
  <si>
    <t>https://pbs.twimg.com/profile_images/1814298715194097664/O2y4pHt3_normal.jpg</t>
  </si>
  <si>
    <t>0x54c415A033126661a08F853Eae06A3a0C6b1c7A0</t>
  </si>
  <si>
    <t>https://pbs.twimg.com/profile_images/1795071078504525824/nnC2ZYpK_normal.jpg</t>
  </si>
  <si>
    <t>exxxpero</t>
  </si>
  <si>
    <t>0x4b68e5b59344627B9f0AAa951d0b705D388AB83c</t>
  </si>
  <si>
    <t>https://pbs.twimg.com/profile_images/1780645449294041088/K6ohRPXl_normal.jpg</t>
  </si>
  <si>
    <t>NikiTheKiD47</t>
  </si>
  <si>
    <t>0x6cA8d0245c036fcE1901B4876De5CD4703E9c870</t>
  </si>
  <si>
    <t>https://pbs.twimg.com/profile_images/1713930905968848896/BYmggFB0_normal.jpg</t>
  </si>
  <si>
    <t>loldemort_eth</t>
  </si>
  <si>
    <t>0x9794DdFaB84DD42D398CFB3B94157ef4a58f24a8</t>
  </si>
  <si>
    <t>https://pbs.twimg.com/profile_images/1732176112812249088/-EDBqgxZ_normal.jpg</t>
  </si>
  <si>
    <t>apclptx</t>
  </si>
  <si>
    <t>0xcF28e85F13CE197B70E34ae586097155959B0508</t>
  </si>
  <si>
    <t>https://pbs.twimg.com/profile_images/1805732793575510016/0-Xb9SvB_normal.jpg</t>
  </si>
  <si>
    <t>keesjanwillem22</t>
  </si>
  <si>
    <t>0xd9D92043Cd2118da793d2E1F83ADFEEf989e7E5C</t>
  </si>
  <si>
    <t>https://pbs.twimg.com/profile_images/1612794243315032065/riHnHtiM_normal.jpg</t>
  </si>
  <si>
    <t>oBalyo</t>
  </si>
  <si>
    <t>0xa68A5E2b42D5fE08f03325c80585F68275f0bD64</t>
  </si>
  <si>
    <t>https://pbs.twimg.com/profile_images/1536232494776954880/YCuTskhg_normal.jpg</t>
  </si>
  <si>
    <t>0xak_</t>
  </si>
  <si>
    <t>0xbCEAb54472f1B9F795341b610Bfa1F213F5b78Ab</t>
  </si>
  <si>
    <t>0x514b226bA93809DE54FCB12A433B7B156Ff012AF</t>
  </si>
  <si>
    <t>https://pbs.twimg.com/profile_images/1774024195711598592/S9f_UngF_normal.jpg</t>
  </si>
  <si>
    <t>GlebZudin</t>
  </si>
  <si>
    <t>0xd3F465d384ca5B4613e4a7fA7bcEc49525e3e9ee</t>
  </si>
  <si>
    <t>https://pbs.twimg.com/profile_images/1513105954774126596/phhCOkf8_normal.jpg</t>
  </si>
  <si>
    <t>TheDonPute</t>
  </si>
  <si>
    <t>0xF1Ba246b4b50d03D8D1151036FAf88a679962D77</t>
  </si>
  <si>
    <t>https://pbs.twimg.com/profile_images/1260044390048780290/KkFxvoOs_normal.jpg</t>
  </si>
  <si>
    <t>godpoo3</t>
  </si>
  <si>
    <t>0x5D7F82F0fd20251dB3de21D7C92eD3CFf872999D</t>
  </si>
  <si>
    <t>https://pbs.twimg.com/profile_images/1647483983280721921/MZkUigg6_normal.jpg</t>
  </si>
  <si>
    <t>JacobNovela</t>
  </si>
  <si>
    <t>0x896C9b4d808B6323AeFDb3F62B483a2a289c73f0</t>
  </si>
  <si>
    <t>https://pbs.twimg.com/profile_images/1708102037009756160/hj3d6D8K_normal.jpg</t>
  </si>
  <si>
    <t>BetmanJoe</t>
  </si>
  <si>
    <t>0x44921390883DfFacb5318154608318903a548907</t>
  </si>
  <si>
    <t>https://pbs.twimg.com/profile_images/1811065315805253633/DwidsBSH_normal.jpg</t>
  </si>
  <si>
    <t>CKinvestor_eth</t>
  </si>
  <si>
    <t>0x7A7C19483fd3163636327ebFE9D92ED9b0cddDa2</t>
  </si>
  <si>
    <t>https://pbs.twimg.com/profile_images/1511707798194647042/6chOueKF_normal.jpg</t>
  </si>
  <si>
    <t>shreyans2788</t>
  </si>
  <si>
    <t>0xB7Ef8E269FAc6F52dA17720Ed4dc93018CFd7Eeb</t>
  </si>
  <si>
    <t>https://pbs.twimg.com/profile_images/1674506189227323400/1fdsV3lh_normal.jpg</t>
  </si>
  <si>
    <t>LostinNFTspace</t>
  </si>
  <si>
    <t>0xB37B67De9f383678757999168b3561c69152E366</t>
  </si>
  <si>
    <t>https://pbs.twimg.com/profile_images/1683539429443420164/oE19nIdb_normal.jpg</t>
  </si>
  <si>
    <t>ivashkevych22</t>
  </si>
  <si>
    <t>0x919b1A6fDd2d3FaBef87dfe60a7cB133CC9E5839</t>
  </si>
  <si>
    <t>https://pbs.twimg.com/profile_images/1729827375469191168/KMa1IXRb_normal.png</t>
  </si>
  <si>
    <t>SerheyI90818</t>
  </si>
  <si>
    <t>0x444A952f99E84ba70465e84d41ca5E3C016C7581</t>
  </si>
  <si>
    <t>https://pbs.twimg.com/profile_images/1794076847975682049/mkfoEik8_normal.jpg</t>
  </si>
  <si>
    <t>nftsk007</t>
  </si>
  <si>
    <t>0xD1045318Cc1e7A99061943E06Af0e8B63a5E902f</t>
  </si>
  <si>
    <t>https://pbs.twimg.com/profile_images/715651181998129153/HvqisUwU_normal.jpg</t>
  </si>
  <si>
    <t>etetz15</t>
  </si>
  <si>
    <t>0xF3EE1A2271447874Fb7074662d0CbB4436a5c371</t>
  </si>
  <si>
    <t>https://pbs.twimg.com/profile_images/1765476289131986945/TiWJVH6p_normal.jpg</t>
  </si>
  <si>
    <t>MartonLasz93445</t>
  </si>
  <si>
    <t>0xfb180fB20a7a09BA148D51d8083C89FDEe94E65E</t>
  </si>
  <si>
    <t>https://pbs.twimg.com/profile_images/1363106534339788801/gkSzbzl6_normal.jpg</t>
  </si>
  <si>
    <t>GrosmanMike</t>
  </si>
  <si>
    <t>0x37580ee48EF5E4E787bA342fA5a808eca37AAb9E</t>
  </si>
  <si>
    <t>https://pbs.twimg.com/profile_images/1778084005935472640/pSNDVSm1_normal.jpg</t>
  </si>
  <si>
    <t>0xnocta</t>
  </si>
  <si>
    <t>0x0d870e3e05424d06A96783a3417b33fD458924F1</t>
  </si>
  <si>
    <t>Market Place Activity</t>
  </si>
  <si>
    <t>Tournament Performance Since Blast TGE/July 1 (best finish by Gold Earned)</t>
  </si>
  <si>
    <t>ETH Earned</t>
  </si>
  <si>
    <t>Portfolio Value</t>
  </si>
  <si>
    <t># of Cards</t>
  </si>
  <si>
    <t>Fan Pts (excl ref)</t>
  </si>
  <si>
    <t>Gold</t>
  </si>
  <si>
    <t>First Trade</t>
  </si>
  <si>
    <t>Last Trade</t>
  </si>
  <si>
    <t>Buy Volume</t>
  </si>
  <si>
    <t>Buy Txn</t>
  </si>
  <si>
    <t>Sell Volume</t>
  </si>
  <si>
    <t>Sell Txn</t>
  </si>
  <si>
    <t>ETH Rewards</t>
  </si>
  <si>
    <t>Entered</t>
  </si>
  <si>
    <t>Decks</t>
  </si>
  <si>
    <t>First Tournament</t>
  </si>
  <si>
    <t>Last Tournament</t>
  </si>
  <si>
    <t>Main 9</t>
  </si>
  <si>
    <t>Data as of Aug 22 3PM CST</t>
  </si>
  <si>
    <t>Main 7</t>
  </si>
  <si>
    <t>Elite Main 13 #3</t>
  </si>
  <si>
    <t>Elite Main 12 #2</t>
  </si>
  <si>
    <t>Elite Main 11 #2</t>
  </si>
  <si>
    <t>Elite Main 10 #3</t>
  </si>
  <si>
    <t>Elite Main 9 #2</t>
  </si>
  <si>
    <t>https://pbs.twimg.com/profile_images/1719889424534638592/2vMAXbde_normal.jpg</t>
  </si>
  <si>
    <t>Elite Main 13 #39</t>
  </si>
  <si>
    <t>Elite Main 12 #131</t>
  </si>
  <si>
    <t>Elite Main 11 #131</t>
  </si>
  <si>
    <t>Elite Main 10 #29</t>
  </si>
  <si>
    <t>Elite Main 9 #18</t>
  </si>
  <si>
    <t>Elite Main 13 #31</t>
  </si>
  <si>
    <t>Elite Main 12 #17</t>
  </si>
  <si>
    <t>Elite Main 11 #32</t>
  </si>
  <si>
    <t>Elite Main 10 #17</t>
  </si>
  <si>
    <t>Elite Main 9 #73</t>
  </si>
  <si>
    <t>https://pbs.twimg.com/profile_images/1798674457227141120/9_pbYDqr_normal.jpg</t>
  </si>
  <si>
    <t>Silver Main 13 #2</t>
  </si>
  <si>
    <t>Elite Main 12 #181</t>
  </si>
  <si>
    <t>Silver Main 11 #1</t>
  </si>
  <si>
    <t>Gold Main 10 #80</t>
  </si>
  <si>
    <t>Elite Main 9 #50</t>
  </si>
  <si>
    <t>https://pbs.twimg.com/profile_images/1819034121852567552/t0kNY5Yt_normal.png</t>
  </si>
  <si>
    <t>Elite Main 13 #77</t>
  </si>
  <si>
    <t>Elite Main 12 #83</t>
  </si>
  <si>
    <t>Elite Main 11 #56</t>
  </si>
  <si>
    <t>Elite Main 10 #85</t>
  </si>
  <si>
    <t>Gold Main 9 #82</t>
  </si>
  <si>
    <t>OttoSuwenNFT</t>
  </si>
  <si>
    <t>Elite Main 13 #75</t>
  </si>
  <si>
    <t>Elite Main 12 #112</t>
  </si>
  <si>
    <t>Elite Main 11 #88</t>
  </si>
  <si>
    <t>Elite Main 10 #109</t>
  </si>
  <si>
    <t>Elite Main 9 #10</t>
  </si>
  <si>
    <t>https://pbs.twimg.com/profile_images/1762154701179785217/o9JoXf9O_normal.jpg</t>
  </si>
  <si>
    <t>Elite Main 13 #400</t>
  </si>
  <si>
    <t>Elite Main 12 #588</t>
  </si>
  <si>
    <t>Elite Main 11 #48</t>
  </si>
  <si>
    <t>Elite Main 10 #208</t>
  </si>
  <si>
    <t>Elite Main 9 #31</t>
  </si>
  <si>
    <t>Gold Main 13 #372</t>
  </si>
  <si>
    <t>Gold Main 12 #136</t>
  </si>
  <si>
    <t>Gold Main 11 #93</t>
  </si>
  <si>
    <t>Gold Main 9 #222</t>
  </si>
  <si>
    <t>https://pbs.twimg.com/profile_images/1696580524599398400/YIbEmus7_normal.jpg</t>
  </si>
  <si>
    <t>Elite Main 13 #124</t>
  </si>
  <si>
    <t>Gold Main 12 #363</t>
  </si>
  <si>
    <t>Gold Main 11 #168</t>
  </si>
  <si>
    <t>Gold Main 10 #121</t>
  </si>
  <si>
    <t>Gold Main 9 #130</t>
  </si>
  <si>
    <t>https://pbs.twimg.com/profile_images/1823347498116616192/J7F0SoTL_normal.jpg</t>
  </si>
  <si>
    <t>Gold Main 13 #408</t>
  </si>
  <si>
    <t>Elite Main 12 #178</t>
  </si>
  <si>
    <t>Elite Main 11 #49</t>
  </si>
  <si>
    <t>Elite Main 10 #205</t>
  </si>
  <si>
    <t>Elite Main 9 #29</t>
  </si>
  <si>
    <t>https://pbs.twimg.com/profile_images/1543128738145222656/mnP7hq3t_normal.jpg</t>
  </si>
  <si>
    <t>Gold Main 13 #16</t>
  </si>
  <si>
    <t>Gold Main 12 #102</t>
  </si>
  <si>
    <t>Gold Main 11 #188</t>
  </si>
  <si>
    <t>Gold Main 10 #231</t>
  </si>
  <si>
    <t>Gold Main 9 #250</t>
  </si>
  <si>
    <t>https://pbs.twimg.com/profile_images/1813094420809719809/dzOsbCvF_normal.jpg</t>
  </si>
  <si>
    <t>Elite Main 13 #159</t>
  </si>
  <si>
    <t>Gold Main 12 #278</t>
  </si>
  <si>
    <t>Elite Main 11 #572</t>
  </si>
  <si>
    <t>Silver Main 10 #45</t>
  </si>
  <si>
    <t>Silver Main 9 #278</t>
  </si>
  <si>
    <t>Elite Main 9 #112</t>
  </si>
  <si>
    <t>https://pbs.twimg.com/profile_images/1816789302749114368/TsKWOvEx_normal.jpg</t>
  </si>
  <si>
    <t>Gold Main 13 #264</t>
  </si>
  <si>
    <t>Elite Main 12 #191</t>
  </si>
  <si>
    <t>Gold Main 11 #280</t>
  </si>
  <si>
    <t>Gold Main 10 #118</t>
  </si>
  <si>
    <t>Elite Main 9 #196</t>
  </si>
  <si>
    <t>Elite Main 13 #139</t>
  </si>
  <si>
    <t>Elite Main 12 #68</t>
  </si>
  <si>
    <t>Elite Main 11 #133</t>
  </si>
  <si>
    <t>https://pbs.twimg.com/profile_images/1803976889423343616/XDfv4yOO_normal.jpg</t>
  </si>
  <si>
    <t>Elite Main 12 #49</t>
  </si>
  <si>
    <t>Elite Main 11 #53</t>
  </si>
  <si>
    <t>https://pbs.twimg.com/profile_images/1823509003596419072/8ykz1-bw_normal.jpg</t>
  </si>
  <si>
    <t>Silver Main 13 #92</t>
  </si>
  <si>
    <t>Silver Main 12 #120</t>
  </si>
  <si>
    <t>Silver Main 11 #69</t>
  </si>
  <si>
    <t>Silver Main 10 #32</t>
  </si>
  <si>
    <t>Silver Main 9 #489</t>
  </si>
  <si>
    <t>Gold Main 13 #237</t>
  </si>
  <si>
    <t>Gold Main 12 #288</t>
  </si>
  <si>
    <t>Elite Main 11 #302</t>
  </si>
  <si>
    <t>Elite Main 10 #500</t>
  </si>
  <si>
    <t>Elite Main 9 #447</t>
  </si>
  <si>
    <t>https://pbs.twimg.com/profile_images/1826088272994394112/B--6qLWg_normal.jpg</t>
  </si>
  <si>
    <t>Gold Main 12 #277</t>
  </si>
  <si>
    <t>Gold Main 11 #171</t>
  </si>
  <si>
    <t>Gold Main 10 #345</t>
  </si>
  <si>
    <t>Gold Main 9 #78</t>
  </si>
  <si>
    <t>Gold Main 13 #287</t>
  </si>
  <si>
    <t>Elite Main 12 #262</t>
  </si>
  <si>
    <t>Silver Main 10 #39</t>
  </si>
  <si>
    <t>Elite Main 9 #431</t>
  </si>
  <si>
    <t>Gold Main 13 #493</t>
  </si>
  <si>
    <t>Gold Main 12 #240</t>
  </si>
  <si>
    <t>Gold Main 10 #303</t>
  </si>
  <si>
    <t>Gold Main 9 #414</t>
  </si>
  <si>
    <t>Elite Main 13 #375</t>
  </si>
  <si>
    <t>Gold Main 11 #333</t>
  </si>
  <si>
    <t>https://pbs.twimg.com/profile_images/1826092771590934528/YGIm2aCM_normal.jpg</t>
  </si>
  <si>
    <t>Silver Main 13 #814</t>
  </si>
  <si>
    <t>Silver Main 12 #1109</t>
  </si>
  <si>
    <t>Silver Main 10 #1176</t>
  </si>
  <si>
    <t>Silver Main 9 #862</t>
  </si>
  <si>
    <t>https://pbs.twimg.com/profile_images/1763967115206234112/6qBDzVlF_normal.jpg</t>
  </si>
  <si>
    <t>Gold Main 13 #588</t>
  </si>
  <si>
    <t>Silver Main 12 #132</t>
  </si>
  <si>
    <t>Gold Main 11 #638</t>
  </si>
  <si>
    <t>Gold Main 10 #416</t>
  </si>
  <si>
    <t>https://pbs.twimg.com/profile_images/1822686392440193025/MFXr_W40_normal.jpg</t>
  </si>
  <si>
    <t>Elite Main 13 #330</t>
  </si>
  <si>
    <t>Elite Main 12 #380</t>
  </si>
  <si>
    <t>Silver Main 11 #232</t>
  </si>
  <si>
    <t>Elite Main 10 #569</t>
  </si>
  <si>
    <t>Elite Main 9 #399</t>
  </si>
  <si>
    <t>Elite Main 13 #190</t>
  </si>
  <si>
    <t>Elite Main 12 #282</t>
  </si>
  <si>
    <t>Bronze Main 11 #6226</t>
  </si>
  <si>
    <t>Elite Main 9 #346</t>
  </si>
  <si>
    <t>https://pbs.twimg.com/profile_images/1814097296981688320/PelY5tH2_normal.jpg</t>
  </si>
  <si>
    <t>Silver Main 13 #2083</t>
  </si>
  <si>
    <t>Silver Main 10 #2661</t>
  </si>
  <si>
    <t>Jebus</t>
  </si>
  <si>
    <t>Main 8</t>
  </si>
  <si>
    <t>Silver Main 13 #248</t>
  </si>
  <si>
    <t>Silver Main 12 #427</t>
  </si>
  <si>
    <t>Gold Main 11 #943</t>
  </si>
  <si>
    <t>Gold Main 10 #504</t>
  </si>
  <si>
    <t>Silver Main 9 #3047</t>
  </si>
  <si>
    <t>https://pbs.twimg.com/profile_images/1493663247509209089/owi6u6KC_normal.jpg</t>
  </si>
  <si>
    <t>Gold Main 13 #2334</t>
  </si>
  <si>
    <t>Gold Main 12 #2375</t>
  </si>
  <si>
    <t>Gold Main 11 #2462</t>
  </si>
  <si>
    <t>Gold Main 10 #2058</t>
  </si>
  <si>
    <t>https://pbs.twimg.com/profile_images/1809672496909840384/O0TskP_X_normal.jpg</t>
  </si>
  <si>
    <t>Silver Main 13 #1045</t>
  </si>
  <si>
    <t>Silver Main 12 #1035</t>
  </si>
  <si>
    <t>Gold Main 11 #1487</t>
  </si>
  <si>
    <t>Silver Main 10 #584</t>
  </si>
  <si>
    <t>Silver Main 9 #972</t>
  </si>
  <si>
    <t>https://pbs.twimg.com/profile_images/1609924605421944836/veyUE6Qs_normal.jpg</t>
  </si>
  <si>
    <t>https://pbs.twimg.com/profile_images/1743430663515041792/yVN139Ad_normal.jpg</t>
  </si>
  <si>
    <t>idrawline</t>
  </si>
  <si>
    <t>https://pbs.twimg.com/profile_images/1774942228630134784/tzr1yvLR_normal.jpg</t>
  </si>
  <si>
    <t>https://pbs.twimg.com/profile_images/1768016844311638016/JO1ty_sN_normal.jpg</t>
  </si>
  <si>
    <t>https://pbs.twimg.com/profile_images/1824440812354060288/lexQ2xoj_normal.jpg</t>
  </si>
  <si>
    <t>Bronze Main 13 #578</t>
  </si>
  <si>
    <t>Bronze Main 11 #494</t>
  </si>
  <si>
    <t>Bronze Main 10 #3041</t>
  </si>
  <si>
    <t>Bronze Main 9 #3381</t>
  </si>
  <si>
    <t>https://pbs.twimg.com/profile_images/1596041341380997120/8dy91BAl_normal.jpg</t>
  </si>
  <si>
    <t>https://pbs.twimg.com/profile_images/1806352489840852992/WDJq36zj_normal.jpg</t>
  </si>
  <si>
    <t>https://pbs.twimg.com/profile_images/1813008742624997376/cN6aRUge_normal.jpg</t>
  </si>
  <si>
    <t>https://pbs.twimg.com/profile_images/1546301678994874371/tcdVqsPP_normal.jpg</t>
  </si>
  <si>
    <t>https://pbs.twimg.com/profile_images/1779721887385280513/2_TZT5fY_normal.jpg</t>
  </si>
  <si>
    <t>https://pbs.twimg.com/profile_images/1811747710501842944/4zoK9Gpr_normal.jpg</t>
  </si>
  <si>
    <t>https://pbs.twimg.com/profile_images/1577591390284156928/KfNocMR-_normal.jpg</t>
  </si>
  <si>
    <t>Silver Main 13 #728</t>
  </si>
  <si>
    <t>https://pbs.twimg.com/profile_images/1778543902615572480/BrPM_gqU_normal.jpg</t>
  </si>
  <si>
    <t>Gold Main 9 #836</t>
  </si>
  <si>
    <t>https://pbs.twimg.com/profile_images/1804179452114456577/bRIFqky0_normal.jpg</t>
  </si>
  <si>
    <t>https://pbs.twimg.com/profile_images/1819801081272037376/TxU4nUCj_normal.jpg</t>
  </si>
  <si>
    <t>Elite Main 12 #1165</t>
  </si>
  <si>
    <t>Gold Main 10 #1354</t>
  </si>
  <si>
    <t>https://pbs.twimg.com/profile_images/1822678082613891072/EJEkl3dJ_normal.jpg</t>
  </si>
  <si>
    <t>https://pbs.twimg.com/profile_images/1606041732004593664/JxLZNWsq_normal.jpg</t>
  </si>
  <si>
    <t>Elite Main 10 #1400</t>
  </si>
  <si>
    <t>Elite Main 9 #1042</t>
  </si>
  <si>
    <t>https://pbs.twimg.com/profile_images/1816794702168932352/vZ5GiIMO_normal.jpg</t>
  </si>
  <si>
    <t>Bronze Main 13 #4000</t>
  </si>
  <si>
    <t>https://pbs.twimg.com/profile_images/1760655565921873921/ACKqE_V9_normal.jpg</t>
  </si>
  <si>
    <t>https://pbs.twimg.com/profile_images/1815110377010601984/_YKt7OBI_normal.jpg</t>
  </si>
  <si>
    <t>https://pbs.twimg.com/profile_images/1807565660328771584/488R2_uL_normal.jpg</t>
  </si>
  <si>
    <t>https://pbs.twimg.com/profile_images/1773721481899393024/c2ANpCMq_normal.jpg</t>
  </si>
  <si>
    <t>https://pbs.twimg.com/profile_images/1782908381071843328/G8nHfu5H_normal.jpg</t>
  </si>
  <si>
    <t>https://pbs.twimg.com/profile_images/1815190821882179585/3YFSh1dZ_normal.jpg</t>
  </si>
  <si>
    <t>https://pbs.twimg.com/profile_images/1817689926932291584/gvFHH5_b_normal.png</t>
  </si>
  <si>
    <t>https://pbs.twimg.com/profile_images/1793180493631881216/G4SZbxWf_normal.jpg</t>
  </si>
  <si>
    <t>Elite Main 10 #378</t>
  </si>
  <si>
    <t>https://pbs.twimg.com/profile_images/1811450952962260992/lJuONxDG_normal.jpg</t>
  </si>
  <si>
    <t>https://pbs.twimg.com/profile_images/1775535430835863552/zgFeCArT_normal.jpg</t>
  </si>
  <si>
    <t>https://pbs.twimg.com/profile_images/1799136468289335296/ax4DYd5N_normal.jpg</t>
  </si>
  <si>
    <t>https://pbs.twimg.com/profile_images/1820139057264914432/rwYB_oNS_normal.jpg</t>
  </si>
  <si>
    <t>https://pbs.twimg.com/profile_images/1818399344858411008/QzRn2pwc_normal.jpg</t>
  </si>
  <si>
    <t>https://pbs.twimg.com/profile_images/1743010932006031360/miC70cgk_normal.jpg</t>
  </si>
  <si>
    <t>https://pbs.twimg.com/profile_images/1740001467547750400/AGr2c6aE_normal.jpg</t>
  </si>
  <si>
    <t>https://pbs.twimg.com/profile_images/1771189756463894528/c-9wYzAu_normal.jpg</t>
  </si>
  <si>
    <t>Bronze Main 11 #6950</t>
  </si>
  <si>
    <t>https://pbs.twimg.com/profile_images/1659383482219364353/G0wVDIP1_normal.png</t>
  </si>
  <si>
    <t>Silver Main 13 #1991</t>
  </si>
  <si>
    <t>https://pbs.twimg.com/profile_images/1779799324341473280/AwP2plSz_normal.jpg</t>
  </si>
  <si>
    <t>Bronze Main 9 #4465</t>
  </si>
  <si>
    <t>https://pbs.twimg.com/profile_images/1584625639008731136/NSE91Fk1_normal.jpg</t>
  </si>
  <si>
    <t>https://pbs.twimg.com/profile_images/1785124710952660992/H2EytKBn_normal.jpg</t>
  </si>
  <si>
    <t>https://pbs.twimg.com/profile_images/1689026858728181760/1qOfYkDa_normal.jpg</t>
  </si>
  <si>
    <t>https://pbs.twimg.com/profile_images/1684331571795443713/5S3Ocdxm_normal.jpg</t>
  </si>
  <si>
    <t>https://pbs.twimg.com/profile_images/1766155710432526336/cXUlVP1F_normal.jpg</t>
  </si>
  <si>
    <t>https://pbs.twimg.com/profile_images/1824892201551183872/UV1Ajdqn_normal.jpg</t>
  </si>
  <si>
    <t>https://pbs.twimg.com/profile_images/1818701433316818945/uki9hGNw_normal.jpg</t>
  </si>
  <si>
    <t>https://pbs.twimg.com/profile_images/1744942017560358912/yVPo5UbA_normal.jpg</t>
  </si>
  <si>
    <t>Elite Main 9 #304</t>
  </si>
  <si>
    <t>Elite Main 13 #1077</t>
  </si>
  <si>
    <t>Elite Main 12 #613</t>
  </si>
  <si>
    <t>Elite Main 11 #447</t>
  </si>
  <si>
    <t>https://pbs.twimg.com/profile_images/1784335907845275648/Ldpw2kdV_normal.jpg</t>
  </si>
  <si>
    <t>Bronze Main 13 #1005</t>
  </si>
  <si>
    <t>Silver Main 12 #1446</t>
  </si>
  <si>
    <t>Silver Main 11 #1899</t>
  </si>
  <si>
    <t>Silver Main 10 #1146</t>
  </si>
  <si>
    <t>Silver Main 9 #1360</t>
  </si>
  <si>
    <t>Elite Main 12 #1070</t>
  </si>
  <si>
    <t>Elite Main 10 #1147</t>
  </si>
  <si>
    <t>Elite Main 9 #1029</t>
  </si>
  <si>
    <t>https://pbs.twimg.com/profile_images/1818623759315546112/zolkMqEI_normal.jpg</t>
  </si>
  <si>
    <t>Gold Main 11 #708</t>
  </si>
  <si>
    <t>Bronze Main 10 #495</t>
  </si>
  <si>
    <t>Gold Main 9 #1676</t>
  </si>
  <si>
    <t>https://pbs.twimg.com/profile_images/1815929669683707904/5jsa2HB9_normal.jpg</t>
  </si>
  <si>
    <t>https://pbs.twimg.com/profile_images/1749792005251620864/Af6z5kSC_normal.jpg</t>
  </si>
  <si>
    <t>https://pbs.twimg.com/profile_images/1809546800774189057/81CmmOb1_normal.jpg</t>
  </si>
  <si>
    <t>Silver Main 13 #855</t>
  </si>
  <si>
    <t>Bronze Main 9 #2112</t>
  </si>
  <si>
    <t>https://pbs.twimg.com/profile_images/1772065807901532161/VQa4zFxU_normal.jpg</t>
  </si>
  <si>
    <t>https://pbs.twimg.com/profile_images/1790533676809203712/x04Hb9ZT_normal.jpg</t>
  </si>
  <si>
    <t>https://pbs.twimg.com/profile_images/1698011995578961920/haUv3SQy_normal.jpg</t>
  </si>
  <si>
    <t>https://pbs.twimg.com/profile_images/1680184510510669825/fmWRG1f-_normal.jpg</t>
  </si>
  <si>
    <t>https://pbs.twimg.com/profile_images/1810935434630877184/V2_bcJlA_normal.jpg</t>
  </si>
  <si>
    <t>https://pbs.twimg.com/profile_images/1704455556646248448/W3NV1sp1_normal.jpg</t>
  </si>
  <si>
    <t>Elite Main 10 #615</t>
  </si>
  <si>
    <t>Elite Main 9 #581</t>
  </si>
  <si>
    <t>https://pbs.twimg.com/profile_images/1734659884476502016/-dmXmXQl_normal.jpg</t>
  </si>
  <si>
    <t>https://pbs.twimg.com/profile_images/1749647387247693825/IGD_vcy6_normal.jpg</t>
  </si>
  <si>
    <t>https://pbs.twimg.com/profile_images/1753933269454778368/XqWitXE2_normal.jpg</t>
  </si>
  <si>
    <t>https://pbs.twimg.com/profile_images/1768487586660511744/VstsDi0z_normal.jpg</t>
  </si>
  <si>
    <t>https://pbs.twimg.com/profile_images/1826444445006626816/xC2LvU7N_normal.jpg</t>
  </si>
  <si>
    <t>https://pbs.twimg.com/profile_images/1708404723169087488/MY0bWMA0_normal.jpg</t>
  </si>
  <si>
    <t>https://pbs.twimg.com/profile_images/1819866627388878848/0dH6KBSP_normal.jpg</t>
  </si>
  <si>
    <t>https://pbs.twimg.com/profile_images/1681431804434153476/PuTSFblP_normal.jpg</t>
  </si>
  <si>
    <t>Bronze Main 10 #5843</t>
  </si>
  <si>
    <t>https://pbs.twimg.com/profile_images/1679262771697926145/r3qk5Ycf_normal.jpg</t>
  </si>
  <si>
    <t>https://pbs.twimg.com/profile_images/1797359781574836224/lywkZNmH_normal.jpg</t>
  </si>
  <si>
    <t>https://pbs.twimg.com/profile_images/1766167563661168640/iSJO6z8K_normal.jpg</t>
  </si>
  <si>
    <t>https://pbs.twimg.com/profile_images/1767768798436950016/kgnhUC70_normal.jpg</t>
  </si>
  <si>
    <t>https://pbs.twimg.com/profile_images/1825821696982663168/UIShfOY8_normal.jpg</t>
  </si>
  <si>
    <t>https://pbs.twimg.com/profile_images/1785023893562068992/WNxO_Nc0_normal.jpg</t>
  </si>
  <si>
    <t>https://pbs.twimg.com/profile_images/1815820056707944448/joSdVoKr_normal.jpg</t>
  </si>
  <si>
    <t>franklinisbored</t>
  </si>
  <si>
    <t>Bronze Main 13 #2184</t>
  </si>
  <si>
    <t>Bronze Main 12 #541</t>
  </si>
  <si>
    <t>Bronze Main 11 #2229</t>
  </si>
  <si>
    <t>Bronze Main 10 #799</t>
  </si>
  <si>
    <t>Bronze Main 9 #1235</t>
  </si>
  <si>
    <t>https://pbs.twimg.com/profile_images/1788435723625914368/rBRnT7h-_normal.jpg</t>
  </si>
  <si>
    <t>Elite Main 11 #1054</t>
  </si>
  <si>
    <t>https://pbs.twimg.com/profile_images/1550148855852834816/L6xlDzwf_normal.jpg</t>
  </si>
  <si>
    <t>https://pbs.twimg.com/profile_images/1801434183543197696/nIkDz_Z1_normal.jpg</t>
  </si>
  <si>
    <t>https://pbs.twimg.com/profile_images/1528106206270717957/ZZ81PtN9_normal.jpg</t>
  </si>
  <si>
    <t>https://pbs.twimg.com/profile_images/1815785917111562241/neCEJ099_normal.jpg</t>
  </si>
  <si>
    <t>0xKofi</t>
  </si>
  <si>
    <t>https://pbs.twimg.com/profile_images/1387869109015220227/8HJxHNxq_normal.jpg</t>
  </si>
  <si>
    <t>https://pbs.twimg.com/profile_images/1787697051058278400/kT_Ct6Mj_normal.jpg</t>
  </si>
  <si>
    <t>OlimpioCrypto</t>
  </si>
  <si>
    <t>https://pbs.twimg.com/profile_images/1558854215937585153/dPiYrza7_normal.png</t>
  </si>
  <si>
    <t>https://pbs.twimg.com/profile_images/1816583579146833920/dz4lSyIc_normal.jpg</t>
  </si>
  <si>
    <t>Elite Main 9 #1371</t>
  </si>
  <si>
    <t>https://pbs.twimg.com/profile_images/1812147308449939456/TyGeo5fJ_normal.jpg</t>
  </si>
  <si>
    <t>https://pbs.twimg.com/profile_images/1811584160357842947/BXAF3kKQ_normal.jpg</t>
  </si>
  <si>
    <t>Gold Main 13 #2609</t>
  </si>
  <si>
    <t>Silver Main 12 #1574</t>
  </si>
  <si>
    <t>Bronze Main 10 #5113</t>
  </si>
  <si>
    <t>Bronze Main 9 #4400</t>
  </si>
  <si>
    <t>https://pbs.twimg.com/profile_images/1734910308072955904/Mj2t7aAs_normal.jpg</t>
  </si>
  <si>
    <t>https://pbs.twimg.com/profile_images/1767366822309855232/YJCVbrQl_normal.jpg</t>
  </si>
  <si>
    <t>sandraaleow</t>
  </si>
  <si>
    <t>https://pbs.twimg.com/profile_images/1824723991074050048/PxfBXLk__normal.jpg</t>
  </si>
  <si>
    <t>Elite Main 13 #1257</t>
  </si>
  <si>
    <t>Elite Main 10 #1192</t>
  </si>
  <si>
    <t>Elite Main 9 #778</t>
  </si>
  <si>
    <t>https://pbs.twimg.com/profile_images/1790827449682403328/V2xmp0PI_normal.jpg</t>
  </si>
  <si>
    <t>https://pbs.twimg.com/profile_images/1824858278016233472/8QnOafOs_normal.png</t>
  </si>
  <si>
    <t>https://pbs.twimg.com/profile_images/1817081140009967616/osqJ1lAZ_normal.jpg</t>
  </si>
  <si>
    <t>https://pbs.twimg.com/profile_images/1598695490685747200/AsOZ085k_normal.jpg</t>
  </si>
  <si>
    <t>https://pbs.twimg.com/profile_images/1795672818115383296/XzoIjtmY_normal.jpg</t>
  </si>
  <si>
    <t>https://pbs.twimg.com/profile_images/1545356330122166272/d-FiFFm2_normal.jpg</t>
  </si>
  <si>
    <t>https://pbs.twimg.com/profile_images/1788723968783851520/xzeMFEkG_normal.jpg</t>
  </si>
  <si>
    <t>degenharambe</t>
  </si>
  <si>
    <t>https://pbs.twimg.com/profile_images/1684300518393249792/U9zg04o8_normal.jpg</t>
  </si>
  <si>
    <t>wronguser000</t>
  </si>
  <si>
    <t>https://pbs.twimg.com/profile_images/1611364759340720132/Vpn9l_SD_normal.jpg</t>
  </si>
  <si>
    <t>SizeChad</t>
  </si>
  <si>
    <t>https://pbs.twimg.com/profile_images/1596888700285239296/fmrcu9JT_normal.jpg</t>
  </si>
  <si>
    <t>https://pbs.twimg.com/profile_images/1815754878041382912/rpDKFovf_normal.jpg</t>
  </si>
  <si>
    <t>https://pbs.twimg.com/profile_images/1695773404064796672/KYJYUFuo_normal.jpg</t>
  </si>
  <si>
    <t>https://pbs.twimg.com/profile_images/1676401842815901696/rO62w0Cr_normal.jpg</t>
  </si>
  <si>
    <t>OX_DAO</t>
  </si>
  <si>
    <t>https://pbs.twimg.com/profile_images/1817954954256019457/tSqXd-rb_normal.jpg</t>
  </si>
  <si>
    <t>https://pbs.twimg.com/profile_images/1600235674585686019/Em6jTVS8_normal.jpg</t>
  </si>
  <si>
    <t>Bronze Main 13 #3231</t>
  </si>
  <si>
    <t>Bronze Main 10 #448</t>
  </si>
  <si>
    <t>Fantasy Top Market Cap Overview</t>
  </si>
  <si>
    <t>ETH Price</t>
  </si>
  <si>
    <t>Cards</t>
  </si>
  <si>
    <t>Mkt Cap ETH</t>
  </si>
  <si>
    <t>Mkt Cap USD</t>
  </si>
  <si>
    <t xml:space="preserve">"Blended: Rarity &amp; Common Floor
🟰Rarity Floor Price ✖️ Rarity Supply
If Floor doesn't exist or &gt; 4.01 (highest recent sale), then Common Model"                        </t>
  </si>
  <si>
    <r>
      <rPr>
        <rFont val="Arial"/>
        <b/>
        <i/>
        <color theme="1"/>
        <sz val="12.0"/>
        <u/>
      </rPr>
      <t>Common Floor Price Model</t>
    </r>
    <r>
      <rPr>
        <rFont val="Arial"/>
        <i/>
        <color theme="1"/>
        <sz val="10.0"/>
      </rPr>
      <t xml:space="preserve">
🟰 Common Floor Price ✖️ Card Supply Converted to Common Equvialent
E.G. 1 Rare = 5 Commons, 1 Epic = 25 Commons</t>
    </r>
  </si>
  <si>
    <r>
      <rPr>
        <rFont val="Arial"/>
        <b/>
        <i/>
        <color theme="1"/>
        <sz val="12.0"/>
        <u/>
      </rPr>
      <t>Common Bid Price Model</t>
    </r>
    <r>
      <rPr>
        <rFont val="Arial"/>
        <i/>
        <color theme="1"/>
        <sz val="10.0"/>
      </rPr>
      <t xml:space="preserve">
🟰 Highest Bid Price ✖️ Card Supply Converted to Common Equvialent
E.G. 1 Rare = 5 Commons, 1 Epic = 25 Commons</t>
    </r>
  </si>
  <si>
    <t>Heroes</t>
  </si>
  <si>
    <t>LEGENDARY</t>
  </si>
  <si>
    <t>EPIC</t>
  </si>
  <si>
    <t>RARE</t>
  </si>
  <si>
    <t>COMMON</t>
  </si>
  <si>
    <t>All Common @ Floor</t>
  </si>
  <si>
    <t>All Common @ Bid</t>
  </si>
  <si>
    <t>Mkt Cap (ETH)</t>
  </si>
  <si>
    <t>Grand Total</t>
  </si>
  <si>
    <t>Fan Score</t>
  </si>
  <si>
    <t>Mkt Cap</t>
  </si>
  <si>
    <t>Common Floor Price</t>
  </si>
  <si>
    <t>Common Bid Price</t>
  </si>
  <si>
    <t>https://pbs.twimg.com/profile_images/1827602713426657281/oW6MAiLZ_normal.jpg</t>
  </si>
  <si>
    <t>https://fantasy.top/_next/image?url=https%3A%2F%2Fpbs.twimg.com%2Fprofile_images%2F1817081140009967616%2FosqJ1lAZ_normal.jpg&amp;w=64&amp;q=75</t>
  </si>
  <si>
    <t>https://pbs.twimg.com/profile_images/1827487052600139776/O7hbKsfI_normal.jpg</t>
  </si>
  <si>
    <t>https://pbs.twimg.com/profile_images/1827814367515004929/5BkAFcmq_normal.jpg</t>
  </si>
  <si>
    <t>https://fantasy.top/_next/image?url=https%3A%2F%2Fpbs.twimg.com%2Fprofile_images%2F1825821696982663168%2FUIShfOY8_normal.jpg&amp;w=64&amp;q=75</t>
  </si>
  <si>
    <t>jdubzW</t>
  </si>
  <si>
    <t>https://pbs.twimg.com/profile_images/1828805788334182400/SNSMfhh2_normal.jpg</t>
  </si>
  <si>
    <t>https://pbs.twimg.com/profile_images/1827843551079575552/jv-R5ES2_normal.jpg</t>
  </si>
  <si>
    <t>https://pbs.twimg.com/profile_images/1792169795242135552/iBLlOLps_normal.jpg</t>
  </si>
  <si>
    <t>https://pbs.twimg.com/profile_images/1663505820833955842/anBwGtM2_normal.jpg</t>
  </si>
  <si>
    <t>https://pbs.twimg.com/profile_images/1829751501213892609/hqYhY0Nb_normal.jpg</t>
  </si>
  <si>
    <t>https://pbs.twimg.com/profile_images/1739414823396356096/EgeEiZUV_normal.jpg</t>
  </si>
  <si>
    <t>https://pbs.twimg.com/profile_images/1826688074388307971/86LErNnP_normal.jpg</t>
  </si>
  <si>
    <t>https://pbs.twimg.com/profile_images/1814764929406107648/BDNJ_NNJ_normal.jpg</t>
  </si>
  <si>
    <t>Estimated Score</t>
  </si>
  <si>
    <t>Total Stars</t>
  </si>
  <si>
    <t>Last Main</t>
  </si>
  <si>
    <r>
      <rPr>
        <b/>
        <sz val="11.0"/>
      </rPr>
      <t xml:space="preserve">A improved version of this is at </t>
    </r>
    <r>
      <rPr>
        <b/>
        <color rgb="FF1155CC"/>
        <sz val="11.0"/>
        <u/>
      </rPr>
      <t>https://www.fantasysheets.xyz/</t>
    </r>
  </si>
  <si>
    <t>Main 32 End</t>
  </si>
  <si>
    <t>Min Score Per Range</t>
  </si>
  <si>
    <t>Range Start</t>
  </si>
  <si>
    <t>Range End</t>
  </si>
  <si>
    <t>hero_handle</t>
  </si>
  <si>
    <t>pct_scored_above_star</t>
  </si>
  <si>
    <t>pct_scored_at_star</t>
  </si>
  <si>
    <t>pct_scored_below_star</t>
  </si>
  <si>
    <t>hero_stars</t>
  </si>
  <si>
    <t>Notes</t>
  </si>
  <si>
    <t>raw data-&gt;</t>
  </si>
  <si>
    <t>main</t>
  </si>
  <si>
    <t>score</t>
  </si>
  <si>
    <t>star_score_range</t>
  </si>
  <si>
    <t>scored_above_star</t>
  </si>
  <si>
    <t>scored_at_star</t>
  </si>
  <si>
    <t>scored_below_star</t>
  </si>
  <si>
    <t>MT38 (4),MT37 (4),MT36 (4),MT35 (4),MT33 (4),MT29 (4),MT28 (4),MT34 (5)</t>
  </si>
  <si>
    <t>Heroes' last 8 mains where:</t>
  </si>
  <si>
    <t>5 star - target score: 487 to 638</t>
  </si>
  <si>
    <t>MT37 (1),MT35 (2),MT34 (2),MT33 (2),MT30 (2),MT29 (2),MT28 (2),MT38 (6)</t>
  </si>
  <si>
    <t>-Excludes AFK/Holidays that i keep track of</t>
  </si>
  <si>
    <t>MT38 (5),MT37 (6),MT34 (6),MT33 (6),MT30 (6),MT36 (7),MT35 (7),MT28 (7)</t>
  </si>
  <si>
    <t>-Excludes when hero is 8 stars</t>
  </si>
  <si>
    <t>MT30 (6),MT33 (7),MT26 (7),MT25 (7)</t>
  </si>
  <si>
    <t>MT33 (2),MT35 (3),MT34 (4),MT30 (4),MT29 (4),MT38 (5),MT37 (5),MT36 (5)</t>
  </si>
  <si>
    <t>MT29 (1),MT30 (1),MT33 (1),MT36 (1),MT38 (2),MT37 (2),MT35 (2),MT34 (2)</t>
  </si>
  <si>
    <t>4 star - target score: 345 to 474</t>
  </si>
  <si>
    <t>MT27 (4),MT28 (6),MT26 (6),MT38 (7),MT37 (7),MT36 (7),MT34 (7),MT33 (7)</t>
  </si>
  <si>
    <t>3 star - target score: 222 to 343</t>
  </si>
  <si>
    <t>MT26 (1),MT28 (1),MT34 (1),MT37 (1),MT35 (3),MT38 (4),MT30 (4),MT29 (5)</t>
  </si>
  <si>
    <t>MT29 (2),MT36 (3),MT33 (3),MT38 (4),MT37 (4),MT34 (4),MT30 (4),MT35 (5)</t>
  </si>
  <si>
    <t>MT27 (3),MT35 (4),MT34 (5),MT33 (5),MT28 (5),MT29 (6),MT37 (6),MT38 (6)</t>
  </si>
  <si>
    <t>MT24 (7),MT36 (7),MT37 (7)</t>
  </si>
  <si>
    <t>MT33 (1),MT27 (2),MT28 (5),MT38 (7),MT37 (7),MT30 (7),MT29 (7),MT26 (7)</t>
  </si>
  <si>
    <t>MT27 (3),MT26 (3),MT29 (4),MT36 (5),MT35 (5),MT34 (5),MT30 (5),MT37 (5)</t>
  </si>
  <si>
    <t>MT38 (5),MT37 (5),MT35 (5),MT33 (5),MT36 (7),MT34 (7),MT25 (7),MT24 (7)</t>
  </si>
  <si>
    <t>MT35 (3),MT36 (3),MT37 (3),MT29 (3),MT30 (3),MT38 (4),MT34 (4),MT33 (6)</t>
  </si>
  <si>
    <t>MT37 (1),MT34 (1),MT30 (2),MT38 (4),MT35 (5),MT33 (5),MT29 (7),MT36 (7)</t>
  </si>
  <si>
    <t>MT38 (3),MT33 (3),MT29 (3),MT36 (4),MT34 (4),MT37 (5),MT35 (5),MT28 (6)</t>
  </si>
  <si>
    <t>1 star - target score: 0 to 47</t>
  </si>
  <si>
    <t>MT33 (1),MT37 (1),MT36 (2),MT34 (2),MT30 (2),MT29 (2),MT38 (4),MT35 (6)</t>
  </si>
  <si>
    <t>MT36 (2),MT34 (2),MT37 (3),MT35 (3),MT38 (4),MT33 (4),MT29 (4),MT30 (5)</t>
  </si>
  <si>
    <t>MT37 (2),MT38 (3),MT36 (3),MT29 (4),MT30 (4),MT33 (4),MT35 (5),MT34 (5)</t>
  </si>
  <si>
    <t>7 star - target score: 761 to 896</t>
  </si>
  <si>
    <t>MT33 (2),MT37 (3),MT34 (3),MT29 (3),MT28 (3),MT35 (4),MT36 (6),MT38 (6)</t>
  </si>
  <si>
    <t>6 star - target score: 639 to 751</t>
  </si>
  <si>
    <t>MT35 (3),MT33 (3),MT38 (4),MT36 (5),MT34 (5),MT30 (5),MT29 (5),MT28 (6)</t>
  </si>
  <si>
    <t>MT30 (4),MT36 (5),MT29 (5),MT28 (5),MT33 (6),MT34 (6),MT35 (7),MT37 (7)</t>
  </si>
  <si>
    <t>MT38 (2),MT37 (2),MT36 (2),MT35 (2),MT29 (2),MT30 (3),MT34 (4),MT33 (4)</t>
  </si>
  <si>
    <t>MT33 (1),MT35 (2),MT34 (3),MT29 (4),MT37 (5),MT36 (5),MT30 (5),MT38 (7)</t>
  </si>
  <si>
    <t>MT38 (5),MT35 (6),MT37 (6),MT24 (7),MT25 (7),MT29 (7),MT36 (7)</t>
  </si>
  <si>
    <t>MT30 (3),MT33 (3),MT34 (3),MT29 (3),MT38 (4),MT37 (5),MT35 (6),MT36 (6)</t>
  </si>
  <si>
    <t>MT38 (1),MT37 (1),MT35 (1),MT29 (1),MT30 (2),MT36 (2),MT34 (3),MT33 (7)</t>
  </si>
  <si>
    <t>MT33 (1),MT29 (2),MT34 (2),MT37 (2),MT36 (3),MT30 (3),MT35 (4),MT38 (4)</t>
  </si>
  <si>
    <t>MT35 (1),MT34 (1),MT30 (1),MT29 (1),MT38 (2),MT37 (2),MT36 (2),MT33 (3)</t>
  </si>
  <si>
    <t>2 star - target score: 59 to 221</t>
  </si>
  <si>
    <t>MT34 (2),MT29 (2),MT37 (3),MT36 (3),MT35 (3),MT33 (3),MT38 (4),MT30 (4)</t>
  </si>
  <si>
    <t>MT37 (2),MT35 (2),MT28 (3),MT38 (3),MT33 (4),MT36 (5),MT30 (5),MT29 (6)</t>
  </si>
  <si>
    <t>MT38 (2),MT36 (3),MT35 (3),MT37 (4),MT34 (4),MT33 (5),MT29 (6),MT30 (7)</t>
  </si>
  <si>
    <t>MT30 (5),MT27 (6),MT29 (6),MT34 (6),MT36 (6),MT28 (7),MT33 (7),MT35 (7)</t>
  </si>
  <si>
    <t>MT34 (1),MT30 (1),MT33 (2),MT37 (3),MT29 (3),MT38 (3),MT35 (3),MT36 (4)</t>
  </si>
  <si>
    <t>MT34 (3),MT36 (4),MT30 (4),MT28 (4),MT29 (5),MT37 (6),MT35 (7),MT38 (7)</t>
  </si>
  <si>
    <t>MT33 (1),MT29 (2),MT30 (2),MT35 (2),MT38 (3),MT37 (3),MT34 (3),MT36 (4)</t>
  </si>
  <si>
    <t>MT28 (4),MT38 (5),MT37 (5),MT35 (5),MT34 (5),MT33 (5),MT29 (5),MT36 (6)</t>
  </si>
  <si>
    <t>MT29 (1),MT36 (1),MT30 (2),MT33 (2),MT35 (2),MT34 (3),MT38 (3),MT37 (5)</t>
  </si>
  <si>
    <t>MT34 (3),MT38 (4),MT37 (4),MT36 (4),MT35 (4),MT33 (4),MT29 (4),MT30 (5)</t>
  </si>
  <si>
    <t>MT33 (5),MT37 (6),MT36 (6),MT34 (6),MT29 (6),MT38 (7),MT35 (7),MT30 (7)</t>
  </si>
  <si>
    <t>MT38 (1),MT37 (3),MT36 (3),MT35 (4),MT33 (4),MT30 (4),MT34 (5),MT29 (5)</t>
  </si>
  <si>
    <t>MT37 (3),MT36 (3),MT35 (3),MT34 (4),MT38 (4),MT33 (5),MT30 (5),MT29 (5)</t>
  </si>
  <si>
    <t>MT35 (2),MT37 (3),MT30 (3),MT36 (4),MT34 (4),MT33 (4),MT29 (4),MT38 (6)</t>
  </si>
  <si>
    <t>MT37 (5),MT36 (5),MT33 (5),MT29 (5),MT38 (6),MT30 (7),MT34 (7),MT35 (7)</t>
  </si>
  <si>
    <t>MT29 (4),MT35 (4),MT36 (4),MT37 (5),MT34 (5),MT30 (5),MT38 (6),MT33 (7)</t>
  </si>
  <si>
    <t>MT38 (2),MT33 (2),MT29 (2),MT36 (3),MT30 (3),MT37 (4),MT35 (5),MT34 (5)</t>
  </si>
  <si>
    <t>MT33 (1),MT29 (3),MT37 (3),MT35 (4),MT36 (5),MT34 (5),MT30 (6),MT38 (7)</t>
  </si>
  <si>
    <t>MT29 (1),MT30 (1),MT33 (1),MT34 (1),MT38 (2),MT36 (2),MT35 (2),MT37 (6)</t>
  </si>
  <si>
    <t>MT36 (1),MT37 (1),MT38 (2),MT34 (2),MT30 (2),MT29 (2),MT35 (3),MT33 (3)</t>
  </si>
  <si>
    <t>MT34 (4),MT33 (4),MT38 (5),MT35 (5),MT29 (5),MT30 (7),MT36 (7),MT37 (7)</t>
  </si>
  <si>
    <t>MT30 (2),MT35 (3),MT38 (4),MT36 (4),MT34 (4),MT33 (4),MT29 (4),MT37 (5)</t>
  </si>
  <si>
    <t>MT33 (1),MT34 (3),MT29 (3),MT38 (4),MT36 (4),MT35 (5),MT30 (6),MT37 (7)</t>
  </si>
  <si>
    <t>MT35 (1),MT37 (4),MT36 (4),MT29 (6),MT27 (7),MT28 (7),MT30 (7),MT38 (7)</t>
  </si>
  <si>
    <t>MT28 (2),MT37 (3),MT36 (3),MT30 (3),MT34 (4),MT38 (5),MT33 (5),MT29 (5)</t>
  </si>
  <si>
    <t>MT24 (6),MT26 (6),MT27 (6),MT28 (6),MT25 (7),MT29 (7),MT30 (7),MT36 (7)</t>
  </si>
  <si>
    <t>MT36 (4),MT38 (5),MT35 (5),MT33 (5),MT30 (5),MT29 (5),MT37 (6),MT34 (6)</t>
  </si>
  <si>
    <t>MT24 (7),MT25 (7)</t>
  </si>
  <si>
    <t>MT30 (3),MT29 (3),MT28 (3),MT27 (3),MT38 (5),MT37 (5),MT33 (5),MT34 (6)</t>
  </si>
  <si>
    <t>MT28 (3),MT37 (4),MT36 (4),MT30 (4),MT29 (4),MT27 (4),MT38 (5),MT34 (5)</t>
  </si>
  <si>
    <t>MT38 (5),MT37 (5),MT36 (5),MT35 (5),MT33 (5),MT30 (5),MT29 (5),MT34 (6)</t>
  </si>
  <si>
    <t>MT33 (3),MT30 (3),MT29 (4),MT34 (4),MT37 (4),MT38 (5),MT36 (6),MT35 (6)</t>
  </si>
  <si>
    <t>MT29 (6),MT30 (6),MT34 (6),MT36 (6),MT37 (6),MT38 (6),MT33 (7),MT35 (7)</t>
  </si>
  <si>
    <t>MT37 (4),MT35 (4),MT33 (4),MT38 (5),MT36 (5),MT34 (5),MT30 (5),MT29 (5)</t>
  </si>
  <si>
    <t>MT29 (3),MT37 (4),MT34 (5),MT33 (5),MT38 (6),MT35 (6),MT36 (7),MT30 (7)</t>
  </si>
  <si>
    <t>MT38 (2),MT33 (2),MT34 (2),MT35 (2),MT36 (2),MT37 (3),MT29 (4),MT30 (5)</t>
  </si>
  <si>
    <t>MT30 (4),MT35 (4),MT36 (4),MT38 (4),MT37 (6),MT34 (6),MT33 (6),MT29 (7)</t>
  </si>
  <si>
    <t>MT33 (1),MT38 (3),MT36 (3),MT35 (3),MT34 (4),MT37 (5),MT30 (5),MT29 (5)</t>
  </si>
  <si>
    <t>MT37 (2),MT35 (2),MT34 (2),MT33 (3),MT36 (3),MT38 (3),MT29 (3),MT30 (4)</t>
  </si>
  <si>
    <t>MT29 (3),MT30 (4),MT37 (5),MT36 (5),MT34 (5),MT33 (5),MT35 (6),MT38 (6)</t>
  </si>
  <si>
    <t>MT33 (1),MT29 (4),MT36 (5),MT34 (5),MT27 (6),MT28 (6),MT35 (6),MT38 (7)</t>
  </si>
  <si>
    <t>MT34 (3),MT33 (3),MT38 (4),MT28 (4),MT35 (5),MT37 (5),MT30 (5),MT29 (5)</t>
  </si>
  <si>
    <t>MT33 (6),MT30 (6),MT29 (6),MT38 (7),MT28 (7),MT27 (7),MT26 (7),MT25 (7)</t>
  </si>
  <si>
    <t>MT33 (4),MT35 (5),MT34 (5),MT30 (5),MT36 (6),MT38 (6),MT29 (7),MT37 (7)</t>
  </si>
  <si>
    <t>MT37 (5),MT36 (5),MT34 (5),MT33 (5),MT30 (5),MT35 (6),MT29 (7),MT38 (7)</t>
  </si>
  <si>
    <t>MT33 (1),MT35 (2),MT37 (3),MT38 (3),MT29 (4),MT34 (4),MT36 (6),MT30 (6)</t>
  </si>
  <si>
    <t>MT30 (3),MT28 (4),MT35 (4),MT37 (5),MT36 (5),MT34 (5),MT33 (5),MT29 (6)</t>
  </si>
  <si>
    <t>MT38 (5),MT34 (5),MT30 (5),MT29 (6),MT33 (6),MT35 (6),MT36 (6),MT37 (6)</t>
  </si>
  <si>
    <t>MT36 (5),MT35 (5),MT34 (5),MT29 (5),MT38 (6),MT30 (7),MT33 (7),MT37 (7)</t>
  </si>
  <si>
    <t>MT38 (2),MT29 (3),MT30 (3),MT37 (3),MT33 (4),MT34 (4),MT35 (4),MT36 (4)</t>
  </si>
  <si>
    <t>MT37 (5),MT34 (5),MT29 (5),MT38 (6),MT36 (6),MT35 (6),MT30 (6),MT33 (7)</t>
  </si>
  <si>
    <t>MT38 (1),MT37 (1),MT36 (1),MT35 (1),MT34 (1),MT29 (1),MT30 (2),MT33 (2)</t>
  </si>
  <si>
    <t>MT29 (3),MT33 (4),MT34 (4),MT35 (4),MT37 (4),MT36 (5),MT30 (5),MT38 (7)</t>
  </si>
  <si>
    <t>MT36 (1),MT35 (1),MT29 (2),MT30 (2),MT33 (2),MT38 (2),MT37 (3),MT34 (4)</t>
  </si>
  <si>
    <t>MT36 (1),MT38 (2),MT34 (2),MT37 (3),MT33 (3),MT35 (3),MT29 (5),MT30 (7)</t>
  </si>
  <si>
    <t>MT29 (4),MT38 (5),MT37 (5),MT35 (5),MT30 (5),MT33 (6),MT34 (6),MT36 (6)</t>
  </si>
  <si>
    <t>MT36 (1),MT34 (1),MT30 (1),MT29 (2),MT38 (3),MT33 (3),MT35 (3),MT37 (4)</t>
  </si>
  <si>
    <t>MT38 (3),MT30 (3),MT29 (3),MT37 (4),MT36 (4),MT35 (4),MT34 (4),MT33 (4)</t>
  </si>
  <si>
    <t>MT35 (3),MT33 (3),MT38 (4),MT37 (4),MT36 (4),MT34 (4),MT30 (4),MT29 (5)</t>
  </si>
  <si>
    <t>MT38 (4),MT29 (4),MT37 (5),MT36 (5),MT30 (5),MT33 (6),MT35 (6),MT34 (7)</t>
  </si>
  <si>
    <t>MT38 (1),MT35 (4),MT33 (5),MT28 (5),MT34 (6),MT30 (6),MT29 (6),MT27 (6)</t>
  </si>
  <si>
    <t>MT30 (5),MT36 (6),MT34 (6),MT37 (7),MT38 (7),MT35 (7),MT29 (7),MT33 (7)</t>
  </si>
  <si>
    <t>MT36 (5),MT38 (6),MT37 (6),MT33 (6),MT30 (6),MT35 (7),MT34 (7),MT29 (7)</t>
  </si>
  <si>
    <t>MT35 (5),MT34 (5),MT29 (5),MT30 (6),MT33 (6),MT38 (6),MT36 (7),MT37 (7)</t>
  </si>
  <si>
    <t>MT36 (4),MT37 (4),MT38 (4),MT35 (6),MT34 (6),MT33 (7),MT30 (7),MT29 (7)</t>
  </si>
  <si>
    <t>MT36 (3),MT38 (3),MT30 (3),MT29 (3),MT33 (4),MT34 (4),MT35 (4),MT37 (4)</t>
  </si>
  <si>
    <t>MT29 (1),MT33 (1),MT35 (1),MT37 (1),MT38 (1),MT36 (2),MT34 (2),MT30 (2)</t>
  </si>
  <si>
    <t>MT38 (6),MT30 (6),MT29 (6),MT36 (7),MT35 (7),MT34 (7),MT27 (7),MT26 (7)</t>
  </si>
  <si>
    <t>MT29 (1),MT30 (1),MT35 (1),MT33 (2),MT34 (2),MT36 (2),MT37 (2),MT38 (2)</t>
  </si>
  <si>
    <t>MT36 (2),MT29 (3),MT38 (4),MT35 (4),MT34 (4),MT33 (4),MT30 (5),MT37 (6)</t>
  </si>
  <si>
    <t>MT38 (2),MT37 (2),MT36 (2),MT34 (2),MT35 (4),MT33 (4),MT30 (5),MT29 (6)</t>
  </si>
  <si>
    <t>MT29 (1),MT34 (2),MT37 (3),MT36 (3),MT33 (3),MT38 (4),MT35 (4),MT30 (4)</t>
  </si>
  <si>
    <t>MT36 (1),MT30 (1),MT37 (1),MT38 (1),MT29 (1),MT33 (1),MT34 (1),MT35 (1)</t>
  </si>
  <si>
    <t>MT24 (7),MT25 (7),MT34 (7),MT35 (7),MT27 (7),MT37 (7),MT38 (7),MT28 (7)</t>
  </si>
  <si>
    <t>MT37 (2),MT34 (4),MT30 (4),MT29 (4),MT28 (4),MT38 (5),MT33 (5),MT27 (5)</t>
  </si>
  <si>
    <t>MT28 (7),MT33 (7),MT34 (7),MT36 (7),MT37 (7),MT38 (7)</t>
  </si>
  <si>
    <t>MT38 (1),MT37 (1),MT35 (1),MT34 (1),MT30 (1),MT33 (2),MT29 (2),MT36 (3)</t>
  </si>
  <si>
    <t>MT33 (3),MT29 (6),MT36 (6),MT37 (6),MT38 (6),MT30 (7),MT34 (7),MT35 (7)</t>
  </si>
  <si>
    <t>MT33 (2),MT30 (2),MT38 (3),MT35 (3),MT34 (3),MT29 (3),MT37 (4),MT36 (5)</t>
  </si>
  <si>
    <t>MT38 (4),MT35 (4),MT34 (4),MT30 (4),MT36 (5),MT33 (5),MT29 (5),MT37 (6)</t>
  </si>
  <si>
    <t>MT29 (3),MT30 (3),MT38 (5),MT37 (5),MT36 (5),MT34 (5),MT33 (5),MT35 (6)</t>
  </si>
  <si>
    <t>MT26 (6),MT25 (6),MT36 (7),MT35 (7),MT34 (7),MT33 (7),MT28 (7),MT27 (7)</t>
  </si>
  <si>
    <t>MT37 (4),MT35 (4),MT38 (5),MT34 (5),MT33 (5),MT30 (6),MT36 (6),MT29 (7)</t>
  </si>
  <si>
    <t>MT38 (2),MT37 (2),MT30 (3),MT35 (3),MT34 (3),MT36 (4),MT33 (4),MT29 (6)</t>
  </si>
  <si>
    <t>MT36 (1),MT38 (1),MT30 (1),MT33 (1),MT34 (1),MT35 (1),MT29 (2),MT37 (3)</t>
  </si>
  <si>
    <t>MT35 (1),MT30 (2),MT37 (2),MT36 (2),MT34 (3),MT38 (3),MT33 (3),MT29 (4)</t>
  </si>
  <si>
    <t>MT38 (6),MT37 (6),MT35 (6),MT33 (6),MT30 (6),MT29 (6),MT36 (7),MT34 (7)</t>
  </si>
  <si>
    <t>MT38 (5),MT35 (5),MT33 (5),MT30 (6),MT34 (6),MT29 (7),MT36 (7),MT37 (7)</t>
  </si>
  <si>
    <t>MT37 (4),MT34 (4),MT33 (4),MT35 (5),MT30 (5),MT29 (6),MT36 (6),MT38 (7)</t>
  </si>
  <si>
    <t>MT38 (1),MT37 (2),MT36 (2),MT35 (2),MT33 (2),MT29 (2),MT30 (3),MT34 (4)</t>
  </si>
  <si>
    <t>MT33 (3),MT29 (4),MT35 (5),MT34 (5),MT30 (5),MT38 (6),MT37 (6),MT36 (6)</t>
  </si>
  <si>
    <t>MT29 (2),MT38 (3),MT35 (3),MT36 (3),MT37 (3),MT34 (3),MT30 (4),MT33 (4)</t>
  </si>
  <si>
    <t>MT35 (7),MT34 (7),MT33 (7),MT30 (7),MT28 (7),MT27 (7),MT38 (7),MT37 (7)</t>
  </si>
  <si>
    <t>MT35 (2),MT33 (2),MT38 (3),MT36 (3),MT34 (3),MT30 (3),MT29 (4),MT37 (5)</t>
  </si>
  <si>
    <t>MT29 (4),MT30 (4),MT33 (4),MT37 (4),MT38 (4),MT36 (5),MT35 (6),MT34 (7)</t>
  </si>
  <si>
    <t>MT38 (4),MT34 (4),MT30 (4),MT37 (5),MT36 (5),MT35 (5),MT33 (5),MT29 (6)</t>
  </si>
  <si>
    <t>MT38 (2),MT37 (2),MT36 (2),MT30 (2),MT34 (3),MT33 (3),MT29 (3),MT35 (4)</t>
  </si>
  <si>
    <t>MT33 (2),MT30 (3),MT38 (4),MT37 (4),MT29 (4),MT35 (5),MT34 (6),MT36 (6)</t>
  </si>
  <si>
    <t>MT36 (2),MT35 (2),MT30 (2),MT38 (3),MT34 (3),MT37 (4),MT33 (4),MT29 (6)</t>
  </si>
  <si>
    <t>MT38 (3),MT29 (3),MT37 (4),MT36 (4),MT35 (4),MT34 (5),MT30 (6),MT33 (6)</t>
  </si>
  <si>
    <t>MT38 (1),MT36 (1),MT35 (1),MT29 (2),MT37 (2),MT34 (2),MT33 (2),MT30 (2)</t>
  </si>
  <si>
    <t>MT36 (4),MT33 (4),MT30 (4),MT38 (5),MT37 (5),MT35 (5),MT29 (5),MT34 (7)</t>
  </si>
  <si>
    <t>MT33 (1),MT37 (2),MT34 (2),MT35 (3),MT36 (3),MT38 (3),MT30 (4),MT29 (5)</t>
  </si>
  <si>
    <t>MT36 (3),MT38 (3),MT37 (4),MT35 (4),MT30 (4),MT29 (4),MT33 (5),MT34 (6)</t>
  </si>
  <si>
    <t>MT37 (4),MT38 (5),MT36 (5),MT30 (5),MT35 (6),MT33 (6),MT29 (6),MT34 (7)</t>
  </si>
  <si>
    <t>MT38 (1),MT37 (1),MT36 (1),MT35 (1),MT34 (1),MT33 (1),MT30 (1),MT29 (1)</t>
  </si>
  <si>
    <t>MT38 (4),MT36 (4),MT34 (4),MT30 (4),MT29 (4),MT37 (5),MT35 (5),MT33 (5)</t>
  </si>
  <si>
    <t>MT38 (3),MT37 (4),MT36 (4),MT35 (5),MT30 (5),MT29 (5),MT33 (6),MT34 (7)</t>
  </si>
  <si>
    <t>MT36 (3),MT34 (3),MT30 (3),MT33 (3),MT29 (3),MT37 (3),MT38 (4),MT35 (5)</t>
  </si>
  <si>
    <t>MT34 (1),MT30 (2),MT35 (3),MT37 (4),MT38 (5),MT36 (5),MT29 (5),MT33 (7)</t>
  </si>
  <si>
    <t>MT38 (4),MT37 (5),MT36 (5),MT35 (6),MT34 (6),MT33 (6),MT30 (7),MT29 (7)</t>
  </si>
  <si>
    <t>MT36 (2),MT38 (2),MT33 (3),MT34 (3),MT37 (3),MT35 (3),MT30 (4),MT29 (4)</t>
  </si>
  <si>
    <t>MT29 (6),MT27 (6),MT37 (7),MT35 (7),MT33 (7),MT30 (7),MT28 (7),MT26 (7)</t>
  </si>
  <si>
    <t>MT34 (6),MT35 (6),MT38 (7),MT37 (7),MT36 (7),MT30 (7),MT29 (7),MT27 (7)</t>
  </si>
  <si>
    <t>MT30 (4),MT33 (4),MT34 (4),MT36 (4),MT37 (4),MT38 (4),MT35 (5),MT29 (5)</t>
  </si>
  <si>
    <t>MT38 (1),MT37 (1),MT36 (4),MT30 (6),MT34 (7),MT27 (7),MT28 (7),MT29 (7)</t>
  </si>
  <si>
    <t>MT36 (3),MT35 (3),MT33 (4),MT37 (4),MT38 (5),MT34 (5),MT30 (6),MT29 (7)</t>
  </si>
  <si>
    <t>MT29 (4),MT33 (4),MT38 (5),MT34 (5),MT28 (5),MT37 (6),MT36 (6),MT30 (6)</t>
  </si>
  <si>
    <t>MT30 (3),MT29 (4),MT35 (4),MT36 (4),MT38 (5),MT37 (5),MT34 (5),MT33 (5)</t>
  </si>
  <si>
    <t>MT35 (2),MT34 (2),MT33 (3),MT30 (3),MT29 (3),MT36 (4),MT38 (5),MT37 (5)</t>
  </si>
  <si>
    <t>MT29 (2),MT35 (3),MT30 (4),MT33 (4),MT34 (4),MT37 (4),MT38 (4),MT36 (6)</t>
  </si>
  <si>
    <t>MT26 (6),MT28 (6),MT30 (6),MT25 (7),MT27 (7),MT29 (7),MT34 (7),MT35 (7)</t>
  </si>
  <si>
    <t>MT37 (3),MT36 (4),MT35 (4),MT34 (4),MT33 (4),MT38 (5),MT30 (5),MT29 (5)</t>
  </si>
  <si>
    <t>MT38 (1),MT30 (2),MT35 (2),MT36 (2),MT37 (2),MT29 (3),MT34 (3),MT33 (4)</t>
  </si>
  <si>
    <t>MT38 (3),MT29 (4),MT30 (4),MT37 (4),MT36 (5),MT35 (5),MT34 (5),MT33 (6)</t>
  </si>
  <si>
    <t>MT30 (1),MT29 (1),MT33 (2),MT34 (2),MT35 (2),MT36 (2),MT38 (2),MT37 (6)</t>
  </si>
  <si>
    <t>MT38 (7),MT37 (7),MT36 (7),MT35 (7),MT34 (7),MT33 (7),MT30 (7),MT29 (7)</t>
  </si>
  <si>
    <t>MT29 (2),MT30 (4),MT37 (6),MT28 (7),MT33 (7),MT35 (7),MT36 (7),MT38 (7)</t>
  </si>
  <si>
    <t>MT38 (5),MT36 (5),MT34 (5),MT33 (5),MT30 (5),MT35 (6),MT29 (6),MT37 (7)</t>
  </si>
  <si>
    <t>MT30 (3),MT36 (4),MT35 (4),MT29 (4),MT34 (5),MT33 (6),MT38 (6),MT37 (7)</t>
  </si>
  <si>
    <t>MT36 (3),MT37 (3),MT38 (3),MT35 (4),MT34 (4),MT29 (4),MT33 (5),MT30 (6)</t>
  </si>
  <si>
    <t>MT37 (2),MT36 (2),MT38 (3),MT35 (4),MT34 (4),MT30 (4),MT33 (5),MT29 (5)</t>
  </si>
  <si>
    <t>MT34 (3),MT35 (4),MT38 (5),MT37 (5),MT36 (5),MT29 (5),MT33 (6),MT30 (7)</t>
  </si>
  <si>
    <t>MT30 (1),MT35 (2),MT34 (2),MT33 (2),MT38 (3),MT36 (4),MT29 (4),MT37 (6)</t>
  </si>
  <si>
    <t>MT36 (1),MT38 (2),MT29 (3),MT30 (3),MT33 (3),MT34 (3),MT35 (3),MT37 (4)</t>
  </si>
  <si>
    <t>MT29 (5),MT30 (6),MT34 (6),MT37 (6),MT38 (6),MT33 (7),MT35 (7),MT36 (7)</t>
  </si>
  <si>
    <t>MT38 (5),MT37 (5),MT30 (5),MT29 (5),MT33 (6),MT34 (6),MT35 (6),MT36 (6)</t>
  </si>
  <si>
    <t>MT29 (5),MT30 (6),MT33 (6),MT34 (6),MT35 (6),MT36 (6),MT37 (6),MT38 (6)</t>
  </si>
  <si>
    <t>MT38 (1),MT29 (2),MT37 (2),MT30 (3),MT36 (3),MT34 (3),MT33 (4),MT35 (4)</t>
  </si>
  <si>
    <t>MT33 (4),MT30 (4),MT29 (6),MT35 (6),MT36 (6),MT37 (6),MT38 (6),MT27 (7)</t>
  </si>
  <si>
    <t>MT38 (1),MT37 (1),MT35 (1),MT34 (1),MT33 (1),MT30 (1),MT29 (1),MT36 (2)</t>
  </si>
  <si>
    <t>MT36 (1),MT38 (1),MT37 (2),MT35 (2),MT34 (2),MT33 (2),MT30 (2),MT29 (2)</t>
  </si>
  <si>
    <t>MT37 (6),MT38 (6),MT29 (6),MT30 (6),MT33 (6),MT34 (6),MT35 (6),MT36 (6)</t>
  </si>
  <si>
    <t>MT38 (2),MT30 (2),MT34 (3),MT36 (3),MT37 (3),MT29 (3),MT33 (3),MT35 (4)</t>
  </si>
  <si>
    <t>MT30 (4),MT29 (4),MT38 (5),MT37 (5),MT36 (5),MT35 (5),MT33 (6),MT34 (6)</t>
  </si>
  <si>
    <t>MT38 (6),MT37 (7),MT36 (7),MT35 (7),MT34 (7),MT33 (7),MT30 (7),MT29 (7)</t>
  </si>
  <si>
    <t>Date</t>
  </si>
  <si>
    <t>Description</t>
  </si>
  <si>
    <t>Flags - sheets lookup formula was wrong, rescyned data as well.</t>
  </si>
  <si>
    <t>Data - Refreshed and added new columns - &gt; 1D and 7D % change</t>
  </si>
  <si>
    <t>Froze row 3 so you can see column headers when scrolling down</t>
  </si>
  <si>
    <t>Main Tournament scores updated as team finalized scoring</t>
  </si>
  <si>
    <t>Main Tournament Game 1 Score Change sheet + some up arrow/down arrow formatting</t>
  </si>
  <si>
    <t>Hero Dashboard - stats update</t>
  </si>
  <si>
    <t>Main Tournament Game 1 Ownership - published</t>
  </si>
  <si>
    <t>Main Tournament Game 1 ownership - fan score reflects the rarity multiplier vs base common score</t>
  </si>
  <si>
    <t>Hero Dashboard - stats update + NEW fields for Supply/Burn/Inflation/Card counts by Rarity</t>
  </si>
  <si>
    <t>Hero Dashboard - twitter / fan score stats update (after some major changes)</t>
  </si>
  <si>
    <t>Hero Dashboard - stats update + Stars # and FPPE</t>
  </si>
  <si>
    <t>Hero Dashboard - Supply/Holders/Rarity Counts values were not in their right columns</t>
  </si>
  <si>
    <t>Hero Dashboard - stats update + new colums of % floor price vs 1d ago and 2d ago</t>
  </si>
  <si>
    <t>Hero Dashboard - stats update + new legendary/epic/rare price stats</t>
  </si>
  <si>
    <t>Hero Dashboard - stats update + new main tournament 2 stats and change of % change in fan score to absolute # change</t>
  </si>
  <si>
    <t>Hero Dashboard - fixed format of price % change</t>
  </si>
  <si>
    <t>Hero Dashboard - stats update + Added new COmmon 20 Tournament</t>
  </si>
  <si>
    <t>Hero Dashboard - stats update + New Column Views/Followers</t>
  </si>
  <si>
    <t>Some fixes to 1) missing price values 2days ago 2) stale common 20 scores and 3) some heros were duplicated</t>
  </si>
  <si>
    <t>Hero Dashboard - stats update + added rare tournament scores</t>
  </si>
  <si>
    <t>Hero Dashboard - stats update + Add Common Cap 15</t>
  </si>
  <si>
    <t>Hero Dashboard - stats update, Added Median of Last 4 Tournament Scores</t>
  </si>
  <si>
    <t>Hero Dashboard - stats update, removed inflation # since it's bugged/bogus and not correctly updating on FT side</t>
  </si>
  <si>
    <t>Hero Dashboard - stats update + Added Tournament Rewards Score Matrix sheet</t>
  </si>
  <si>
    <t>Rewards Estimator - updated through main 14 + Added Classics Hero Analytics Details</t>
  </si>
  <si>
    <t>Hero Dashboard - stats update (latest hero reward distribution amount)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</si>
</sst>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m/d/yyyy h:mm:ss"/>
    <numFmt numFmtId="165" formatCode="#,##0.000"/>
    <numFmt numFmtId="166" formatCode="mm-dd"/>
    <numFmt numFmtId="167" formatCode="#,##0.0"/>
    <numFmt numFmtId="168" formatCode="yyyy-mm-dd h:mm:ss"/>
    <numFmt numFmtId="169" formatCode="0.000"/>
    <numFmt numFmtId="170" formatCode="M/d/yyyy"/>
    <numFmt numFmtId="171" formatCode="0.0"/>
    <numFmt numFmtId="172" formatCode="&quot;$&quot;#,##0"/>
    <numFmt numFmtId="173" formatCode="M/d/yyyy H:mm:ss"/>
  </numFmts>
  <fonts count="48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b/>
      <sz val="8.0"/>
      <color theme="1"/>
      <name val="Arial"/>
    </font>
    <font>
      <b/>
      <u/>
      <sz val="10.0"/>
      <color rgb="FF0000FF"/>
    </font>
    <font>
      <b/>
      <sz val="12.0"/>
      <color theme="1"/>
      <name val="Arial"/>
    </font>
    <font/>
    <font>
      <b/>
      <sz val="11.0"/>
      <color theme="1"/>
      <name val="Arial"/>
    </font>
    <font>
      <b/>
      <sz val="12.0"/>
      <color rgb="FF4BC84E"/>
      <name val="Arial"/>
    </font>
    <font>
      <u/>
      <color rgb="FF1155CC"/>
      <name val="Arial"/>
    </font>
    <font>
      <b/>
      <color theme="1"/>
      <name val="Arial"/>
      <scheme val="minor"/>
    </font>
    <font>
      <b/>
      <color rgb="FFFFFFFF"/>
      <name val="Arial"/>
    </font>
    <font>
      <b/>
      <color rgb="FFFFFFFF"/>
      <name val="Arial"/>
      <scheme val="minor"/>
    </font>
    <font>
      <color theme="1"/>
      <name val="Arial"/>
      <scheme val="minor"/>
    </font>
    <font>
      <u/>
      <color rgb="FF1155CC"/>
      <name val="Arial"/>
    </font>
    <font>
      <u/>
      <color rgb="FF1155CC"/>
      <name val="Arial"/>
    </font>
    <font>
      <u/>
      <color rgb="FF0000FF"/>
      <name val="Arial"/>
    </font>
    <font>
      <u/>
      <color rgb="FF1155CC"/>
      <name val="Arial"/>
    </font>
    <font>
      <b/>
      <sz val="16.0"/>
      <color rgb="FF000000"/>
      <name val="Arial"/>
    </font>
    <font>
      <b/>
      <sz val="13.0"/>
      <color theme="1"/>
      <name val="Arial"/>
      <scheme val="minor"/>
    </font>
    <font>
      <b/>
      <sz val="16.0"/>
      <color theme="1"/>
      <name val="Arial"/>
    </font>
    <font>
      <b/>
      <sz val="16.0"/>
      <color theme="0"/>
      <name val="Arial"/>
    </font>
    <font>
      <b/>
      <sz val="12.0"/>
      <color theme="1"/>
      <name val="Arial"/>
      <scheme val="minor"/>
    </font>
    <font>
      <color theme="0"/>
      <name val="Arial"/>
      <scheme val="minor"/>
    </font>
    <font>
      <sz val="11.0"/>
      <color theme="1"/>
      <name val="Arial"/>
      <scheme val="minor"/>
    </font>
    <font>
      <u/>
      <sz val="11.0"/>
      <color rgb="FF0000FF"/>
    </font>
    <font>
      <sz val="11.0"/>
      <color theme="1"/>
      <name val="Arial"/>
    </font>
    <font>
      <u/>
      <color rgb="FFFFFFFF"/>
      <name val="Arial"/>
    </font>
    <font>
      <color rgb="FFFFFFFF"/>
      <name val="Arial"/>
    </font>
    <font>
      <color rgb="FF000000"/>
      <name val="Arial"/>
      <scheme val="minor"/>
    </font>
    <font>
      <b/>
      <sz val="14.0"/>
      <color rgb="FFFFFFFF"/>
      <name val="Arial"/>
      <scheme val="minor"/>
    </font>
    <font>
      <b/>
      <sz val="14.0"/>
      <color theme="0"/>
      <name val="Arial"/>
      <scheme val="minor"/>
    </font>
    <font>
      <u/>
      <color theme="0"/>
    </font>
    <font>
      <b/>
      <sz val="10.0"/>
      <color theme="1"/>
      <name val="Arial"/>
    </font>
    <font>
      <sz val="13.0"/>
      <color theme="1"/>
      <name val="Arial"/>
    </font>
    <font>
      <sz val="14.0"/>
      <color theme="1"/>
      <name val="Arial"/>
    </font>
    <font>
      <i/>
      <sz val="11.0"/>
      <color theme="1"/>
      <name val="Arial"/>
    </font>
    <font>
      <i/>
      <sz val="10.0"/>
      <color theme="1"/>
      <name val="Arial"/>
    </font>
    <font>
      <i/>
      <sz val="9.0"/>
      <color theme="1"/>
      <name val="Arial"/>
    </font>
    <font>
      <sz val="9.0"/>
      <color rgb="FFE67C73"/>
      <name val="Arial"/>
    </font>
    <font>
      <sz val="9.0"/>
      <color rgb="FF57BB8A"/>
      <name val="Arial"/>
    </font>
    <font>
      <color rgb="FFFFFFFF"/>
      <name val="Arial"/>
      <scheme val="minor"/>
    </font>
    <font>
      <b/>
      <sz val="10.0"/>
      <color rgb="FFFFFFFF"/>
      <name val="Arial"/>
      <scheme val="minor"/>
    </font>
    <font>
      <b/>
      <sz val="11.0"/>
      <color theme="1"/>
      <name val="Arial"/>
      <scheme val="minor"/>
    </font>
    <font>
      <b/>
      <sz val="14.0"/>
      <color theme="1"/>
      <name val="Arial"/>
      <scheme val="minor"/>
    </font>
    <font>
      <b/>
      <sz val="10.0"/>
      <color theme="1"/>
      <name val="Arial"/>
      <scheme val="minor"/>
    </font>
    <font>
      <sz val="10.0"/>
      <color theme="1"/>
      <name val="Arial"/>
      <scheme val="minor"/>
    </font>
    <font>
      <sz val="8.0"/>
      <color theme="1"/>
      <name val="Arial"/>
      <scheme val="minor"/>
    </font>
  </fonts>
  <fills count="1285">
    <fill>
      <patternFill patternType="none"/>
    </fill>
    <fill>
      <patternFill patternType="lightGray"/>
    </fill>
    <fill>
      <patternFill patternType="solid">
        <fgColor rgb="FF4BC84E"/>
        <bgColor rgb="FF4BC84E"/>
      </patternFill>
    </fill>
    <fill>
      <patternFill patternType="solid">
        <fgColor rgb="FF00FFFF"/>
        <bgColor rgb="FF00FFFF"/>
      </patternFill>
    </fill>
    <fill>
      <patternFill patternType="solid">
        <fgColor rgb="FF8789F9"/>
        <bgColor rgb="FF8789F9"/>
      </patternFill>
    </fill>
    <fill>
      <patternFill patternType="solid">
        <fgColor rgb="FFC31AD5"/>
        <bgColor rgb="FFC31AD5"/>
      </patternFill>
    </fill>
    <fill>
      <patternFill patternType="solid">
        <fgColor rgb="FF01DBFA"/>
        <bgColor rgb="FF01DBFA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000000"/>
        <bgColor rgb="FF000000"/>
      </patternFill>
    </fill>
    <fill>
      <patternFill patternType="solid">
        <fgColor rgb="FF57BB8A"/>
        <bgColor rgb="FF57BB8A"/>
      </patternFill>
    </fill>
    <fill>
      <patternFill patternType="solid">
        <fgColor rgb="FFFFD666"/>
        <bgColor rgb="FFFFD666"/>
      </patternFill>
    </fill>
    <fill>
      <patternFill patternType="solid">
        <fgColor rgb="FFFFFFFF"/>
        <bgColor rgb="FFFFFFFF"/>
      </patternFill>
    </fill>
    <fill>
      <patternFill patternType="solid">
        <fgColor rgb="FFE98972"/>
        <bgColor rgb="FFE98972"/>
      </patternFill>
    </fill>
    <fill>
      <patternFill patternType="solid">
        <fgColor rgb="FFF3AB6C"/>
        <bgColor rgb="FFF3AB6C"/>
      </patternFill>
    </fill>
    <fill>
      <patternFill patternType="solid">
        <fgColor rgb="FFF8BA6A"/>
        <bgColor rgb="FFF8BA6A"/>
      </patternFill>
    </fill>
    <fill>
      <patternFill patternType="solid">
        <fgColor rgb="FFE98A71"/>
        <bgColor rgb="FFE98A71"/>
      </patternFill>
    </fill>
    <fill>
      <patternFill patternType="solid">
        <fgColor rgb="FFEE996E"/>
        <bgColor rgb="FFEE996E"/>
      </patternFill>
    </fill>
    <fill>
      <patternFill patternType="solid">
        <fgColor rgb="FFEF9D6F"/>
        <bgColor rgb="FFEF9D6F"/>
      </patternFill>
    </fill>
    <fill>
      <patternFill patternType="solid">
        <fgColor rgb="FFE5D26B"/>
        <bgColor rgb="FFE5D26B"/>
      </patternFill>
    </fill>
    <fill>
      <patternFill patternType="solid">
        <fgColor rgb="FFE4D26B"/>
        <bgColor rgb="FFE4D26B"/>
      </patternFill>
    </fill>
    <fill>
      <patternFill patternType="solid">
        <fgColor rgb="FFD0CF70"/>
        <bgColor rgb="FFD0CF70"/>
      </patternFill>
    </fill>
    <fill>
      <patternFill patternType="solid">
        <fgColor rgb="FFBFCC73"/>
        <bgColor rgb="FFBFCC73"/>
      </patternFill>
    </fill>
    <fill>
      <patternFill patternType="solid">
        <fgColor rgb="FF5DBE8E"/>
        <bgColor rgb="FF5DBE8E"/>
      </patternFill>
    </fill>
    <fill>
      <patternFill patternType="solid">
        <fgColor rgb="FF60BF90"/>
        <bgColor rgb="FF60BF90"/>
      </patternFill>
    </fill>
    <fill>
      <patternFill patternType="solid">
        <fgColor rgb="FF5FBF90"/>
        <bgColor rgb="FF5FBF90"/>
      </patternFill>
    </fill>
    <fill>
      <patternFill patternType="solid">
        <fgColor rgb="FFFED567"/>
        <bgColor rgb="FFFED567"/>
      </patternFill>
    </fill>
    <fill>
      <patternFill patternType="solid">
        <fgColor rgb="FFF5D568"/>
        <bgColor rgb="FFF5D568"/>
      </patternFill>
    </fill>
    <fill>
      <patternFill patternType="solid">
        <fgColor rgb="FF58BC89"/>
        <bgColor rgb="FF58BC89"/>
      </patternFill>
    </fill>
    <fill>
      <patternFill patternType="solid">
        <fgColor rgb="FF5FBD88"/>
        <bgColor rgb="FF5FBD88"/>
      </patternFill>
    </fill>
    <fill>
      <patternFill patternType="solid">
        <fgColor rgb="FF64BD87"/>
        <bgColor rgb="FF64BD87"/>
      </patternFill>
    </fill>
    <fill>
      <patternFill patternType="solid">
        <fgColor rgb="FF6FBF85"/>
        <bgColor rgb="FF6FBF85"/>
      </patternFill>
    </fill>
    <fill>
      <patternFill patternType="solid">
        <fgColor rgb="FF6FBF84"/>
        <bgColor rgb="FF6FBF84"/>
      </patternFill>
    </fill>
    <fill>
      <patternFill patternType="solid">
        <fgColor rgb="FF70BF84"/>
        <bgColor rgb="FF70BF84"/>
      </patternFill>
    </fill>
    <fill>
      <patternFill patternType="solid">
        <fgColor rgb="FF6DBF85"/>
        <bgColor rgb="FF6DBF85"/>
      </patternFill>
    </fill>
    <fill>
      <patternFill patternType="solid">
        <fgColor rgb="FF65BE87"/>
        <bgColor rgb="FF65BE87"/>
      </patternFill>
    </fill>
    <fill>
      <patternFill patternType="solid">
        <fgColor rgb="FF75C083"/>
        <bgColor rgb="FF75C083"/>
      </patternFill>
    </fill>
    <fill>
      <patternFill patternType="solid">
        <fgColor rgb="FF63BD87"/>
        <bgColor rgb="FF63BD87"/>
      </patternFill>
    </fill>
    <fill>
      <patternFill patternType="solid">
        <fgColor rgb="FF72C084"/>
        <bgColor rgb="FF72C084"/>
      </patternFill>
    </fill>
    <fill>
      <patternFill patternType="solid">
        <fgColor rgb="FF78C183"/>
        <bgColor rgb="FF78C183"/>
      </patternFill>
    </fill>
    <fill>
      <patternFill patternType="solid">
        <fgColor rgb="FF7BC182"/>
        <bgColor rgb="FF7BC182"/>
      </patternFill>
    </fill>
    <fill>
      <patternFill patternType="solid">
        <fgColor rgb="FF6CBF85"/>
        <bgColor rgb="FF6CBF85"/>
      </patternFill>
    </fill>
    <fill>
      <patternFill patternType="solid">
        <fgColor rgb="FF77C183"/>
        <bgColor rgb="FF77C183"/>
      </patternFill>
    </fill>
    <fill>
      <patternFill patternType="solid">
        <fgColor rgb="FF68BE86"/>
        <bgColor rgb="FF68BE86"/>
      </patternFill>
    </fill>
    <fill>
      <patternFill patternType="solid">
        <fgColor rgb="FF7AC182"/>
        <bgColor rgb="FF7AC182"/>
      </patternFill>
    </fill>
    <fill>
      <patternFill patternType="solid">
        <fgColor rgb="FF8EC47E"/>
        <bgColor rgb="FF8EC47E"/>
      </patternFill>
    </fill>
    <fill>
      <patternFill patternType="solid">
        <fgColor rgb="FF7FC281"/>
        <bgColor rgb="FF7FC281"/>
      </patternFill>
    </fill>
    <fill>
      <patternFill patternType="solid">
        <fgColor rgb="FF91C57D"/>
        <bgColor rgb="FF91C57D"/>
      </patternFill>
    </fill>
    <fill>
      <patternFill patternType="solid">
        <fgColor rgb="FF99C67C"/>
        <bgColor rgb="FF99C67C"/>
      </patternFill>
    </fill>
    <fill>
      <patternFill patternType="solid">
        <fgColor rgb="FFAAC978"/>
        <bgColor rgb="FFAAC978"/>
      </patternFill>
    </fill>
    <fill>
      <patternFill patternType="solid">
        <fgColor rgb="FFA5C879"/>
        <bgColor rgb="FFA5C879"/>
      </patternFill>
    </fill>
    <fill>
      <patternFill patternType="solid">
        <fgColor rgb="FF82C280"/>
        <bgColor rgb="FF82C280"/>
      </patternFill>
    </fill>
    <fill>
      <patternFill patternType="solid">
        <fgColor rgb="FFA9C978"/>
        <bgColor rgb="FFA9C978"/>
      </patternFill>
    </fill>
    <fill>
      <patternFill patternType="solid">
        <fgColor rgb="FF94C57D"/>
        <bgColor rgb="FF94C57D"/>
      </patternFill>
    </fill>
    <fill>
      <patternFill patternType="solid">
        <fgColor rgb="FFB3CA76"/>
        <bgColor rgb="FFB3CA76"/>
      </patternFill>
    </fill>
    <fill>
      <patternFill patternType="solid">
        <fgColor rgb="FFA0C77A"/>
        <bgColor rgb="FFA0C77A"/>
      </patternFill>
    </fill>
    <fill>
      <patternFill patternType="solid">
        <fgColor rgb="FFA3C879"/>
        <bgColor rgb="FFA3C879"/>
      </patternFill>
    </fill>
    <fill>
      <patternFill patternType="solid">
        <fgColor rgb="FF98C67C"/>
        <bgColor rgb="FF98C67C"/>
      </patternFill>
    </fill>
    <fill>
      <patternFill patternType="solid">
        <fgColor rgb="FF76C083"/>
        <bgColor rgb="FF76C083"/>
      </patternFill>
    </fill>
    <fill>
      <patternFill patternType="solid">
        <fgColor rgb="FF9FC77A"/>
        <bgColor rgb="FF9FC77A"/>
      </patternFill>
    </fill>
    <fill>
      <patternFill patternType="solid">
        <fgColor rgb="FF9BC67B"/>
        <bgColor rgb="FF9BC67B"/>
      </patternFill>
    </fill>
    <fill>
      <patternFill patternType="solid">
        <fgColor rgb="FFFBD666"/>
        <bgColor rgb="FFFBD666"/>
      </patternFill>
    </fill>
    <fill>
      <patternFill patternType="solid">
        <fgColor rgb="FFB7E1CD"/>
        <bgColor rgb="FFB7E1CD"/>
      </patternFill>
    </fill>
    <fill>
      <patternFill patternType="solid">
        <fgColor rgb="FFF1A16D"/>
        <bgColor rgb="FFF1A16D"/>
      </patternFill>
    </fill>
    <fill>
      <patternFill patternType="solid">
        <fgColor rgb="FFDFD06D"/>
        <bgColor rgb="FFDFD06D"/>
      </patternFill>
    </fill>
    <fill>
      <patternFill patternType="solid">
        <fgColor rgb="FFD1CE70"/>
        <bgColor rgb="FFD1CE70"/>
      </patternFill>
    </fill>
    <fill>
      <patternFill patternType="solid">
        <fgColor rgb="FF95C47D"/>
        <bgColor rgb="FF95C47D"/>
      </patternFill>
    </fill>
    <fill>
      <patternFill patternType="solid">
        <fgColor rgb="FFA8C879"/>
        <bgColor rgb="FFA8C879"/>
      </patternFill>
    </fill>
    <fill>
      <patternFill patternType="solid">
        <fgColor rgb="FFE67C73"/>
        <bgColor rgb="FFE67C73"/>
      </patternFill>
    </fill>
    <fill>
      <patternFill patternType="solid">
        <fgColor rgb="FFA7C779"/>
        <bgColor rgb="FFA7C779"/>
      </patternFill>
    </fill>
    <fill>
      <patternFill patternType="solid">
        <fgColor rgb="FFA7C879"/>
        <bgColor rgb="FFA7C879"/>
      </patternFill>
    </fill>
    <fill>
      <patternFill patternType="solid">
        <fgColor rgb="FFAFC978"/>
        <bgColor rgb="FFAFC978"/>
      </patternFill>
    </fill>
    <fill>
      <patternFill patternType="solid">
        <fgColor rgb="FFCCCD71"/>
        <bgColor rgb="FFCCCD71"/>
      </patternFill>
    </fill>
    <fill>
      <patternFill patternType="solid">
        <fgColor rgb="FFE0F3E9"/>
        <bgColor rgb="FFE0F3E9"/>
      </patternFill>
    </fill>
    <fill>
      <patternFill patternType="solid">
        <fgColor rgb="FFB3E1CA"/>
        <bgColor rgb="FFB3E1CA"/>
      </patternFill>
    </fill>
    <fill>
      <patternFill patternType="solid">
        <fgColor rgb="FFBECB74"/>
        <bgColor rgb="FFBECB74"/>
      </patternFill>
    </fill>
    <fill>
      <patternFill patternType="solid">
        <fgColor rgb="FFA2C77A"/>
        <bgColor rgb="FFA2C77A"/>
      </patternFill>
    </fill>
    <fill>
      <patternFill patternType="solid">
        <fgColor rgb="FF7CC182"/>
        <bgColor rgb="FF7CC182"/>
      </patternFill>
    </fill>
    <fill>
      <patternFill patternType="solid">
        <fgColor rgb="FFFFD566"/>
        <bgColor rgb="FFFFD566"/>
      </patternFill>
    </fill>
    <fill>
      <patternFill patternType="solid">
        <fgColor rgb="FFEBF7F2"/>
        <bgColor rgb="FFEBF7F2"/>
      </patternFill>
    </fill>
    <fill>
      <patternFill patternType="solid">
        <fgColor rgb="FFC5E8D7"/>
        <bgColor rgb="FFC5E8D7"/>
      </patternFill>
    </fill>
    <fill>
      <patternFill patternType="solid">
        <fgColor rgb="FFF8BF6A"/>
        <bgColor rgb="FFF8BF6A"/>
      </patternFill>
    </fill>
    <fill>
      <patternFill patternType="solid">
        <fgColor rgb="FFD6D06E"/>
        <bgColor rgb="FFD6D06E"/>
      </patternFill>
    </fill>
    <fill>
      <patternFill patternType="solid">
        <fgColor rgb="FFF7D567"/>
        <bgColor rgb="FFF7D567"/>
      </patternFill>
    </fill>
    <fill>
      <patternFill patternType="solid">
        <fgColor rgb="FFCDCE70"/>
        <bgColor rgb="FFCDCE70"/>
      </patternFill>
    </fill>
    <fill>
      <patternFill patternType="solid">
        <fgColor rgb="FF58BB8A"/>
        <bgColor rgb="FF58BB8A"/>
      </patternFill>
    </fill>
    <fill>
      <patternFill patternType="solid">
        <fgColor rgb="FF9ED8BC"/>
        <bgColor rgb="FF9ED8BC"/>
      </patternFill>
    </fill>
    <fill>
      <patternFill patternType="solid">
        <fgColor rgb="FFC1E6D4"/>
        <bgColor rgb="FFC1E6D4"/>
      </patternFill>
    </fill>
    <fill>
      <patternFill patternType="solid">
        <fgColor rgb="FFBBE4D0"/>
        <bgColor rgb="FFBBE4D0"/>
      </patternFill>
    </fill>
    <fill>
      <patternFill patternType="solid">
        <fgColor rgb="FF60BD88"/>
        <bgColor rgb="FF60BD88"/>
      </patternFill>
    </fill>
    <fill>
      <patternFill patternType="solid">
        <fgColor rgb="FF5ABC89"/>
        <bgColor rgb="FF5ABC89"/>
      </patternFill>
    </fill>
    <fill>
      <patternFill patternType="solid">
        <fgColor rgb="FF59BC89"/>
        <bgColor rgb="FF59BC89"/>
      </patternFill>
    </fill>
    <fill>
      <patternFill patternType="solid">
        <fgColor rgb="FFF5B56B"/>
        <bgColor rgb="FFF5B56B"/>
      </patternFill>
    </fill>
    <fill>
      <patternFill patternType="solid">
        <fgColor rgb="FFF7BB6A"/>
        <bgColor rgb="FFF7BB6A"/>
      </patternFill>
    </fill>
    <fill>
      <patternFill patternType="solid">
        <fgColor rgb="FFF8BC6A"/>
        <bgColor rgb="FFF8BC6A"/>
      </patternFill>
    </fill>
    <fill>
      <patternFill patternType="solid">
        <fgColor rgb="FFF8BD6A"/>
        <bgColor rgb="FFF8BD6A"/>
      </patternFill>
    </fill>
    <fill>
      <patternFill patternType="solid">
        <fgColor rgb="FFFBC968"/>
        <bgColor rgb="FFFBC968"/>
      </patternFill>
    </fill>
    <fill>
      <patternFill patternType="solid">
        <fgColor rgb="FFF9C16A"/>
        <bgColor rgb="FFF9C16A"/>
      </patternFill>
    </fill>
    <fill>
      <patternFill patternType="solid">
        <fgColor rgb="FFFCCD68"/>
        <bgColor rgb="FFFCCD68"/>
      </patternFill>
    </fill>
    <fill>
      <patternFill patternType="solid">
        <fgColor rgb="FFFAC569"/>
        <bgColor rgb="FFFAC569"/>
      </patternFill>
    </fill>
    <fill>
      <patternFill patternType="solid">
        <fgColor rgb="FFFDCF67"/>
        <bgColor rgb="FFFDCF67"/>
      </patternFill>
    </fill>
    <fill>
      <patternFill patternType="solid">
        <fgColor rgb="FFFAC669"/>
        <bgColor rgb="FFFAC669"/>
      </patternFill>
    </fill>
    <fill>
      <patternFill patternType="solid">
        <fgColor rgb="FFF8BE6A"/>
        <bgColor rgb="FFF8BE6A"/>
      </patternFill>
    </fill>
    <fill>
      <patternFill patternType="solid">
        <fgColor rgb="FFFCCB68"/>
        <bgColor rgb="FFFCCB68"/>
      </patternFill>
    </fill>
    <fill>
      <patternFill patternType="solid">
        <fgColor rgb="FFF3AC6C"/>
        <bgColor rgb="FFF3AC6C"/>
      </patternFill>
    </fill>
    <fill>
      <patternFill patternType="solid">
        <fgColor rgb="FFEDD469"/>
        <bgColor rgb="FFEDD469"/>
      </patternFill>
    </fill>
    <fill>
      <patternFill patternType="solid">
        <fgColor rgb="FFFDD167"/>
        <bgColor rgb="FFFDD167"/>
      </patternFill>
    </fill>
    <fill>
      <patternFill patternType="solid">
        <fgColor rgb="FFC4CD72"/>
        <bgColor rgb="FFC4CD72"/>
      </patternFill>
    </fill>
    <fill>
      <patternFill patternType="solid">
        <fgColor rgb="FFECD36A"/>
        <bgColor rgb="FFECD36A"/>
      </patternFill>
    </fill>
    <fill>
      <patternFill patternType="solid">
        <fgColor rgb="FFDBD16D"/>
        <bgColor rgb="FFDBD16D"/>
      </patternFill>
    </fill>
    <fill>
      <patternFill patternType="solid">
        <fgColor rgb="FFF9C369"/>
        <bgColor rgb="FFF9C369"/>
      </patternFill>
    </fill>
    <fill>
      <patternFill patternType="solid">
        <fgColor rgb="FFFED467"/>
        <bgColor rgb="FFFED467"/>
      </patternFill>
    </fill>
    <fill>
      <patternFill patternType="solid">
        <fgColor rgb="FFD2CF6F"/>
        <bgColor rgb="FFD2CF6F"/>
      </patternFill>
    </fill>
    <fill>
      <patternFill patternType="solid">
        <fgColor rgb="FFC2CD73"/>
        <bgColor rgb="FFC2CD73"/>
      </patternFill>
    </fill>
    <fill>
      <patternFill patternType="solid">
        <fgColor rgb="FF88C37F"/>
        <bgColor rgb="FF88C37F"/>
      </patternFill>
    </fill>
    <fill>
      <patternFill patternType="solid">
        <fgColor rgb="FF84C380"/>
        <bgColor rgb="FF84C380"/>
      </patternFill>
    </fill>
    <fill>
      <patternFill patternType="solid">
        <fgColor rgb="FFBACB74"/>
        <bgColor rgb="FFBACB74"/>
      </patternFill>
    </fill>
    <fill>
      <patternFill patternType="solid">
        <fgColor rgb="FFB7CB75"/>
        <bgColor rgb="FFB7CB75"/>
      </patternFill>
    </fill>
    <fill>
      <patternFill patternType="solid">
        <fgColor rgb="FFBDCC74"/>
        <bgColor rgb="FFBDCC74"/>
      </patternFill>
    </fill>
    <fill>
      <patternFill patternType="solid">
        <fgColor rgb="FF93C57D"/>
        <bgColor rgb="FF93C57D"/>
      </patternFill>
    </fill>
    <fill>
      <patternFill patternType="solid">
        <fgColor rgb="FFC6CD72"/>
        <bgColor rgb="FFC6CD72"/>
      </patternFill>
    </fill>
    <fill>
      <patternFill patternType="solid">
        <fgColor rgb="FFD9D06E"/>
        <bgColor rgb="FFD9D06E"/>
      </patternFill>
    </fill>
    <fill>
      <patternFill patternType="solid">
        <fgColor rgb="FFF4C7C3"/>
        <bgColor rgb="FFF4C7C3"/>
      </patternFill>
    </fill>
    <fill>
      <patternFill patternType="solid">
        <fgColor rgb="FF5ABB8A"/>
        <bgColor rgb="FF5ABB8A"/>
      </patternFill>
    </fill>
    <fill>
      <patternFill patternType="solid">
        <fgColor rgb="FFE98772"/>
        <bgColor rgb="FFE98772"/>
      </patternFill>
    </fill>
    <fill>
      <patternFill patternType="solid">
        <fgColor rgb="FFFED066"/>
        <bgColor rgb="FFFED066"/>
      </patternFill>
    </fill>
    <fill>
      <patternFill patternType="solid">
        <fgColor rgb="FFEA8A71"/>
        <bgColor rgb="FFEA8A71"/>
      </patternFill>
    </fill>
    <fill>
      <patternFill patternType="solid">
        <fgColor rgb="FFF4AD6B"/>
        <bgColor rgb="FFF4AD6B"/>
      </patternFill>
    </fill>
    <fill>
      <patternFill patternType="solid">
        <fgColor rgb="FFF6B56A"/>
        <bgColor rgb="FFF6B56A"/>
      </patternFill>
    </fill>
    <fill>
      <patternFill patternType="solid">
        <fgColor rgb="FFED946F"/>
        <bgColor rgb="FFED946F"/>
      </patternFill>
    </fill>
    <fill>
      <patternFill patternType="solid">
        <fgColor rgb="FFEB8C70"/>
        <bgColor rgb="FFEB8C70"/>
      </patternFill>
    </fill>
    <fill>
      <patternFill patternType="solid">
        <fgColor rgb="FFF9FDFB"/>
        <bgColor rgb="FFF9FDFB"/>
      </patternFill>
    </fill>
    <fill>
      <patternFill patternType="solid">
        <fgColor rgb="FFA1C77A"/>
        <bgColor rgb="FFA1C77A"/>
      </patternFill>
    </fill>
    <fill>
      <patternFill patternType="solid">
        <fgColor rgb="FFDED16D"/>
        <bgColor rgb="FFDED16D"/>
      </patternFill>
    </fill>
    <fill>
      <patternFill patternType="solid">
        <fgColor rgb="FFDCD16D"/>
        <bgColor rgb="FFDCD16D"/>
      </patternFill>
    </fill>
    <fill>
      <patternFill patternType="solid">
        <fgColor rgb="FFEED469"/>
        <bgColor rgb="FFEED469"/>
      </patternFill>
    </fill>
    <fill>
      <patternFill patternType="solid">
        <fgColor rgb="FF58BC8B"/>
        <bgColor rgb="FF58BC8B"/>
      </patternFill>
    </fill>
    <fill>
      <patternFill patternType="solid">
        <fgColor rgb="FF5DBE8F"/>
        <bgColor rgb="FF5DBE8F"/>
      </patternFill>
    </fill>
    <fill>
      <patternFill patternType="solid">
        <fgColor rgb="FF5FBE90"/>
        <bgColor rgb="FF5FBE90"/>
      </patternFill>
    </fill>
    <fill>
      <patternFill patternType="solid">
        <fgColor rgb="FFF8D567"/>
        <bgColor rgb="FFF8D567"/>
      </patternFill>
    </fill>
    <fill>
      <patternFill patternType="solid">
        <fgColor rgb="FF64BE87"/>
        <bgColor rgb="FF64BE87"/>
      </patternFill>
    </fill>
    <fill>
      <patternFill patternType="solid">
        <fgColor rgb="FF69BE86"/>
        <bgColor rgb="FF69BE86"/>
      </patternFill>
    </fill>
    <fill>
      <patternFill patternType="solid">
        <fgColor rgb="FF67BE86"/>
        <bgColor rgb="FF67BE86"/>
      </patternFill>
    </fill>
    <fill>
      <patternFill patternType="solid">
        <fgColor rgb="FF7DC281"/>
        <bgColor rgb="FF7DC281"/>
      </patternFill>
    </fill>
    <fill>
      <patternFill patternType="solid">
        <fgColor rgb="FF6ABF85"/>
        <bgColor rgb="FF6ABF85"/>
      </patternFill>
    </fill>
    <fill>
      <patternFill patternType="solid">
        <fgColor rgb="FF99C67B"/>
        <bgColor rgb="FF99C67B"/>
      </patternFill>
    </fill>
    <fill>
      <patternFill patternType="solid">
        <fgColor rgb="FF5DBC88"/>
        <bgColor rgb="FF5DBC88"/>
      </patternFill>
    </fill>
    <fill>
      <patternFill patternType="solid">
        <fgColor rgb="FF66BE86"/>
        <bgColor rgb="FF66BE86"/>
      </patternFill>
    </fill>
    <fill>
      <patternFill patternType="solid">
        <fgColor rgb="FF6ABE86"/>
        <bgColor rgb="FF6ABE86"/>
      </patternFill>
    </fill>
    <fill>
      <patternFill patternType="solid">
        <fgColor rgb="FF74C083"/>
        <bgColor rgb="FF74C083"/>
      </patternFill>
    </fill>
    <fill>
      <patternFill patternType="solid">
        <fgColor rgb="FF61BD88"/>
        <bgColor rgb="FF61BD88"/>
      </patternFill>
    </fill>
    <fill>
      <patternFill patternType="solid">
        <fgColor rgb="FF6BBF85"/>
        <bgColor rgb="FF6BBF85"/>
      </patternFill>
    </fill>
    <fill>
      <patternFill patternType="solid">
        <fgColor rgb="FF61BD87"/>
        <bgColor rgb="FF61BD87"/>
      </patternFill>
    </fill>
    <fill>
      <patternFill patternType="solid">
        <fgColor rgb="FF79C182"/>
        <bgColor rgb="FF79C182"/>
      </patternFill>
    </fill>
    <fill>
      <patternFill patternType="solid">
        <fgColor rgb="FF6EBF85"/>
        <bgColor rgb="FF6EBF85"/>
      </patternFill>
    </fill>
    <fill>
      <patternFill patternType="solid">
        <fgColor rgb="FFBECC74"/>
        <bgColor rgb="FFBECC74"/>
      </patternFill>
    </fill>
    <fill>
      <patternFill patternType="solid">
        <fgColor rgb="FF5EBC89"/>
        <bgColor rgb="FF5EBC89"/>
      </patternFill>
    </fill>
    <fill>
      <patternFill patternType="solid">
        <fgColor rgb="FFD5EEE2"/>
        <bgColor rgb="FFD5EEE2"/>
      </patternFill>
    </fill>
    <fill>
      <patternFill patternType="solid">
        <fgColor rgb="FFEB8F71"/>
        <bgColor rgb="FFEB8F71"/>
      </patternFill>
    </fill>
    <fill>
      <patternFill patternType="solid">
        <fgColor rgb="FFFCC967"/>
        <bgColor rgb="FFFCC967"/>
      </patternFill>
    </fill>
    <fill>
      <patternFill patternType="solid">
        <fgColor rgb="FFDFF3E9"/>
        <bgColor rgb="FFDFF3E9"/>
      </patternFill>
    </fill>
    <fill>
      <patternFill patternType="solid">
        <fgColor rgb="FFFCCB67"/>
        <bgColor rgb="FFFCCB67"/>
      </patternFill>
    </fill>
    <fill>
      <patternFill patternType="solid">
        <fgColor rgb="FFEC9470"/>
        <bgColor rgb="FFEC9470"/>
      </patternFill>
    </fill>
    <fill>
      <patternFill patternType="solid">
        <fgColor rgb="FFF9BF69"/>
        <bgColor rgb="FFF9BF69"/>
      </patternFill>
    </fill>
    <fill>
      <patternFill patternType="solid">
        <fgColor rgb="FFFCCA67"/>
        <bgColor rgb="FFFCCA67"/>
      </patternFill>
    </fill>
    <fill>
      <patternFill patternType="solid">
        <fgColor rgb="FFEC9170"/>
        <bgColor rgb="FFEC9170"/>
      </patternFill>
    </fill>
    <fill>
      <patternFill patternType="solid">
        <fgColor rgb="FFF5B06B"/>
        <bgColor rgb="FFF5B06B"/>
      </patternFill>
    </fill>
    <fill>
      <patternFill patternType="solid">
        <fgColor rgb="FFF5B26B"/>
        <bgColor rgb="FFF5B26B"/>
      </patternFill>
    </fill>
    <fill>
      <patternFill patternType="solid">
        <fgColor rgb="FFDAD16D"/>
        <bgColor rgb="FFDAD16D"/>
      </patternFill>
    </fill>
    <fill>
      <patternFill patternType="solid">
        <fgColor rgb="FFCACE71"/>
        <bgColor rgb="FFCACE71"/>
      </patternFill>
    </fill>
    <fill>
      <patternFill patternType="solid">
        <fgColor rgb="FF5CBB89"/>
        <bgColor rgb="FF5CBB89"/>
      </patternFill>
    </fill>
    <fill>
      <patternFill patternType="solid">
        <fgColor rgb="FF5BBD8D"/>
        <bgColor rgb="FF5BBD8D"/>
      </patternFill>
    </fill>
    <fill>
      <patternFill patternType="solid">
        <fgColor rgb="FF69C397"/>
        <bgColor rgb="FF69C397"/>
      </patternFill>
    </fill>
    <fill>
      <patternFill patternType="solid">
        <fgColor rgb="FF6BC398"/>
        <bgColor rgb="FF6BC398"/>
      </patternFill>
    </fill>
    <fill>
      <patternFill patternType="solid">
        <fgColor rgb="FFE8D36B"/>
        <bgColor rgb="FFE8D36B"/>
      </patternFill>
    </fill>
    <fill>
      <patternFill patternType="solid">
        <fgColor rgb="FF5EBC88"/>
        <bgColor rgb="FF5EBC88"/>
      </patternFill>
    </fill>
    <fill>
      <patternFill patternType="solid">
        <fgColor rgb="FF5EBD88"/>
        <bgColor rgb="FF5EBD88"/>
      </patternFill>
    </fill>
    <fill>
      <patternFill patternType="solid">
        <fgColor rgb="FF87C37F"/>
        <bgColor rgb="FF87C37F"/>
      </patternFill>
    </fill>
    <fill>
      <patternFill patternType="solid">
        <fgColor rgb="FF86C380"/>
        <bgColor rgb="FF86C380"/>
      </patternFill>
    </fill>
    <fill>
      <patternFill patternType="solid">
        <fgColor rgb="FF80C281"/>
        <bgColor rgb="FF80C281"/>
      </patternFill>
    </fill>
    <fill>
      <patternFill patternType="solid">
        <fgColor rgb="FF9DC77B"/>
        <bgColor rgb="FF9DC77B"/>
      </patternFill>
    </fill>
    <fill>
      <patternFill patternType="solid">
        <fgColor rgb="FF9CC77B"/>
        <bgColor rgb="FF9CC77B"/>
      </patternFill>
    </fill>
    <fill>
      <patternFill patternType="solid">
        <fgColor rgb="FF7EC281"/>
        <bgColor rgb="FF7EC281"/>
      </patternFill>
    </fill>
    <fill>
      <patternFill patternType="solid">
        <fgColor rgb="FF97C67C"/>
        <bgColor rgb="FF97C67C"/>
      </patternFill>
    </fill>
    <fill>
      <patternFill patternType="solid">
        <fgColor rgb="FF9EC77A"/>
        <bgColor rgb="FF9EC77A"/>
      </patternFill>
    </fill>
    <fill>
      <patternFill patternType="solid">
        <fgColor rgb="FF81C281"/>
        <bgColor rgb="FF81C281"/>
      </patternFill>
    </fill>
    <fill>
      <patternFill patternType="solid">
        <fgColor rgb="FFADC977"/>
        <bgColor rgb="FFADC977"/>
      </patternFill>
    </fill>
    <fill>
      <patternFill patternType="solid">
        <fgColor rgb="FFDAD06E"/>
        <bgColor rgb="FFDAD06E"/>
      </patternFill>
    </fill>
    <fill>
      <patternFill patternType="solid">
        <fgColor rgb="FFCFCF70"/>
        <bgColor rgb="FFCFCF70"/>
      </patternFill>
    </fill>
    <fill>
      <patternFill patternType="solid">
        <fgColor rgb="FFABC978"/>
        <bgColor rgb="FFABC978"/>
      </patternFill>
    </fill>
    <fill>
      <patternFill patternType="solid">
        <fgColor rgb="FF92C57D"/>
        <bgColor rgb="FF92C57D"/>
      </patternFill>
    </fill>
    <fill>
      <patternFill patternType="solid">
        <fgColor rgb="FFAFC977"/>
        <bgColor rgb="FFAFC977"/>
      </patternFill>
    </fill>
    <fill>
      <patternFill patternType="solid">
        <fgColor rgb="FF90C57D"/>
        <bgColor rgb="FF90C57D"/>
      </patternFill>
    </fill>
    <fill>
      <patternFill patternType="solid">
        <fgColor rgb="FFA2C879"/>
        <bgColor rgb="FFA2C879"/>
      </patternFill>
    </fill>
    <fill>
      <patternFill patternType="solid">
        <fgColor rgb="FF9AC67B"/>
        <bgColor rgb="FF9AC67B"/>
      </patternFill>
    </fill>
    <fill>
      <patternFill patternType="solid">
        <fgColor rgb="FF8CC47E"/>
        <bgColor rgb="FF8CC47E"/>
      </patternFill>
    </fill>
    <fill>
      <patternFill patternType="solid">
        <fgColor rgb="FF83C280"/>
        <bgColor rgb="FF83C280"/>
      </patternFill>
    </fill>
    <fill>
      <patternFill patternType="solid">
        <fgColor rgb="FFC8CE71"/>
        <bgColor rgb="FFC8CE71"/>
      </patternFill>
    </fill>
    <fill>
      <patternFill patternType="solid">
        <fgColor rgb="FFE98872"/>
        <bgColor rgb="FFE98872"/>
      </patternFill>
    </fill>
    <fill>
      <patternFill patternType="solid">
        <fgColor rgb="FFFAC268"/>
        <bgColor rgb="FFFAC268"/>
      </patternFill>
    </fill>
    <fill>
      <patternFill patternType="solid">
        <fgColor rgb="FFED9670"/>
        <bgColor rgb="FFED9670"/>
      </patternFill>
    </fill>
    <fill>
      <patternFill patternType="solid">
        <fgColor rgb="FFFAC169"/>
        <bgColor rgb="FFFAC169"/>
      </patternFill>
    </fill>
    <fill>
      <patternFill patternType="solid">
        <fgColor rgb="FFFBC768"/>
        <bgColor rgb="FFFBC768"/>
      </patternFill>
    </fill>
    <fill>
      <patternFill patternType="solid">
        <fgColor rgb="FFEA8C71"/>
        <bgColor rgb="FFEA8C71"/>
      </patternFill>
    </fill>
    <fill>
      <patternFill patternType="solid">
        <fgColor rgb="FFF1A36D"/>
        <bgColor rgb="FFF1A36D"/>
      </patternFill>
    </fill>
    <fill>
      <patternFill patternType="solid">
        <fgColor rgb="FFF7B76A"/>
        <bgColor rgb="FFF7B76A"/>
      </patternFill>
    </fill>
    <fill>
      <patternFill patternType="solid">
        <fgColor rgb="FFF2D468"/>
        <bgColor rgb="FFF2D468"/>
      </patternFill>
    </fill>
    <fill>
      <patternFill patternType="solid">
        <fgColor rgb="FFCCCE71"/>
        <bgColor rgb="FFCCCE71"/>
      </patternFill>
    </fill>
    <fill>
      <patternFill patternType="solid">
        <fgColor rgb="FFE1D26C"/>
        <bgColor rgb="FFE1D26C"/>
      </patternFill>
    </fill>
    <fill>
      <patternFill patternType="solid">
        <fgColor rgb="FF5EBE8F"/>
        <bgColor rgb="FF5EBE8F"/>
      </patternFill>
    </fill>
    <fill>
      <patternFill patternType="solid">
        <fgColor rgb="FF63C093"/>
        <bgColor rgb="FF63C093"/>
      </patternFill>
    </fill>
    <fill>
      <patternFill patternType="solid">
        <fgColor rgb="FFFDD666"/>
        <bgColor rgb="FFFDD666"/>
      </patternFill>
    </fill>
    <fill>
      <patternFill patternType="solid">
        <fgColor rgb="FF8DC47E"/>
        <bgColor rgb="FF8DC47E"/>
      </patternFill>
    </fill>
    <fill>
      <patternFill patternType="solid">
        <fgColor rgb="FF85C380"/>
        <bgColor rgb="FF85C380"/>
      </patternFill>
    </fill>
    <fill>
      <patternFill patternType="solid">
        <fgColor rgb="FF94C57C"/>
        <bgColor rgb="FF94C57C"/>
      </patternFill>
    </fill>
    <fill>
      <patternFill patternType="solid">
        <fgColor rgb="FFA8C878"/>
        <bgColor rgb="FFA8C878"/>
      </patternFill>
    </fill>
    <fill>
      <patternFill patternType="solid">
        <fgColor rgb="FF73C084"/>
        <bgColor rgb="FF73C084"/>
      </patternFill>
    </fill>
    <fill>
      <patternFill patternType="solid">
        <fgColor rgb="FF89C37F"/>
        <bgColor rgb="FF89C37F"/>
      </patternFill>
    </fill>
    <fill>
      <patternFill patternType="solid">
        <fgColor rgb="FFB0CA77"/>
        <bgColor rgb="FFB0CA77"/>
      </patternFill>
    </fill>
    <fill>
      <patternFill patternType="solid">
        <fgColor rgb="FFF1D469"/>
        <bgColor rgb="FFF1D469"/>
      </patternFill>
    </fill>
    <fill>
      <patternFill patternType="solid">
        <fgColor rgb="FFB6CB75"/>
        <bgColor rgb="FFB6CB75"/>
      </patternFill>
    </fill>
    <fill>
      <patternFill patternType="solid">
        <fgColor rgb="FFE7D36B"/>
        <bgColor rgb="FFE7D36B"/>
      </patternFill>
    </fill>
    <fill>
      <patternFill patternType="solid">
        <fgColor rgb="FFFBC568"/>
        <bgColor rgb="FFFBC568"/>
      </patternFill>
    </fill>
    <fill>
      <patternFill patternType="solid">
        <fgColor rgb="FFEB9071"/>
        <bgColor rgb="FFEB9071"/>
      </patternFill>
    </fill>
    <fill>
      <patternFill patternType="solid">
        <fgColor rgb="FFF8BB69"/>
        <bgColor rgb="FFF8BB69"/>
      </patternFill>
    </fill>
    <fill>
      <patternFill patternType="solid">
        <fgColor rgb="FF89CFAD"/>
        <bgColor rgb="FF89CFAD"/>
      </patternFill>
    </fill>
    <fill>
      <patternFill patternType="solid">
        <fgColor rgb="FFFDCC67"/>
        <bgColor rgb="FFFDCC67"/>
      </patternFill>
    </fill>
    <fill>
      <patternFill patternType="solid">
        <fgColor rgb="FFF4AC6C"/>
        <bgColor rgb="FFF4AC6C"/>
      </patternFill>
    </fill>
    <fill>
      <patternFill patternType="solid">
        <fgColor rgb="FFFBFEFD"/>
        <bgColor rgb="FFFBFEFD"/>
      </patternFill>
    </fill>
    <fill>
      <patternFill patternType="solid">
        <fgColor rgb="FFF5AF6B"/>
        <bgColor rgb="FFF5AF6B"/>
      </patternFill>
    </fill>
    <fill>
      <patternFill patternType="solid">
        <fgColor rgb="FFF3D568"/>
        <bgColor rgb="FFF3D568"/>
      </patternFill>
    </fill>
    <fill>
      <patternFill patternType="solid">
        <fgColor rgb="FFD7D06E"/>
        <bgColor rgb="FFD7D06E"/>
      </patternFill>
    </fill>
    <fill>
      <patternFill patternType="solid">
        <fgColor rgb="FFD5D06F"/>
        <bgColor rgb="FFD5D06F"/>
      </patternFill>
    </fill>
    <fill>
      <patternFill patternType="solid">
        <fgColor rgb="FFEAD36A"/>
        <bgColor rgb="FFEAD36A"/>
      </patternFill>
    </fill>
    <fill>
      <patternFill patternType="solid">
        <fgColor rgb="FF60BC88"/>
        <bgColor rgb="FF60BC88"/>
      </patternFill>
    </fill>
    <fill>
      <patternFill patternType="solid">
        <fgColor rgb="FF60BF91"/>
        <bgColor rgb="FF60BF91"/>
      </patternFill>
    </fill>
    <fill>
      <patternFill patternType="solid">
        <fgColor rgb="FF62C092"/>
        <bgColor rgb="FF62C092"/>
      </patternFill>
    </fill>
    <fill>
      <patternFill patternType="solid">
        <fgColor rgb="FF63C092"/>
        <bgColor rgb="FF63C092"/>
      </patternFill>
    </fill>
    <fill>
      <patternFill patternType="solid">
        <fgColor rgb="FF5CBC89"/>
        <bgColor rgb="FF5CBC89"/>
      </patternFill>
    </fill>
    <fill>
      <patternFill patternType="solid">
        <fgColor rgb="FF71C084"/>
        <bgColor rgb="FF71C084"/>
      </patternFill>
    </fill>
    <fill>
      <patternFill patternType="solid">
        <fgColor rgb="FF5BBC89"/>
        <bgColor rgb="FF5BBC89"/>
      </patternFill>
    </fill>
    <fill>
      <patternFill patternType="solid">
        <fgColor rgb="FF95C57C"/>
        <bgColor rgb="FF95C57C"/>
      </patternFill>
    </fill>
    <fill>
      <patternFill patternType="solid">
        <fgColor rgb="FFD8CF6F"/>
        <bgColor rgb="FFD8CF6F"/>
      </patternFill>
    </fill>
    <fill>
      <patternFill patternType="solid">
        <fgColor rgb="FFFDD067"/>
        <bgColor rgb="FFFDD067"/>
      </patternFill>
    </fill>
    <fill>
      <patternFill patternType="solid">
        <fgColor rgb="FFFFD466"/>
        <bgColor rgb="FFFFD466"/>
      </patternFill>
    </fill>
    <fill>
      <patternFill patternType="solid">
        <fgColor rgb="FFC2E7D5"/>
        <bgColor rgb="FFC2E7D5"/>
      </patternFill>
    </fill>
    <fill>
      <patternFill patternType="solid">
        <fgColor rgb="FF5ABD8D"/>
        <bgColor rgb="FF5ABD8D"/>
      </patternFill>
    </fill>
    <fill>
      <patternFill patternType="solid">
        <fgColor rgb="FFD3CF6F"/>
        <bgColor rgb="FFD3CF6F"/>
      </patternFill>
    </fill>
    <fill>
      <patternFill patternType="solid">
        <fgColor rgb="FFFED366"/>
        <bgColor rgb="FFFED366"/>
      </patternFill>
    </fill>
    <fill>
      <patternFill patternType="solid">
        <fgColor rgb="FFFFD366"/>
        <bgColor rgb="FFFFD366"/>
      </patternFill>
    </fill>
    <fill>
      <patternFill patternType="solid">
        <fgColor rgb="FFF7FCFA"/>
        <bgColor rgb="FFF7FCFA"/>
      </patternFill>
    </fill>
    <fill>
      <patternFill patternType="solid">
        <fgColor rgb="FFFED666"/>
        <bgColor rgb="FFFED666"/>
      </patternFill>
    </fill>
    <fill>
      <patternFill patternType="solid">
        <fgColor rgb="FFE3D26C"/>
        <bgColor rgb="FFE3D26C"/>
      </patternFill>
    </fill>
    <fill>
      <patternFill patternType="solid">
        <fgColor rgb="FFF3AC6D"/>
        <bgColor rgb="FFF3AC6D"/>
      </patternFill>
    </fill>
    <fill>
      <patternFill patternType="solid">
        <fgColor rgb="FF62BC88"/>
        <bgColor rgb="FF62BC88"/>
      </patternFill>
    </fill>
    <fill>
      <patternFill patternType="solid">
        <fgColor rgb="FF72C69D"/>
        <bgColor rgb="FF72C69D"/>
      </patternFill>
    </fill>
    <fill>
      <patternFill patternType="solid">
        <fgColor rgb="FF6DC499"/>
        <bgColor rgb="FF6DC499"/>
      </patternFill>
    </fill>
    <fill>
      <patternFill patternType="solid">
        <fgColor rgb="FF8FD2B1"/>
        <bgColor rgb="FF8FD2B1"/>
      </patternFill>
    </fill>
    <fill>
      <patternFill patternType="solid">
        <fgColor rgb="FFDFD16D"/>
        <bgColor rgb="FFDFD16D"/>
      </patternFill>
    </fill>
    <fill>
      <patternFill patternType="solid">
        <fgColor rgb="FFA6C879"/>
        <bgColor rgb="FFA6C879"/>
      </patternFill>
    </fill>
    <fill>
      <patternFill patternType="solid">
        <fgColor rgb="FFF4D568"/>
        <bgColor rgb="FFF4D568"/>
      </patternFill>
    </fill>
    <fill>
      <patternFill patternType="solid">
        <fgColor rgb="FFF0A06E"/>
        <bgColor rgb="FFF0A06E"/>
      </patternFill>
    </fill>
    <fill>
      <patternFill patternType="solid">
        <fgColor rgb="FFFCCE68"/>
        <bgColor rgb="FFFCCE68"/>
      </patternFill>
    </fill>
    <fill>
      <patternFill patternType="solid">
        <fgColor rgb="FFE6D26B"/>
        <bgColor rgb="FFE6D26B"/>
      </patternFill>
    </fill>
    <fill>
      <patternFill patternType="solid">
        <fgColor rgb="FFF0D469"/>
        <bgColor rgb="FFF0D469"/>
      </patternFill>
    </fill>
    <fill>
      <patternFill patternType="solid">
        <fgColor rgb="FFF5B26C"/>
        <bgColor rgb="FFF5B26C"/>
      </patternFill>
    </fill>
    <fill>
      <patternFill patternType="solid">
        <fgColor rgb="FFFED267"/>
        <bgColor rgb="FFFED267"/>
      </patternFill>
    </fill>
    <fill>
      <patternFill patternType="solid">
        <fgColor rgb="FFE2D26C"/>
        <bgColor rgb="FFE2D26C"/>
      </patternFill>
    </fill>
    <fill>
      <patternFill patternType="solid">
        <fgColor rgb="FFDFD16C"/>
        <bgColor rgb="FFDFD16C"/>
      </patternFill>
    </fill>
    <fill>
      <patternFill patternType="solid">
        <fgColor rgb="FFF2AA6D"/>
        <bgColor rgb="FFF2AA6D"/>
      </patternFill>
    </fill>
    <fill>
      <patternFill patternType="solid">
        <fgColor rgb="FFAFCA77"/>
        <bgColor rgb="FFAFCA77"/>
      </patternFill>
    </fill>
    <fill>
      <patternFill patternType="solid">
        <fgColor rgb="FFFDD267"/>
        <bgColor rgb="FFFDD267"/>
      </patternFill>
    </fill>
    <fill>
      <patternFill patternType="solid">
        <fgColor rgb="FFF0A16E"/>
        <bgColor rgb="FFF0A16E"/>
      </patternFill>
    </fill>
    <fill>
      <patternFill patternType="solid">
        <fgColor rgb="FFEF9C6F"/>
        <bgColor rgb="FFEF9C6F"/>
      </patternFill>
    </fill>
    <fill>
      <patternFill patternType="solid">
        <fgColor rgb="FFFDCD67"/>
        <bgColor rgb="FFFDCD67"/>
      </patternFill>
    </fill>
    <fill>
      <patternFill patternType="solid">
        <fgColor rgb="FFFCC868"/>
        <bgColor rgb="FFFCC868"/>
      </patternFill>
    </fill>
    <fill>
      <patternFill patternType="solid">
        <fgColor rgb="FFEF9D6E"/>
        <bgColor rgb="FFEF9D6E"/>
      </patternFill>
    </fill>
    <fill>
      <patternFill patternType="solid">
        <fgColor rgb="FFBCCC74"/>
        <bgColor rgb="FFBCCC74"/>
      </patternFill>
    </fill>
    <fill>
      <patternFill patternType="solid">
        <fgColor rgb="FF64BD88"/>
        <bgColor rgb="FF64BD88"/>
      </patternFill>
    </fill>
    <fill>
      <patternFill patternType="solid">
        <fgColor rgb="FF61BF91"/>
        <bgColor rgb="FF61BF91"/>
      </patternFill>
    </fill>
    <fill>
      <patternFill patternType="solid">
        <fgColor rgb="FF65C194"/>
        <bgColor rgb="FF65C194"/>
      </patternFill>
    </fill>
    <fill>
      <patternFill patternType="solid">
        <fgColor rgb="FFB1CA76"/>
        <bgColor rgb="FFB1CA76"/>
      </patternFill>
    </fill>
    <fill>
      <patternFill patternType="solid">
        <fgColor rgb="FF77C083"/>
        <bgColor rgb="FF77C083"/>
      </patternFill>
    </fill>
    <fill>
      <patternFill patternType="solid">
        <fgColor rgb="FFBBCB74"/>
        <bgColor rgb="FFBBCB74"/>
      </patternFill>
    </fill>
    <fill>
      <patternFill patternType="solid">
        <fgColor rgb="FF8FC47E"/>
        <bgColor rgb="FF8FC47E"/>
      </patternFill>
    </fill>
    <fill>
      <patternFill patternType="solid">
        <fgColor rgb="FF96C67C"/>
        <bgColor rgb="FF96C67C"/>
      </patternFill>
    </fill>
    <fill>
      <patternFill patternType="solid">
        <fgColor rgb="FFE0D16C"/>
        <bgColor rgb="FFE0D16C"/>
      </patternFill>
    </fill>
    <fill>
      <patternFill patternType="solid">
        <fgColor rgb="FFEB8E71"/>
        <bgColor rgb="FFEB8E71"/>
      </patternFill>
    </fill>
    <fill>
      <patternFill patternType="solid">
        <fgColor rgb="FFF7B86A"/>
        <bgColor rgb="FFF7B86A"/>
      </patternFill>
    </fill>
    <fill>
      <patternFill patternType="solid">
        <fgColor rgb="FFF2A56D"/>
        <bgColor rgb="FFF2A56D"/>
      </patternFill>
    </fill>
    <fill>
      <patternFill patternType="solid">
        <fgColor rgb="FFF2A76C"/>
        <bgColor rgb="FFF2A76C"/>
      </patternFill>
    </fill>
    <fill>
      <patternFill patternType="solid">
        <fgColor rgb="FFDDD16D"/>
        <bgColor rgb="FFDDD16D"/>
      </patternFill>
    </fill>
    <fill>
      <patternFill patternType="solid">
        <fgColor rgb="FFE8D36A"/>
        <bgColor rgb="FFE8D36A"/>
      </patternFill>
    </fill>
    <fill>
      <patternFill patternType="solid">
        <fgColor rgb="FF66BD87"/>
        <bgColor rgb="FF66BD87"/>
      </patternFill>
    </fill>
    <fill>
      <patternFill patternType="solid">
        <fgColor rgb="FF64C194"/>
        <bgColor rgb="FF64C194"/>
      </patternFill>
    </fill>
    <fill>
      <patternFill patternType="solid">
        <fgColor rgb="FF67C295"/>
        <bgColor rgb="FF67C295"/>
      </patternFill>
    </fill>
    <fill>
      <patternFill patternType="solid">
        <fgColor rgb="FF68C296"/>
        <bgColor rgb="FF68C296"/>
      </patternFill>
    </fill>
    <fill>
      <patternFill patternType="solid">
        <fgColor rgb="FFC0CC73"/>
        <bgColor rgb="FFC0CC73"/>
      </patternFill>
    </fill>
    <fill>
      <patternFill patternType="solid">
        <fgColor rgb="FFB8CB75"/>
        <bgColor rgb="FFB8CB75"/>
      </patternFill>
    </fill>
    <fill>
      <patternFill patternType="solid">
        <fgColor rgb="FF83C380"/>
        <bgColor rgb="FF83C380"/>
      </patternFill>
    </fill>
    <fill>
      <patternFill patternType="solid">
        <fgColor rgb="FF8AC47F"/>
        <bgColor rgb="FF8AC47F"/>
      </patternFill>
    </fill>
    <fill>
      <patternFill patternType="solid">
        <fgColor rgb="FFF6B36B"/>
        <bgColor rgb="FFF6B36B"/>
      </patternFill>
    </fill>
    <fill>
      <patternFill patternType="solid">
        <fgColor rgb="FFE78273"/>
        <bgColor rgb="FFE78273"/>
      </patternFill>
    </fill>
    <fill>
      <patternFill patternType="solid">
        <fgColor rgb="FFE88572"/>
        <bgColor rgb="FFE88572"/>
      </patternFill>
    </fill>
    <fill>
      <patternFill patternType="solid">
        <fgColor rgb="FFEC8F70"/>
        <bgColor rgb="FFEC8F70"/>
      </patternFill>
    </fill>
    <fill>
      <patternFill patternType="solid">
        <fgColor rgb="FFEBD36A"/>
        <bgColor rgb="FFEBD36A"/>
      </patternFill>
    </fill>
    <fill>
      <patternFill patternType="solid">
        <fgColor rgb="FF67BD87"/>
        <bgColor rgb="FF67BD87"/>
      </patternFill>
    </fill>
    <fill>
      <patternFill patternType="solid">
        <fgColor rgb="FF62BD87"/>
        <bgColor rgb="FF62BD87"/>
      </patternFill>
    </fill>
    <fill>
      <patternFill patternType="solid">
        <fgColor rgb="FF5CBC88"/>
        <bgColor rgb="FF5CBC88"/>
      </patternFill>
    </fill>
    <fill>
      <patternFill patternType="solid">
        <fgColor rgb="FF5DBC89"/>
        <bgColor rgb="FF5DBC89"/>
      </patternFill>
    </fill>
    <fill>
      <patternFill patternType="solid">
        <fgColor rgb="FFFFDC7C"/>
        <bgColor rgb="FFFFDC7C"/>
      </patternFill>
    </fill>
    <fill>
      <patternFill patternType="solid">
        <fgColor rgb="FFFAE9E7"/>
        <bgColor rgb="FFFAE9E7"/>
      </patternFill>
    </fill>
    <fill>
      <patternFill patternType="solid">
        <fgColor rgb="FFEC9270"/>
        <bgColor rgb="FFEC9270"/>
      </patternFill>
    </fill>
    <fill>
      <patternFill patternType="solid">
        <fgColor rgb="FFF9BE69"/>
        <bgColor rgb="FFF9BE69"/>
      </patternFill>
    </fill>
    <fill>
      <patternFill patternType="solid">
        <fgColor rgb="FFF4AD6C"/>
        <bgColor rgb="FFF4AD6C"/>
      </patternFill>
    </fill>
    <fill>
      <patternFill patternType="solid">
        <fgColor rgb="FFEDD36A"/>
        <bgColor rgb="FFEDD36A"/>
      </patternFill>
    </fill>
    <fill>
      <patternFill patternType="solid">
        <fgColor rgb="FFE7D26B"/>
        <bgColor rgb="FFE7D26B"/>
      </patternFill>
    </fill>
    <fill>
      <patternFill patternType="solid">
        <fgColor rgb="FFFED367"/>
        <bgColor rgb="FFFED367"/>
      </patternFill>
    </fill>
    <fill>
      <patternFill patternType="solid">
        <fgColor rgb="FF86C37F"/>
        <bgColor rgb="FF86C37F"/>
      </patternFill>
    </fill>
    <fill>
      <patternFill patternType="solid">
        <fgColor rgb="FF78C182"/>
        <bgColor rgb="FF78C182"/>
      </patternFill>
    </fill>
    <fill>
      <patternFill patternType="solid">
        <fgColor rgb="FF8BC47E"/>
        <bgColor rgb="FF8BC47E"/>
      </patternFill>
    </fill>
    <fill>
      <patternFill patternType="solid">
        <fgColor rgb="FFCBCE71"/>
        <bgColor rgb="FFCBCE71"/>
      </patternFill>
    </fill>
    <fill>
      <patternFill patternType="solid">
        <fgColor rgb="FF7FC182"/>
        <bgColor rgb="FF7FC182"/>
      </patternFill>
    </fill>
    <fill>
      <patternFill patternType="solid">
        <fgColor rgb="FF81CCA8"/>
        <bgColor rgb="FF81CCA8"/>
      </patternFill>
    </fill>
    <fill>
      <patternFill patternType="solid">
        <fgColor rgb="FFF1A66D"/>
        <bgColor rgb="FFF1A66D"/>
      </patternFill>
    </fill>
    <fill>
      <patternFill patternType="solid">
        <fgColor rgb="FFFED166"/>
        <bgColor rgb="FFFED166"/>
      </patternFill>
    </fill>
    <fill>
      <patternFill patternType="solid">
        <fgColor rgb="FFF2A96D"/>
        <bgColor rgb="FFF2A96D"/>
      </patternFill>
    </fill>
    <fill>
      <patternFill patternType="solid">
        <fgColor rgb="FFFBC668"/>
        <bgColor rgb="FFFBC668"/>
      </patternFill>
    </fill>
    <fill>
      <patternFill patternType="solid">
        <fgColor rgb="FFEE9C6F"/>
        <bgColor rgb="FFEE9C6F"/>
      </patternFill>
    </fill>
    <fill>
      <patternFill patternType="solid">
        <fgColor rgb="FF6BBE86"/>
        <bgColor rgb="FF6BBE86"/>
      </patternFill>
    </fill>
    <fill>
      <patternFill patternType="solid">
        <fgColor rgb="FF73C79E"/>
        <bgColor rgb="FF73C79E"/>
      </patternFill>
    </fill>
    <fill>
      <patternFill patternType="solid">
        <fgColor rgb="FF6FC59B"/>
        <bgColor rgb="FF6FC59B"/>
      </patternFill>
    </fill>
    <fill>
      <patternFill patternType="solid">
        <fgColor rgb="FFFAD667"/>
        <bgColor rgb="FFFAD667"/>
      </patternFill>
    </fill>
    <fill>
      <patternFill patternType="solid">
        <fgColor rgb="FFF9C169"/>
        <bgColor rgb="FFF9C169"/>
      </patternFill>
    </fill>
    <fill>
      <patternFill patternType="solid">
        <fgColor rgb="FFF9C269"/>
        <bgColor rgb="FFF9C269"/>
      </patternFill>
    </fill>
    <fill>
      <patternFill patternType="solid">
        <fgColor rgb="FFF7BC6A"/>
        <bgColor rgb="FFF7BC6A"/>
      </patternFill>
    </fill>
    <fill>
      <patternFill patternType="solid">
        <fgColor rgb="FFCCCE70"/>
        <bgColor rgb="FFCCCE70"/>
      </patternFill>
    </fill>
    <fill>
      <patternFill patternType="solid">
        <fgColor rgb="FFC3CD73"/>
        <bgColor rgb="FFC3CD73"/>
      </patternFill>
    </fill>
    <fill>
      <patternFill patternType="solid">
        <fgColor rgb="FFF8C06A"/>
        <bgColor rgb="FFF8C06A"/>
      </patternFill>
    </fill>
    <fill>
      <patternFill patternType="solid">
        <fgColor rgb="FFF4B16C"/>
        <bgColor rgb="FFF4B16C"/>
      </patternFill>
    </fill>
    <fill>
      <patternFill patternType="solid">
        <fgColor rgb="FFFDCE67"/>
        <bgColor rgb="FFFDCE67"/>
      </patternFill>
    </fill>
    <fill>
      <patternFill patternType="solid">
        <fgColor rgb="FFF0F9F5"/>
        <bgColor rgb="FFF0F9F5"/>
      </patternFill>
    </fill>
    <fill>
      <patternFill patternType="solid">
        <fgColor rgb="FFF0A26E"/>
        <bgColor rgb="FFF0A26E"/>
      </patternFill>
    </fill>
    <fill>
      <patternFill patternType="solid">
        <fgColor rgb="FFFAC368"/>
        <bgColor rgb="FFFAC368"/>
      </patternFill>
    </fill>
    <fill>
      <patternFill patternType="solid">
        <fgColor rgb="FFFDF8F8"/>
        <bgColor rgb="FFFDF8F8"/>
      </patternFill>
    </fill>
    <fill>
      <patternFill patternType="solid">
        <fgColor rgb="FFF1FAF6"/>
        <bgColor rgb="FFF1FAF6"/>
      </patternFill>
    </fill>
    <fill>
      <patternFill patternType="solid">
        <fgColor rgb="FF9CC67B"/>
        <bgColor rgb="FF9CC67B"/>
      </patternFill>
    </fill>
    <fill>
      <patternFill patternType="solid">
        <fgColor rgb="FF6DBE86"/>
        <bgColor rgb="FF6DBE86"/>
      </patternFill>
    </fill>
    <fill>
      <patternFill patternType="solid">
        <fgColor rgb="FF64C193"/>
        <bgColor rgb="FF64C193"/>
      </patternFill>
    </fill>
    <fill>
      <patternFill patternType="solid">
        <fgColor rgb="FF78C9A1"/>
        <bgColor rgb="FF78C9A1"/>
      </patternFill>
    </fill>
    <fill>
      <patternFill patternType="solid">
        <fgColor rgb="FFB5CA76"/>
        <bgColor rgb="FFB5CA76"/>
      </patternFill>
    </fill>
    <fill>
      <patternFill patternType="solid">
        <fgColor rgb="FFEFD469"/>
        <bgColor rgb="FFEFD469"/>
      </patternFill>
    </fill>
    <fill>
      <patternFill patternType="solid">
        <fgColor rgb="FFC5CD72"/>
        <bgColor rgb="FFC5CD72"/>
      </patternFill>
    </fill>
    <fill>
      <patternFill patternType="solid">
        <fgColor rgb="FFA7C878"/>
        <bgColor rgb="FFA7C878"/>
      </patternFill>
    </fill>
    <fill>
      <patternFill patternType="solid">
        <fgColor rgb="FFFAC469"/>
        <bgColor rgb="FFFAC469"/>
      </patternFill>
    </fill>
    <fill>
      <patternFill patternType="solid">
        <fgColor rgb="FFDED06E"/>
        <bgColor rgb="FFDED06E"/>
      </patternFill>
    </fill>
    <fill>
      <patternFill patternType="solid">
        <fgColor rgb="FFF6D567"/>
        <bgColor rgb="FFF6D567"/>
      </patternFill>
    </fill>
    <fill>
      <patternFill patternType="solid">
        <fgColor rgb="FFD3EDE0"/>
        <bgColor rgb="FFD3EDE0"/>
      </patternFill>
    </fill>
    <fill>
      <patternFill patternType="solid">
        <fgColor rgb="FFE7F6EF"/>
        <bgColor rgb="FFE7F6EF"/>
      </patternFill>
    </fill>
    <fill>
      <patternFill patternType="solid">
        <fgColor rgb="FFB2CA76"/>
        <bgColor rgb="FFB2CA76"/>
      </patternFill>
    </fill>
    <fill>
      <patternFill patternType="solid">
        <fgColor rgb="FFFDFFFE"/>
        <bgColor rgb="FFFDFFFE"/>
      </patternFill>
    </fill>
    <fill>
      <patternFill patternType="solid">
        <fgColor rgb="FFCBEADB"/>
        <bgColor rgb="FFCBEADB"/>
      </patternFill>
    </fill>
    <fill>
      <patternFill patternType="solid">
        <fgColor rgb="FFB9CB75"/>
        <bgColor rgb="FFB9CB75"/>
      </patternFill>
    </fill>
    <fill>
      <patternFill patternType="solid">
        <fgColor rgb="FFB0CA76"/>
        <bgColor rgb="FFB0CA76"/>
      </patternFill>
    </fill>
    <fill>
      <patternFill patternType="solid">
        <fgColor rgb="FFC1CC73"/>
        <bgColor rgb="FFC1CC73"/>
      </patternFill>
    </fill>
    <fill>
      <patternFill patternType="solid">
        <fgColor rgb="FFD4D06F"/>
        <bgColor rgb="FFD4D06F"/>
      </patternFill>
    </fill>
    <fill>
      <patternFill patternType="solid">
        <fgColor rgb="FF6FBE85"/>
        <bgColor rgb="FF6FBE85"/>
      </patternFill>
    </fill>
    <fill>
      <patternFill patternType="solid">
        <fgColor rgb="FF70C69C"/>
        <bgColor rgb="FF70C69C"/>
      </patternFill>
    </fill>
    <fill>
      <patternFill patternType="solid">
        <fgColor rgb="FF85CEAA"/>
        <bgColor rgb="FF85CEAA"/>
      </patternFill>
    </fill>
    <fill>
      <patternFill patternType="solid">
        <fgColor rgb="FFF5B36B"/>
        <bgColor rgb="FFF5B36B"/>
      </patternFill>
    </fill>
    <fill>
      <patternFill patternType="solid">
        <fgColor rgb="FFFBC869"/>
        <bgColor rgb="FFFBC869"/>
      </patternFill>
    </fill>
    <fill>
      <patternFill patternType="solid">
        <fgColor rgb="FFF4B06C"/>
        <bgColor rgb="FFF4B06C"/>
      </patternFill>
    </fill>
    <fill>
      <patternFill patternType="solid">
        <fgColor rgb="FFF5B46B"/>
        <bgColor rgb="FFF5B46B"/>
      </patternFill>
    </fill>
    <fill>
      <patternFill patternType="solid">
        <fgColor rgb="FFFBC868"/>
        <bgColor rgb="FFFBC868"/>
      </patternFill>
    </fill>
    <fill>
      <patternFill patternType="solid">
        <fgColor rgb="FFCECF70"/>
        <bgColor rgb="FFCECF70"/>
      </patternFill>
    </fill>
    <fill>
      <patternFill patternType="solid">
        <fgColor rgb="FFD8D06E"/>
        <bgColor rgb="FFD8D06E"/>
      </patternFill>
    </fill>
    <fill>
      <patternFill patternType="solid">
        <fgColor rgb="FFAEC977"/>
        <bgColor rgb="FFAEC977"/>
      </patternFill>
    </fill>
    <fill>
      <patternFill patternType="solid">
        <fgColor rgb="FFB4CA76"/>
        <bgColor rgb="FFB4CA76"/>
      </patternFill>
    </fill>
    <fill>
      <patternFill patternType="solid">
        <fgColor rgb="FFED986F"/>
        <bgColor rgb="FFED986F"/>
      </patternFill>
    </fill>
    <fill>
      <patternFill patternType="solid">
        <fgColor rgb="FFFAC468"/>
        <bgColor rgb="FFFAC468"/>
      </patternFill>
    </fill>
    <fill>
      <patternFill patternType="solid">
        <fgColor rgb="FFEAF7F1"/>
        <bgColor rgb="FFEAF7F1"/>
      </patternFill>
    </fill>
    <fill>
      <patternFill patternType="solid">
        <fgColor rgb="FF71BF85"/>
        <bgColor rgb="FF71BF85"/>
      </patternFill>
    </fill>
    <fill>
      <patternFill patternType="solid">
        <fgColor rgb="FF71C69C"/>
        <bgColor rgb="FF71C69C"/>
      </patternFill>
    </fill>
    <fill>
      <patternFill patternType="solid">
        <fgColor rgb="FF70C59B"/>
        <bgColor rgb="FF70C59B"/>
      </patternFill>
    </fill>
    <fill>
      <patternFill patternType="solid">
        <fgColor rgb="FF70C084"/>
        <bgColor rgb="FF70C084"/>
      </patternFill>
    </fill>
    <fill>
      <patternFill patternType="solid">
        <fgColor rgb="FFFCD666"/>
        <bgColor rgb="FFFCD666"/>
      </patternFill>
    </fill>
    <fill>
      <patternFill patternType="solid">
        <fgColor rgb="FF85C281"/>
        <bgColor rgb="FF85C281"/>
      </patternFill>
    </fill>
    <fill>
      <patternFill patternType="solid">
        <fgColor rgb="FFFED067"/>
        <bgColor rgb="FFFED067"/>
      </patternFill>
    </fill>
    <fill>
      <patternFill patternType="solid">
        <fgColor rgb="FFF2FAF6"/>
        <bgColor rgb="FFF2FAF6"/>
      </patternFill>
    </fill>
    <fill>
      <patternFill patternType="solid">
        <fgColor rgb="FFF4AE6C"/>
        <bgColor rgb="FFF4AE6C"/>
      </patternFill>
    </fill>
    <fill>
      <patternFill patternType="solid">
        <fgColor rgb="FFF5FBF9"/>
        <bgColor rgb="FFF5FBF9"/>
      </patternFill>
    </fill>
    <fill>
      <patternFill patternType="solid">
        <fgColor rgb="FFE1F3EB"/>
        <bgColor rgb="FFE1F3EB"/>
      </patternFill>
    </fill>
    <fill>
      <patternFill patternType="solid">
        <fgColor rgb="FFF3D468"/>
        <bgColor rgb="FFF3D468"/>
      </patternFill>
    </fill>
    <fill>
      <patternFill patternType="solid">
        <fgColor rgb="FFEE986F"/>
        <bgColor rgb="FFEE986F"/>
      </patternFill>
    </fill>
    <fill>
      <patternFill patternType="solid">
        <fgColor rgb="FF73BF84"/>
        <bgColor rgb="FF73BF84"/>
      </patternFill>
    </fill>
    <fill>
      <patternFill patternType="solid">
        <fgColor rgb="FFA3DABF"/>
        <bgColor rgb="FFA3DABF"/>
      </patternFill>
    </fill>
    <fill>
      <patternFill patternType="solid">
        <fgColor rgb="FFB9E3CE"/>
        <bgColor rgb="FFB9E3CE"/>
      </patternFill>
    </fill>
    <fill>
      <patternFill patternType="solid">
        <fgColor rgb="FFADDEC6"/>
        <bgColor rgb="FFADDEC6"/>
      </patternFill>
    </fill>
    <fill>
      <patternFill patternType="solid">
        <fgColor rgb="FFF9D567"/>
        <bgColor rgb="FFF9D567"/>
      </patternFill>
    </fill>
    <fill>
      <patternFill patternType="solid">
        <fgColor rgb="FFFBCA68"/>
        <bgColor rgb="FFFBCA68"/>
      </patternFill>
    </fill>
    <fill>
      <patternFill patternType="solid">
        <fgColor rgb="FFFBC769"/>
        <bgColor rgb="FFFBC769"/>
      </patternFill>
    </fill>
    <fill>
      <patternFill patternType="solid">
        <fgColor rgb="FFFAC769"/>
        <bgColor rgb="FFFAC769"/>
      </patternFill>
    </fill>
    <fill>
      <patternFill patternType="solid">
        <fgColor rgb="FFACC977"/>
        <bgColor rgb="FFACC977"/>
      </patternFill>
    </fill>
    <fill>
      <patternFill patternType="solid">
        <fgColor rgb="FFF7BA6B"/>
        <bgColor rgb="FFF7BA6B"/>
      </patternFill>
    </fill>
    <fill>
      <patternFill patternType="solid">
        <fgColor rgb="FFC1CD73"/>
        <bgColor rgb="FFC1CD73"/>
      </patternFill>
    </fill>
    <fill>
      <patternFill patternType="solid">
        <fgColor rgb="FFC3CD72"/>
        <bgColor rgb="FFC3CD72"/>
      </patternFill>
    </fill>
    <fill>
      <patternFill patternType="solid">
        <fgColor rgb="FFE9D36A"/>
        <bgColor rgb="FFE9D36A"/>
      </patternFill>
    </fill>
    <fill>
      <patternFill patternType="solid">
        <fgColor rgb="FFF7B96A"/>
        <bgColor rgb="FFF7B96A"/>
      </patternFill>
    </fill>
    <fill>
      <patternFill patternType="solid">
        <fgColor rgb="FFFDF6F6"/>
        <bgColor rgb="FFFDF6F6"/>
      </patternFill>
    </fill>
    <fill>
      <patternFill patternType="solid">
        <fgColor rgb="FF75BF84"/>
        <bgColor rgb="FF75BF84"/>
      </patternFill>
    </fill>
    <fill>
      <patternFill patternType="solid">
        <fgColor rgb="FF6EC59A"/>
        <bgColor rgb="FF6EC59A"/>
      </patternFill>
    </fill>
    <fill>
      <patternFill patternType="solid">
        <fgColor rgb="FF89C47F"/>
        <bgColor rgb="FF89C47F"/>
      </patternFill>
    </fill>
    <fill>
      <patternFill patternType="solid">
        <fgColor rgb="FF8BC47F"/>
        <bgColor rgb="FF8BC47F"/>
      </patternFill>
    </fill>
    <fill>
      <patternFill patternType="solid">
        <fgColor rgb="FFA4C879"/>
        <bgColor rgb="FFA4C879"/>
      </patternFill>
    </fill>
    <fill>
      <patternFill patternType="solid">
        <fgColor rgb="FF7DC182"/>
        <bgColor rgb="FF7DC182"/>
      </patternFill>
    </fill>
    <fill>
      <patternFill patternType="solid">
        <fgColor rgb="FFCECE70"/>
        <bgColor rgb="FFCECE70"/>
      </patternFill>
    </fill>
    <fill>
      <patternFill patternType="solid">
        <fgColor rgb="FFF7BA6A"/>
        <bgColor rgb="FFF7BA6A"/>
      </patternFill>
    </fill>
    <fill>
      <patternFill patternType="solid">
        <fgColor rgb="FF76C084"/>
        <bgColor rgb="FF76C084"/>
      </patternFill>
    </fill>
    <fill>
      <patternFill patternType="solid">
        <fgColor rgb="FF74C79F"/>
        <bgColor rgb="FF74C79F"/>
      </patternFill>
    </fill>
    <fill>
      <patternFill patternType="solid">
        <fgColor rgb="FF77C8A0"/>
        <bgColor rgb="FF77C8A0"/>
      </patternFill>
    </fill>
    <fill>
      <patternFill patternType="solid">
        <fgColor rgb="FFB7CA76"/>
        <bgColor rgb="FFB7CA76"/>
      </patternFill>
    </fill>
    <fill>
      <patternFill patternType="solid">
        <fgColor rgb="FFF6D568"/>
        <bgColor rgb="FFF6D568"/>
      </patternFill>
    </fill>
    <fill>
      <patternFill patternType="solid">
        <fgColor rgb="FFA4DBC0"/>
        <bgColor rgb="FFA4DBC0"/>
      </patternFill>
    </fill>
    <fill>
      <patternFill patternType="solid">
        <fgColor rgb="FFFEFEFE"/>
        <bgColor rgb="FFFEFEFE"/>
      </patternFill>
    </fill>
    <fill>
      <patternFill patternType="solid">
        <fgColor rgb="FF78C083"/>
        <bgColor rgb="FF78C083"/>
      </patternFill>
    </fill>
    <fill>
      <patternFill patternType="solid">
        <fgColor rgb="FF7CCAA4"/>
        <bgColor rgb="FF7CCAA4"/>
      </patternFill>
    </fill>
    <fill>
      <patternFill patternType="solid">
        <fgColor rgb="FF96D5B6"/>
        <bgColor rgb="FF96D5B6"/>
      </patternFill>
    </fill>
    <fill>
      <patternFill patternType="solid">
        <fgColor rgb="FF88CFAC"/>
        <bgColor rgb="FF88CFAC"/>
      </patternFill>
    </fill>
    <fill>
      <patternFill patternType="solid">
        <fgColor rgb="FFF6B66B"/>
        <bgColor rgb="FFF6B66B"/>
      </patternFill>
    </fill>
    <fill>
      <patternFill patternType="solid">
        <fgColor rgb="FFF1A46E"/>
        <bgColor rgb="FFF1A46E"/>
      </patternFill>
    </fill>
    <fill>
      <patternFill patternType="solid">
        <fgColor rgb="FFED976F"/>
        <bgColor rgb="FFED976F"/>
      </patternFill>
    </fill>
    <fill>
      <patternFill patternType="solid">
        <fgColor rgb="FFEC9370"/>
        <bgColor rgb="FFEC9370"/>
      </patternFill>
    </fill>
    <fill>
      <patternFill patternType="solid">
        <fgColor rgb="FFF8BC69"/>
        <bgColor rgb="FFF8BC69"/>
      </patternFill>
    </fill>
    <fill>
      <patternFill patternType="solid">
        <fgColor rgb="FF7AC083"/>
        <bgColor rgb="FF7AC083"/>
      </patternFill>
    </fill>
    <fill>
      <patternFill patternType="solid">
        <fgColor rgb="FF6BC498"/>
        <bgColor rgb="FF6BC498"/>
      </patternFill>
    </fill>
    <fill>
      <patternFill patternType="solid">
        <fgColor rgb="FFBECC73"/>
        <bgColor rgb="FFBECC73"/>
      </patternFill>
    </fill>
    <fill>
      <patternFill patternType="solid">
        <fgColor rgb="FFEE996F"/>
        <bgColor rgb="FFEE996F"/>
      </patternFill>
    </fill>
    <fill>
      <patternFill patternType="solid">
        <fgColor rgb="FF94D4B5"/>
        <bgColor rgb="FF94D4B5"/>
      </patternFill>
    </fill>
    <fill>
      <patternFill patternType="solid">
        <fgColor rgb="FF8CD1AF"/>
        <bgColor rgb="FF8CD1AF"/>
      </patternFill>
    </fill>
    <fill>
      <patternFill patternType="solid">
        <fgColor rgb="FFFCCC68"/>
        <bgColor rgb="FFFCCC68"/>
      </patternFill>
    </fill>
    <fill>
      <patternFill patternType="solid">
        <fgColor rgb="FFDCF1E7"/>
        <bgColor rgb="FFDCF1E7"/>
      </patternFill>
    </fill>
    <fill>
      <patternFill patternType="solid">
        <fgColor rgb="FF66C195"/>
        <bgColor rgb="FF66C195"/>
      </patternFill>
    </fill>
    <fill>
      <patternFill patternType="solid">
        <fgColor rgb="FFFED266"/>
        <bgColor rgb="FFFED266"/>
      </patternFill>
    </fill>
    <fill>
      <patternFill patternType="solid">
        <fgColor rgb="FFEDF8F3"/>
        <bgColor rgb="FFEDF8F3"/>
      </patternFill>
    </fill>
    <fill>
      <patternFill patternType="solid">
        <fgColor rgb="FFE9F7F0"/>
        <bgColor rgb="FFE9F7F0"/>
      </patternFill>
    </fill>
    <fill>
      <patternFill patternType="solid">
        <fgColor rgb="FF7EC182"/>
        <bgColor rgb="FF7EC182"/>
      </patternFill>
    </fill>
    <fill>
      <patternFill patternType="solid">
        <fgColor rgb="FF74C79E"/>
        <bgColor rgb="FF74C79E"/>
      </patternFill>
    </fill>
    <fill>
      <patternFill patternType="solid">
        <fgColor rgb="FF7BCAA3"/>
        <bgColor rgb="FF7BCAA3"/>
      </patternFill>
    </fill>
    <fill>
      <patternFill patternType="solid">
        <fgColor rgb="FFEF9F6E"/>
        <bgColor rgb="FFEF9F6E"/>
      </patternFill>
    </fill>
    <fill>
      <patternFill patternType="solid">
        <fgColor rgb="FFF4AF6C"/>
        <bgColor rgb="FFF4AF6C"/>
      </patternFill>
    </fill>
    <fill>
      <patternFill patternType="solid">
        <fgColor rgb="FF91C47E"/>
        <bgColor rgb="FF91C47E"/>
      </patternFill>
    </fill>
    <fill>
      <patternFill patternType="solid">
        <fgColor rgb="FFF7B96B"/>
        <bgColor rgb="FFF7B96B"/>
      </patternFill>
    </fill>
    <fill>
      <patternFill patternType="solid">
        <fgColor rgb="FFF9D667"/>
        <bgColor rgb="FFF9D667"/>
      </patternFill>
    </fill>
    <fill>
      <patternFill patternType="solid">
        <fgColor rgb="FF80C182"/>
        <bgColor rgb="FF80C182"/>
      </patternFill>
    </fill>
    <fill>
      <patternFill patternType="solid">
        <fgColor rgb="FF84CEAA"/>
        <bgColor rgb="FF84CEAA"/>
      </patternFill>
    </fill>
    <fill>
      <patternFill patternType="solid">
        <fgColor rgb="FFC9CE71"/>
        <bgColor rgb="FFC9CE71"/>
      </patternFill>
    </fill>
    <fill>
      <patternFill patternType="solid">
        <fgColor rgb="FF94C47D"/>
        <bgColor rgb="FF94C47D"/>
      </patternFill>
    </fill>
    <fill>
      <patternFill patternType="solid">
        <fgColor rgb="FFFECF67"/>
        <bgColor rgb="FFFECF67"/>
      </patternFill>
    </fill>
    <fill>
      <patternFill patternType="solid">
        <fgColor rgb="FFF1A76D"/>
        <bgColor rgb="FFF1A76D"/>
      </patternFill>
    </fill>
    <fill>
      <patternFill patternType="solid">
        <fgColor rgb="FFFCCC67"/>
        <bgColor rgb="FFFCCC67"/>
      </patternFill>
    </fill>
    <fill>
      <patternFill patternType="solid">
        <fgColor rgb="FF82C181"/>
        <bgColor rgb="FF82C181"/>
      </patternFill>
    </fill>
    <fill>
      <patternFill patternType="solid">
        <fgColor rgb="FF66C295"/>
        <bgColor rgb="FF66C295"/>
      </patternFill>
    </fill>
    <fill>
      <patternFill patternType="solid">
        <fgColor rgb="FFF6B76B"/>
        <bgColor rgb="FFF6B76B"/>
      </patternFill>
    </fill>
    <fill>
      <patternFill patternType="solid">
        <fgColor rgb="FFF6B56B"/>
        <bgColor rgb="FFF6B56B"/>
      </patternFill>
    </fill>
    <fill>
      <patternFill patternType="solid">
        <fgColor rgb="FFD1CF6F"/>
        <bgColor rgb="FFD1CF6F"/>
      </patternFill>
    </fill>
    <fill>
      <patternFill patternType="solid">
        <fgColor rgb="FF84C281"/>
        <bgColor rgb="FF84C281"/>
      </patternFill>
    </fill>
    <fill>
      <patternFill patternType="solid">
        <fgColor rgb="FF6CC499"/>
        <bgColor rgb="FF6CC499"/>
      </patternFill>
    </fill>
    <fill>
      <patternFill patternType="solid">
        <fgColor rgb="FF81CCA7"/>
        <bgColor rgb="FF81CCA7"/>
      </patternFill>
    </fill>
    <fill>
      <patternFill patternType="solid">
        <fgColor rgb="FF99D6B8"/>
        <bgColor rgb="FF99D6B8"/>
      </patternFill>
    </fill>
    <fill>
      <patternFill patternType="solid">
        <fgColor rgb="FFE88672"/>
        <bgColor rgb="FFE88672"/>
      </patternFill>
    </fill>
    <fill>
      <patternFill patternType="solid">
        <fgColor rgb="FF9DC67B"/>
        <bgColor rgb="FF9DC67B"/>
      </patternFill>
    </fill>
    <fill>
      <patternFill patternType="solid">
        <fgColor rgb="FFDEF2E8"/>
        <bgColor rgb="FFDEF2E8"/>
      </patternFill>
    </fill>
    <fill>
      <patternFill patternType="solid">
        <fgColor rgb="FF85C280"/>
        <bgColor rgb="FF85C280"/>
      </patternFill>
    </fill>
    <fill>
      <patternFill patternType="solid">
        <fgColor rgb="FF80CCA6"/>
        <bgColor rgb="FF80CCA6"/>
      </patternFill>
    </fill>
    <fill>
      <patternFill patternType="solid">
        <fgColor rgb="FFAEC878"/>
        <bgColor rgb="FFAEC878"/>
      </patternFill>
    </fill>
    <fill>
      <patternFill patternType="solid">
        <fgColor rgb="FFABDDC5"/>
        <bgColor rgb="FFABDDC5"/>
      </patternFill>
    </fill>
    <fill>
      <patternFill patternType="solid">
        <fgColor rgb="FFC7CD72"/>
        <bgColor rgb="FFC7CD72"/>
      </patternFill>
    </fill>
    <fill>
      <patternFill patternType="solid">
        <fgColor rgb="FFEFF9F4"/>
        <bgColor rgb="FFEFF9F4"/>
      </patternFill>
    </fill>
    <fill>
      <patternFill patternType="solid">
        <fgColor rgb="FF87C280"/>
        <bgColor rgb="FF87C280"/>
      </patternFill>
    </fill>
    <fill>
      <patternFill patternType="solid">
        <fgColor rgb="FF9FD8BC"/>
        <bgColor rgb="FF9FD8BC"/>
      </patternFill>
    </fill>
    <fill>
      <patternFill patternType="solid">
        <fgColor rgb="FFF9C06A"/>
        <bgColor rgb="FFF9C06A"/>
      </patternFill>
    </fill>
    <fill>
      <patternFill patternType="solid">
        <fgColor rgb="FFFBD667"/>
        <bgColor rgb="FFFBD667"/>
      </patternFill>
    </fill>
    <fill>
      <patternFill patternType="solid">
        <fgColor rgb="FFED9770"/>
        <bgColor rgb="FFED9770"/>
      </patternFill>
    </fill>
    <fill>
      <patternFill patternType="solid">
        <fgColor rgb="FFFCE8B2"/>
        <bgColor rgb="FFFCE8B2"/>
      </patternFill>
    </fill>
    <fill>
      <patternFill patternType="solid">
        <fgColor rgb="FFC6CC73"/>
        <bgColor rgb="FFC6CC73"/>
      </patternFill>
    </fill>
    <fill>
      <patternFill patternType="solid">
        <fgColor rgb="FFEAF7F0"/>
        <bgColor rgb="FFEAF7F0"/>
      </patternFill>
    </fill>
    <fill>
      <patternFill patternType="solid">
        <fgColor rgb="FFEF9E6E"/>
        <bgColor rgb="FFEF9E6E"/>
      </patternFill>
    </fill>
    <fill>
      <patternFill patternType="solid">
        <fgColor rgb="FF89C380"/>
        <bgColor rgb="FF89C380"/>
      </patternFill>
    </fill>
    <fill>
      <patternFill patternType="solid">
        <fgColor rgb="FF79C9A2"/>
        <bgColor rgb="FF79C9A2"/>
      </patternFill>
    </fill>
    <fill>
      <patternFill patternType="solid">
        <fgColor rgb="FFD4CF6F"/>
        <bgColor rgb="FFD4CF6F"/>
      </patternFill>
    </fill>
    <fill>
      <patternFill patternType="solid">
        <fgColor rgb="FFEB9170"/>
        <bgColor rgb="FFEB9170"/>
      </patternFill>
    </fill>
    <fill>
      <patternFill patternType="solid">
        <fgColor rgb="FF5FBC89"/>
        <bgColor rgb="FF5FBC89"/>
      </patternFill>
    </fill>
    <fill>
      <patternFill patternType="solid">
        <fgColor rgb="FFF9C069"/>
        <bgColor rgb="FFF9C069"/>
      </patternFill>
    </fill>
    <fill>
      <patternFill patternType="solid">
        <fgColor rgb="FFF4AE6B"/>
        <bgColor rgb="FFF4AE6B"/>
      </patternFill>
    </fill>
    <fill>
      <patternFill patternType="solid">
        <fgColor rgb="FF8BC37F"/>
        <bgColor rgb="FF8BC37F"/>
      </patternFill>
    </fill>
    <fill>
      <patternFill patternType="solid">
        <fgColor rgb="FFE0D26C"/>
        <bgColor rgb="FFE0D26C"/>
      </patternFill>
    </fill>
    <fill>
      <patternFill patternType="solid">
        <fgColor rgb="FFFBD567"/>
        <bgColor rgb="FFFBD567"/>
      </patternFill>
    </fill>
    <fill>
      <patternFill patternType="solid">
        <fgColor rgb="FFF3FAF7"/>
        <bgColor rgb="FFF3FAF7"/>
      </patternFill>
    </fill>
    <fill>
      <patternFill patternType="solid">
        <fgColor rgb="FFFAD567"/>
        <bgColor rgb="FFFAD567"/>
      </patternFill>
    </fill>
    <fill>
      <patternFill patternType="solid">
        <fgColor rgb="FF8DC37F"/>
        <bgColor rgb="FF8DC37F"/>
      </patternFill>
    </fill>
    <fill>
      <patternFill patternType="solid">
        <fgColor rgb="FF97D5B7"/>
        <bgColor rgb="FF97D5B7"/>
      </patternFill>
    </fill>
    <fill>
      <patternFill patternType="solid">
        <fgColor rgb="FF98D6B7"/>
        <bgColor rgb="FF98D6B7"/>
      </patternFill>
    </fill>
    <fill>
      <patternFill patternType="solid">
        <fgColor rgb="FFF3AB6D"/>
        <bgColor rgb="FFF3AB6D"/>
      </patternFill>
    </fill>
    <fill>
      <patternFill patternType="solid">
        <fgColor rgb="FFFFE292"/>
        <bgColor rgb="FFFFE292"/>
      </patternFill>
    </fill>
    <fill>
      <patternFill patternType="solid">
        <fgColor rgb="FFFDF6F5"/>
        <bgColor rgb="FFFDF6F5"/>
      </patternFill>
    </fill>
    <fill>
      <patternFill patternType="solid">
        <fgColor rgb="FF91D3B2"/>
        <bgColor rgb="FF91D3B2"/>
      </patternFill>
    </fill>
    <fill>
      <patternFill patternType="solid">
        <fgColor rgb="FFED9570"/>
        <bgColor rgb="FFED9570"/>
      </patternFill>
    </fill>
    <fill>
      <patternFill patternType="solid">
        <fgColor rgb="FF75C79F"/>
        <bgColor rgb="FF75C79F"/>
      </patternFill>
    </fill>
    <fill>
      <patternFill patternType="solid">
        <fgColor rgb="FF73C69D"/>
        <bgColor rgb="FF73C69D"/>
      </patternFill>
    </fill>
    <fill>
      <patternFill patternType="solid">
        <fgColor rgb="FF65BD87"/>
        <bgColor rgb="FF65BD87"/>
      </patternFill>
    </fill>
    <fill>
      <patternFill patternType="solid">
        <fgColor rgb="FF93C47E"/>
        <bgColor rgb="FF93C47E"/>
      </patternFill>
    </fill>
    <fill>
      <patternFill patternType="solid">
        <fgColor rgb="FF75C89F"/>
        <bgColor rgb="FF75C89F"/>
      </patternFill>
    </fill>
    <fill>
      <patternFill patternType="solid">
        <fgColor rgb="FFFCC968"/>
        <bgColor rgb="FFFCC968"/>
      </patternFill>
    </fill>
    <fill>
      <patternFill patternType="solid">
        <fgColor rgb="FF83CDA9"/>
        <bgColor rgb="FF83CDA9"/>
      </patternFill>
    </fill>
    <fill>
      <patternFill patternType="solid">
        <fgColor rgb="FF96C57D"/>
        <bgColor rgb="FF96C57D"/>
      </patternFill>
    </fill>
    <fill>
      <patternFill patternType="solid">
        <fgColor rgb="FF77C8A1"/>
        <bgColor rgb="FF77C8A1"/>
      </patternFill>
    </fill>
    <fill>
      <patternFill patternType="solid">
        <fgColor rgb="FFB5CB75"/>
        <bgColor rgb="FFB5CB75"/>
      </patternFill>
    </fill>
    <fill>
      <patternFill patternType="solid">
        <fgColor rgb="FFFAD568"/>
        <bgColor rgb="FFFAD568"/>
      </patternFill>
    </fill>
    <fill>
      <patternFill patternType="solid">
        <fgColor rgb="FFC4CC73"/>
        <bgColor rgb="FFC4CC73"/>
      </patternFill>
    </fill>
    <fill>
      <patternFill patternType="solid">
        <fgColor rgb="FF98C57C"/>
        <bgColor rgb="FF98C57C"/>
      </patternFill>
    </fill>
    <fill>
      <patternFill patternType="solid">
        <fgColor rgb="FF84CDA9"/>
        <bgColor rgb="FF84CDA9"/>
      </patternFill>
    </fill>
    <fill>
      <patternFill patternType="solid">
        <fgColor rgb="FF92D3B3"/>
        <bgColor rgb="FF92D3B3"/>
      </patternFill>
    </fill>
    <fill>
      <patternFill patternType="solid">
        <fgColor rgb="FFEA8B71"/>
        <bgColor rgb="FFEA8B71"/>
      </patternFill>
    </fill>
    <fill>
      <patternFill patternType="solid">
        <fgColor rgb="FFF2A76D"/>
        <bgColor rgb="FFF2A76D"/>
      </patternFill>
    </fill>
    <fill>
      <patternFill patternType="solid">
        <fgColor rgb="FF8CC37F"/>
        <bgColor rgb="FF8CC37F"/>
      </patternFill>
    </fill>
    <fill>
      <patternFill patternType="solid">
        <fgColor rgb="FFFEFAF9"/>
        <bgColor rgb="FFFEFAF9"/>
      </patternFill>
    </fill>
    <fill>
      <patternFill patternType="solid">
        <fgColor rgb="FF9AC57C"/>
        <bgColor rgb="FF9AC57C"/>
      </patternFill>
    </fill>
    <fill>
      <patternFill patternType="solid">
        <fgColor rgb="FF80CCA7"/>
        <bgColor rgb="FF80CCA7"/>
      </patternFill>
    </fill>
    <fill>
      <patternFill patternType="solid">
        <fgColor rgb="FF87CFAB"/>
        <bgColor rgb="FF87CFAB"/>
      </patternFill>
    </fill>
    <fill>
      <patternFill patternType="solid">
        <fgColor rgb="FF8BD0AE"/>
        <bgColor rgb="FF8BD0AE"/>
      </patternFill>
    </fill>
    <fill>
      <patternFill patternType="solid">
        <fgColor rgb="FFBBCC74"/>
        <bgColor rgb="FFBBCC74"/>
      </patternFill>
    </fill>
    <fill>
      <patternFill patternType="solid">
        <fgColor rgb="FFF6B86B"/>
        <bgColor rgb="FFF6B86B"/>
      </patternFill>
    </fill>
    <fill>
      <patternFill patternType="solid">
        <fgColor rgb="FF96C57C"/>
        <bgColor rgb="FF96C57C"/>
      </patternFill>
    </fill>
    <fill>
      <patternFill patternType="solid">
        <fgColor rgb="FFD0CE70"/>
        <bgColor rgb="FFD0CE70"/>
      </patternFill>
    </fill>
    <fill>
      <patternFill patternType="solid">
        <fgColor rgb="FF9CC67C"/>
        <bgColor rgb="FF9CC67C"/>
      </patternFill>
    </fill>
    <fill>
      <patternFill patternType="solid">
        <fgColor rgb="FFEF9E6F"/>
        <bgColor rgb="FFEF9E6F"/>
      </patternFill>
    </fill>
    <fill>
      <patternFill patternType="solid">
        <fgColor rgb="FF9EC67B"/>
        <bgColor rgb="FF9EC67B"/>
      </patternFill>
    </fill>
    <fill>
      <patternFill patternType="solid">
        <fgColor rgb="FF76C8A0"/>
        <bgColor rgb="FF76C8A0"/>
      </patternFill>
    </fill>
    <fill>
      <patternFill patternType="solid">
        <fgColor rgb="FFF3AD6C"/>
        <bgColor rgb="FFF3AD6C"/>
      </patternFill>
    </fill>
    <fill>
      <patternFill patternType="solid">
        <fgColor rgb="FFA0C67B"/>
        <bgColor rgb="FFA0C67B"/>
      </patternFill>
    </fill>
    <fill>
      <patternFill patternType="solid">
        <fgColor rgb="FF86CEAB"/>
        <bgColor rgb="FF86CEAB"/>
      </patternFill>
    </fill>
    <fill>
      <patternFill patternType="solid">
        <fgColor rgb="FF8AD0AD"/>
        <bgColor rgb="FF8AD0AD"/>
      </patternFill>
    </fill>
    <fill>
      <patternFill patternType="solid">
        <fgColor rgb="FF89D0AD"/>
        <bgColor rgb="FF89D0AD"/>
      </patternFill>
    </fill>
    <fill>
      <patternFill patternType="solid">
        <fgColor rgb="FFF2A86D"/>
        <bgColor rgb="FFF2A86D"/>
      </patternFill>
    </fill>
    <fill>
      <patternFill patternType="solid">
        <fgColor rgb="FFF1A56E"/>
        <bgColor rgb="FFF1A56E"/>
      </patternFill>
    </fill>
    <fill>
      <patternFill patternType="solid">
        <fgColor rgb="FF82CDA8"/>
        <bgColor rgb="FF82CDA8"/>
      </patternFill>
    </fill>
    <fill>
      <patternFill patternType="solid">
        <fgColor rgb="FFA8C978"/>
        <bgColor rgb="FFA8C978"/>
      </patternFill>
    </fill>
    <fill>
      <patternFill patternType="solid">
        <fgColor rgb="FFF6D3D0"/>
        <bgColor rgb="FFF6D3D0"/>
      </patternFill>
    </fill>
    <fill>
      <patternFill patternType="solid">
        <fgColor rgb="FFFBFEFC"/>
        <bgColor rgb="FFFBFEFC"/>
      </patternFill>
    </fill>
    <fill>
      <patternFill patternType="solid">
        <fgColor rgb="FFA3C77A"/>
        <bgColor rgb="FFA3C77A"/>
      </patternFill>
    </fill>
    <fill>
      <patternFill patternType="solid">
        <fgColor rgb="FF6AC398"/>
        <bgColor rgb="FF6AC398"/>
      </patternFill>
    </fill>
    <fill>
      <patternFill patternType="solid">
        <fgColor rgb="FFAEC978"/>
        <bgColor rgb="FFAEC978"/>
      </patternFill>
    </fill>
    <fill>
      <patternFill patternType="solid">
        <fgColor rgb="FFA5C77A"/>
        <bgColor rgb="FFA5C77A"/>
      </patternFill>
    </fill>
    <fill>
      <patternFill patternType="solid">
        <fgColor rgb="FFF1A56D"/>
        <bgColor rgb="FFF1A56D"/>
      </patternFill>
    </fill>
    <fill>
      <patternFill patternType="solid">
        <fgColor rgb="FFE78372"/>
        <bgColor rgb="FFE78372"/>
      </patternFill>
    </fill>
    <fill>
      <patternFill patternType="solid">
        <fgColor rgb="FFE78272"/>
        <bgColor rgb="FFE78272"/>
      </patternFill>
    </fill>
    <fill>
      <patternFill patternType="solid">
        <fgColor rgb="FFF5B36C"/>
        <bgColor rgb="FFF5B36C"/>
      </patternFill>
    </fill>
    <fill>
      <patternFill patternType="solid">
        <fgColor rgb="FFE77F73"/>
        <bgColor rgb="FFE77F73"/>
      </patternFill>
    </fill>
    <fill>
      <patternFill patternType="solid">
        <fgColor rgb="FFF1A36E"/>
        <bgColor rgb="FFF1A36E"/>
      </patternFill>
    </fill>
    <fill>
      <patternFill patternType="solid">
        <fgColor rgb="FFA9C879"/>
        <bgColor rgb="FFA9C879"/>
      </patternFill>
    </fill>
    <fill>
      <patternFill patternType="solid">
        <fgColor rgb="FF71C69D"/>
        <bgColor rgb="FF71C69D"/>
      </patternFill>
    </fill>
    <fill>
      <patternFill patternType="solid">
        <fgColor rgb="FF7AC9A2"/>
        <bgColor rgb="FF7AC9A2"/>
      </patternFill>
    </fill>
    <fill>
      <patternFill patternType="solid">
        <fgColor rgb="FFF4FBF7"/>
        <bgColor rgb="FFF4FBF7"/>
      </patternFill>
    </fill>
    <fill>
      <patternFill patternType="solid">
        <fgColor rgb="FF9FD9BD"/>
        <bgColor rgb="FF9FD9BD"/>
      </patternFill>
    </fill>
    <fill>
      <patternFill patternType="solid">
        <fgColor rgb="FFABC878"/>
        <bgColor rgb="FFABC878"/>
      </patternFill>
    </fill>
    <fill>
      <patternFill patternType="solid">
        <fgColor rgb="FF95C57D"/>
        <bgColor rgb="FF95C57D"/>
      </patternFill>
    </fill>
    <fill>
      <patternFill patternType="solid">
        <fgColor rgb="FFD4EEE1"/>
        <bgColor rgb="FFD4EEE1"/>
      </patternFill>
    </fill>
    <fill>
      <patternFill patternType="solid">
        <fgColor rgb="FFB4E1CB"/>
        <bgColor rgb="FFB4E1CB"/>
      </patternFill>
    </fill>
    <fill>
      <patternFill patternType="solid">
        <fgColor rgb="FFADC878"/>
        <bgColor rgb="FFADC878"/>
      </patternFill>
    </fill>
    <fill>
      <patternFill patternType="solid">
        <fgColor rgb="FFA5DBC1"/>
        <bgColor rgb="FFA5DBC1"/>
      </patternFill>
    </fill>
    <fill>
      <patternFill patternType="solid">
        <fgColor rgb="FFA6C779"/>
        <bgColor rgb="FFA6C779"/>
      </patternFill>
    </fill>
    <fill>
      <patternFill patternType="solid">
        <fgColor rgb="FFF8FCFA"/>
        <bgColor rgb="FFF8FCFA"/>
      </patternFill>
    </fill>
    <fill>
      <patternFill patternType="solid">
        <fgColor rgb="FF8AD0AE"/>
        <bgColor rgb="FF8AD0AE"/>
      </patternFill>
    </fill>
    <fill>
      <patternFill patternType="solid">
        <fgColor rgb="FF74BF84"/>
        <bgColor rgb="FF74BF84"/>
      </patternFill>
    </fill>
    <fill>
      <patternFill patternType="solid">
        <fgColor rgb="FFF8BD69"/>
        <bgColor rgb="FFF8BD69"/>
      </patternFill>
    </fill>
    <fill>
      <patternFill patternType="solid">
        <fgColor rgb="FFEE9A6F"/>
        <bgColor rgb="FFEE9A6F"/>
      </patternFill>
    </fill>
    <fill>
      <patternFill patternType="solid">
        <fgColor rgb="FFB2C977"/>
        <bgColor rgb="FFB2C977"/>
      </patternFill>
    </fill>
    <fill>
      <patternFill patternType="solid">
        <fgColor rgb="FFECF8F2"/>
        <bgColor rgb="FFECF8F2"/>
      </patternFill>
    </fill>
    <fill>
      <patternFill patternType="solid">
        <fgColor rgb="FFFBCB68"/>
        <bgColor rgb="FFFBCB68"/>
      </patternFill>
    </fill>
    <fill>
      <patternFill patternType="solid">
        <fgColor rgb="FFB6CA76"/>
        <bgColor rgb="FFB6CA76"/>
      </patternFill>
    </fill>
    <fill>
      <patternFill patternType="solid">
        <fgColor rgb="FF9DD8BB"/>
        <bgColor rgb="FF9DD8BB"/>
      </patternFill>
    </fill>
    <fill>
      <patternFill patternType="solid">
        <fgColor rgb="FF98D6B8"/>
        <bgColor rgb="FF98D6B8"/>
      </patternFill>
    </fill>
    <fill>
      <patternFill patternType="solid">
        <fgColor rgb="FFBFE5D2"/>
        <bgColor rgb="FFBFE5D2"/>
      </patternFill>
    </fill>
    <fill>
      <patternFill patternType="solid">
        <fgColor rgb="FFB8CA76"/>
        <bgColor rgb="FFB8CA76"/>
      </patternFill>
    </fill>
    <fill>
      <patternFill patternType="solid">
        <fgColor rgb="FF8DD1B0"/>
        <bgColor rgb="FF8DD1B0"/>
      </patternFill>
    </fill>
    <fill>
      <patternFill patternType="solid">
        <fgColor rgb="FFF0A36E"/>
        <bgColor rgb="FFF0A36E"/>
      </patternFill>
    </fill>
    <fill>
      <patternFill patternType="solid">
        <fgColor rgb="FFF6B96B"/>
        <bgColor rgb="FFF6B96B"/>
      </patternFill>
    </fill>
    <fill>
      <patternFill patternType="solid">
        <fgColor rgb="FFBACA75"/>
        <bgColor rgb="FFBACA75"/>
      </patternFill>
    </fill>
    <fill>
      <patternFill patternType="solid">
        <fgColor rgb="FFC8CD72"/>
        <bgColor rgb="FFC8CD72"/>
      </patternFill>
    </fill>
    <fill>
      <patternFill patternType="solid">
        <fgColor rgb="FFFFE8A8"/>
        <bgColor rgb="FFFFE8A8"/>
      </patternFill>
    </fill>
    <fill>
      <patternFill patternType="solid">
        <fgColor rgb="FFDBF1E6"/>
        <bgColor rgb="FFDBF1E6"/>
      </patternFill>
    </fill>
    <fill>
      <patternFill patternType="solid">
        <fgColor rgb="FFBCCB75"/>
        <bgColor rgb="FFBCCB75"/>
      </patternFill>
    </fill>
    <fill>
      <patternFill patternType="solid">
        <fgColor rgb="FFBDE5D1"/>
        <bgColor rgb="FFBDE5D1"/>
      </patternFill>
    </fill>
    <fill>
      <patternFill patternType="solid">
        <fgColor rgb="FF63BD88"/>
        <bgColor rgb="FF63BD88"/>
      </patternFill>
    </fill>
    <fill>
      <patternFill patternType="solid">
        <fgColor rgb="FFC0CB74"/>
        <bgColor rgb="FFC0CB74"/>
      </patternFill>
    </fill>
    <fill>
      <patternFill patternType="solid">
        <fgColor rgb="FF9BD7BA"/>
        <bgColor rgb="FF9BD7BA"/>
      </patternFill>
    </fill>
    <fill>
      <patternFill patternType="solid">
        <fgColor rgb="FF9ED8BB"/>
        <bgColor rgb="FF9ED8BB"/>
      </patternFill>
    </fill>
    <fill>
      <patternFill patternType="solid">
        <fgColor rgb="FFD1CF70"/>
        <bgColor rgb="FFD1CF70"/>
      </patternFill>
    </fill>
    <fill>
      <patternFill patternType="solid">
        <fgColor rgb="FFE7D26C"/>
        <bgColor rgb="FFE7D26C"/>
      </patternFill>
    </fill>
    <fill>
      <patternFill patternType="solid">
        <fgColor rgb="FF93C47D"/>
        <bgColor rgb="FF93C47D"/>
      </patternFill>
    </fill>
    <fill>
      <patternFill patternType="solid">
        <fgColor rgb="FF61BC88"/>
        <bgColor rgb="FF61BC88"/>
      </patternFill>
    </fill>
    <fill>
      <patternFill patternType="solid">
        <fgColor rgb="FFB1C977"/>
        <bgColor rgb="FFB1C977"/>
      </patternFill>
    </fill>
    <fill>
      <patternFill patternType="solid">
        <fgColor rgb="FFEFD36A"/>
        <bgColor rgb="FFEFD36A"/>
      </patternFill>
    </fill>
    <fill>
      <patternFill patternType="solid">
        <fgColor rgb="FFEBD26B"/>
        <bgColor rgb="FFEBD26B"/>
      </patternFill>
    </fill>
    <fill>
      <patternFill patternType="solid">
        <fgColor rgb="FF99C57C"/>
        <bgColor rgb="FF99C57C"/>
      </patternFill>
    </fill>
    <fill>
      <patternFill patternType="solid">
        <fgColor rgb="FFC1CC74"/>
        <bgColor rgb="FFC1CC74"/>
      </patternFill>
    </fill>
    <fill>
      <patternFill patternType="solid">
        <fgColor rgb="FFA7DCC2"/>
        <bgColor rgb="FFA7DCC2"/>
      </patternFill>
    </fill>
    <fill>
      <patternFill patternType="solid">
        <fgColor rgb="FFB2E0CA"/>
        <bgColor rgb="FFB2E0CA"/>
      </patternFill>
    </fill>
    <fill>
      <patternFill patternType="solid">
        <fgColor rgb="FFACDEC6"/>
        <bgColor rgb="FFACDEC6"/>
      </patternFill>
    </fill>
    <fill>
      <patternFill patternType="solid">
        <fgColor rgb="FFFCF0EF"/>
        <bgColor rgb="FFFCF0EF"/>
      </patternFill>
    </fill>
    <fill>
      <patternFill patternType="solid">
        <fgColor rgb="FFC3CC73"/>
        <bgColor rgb="FFC3CC73"/>
      </patternFill>
    </fill>
    <fill>
      <patternFill patternType="solid">
        <fgColor rgb="FF7FCBA6"/>
        <bgColor rgb="FF7FCBA6"/>
      </patternFill>
    </fill>
    <fill>
      <patternFill patternType="solid">
        <fgColor rgb="FFE2D16D"/>
        <bgColor rgb="FFE2D16D"/>
      </patternFill>
    </fill>
    <fill>
      <patternFill patternType="solid">
        <fgColor rgb="FFDDD06E"/>
        <bgColor rgb="FFDDD06E"/>
      </patternFill>
    </fill>
    <fill>
      <patternFill patternType="solid">
        <fgColor rgb="FFC5CC73"/>
        <bgColor rgb="FFC5CC73"/>
      </patternFill>
    </fill>
    <fill>
      <patternFill patternType="solid">
        <fgColor rgb="FF9AD7B9"/>
        <bgColor rgb="FF9AD7B9"/>
      </patternFill>
    </fill>
    <fill>
      <patternFill patternType="solid">
        <fgColor rgb="FFF2D369"/>
        <bgColor rgb="FFF2D369"/>
      </patternFill>
    </fill>
    <fill>
      <patternFill patternType="solid">
        <fgColor rgb="FFD3CE70"/>
        <bgColor rgb="FFD3CE70"/>
      </patternFill>
    </fill>
    <fill>
      <patternFill patternType="solid">
        <fgColor rgb="FFEE9B6F"/>
        <bgColor rgb="FFEE9B6F"/>
      </patternFill>
    </fill>
    <fill>
      <patternFill patternType="solid">
        <fgColor rgb="FFA5DBC0"/>
        <bgColor rgb="FFA5DBC0"/>
      </patternFill>
    </fill>
    <fill>
      <patternFill patternType="solid">
        <fgColor rgb="FFE67E73"/>
        <bgColor rgb="FFE67E73"/>
      </patternFill>
    </fill>
    <fill>
      <patternFill patternType="solid">
        <fgColor rgb="FFF3AE6C"/>
        <bgColor rgb="FFF3AE6C"/>
      </patternFill>
    </fill>
    <fill>
      <patternFill patternType="solid">
        <fgColor rgb="FFAAC879"/>
        <bgColor rgb="FFAAC879"/>
      </patternFill>
    </fill>
    <fill>
      <patternFill patternType="solid">
        <fgColor rgb="FFE9D26B"/>
        <bgColor rgb="FFE9D26B"/>
      </patternFill>
    </fill>
    <fill>
      <patternFill patternType="solid">
        <fgColor rgb="FFC9CD72"/>
        <bgColor rgb="FFC9CD72"/>
      </patternFill>
    </fill>
    <fill>
      <patternFill patternType="solid">
        <fgColor rgb="FFFDCE68"/>
        <bgColor rgb="FFFDCE68"/>
      </patternFill>
    </fill>
    <fill>
      <patternFill patternType="solid">
        <fgColor rgb="FFA4C77A"/>
        <bgColor rgb="FFA4C77A"/>
      </patternFill>
    </fill>
    <fill>
      <patternFill patternType="solid">
        <fgColor rgb="FF7ECBA5"/>
        <bgColor rgb="FF7ECBA5"/>
      </patternFill>
    </fill>
    <fill>
      <patternFill patternType="solid">
        <fgColor rgb="FFE3D16C"/>
        <bgColor rgb="FFE3D16C"/>
      </patternFill>
    </fill>
    <fill>
      <patternFill patternType="solid">
        <fgColor rgb="FFCBCD72"/>
        <bgColor rgb="FFCBCD72"/>
      </patternFill>
    </fill>
    <fill>
      <patternFill patternType="solid">
        <fgColor rgb="FFA0D9BD"/>
        <bgColor rgb="FFA0D9BD"/>
      </patternFill>
    </fill>
    <fill>
      <patternFill patternType="solid">
        <fgColor rgb="FF9AD6B9"/>
        <bgColor rgb="FF9AD6B9"/>
      </patternFill>
    </fill>
    <fill>
      <patternFill patternType="solid">
        <fgColor rgb="FFD0CE71"/>
        <bgColor rgb="FFD0CE71"/>
      </patternFill>
    </fill>
    <fill>
      <patternFill patternType="solid">
        <fgColor rgb="FFE6D26C"/>
        <bgColor rgb="FFE6D26C"/>
      </patternFill>
    </fill>
    <fill>
      <patternFill patternType="solid">
        <fgColor rgb="FFE3F4EC"/>
        <bgColor rgb="FFE3F4EC"/>
      </patternFill>
    </fill>
    <fill>
      <patternFill patternType="solid">
        <fgColor rgb="FFB8E3CE"/>
        <bgColor rgb="FFB8E3CE"/>
      </patternFill>
    </fill>
    <fill>
      <patternFill patternType="solid">
        <fgColor rgb="FFBBCB75"/>
        <bgColor rgb="FFBBCB75"/>
      </patternFill>
    </fill>
    <fill>
      <patternFill patternType="solid">
        <fgColor rgb="FFF7D468"/>
        <bgColor rgb="FFF7D468"/>
      </patternFill>
    </fill>
    <fill>
      <patternFill patternType="solid">
        <fgColor rgb="FFCDCE71"/>
        <bgColor rgb="FFCDCE71"/>
      </patternFill>
    </fill>
    <fill>
      <patternFill patternType="solid">
        <fgColor rgb="FF91D3B3"/>
        <bgColor rgb="FF91D3B3"/>
      </patternFill>
    </fill>
    <fill>
      <patternFill patternType="solid">
        <fgColor rgb="FF95D4B5"/>
        <bgColor rgb="FF95D4B5"/>
      </patternFill>
    </fill>
    <fill>
      <patternFill patternType="solid">
        <fgColor rgb="FFF3AA6D"/>
        <bgColor rgb="FFF3AA6D"/>
      </patternFill>
    </fill>
    <fill>
      <patternFill patternType="solid">
        <fgColor rgb="FFCFCE71"/>
        <bgColor rgb="FFCFCE71"/>
      </patternFill>
    </fill>
    <fill>
      <patternFill patternType="solid">
        <fgColor rgb="FFF5D468"/>
        <bgColor rgb="FFF5D468"/>
      </patternFill>
    </fill>
    <fill>
      <patternFill patternType="solid">
        <fgColor rgb="FFACDEC5"/>
        <bgColor rgb="FFACDEC5"/>
      </patternFill>
    </fill>
    <fill>
      <patternFill patternType="solid">
        <fgColor rgb="FFD2CE70"/>
        <bgColor rgb="FFD2CE70"/>
      </patternFill>
    </fill>
    <fill>
      <patternFill patternType="solid">
        <fgColor rgb="FF9BC67C"/>
        <bgColor rgb="FF9BC67C"/>
      </patternFill>
    </fill>
    <fill>
      <patternFill patternType="solid">
        <fgColor rgb="FFD4CF70"/>
        <bgColor rgb="FFD4CF70"/>
      </patternFill>
    </fill>
    <fill>
      <patternFill patternType="solid">
        <fgColor rgb="FFD6CF6F"/>
        <bgColor rgb="FFD6CF6F"/>
      </patternFill>
    </fill>
    <fill>
      <patternFill patternType="solid">
        <fgColor rgb="FFBCE4D0"/>
        <bgColor rgb="FFBCE4D0"/>
      </patternFill>
    </fill>
    <fill>
      <patternFill patternType="solid">
        <fgColor rgb="FF97D5B6"/>
        <bgColor rgb="FF97D5B6"/>
      </patternFill>
    </fill>
    <fill>
      <patternFill patternType="solid">
        <fgColor rgb="FFE98471"/>
        <bgColor rgb="FFE98471"/>
      </patternFill>
    </fill>
    <fill>
      <patternFill patternType="solid">
        <fgColor rgb="FF92C47E"/>
        <bgColor rgb="FF92C47E"/>
      </patternFill>
    </fill>
    <fill>
      <patternFill patternType="solid">
        <fgColor rgb="FFE6F5EE"/>
        <bgColor rgb="FFE6F5EE"/>
      </patternFill>
    </fill>
    <fill>
      <patternFill patternType="solid">
        <fgColor rgb="FFF3D469"/>
        <bgColor rgb="FFF3D469"/>
      </patternFill>
    </fill>
    <fill>
      <patternFill patternType="solid">
        <fgColor rgb="FF6AC397"/>
        <bgColor rgb="FF6AC397"/>
      </patternFill>
    </fill>
    <fill>
      <patternFill patternType="solid">
        <fgColor rgb="FFE8D26B"/>
        <bgColor rgb="FFE8D26B"/>
      </patternFill>
    </fill>
    <fill>
      <patternFill patternType="solid">
        <fgColor rgb="FFE1D16D"/>
        <bgColor rgb="FFE1D16D"/>
      </patternFill>
    </fill>
    <fill>
      <patternFill patternType="solid">
        <fgColor rgb="FFB3E0CA"/>
        <bgColor rgb="FFB3E0CA"/>
      </patternFill>
    </fill>
    <fill>
      <patternFill patternType="solid">
        <fgColor rgb="FFB7E2CD"/>
        <bgColor rgb="FFB7E2CD"/>
      </patternFill>
    </fill>
    <fill>
      <patternFill patternType="solid">
        <fgColor rgb="FFE4D16C"/>
        <bgColor rgb="FFE4D16C"/>
      </patternFill>
    </fill>
    <fill>
      <patternFill patternType="solid">
        <fgColor rgb="FFDCD06E"/>
        <bgColor rgb="FFDCD06E"/>
      </patternFill>
    </fill>
    <fill>
      <patternFill patternType="solid">
        <fgColor rgb="FFF8D468"/>
        <bgColor rgb="FFF8D468"/>
      </patternFill>
    </fill>
    <fill>
      <patternFill patternType="solid">
        <fgColor rgb="FFFCF2F1"/>
        <bgColor rgb="FFFCF2F1"/>
      </patternFill>
    </fill>
    <fill>
      <patternFill patternType="solid">
        <fgColor rgb="FFE5F5ED"/>
        <bgColor rgb="FFE5F5ED"/>
      </patternFill>
    </fill>
    <fill>
      <patternFill patternType="solid">
        <fgColor rgb="FFA9DCC3"/>
        <bgColor rgb="FFA9DCC3"/>
      </patternFill>
    </fill>
    <fill>
      <patternFill patternType="solid">
        <fgColor rgb="FFE0D16D"/>
        <bgColor rgb="FFE0D16D"/>
      </patternFill>
    </fill>
    <fill>
      <patternFill patternType="solid">
        <fgColor rgb="FF87CFAC"/>
        <bgColor rgb="FF87CFAC"/>
      </patternFill>
    </fill>
    <fill>
      <patternFill patternType="solid">
        <fgColor rgb="FFB0C977"/>
        <bgColor rgb="FFB0C977"/>
      </patternFill>
    </fill>
    <fill>
      <patternFill patternType="solid">
        <fgColor rgb="FFFEFDFD"/>
        <bgColor rgb="FFFEFDFD"/>
      </patternFill>
    </fill>
    <fill>
      <patternFill patternType="solid">
        <fgColor rgb="FFF6D0CD"/>
        <bgColor rgb="FFF6D0CD"/>
      </patternFill>
    </fill>
    <fill>
      <patternFill patternType="solid">
        <fgColor rgb="FF93D3B4"/>
        <bgColor rgb="FF93D3B4"/>
      </patternFill>
    </fill>
    <fill>
      <patternFill patternType="solid">
        <fgColor rgb="FF9CD7BA"/>
        <bgColor rgb="FF9CD7BA"/>
      </patternFill>
    </fill>
    <fill>
      <patternFill patternType="solid">
        <fgColor rgb="FFA1D9BE"/>
        <bgColor rgb="FFA1D9BE"/>
      </patternFill>
    </fill>
    <fill>
      <patternFill patternType="solid">
        <fgColor rgb="FFA4DAC0"/>
        <bgColor rgb="FFA4DAC0"/>
      </patternFill>
    </fill>
    <fill>
      <patternFill patternType="solid">
        <fgColor rgb="FFFDCF68"/>
        <bgColor rgb="FFFDCF68"/>
      </patternFill>
    </fill>
    <fill>
      <patternFill patternType="solid">
        <fgColor rgb="FFF3A96C"/>
        <bgColor rgb="FFF3A96C"/>
      </patternFill>
    </fill>
    <fill>
      <patternFill patternType="solid">
        <fgColor rgb="FFDBD06E"/>
        <bgColor rgb="FFDBD06E"/>
      </patternFill>
    </fill>
    <fill>
      <patternFill patternType="solid">
        <fgColor rgb="FFE5D16C"/>
        <bgColor rgb="FFE5D16C"/>
      </patternFill>
    </fill>
    <fill>
      <patternFill patternType="solid">
        <fgColor rgb="FFC0E6D3"/>
        <bgColor rgb="FFC0E6D3"/>
      </patternFill>
    </fill>
    <fill>
      <patternFill patternType="solid">
        <fgColor rgb="FFF5B16B"/>
        <bgColor rgb="FFF5B16B"/>
      </patternFill>
    </fill>
    <fill>
      <patternFill patternType="solid">
        <fgColor rgb="FFBFCB74"/>
        <bgColor rgb="FFBFCB74"/>
      </patternFill>
    </fill>
    <fill>
      <patternFill patternType="solid">
        <fgColor rgb="FFBDCB74"/>
        <bgColor rgb="FFBDCB74"/>
      </patternFill>
    </fill>
    <fill>
      <patternFill patternType="solid">
        <fgColor rgb="FF9BD7B9"/>
        <bgColor rgb="FF9BD7B9"/>
      </patternFill>
    </fill>
    <fill>
      <patternFill patternType="solid">
        <fgColor rgb="FF88C280"/>
        <bgColor rgb="FF88C280"/>
      </patternFill>
    </fill>
    <fill>
      <patternFill patternType="solid">
        <fgColor rgb="FFCCEBDC"/>
        <bgColor rgb="FFCCEBDC"/>
      </patternFill>
    </fill>
    <fill>
      <patternFill patternType="solid">
        <fgColor rgb="FF5FBE8F"/>
        <bgColor rgb="FF5FBE8F"/>
      </patternFill>
    </fill>
    <fill>
      <patternFill patternType="solid">
        <fgColor rgb="FFA8DCC2"/>
        <bgColor rgb="FFA8DCC2"/>
      </patternFill>
    </fill>
    <fill>
      <patternFill patternType="solid">
        <fgColor rgb="FFAADDC4"/>
        <bgColor rgb="FFAADDC4"/>
      </patternFill>
    </fill>
    <fill>
      <patternFill patternType="solid">
        <fgColor rgb="FFBDE4D1"/>
        <bgColor rgb="FFBDE4D1"/>
      </patternFill>
    </fill>
    <fill>
      <patternFill patternType="solid">
        <fgColor rgb="FFBCE4D1"/>
        <bgColor rgb="FFBCE4D1"/>
      </patternFill>
    </fill>
    <fill>
      <patternFill patternType="solid">
        <fgColor rgb="FFA2DABE"/>
        <bgColor rgb="FFA2DABE"/>
      </patternFill>
    </fill>
    <fill>
      <patternFill patternType="solid">
        <fgColor rgb="FFFFEEBE"/>
        <bgColor rgb="FFFFEEBE"/>
      </patternFill>
    </fill>
    <fill>
      <patternFill patternType="solid">
        <fgColor rgb="FFEEF8F3"/>
        <bgColor rgb="FFEEF8F3"/>
      </patternFill>
    </fill>
    <fill>
      <patternFill patternType="solid">
        <fgColor rgb="FF83C281"/>
        <bgColor rgb="FF83C281"/>
      </patternFill>
    </fill>
    <fill>
      <patternFill patternType="solid">
        <fgColor rgb="FF63BC88"/>
        <bgColor rgb="FF63BC88"/>
      </patternFill>
    </fill>
    <fill>
      <patternFill patternType="solid">
        <fgColor rgb="FFCEEBDD"/>
        <bgColor rgb="FFCEEBDD"/>
      </patternFill>
    </fill>
    <fill>
      <patternFill patternType="solid">
        <fgColor rgb="FFCFECDE"/>
        <bgColor rgb="FFCFECDE"/>
      </patternFill>
    </fill>
    <fill>
      <patternFill patternType="solid">
        <fgColor rgb="FFEA8D71"/>
        <bgColor rgb="FFEA8D71"/>
      </patternFill>
    </fill>
    <fill>
      <patternFill patternType="solid">
        <fgColor rgb="FFCDCD71"/>
        <bgColor rgb="FFCDCD71"/>
      </patternFill>
    </fill>
    <fill>
      <patternFill patternType="solid">
        <fgColor rgb="FFEAD26B"/>
        <bgColor rgb="FFEAD26B"/>
      </patternFill>
    </fill>
    <fill>
      <patternFill patternType="solid">
        <fgColor rgb="FFF0D36A"/>
        <bgColor rgb="FFF0D36A"/>
      </patternFill>
    </fill>
    <fill>
      <patternFill patternType="solid">
        <fgColor rgb="FFF2D469"/>
        <bgColor rgb="FFF2D469"/>
      </patternFill>
    </fill>
    <fill>
      <patternFill patternType="solid">
        <fgColor rgb="FF8ED2B1"/>
        <bgColor rgb="FF8ED2B1"/>
      </patternFill>
    </fill>
    <fill>
      <patternFill patternType="solid">
        <fgColor rgb="FFD5CF6F"/>
        <bgColor rgb="FFD5CF6F"/>
      </patternFill>
    </fill>
    <fill>
      <patternFill patternType="solid">
        <fgColor rgb="FFCECE71"/>
        <bgColor rgb="FFCECE71"/>
      </patternFill>
    </fill>
    <fill>
      <patternFill patternType="solid">
        <fgColor rgb="FFF4D469"/>
        <bgColor rgb="FFF4D469"/>
      </patternFill>
    </fill>
    <fill>
      <patternFill patternType="solid">
        <fgColor rgb="FFB6E2CC"/>
        <bgColor rgb="FFB6E2CC"/>
      </patternFill>
    </fill>
    <fill>
      <patternFill patternType="solid">
        <fgColor rgb="FFC9EADA"/>
        <bgColor rgb="FFC9EADA"/>
      </patternFill>
    </fill>
    <fill>
      <patternFill patternType="solid">
        <fgColor rgb="FFF6D4D1"/>
        <bgColor rgb="FFF6D4D1"/>
      </patternFill>
    </fill>
    <fill>
      <patternFill patternType="solid">
        <fgColor rgb="FF9BC57C"/>
        <bgColor rgb="FF9BC57C"/>
      </patternFill>
    </fill>
    <fill>
      <patternFill patternType="solid">
        <fgColor rgb="FFF6D468"/>
        <bgColor rgb="FFF6D468"/>
      </patternFill>
    </fill>
    <fill>
      <patternFill patternType="solid">
        <fgColor rgb="FFB5E2CC"/>
        <bgColor rgb="FFB5E2CC"/>
      </patternFill>
    </fill>
    <fill>
      <patternFill patternType="solid">
        <fgColor rgb="FF8EC37F"/>
        <bgColor rgb="FF8EC37F"/>
      </patternFill>
    </fill>
    <fill>
      <patternFill patternType="solid">
        <fgColor rgb="FFFCD567"/>
        <bgColor rgb="FFFCD567"/>
      </patternFill>
    </fill>
    <fill>
      <patternFill patternType="solid">
        <fgColor rgb="FFC2CC73"/>
        <bgColor rgb="FFC2CC73"/>
      </patternFill>
    </fill>
    <fill>
      <patternFill patternType="solid">
        <fgColor rgb="FFFDF7F7"/>
        <bgColor rgb="FFFDF7F7"/>
      </patternFill>
    </fill>
    <fill>
      <patternFill patternType="solid">
        <fgColor rgb="FFB6E2CD"/>
        <bgColor rgb="FFB6E2CD"/>
      </patternFill>
    </fill>
    <fill>
      <patternFill patternType="solid">
        <fgColor rgb="FF6CBE86"/>
        <bgColor rgb="FF6CBE86"/>
      </patternFill>
    </fill>
    <fill>
      <patternFill patternType="solid">
        <fgColor rgb="FFCACD72"/>
        <bgColor rgb="FFCACD72"/>
      </patternFill>
    </fill>
    <fill>
      <patternFill patternType="solid">
        <fgColor rgb="FF98C57D"/>
        <bgColor rgb="FF98C57D"/>
      </patternFill>
    </fill>
    <fill>
      <patternFill patternType="solid">
        <fgColor rgb="FFF5D469"/>
        <bgColor rgb="FFF5D469"/>
      </patternFill>
    </fill>
    <fill>
      <patternFill patternType="solid">
        <fgColor rgb="FFAEDEC7"/>
        <bgColor rgb="FFAEDEC7"/>
      </patternFill>
    </fill>
    <fill>
      <patternFill patternType="solid">
        <fgColor rgb="FFB1E0C9"/>
        <bgColor rgb="FFB1E0C9"/>
      </patternFill>
    </fill>
    <fill>
      <patternFill patternType="solid">
        <fgColor rgb="FFB2E0C9"/>
        <bgColor rgb="FFB2E0C9"/>
      </patternFill>
    </fill>
    <fill>
      <patternFill patternType="solid">
        <fgColor rgb="FFED956F"/>
        <bgColor rgb="FFED956F"/>
      </patternFill>
    </fill>
    <fill>
      <patternFill patternType="solid">
        <fgColor rgb="FFF2BDB9"/>
        <bgColor rgb="FFF2BDB9"/>
      </patternFill>
    </fill>
    <fill>
      <patternFill patternType="solid">
        <fgColor rgb="FFD9F0E5"/>
        <bgColor rgb="FFD9F0E5"/>
      </patternFill>
    </fill>
    <fill>
      <patternFill patternType="solid">
        <fgColor rgb="FFFAE6E4"/>
        <bgColor rgb="FFFAE6E4"/>
      </patternFill>
    </fill>
    <fill>
      <patternFill patternType="solid">
        <fgColor rgb="FFD1EDDF"/>
        <bgColor rgb="FFD1EDDF"/>
      </patternFill>
    </fill>
    <fill>
      <patternFill patternType="solid">
        <fgColor rgb="FFBEE5D2"/>
        <bgColor rgb="FFBEE5D2"/>
      </patternFill>
    </fill>
    <fill>
      <patternFill patternType="solid">
        <fgColor rgb="FFB5E1CC"/>
        <bgColor rgb="FFB5E1CC"/>
      </patternFill>
    </fill>
    <fill>
      <patternFill patternType="solid">
        <fgColor rgb="FFE67D73"/>
        <bgColor rgb="FFE67D73"/>
      </patternFill>
    </fill>
    <fill>
      <patternFill patternType="solid">
        <fgColor rgb="FFACC878"/>
        <bgColor rgb="FFACC878"/>
      </patternFill>
    </fill>
    <fill>
      <patternFill patternType="solid">
        <fgColor rgb="FFC7E9D8"/>
        <bgColor rgb="FFC7E9D8"/>
      </patternFill>
    </fill>
    <fill>
      <patternFill patternType="solid">
        <fgColor rgb="FF90C47E"/>
        <bgColor rgb="FF90C47E"/>
      </patternFill>
    </fill>
    <fill>
      <patternFill patternType="solid">
        <fgColor rgb="FFB5E1CB"/>
        <bgColor rgb="FFB5E1CB"/>
      </patternFill>
    </fill>
    <fill>
      <patternFill patternType="solid">
        <fgColor rgb="FF8AC380"/>
        <bgColor rgb="FF8AC380"/>
      </patternFill>
    </fill>
    <fill>
      <patternFill patternType="solid">
        <fgColor rgb="FF6EBE85"/>
        <bgColor rgb="FF6EBE85"/>
      </patternFill>
    </fill>
    <fill>
      <patternFill patternType="solid">
        <fgColor rgb="FF69BD87"/>
        <bgColor rgb="FF69BD87"/>
      </patternFill>
    </fill>
    <fill>
      <patternFill patternType="solid">
        <fgColor rgb="FFC6E8D7"/>
        <bgColor rgb="FFC6E8D7"/>
      </patternFill>
    </fill>
    <fill>
      <patternFill patternType="solid">
        <fgColor rgb="FFC8E9D9"/>
        <bgColor rgb="FFC8E9D9"/>
      </patternFill>
    </fill>
    <fill>
      <patternFill patternType="solid">
        <fgColor rgb="FF59BB8A"/>
        <bgColor rgb="FF59BB8A"/>
      </patternFill>
    </fill>
    <fill>
      <patternFill patternType="solid">
        <fgColor rgb="FF6EBE86"/>
        <bgColor rgb="FF6EBE86"/>
      </patternFill>
    </fill>
    <fill>
      <patternFill patternType="solid">
        <fgColor rgb="FF59BC8B"/>
        <bgColor rgb="FF59BC8B"/>
      </patternFill>
    </fill>
    <fill>
      <patternFill patternType="solid">
        <fgColor rgb="FFD9CF6F"/>
        <bgColor rgb="FFD9CF6F"/>
      </patternFill>
    </fill>
    <fill>
      <patternFill patternType="solid">
        <fgColor rgb="FF92D3B4"/>
        <bgColor rgb="FF92D3B4"/>
      </patternFill>
    </fill>
    <fill>
      <patternFill patternType="solid">
        <fgColor rgb="FFC4E8D6"/>
        <bgColor rgb="FFC4E8D6"/>
      </patternFill>
    </fill>
    <fill>
      <patternFill patternType="solid">
        <fgColor rgb="FFE78073"/>
        <bgColor rgb="FFE78073"/>
      </patternFill>
    </fill>
    <fill>
      <patternFill patternType="solid">
        <fgColor rgb="FF7BC083"/>
        <bgColor rgb="FF7BC083"/>
      </patternFill>
    </fill>
    <fill>
      <patternFill patternType="solid">
        <fgColor rgb="FFF9D568"/>
        <bgColor rgb="FFF9D568"/>
      </patternFill>
    </fill>
    <fill>
      <patternFill patternType="solid">
        <fgColor rgb="FFD7CF6F"/>
        <bgColor rgb="FFD7CF6F"/>
      </patternFill>
    </fill>
    <fill>
      <patternFill patternType="solid">
        <fgColor rgb="FFA4DABF"/>
        <bgColor rgb="FFA4DABF"/>
      </patternFill>
    </fill>
    <fill>
      <patternFill patternType="solid">
        <fgColor rgb="FFAEDEC6"/>
        <bgColor rgb="FFAEDEC6"/>
      </patternFill>
    </fill>
    <fill>
      <patternFill patternType="solid">
        <fgColor rgb="FF8AC37F"/>
        <bgColor rgb="FF8AC37F"/>
      </patternFill>
    </fill>
    <fill>
      <patternFill patternType="solid">
        <fgColor rgb="FFD8F0E4"/>
        <bgColor rgb="FFD8F0E4"/>
      </patternFill>
    </fill>
    <fill>
      <patternFill patternType="solid">
        <fgColor rgb="FFF3FBF7"/>
        <bgColor rgb="FFF3FBF7"/>
      </patternFill>
    </fill>
    <fill>
      <patternFill patternType="solid">
        <fgColor rgb="FFC0E6D4"/>
        <bgColor rgb="FFC0E6D4"/>
      </patternFill>
    </fill>
    <fill>
      <patternFill patternType="solid">
        <fgColor rgb="FF76BF84"/>
        <bgColor rgb="FF76BF84"/>
      </patternFill>
    </fill>
    <fill>
      <patternFill patternType="solid">
        <fgColor rgb="FFAEDFC7"/>
        <bgColor rgb="FFAEDFC7"/>
      </patternFill>
    </fill>
    <fill>
      <patternFill patternType="solid">
        <fgColor rgb="FFF4AF6B"/>
        <bgColor rgb="FFF4AF6B"/>
      </patternFill>
    </fill>
    <fill>
      <patternFill patternType="solid">
        <fgColor rgb="FFE78173"/>
        <bgColor rgb="FFE78173"/>
      </patternFill>
    </fill>
    <fill>
      <patternFill patternType="solid">
        <fgColor rgb="FF9FC67B"/>
        <bgColor rgb="FF9FC67B"/>
      </patternFill>
    </fill>
    <fill>
      <patternFill patternType="solid">
        <fgColor rgb="FFBAE3CF"/>
        <bgColor rgb="FFBAE3CF"/>
      </patternFill>
    </fill>
    <fill>
      <patternFill patternType="solid">
        <fgColor rgb="FF68BD87"/>
        <bgColor rgb="FF68BD87"/>
      </patternFill>
    </fill>
    <fill>
      <patternFill patternType="solid">
        <fgColor rgb="FF7CC083"/>
        <bgColor rgb="FF7CC083"/>
      </patternFill>
    </fill>
    <fill>
      <patternFill patternType="solid">
        <fgColor rgb="FFF1D369"/>
        <bgColor rgb="FFF1D369"/>
      </patternFill>
    </fill>
    <fill>
      <patternFill patternType="solid">
        <fgColor rgb="FFAFDFC8"/>
        <bgColor rgb="FFAFDFC8"/>
      </patternFill>
    </fill>
    <fill>
      <patternFill patternType="solid">
        <fgColor rgb="FFAFDFC7"/>
        <bgColor rgb="FFAFDFC7"/>
      </patternFill>
    </fill>
    <fill>
      <patternFill patternType="solid">
        <fgColor rgb="FFEEA7A1"/>
        <bgColor rgb="FFEEA7A1"/>
      </patternFill>
    </fill>
    <fill>
      <patternFill patternType="solid">
        <fgColor rgb="FFF7D9D6"/>
        <bgColor rgb="FFF7D9D6"/>
      </patternFill>
    </fill>
    <fill>
      <patternFill patternType="solid">
        <fgColor rgb="FF98D5B7"/>
        <bgColor rgb="FF98D5B7"/>
      </patternFill>
    </fill>
    <fill>
      <patternFill patternType="solid">
        <fgColor rgb="FFB9CA75"/>
        <bgColor rgb="FFB9CA75"/>
      </patternFill>
    </fill>
    <fill>
      <patternFill patternType="solid">
        <fgColor rgb="FFFDF5F5"/>
        <bgColor rgb="FFFDF5F5"/>
      </patternFill>
    </fill>
    <fill>
      <patternFill patternType="solid">
        <fgColor rgb="FFD3EEE1"/>
        <bgColor rgb="FFD3EEE1"/>
      </patternFill>
    </fill>
    <fill>
      <patternFill patternType="solid">
        <fgColor rgb="FF5ABD8C"/>
        <bgColor rgb="FF5ABD8C"/>
      </patternFill>
    </fill>
    <fill>
      <patternFill patternType="solid">
        <fgColor rgb="FFD9F0E4"/>
        <bgColor rgb="FFD9F0E4"/>
      </patternFill>
    </fill>
    <fill>
      <patternFill patternType="solid">
        <fgColor rgb="FF7DCBA5"/>
        <bgColor rgb="FF7DCBA5"/>
      </patternFill>
    </fill>
    <fill>
      <patternFill patternType="solid">
        <fgColor rgb="FFCDEBDD"/>
        <bgColor rgb="FFCDEBDD"/>
      </patternFill>
    </fill>
    <fill>
      <patternFill patternType="solid">
        <fgColor rgb="FFC9E9D9"/>
        <bgColor rgb="FFC9E9D9"/>
      </patternFill>
    </fill>
    <fill>
      <patternFill patternType="solid">
        <fgColor rgb="FFDDF2E8"/>
        <bgColor rgb="FFDDF2E8"/>
      </patternFill>
    </fill>
    <fill>
      <patternFill patternType="solid">
        <fgColor rgb="FFFFF4D4"/>
        <bgColor rgb="FFFFF4D4"/>
      </patternFill>
    </fill>
    <fill>
      <patternFill patternType="solid">
        <fgColor rgb="FFC3E7D5"/>
        <bgColor rgb="FFC3E7D5"/>
      </patternFill>
    </fill>
    <fill>
      <patternFill patternType="solid">
        <fgColor rgb="FFF1A46D"/>
        <bgColor rgb="FFF1A46D"/>
      </patternFill>
    </fill>
    <fill>
      <patternFill patternType="solid">
        <fgColor rgb="FFE88372"/>
        <bgColor rgb="FFE88372"/>
      </patternFill>
    </fill>
    <fill>
      <patternFill patternType="solid">
        <fgColor rgb="FFD2EDE0"/>
        <bgColor rgb="FFD2EDE0"/>
      </patternFill>
    </fill>
    <fill>
      <patternFill patternType="solid">
        <fgColor rgb="FFBACB75"/>
        <bgColor rgb="FFBACB75"/>
      </patternFill>
    </fill>
    <fill>
      <patternFill patternType="solid">
        <fgColor rgb="FFE67F73"/>
        <bgColor rgb="FFE67F73"/>
      </patternFill>
    </fill>
    <fill>
      <patternFill patternType="solid">
        <fgColor rgb="FFFFFAEA"/>
        <bgColor rgb="FFFFFAEA"/>
      </patternFill>
    </fill>
    <fill>
      <patternFill patternType="solid">
        <fgColor rgb="FFF6B66A"/>
        <bgColor rgb="FFF6B66A"/>
      </patternFill>
    </fill>
    <fill>
      <patternFill patternType="solid">
        <fgColor rgb="FFC3E7D6"/>
        <bgColor rgb="FFC3E7D6"/>
      </patternFill>
    </fill>
    <fill>
      <patternFill patternType="solid">
        <fgColor rgb="FFEB9070"/>
        <bgColor rgb="FFEB9070"/>
      </patternFill>
    </fill>
    <fill>
      <patternFill patternType="solid">
        <fgColor rgb="FFE98672"/>
        <bgColor rgb="FFE98672"/>
      </patternFill>
    </fill>
    <fill>
      <patternFill patternType="solid">
        <fgColor rgb="FF81C181"/>
        <bgColor rgb="FF81C181"/>
      </patternFill>
    </fill>
    <fill>
      <patternFill patternType="solid">
        <fgColor rgb="FF7AC9A3"/>
        <bgColor rgb="FF7AC9A3"/>
      </patternFill>
    </fill>
    <fill>
      <patternFill patternType="solid">
        <fgColor rgb="FFEC926F"/>
        <bgColor rgb="FFEC926F"/>
      </patternFill>
    </fill>
    <fill>
      <patternFill patternType="solid">
        <fgColor rgb="FFC6E8D8"/>
        <bgColor rgb="FFC6E8D8"/>
      </patternFill>
    </fill>
    <fill>
      <patternFill patternType="solid">
        <fgColor rgb="FFE4F4EC"/>
        <bgColor rgb="FFE4F4EC"/>
      </patternFill>
    </fill>
    <fill>
      <patternFill patternType="solid">
        <fgColor rgb="FFD7EFE3"/>
        <bgColor rgb="FFD7EFE3"/>
      </patternFill>
    </fill>
    <fill>
      <patternFill patternType="solid">
        <fgColor rgb="FFEC9570"/>
        <bgColor rgb="FFEC9570"/>
      </patternFill>
    </fill>
    <fill>
      <patternFill patternType="solid">
        <fgColor rgb="FFF3A86C"/>
        <bgColor rgb="FFF3A86C"/>
      </patternFill>
    </fill>
    <fill>
      <patternFill patternType="solid">
        <fgColor rgb="FFBDCB75"/>
        <bgColor rgb="FFBDCB75"/>
      </patternFill>
    </fill>
    <fill>
      <patternFill patternType="solid">
        <fgColor rgb="FFD3CF70"/>
        <bgColor rgb="FFD3CF70"/>
      </patternFill>
    </fill>
    <fill>
      <patternFill patternType="solid">
        <fgColor rgb="FF72BF85"/>
        <bgColor rgb="FF72BF85"/>
      </patternFill>
    </fill>
    <fill>
      <patternFill patternType="solid">
        <fgColor rgb="FFBFE5D3"/>
        <bgColor rgb="FFBFE5D3"/>
      </patternFill>
    </fill>
    <fill>
      <patternFill patternType="solid">
        <fgColor rgb="FFE98971"/>
        <bgColor rgb="FFE98971"/>
      </patternFill>
    </fill>
    <fill>
      <patternFill patternType="solid">
        <fgColor rgb="FFEB8D70"/>
        <bgColor rgb="FFEB8D70"/>
      </patternFill>
    </fill>
    <fill>
      <patternFill patternType="solid">
        <fgColor rgb="FFCEECDD"/>
        <bgColor rgb="FFCEECDD"/>
      </patternFill>
    </fill>
    <fill>
      <patternFill patternType="solid">
        <fgColor rgb="FFDFF2E9"/>
        <bgColor rgb="FFDFF2E9"/>
      </patternFill>
    </fill>
    <fill>
      <patternFill patternType="solid">
        <fgColor rgb="FF97C57D"/>
        <bgColor rgb="FF97C57D"/>
      </patternFill>
    </fill>
    <fill>
      <patternFill patternType="solid">
        <fgColor rgb="FFABDDC4"/>
        <bgColor rgb="FFABDDC4"/>
      </patternFill>
    </fill>
    <fill>
      <patternFill patternType="solid">
        <fgColor rgb="FF70BF85"/>
        <bgColor rgb="FF70BF85"/>
      </patternFill>
    </fill>
    <fill>
      <patternFill patternType="solid">
        <fgColor rgb="FFF3AA6C"/>
        <bgColor rgb="FFF3AA6C"/>
      </patternFill>
    </fill>
    <fill>
      <patternFill patternType="solid">
        <fgColor rgb="FFFEFAFA"/>
        <bgColor rgb="FFFEFAFA"/>
      </patternFill>
    </fill>
    <fill>
      <patternFill patternType="solid">
        <fgColor rgb="FF7DCBA4"/>
        <bgColor rgb="FF7DCBA4"/>
      </patternFill>
    </fill>
    <fill>
      <patternFill patternType="solid">
        <fgColor rgb="FFDED06D"/>
        <bgColor rgb="FFDED06D"/>
      </patternFill>
    </fill>
    <fill>
      <patternFill patternType="solid">
        <fgColor rgb="FFF2A86C"/>
        <bgColor rgb="FFF2A86C"/>
      </patternFill>
    </fill>
    <fill>
      <patternFill patternType="solid">
        <fgColor rgb="FFC7E8D8"/>
        <bgColor rgb="FFC7E8D8"/>
      </patternFill>
    </fill>
    <fill>
      <patternFill patternType="solid">
        <fgColor rgb="FFE88472"/>
        <bgColor rgb="FFE88472"/>
      </patternFill>
    </fill>
    <fill>
      <patternFill patternType="solid">
        <fgColor rgb="FFECD26B"/>
        <bgColor rgb="FFECD26B"/>
      </patternFill>
    </fill>
    <fill>
      <patternFill patternType="solid">
        <fgColor rgb="FF60BC89"/>
        <bgColor rgb="FF60BC89"/>
      </patternFill>
    </fill>
    <fill>
      <patternFill patternType="solid">
        <fgColor rgb="FFC4E7D6"/>
        <bgColor rgb="FFC4E7D6"/>
      </patternFill>
    </fill>
    <fill>
      <patternFill patternType="solid">
        <fgColor rgb="FFF2A46D"/>
        <bgColor rgb="FFF2A46D"/>
      </patternFill>
    </fill>
    <fill>
      <patternFill patternType="solid">
        <fgColor rgb="FFD8EFE4"/>
        <bgColor rgb="FFD8EFE4"/>
      </patternFill>
    </fill>
    <fill>
      <patternFill patternType="solid">
        <fgColor rgb="FFEF9C6E"/>
        <bgColor rgb="FFEF9C6E"/>
      </patternFill>
    </fill>
    <fill>
      <patternFill patternType="solid">
        <fgColor rgb="FF79C083"/>
        <bgColor rgb="FF79C083"/>
      </patternFill>
    </fill>
    <fill>
      <patternFill patternType="solid">
        <fgColor rgb="FFDCF1E6"/>
        <bgColor rgb="FFDCF1E6"/>
      </patternFill>
    </fill>
    <fill>
      <patternFill patternType="solid">
        <fgColor rgb="FFF1A26D"/>
        <bgColor rgb="FFF1A26D"/>
      </patternFill>
    </fill>
    <fill>
      <patternFill patternType="solid">
        <fgColor rgb="FFED926F"/>
        <bgColor rgb="FFED926F"/>
      </patternFill>
    </fill>
    <fill>
      <patternFill patternType="solid">
        <fgColor rgb="FFF5CBC8"/>
        <bgColor rgb="FFF5CBC8"/>
      </patternFill>
    </fill>
    <fill>
      <patternFill patternType="solid">
        <fgColor rgb="FFEEAAA5"/>
        <bgColor rgb="FFEEAAA5"/>
      </patternFill>
    </fill>
    <fill>
      <patternFill patternType="solid">
        <fgColor rgb="FFF5FBF8"/>
        <bgColor rgb="FFF5FBF8"/>
      </patternFill>
    </fill>
    <fill>
      <patternFill patternType="solid">
        <fgColor rgb="FFF0A06D"/>
        <bgColor rgb="FFF0A06D"/>
      </patternFill>
    </fill>
    <fill>
      <patternFill patternType="solid">
        <fgColor rgb="FFF09F6E"/>
        <bgColor rgb="FFF09F6E"/>
      </patternFill>
    </fill>
    <fill>
      <patternFill patternType="solid">
        <fgColor rgb="FFDAF0E6"/>
        <bgColor rgb="FFDAF0E6"/>
      </patternFill>
    </fill>
    <fill>
      <patternFill patternType="solid">
        <fgColor rgb="FFD6EFE3"/>
        <bgColor rgb="FFD6EFE3"/>
      </patternFill>
    </fill>
    <fill>
      <patternFill patternType="solid">
        <fgColor rgb="FFF09E6E"/>
        <bgColor rgb="FFF09E6E"/>
      </patternFill>
    </fill>
    <fill>
      <patternFill patternType="solid">
        <fgColor rgb="FFF2A66C"/>
        <bgColor rgb="FFF2A66C"/>
      </patternFill>
    </fill>
    <fill>
      <patternFill patternType="solid">
        <fgColor rgb="FFEEF9F3"/>
        <bgColor rgb="FFEEF9F3"/>
      </patternFill>
    </fill>
    <fill>
      <patternFill patternType="solid">
        <fgColor rgb="FFE2F4EB"/>
        <bgColor rgb="FFE2F4EB"/>
      </patternFill>
    </fill>
    <fill>
      <patternFill patternType="solid">
        <fgColor rgb="FFDAF0E5"/>
        <bgColor rgb="FFDAF0E5"/>
      </patternFill>
    </fill>
    <fill>
      <patternFill patternType="solid">
        <fgColor rgb="FFE88172"/>
        <bgColor rgb="FFE88172"/>
      </patternFill>
    </fill>
    <fill>
      <patternFill patternType="solid">
        <fgColor rgb="FFEF9B6E"/>
        <bgColor rgb="FFEF9B6E"/>
      </patternFill>
    </fill>
    <fill>
      <patternFill patternType="solid">
        <fgColor rgb="FFE2F3EB"/>
        <bgColor rgb="FFE2F3EB"/>
      </patternFill>
    </fill>
    <fill>
      <patternFill patternType="solid">
        <fgColor rgb="FFEF9A6E"/>
        <bgColor rgb="FFEF9A6E"/>
      </patternFill>
    </fill>
    <fill>
      <patternFill patternType="solid">
        <fgColor rgb="FFD7EFE4"/>
        <bgColor rgb="FFD7EFE4"/>
      </patternFill>
    </fill>
    <fill>
      <patternFill patternType="solid">
        <fgColor rgb="FFBFE6D3"/>
        <bgColor rgb="FFBFE6D3"/>
      </patternFill>
    </fill>
    <fill>
      <patternFill patternType="solid">
        <fgColor rgb="FFEE976F"/>
        <bgColor rgb="FFEE976F"/>
      </patternFill>
    </fill>
    <fill>
      <patternFill patternType="solid">
        <fgColor rgb="FFEA8971"/>
        <bgColor rgb="FFEA8971"/>
      </patternFill>
    </fill>
    <fill>
      <patternFill patternType="solid">
        <fgColor rgb="FFEE966F"/>
        <bgColor rgb="FFEE966F"/>
      </patternFill>
    </fill>
    <fill>
      <patternFill patternType="solid">
        <fgColor rgb="FFD6EFE2"/>
        <bgColor rgb="FFD6EFE2"/>
      </patternFill>
    </fill>
    <fill>
      <patternFill patternType="solid">
        <fgColor rgb="FFED936F"/>
        <bgColor rgb="FFED936F"/>
      </patternFill>
    </fill>
    <fill>
      <patternFill patternType="solid">
        <fgColor rgb="FFEDF8F2"/>
        <bgColor rgb="FFEDF8F2"/>
      </patternFill>
    </fill>
    <fill>
      <patternFill patternType="solid">
        <fgColor rgb="FFEBF7F1"/>
        <bgColor rgb="FFEBF7F1"/>
      </patternFill>
    </fill>
    <fill>
      <patternFill patternType="solid">
        <fgColor rgb="FFF09F6D"/>
        <bgColor rgb="FFF09F6D"/>
      </patternFill>
    </fill>
    <fill>
      <patternFill patternType="solid">
        <fgColor rgb="FFE3F4EB"/>
        <bgColor rgb="FFE3F4EB"/>
      </patternFill>
    </fill>
    <fill>
      <patternFill patternType="solid">
        <fgColor rgb="FFEC9070"/>
        <bgColor rgb="FFEC9070"/>
      </patternFill>
    </fill>
    <fill>
      <patternFill patternType="solid">
        <fgColor rgb="FFE88272"/>
        <bgColor rgb="FFE88272"/>
      </patternFill>
    </fill>
    <fill>
      <patternFill patternType="solid">
        <fgColor rgb="FFEB8E70"/>
        <bgColor rgb="FFEB8E70"/>
      </patternFill>
    </fill>
    <fill>
      <patternFill patternType="solid">
        <fgColor rgb="FFB8E2CD"/>
        <bgColor rgb="FFB8E2CD"/>
      </patternFill>
    </fill>
    <fill>
      <patternFill patternType="solid">
        <fgColor rgb="FFEA8B70"/>
        <bgColor rgb="FFEA8B70"/>
      </patternFill>
    </fill>
    <fill>
      <patternFill patternType="solid">
        <fgColor rgb="FF77C084"/>
        <bgColor rgb="FF77C084"/>
      </patternFill>
    </fill>
    <fill>
      <patternFill patternType="solid">
        <fgColor rgb="FF85CEAB"/>
        <bgColor rgb="FF85CEAB"/>
      </patternFill>
    </fill>
    <fill>
      <patternFill patternType="solid">
        <fgColor rgb="FFEA8871"/>
        <bgColor rgb="FFEA8871"/>
      </patternFill>
    </fill>
    <fill>
      <patternFill patternType="solid">
        <fgColor rgb="FF9AD6B8"/>
        <bgColor rgb="FF9AD6B8"/>
      </patternFill>
    </fill>
    <fill>
      <patternFill patternType="solid">
        <fgColor rgb="FFE98771"/>
        <bgColor rgb="FFE98771"/>
      </patternFill>
    </fill>
    <fill>
      <patternFill patternType="solid">
        <fgColor rgb="FFDDF1E7"/>
        <bgColor rgb="FFDDF1E7"/>
      </patternFill>
    </fill>
    <fill>
      <patternFill patternType="solid">
        <fgColor rgb="FFE98671"/>
        <bgColor rgb="FFE98671"/>
      </patternFill>
    </fill>
    <fill>
      <patternFill patternType="solid">
        <fgColor rgb="FFE98571"/>
        <bgColor rgb="FFE98571"/>
      </patternFill>
    </fill>
    <fill>
      <patternFill patternType="solid">
        <fgColor rgb="FFF6FBF9"/>
        <bgColor rgb="FFF6FBF9"/>
      </patternFill>
    </fill>
    <fill>
      <patternFill patternType="solid">
        <fgColor rgb="FFF1F9F5"/>
        <bgColor rgb="FFF1F9F5"/>
      </patternFill>
    </fill>
    <fill>
      <patternFill patternType="solid">
        <fgColor rgb="FFE6F5ED"/>
        <bgColor rgb="FFE6F5ED"/>
      </patternFill>
    </fill>
    <fill>
      <patternFill patternType="solid">
        <fgColor rgb="FFB3C977"/>
        <bgColor rgb="FFB3C977"/>
      </patternFill>
    </fill>
    <fill>
      <patternFill patternType="solid">
        <fgColor rgb="FF88C380"/>
        <bgColor rgb="FF88C380"/>
      </patternFill>
    </fill>
    <fill>
      <patternFill patternType="solid">
        <fgColor rgb="FFE9F6F0"/>
        <bgColor rgb="FFE9F6F0"/>
      </patternFill>
    </fill>
    <fill>
      <patternFill patternType="solid">
        <fgColor rgb="FFF1FAF5"/>
        <bgColor rgb="FFF1FAF5"/>
      </patternFill>
    </fill>
    <fill>
      <patternFill patternType="solid">
        <fgColor rgb="FFD4EEE2"/>
        <bgColor rgb="FFD4EEE2"/>
      </patternFill>
    </fill>
    <fill>
      <patternFill patternType="solid">
        <fgColor rgb="FFA9DDC4"/>
        <bgColor rgb="FFA9DDC4"/>
      </patternFill>
    </fill>
    <fill>
      <patternFill patternType="solid">
        <fgColor rgb="FFE78072"/>
        <bgColor rgb="FFE78072"/>
      </patternFill>
    </fill>
    <fill>
      <patternFill patternType="solid">
        <fgColor rgb="FFFCFEFD"/>
        <bgColor rgb="FFFCFEFD"/>
      </patternFill>
    </fill>
    <fill>
      <patternFill patternType="solid">
        <fgColor rgb="FFE77E72"/>
        <bgColor rgb="FFE77E72"/>
      </patternFill>
    </fill>
    <fill>
      <patternFill patternType="solid">
        <fgColor rgb="FFBDE5D2"/>
        <bgColor rgb="FFBDE5D2"/>
      </patternFill>
    </fill>
    <fill>
      <patternFill patternType="solid">
        <fgColor rgb="FFE77F72"/>
        <bgColor rgb="FFE77F72"/>
      </patternFill>
    </fill>
    <fill>
      <patternFill patternType="solid">
        <fgColor rgb="FFE4F5ED"/>
        <bgColor rgb="FFE4F5ED"/>
      </patternFill>
    </fill>
    <fill>
      <patternFill patternType="solid">
        <fgColor rgb="FF5BBB89"/>
        <bgColor rgb="FF5BBB89"/>
      </patternFill>
    </fill>
    <fill>
      <patternFill patternType="solid">
        <fgColor rgb="FFF7FCF9"/>
        <bgColor rgb="FFF7FCF9"/>
      </patternFill>
    </fill>
    <fill>
      <patternFill patternType="solid">
        <fgColor rgb="FF86C280"/>
        <bgColor rgb="FF86C280"/>
      </patternFill>
    </fill>
    <fill>
      <patternFill patternType="solid">
        <fgColor rgb="FFFDF5F4"/>
        <bgColor rgb="FFFDF5F4"/>
      </patternFill>
    </fill>
    <fill>
      <patternFill patternType="solid">
        <fgColor rgb="FFFCF4F3"/>
        <bgColor rgb="FFFCF4F3"/>
      </patternFill>
    </fill>
    <fill>
      <patternFill patternType="solid">
        <fgColor rgb="FFFAC269"/>
        <bgColor rgb="FFFAC269"/>
      </patternFill>
    </fill>
    <fill>
      <patternFill patternType="solid">
        <fgColor rgb="FFA9DDC3"/>
        <bgColor rgb="FFA9DDC3"/>
      </patternFill>
    </fill>
    <fill>
      <patternFill patternType="solid">
        <fgColor rgb="FFEFEFEF"/>
        <bgColor rgb="FFEFEFEF"/>
      </patternFill>
    </fill>
    <fill>
      <patternFill patternType="solid">
        <fgColor rgb="FF58BB8B"/>
        <bgColor rgb="FF58BB8B"/>
      </patternFill>
    </fill>
    <fill>
      <patternFill patternType="solid">
        <fgColor rgb="FF5ABC8C"/>
        <bgColor rgb="FF5ABC8C"/>
      </patternFill>
    </fill>
    <fill>
      <patternFill patternType="solid">
        <fgColor rgb="FF65C094"/>
        <bgColor rgb="FF65C094"/>
      </patternFill>
    </fill>
    <fill>
      <patternFill patternType="solid">
        <fgColor rgb="FF60BE90"/>
        <bgColor rgb="FF60BE90"/>
      </patternFill>
    </fill>
    <fill>
      <patternFill patternType="solid">
        <fgColor rgb="FFE0F3EA"/>
        <bgColor rgb="FFE0F3EA"/>
      </patternFill>
    </fill>
    <fill>
      <patternFill patternType="solid">
        <fgColor rgb="FF64C093"/>
        <bgColor rgb="FF64C093"/>
      </patternFill>
    </fill>
    <fill>
      <patternFill patternType="solid">
        <fgColor rgb="FF5BBC8D"/>
        <bgColor rgb="FF5BBC8D"/>
      </patternFill>
    </fill>
    <fill>
      <patternFill patternType="solid">
        <fgColor rgb="FF5DBD8E"/>
        <bgColor rgb="FF5DBD8E"/>
      </patternFill>
    </fill>
    <fill>
      <patternFill patternType="solid">
        <fgColor rgb="FF59BC8C"/>
        <bgColor rgb="FF59BC8C"/>
      </patternFill>
    </fill>
    <fill>
      <patternFill patternType="solid">
        <fgColor rgb="FF67C195"/>
        <bgColor rgb="FF67C195"/>
      </patternFill>
    </fill>
    <fill>
      <patternFill patternType="solid">
        <fgColor rgb="FF96D4B6"/>
        <bgColor rgb="FF96D4B6"/>
      </patternFill>
    </fill>
    <fill>
      <patternFill patternType="solid">
        <fgColor rgb="FF62BF92"/>
        <bgColor rgb="FF62BF92"/>
      </patternFill>
    </fill>
    <fill>
      <patternFill patternType="solid">
        <fgColor rgb="FFB4E0CA"/>
        <bgColor rgb="FFB4E0CA"/>
      </patternFill>
    </fill>
    <fill>
      <patternFill patternType="solid">
        <fgColor rgb="FF65C093"/>
        <bgColor rgb="FF65C093"/>
      </patternFill>
    </fill>
    <fill>
      <patternFill patternType="solid">
        <fgColor rgb="FF5CBD8E"/>
        <bgColor rgb="FF5CBD8E"/>
      </patternFill>
    </fill>
    <fill>
      <patternFill patternType="solid">
        <fgColor rgb="FFC0E5D3"/>
        <bgColor rgb="FFC0E5D3"/>
      </patternFill>
    </fill>
    <fill>
      <patternFill patternType="solid">
        <fgColor rgb="FFF6FCF9"/>
        <bgColor rgb="FFF6FCF9"/>
      </patternFill>
    </fill>
    <fill>
      <patternFill patternType="solid">
        <fgColor rgb="FF63BF92"/>
        <bgColor rgb="FF63BF92"/>
      </patternFill>
    </fill>
    <fill>
      <patternFill patternType="solid">
        <fgColor rgb="FF6DC399"/>
        <bgColor rgb="FF6DC399"/>
      </patternFill>
    </fill>
    <fill>
      <patternFill patternType="solid">
        <fgColor rgb="FF66C194"/>
        <bgColor rgb="FF66C194"/>
      </patternFill>
    </fill>
    <fill>
      <patternFill patternType="solid">
        <fgColor rgb="FFE7F5EE"/>
        <bgColor rgb="FFE7F5EE"/>
      </patternFill>
    </fill>
    <fill>
      <patternFill patternType="solid">
        <fgColor rgb="FFFAFDFC"/>
        <bgColor rgb="FFFAFDFC"/>
      </patternFill>
    </fill>
    <fill>
      <patternFill patternType="solid">
        <fgColor rgb="FFD0ECDE"/>
        <bgColor rgb="FFD0ECDE"/>
      </patternFill>
    </fill>
    <fill>
      <patternFill patternType="solid">
        <fgColor rgb="FFA0D8BD"/>
        <bgColor rgb="FFA0D8BD"/>
      </patternFill>
    </fill>
    <fill>
      <patternFill patternType="solid">
        <fgColor rgb="FF70C59C"/>
        <bgColor rgb="FF70C59C"/>
      </patternFill>
    </fill>
    <fill>
      <patternFill patternType="solid">
        <fgColor rgb="FF6CC399"/>
        <bgColor rgb="FF6CC399"/>
      </patternFill>
    </fill>
    <fill>
      <patternFill patternType="solid">
        <fgColor rgb="FF8CD0AF"/>
        <bgColor rgb="FF8CD0AF"/>
      </patternFill>
    </fill>
    <fill>
      <patternFill patternType="solid">
        <fgColor rgb="FFFDFEFE"/>
        <bgColor rgb="FFFDFEFE"/>
      </patternFill>
    </fill>
    <fill>
      <patternFill patternType="solid">
        <fgColor rgb="FF76C7A0"/>
        <bgColor rgb="FF76C7A0"/>
      </patternFill>
    </fill>
    <fill>
      <patternFill patternType="solid">
        <fgColor rgb="FF82CCA8"/>
        <bgColor rgb="FF82CCA8"/>
      </patternFill>
    </fill>
    <fill>
      <patternFill patternType="solid">
        <fgColor rgb="FFB2DFC9"/>
        <bgColor rgb="FFB2DFC9"/>
      </patternFill>
    </fill>
    <fill>
      <patternFill patternType="solid">
        <fgColor rgb="FF87CEAC"/>
        <bgColor rgb="FF87CEAC"/>
      </patternFill>
    </fill>
    <fill>
      <patternFill patternType="solid">
        <fgColor rgb="FF86CEAA"/>
        <bgColor rgb="FF86CEAA"/>
      </patternFill>
    </fill>
    <fill>
      <patternFill patternType="solid">
        <fgColor rgb="FF73C69E"/>
        <bgColor rgb="FF73C69E"/>
      </patternFill>
    </fill>
    <fill>
      <patternFill patternType="solid">
        <fgColor rgb="FF8ED1B0"/>
        <bgColor rgb="FF8ED1B0"/>
      </patternFill>
    </fill>
    <fill>
      <patternFill patternType="solid">
        <fgColor rgb="FFFCEEEC"/>
        <bgColor rgb="FFFCEEEC"/>
      </patternFill>
    </fill>
    <fill>
      <patternFill patternType="solid">
        <fgColor rgb="FF78C8A1"/>
        <bgColor rgb="FF78C8A1"/>
      </patternFill>
    </fill>
    <fill>
      <patternFill patternType="solid">
        <fgColor rgb="FFB7E1CC"/>
        <bgColor rgb="FFB7E1CC"/>
      </patternFill>
    </fill>
    <fill>
      <patternFill patternType="solid">
        <fgColor rgb="FFEEF9F4"/>
        <bgColor rgb="FFEEF9F4"/>
      </patternFill>
    </fill>
    <fill>
      <patternFill patternType="solid">
        <fgColor rgb="FFFBE6E4"/>
        <bgColor rgb="FFFBE6E4"/>
      </patternFill>
    </fill>
    <fill>
      <patternFill patternType="solid">
        <fgColor rgb="FFFBFDFC"/>
        <bgColor rgb="FFFBFDFC"/>
      </patternFill>
    </fill>
    <fill>
      <patternFill patternType="solid">
        <fgColor rgb="FF69C296"/>
        <bgColor rgb="FF69C296"/>
      </patternFill>
    </fill>
    <fill>
      <patternFill patternType="solid">
        <fgColor rgb="FFFFFDFD"/>
        <bgColor rgb="FFFFFDFD"/>
      </patternFill>
    </fill>
    <fill>
      <patternFill patternType="solid">
        <fgColor rgb="FFFFFCFB"/>
        <bgColor rgb="FFFFFCFB"/>
      </patternFill>
    </fill>
    <fill>
      <patternFill patternType="solid">
        <fgColor rgb="FFF8DAD8"/>
        <bgColor rgb="FFF8DAD8"/>
      </patternFill>
    </fill>
    <fill>
      <patternFill patternType="solid">
        <fgColor rgb="FFF4FBF8"/>
        <bgColor rgb="FFF4FBF8"/>
      </patternFill>
    </fill>
    <fill>
      <patternFill patternType="solid">
        <fgColor rgb="FF92D2B3"/>
        <bgColor rgb="FF92D2B3"/>
      </patternFill>
    </fill>
    <fill>
      <patternFill patternType="solid">
        <fgColor rgb="FF7ECAA5"/>
        <bgColor rgb="FF7ECAA5"/>
      </patternFill>
    </fill>
    <fill>
      <patternFill patternType="solid">
        <fgColor rgb="FFF9DDDB"/>
        <bgColor rgb="FFF9DDDB"/>
      </patternFill>
    </fill>
    <fill>
      <patternFill patternType="solid">
        <fgColor rgb="FFEFF8F4"/>
        <bgColor rgb="FFEFF8F4"/>
      </patternFill>
    </fill>
    <fill>
      <patternFill patternType="solid">
        <fgColor rgb="FF93D4B4"/>
        <bgColor rgb="FF93D4B4"/>
      </patternFill>
    </fill>
    <fill>
      <patternFill patternType="solid">
        <fgColor rgb="FFF7FBF9"/>
        <bgColor rgb="FFF7FBF9"/>
      </patternFill>
    </fill>
    <fill>
      <patternFill patternType="solid">
        <fgColor rgb="FFA2D9BE"/>
        <bgColor rgb="FFA2D9BE"/>
      </patternFill>
    </fill>
    <fill>
      <patternFill patternType="solid">
        <fgColor rgb="FFFBEAE8"/>
        <bgColor rgb="FFFBEAE8"/>
      </patternFill>
    </fill>
    <fill>
      <patternFill patternType="solid">
        <fgColor rgb="FFFEFFFE"/>
        <bgColor rgb="FFFEFFFE"/>
      </patternFill>
    </fill>
    <fill>
      <patternFill patternType="solid">
        <fgColor rgb="FFFDF4F3"/>
        <bgColor rgb="FFFDF4F3"/>
      </patternFill>
    </fill>
    <fill>
      <patternFill patternType="solid">
        <fgColor rgb="FFFCEBEA"/>
        <bgColor rgb="FFFCEBEA"/>
      </patternFill>
    </fill>
    <fill>
      <patternFill patternType="solid">
        <fgColor rgb="FFFFFBFA"/>
        <bgColor rgb="FFFFFBFA"/>
      </patternFill>
    </fill>
    <fill>
      <patternFill patternType="solid">
        <fgColor rgb="FF6CC398"/>
        <bgColor rgb="FF6CC398"/>
      </patternFill>
    </fill>
    <fill>
      <patternFill patternType="solid">
        <fgColor rgb="FFFEF5F5"/>
        <bgColor rgb="FFFEF5F5"/>
      </patternFill>
    </fill>
    <fill>
      <patternFill patternType="solid">
        <fgColor rgb="FFACDDC5"/>
        <bgColor rgb="FFACDDC5"/>
      </patternFill>
    </fill>
    <fill>
      <patternFill patternType="solid">
        <fgColor rgb="FFFDF2F1"/>
        <bgColor rgb="FFFDF2F1"/>
      </patternFill>
    </fill>
    <fill>
      <patternFill patternType="solid">
        <fgColor rgb="FFF9DFDD"/>
        <bgColor rgb="FFF9DFDD"/>
      </patternFill>
    </fill>
    <fill>
      <patternFill patternType="solid">
        <fgColor rgb="FF9BD6B9"/>
        <bgColor rgb="FF9BD6B9"/>
      </patternFill>
    </fill>
    <fill>
      <patternFill patternType="solid">
        <fgColor rgb="FF6AC297"/>
        <bgColor rgb="FF6AC297"/>
      </patternFill>
    </fill>
    <fill>
      <patternFill patternType="solid">
        <fgColor rgb="FFFFFBFB"/>
        <bgColor rgb="FFFFFBFB"/>
      </patternFill>
    </fill>
    <fill>
      <patternFill patternType="solid">
        <fgColor rgb="FFFFFEFE"/>
        <bgColor rgb="FFFFFEFE"/>
      </patternFill>
    </fill>
    <fill>
      <patternFill patternType="solid">
        <fgColor rgb="FFFBE7E5"/>
        <bgColor rgb="FFFBE7E5"/>
      </patternFill>
    </fill>
    <fill>
      <patternFill patternType="solid">
        <fgColor rgb="FFFBE8E6"/>
        <bgColor rgb="FFFBE8E6"/>
      </patternFill>
    </fill>
    <fill>
      <patternFill patternType="solid">
        <fgColor rgb="FFD1ECDF"/>
        <bgColor rgb="FFD1ECDF"/>
      </patternFill>
    </fill>
    <fill>
      <patternFill patternType="solid">
        <fgColor rgb="FFFFFCFC"/>
        <bgColor rgb="FFFFFCFC"/>
      </patternFill>
    </fill>
    <fill>
      <patternFill patternType="solid">
        <fgColor rgb="FFF8D6D3"/>
        <bgColor rgb="FFF8D6D3"/>
      </patternFill>
    </fill>
    <fill>
      <patternFill patternType="solid">
        <fgColor rgb="FFA1D9BD"/>
        <bgColor rgb="FFA1D9BD"/>
      </patternFill>
    </fill>
    <fill>
      <patternFill patternType="solid">
        <fgColor rgb="FFFEF9F8"/>
        <bgColor rgb="FFFEF9F8"/>
      </patternFill>
    </fill>
    <fill>
      <patternFill patternType="solid">
        <fgColor rgb="FFFEF7F7"/>
        <bgColor rgb="FFFEF7F7"/>
      </patternFill>
    </fill>
    <fill>
      <patternFill patternType="solid">
        <fgColor rgb="FFC3E6D5"/>
        <bgColor rgb="FFC3E6D5"/>
      </patternFill>
    </fill>
    <fill>
      <patternFill patternType="solid">
        <fgColor rgb="FFA2DABF"/>
        <bgColor rgb="FFA2DABF"/>
      </patternFill>
    </fill>
    <fill>
      <patternFill patternType="solid">
        <fgColor rgb="FFFCEFEE"/>
        <bgColor rgb="FFFCEFEE"/>
      </patternFill>
    </fill>
    <fill>
      <patternFill patternType="solid">
        <fgColor rgb="FFA3D9BF"/>
        <bgColor rgb="FFA3D9BF"/>
      </patternFill>
    </fill>
    <fill>
      <patternFill patternType="solid">
        <fgColor rgb="FFFDF0EF"/>
        <bgColor rgb="FFFDF0EF"/>
      </patternFill>
    </fill>
    <fill>
      <patternFill patternType="solid">
        <fgColor rgb="FFFEF7F6"/>
        <bgColor rgb="FFFEF7F6"/>
      </patternFill>
    </fill>
    <fill>
      <patternFill patternType="solid">
        <fgColor rgb="FFA8DCC3"/>
        <bgColor rgb="FFA8DCC3"/>
      </patternFill>
    </fill>
    <fill>
      <patternFill patternType="solid">
        <fgColor rgb="FF71C59C"/>
        <bgColor rgb="FF71C59C"/>
      </patternFill>
    </fill>
    <fill>
      <patternFill patternType="solid">
        <fgColor rgb="FFFCEDEC"/>
        <bgColor rgb="FFFCEDEC"/>
      </patternFill>
    </fill>
    <fill>
      <patternFill patternType="solid">
        <fgColor rgb="FFFEF6F5"/>
        <bgColor rgb="FFFEF6F5"/>
      </patternFill>
    </fill>
    <fill>
      <patternFill patternType="solid">
        <fgColor rgb="FFB0DFC8"/>
        <bgColor rgb="FFB0DFC8"/>
      </patternFill>
    </fill>
    <fill>
      <patternFill patternType="solid">
        <fgColor rgb="FFFAE5E3"/>
        <bgColor rgb="FFFAE5E3"/>
      </patternFill>
    </fill>
    <fill>
      <patternFill patternType="solid">
        <fgColor rgb="FFFCEEED"/>
        <bgColor rgb="FFFCEEED"/>
      </patternFill>
    </fill>
    <fill>
      <patternFill patternType="solid">
        <fgColor rgb="FFFAE1DF"/>
        <bgColor rgb="FFFAE1DF"/>
      </patternFill>
    </fill>
    <fill>
      <patternFill patternType="solid">
        <fgColor rgb="FF80CBA6"/>
        <bgColor rgb="FF80CBA6"/>
      </patternFill>
    </fill>
    <fill>
      <patternFill patternType="solid">
        <fgColor rgb="FFC8E8D8"/>
        <bgColor rgb="FFC8E8D8"/>
      </patternFill>
    </fill>
    <fill>
      <patternFill patternType="solid">
        <fgColor rgb="FF83CCA8"/>
        <bgColor rgb="FF83CCA8"/>
      </patternFill>
    </fill>
    <fill>
      <patternFill patternType="solid">
        <fgColor rgb="FFE3F3EB"/>
        <bgColor rgb="FFE3F3EB"/>
      </patternFill>
    </fill>
    <fill>
      <patternFill patternType="solid">
        <fgColor rgb="FFFBE7E6"/>
        <bgColor rgb="FFFBE7E6"/>
      </patternFill>
    </fill>
    <fill>
      <patternFill patternType="solid">
        <fgColor rgb="FFFEF5F4"/>
        <bgColor rgb="FFFEF5F4"/>
      </patternFill>
    </fill>
    <fill>
      <patternFill patternType="solid">
        <fgColor rgb="FFF8D6D4"/>
        <bgColor rgb="FFF8D6D4"/>
      </patternFill>
    </fill>
    <fill>
      <patternFill patternType="solid">
        <fgColor rgb="FFAFDEC7"/>
        <bgColor rgb="FFAFDEC7"/>
      </patternFill>
    </fill>
    <fill>
      <patternFill patternType="solid">
        <fgColor rgb="FFFDF4F4"/>
        <bgColor rgb="FFFDF4F4"/>
      </patternFill>
    </fill>
    <fill>
      <patternFill patternType="solid">
        <fgColor rgb="FF6EC49A"/>
        <bgColor rgb="FF6EC49A"/>
      </patternFill>
    </fill>
    <fill>
      <patternFill patternType="solid">
        <fgColor rgb="FFF2B8B4"/>
        <bgColor rgb="FFF2B8B4"/>
      </patternFill>
    </fill>
    <fill>
      <patternFill patternType="solid">
        <fgColor rgb="FFEAF6F0"/>
        <bgColor rgb="FFEAF6F0"/>
      </patternFill>
    </fill>
    <fill>
      <patternFill patternType="solid">
        <fgColor rgb="FFE7F6EE"/>
        <bgColor rgb="FFE7F6EE"/>
      </patternFill>
    </fill>
    <fill>
      <patternFill patternType="solid">
        <fgColor rgb="FFB9E3CF"/>
        <bgColor rgb="FFB9E3CF"/>
      </patternFill>
    </fill>
    <fill>
      <patternFill patternType="solid">
        <fgColor rgb="FFFCEFED"/>
        <bgColor rgb="FFFCEFED"/>
      </patternFill>
    </fill>
    <fill>
      <patternFill patternType="solid">
        <fgColor rgb="FFBEE4D1"/>
        <bgColor rgb="FFBEE4D1"/>
      </patternFill>
    </fill>
    <fill>
      <patternFill patternType="solid">
        <fgColor rgb="FF7BC9A3"/>
        <bgColor rgb="FF7BC9A3"/>
      </patternFill>
    </fill>
    <fill>
      <patternFill patternType="solid">
        <fgColor rgb="FFF4C4C0"/>
        <bgColor rgb="FFF4C4C0"/>
      </patternFill>
    </fill>
    <fill>
      <patternFill patternType="solid">
        <fgColor rgb="FFF7D2CF"/>
        <bgColor rgb="FFF7D2CF"/>
      </patternFill>
    </fill>
    <fill>
      <patternFill patternType="solid">
        <fgColor rgb="FFE8F6EF"/>
        <bgColor rgb="FFE8F6EF"/>
      </patternFill>
    </fill>
    <fill>
      <patternFill patternType="solid">
        <fgColor rgb="FFF0AEA8"/>
        <bgColor rgb="FFF0AEA8"/>
      </patternFill>
    </fill>
    <fill>
      <patternFill patternType="solid">
        <fgColor rgb="FFF6FBF8"/>
        <bgColor rgb="FFF6FBF8"/>
      </patternFill>
    </fill>
    <fill>
      <patternFill patternType="solid">
        <fgColor rgb="FFFCECEB"/>
        <bgColor rgb="FFFCECEB"/>
      </patternFill>
    </fill>
    <fill>
      <patternFill patternType="solid">
        <fgColor rgb="FF8FD1B1"/>
        <bgColor rgb="FF8FD1B1"/>
      </patternFill>
    </fill>
    <fill>
      <patternFill patternType="solid">
        <fgColor rgb="FFF0B1AB"/>
        <bgColor rgb="FFF0B1AB"/>
      </patternFill>
    </fill>
    <fill>
      <patternFill patternType="solid">
        <fgColor rgb="FFFBEAE9"/>
        <bgColor rgb="FFFBEAE9"/>
      </patternFill>
    </fill>
    <fill>
      <patternFill patternType="solid">
        <fgColor rgb="FFDBF0E6"/>
        <bgColor rgb="FFDBF0E6"/>
      </patternFill>
    </fill>
    <fill>
      <patternFill patternType="solid">
        <fgColor rgb="FFF6CDCA"/>
        <bgColor rgb="FFF6CDCA"/>
      </patternFill>
    </fill>
    <fill>
      <patternFill patternType="solid">
        <fgColor rgb="FFC5E7D6"/>
        <bgColor rgb="FFC5E7D6"/>
      </patternFill>
    </fill>
    <fill>
      <patternFill patternType="solid">
        <fgColor rgb="FFBBE3D0"/>
        <bgColor rgb="FFBBE3D0"/>
      </patternFill>
    </fill>
    <fill>
      <patternFill patternType="solid">
        <fgColor rgb="FFFBE8E7"/>
        <bgColor rgb="FFFBE8E7"/>
      </patternFill>
    </fill>
    <fill>
      <patternFill patternType="solid">
        <fgColor rgb="FFF4C1BD"/>
        <bgColor rgb="FFF4C1BD"/>
      </patternFill>
    </fill>
    <fill>
      <patternFill patternType="solid">
        <fgColor rgb="FFFCEDEB"/>
        <bgColor rgb="FFFCEDEB"/>
      </patternFill>
    </fill>
    <fill>
      <patternFill patternType="solid">
        <fgColor rgb="FFE1F2EA"/>
        <bgColor rgb="FFE1F2EA"/>
      </patternFill>
    </fill>
    <fill>
      <patternFill patternType="solid">
        <fgColor rgb="FFF7D3D0"/>
        <bgColor rgb="FFF7D3D0"/>
      </patternFill>
    </fill>
    <fill>
      <patternFill patternType="solid">
        <fgColor rgb="FFF1B2AD"/>
        <bgColor rgb="FFF1B2AD"/>
      </patternFill>
    </fill>
    <fill>
      <patternFill patternType="solid">
        <fgColor rgb="FFF3C0BB"/>
        <bgColor rgb="FFF3C0BB"/>
      </patternFill>
    </fill>
    <fill>
      <patternFill patternType="solid">
        <fgColor rgb="FFFAE3E1"/>
        <bgColor rgb="FFFAE3E1"/>
      </patternFill>
    </fill>
    <fill>
      <patternFill patternType="solid">
        <fgColor rgb="FFFCECEA"/>
        <bgColor rgb="FFFCECEA"/>
      </patternFill>
    </fill>
    <fill>
      <patternFill patternType="solid">
        <fgColor rgb="FFE5F4EC"/>
        <bgColor rgb="FFE5F4EC"/>
      </patternFill>
    </fill>
    <fill>
      <patternFill patternType="solid">
        <fgColor rgb="FFF4C5C1"/>
        <bgColor rgb="FFF4C5C1"/>
      </patternFill>
    </fill>
    <fill>
      <patternFill patternType="solid">
        <fgColor rgb="FFF8DBD8"/>
        <bgColor rgb="FFF8DBD8"/>
      </patternFill>
    </fill>
    <fill>
      <patternFill patternType="solid">
        <fgColor rgb="FF9ED7BB"/>
        <bgColor rgb="FF9ED7BB"/>
      </patternFill>
    </fill>
    <fill>
      <patternFill patternType="solid">
        <fgColor rgb="FFC9E9DA"/>
        <bgColor rgb="FFC9E9DA"/>
      </patternFill>
    </fill>
    <fill>
      <patternFill patternType="solid">
        <fgColor rgb="FFC2E6D4"/>
        <bgColor rgb="FFC2E6D4"/>
      </patternFill>
    </fill>
    <fill>
      <patternFill patternType="solid">
        <fgColor rgb="FFFAE2E0"/>
        <bgColor rgb="FFFAE2E0"/>
      </patternFill>
    </fill>
    <fill>
      <patternFill patternType="solid">
        <fgColor rgb="FFF7D4D1"/>
        <bgColor rgb="FFF7D4D1"/>
      </patternFill>
    </fill>
    <fill>
      <patternFill patternType="solid">
        <fgColor rgb="FF91D2B2"/>
        <bgColor rgb="FF91D2B2"/>
      </patternFill>
    </fill>
    <fill>
      <patternFill patternType="solid">
        <fgColor rgb="FFF3FAF6"/>
        <bgColor rgb="FFF3FAF6"/>
      </patternFill>
    </fill>
    <fill>
      <patternFill patternType="solid">
        <fgColor rgb="FFCCEADB"/>
        <bgColor rgb="FFCCEADB"/>
      </patternFill>
    </fill>
    <fill>
      <patternFill patternType="solid">
        <fgColor rgb="FF85CDAA"/>
        <bgColor rgb="FF85CDAA"/>
      </patternFill>
    </fill>
    <fill>
      <patternFill patternType="solid">
        <fgColor rgb="FFFEF8F7"/>
        <bgColor rgb="FFFEF8F7"/>
      </patternFill>
    </fill>
    <fill>
      <patternFill patternType="solid">
        <fgColor rgb="FFEB958D"/>
        <bgColor rgb="FFEB958D"/>
      </patternFill>
    </fill>
    <fill>
      <patternFill patternType="solid">
        <fgColor rgb="FFEEA59E"/>
        <bgColor rgb="FFEEA59E"/>
      </patternFill>
    </fill>
    <fill>
      <patternFill patternType="solid">
        <fgColor rgb="FFCAE9DA"/>
        <bgColor rgb="FFCAE9DA"/>
      </patternFill>
    </fill>
    <fill>
      <patternFill patternType="solid">
        <fgColor rgb="FFCDEADC"/>
        <bgColor rgb="FFCDEADC"/>
      </patternFill>
    </fill>
    <fill>
      <patternFill patternType="solid">
        <fgColor rgb="FFF7D1CE"/>
        <bgColor rgb="FFF7D1CE"/>
      </patternFill>
    </fill>
    <fill>
      <patternFill patternType="solid">
        <fgColor rgb="FF99D5B8"/>
        <bgColor rgb="FF99D5B8"/>
      </patternFill>
    </fill>
    <fill>
      <patternFill patternType="solid">
        <fgColor rgb="FFF1B1AC"/>
        <bgColor rgb="FFF1B1AC"/>
      </patternFill>
    </fill>
    <fill>
      <patternFill patternType="solid">
        <fgColor rgb="FF6FC49A"/>
        <bgColor rgb="FF6FC49A"/>
      </patternFill>
    </fill>
    <fill>
      <patternFill patternType="solid">
        <fgColor rgb="FFF5CBC7"/>
        <bgColor rgb="FFF5CBC7"/>
      </patternFill>
    </fill>
    <fill>
      <patternFill patternType="solid">
        <fgColor rgb="FFF8D9D7"/>
        <bgColor rgb="FFF8D9D7"/>
      </patternFill>
    </fill>
    <fill>
      <patternFill patternType="solid">
        <fgColor rgb="FFCBE9DA"/>
        <bgColor rgb="FFCBE9DA"/>
      </patternFill>
    </fill>
    <fill>
      <patternFill patternType="solid">
        <fgColor rgb="FFF0AFA9"/>
        <bgColor rgb="FFF0AFA9"/>
      </patternFill>
    </fill>
    <fill>
      <patternFill patternType="solid">
        <fgColor rgb="FFF7D5D2"/>
        <bgColor rgb="FFF7D5D2"/>
      </patternFill>
    </fill>
    <fill>
      <patternFill patternType="solid">
        <fgColor rgb="FFD6EEE3"/>
        <bgColor rgb="FFD6EEE3"/>
      </patternFill>
    </fill>
    <fill>
      <patternFill patternType="solid">
        <fgColor rgb="FFFAFDFB"/>
        <bgColor rgb="FFFAFDFB"/>
      </patternFill>
    </fill>
    <fill>
      <patternFill patternType="solid">
        <fgColor rgb="FFF8DAD7"/>
        <bgColor rgb="FFF8DAD7"/>
      </patternFill>
    </fill>
    <fill>
      <patternFill patternType="solid">
        <fgColor rgb="FFF5C9C5"/>
        <bgColor rgb="FFF5C9C5"/>
      </patternFill>
    </fill>
    <fill>
      <patternFill patternType="solid">
        <fgColor rgb="FF9CD6BA"/>
        <bgColor rgb="FF9CD6BA"/>
      </patternFill>
    </fill>
    <fill>
      <patternFill patternType="solid">
        <fgColor rgb="FFD6EEE2"/>
        <bgColor rgb="FFD6EEE2"/>
      </patternFill>
    </fill>
    <fill>
      <patternFill patternType="solid">
        <fgColor rgb="FFFDF3F2"/>
        <bgColor rgb="FFFDF3F2"/>
      </patternFill>
    </fill>
    <fill>
      <patternFill patternType="solid">
        <fgColor rgb="FFDFF2E8"/>
        <bgColor rgb="FFDFF2E8"/>
      </patternFill>
    </fill>
    <fill>
      <patternFill patternType="solid">
        <fgColor rgb="FFF2BAB5"/>
        <bgColor rgb="FFF2BAB5"/>
      </patternFill>
    </fill>
    <fill>
      <patternFill patternType="solid">
        <fgColor rgb="FFEC9790"/>
        <bgColor rgb="FFEC9790"/>
      </patternFill>
    </fill>
    <fill>
      <patternFill patternType="solid">
        <fgColor rgb="FFFFFDFC"/>
        <bgColor rgb="FFFFFDFC"/>
      </patternFill>
    </fill>
    <fill>
      <patternFill patternType="solid">
        <fgColor rgb="FFF0ADA7"/>
        <bgColor rgb="FFF0ADA7"/>
      </patternFill>
    </fill>
    <fill>
      <patternFill patternType="solid">
        <fgColor rgb="FFEFA7A1"/>
        <bgColor rgb="FFEFA7A1"/>
      </patternFill>
    </fill>
    <fill>
      <patternFill patternType="solid">
        <fgColor rgb="FFEFAAA4"/>
        <bgColor rgb="FFEFAAA4"/>
      </patternFill>
    </fill>
    <fill>
      <patternFill patternType="solid">
        <fgColor rgb="FFFAE4E2"/>
        <bgColor rgb="FFFAE4E2"/>
      </patternFill>
    </fill>
    <fill>
      <patternFill patternType="solid">
        <fgColor rgb="FFFBE9E8"/>
        <bgColor rgb="FFFBE9E8"/>
      </patternFill>
    </fill>
    <fill>
      <patternFill patternType="solid">
        <fgColor rgb="FFD9EFE4"/>
        <bgColor rgb="FFD9EFE4"/>
      </patternFill>
    </fill>
    <fill>
      <patternFill patternType="solid">
        <fgColor rgb="FFF6CECA"/>
        <bgColor rgb="FFF6CECA"/>
      </patternFill>
    </fill>
    <fill>
      <patternFill patternType="solid">
        <fgColor rgb="FFE1F3EA"/>
        <bgColor rgb="FFE1F3EA"/>
      </patternFill>
    </fill>
    <fill>
      <patternFill patternType="solid">
        <fgColor rgb="FFF9DEDC"/>
        <bgColor rgb="FFF9DEDC"/>
      </patternFill>
    </fill>
    <fill>
      <patternFill patternType="solid">
        <fgColor rgb="FFF8D7D4"/>
        <bgColor rgb="FFF8D7D4"/>
      </patternFill>
    </fill>
    <fill>
      <patternFill patternType="solid">
        <fgColor rgb="FFECF7F2"/>
        <bgColor rgb="FFECF7F2"/>
      </patternFill>
    </fill>
    <fill>
      <patternFill patternType="solid">
        <fgColor rgb="FFE0F2EA"/>
        <bgColor rgb="FFE0F2EA"/>
      </patternFill>
    </fill>
    <fill>
      <patternFill patternType="solid">
        <fgColor rgb="FFE5F4ED"/>
        <bgColor rgb="FFE5F4ED"/>
      </patternFill>
    </fill>
    <fill>
      <patternFill patternType="solid">
        <fgColor rgb="FFF9DDDA"/>
        <bgColor rgb="FFF9DDDA"/>
      </patternFill>
    </fill>
    <fill>
      <patternFill patternType="solid">
        <fgColor rgb="FFCFEBDD"/>
        <bgColor rgb="FFCFEBDD"/>
      </patternFill>
    </fill>
    <fill>
      <patternFill patternType="solid">
        <fgColor rgb="FFF5C8C5"/>
        <bgColor rgb="FFF5C8C5"/>
      </patternFill>
    </fill>
    <fill>
      <patternFill patternType="solid">
        <fgColor rgb="FFF3BDB9"/>
        <bgColor rgb="FFF3BDB9"/>
      </patternFill>
    </fill>
    <fill>
      <patternFill patternType="solid">
        <fgColor rgb="FFFDF3F3"/>
        <bgColor rgb="FFFDF3F3"/>
      </patternFill>
    </fill>
    <fill>
      <patternFill patternType="solid">
        <fgColor rgb="FFF8D9D6"/>
        <bgColor rgb="FFF8D9D6"/>
      </patternFill>
    </fill>
    <fill>
      <patternFill patternType="solid">
        <fgColor rgb="FFE6F4ED"/>
        <bgColor rgb="FFE6F4ED"/>
      </patternFill>
    </fill>
    <fill>
      <patternFill patternType="solid">
        <fgColor rgb="FFFEF8F8"/>
        <bgColor rgb="FFFEF8F8"/>
      </patternFill>
    </fill>
    <fill>
      <patternFill patternType="solid">
        <fgColor rgb="FFCBEADA"/>
        <bgColor rgb="FFCBEADA"/>
      </patternFill>
    </fill>
    <fill>
      <patternFill patternType="solid">
        <fgColor rgb="FFECF7F1"/>
        <bgColor rgb="FFECF7F1"/>
      </patternFill>
    </fill>
    <fill>
      <patternFill patternType="solid">
        <fgColor rgb="FFEB938B"/>
        <bgColor rgb="FFEB938B"/>
      </patternFill>
    </fill>
    <fill>
      <patternFill patternType="solid">
        <fgColor rgb="FFF8D8D5"/>
        <bgColor rgb="FFF8D8D5"/>
      </patternFill>
    </fill>
    <fill>
      <patternFill patternType="solid">
        <fgColor rgb="FFFBE9E7"/>
        <bgColor rgb="FFFBE9E7"/>
      </patternFill>
    </fill>
    <fill>
      <patternFill patternType="solid">
        <fgColor rgb="FFFFFFFE"/>
        <bgColor rgb="FFFFFFFE"/>
      </patternFill>
    </fill>
    <fill>
      <patternFill patternType="solid">
        <fgColor rgb="FFF3BFBA"/>
        <bgColor rgb="FFF3BFBA"/>
      </patternFill>
    </fill>
    <fill>
      <patternFill patternType="solid">
        <fgColor rgb="FFA5DAC0"/>
        <bgColor rgb="FFA5DAC0"/>
      </patternFill>
    </fill>
    <fill>
      <patternFill patternType="solid">
        <fgColor rgb="FFEEA49E"/>
        <bgColor rgb="FFEEA49E"/>
      </patternFill>
    </fill>
    <fill>
      <patternFill patternType="solid">
        <fgColor rgb="FFE8F5EF"/>
        <bgColor rgb="FFE8F5EF"/>
      </patternFill>
    </fill>
    <fill>
      <patternFill patternType="solid">
        <fgColor rgb="FFF7D1CD"/>
        <bgColor rgb="FFF7D1CD"/>
      </patternFill>
    </fill>
    <fill>
      <patternFill patternType="solid">
        <fgColor rgb="FFFDF1F0"/>
        <bgColor rgb="FFFDF1F0"/>
      </patternFill>
    </fill>
    <fill>
      <patternFill patternType="solid">
        <fgColor rgb="FFF2F9F6"/>
        <bgColor rgb="FFF2F9F6"/>
      </patternFill>
    </fill>
    <fill>
      <patternFill patternType="solid">
        <fgColor rgb="FF7DCAA4"/>
        <bgColor rgb="FF7DCAA4"/>
      </patternFill>
    </fill>
    <fill>
      <patternFill patternType="solid">
        <fgColor rgb="FFF8D8D6"/>
        <bgColor rgb="FFF8D8D6"/>
      </patternFill>
    </fill>
    <fill>
      <patternFill patternType="solid">
        <fgColor rgb="FFEC9B94"/>
        <bgColor rgb="FFEC9B94"/>
      </patternFill>
    </fill>
    <fill>
      <patternFill patternType="solid">
        <fgColor rgb="FFF3C0BC"/>
        <bgColor rgb="FFF3C0BC"/>
      </patternFill>
    </fill>
    <fill>
      <patternFill patternType="solid">
        <fgColor rgb="FFF8FDFB"/>
        <bgColor rgb="FFF8FDFB"/>
      </patternFill>
    </fill>
    <fill>
      <patternFill patternType="solid">
        <fgColor rgb="FFEFF8F3"/>
        <bgColor rgb="FFEFF8F3"/>
      </patternFill>
    </fill>
    <fill>
      <patternFill patternType="solid">
        <fgColor rgb="FFF9E0DD"/>
        <bgColor rgb="FFF9E0DD"/>
      </patternFill>
    </fill>
    <fill>
      <patternFill patternType="solid">
        <fgColor rgb="FF94D3B4"/>
        <bgColor rgb="FF94D3B4"/>
      </patternFill>
    </fill>
    <fill>
      <patternFill patternType="solid">
        <fgColor rgb="FF95D5B6"/>
        <bgColor rgb="FF95D5B6"/>
      </patternFill>
    </fill>
    <fill>
      <patternFill patternType="solid">
        <fgColor rgb="FFF9DBD9"/>
        <bgColor rgb="FFF9DBD9"/>
      </patternFill>
    </fill>
    <fill>
      <patternFill patternType="solid">
        <fgColor rgb="FFF5CAC7"/>
        <bgColor rgb="FFF5CAC7"/>
      </patternFill>
    </fill>
    <fill>
      <patternFill patternType="solid">
        <fgColor rgb="FFF2B7B3"/>
        <bgColor rgb="FFF2B7B3"/>
      </patternFill>
    </fill>
    <fill>
      <patternFill patternType="solid">
        <fgColor rgb="FFFEF9F9"/>
        <bgColor rgb="FFFEF9F9"/>
      </patternFill>
    </fill>
    <fill>
      <patternFill patternType="solid">
        <fgColor rgb="FFFDFEFD"/>
        <bgColor rgb="FFFDFEFD"/>
      </patternFill>
    </fill>
    <fill>
      <patternFill patternType="solid">
        <fgColor rgb="FFF1B5B0"/>
        <bgColor rgb="FFF1B5B0"/>
      </patternFill>
    </fill>
    <fill>
      <patternFill patternType="solid">
        <fgColor rgb="FFF9FCFB"/>
        <bgColor rgb="FFF9FCFB"/>
      </patternFill>
    </fill>
    <fill>
      <patternFill patternType="solid">
        <fgColor rgb="FFFFFAFA"/>
        <bgColor rgb="FFFFFAFA"/>
      </patternFill>
    </fill>
    <fill>
      <patternFill patternType="solid">
        <fgColor rgb="FFEC9992"/>
        <bgColor rgb="FFEC9992"/>
      </patternFill>
    </fill>
    <fill>
      <patternFill patternType="solid">
        <fgColor rgb="FFF4FAF7"/>
        <bgColor rgb="FFF4FAF7"/>
      </patternFill>
    </fill>
    <fill>
      <patternFill patternType="solid">
        <fgColor rgb="FFF4C2BD"/>
        <bgColor rgb="FFF4C2BD"/>
      </patternFill>
    </fill>
    <fill>
      <patternFill patternType="solid">
        <fgColor rgb="FFF5C7C3"/>
        <bgColor rgb="FFF5C7C3"/>
      </patternFill>
    </fill>
    <fill>
      <patternFill patternType="solid">
        <fgColor rgb="FFB1DFC8"/>
        <bgColor rgb="FFB1DFC8"/>
      </patternFill>
    </fill>
    <fill>
      <patternFill patternType="solid">
        <fgColor rgb="FF87CEAB"/>
        <bgColor rgb="FF87CEAB"/>
      </patternFill>
    </fill>
    <fill>
      <patternFill patternType="solid">
        <fgColor rgb="FFEDA19A"/>
        <bgColor rgb="FFEDA19A"/>
      </patternFill>
    </fill>
    <fill>
      <patternFill patternType="solid">
        <fgColor rgb="FFE8857C"/>
        <bgColor rgb="FFE8857C"/>
      </patternFill>
    </fill>
    <fill>
      <patternFill patternType="solid">
        <fgColor rgb="FFE98A82"/>
        <bgColor rgb="FFE98A82"/>
      </patternFill>
    </fill>
    <fill>
      <patternFill patternType="solid">
        <fgColor rgb="FFFFFF00"/>
        <bgColor rgb="FFFFFF00"/>
      </patternFill>
    </fill>
    <fill>
      <patternFill patternType="solid">
        <fgColor rgb="FFF3F3F3"/>
        <bgColor rgb="FFF3F3F3"/>
      </patternFill>
    </fill>
    <fill>
      <patternFill patternType="solid">
        <fgColor rgb="FFD9D9D9"/>
        <bgColor rgb="FFD9D9D9"/>
      </patternFill>
    </fill>
    <fill>
      <patternFill patternType="solid">
        <fgColor rgb="FF666666"/>
        <bgColor rgb="FF666666"/>
      </patternFill>
    </fill>
    <fill>
      <patternFill patternType="solid">
        <fgColor rgb="FFFFF4FF"/>
        <bgColor rgb="FFFFF4FF"/>
      </patternFill>
    </fill>
    <fill>
      <patternFill patternType="solid">
        <fgColor rgb="FFFFF7FF"/>
        <bgColor rgb="FFFFF7FF"/>
      </patternFill>
    </fill>
    <fill>
      <patternFill patternType="solid">
        <fgColor rgb="FFA6DBC1"/>
        <bgColor rgb="FFA6DBC1"/>
      </patternFill>
    </fill>
    <fill>
      <patternFill patternType="solid">
        <fgColor rgb="FFFFF9FF"/>
        <bgColor rgb="FFFFF9FF"/>
      </patternFill>
    </fill>
    <fill>
      <patternFill patternType="solid">
        <fgColor rgb="FFFFFBFF"/>
        <bgColor rgb="FFFFFBFF"/>
      </patternFill>
    </fill>
    <fill>
      <patternFill patternType="solid">
        <fgColor rgb="FFB8E2CE"/>
        <bgColor rgb="FFB8E2CE"/>
      </patternFill>
    </fill>
    <fill>
      <patternFill patternType="solid">
        <fgColor rgb="FFFFFAFF"/>
        <bgColor rgb="FFFFFAFF"/>
      </patternFill>
    </fill>
    <fill>
      <patternFill patternType="solid">
        <fgColor rgb="FFFEE9FF"/>
        <bgColor rgb="FFFEE9FF"/>
      </patternFill>
    </fill>
    <fill>
      <patternFill patternType="solid">
        <fgColor rgb="FFFFEEFF"/>
        <bgColor rgb="FFFFEEFF"/>
      </patternFill>
    </fill>
    <fill>
      <patternFill patternType="solid">
        <fgColor rgb="FFFFECFF"/>
        <bgColor rgb="FFFFECFF"/>
      </patternFill>
    </fill>
    <fill>
      <patternFill patternType="solid">
        <fgColor rgb="FFD0ECDF"/>
        <bgColor rgb="FFD0ECDF"/>
      </patternFill>
    </fill>
    <fill>
      <patternFill patternType="solid">
        <fgColor rgb="FFF1FAF1"/>
        <bgColor rgb="FFF1FAF1"/>
      </patternFill>
    </fill>
    <fill>
      <patternFill patternType="solid">
        <fgColor rgb="FFCDEFCE"/>
        <bgColor rgb="FFCDEFCE"/>
      </patternFill>
    </fill>
    <fill>
      <patternFill patternType="solid">
        <fgColor rgb="FFCDEBDC"/>
        <bgColor rgb="FFCDEBDC"/>
      </patternFill>
    </fill>
    <fill>
      <patternFill patternType="solid">
        <fgColor rgb="FFFFF3FF"/>
        <bgColor rgb="FFFFF3FF"/>
      </patternFill>
    </fill>
    <fill>
      <patternFill patternType="solid">
        <fgColor rgb="FFFFFDFF"/>
        <bgColor rgb="FFFFFDFF"/>
      </patternFill>
    </fill>
    <fill>
      <patternFill patternType="solid">
        <fgColor rgb="FFFFEBFF"/>
        <bgColor rgb="FFFFEBFF"/>
      </patternFill>
    </fill>
    <fill>
      <patternFill patternType="solid">
        <fgColor rgb="FFFFF2FF"/>
        <bgColor rgb="FFFFF2FF"/>
      </patternFill>
    </fill>
    <fill>
      <patternFill patternType="solid">
        <fgColor rgb="FFFFF8FF"/>
        <bgColor rgb="FFFFF8FF"/>
      </patternFill>
    </fill>
    <fill>
      <patternFill patternType="solid">
        <fgColor rgb="FFF97DFD"/>
        <bgColor rgb="FFF97DFD"/>
      </patternFill>
    </fill>
    <fill>
      <patternFill patternType="solid">
        <fgColor rgb="FFFB95FE"/>
        <bgColor rgb="FFFB95FE"/>
      </patternFill>
    </fill>
    <fill>
      <patternFill patternType="solid">
        <fgColor rgb="FFFFF5FF"/>
        <bgColor rgb="FFFFF5FF"/>
      </patternFill>
    </fill>
    <fill>
      <patternFill patternType="solid">
        <fgColor rgb="FFCAEADA"/>
        <bgColor rgb="FFCAEADA"/>
      </patternFill>
    </fill>
    <fill>
      <patternFill patternType="solid">
        <fgColor rgb="FFFFEDFF"/>
        <bgColor rgb="FFFFEDFF"/>
      </patternFill>
    </fill>
    <fill>
      <patternFill patternType="solid">
        <fgColor rgb="FFFEDEFF"/>
        <bgColor rgb="FFFEDEFF"/>
      </patternFill>
    </fill>
    <fill>
      <patternFill patternType="solid">
        <fgColor rgb="FFFEDFFF"/>
        <bgColor rgb="FFFEDFFF"/>
      </patternFill>
    </fill>
    <fill>
      <patternFill patternType="solid">
        <fgColor rgb="FFACE5AE"/>
        <bgColor rgb="FFACE5AE"/>
      </patternFill>
    </fill>
    <fill>
      <patternFill patternType="solid">
        <fgColor rgb="FF75D578"/>
        <bgColor rgb="FF75D578"/>
      </patternFill>
    </fill>
    <fill>
      <patternFill patternType="solid">
        <fgColor rgb="FFFA84FE"/>
        <bgColor rgb="FFFA84FE"/>
      </patternFill>
    </fill>
    <fill>
      <patternFill patternType="solid">
        <fgColor rgb="FFFCAFFE"/>
        <bgColor rgb="FFFCAFFE"/>
      </patternFill>
    </fill>
    <fill>
      <patternFill patternType="solid">
        <fgColor rgb="FFFBA1FE"/>
        <bgColor rgb="FFFBA1FE"/>
      </patternFill>
    </fill>
    <fill>
      <patternFill patternType="solid">
        <fgColor rgb="FFFFFCFF"/>
        <bgColor rgb="FFFFFCFF"/>
      </patternFill>
    </fill>
    <fill>
      <patternFill patternType="solid">
        <fgColor rgb="FFFEE8FF"/>
        <bgColor rgb="FFFEE8FF"/>
      </patternFill>
    </fill>
    <fill>
      <patternFill patternType="solid">
        <fgColor rgb="FFAAE5AC"/>
        <bgColor rgb="FFAAE5AC"/>
      </patternFill>
    </fill>
    <fill>
      <patternFill patternType="solid">
        <fgColor rgb="FF8FDC91"/>
        <bgColor rgb="FF8FDC91"/>
      </patternFill>
    </fill>
    <fill>
      <patternFill patternType="solid">
        <fgColor rgb="FFC9EECA"/>
        <bgColor rgb="FFC9EECA"/>
      </patternFill>
    </fill>
    <fill>
      <patternFill patternType="solid">
        <fgColor rgb="FFA8E4A9"/>
        <bgColor rgb="FFA8E4A9"/>
      </patternFill>
    </fill>
    <fill>
      <patternFill patternType="solid">
        <fgColor rgb="FF68D16B"/>
        <bgColor rgb="FF68D16B"/>
      </patternFill>
    </fill>
    <fill>
      <patternFill patternType="solid">
        <fgColor rgb="FF5BCC5D"/>
        <bgColor rgb="FF5BCC5D"/>
      </patternFill>
    </fill>
    <fill>
      <patternFill patternType="solid">
        <fgColor rgb="FFFEE3FF"/>
        <bgColor rgb="FFFEE3FF"/>
      </patternFill>
    </fill>
    <fill>
      <patternFill patternType="solid">
        <fgColor rgb="FFFEE7FF"/>
        <bgColor rgb="FFFEE7FF"/>
      </patternFill>
    </fill>
    <fill>
      <patternFill patternType="solid">
        <fgColor rgb="FFFED9FF"/>
        <bgColor rgb="FFFED9FF"/>
      </patternFill>
    </fill>
    <fill>
      <patternFill patternType="solid">
        <fgColor rgb="FFFEE1FF"/>
        <bgColor rgb="FFFEE1FF"/>
      </patternFill>
    </fill>
    <fill>
      <patternFill patternType="solid">
        <fgColor rgb="FFFBA8FE"/>
        <bgColor rgb="FFFBA8FE"/>
      </patternFill>
    </fill>
    <fill>
      <patternFill patternType="solid">
        <fgColor rgb="FFFCB2FE"/>
        <bgColor rgb="FFFCB2FE"/>
      </patternFill>
    </fill>
    <fill>
      <patternFill patternType="solid">
        <fgColor rgb="FFFFFEFF"/>
        <bgColor rgb="FFFFFEFF"/>
      </patternFill>
    </fill>
    <fill>
      <patternFill patternType="solid">
        <fgColor rgb="FFFBFEFB"/>
        <bgColor rgb="FFFBFEFB"/>
      </patternFill>
    </fill>
    <fill>
      <patternFill patternType="solid">
        <fgColor rgb="FFE0F5E0"/>
        <bgColor rgb="FFE0F5E0"/>
      </patternFill>
    </fill>
    <fill>
      <patternFill patternType="solid">
        <fgColor rgb="FFFEE5FF"/>
        <bgColor rgb="FFFEE5FF"/>
      </patternFill>
    </fill>
    <fill>
      <patternFill patternType="solid">
        <fgColor rgb="FFFFEFFF"/>
        <bgColor rgb="FFFFEFFF"/>
      </patternFill>
    </fill>
    <fill>
      <patternFill patternType="solid">
        <fgColor rgb="FF63CF66"/>
        <bgColor rgb="FF63CF66"/>
      </patternFill>
    </fill>
    <fill>
      <patternFill patternType="solid">
        <fgColor rgb="FF59CC5C"/>
        <bgColor rgb="FF59CC5C"/>
      </patternFill>
    </fill>
    <fill>
      <patternFill patternType="solid">
        <fgColor rgb="FFFFF0FF"/>
        <bgColor rgb="FFFFF0FF"/>
      </patternFill>
    </fill>
    <fill>
      <patternFill patternType="solid">
        <fgColor rgb="FFF0F9F4"/>
        <bgColor rgb="FFF0F9F4"/>
      </patternFill>
    </fill>
    <fill>
      <patternFill patternType="solid">
        <fgColor rgb="FFFDBFFF"/>
        <bgColor rgb="FFFDBFFF"/>
      </patternFill>
    </fill>
    <fill>
      <patternFill patternType="solid">
        <fgColor rgb="FFFDC6FF"/>
        <bgColor rgb="FFFDC6FF"/>
      </patternFill>
    </fill>
    <fill>
      <patternFill patternType="solid">
        <fgColor rgb="FFF8FDFA"/>
        <bgColor rgb="FFF8FDFA"/>
      </patternFill>
    </fill>
    <fill>
      <patternFill patternType="solid">
        <fgColor rgb="FFFAFDFA"/>
        <bgColor rgb="FFFAFDFA"/>
      </patternFill>
    </fill>
    <fill>
      <patternFill patternType="solid">
        <fgColor rgb="FFC2ECC3"/>
        <bgColor rgb="FFC2ECC3"/>
      </patternFill>
    </fill>
    <fill>
      <patternFill patternType="solid">
        <fgColor rgb="FF79D67C"/>
        <bgColor rgb="FF79D67C"/>
      </patternFill>
    </fill>
    <fill>
      <patternFill patternType="solid">
        <fgColor rgb="FF6ED271"/>
        <bgColor rgb="FF6ED271"/>
      </patternFill>
    </fill>
    <fill>
      <patternFill patternType="solid">
        <fgColor rgb="FF88DA8A"/>
        <bgColor rgb="FF88DA8A"/>
      </patternFill>
    </fill>
    <fill>
      <patternFill patternType="solid">
        <fgColor rgb="FF78D57A"/>
        <bgColor rgb="FF78D57A"/>
      </patternFill>
    </fill>
    <fill>
      <patternFill patternType="solid">
        <fgColor rgb="FF5CCD5F"/>
        <bgColor rgb="FF5CCD5F"/>
      </patternFill>
    </fill>
    <fill>
      <patternFill patternType="solid">
        <fgColor rgb="FF52CA55"/>
        <bgColor rgb="FF52CA55"/>
      </patternFill>
    </fill>
    <fill>
      <patternFill patternType="solid">
        <fgColor rgb="FF7ED780"/>
        <bgColor rgb="FF7ED780"/>
      </patternFill>
    </fill>
    <fill>
      <patternFill patternType="solid">
        <fgColor rgb="FFAEE6AF"/>
        <bgColor rgb="FFAEE6AF"/>
      </patternFill>
    </fill>
    <fill>
      <patternFill patternType="solid">
        <fgColor rgb="FFA2E2A3"/>
        <bgColor rgb="FFA2E2A3"/>
      </patternFill>
    </fill>
    <fill>
      <patternFill patternType="solid">
        <fgColor rgb="FF93DE95"/>
        <bgColor rgb="FF93DE95"/>
      </patternFill>
    </fill>
    <fill>
      <patternFill patternType="solid">
        <fgColor rgb="FF80D882"/>
        <bgColor rgb="FF80D882"/>
      </patternFill>
    </fill>
    <fill>
      <patternFill patternType="solid">
        <fgColor rgb="FFF9FDF9"/>
        <bgColor rgb="FFF9FDF9"/>
      </patternFill>
    </fill>
    <fill>
      <patternFill patternType="solid">
        <fgColor rgb="FFC5EDC6"/>
        <bgColor rgb="FFC5EDC6"/>
      </patternFill>
    </fill>
    <fill>
      <patternFill patternType="solid">
        <fgColor rgb="FFFA90FE"/>
        <bgColor rgb="FFFA90FE"/>
      </patternFill>
    </fill>
    <fill>
      <patternFill patternType="solid">
        <fgColor rgb="FFFCAAFE"/>
        <bgColor rgb="FFFCAAFE"/>
      </patternFill>
    </fill>
    <fill>
      <patternFill patternType="solid">
        <fgColor rgb="FFFFF6FF"/>
        <bgColor rgb="FFFFF6FF"/>
      </patternFill>
    </fill>
    <fill>
      <patternFill patternType="solid">
        <fgColor rgb="FFF4FBF4"/>
        <bgColor rgb="FFF4FBF4"/>
      </patternFill>
    </fill>
    <fill>
      <patternFill patternType="solid">
        <fgColor rgb="FFCEF0CF"/>
        <bgColor rgb="FFCEF0CF"/>
      </patternFill>
    </fill>
    <fill>
      <patternFill patternType="solid">
        <fgColor rgb="FFF1FAF2"/>
        <bgColor rgb="FFF1FAF2"/>
      </patternFill>
    </fill>
    <fill>
      <patternFill patternType="solid">
        <fgColor rgb="FFE3F6E3"/>
        <bgColor rgb="FFE3F6E3"/>
      </patternFill>
    </fill>
    <fill>
      <patternFill patternType="solid">
        <fgColor rgb="FF74D476"/>
        <bgColor rgb="FF74D476"/>
      </patternFill>
    </fill>
    <fill>
      <patternFill patternType="solid">
        <fgColor rgb="FF77D579"/>
        <bgColor rgb="FF77D579"/>
      </patternFill>
    </fill>
    <fill>
      <patternFill patternType="solid">
        <fgColor rgb="FFFDD1FF"/>
        <bgColor rgb="FFFDD1FF"/>
      </patternFill>
    </fill>
    <fill>
      <patternFill patternType="solid">
        <fgColor rgb="FFD9F3DA"/>
        <bgColor rgb="FFD9F3DA"/>
      </patternFill>
    </fill>
    <fill>
      <patternFill patternType="solid">
        <fgColor rgb="FFB2E7B3"/>
        <bgColor rgb="FFB2E7B3"/>
      </patternFill>
    </fill>
    <fill>
      <patternFill patternType="solid">
        <fgColor rgb="FFB6E8B7"/>
        <bgColor rgb="FFB6E8B7"/>
      </patternFill>
    </fill>
    <fill>
      <patternFill patternType="solid">
        <fgColor rgb="FFA0E2A2"/>
        <bgColor rgb="FFA0E2A2"/>
      </patternFill>
    </fill>
    <fill>
      <patternFill patternType="solid">
        <fgColor rgb="FF62CF65"/>
        <bgColor rgb="FF62CF65"/>
      </patternFill>
    </fill>
    <fill>
      <patternFill patternType="solid">
        <fgColor rgb="FFD7F2D7"/>
        <bgColor rgb="FFD7F2D7"/>
      </patternFill>
    </fill>
    <fill>
      <patternFill patternType="solid">
        <fgColor rgb="FFFEE2FF"/>
        <bgColor rgb="FFFEE2FF"/>
      </patternFill>
    </fill>
    <fill>
      <patternFill patternType="solid">
        <fgColor rgb="FFFFEAFF"/>
        <bgColor rgb="FFFFEAFF"/>
      </patternFill>
    </fill>
    <fill>
      <patternFill patternType="solid">
        <fgColor rgb="FFFEDBFF"/>
        <bgColor rgb="FFFEDBFF"/>
      </patternFill>
    </fill>
    <fill>
      <patternFill patternType="solid">
        <fgColor rgb="FFFED8FF"/>
        <bgColor rgb="FFFED8FF"/>
      </patternFill>
    </fill>
    <fill>
      <patternFill patternType="solid">
        <fgColor rgb="FF5BCD5E"/>
        <bgColor rgb="FF5BCD5E"/>
      </patternFill>
    </fill>
    <fill>
      <patternFill patternType="solid">
        <fgColor rgb="FF53CA55"/>
        <bgColor rgb="FF53CA55"/>
      </patternFill>
    </fill>
    <fill>
      <patternFill patternType="solid">
        <fgColor rgb="FF85D987"/>
        <bgColor rgb="FF85D987"/>
      </patternFill>
    </fill>
    <fill>
      <patternFill patternType="solid">
        <fgColor rgb="FF75D477"/>
        <bgColor rgb="FF75D477"/>
      </patternFill>
    </fill>
    <fill>
      <patternFill patternType="solid">
        <fgColor rgb="FFBAEABB"/>
        <bgColor rgb="FFBAEABB"/>
      </patternFill>
    </fill>
    <fill>
      <patternFill patternType="solid">
        <fgColor rgb="FF92DD94"/>
        <bgColor rgb="FF92DD94"/>
      </patternFill>
    </fill>
    <fill>
      <patternFill patternType="solid">
        <fgColor rgb="FF61CE63"/>
        <bgColor rgb="FF61CE63"/>
      </patternFill>
    </fill>
    <fill>
      <patternFill patternType="solid">
        <fgColor rgb="FFB4E8B5"/>
        <bgColor rgb="FFB4E8B5"/>
      </patternFill>
    </fill>
    <fill>
      <patternFill patternType="solid">
        <fgColor rgb="FFA3E3A5"/>
        <bgColor rgb="FFA3E3A5"/>
      </patternFill>
    </fill>
    <fill>
      <patternFill patternType="solid">
        <fgColor rgb="FFC4EDC5"/>
        <bgColor rgb="FFC4EDC5"/>
      </patternFill>
    </fill>
    <fill>
      <patternFill patternType="solid">
        <fgColor rgb="FFB0E6B1"/>
        <bgColor rgb="FFB0E6B1"/>
      </patternFill>
    </fill>
    <fill>
      <patternFill patternType="solid">
        <fgColor rgb="FFFDCDFF"/>
        <bgColor rgb="FFFDCDFF"/>
      </patternFill>
    </fill>
    <fill>
      <patternFill patternType="solid">
        <fgColor rgb="FF62CF64"/>
        <bgColor rgb="FF62CF64"/>
      </patternFill>
    </fill>
    <fill>
      <patternFill patternType="solid">
        <fgColor rgb="FFFED5FF"/>
        <bgColor rgb="FFFED5FF"/>
      </patternFill>
    </fill>
    <fill>
      <patternFill patternType="solid">
        <fgColor rgb="FF69D16C"/>
        <bgColor rgb="FF69D16C"/>
      </patternFill>
    </fill>
    <fill>
      <patternFill patternType="solid">
        <fgColor rgb="FF54CA56"/>
        <bgColor rgb="FF54CA56"/>
      </patternFill>
    </fill>
    <fill>
      <patternFill patternType="solid">
        <fgColor rgb="FF5CCD5E"/>
        <bgColor rgb="FF5CCD5E"/>
      </patternFill>
    </fill>
    <fill>
      <patternFill patternType="solid">
        <fgColor rgb="FF84D986"/>
        <bgColor rgb="FF84D986"/>
      </patternFill>
    </fill>
    <fill>
      <patternFill patternType="solid">
        <fgColor rgb="FF6AD16D"/>
        <bgColor rgb="FF6AD16D"/>
      </patternFill>
    </fill>
    <fill>
      <patternFill patternType="solid">
        <fgColor rgb="FF8BDB8D"/>
        <bgColor rgb="FF8BDB8D"/>
      </patternFill>
    </fill>
    <fill>
      <patternFill patternType="solid">
        <fgColor rgb="FF67D069"/>
        <bgColor rgb="FF67D069"/>
      </patternFill>
    </fill>
    <fill>
      <patternFill patternType="solid">
        <fgColor rgb="FFDCF4DC"/>
        <bgColor rgb="FFDCF4DC"/>
      </patternFill>
    </fill>
    <fill>
      <patternFill patternType="solid">
        <fgColor rgb="FFCAEECB"/>
        <bgColor rgb="FFCAEECB"/>
      </patternFill>
    </fill>
    <fill>
      <patternFill patternType="solid">
        <fgColor rgb="FFF7FCF7"/>
        <bgColor rgb="FFF7FCF7"/>
      </patternFill>
    </fill>
    <fill>
      <patternFill patternType="solid">
        <fgColor rgb="FFC6EDC7"/>
        <bgColor rgb="FFC6EDC7"/>
      </patternFill>
    </fill>
    <fill>
      <patternFill patternType="solid">
        <fgColor rgb="FF5DCD60"/>
        <bgColor rgb="FF5DCD60"/>
      </patternFill>
    </fill>
    <fill>
      <patternFill patternType="solid">
        <fgColor rgb="FF5ECD61"/>
        <bgColor rgb="FF5ECD61"/>
      </patternFill>
    </fill>
    <fill>
      <patternFill patternType="solid">
        <fgColor rgb="FF5ACC5D"/>
        <bgColor rgb="FF5ACC5D"/>
      </patternFill>
    </fill>
    <fill>
      <patternFill patternType="solid">
        <fgColor rgb="FF61CE64"/>
        <bgColor rgb="FF61CE64"/>
      </patternFill>
    </fill>
    <fill>
      <patternFill patternType="solid">
        <fgColor rgb="FF53CA56"/>
        <bgColor rgb="FF53CA56"/>
      </patternFill>
    </fill>
    <fill>
      <patternFill patternType="solid">
        <fgColor rgb="FF5ACC5C"/>
        <bgColor rgb="FF5ACC5C"/>
      </patternFill>
    </fill>
    <fill>
      <patternFill patternType="solid">
        <fgColor rgb="FFC1ECC2"/>
        <bgColor rgb="FFC1ECC2"/>
      </patternFill>
    </fill>
    <fill>
      <patternFill patternType="solid">
        <fgColor rgb="FF5FCE61"/>
        <bgColor rgb="FF5FCE61"/>
      </patternFill>
    </fill>
    <fill>
      <patternFill patternType="solid">
        <fgColor rgb="FF55CB58"/>
        <bgColor rgb="FF55CB58"/>
      </patternFill>
    </fill>
    <fill>
      <patternFill patternType="solid">
        <fgColor rgb="FF9AE09B"/>
        <bgColor rgb="FF9AE09B"/>
      </patternFill>
    </fill>
    <fill>
      <patternFill patternType="solid">
        <fgColor rgb="FF7DD77F"/>
        <bgColor rgb="FF7DD77F"/>
      </patternFill>
    </fill>
    <fill>
      <patternFill patternType="solid">
        <fgColor rgb="FF61CF64"/>
        <bgColor rgb="FF61CF64"/>
      </patternFill>
    </fill>
    <fill>
      <patternFill patternType="solid">
        <fgColor rgb="FFFEDCFF"/>
        <bgColor rgb="FFFEDCFF"/>
      </patternFill>
    </fill>
    <fill>
      <patternFill patternType="solid">
        <fgColor rgb="FF6BD26E"/>
        <bgColor rgb="FF6BD26E"/>
      </patternFill>
    </fill>
    <fill>
      <patternFill patternType="solid">
        <fgColor rgb="FF64CF67"/>
        <bgColor rgb="FF64CF67"/>
      </patternFill>
    </fill>
    <fill>
      <patternFill patternType="solid">
        <fgColor rgb="FF57CB5A"/>
        <bgColor rgb="FF57CB5A"/>
      </patternFill>
    </fill>
    <fill>
      <patternFill patternType="solid">
        <fgColor rgb="FFCBEFCC"/>
        <bgColor rgb="FFCBEFCC"/>
      </patternFill>
    </fill>
    <fill>
      <patternFill patternType="solid">
        <fgColor rgb="FF54CA57"/>
        <bgColor rgb="FF54CA57"/>
      </patternFill>
    </fill>
    <fill>
      <patternFill patternType="solid">
        <fgColor rgb="FF81D883"/>
        <bgColor rgb="FF81D883"/>
      </patternFill>
    </fill>
    <fill>
      <patternFill patternType="solid">
        <fgColor rgb="FF60CE62"/>
        <bgColor rgb="FF60CE62"/>
      </patternFill>
    </fill>
    <fill>
      <patternFill patternType="solid">
        <fgColor rgb="FF9EE1A0"/>
        <bgColor rgb="FF9EE1A0"/>
      </patternFill>
    </fill>
    <fill>
      <patternFill patternType="solid">
        <fgColor rgb="FF4DC850"/>
        <bgColor rgb="FF4DC850"/>
      </patternFill>
    </fill>
    <fill>
      <patternFill patternType="solid">
        <fgColor rgb="FF98DF9A"/>
        <bgColor rgb="FF98DF9A"/>
      </patternFill>
    </fill>
    <fill>
      <patternFill patternType="solid">
        <fgColor rgb="FF73D476"/>
        <bgColor rgb="FF73D476"/>
      </patternFill>
    </fill>
    <fill>
      <patternFill patternType="solid">
        <fgColor rgb="FFD1F0D1"/>
        <bgColor rgb="FFD1F0D1"/>
      </patternFill>
    </fill>
    <fill>
      <patternFill patternType="solid">
        <fgColor rgb="FFAFE6B0"/>
        <bgColor rgb="FFAFE6B0"/>
      </patternFill>
    </fill>
    <fill>
      <patternFill patternType="solid">
        <fgColor rgb="FF54CB57"/>
        <bgColor rgb="FF54CB57"/>
      </patternFill>
    </fill>
    <fill>
      <patternFill patternType="solid">
        <fgColor rgb="FF60CE63"/>
        <bgColor rgb="FF60CE63"/>
      </patternFill>
    </fill>
    <fill>
      <patternFill patternType="solid">
        <fgColor rgb="FF56CB59"/>
        <bgColor rgb="FF56CB59"/>
      </patternFill>
    </fill>
    <fill>
      <patternFill patternType="solid">
        <fgColor rgb="FFF8FDF8"/>
        <bgColor rgb="FFF8FDF8"/>
      </patternFill>
    </fill>
    <fill>
      <patternFill patternType="solid">
        <fgColor rgb="FFE4F6E5"/>
        <bgColor rgb="FFE4F6E5"/>
      </patternFill>
    </fill>
    <fill>
      <patternFill patternType="solid">
        <fgColor rgb="FFFFF1FF"/>
        <bgColor rgb="FFFFF1FF"/>
      </patternFill>
    </fill>
    <fill>
      <patternFill patternType="solid">
        <fgColor rgb="FFA5E3A6"/>
        <bgColor rgb="FFA5E3A6"/>
      </patternFill>
    </fill>
    <fill>
      <patternFill patternType="solid">
        <fgColor rgb="FF99DF9A"/>
        <bgColor rgb="FF99DF9A"/>
      </patternFill>
    </fill>
    <fill>
      <patternFill patternType="solid">
        <fgColor rgb="FF5DCD5F"/>
        <bgColor rgb="FF5DCD5F"/>
      </patternFill>
    </fill>
    <fill>
      <patternFill patternType="solid">
        <fgColor rgb="FF52CA54"/>
        <bgColor rgb="FF52CA54"/>
      </patternFill>
    </fill>
    <fill>
      <patternFill patternType="solid">
        <fgColor rgb="FFFEFFFF"/>
        <bgColor rgb="FFFEFFFF"/>
      </patternFill>
    </fill>
    <fill>
      <patternFill patternType="solid">
        <fgColor rgb="FF51CA54"/>
        <bgColor rgb="FF51CA54"/>
      </patternFill>
    </fill>
    <fill>
      <patternFill patternType="solid">
        <fgColor rgb="FF4EC951"/>
        <bgColor rgb="FF4EC951"/>
      </patternFill>
    </fill>
    <fill>
      <patternFill patternType="solid">
        <fgColor rgb="FFA7E4A8"/>
        <bgColor rgb="FFA7E4A8"/>
      </patternFill>
    </fill>
    <fill>
      <patternFill patternType="solid">
        <fgColor rgb="FFFDCCFF"/>
        <bgColor rgb="FFFDCCFF"/>
      </patternFill>
    </fill>
    <fill>
      <patternFill patternType="solid">
        <fgColor rgb="FFFED7FF"/>
        <bgColor rgb="FFFED7FF"/>
      </patternFill>
    </fill>
    <fill>
      <patternFill patternType="solid">
        <fgColor rgb="FFFEDDFF"/>
        <bgColor rgb="FFFEDDFF"/>
      </patternFill>
    </fill>
    <fill>
      <patternFill patternType="solid">
        <fgColor rgb="FFA8CCDE"/>
        <bgColor rgb="FFA8CCDE"/>
      </patternFill>
    </fill>
    <fill>
      <patternFill patternType="solid">
        <fgColor rgb="FFDACC86"/>
        <bgColor rgb="FFDACC86"/>
      </patternFill>
    </fill>
    <fill>
      <patternFill patternType="solid">
        <fgColor rgb="FF8B8B8B"/>
        <bgColor rgb="FF8B8B8B"/>
      </patternFill>
    </fill>
    <fill>
      <patternFill patternType="solid">
        <fgColor rgb="FFA97E48"/>
        <bgColor rgb="FFA97E48"/>
      </patternFill>
    </fill>
  </fills>
  <borders count="4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bottom style="thin">
        <color rgb="FF000000"/>
      </bottom>
    </border>
    <border>
      <left style="thin">
        <color rgb="FF000000"/>
      </left>
    </border>
    <border>
      <right style="dotted">
        <color rgb="FF000000"/>
      </righ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hair">
        <color rgb="FF000000"/>
      </left>
    </border>
    <border>
      <left style="dotted">
        <color rgb="FF000000"/>
      </left>
    </border>
    <border>
      <right style="thin">
        <color rgb="FF000000"/>
      </right>
    </border>
    <border>
      <left style="dotted">
        <color rgb="FF000000"/>
      </left>
      <right style="dotted">
        <color rgb="FF000000"/>
      </right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right style="medium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bottom style="double">
        <color rgb="FF000000"/>
      </bottom>
    </border>
    <border>
      <left style="double">
        <color rgb="FF000000"/>
      </left>
      <right style="double">
        <color rgb="FF000000"/>
      </right>
      <bottom style="double">
        <color rgb="FF000000"/>
      </bottom>
    </border>
    <border>
      <right style="double">
        <color rgb="FF000000"/>
      </right>
      <bottom style="double">
        <color rgb="FF000000"/>
      </bottom>
    </border>
    <border>
      <right style="double">
        <color rgb="FF000000"/>
      </right>
    </border>
    <border>
      <top style="double">
        <color rgb="FF000000"/>
      </top>
    </border>
    <border>
      <right style="hair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right style="hair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hair">
        <color rgb="FF000000"/>
      </right>
    </border>
    <border>
      <bottom style="dotted">
        <color rgb="FF000000"/>
      </bottom>
    </border>
    <border>
      <right style="hair">
        <color rgb="FF000000"/>
      </right>
      <bottom style="dotted">
        <color rgb="FF000000"/>
      </bottom>
    </border>
  </borders>
  <cellStyleXfs count="1">
    <xf borderId="0" fillId="0" fontId="0" numFmtId="0" applyAlignment="1" applyFont="1"/>
  </cellStyleXfs>
  <cellXfs count="373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horizontal="center" readingOrder="0" shrinkToFit="0" vertical="center" wrapText="1"/>
    </xf>
    <xf borderId="0" fillId="2" fontId="2" numFmtId="0" xfId="0" applyAlignment="1" applyFill="1" applyFont="1">
      <alignment horizontal="left" readingOrder="0" shrinkToFit="0" vertical="center" wrapText="1"/>
    </xf>
    <xf borderId="0" fillId="2" fontId="3" numFmtId="164" xfId="0" applyAlignment="1" applyFont="1" applyNumberFormat="1">
      <alignment horizontal="left"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3" fontId="4" numFmtId="0" xfId="0" applyAlignment="1" applyFill="1" applyFont="1">
      <alignment horizontal="center" readingOrder="0" shrinkToFit="0" vertical="center" wrapText="1"/>
    </xf>
    <xf borderId="1" fillId="4" fontId="5" numFmtId="3" xfId="0" applyAlignment="1" applyBorder="1" applyFill="1" applyFont="1" applyNumberFormat="1">
      <alignment horizontal="center" shrinkToFit="0" vertical="bottom" wrapText="1"/>
    </xf>
    <xf borderId="2" fillId="0" fontId="6" numFmtId="0" xfId="0" applyBorder="1" applyFont="1"/>
    <xf borderId="3" fillId="0" fontId="6" numFmtId="0" xfId="0" applyBorder="1" applyFont="1"/>
    <xf borderId="2" fillId="5" fontId="5" numFmtId="165" xfId="0" applyAlignment="1" applyBorder="1" applyFill="1" applyFont="1" applyNumberFormat="1">
      <alignment horizontal="center" shrinkToFit="0" vertical="bottom" wrapText="1"/>
    </xf>
    <xf borderId="2" fillId="6" fontId="5" numFmtId="165" xfId="0" applyAlignment="1" applyBorder="1" applyFill="1" applyFont="1" applyNumberFormat="1">
      <alignment horizontal="center" readingOrder="0" shrinkToFit="0" vertical="bottom" wrapText="1"/>
    </xf>
    <xf borderId="2" fillId="2" fontId="5" numFmtId="165" xfId="0" applyAlignment="1" applyBorder="1" applyFont="1" applyNumberFormat="1">
      <alignment horizontal="center" readingOrder="0"/>
    </xf>
    <xf borderId="4" fillId="0" fontId="1" numFmtId="3" xfId="0" applyBorder="1" applyFont="1" applyNumberFormat="1"/>
    <xf borderId="4" fillId="0" fontId="6" numFmtId="0" xfId="0" applyBorder="1" applyFont="1"/>
    <xf borderId="4" fillId="0" fontId="1" numFmtId="165" xfId="0" applyBorder="1" applyFont="1" applyNumberFormat="1"/>
    <xf borderId="4" fillId="0" fontId="1" numFmtId="9" xfId="0" applyBorder="1" applyFont="1" applyNumberFormat="1"/>
    <xf borderId="4" fillId="0" fontId="1" numFmtId="0" xfId="0" applyBorder="1" applyFont="1"/>
    <xf borderId="5" fillId="0" fontId="1" numFmtId="0" xfId="0" applyBorder="1" applyFont="1"/>
    <xf borderId="1" fillId="7" fontId="2" numFmtId="0" xfId="0" applyAlignment="1" applyBorder="1" applyFill="1" applyFont="1">
      <alignment horizontal="center" readingOrder="0" shrinkToFit="0" wrapText="1"/>
    </xf>
    <xf borderId="6" fillId="7" fontId="7" numFmtId="3" xfId="0" applyAlignment="1" applyBorder="1" applyFont="1" applyNumberFormat="1">
      <alignment horizontal="center" readingOrder="0" shrinkToFit="0" vertical="bottom" wrapText="1"/>
    </xf>
    <xf borderId="7" fillId="0" fontId="6" numFmtId="0" xfId="0" applyBorder="1" applyFont="1"/>
    <xf borderId="4" fillId="0" fontId="8" numFmtId="0" xfId="0" applyAlignment="1" applyBorder="1" applyFont="1">
      <alignment horizontal="left" shrinkToFit="0" wrapText="1"/>
    </xf>
    <xf borderId="4" fillId="0" fontId="9" numFmtId="0" xfId="0" applyAlignment="1" applyBorder="1" applyFont="1">
      <alignment horizontal="left" shrinkToFit="0" vertical="center" wrapText="1"/>
    </xf>
    <xf borderId="4" fillId="7" fontId="1" numFmtId="3" xfId="0" applyAlignment="1" applyBorder="1" applyFont="1" applyNumberFormat="1">
      <alignment vertical="bottom"/>
    </xf>
    <xf borderId="8" fillId="0" fontId="6" numFmtId="0" xfId="0" applyBorder="1" applyFont="1"/>
    <xf borderId="4" fillId="7" fontId="2" numFmtId="4" xfId="0" applyAlignment="1" applyBorder="1" applyFont="1" applyNumberFormat="1">
      <alignment horizontal="center" vertical="bottom"/>
    </xf>
    <xf borderId="5" fillId="0" fontId="6" numFmtId="0" xfId="0" applyBorder="1" applyFont="1"/>
    <xf borderId="4" fillId="7" fontId="1" numFmtId="165" xfId="0" applyAlignment="1" applyBorder="1" applyFont="1" applyNumberFormat="1">
      <alignment vertical="bottom"/>
    </xf>
    <xf borderId="4" fillId="7" fontId="1" numFmtId="165" xfId="0" applyBorder="1" applyFont="1" applyNumberFormat="1"/>
    <xf borderId="4" fillId="7" fontId="7" numFmtId="165" xfId="0" applyAlignment="1" applyBorder="1" applyFont="1" applyNumberFormat="1">
      <alignment horizontal="center" readingOrder="0" vertical="bottom"/>
    </xf>
    <xf borderId="4" fillId="7" fontId="2" numFmtId="3" xfId="0" applyAlignment="1" applyBorder="1" applyFont="1" applyNumberFormat="1">
      <alignment horizontal="center" readingOrder="0" vertical="bottom"/>
    </xf>
    <xf borderId="4" fillId="7" fontId="5" numFmtId="3" xfId="0" applyAlignment="1" applyBorder="1" applyFont="1" applyNumberFormat="1">
      <alignment horizontal="center" readingOrder="0" shrinkToFit="0" vertical="bottom" wrapText="1"/>
    </xf>
    <xf borderId="9" fillId="7" fontId="2" numFmtId="0" xfId="0" applyAlignment="1" applyBorder="1" applyFont="1">
      <alignment horizontal="center" readingOrder="0" shrinkToFit="0" wrapText="1"/>
    </xf>
    <xf borderId="0" fillId="7" fontId="7" numFmtId="0" xfId="0" applyAlignment="1" applyFont="1">
      <alignment horizontal="center" readingOrder="0" shrinkToFit="0" wrapText="1"/>
    </xf>
    <xf borderId="10" fillId="7" fontId="7" numFmtId="0" xfId="0" applyAlignment="1" applyBorder="1" applyFont="1">
      <alignment horizontal="center" readingOrder="0" shrinkToFit="0" wrapText="1"/>
    </xf>
    <xf borderId="11" fillId="0" fontId="6" numFmtId="0" xfId="0" applyBorder="1" applyFont="1"/>
    <xf borderId="2" fillId="8" fontId="1" numFmtId="0" xfId="0" applyBorder="1" applyFill="1" applyFont="1"/>
    <xf borderId="2" fillId="8" fontId="2" numFmtId="0" xfId="0" applyAlignment="1" applyBorder="1" applyFont="1">
      <alignment horizontal="center" readingOrder="0" shrinkToFit="0" wrapText="1"/>
    </xf>
    <xf borderId="2" fillId="8" fontId="1" numFmtId="0" xfId="0" applyAlignment="1" applyBorder="1" applyFont="1">
      <alignment vertical="bottom"/>
    </xf>
    <xf borderId="2" fillId="8" fontId="2" numFmtId="0" xfId="0" applyAlignment="1" applyBorder="1" applyFont="1">
      <alignment readingOrder="0" shrinkToFit="0" vertical="bottom" wrapText="1"/>
    </xf>
    <xf borderId="2" fillId="8" fontId="2" numFmtId="0" xfId="0" applyAlignment="1" applyBorder="1" applyFont="1">
      <alignment horizontal="left" readingOrder="0" shrinkToFit="0" wrapText="1"/>
    </xf>
    <xf borderId="2" fillId="8" fontId="10" numFmtId="0" xfId="0" applyAlignment="1" applyBorder="1" applyFont="1">
      <alignment horizontal="left" readingOrder="0" shrinkToFit="0" vertical="bottom" wrapText="1"/>
    </xf>
    <xf borderId="2" fillId="8" fontId="2" numFmtId="165" xfId="0" applyAlignment="1" applyBorder="1" applyFont="1" applyNumberFormat="1">
      <alignment horizontal="center" readingOrder="0" shrinkToFit="0" wrapText="1"/>
    </xf>
    <xf borderId="4" fillId="9" fontId="11" numFmtId="165" xfId="0" applyAlignment="1" applyBorder="1" applyFill="1" applyFont="1" applyNumberFormat="1">
      <alignment horizontal="center" readingOrder="0" shrinkToFit="0" textRotation="45" vertical="bottom" wrapText="1"/>
    </xf>
    <xf borderId="4" fillId="9" fontId="12" numFmtId="165" xfId="0" applyAlignment="1" applyBorder="1" applyFont="1" applyNumberFormat="1">
      <alignment horizontal="center" readingOrder="0" shrinkToFit="0" textRotation="45" vertical="center" wrapText="1"/>
    </xf>
    <xf borderId="2" fillId="9" fontId="11" numFmtId="165" xfId="0" applyAlignment="1" applyBorder="1" applyFont="1" applyNumberFormat="1">
      <alignment horizontal="center" readingOrder="0" shrinkToFit="0" textRotation="45" wrapText="1"/>
    </xf>
    <xf borderId="2" fillId="4" fontId="2" numFmtId="165" xfId="0" applyAlignment="1" applyBorder="1" applyFont="1" applyNumberFormat="1">
      <alignment horizontal="center" readingOrder="0" shrinkToFit="0" textRotation="45" vertical="bottom" wrapText="1"/>
    </xf>
    <xf borderId="2" fillId="5" fontId="2" numFmtId="165" xfId="0" applyAlignment="1" applyBorder="1" applyFont="1" applyNumberFormat="1">
      <alignment horizontal="center" readingOrder="0" shrinkToFit="0" textRotation="45" vertical="bottom" wrapText="1"/>
    </xf>
    <xf borderId="2" fillId="6" fontId="2" numFmtId="165" xfId="0" applyAlignment="1" applyBorder="1" applyFont="1" applyNumberFormat="1">
      <alignment horizontal="center" readingOrder="0" shrinkToFit="0" textRotation="45" vertical="bottom" wrapText="1"/>
    </xf>
    <xf borderId="2" fillId="2" fontId="2" numFmtId="165" xfId="0" applyAlignment="1" applyBorder="1" applyFont="1" applyNumberFormat="1">
      <alignment horizontal="center" readingOrder="0" shrinkToFit="0" textRotation="45" vertical="bottom" wrapText="1"/>
    </xf>
    <xf borderId="2" fillId="0" fontId="2" numFmtId="165" xfId="0" applyAlignment="1" applyBorder="1" applyFont="1" applyNumberFormat="1">
      <alignment horizontal="center" shrinkToFit="0" wrapText="1"/>
    </xf>
    <xf borderId="5" fillId="8" fontId="2" numFmtId="3" xfId="0" applyAlignment="1" applyBorder="1" applyFont="1" applyNumberFormat="1">
      <alignment horizontal="center" shrinkToFit="0" wrapText="1"/>
    </xf>
    <xf borderId="4" fillId="8" fontId="2" numFmtId="4" xfId="0" applyAlignment="1" applyBorder="1" applyFont="1" applyNumberFormat="1">
      <alignment horizontal="center" shrinkToFit="0" vertical="bottom" wrapText="1"/>
    </xf>
    <xf borderId="4" fillId="8" fontId="2" numFmtId="9" xfId="0" applyAlignment="1" applyBorder="1" applyFont="1" applyNumberFormat="1">
      <alignment horizontal="center" shrinkToFit="0" vertical="bottom" wrapText="1"/>
    </xf>
    <xf borderId="8" fillId="8" fontId="2" numFmtId="4" xfId="0" applyAlignment="1" applyBorder="1" applyFont="1" applyNumberFormat="1">
      <alignment horizontal="center" shrinkToFit="0" vertical="bottom" wrapText="1"/>
    </xf>
    <xf borderId="8" fillId="8" fontId="2" numFmtId="3" xfId="0" applyAlignment="1" applyBorder="1" applyFont="1" applyNumberFormat="1">
      <alignment horizontal="center" readingOrder="0" shrinkToFit="0" wrapText="1"/>
    </xf>
    <xf borderId="4" fillId="8" fontId="2" numFmtId="3" xfId="0" applyAlignment="1" applyBorder="1" applyFont="1" applyNumberFormat="1">
      <alignment horizontal="center" readingOrder="0" shrinkToFit="0" wrapText="1"/>
    </xf>
    <xf borderId="12" fillId="8" fontId="2" numFmtId="3" xfId="0" applyAlignment="1" applyBorder="1" applyFont="1" applyNumberFormat="1">
      <alignment horizontal="center" shrinkToFit="0" vertical="bottom" wrapText="1"/>
    </xf>
    <xf borderId="4" fillId="8" fontId="2" numFmtId="165" xfId="0" applyAlignment="1" applyBorder="1" applyFont="1" applyNumberFormat="1">
      <alignment horizontal="center" shrinkToFit="0" vertical="bottom" wrapText="1"/>
    </xf>
    <xf borderId="12" fillId="8" fontId="2" numFmtId="3" xfId="0" applyAlignment="1" applyBorder="1" applyFont="1" applyNumberFormat="1">
      <alignment horizontal="center" shrinkToFit="0" wrapText="1"/>
    </xf>
    <xf borderId="4" fillId="8" fontId="2" numFmtId="165" xfId="0" applyAlignment="1" applyBorder="1" applyFont="1" applyNumberFormat="1">
      <alignment horizontal="center" shrinkToFit="0" wrapText="1"/>
    </xf>
    <xf borderId="8" fillId="8" fontId="2" numFmtId="165" xfId="0" applyAlignment="1" applyBorder="1" applyFont="1" applyNumberFormat="1">
      <alignment horizontal="center" shrinkToFit="0" wrapText="1"/>
    </xf>
    <xf borderId="11" fillId="8" fontId="2" numFmtId="3" xfId="0" applyAlignment="1" applyBorder="1" applyFont="1" applyNumberFormat="1">
      <alignment horizontal="center" shrinkToFit="0" wrapText="1"/>
    </xf>
    <xf borderId="4" fillId="8" fontId="2" numFmtId="3" xfId="0" applyAlignment="1" applyBorder="1" applyFont="1" applyNumberFormat="1">
      <alignment horizontal="center" shrinkToFit="0" wrapText="1"/>
    </xf>
    <xf borderId="4" fillId="8" fontId="2" numFmtId="0" xfId="0" applyAlignment="1" applyBorder="1" applyFont="1">
      <alignment horizontal="center" readingOrder="0" shrinkToFit="0" wrapText="1"/>
    </xf>
    <xf borderId="4" fillId="8" fontId="2" numFmtId="0" xfId="0" applyAlignment="1" applyBorder="1" applyFont="1">
      <alignment horizontal="center" shrinkToFit="0" wrapText="1"/>
    </xf>
    <xf borderId="1" fillId="8" fontId="2" numFmtId="0" xfId="0" applyAlignment="1" applyBorder="1" applyFont="1">
      <alignment horizontal="center" readingOrder="0" shrinkToFit="0" wrapText="1"/>
    </xf>
    <xf borderId="4" fillId="8" fontId="2" numFmtId="166" xfId="0" applyAlignment="1" applyBorder="1" applyFont="1" applyNumberFormat="1">
      <alignment horizontal="center" readingOrder="0" shrinkToFit="0" wrapText="1"/>
    </xf>
    <xf borderId="4" fillId="8" fontId="2" numFmtId="166" xfId="0" applyAlignment="1" applyBorder="1" applyFont="1" applyNumberFormat="1">
      <alignment horizontal="center" shrinkToFit="0" wrapText="1"/>
    </xf>
    <xf borderId="5" fillId="8" fontId="2" numFmtId="166" xfId="0" applyAlignment="1" applyBorder="1" applyFont="1" applyNumberFormat="1">
      <alignment horizontal="center" shrinkToFit="0" wrapText="1"/>
    </xf>
    <xf borderId="11" fillId="8" fontId="2" numFmtId="0" xfId="0" applyAlignment="1" applyBorder="1" applyFont="1">
      <alignment horizontal="center" readingOrder="0" shrinkToFit="0" wrapText="1"/>
    </xf>
    <xf quotePrefix="1" borderId="4" fillId="8" fontId="7" numFmtId="0" xfId="0" applyAlignment="1" applyBorder="1" applyFont="1">
      <alignment horizontal="center" readingOrder="0" shrinkToFit="0" wrapText="1"/>
    </xf>
    <xf quotePrefix="1" borderId="4" fillId="8" fontId="2" numFmtId="0" xfId="0" applyAlignment="1" applyBorder="1" applyFont="1">
      <alignment horizontal="center" readingOrder="0" shrinkToFit="0" wrapText="1"/>
    </xf>
    <xf quotePrefix="1" borderId="8" fillId="8" fontId="2" numFmtId="0" xfId="0" applyAlignment="1" applyBorder="1" applyFont="1">
      <alignment horizontal="center" readingOrder="0" shrinkToFit="0" wrapText="1"/>
    </xf>
    <xf borderId="4" fillId="8" fontId="10" numFmtId="167" xfId="0" applyAlignment="1" applyBorder="1" applyFont="1" applyNumberFormat="1">
      <alignment horizontal="center" readingOrder="0" shrinkToFit="0" vertical="center" wrapText="1"/>
    </xf>
    <xf borderId="5" fillId="8" fontId="10" numFmtId="167" xfId="0" applyAlignment="1" applyBorder="1" applyFont="1" applyNumberFormat="1">
      <alignment horizontal="center" readingOrder="0" shrinkToFit="0" vertical="center" wrapText="1"/>
    </xf>
    <xf borderId="0" fillId="0" fontId="1" numFmtId="0" xfId="0" applyAlignment="1" applyFont="1">
      <alignment vertical="bottom"/>
    </xf>
    <xf borderId="0" fillId="0" fontId="13" numFmtId="0" xfId="0" applyAlignment="1" applyFont="1">
      <alignment horizontal="center" vertical="center"/>
    </xf>
    <xf borderId="0" fillId="0" fontId="14" numFmtId="0" xfId="0" applyAlignment="1" applyFont="1">
      <alignment horizontal="left" readingOrder="0" vertical="center"/>
    </xf>
    <xf borderId="0" fillId="0" fontId="15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left" vertical="center"/>
    </xf>
    <xf borderId="0" fillId="0" fontId="1" numFmtId="3" xfId="0" applyAlignment="1" applyFont="1" applyNumberFormat="1">
      <alignment horizontal="left" vertical="center"/>
    </xf>
    <xf borderId="0" fillId="0" fontId="1" numFmtId="168" xfId="0" applyAlignment="1" applyFont="1" applyNumberFormat="1">
      <alignment horizontal="center" vertical="center"/>
    </xf>
    <xf borderId="0" fillId="0" fontId="1" numFmtId="3" xfId="0" applyAlignment="1" applyFont="1" applyNumberFormat="1">
      <alignment horizontal="center" vertical="center"/>
    </xf>
    <xf borderId="0" fillId="10" fontId="1" numFmtId="3" xfId="0" applyAlignment="1" applyFill="1" applyFont="1" applyNumberFormat="1">
      <alignment horizontal="center" vertical="center"/>
    </xf>
    <xf borderId="0" fillId="11" fontId="1" numFmtId="3" xfId="0" applyAlignment="1" applyFill="1" applyFont="1" applyNumberFormat="1">
      <alignment horizontal="center" shrinkToFit="0" vertical="center" wrapText="1"/>
    </xf>
    <xf borderId="0" fillId="12" fontId="1" numFmtId="3" xfId="0" applyAlignment="1" applyFill="1" applyFont="1" applyNumberFormat="1">
      <alignment horizontal="center" shrinkToFit="0" vertical="center" wrapText="1"/>
    </xf>
    <xf borderId="9" fillId="0" fontId="1" numFmtId="3" xfId="0" applyAlignment="1" applyBorder="1" applyFont="1" applyNumberFormat="1">
      <alignment horizontal="center" vertical="center"/>
    </xf>
    <xf borderId="0" fillId="0" fontId="1" numFmtId="4" xfId="0" applyAlignment="1" applyFont="1" applyNumberFormat="1">
      <alignment horizontal="center" vertical="center"/>
    </xf>
    <xf borderId="0" fillId="0" fontId="1" numFmtId="9" xfId="0" applyAlignment="1" applyFont="1" applyNumberFormat="1">
      <alignment horizontal="center" vertical="center"/>
    </xf>
    <xf borderId="13" fillId="0" fontId="1" numFmtId="4" xfId="0" applyAlignment="1" applyBorder="1" applyFont="1" applyNumberFormat="1">
      <alignment horizontal="center" vertical="center"/>
    </xf>
    <xf borderId="9" fillId="13" fontId="1" numFmtId="3" xfId="0" applyAlignment="1" applyBorder="1" applyFill="1" applyFont="1" applyNumberFormat="1">
      <alignment horizontal="center" shrinkToFit="0" vertical="center" wrapText="1"/>
    </xf>
    <xf borderId="0" fillId="14" fontId="1" numFmtId="4" xfId="0" applyAlignment="1" applyFill="1" applyFont="1" applyNumberFormat="1">
      <alignment horizontal="center" shrinkToFit="0" vertical="center" wrapText="1"/>
    </xf>
    <xf borderId="0" fillId="15" fontId="1" numFmtId="4" xfId="0" applyAlignment="1" applyFill="1" applyFont="1" applyNumberFormat="1">
      <alignment horizontal="center" shrinkToFit="0" vertical="center" wrapText="1"/>
    </xf>
    <xf borderId="9" fillId="16" fontId="1" numFmtId="3" xfId="0" applyAlignment="1" applyBorder="1" applyFill="1" applyFont="1" applyNumberFormat="1">
      <alignment horizontal="center" shrinkToFit="0" vertical="center" wrapText="1"/>
    </xf>
    <xf borderId="0" fillId="17" fontId="1" numFmtId="165" xfId="0" applyAlignment="1" applyFill="1" applyFont="1" applyNumberFormat="1">
      <alignment horizontal="center" vertical="center"/>
    </xf>
    <xf borderId="14" fillId="0" fontId="1" numFmtId="165" xfId="0" applyAlignment="1" applyBorder="1" applyFont="1" applyNumberFormat="1">
      <alignment horizontal="center" vertical="center"/>
    </xf>
    <xf borderId="15" fillId="0" fontId="1" numFmtId="3" xfId="0" applyAlignment="1" applyBorder="1" applyFont="1" applyNumberFormat="1">
      <alignment horizontal="center" vertical="center"/>
    </xf>
    <xf borderId="0" fillId="18" fontId="1" numFmtId="3" xfId="0" applyAlignment="1" applyFill="1" applyFont="1" applyNumberFormat="1">
      <alignment horizontal="center" vertical="center"/>
    </xf>
    <xf borderId="0" fillId="19" fontId="1" numFmtId="3" xfId="0" applyAlignment="1" applyFill="1" applyFont="1" applyNumberFormat="1">
      <alignment horizontal="center" vertical="center"/>
    </xf>
    <xf borderId="0" fillId="20" fontId="1" numFmtId="3" xfId="0" applyAlignment="1" applyFill="1" applyFont="1" applyNumberFormat="1">
      <alignment horizontal="center" vertical="center"/>
    </xf>
    <xf borderId="0" fillId="21" fontId="1" numFmtId="1" xfId="0" applyAlignment="1" applyFill="1" applyFont="1" applyNumberFormat="1">
      <alignment horizontal="center" vertical="center"/>
    </xf>
    <xf borderId="0" fillId="22" fontId="1" numFmtId="3" xfId="0" applyAlignment="1" applyFill="1" applyFont="1" applyNumberFormat="1">
      <alignment horizontal="center" vertical="center"/>
    </xf>
    <xf borderId="9" fillId="10" fontId="2" numFmtId="3" xfId="0" applyAlignment="1" applyBorder="1" applyFont="1" applyNumberFormat="1">
      <alignment horizontal="center" vertical="center"/>
    </xf>
    <xf borderId="0" fillId="23" fontId="1" numFmtId="3" xfId="0" applyAlignment="1" applyFill="1" applyFont="1" applyNumberFormat="1">
      <alignment horizontal="center" vertical="center"/>
    </xf>
    <xf borderId="0" fillId="24" fontId="1" numFmtId="3" xfId="0" applyAlignment="1" applyFill="1" applyFont="1" applyNumberFormat="1">
      <alignment horizontal="center" vertical="center"/>
    </xf>
    <xf borderId="0" fillId="25" fontId="1" numFmtId="3" xfId="0" applyAlignment="1" applyFill="1" applyFont="1" applyNumberFormat="1">
      <alignment horizontal="center" vertical="center"/>
    </xf>
    <xf borderId="0" fillId="26" fontId="1" numFmtId="1" xfId="0" applyAlignment="1" applyFill="1" applyFont="1" applyNumberFormat="1">
      <alignment horizontal="center" vertical="center"/>
    </xf>
    <xf borderId="16" fillId="27" fontId="1" numFmtId="1" xfId="0" applyAlignment="1" applyBorder="1" applyFill="1" applyFont="1" applyNumberFormat="1">
      <alignment horizontal="center" vertical="center"/>
    </xf>
    <xf borderId="0" fillId="28" fontId="1" numFmtId="1" xfId="0" applyAlignment="1" applyFill="1" applyFont="1" applyNumberFormat="1">
      <alignment horizontal="center" vertical="center"/>
    </xf>
    <xf borderId="0" fillId="10" fontId="1" numFmtId="1" xfId="0" applyAlignment="1" applyFont="1" applyNumberFormat="1">
      <alignment horizontal="center" vertical="center"/>
    </xf>
    <xf borderId="0" fillId="29" fontId="1" numFmtId="1" xfId="0" applyAlignment="1" applyFill="1" applyFont="1" applyNumberFormat="1">
      <alignment horizontal="center" vertical="center"/>
    </xf>
    <xf borderId="0" fillId="30" fontId="1" numFmtId="1" xfId="0" applyAlignment="1" applyFill="1" applyFont="1" applyNumberFormat="1">
      <alignment horizontal="center" vertical="center"/>
    </xf>
    <xf borderId="0" fillId="31" fontId="1" numFmtId="1" xfId="0" applyAlignment="1" applyFill="1" applyFont="1" applyNumberFormat="1">
      <alignment horizontal="center" vertical="center"/>
    </xf>
    <xf borderId="0" fillId="32" fontId="1" numFmtId="1" xfId="0" applyAlignment="1" applyFill="1" applyFont="1" applyNumberFormat="1">
      <alignment horizontal="center" vertical="center"/>
    </xf>
    <xf borderId="0" fillId="33" fontId="1" numFmtId="1" xfId="0" applyAlignment="1" applyFill="1" applyFont="1" applyNumberFormat="1">
      <alignment horizontal="center" vertical="center"/>
    </xf>
    <xf borderId="0" fillId="34" fontId="1" numFmtId="1" xfId="0" applyAlignment="1" applyFill="1" applyFont="1" applyNumberFormat="1">
      <alignment horizontal="center" vertical="center"/>
    </xf>
    <xf borderId="0" fillId="35" fontId="1" numFmtId="1" xfId="0" applyAlignment="1" applyFill="1" applyFont="1" applyNumberFormat="1">
      <alignment horizontal="center" vertical="center"/>
    </xf>
    <xf borderId="9" fillId="36" fontId="2" numFmtId="3" xfId="0" applyAlignment="1" applyBorder="1" applyFill="1" applyFont="1" applyNumberFormat="1">
      <alignment horizontal="center" vertical="center"/>
    </xf>
    <xf borderId="0" fillId="37" fontId="1" numFmtId="3" xfId="0" applyAlignment="1" applyFill="1" applyFont="1" applyNumberFormat="1">
      <alignment horizontal="center" vertical="center"/>
    </xf>
    <xf borderId="0" fillId="38" fontId="1" numFmtId="3" xfId="0" applyAlignment="1" applyFill="1" applyFont="1" applyNumberFormat="1">
      <alignment horizontal="center" vertical="center"/>
    </xf>
    <xf borderId="0" fillId="39" fontId="1" numFmtId="3" xfId="0" applyAlignment="1" applyFill="1" applyFont="1" applyNumberFormat="1">
      <alignment horizontal="center" vertical="center"/>
    </xf>
    <xf borderId="0" fillId="40" fontId="1" numFmtId="3" xfId="0" applyAlignment="1" applyFill="1" applyFont="1" applyNumberFormat="1">
      <alignment horizontal="center" vertical="center"/>
    </xf>
    <xf borderId="0" fillId="41" fontId="1" numFmtId="3" xfId="0" applyAlignment="1" applyFill="1" applyFont="1" applyNumberFormat="1">
      <alignment horizontal="center" vertical="center"/>
    </xf>
    <xf borderId="0" fillId="42" fontId="1" numFmtId="3" xfId="0" applyAlignment="1" applyFill="1" applyFont="1" applyNumberFormat="1">
      <alignment horizontal="center" vertical="center"/>
    </xf>
    <xf borderId="0" fillId="35" fontId="1" numFmtId="3" xfId="0" applyAlignment="1" applyFont="1" applyNumberFormat="1">
      <alignment horizontal="center" vertical="center"/>
    </xf>
    <xf borderId="0" fillId="43" fontId="1" numFmtId="3" xfId="0" applyAlignment="1" applyFill="1" applyFont="1" applyNumberFormat="1">
      <alignment horizontal="center" vertical="center"/>
    </xf>
    <xf borderId="0" fillId="44" fontId="1" numFmtId="3" xfId="0" applyAlignment="1" applyFill="1" applyFont="1" applyNumberFormat="1">
      <alignment horizontal="center" vertical="center"/>
    </xf>
    <xf borderId="0" fillId="45" fontId="1" numFmtId="3" xfId="0" applyAlignment="1" applyFill="1" applyFont="1" applyNumberFormat="1">
      <alignment horizontal="center" vertical="center"/>
    </xf>
    <xf borderId="0" fillId="46" fontId="1" numFmtId="3" xfId="0" applyAlignment="1" applyFill="1" applyFont="1" applyNumberFormat="1">
      <alignment horizontal="center" vertical="center"/>
    </xf>
    <xf borderId="0" fillId="47" fontId="1" numFmtId="3" xfId="0" applyAlignment="1" applyFill="1" applyFont="1" applyNumberFormat="1">
      <alignment horizontal="center" vertical="center"/>
    </xf>
    <xf borderId="0" fillId="48" fontId="1" numFmtId="3" xfId="0" applyAlignment="1" applyFill="1" applyFont="1" applyNumberFormat="1">
      <alignment horizontal="center" vertical="center"/>
    </xf>
    <xf borderId="0" fillId="49" fontId="1" numFmtId="3" xfId="0" applyAlignment="1" applyFill="1" applyFont="1" applyNumberFormat="1">
      <alignment horizontal="center" vertical="center"/>
    </xf>
    <xf borderId="0" fillId="50" fontId="1" numFmtId="3" xfId="0" applyAlignment="1" applyFill="1" applyFont="1" applyNumberFormat="1">
      <alignment horizontal="center" vertical="center"/>
    </xf>
    <xf borderId="0" fillId="51" fontId="1" numFmtId="3" xfId="0" applyAlignment="1" applyFill="1" applyFont="1" applyNumberFormat="1">
      <alignment horizontal="center" vertical="center"/>
    </xf>
    <xf borderId="0" fillId="52" fontId="1" numFmtId="3" xfId="0" applyAlignment="1" applyFill="1" applyFont="1" applyNumberFormat="1">
      <alignment horizontal="center" vertical="center"/>
    </xf>
    <xf borderId="0" fillId="53" fontId="1" numFmtId="3" xfId="0" applyAlignment="1" applyFill="1" applyFont="1" applyNumberFormat="1">
      <alignment horizontal="center" vertical="center"/>
    </xf>
    <xf borderId="0" fillId="54" fontId="1" numFmtId="3" xfId="0" applyAlignment="1" applyFill="1" applyFont="1" applyNumberFormat="1">
      <alignment horizontal="center" vertical="center"/>
    </xf>
    <xf borderId="0" fillId="55" fontId="1" numFmtId="3" xfId="0" applyAlignment="1" applyFill="1" applyFont="1" applyNumberFormat="1">
      <alignment horizontal="center" vertical="center"/>
    </xf>
    <xf borderId="0" fillId="56" fontId="1" numFmtId="3" xfId="0" applyAlignment="1" applyFill="1" applyFont="1" applyNumberFormat="1">
      <alignment horizontal="center" vertical="center"/>
    </xf>
    <xf borderId="0" fillId="57" fontId="1" numFmtId="3" xfId="0" applyAlignment="1" applyFill="1" applyFont="1" applyNumberFormat="1">
      <alignment horizontal="center" vertical="center"/>
    </xf>
    <xf borderId="0" fillId="58" fontId="1" numFmtId="3" xfId="0" applyAlignment="1" applyFill="1" applyFont="1" applyNumberFormat="1">
      <alignment horizontal="center" vertical="center"/>
    </xf>
    <xf borderId="0" fillId="59" fontId="1" numFmtId="3" xfId="0" applyAlignment="1" applyFill="1" applyFont="1" applyNumberFormat="1">
      <alignment horizontal="center" vertical="center"/>
    </xf>
    <xf borderId="0" fillId="60" fontId="1" numFmtId="3" xfId="0" applyAlignment="1" applyFill="1" applyFont="1" applyNumberFormat="1">
      <alignment horizontal="center" vertical="center"/>
    </xf>
    <xf borderId="0" fillId="61" fontId="1" numFmtId="167" xfId="0" applyAlignment="1" applyFill="1" applyFont="1" applyNumberFormat="1">
      <alignment horizontal="center" vertical="center"/>
    </xf>
    <xf borderId="0" fillId="62" fontId="1" numFmtId="3" xfId="0" applyAlignment="1" applyFill="1" applyFont="1" applyNumberFormat="1">
      <alignment horizontal="center" vertical="center"/>
    </xf>
    <xf borderId="0" fillId="0" fontId="1" numFmtId="0" xfId="0" applyAlignment="1" applyFont="1">
      <alignment horizontal="center" vertical="center"/>
    </xf>
    <xf borderId="0" fillId="63" fontId="1" numFmtId="3" xfId="0" applyAlignment="1" applyFill="1" applyFont="1" applyNumberFormat="1">
      <alignment horizontal="center" vertical="center"/>
    </xf>
    <xf borderId="0" fillId="10" fontId="1" numFmtId="3" xfId="0" applyAlignment="1" applyFont="1" applyNumberFormat="1">
      <alignment horizontal="center" shrinkToFit="0" vertical="center" wrapText="1"/>
    </xf>
    <xf borderId="9" fillId="10" fontId="1" numFmtId="3" xfId="0" applyAlignment="1" applyBorder="1" applyFont="1" applyNumberFormat="1">
      <alignment horizontal="center" shrinkToFit="0" vertical="center" wrapText="1"/>
    </xf>
    <xf borderId="0" fillId="64" fontId="1" numFmtId="4" xfId="0" applyAlignment="1" applyFill="1" applyFont="1" applyNumberFormat="1">
      <alignment horizontal="center" shrinkToFit="0" vertical="center" wrapText="1"/>
    </xf>
    <xf borderId="0" fillId="10" fontId="1" numFmtId="9" xfId="0" applyAlignment="1" applyFont="1" applyNumberFormat="1">
      <alignment horizontal="center" shrinkToFit="0" vertical="center" wrapText="1"/>
    </xf>
    <xf borderId="0" fillId="65" fontId="1" numFmtId="4" xfId="0" applyAlignment="1" applyFill="1" applyFont="1" applyNumberFormat="1">
      <alignment horizontal="center" shrinkToFit="0" vertical="center" wrapText="1"/>
    </xf>
    <xf borderId="13" fillId="66" fontId="1" numFmtId="4" xfId="0" applyAlignment="1" applyBorder="1" applyFill="1" applyFont="1" applyNumberFormat="1">
      <alignment horizontal="center" shrinkToFit="0" vertical="center" wrapText="1"/>
    </xf>
    <xf borderId="0" fillId="0" fontId="1" numFmtId="3" xfId="0" applyAlignment="1" applyFont="1" applyNumberFormat="1">
      <alignment horizontal="center" shrinkToFit="0" vertical="center" wrapText="1"/>
    </xf>
    <xf borderId="0" fillId="67" fontId="1" numFmtId="4" xfId="0" applyAlignment="1" applyFill="1" applyFont="1" applyNumberFormat="1">
      <alignment horizontal="center" shrinkToFit="0" vertical="center" wrapText="1"/>
    </xf>
    <xf borderId="0" fillId="68" fontId="1" numFmtId="9" xfId="0" applyAlignment="1" applyFill="1" applyFont="1" applyNumberFormat="1">
      <alignment horizontal="center" shrinkToFit="0" vertical="center" wrapText="1"/>
    </xf>
    <xf borderId="0" fillId="69" fontId="1" numFmtId="4" xfId="0" applyAlignment="1" applyFill="1" applyFont="1" applyNumberFormat="1">
      <alignment horizontal="center" shrinkToFit="0" vertical="center" wrapText="1"/>
    </xf>
    <xf borderId="13" fillId="70" fontId="1" numFmtId="4" xfId="0" applyAlignment="1" applyBorder="1" applyFill="1" applyFont="1" applyNumberFormat="1">
      <alignment horizontal="center" shrinkToFit="0" vertical="center" wrapText="1"/>
    </xf>
    <xf borderId="13" fillId="71" fontId="1" numFmtId="4" xfId="0" applyAlignment="1" applyBorder="1" applyFill="1" applyFont="1" applyNumberFormat="1">
      <alignment horizontal="center" shrinkToFit="0" vertical="center" wrapText="1"/>
    </xf>
    <xf borderId="0" fillId="72" fontId="1" numFmtId="4" xfId="0" applyAlignment="1" applyFill="1" applyFont="1" applyNumberFormat="1">
      <alignment horizontal="center" shrinkToFit="0" vertical="center" wrapText="1"/>
    </xf>
    <xf borderId="0" fillId="73" fontId="1" numFmtId="9" xfId="0" applyAlignment="1" applyFill="1" applyFont="1" applyNumberFormat="1">
      <alignment horizontal="center" shrinkToFit="0" vertical="center" wrapText="1"/>
    </xf>
    <xf borderId="0" fillId="74" fontId="1" numFmtId="9" xfId="0" applyAlignment="1" applyFill="1" applyFont="1" applyNumberFormat="1">
      <alignment horizontal="center" shrinkToFit="0" vertical="center" wrapText="1"/>
    </xf>
    <xf borderId="0" fillId="75" fontId="1" numFmtId="4" xfId="0" applyAlignment="1" applyFill="1" applyFont="1" applyNumberFormat="1">
      <alignment horizontal="center" shrinkToFit="0" vertical="center" wrapText="1"/>
    </xf>
    <xf borderId="13" fillId="76" fontId="1" numFmtId="4" xfId="0" applyAlignment="1" applyBorder="1" applyFill="1" applyFont="1" applyNumberFormat="1">
      <alignment horizontal="center" shrinkToFit="0" vertical="center" wrapText="1"/>
    </xf>
    <xf borderId="9" fillId="77" fontId="1" numFmtId="3" xfId="0" applyAlignment="1" applyBorder="1" applyFill="1" applyFont="1" applyNumberFormat="1">
      <alignment horizontal="center" shrinkToFit="0" vertical="center" wrapText="1"/>
    </xf>
    <xf borderId="0" fillId="78" fontId="1" numFmtId="165" xfId="0" applyAlignment="1" applyFill="1" applyFont="1" applyNumberFormat="1">
      <alignment horizontal="center" vertical="center"/>
    </xf>
    <xf borderId="0" fillId="12" fontId="1" numFmtId="9" xfId="0" applyAlignment="1" applyFont="1" applyNumberFormat="1">
      <alignment horizontal="center" vertical="center"/>
    </xf>
    <xf borderId="14" fillId="11" fontId="1" numFmtId="165" xfId="0" applyAlignment="1" applyBorder="1" applyFont="1" applyNumberFormat="1">
      <alignment horizontal="center" vertical="center"/>
    </xf>
    <xf borderId="0" fillId="79" fontId="1" numFmtId="3" xfId="0" applyAlignment="1" applyFill="1" applyFont="1" applyNumberFormat="1">
      <alignment horizontal="center" vertical="center"/>
    </xf>
    <xf borderId="15" fillId="80" fontId="1" numFmtId="3" xfId="0" applyAlignment="1" applyBorder="1" applyFill="1" applyFont="1" applyNumberFormat="1">
      <alignment horizontal="center" vertical="center"/>
    </xf>
    <xf borderId="0" fillId="81" fontId="1" numFmtId="3" xfId="0" applyAlignment="1" applyFill="1" applyFont="1" applyNumberFormat="1">
      <alignment horizontal="center" vertical="center"/>
    </xf>
    <xf borderId="0" fillId="82" fontId="1" numFmtId="3" xfId="0" applyAlignment="1" applyFill="1" applyFont="1" applyNumberFormat="1">
      <alignment horizontal="center" vertical="center"/>
    </xf>
    <xf borderId="0" fillId="77" fontId="1" numFmtId="3" xfId="0" applyAlignment="1" applyFont="1" applyNumberFormat="1">
      <alignment horizontal="center" vertical="center"/>
    </xf>
    <xf borderId="0" fillId="83" fontId="1" numFmtId="1" xfId="0" applyAlignment="1" applyFill="1" applyFont="1" applyNumberFormat="1">
      <alignment horizontal="center" vertical="center"/>
    </xf>
    <xf borderId="0" fillId="84" fontId="1" numFmtId="3" xfId="0" applyAlignment="1" applyFill="1" applyFont="1" applyNumberFormat="1">
      <alignment horizontal="center" vertical="center"/>
    </xf>
    <xf borderId="9" fillId="85" fontId="2" numFmtId="3" xfId="0" applyAlignment="1" applyBorder="1" applyFill="1" applyFont="1" applyNumberFormat="1">
      <alignment horizontal="center" vertical="center"/>
    </xf>
    <xf borderId="0" fillId="86" fontId="1" numFmtId="3" xfId="0" applyAlignment="1" applyFill="1" applyFont="1" applyNumberFormat="1">
      <alignment horizontal="center" vertical="center"/>
    </xf>
    <xf borderId="0" fillId="87" fontId="1" numFmtId="3" xfId="0" applyAlignment="1" applyFill="1" applyFont="1" applyNumberFormat="1">
      <alignment horizontal="center" vertical="center"/>
    </xf>
    <xf borderId="0" fillId="88" fontId="1" numFmtId="3" xfId="0" applyAlignment="1" applyFill="1" applyFont="1" applyNumberFormat="1">
      <alignment horizontal="center" vertical="center"/>
    </xf>
    <xf borderId="16" fillId="89" fontId="1" numFmtId="1" xfId="0" applyAlignment="1" applyBorder="1" applyFill="1" applyFont="1" applyNumberFormat="1">
      <alignment horizontal="center" vertical="center"/>
    </xf>
    <xf borderId="0" fillId="90" fontId="1" numFmtId="1" xfId="0" applyAlignment="1" applyFill="1" applyFont="1" applyNumberFormat="1">
      <alignment horizontal="center" vertical="center"/>
    </xf>
    <xf borderId="0" fillId="91" fontId="1" numFmtId="1" xfId="0" applyAlignment="1" applyFill="1" applyFont="1" applyNumberFormat="1">
      <alignment horizontal="center" vertical="center"/>
    </xf>
    <xf borderId="0" fillId="89" fontId="1" numFmtId="1" xfId="0" applyAlignment="1" applyFont="1" applyNumberFormat="1">
      <alignment horizontal="center" vertical="center"/>
    </xf>
    <xf borderId="0" fillId="55" fontId="1" numFmtId="1" xfId="0" applyAlignment="1" applyFont="1" applyNumberFormat="1">
      <alignment horizontal="center" vertical="center"/>
    </xf>
    <xf borderId="0" fillId="92" fontId="1" numFmtId="1" xfId="0" applyAlignment="1" applyFill="1" applyFont="1" applyNumberFormat="1">
      <alignment horizontal="center" vertical="center"/>
    </xf>
    <xf borderId="0" fillId="93" fontId="1" numFmtId="1" xfId="0" applyAlignment="1" applyFill="1" applyFont="1" applyNumberFormat="1">
      <alignment horizontal="center" vertical="center"/>
    </xf>
    <xf borderId="0" fillId="94" fontId="1" numFmtId="1" xfId="0" applyAlignment="1" applyFill="1" applyFont="1" applyNumberFormat="1">
      <alignment horizontal="center" vertical="center"/>
    </xf>
    <xf borderId="0" fillId="95" fontId="1" numFmtId="1" xfId="0" applyAlignment="1" applyFill="1" applyFont="1" applyNumberFormat="1">
      <alignment horizontal="center" vertical="center"/>
    </xf>
    <xf borderId="9" fillId="96" fontId="2" numFmtId="3" xfId="0" applyAlignment="1" applyBorder="1" applyFill="1" applyFont="1" applyNumberFormat="1">
      <alignment horizontal="center" vertical="center"/>
    </xf>
    <xf borderId="0" fillId="91" fontId="1" numFmtId="3" xfId="0" applyAlignment="1" applyFont="1" applyNumberFormat="1">
      <alignment horizontal="center" vertical="center"/>
    </xf>
    <xf borderId="0" fillId="97" fontId="1" numFmtId="3" xfId="0" applyAlignment="1" applyFill="1" applyFont="1" applyNumberFormat="1">
      <alignment horizontal="center" vertical="center"/>
    </xf>
    <xf borderId="0" fillId="98" fontId="1" numFmtId="3" xfId="0" applyAlignment="1" applyFill="1" applyFont="1" applyNumberFormat="1">
      <alignment horizontal="center" vertical="center"/>
    </xf>
    <xf borderId="0" fillId="99" fontId="1" numFmtId="3" xfId="0" applyAlignment="1" applyFill="1" applyFont="1" applyNumberFormat="1">
      <alignment horizontal="center" vertical="center"/>
    </xf>
    <xf borderId="0" fillId="93" fontId="1" numFmtId="3" xfId="0" applyAlignment="1" applyFont="1" applyNumberFormat="1">
      <alignment horizontal="center" vertical="center"/>
    </xf>
    <xf borderId="0" fillId="100" fontId="1" numFmtId="3" xfId="0" applyAlignment="1" applyFill="1" applyFont="1" applyNumberFormat="1">
      <alignment horizontal="center" vertical="center"/>
    </xf>
    <xf borderId="0" fillId="101" fontId="1" numFmtId="3" xfId="0" applyAlignment="1" applyFill="1" applyFont="1" applyNumberFormat="1">
      <alignment horizontal="center" vertical="center"/>
    </xf>
    <xf borderId="0" fillId="102" fontId="1" numFmtId="3" xfId="0" applyAlignment="1" applyFill="1" applyFont="1" applyNumberFormat="1">
      <alignment horizontal="center" vertical="center"/>
    </xf>
    <xf borderId="0" fillId="27" fontId="1" numFmtId="3" xfId="0" applyAlignment="1" applyFont="1" applyNumberFormat="1">
      <alignment horizontal="center" vertical="center"/>
    </xf>
    <xf borderId="0" fillId="103" fontId="1" numFmtId="3" xfId="0" applyAlignment="1" applyFill="1" applyFont="1" applyNumberFormat="1">
      <alignment horizontal="center" vertical="center"/>
    </xf>
    <xf borderId="0" fillId="104" fontId="1" numFmtId="3" xfId="0" applyAlignment="1" applyFill="1" applyFont="1" applyNumberFormat="1">
      <alignment horizontal="center" vertical="center"/>
    </xf>
    <xf borderId="0" fillId="105" fontId="1" numFmtId="3" xfId="0" applyAlignment="1" applyFill="1" applyFont="1" applyNumberFormat="1">
      <alignment horizontal="center" vertical="center"/>
    </xf>
    <xf borderId="0" fillId="106" fontId="1" numFmtId="3" xfId="0" applyAlignment="1" applyFill="1" applyFont="1" applyNumberFormat="1">
      <alignment horizontal="center" vertical="center"/>
    </xf>
    <xf borderId="0" fillId="107" fontId="1" numFmtId="3" xfId="0" applyAlignment="1" applyFill="1" applyFont="1" applyNumberFormat="1">
      <alignment horizontal="center" vertical="center"/>
    </xf>
    <xf borderId="0" fillId="108" fontId="1" numFmtId="3" xfId="0" applyAlignment="1" applyFill="1" applyFont="1" applyNumberFormat="1">
      <alignment horizontal="center" vertical="center"/>
    </xf>
    <xf borderId="0" fillId="11" fontId="1" numFmtId="3" xfId="0" applyAlignment="1" applyFont="1" applyNumberFormat="1">
      <alignment horizontal="center" vertical="center"/>
    </xf>
    <xf borderId="0" fillId="109" fontId="1" numFmtId="3" xfId="0" applyAlignment="1" applyFill="1" applyFont="1" applyNumberFormat="1">
      <alignment horizontal="center" vertical="center"/>
    </xf>
    <xf borderId="0" fillId="110" fontId="1" numFmtId="3" xfId="0" applyAlignment="1" applyFill="1" applyFont="1" applyNumberFormat="1">
      <alignment horizontal="center" vertical="center"/>
    </xf>
    <xf borderId="0" fillId="111" fontId="1" numFmtId="3" xfId="0" applyAlignment="1" applyFill="1" applyFont="1" applyNumberFormat="1">
      <alignment horizontal="center" vertical="center"/>
    </xf>
    <xf borderId="0" fillId="112" fontId="1" numFmtId="3" xfId="0" applyAlignment="1" applyFill="1" applyFont="1" applyNumberFormat="1">
      <alignment horizontal="center" vertical="center"/>
    </xf>
    <xf borderId="0" fillId="113" fontId="1" numFmtId="3" xfId="0" applyAlignment="1" applyFill="1" applyFont="1" applyNumberFormat="1">
      <alignment horizontal="center" vertical="center"/>
    </xf>
    <xf borderId="0" fillId="114" fontId="1" numFmtId="3" xfId="0" applyAlignment="1" applyFill="1" applyFont="1" applyNumberFormat="1">
      <alignment horizontal="center" vertical="center"/>
    </xf>
    <xf borderId="0" fillId="115" fontId="1" numFmtId="3" xfId="0" applyAlignment="1" applyFill="1" applyFont="1" applyNumberFormat="1">
      <alignment horizontal="center" vertical="center"/>
    </xf>
    <xf borderId="0" fillId="116" fontId="1" numFmtId="3" xfId="0" applyAlignment="1" applyFill="1" applyFont="1" applyNumberFormat="1">
      <alignment horizontal="center" vertical="center"/>
    </xf>
    <xf borderId="0" fillId="117" fontId="1" numFmtId="3" xfId="0" applyAlignment="1" applyFill="1" applyFont="1" applyNumberFormat="1">
      <alignment horizontal="center" vertical="center"/>
    </xf>
    <xf borderId="0" fillId="118" fontId="1" numFmtId="3" xfId="0" applyAlignment="1" applyFill="1" applyFont="1" applyNumberFormat="1">
      <alignment horizontal="center" vertical="center"/>
    </xf>
    <xf borderId="0" fillId="119" fontId="1" numFmtId="3" xfId="0" applyAlignment="1" applyFill="1" applyFont="1" applyNumberFormat="1">
      <alignment horizontal="center" vertical="center"/>
    </xf>
    <xf borderId="0" fillId="120" fontId="1" numFmtId="3" xfId="0" applyAlignment="1" applyFill="1" applyFont="1" applyNumberFormat="1">
      <alignment horizontal="center" vertical="center"/>
    </xf>
    <xf borderId="0" fillId="121" fontId="1" numFmtId="3" xfId="0" applyAlignment="1" applyFill="1" applyFont="1" applyNumberFormat="1">
      <alignment horizontal="center" vertical="center"/>
    </xf>
    <xf borderId="15" fillId="84" fontId="1" numFmtId="3" xfId="0" applyAlignment="1" applyBorder="1" applyFont="1" applyNumberFormat="1">
      <alignment horizontal="center" vertical="center"/>
    </xf>
    <xf borderId="0" fillId="10" fontId="1" numFmtId="167" xfId="0" applyAlignment="1" applyFont="1" applyNumberFormat="1">
      <alignment horizontal="center" vertical="center"/>
    </xf>
    <xf borderId="0" fillId="122" fontId="1" numFmtId="3" xfId="0" applyAlignment="1" applyFill="1" applyFont="1" applyNumberFormat="1">
      <alignment horizontal="center" vertical="center"/>
    </xf>
    <xf borderId="0" fillId="123" fontId="1" numFmtId="3" xfId="0" applyAlignment="1" applyFill="1" applyFont="1" applyNumberFormat="1">
      <alignment horizontal="center" vertical="center"/>
    </xf>
    <xf borderId="9" fillId="124" fontId="1" numFmtId="3" xfId="0" applyAlignment="1" applyBorder="1" applyFill="1" applyFont="1" applyNumberFormat="1">
      <alignment horizontal="center" shrinkToFit="0" vertical="center" wrapText="1"/>
    </xf>
    <xf borderId="0" fillId="125" fontId="1" numFmtId="4" xfId="0" applyAlignment="1" applyFill="1" applyFont="1" applyNumberFormat="1">
      <alignment horizontal="center" shrinkToFit="0" vertical="center" wrapText="1"/>
    </xf>
    <xf borderId="0" fillId="68" fontId="1" numFmtId="4" xfId="0" applyAlignment="1" applyFont="1" applyNumberFormat="1">
      <alignment horizontal="center" shrinkToFit="0" vertical="center" wrapText="1"/>
    </xf>
    <xf borderId="9" fillId="126" fontId="1" numFmtId="3" xfId="0" applyAlignment="1" applyBorder="1" applyFill="1" applyFont="1" applyNumberFormat="1">
      <alignment horizontal="center" shrinkToFit="0" vertical="center" wrapText="1"/>
    </xf>
    <xf borderId="0" fillId="127" fontId="1" numFmtId="4" xfId="0" applyAlignment="1" applyFill="1" applyFont="1" applyNumberFormat="1">
      <alignment horizontal="center" shrinkToFit="0" vertical="center" wrapText="1"/>
    </xf>
    <xf borderId="0" fillId="128" fontId="1" numFmtId="4" xfId="0" applyAlignment="1" applyFill="1" applyFont="1" applyNumberFormat="1">
      <alignment horizontal="center" shrinkToFit="0" vertical="center" wrapText="1"/>
    </xf>
    <xf borderId="0" fillId="126" fontId="1" numFmtId="165" xfId="0" applyAlignment="1" applyFont="1" applyNumberFormat="1">
      <alignment horizontal="center" vertical="center"/>
    </xf>
    <xf borderId="0" fillId="129" fontId="1" numFmtId="165" xfId="0" applyAlignment="1" applyFill="1" applyFont="1" applyNumberFormat="1">
      <alignment horizontal="center" vertical="center"/>
    </xf>
    <xf borderId="14" fillId="130" fontId="1" numFmtId="165" xfId="0" applyAlignment="1" applyBorder="1" applyFill="1" applyFont="1" applyNumberFormat="1">
      <alignment horizontal="center" vertical="center"/>
    </xf>
    <xf borderId="0" fillId="131" fontId="1" numFmtId="3" xfId="0" applyAlignment="1" applyFill="1" applyFont="1" applyNumberFormat="1">
      <alignment horizontal="center" vertical="center"/>
    </xf>
    <xf borderId="0" fillId="132" fontId="1" numFmtId="3" xfId="0" applyAlignment="1" applyFill="1" applyFont="1" applyNumberFormat="1">
      <alignment horizontal="center" vertical="center"/>
    </xf>
    <xf borderId="0" fillId="133" fontId="1" numFmtId="3" xfId="0" applyAlignment="1" applyFill="1" applyFont="1" applyNumberFormat="1">
      <alignment horizontal="center" vertical="center"/>
    </xf>
    <xf borderId="0" fillId="134" fontId="1" numFmtId="1" xfId="0" applyAlignment="1" applyFill="1" applyFont="1" applyNumberFormat="1">
      <alignment horizontal="center" vertical="center"/>
    </xf>
    <xf borderId="0" fillId="135" fontId="1" numFmtId="3" xfId="0" applyAlignment="1" applyFill="1" applyFont="1" applyNumberFormat="1">
      <alignment horizontal="center" vertical="center"/>
    </xf>
    <xf borderId="9" fillId="123" fontId="2" numFmtId="3" xfId="0" applyAlignment="1" applyBorder="1" applyFont="1" applyNumberFormat="1">
      <alignment horizontal="center" vertical="center"/>
    </xf>
    <xf borderId="0" fillId="136" fontId="1" numFmtId="3" xfId="0" applyAlignment="1" applyFill="1" applyFont="1" applyNumberFormat="1">
      <alignment horizontal="center" vertical="center"/>
    </xf>
    <xf borderId="0" fillId="137" fontId="1" numFmtId="3" xfId="0" applyAlignment="1" applyFill="1" applyFont="1" applyNumberFormat="1">
      <alignment horizontal="center" vertical="center"/>
    </xf>
    <xf borderId="0" fillId="138" fontId="1" numFmtId="3" xfId="0" applyAlignment="1" applyFill="1" applyFont="1" applyNumberFormat="1">
      <alignment horizontal="center" vertical="center"/>
    </xf>
    <xf borderId="16" fillId="139" fontId="1" numFmtId="1" xfId="0" applyAlignment="1" applyBorder="1" applyFill="1" applyFont="1" applyNumberFormat="1">
      <alignment horizontal="center" vertical="center"/>
    </xf>
    <xf borderId="0" fillId="37" fontId="1" numFmtId="1" xfId="0" applyAlignment="1" applyFont="1" applyNumberFormat="1">
      <alignment horizontal="center" vertical="center"/>
    </xf>
    <xf borderId="0" fillId="140" fontId="1" numFmtId="1" xfId="0" applyAlignment="1" applyFill="1" applyFont="1" applyNumberFormat="1">
      <alignment horizontal="center" vertical="center"/>
    </xf>
    <xf borderId="0" fillId="141" fontId="1" numFmtId="1" xfId="0" applyAlignment="1" applyFill="1" applyFont="1" applyNumberFormat="1">
      <alignment horizontal="center" vertical="center"/>
    </xf>
    <xf borderId="0" fillId="142" fontId="1" numFmtId="1" xfId="0" applyAlignment="1" applyFill="1" applyFont="1" applyNumberFormat="1">
      <alignment horizontal="center" vertical="center"/>
    </xf>
    <xf borderId="9" fillId="143" fontId="2" numFmtId="3" xfId="0" applyAlignment="1" applyBorder="1" applyFill="1" applyFont="1" applyNumberFormat="1">
      <alignment horizontal="center" vertical="center"/>
    </xf>
    <xf borderId="0" fillId="144" fontId="1" numFmtId="3" xfId="0" applyAlignment="1" applyFill="1" applyFont="1" applyNumberFormat="1">
      <alignment horizontal="center" vertical="center"/>
    </xf>
    <xf borderId="0" fillId="145" fontId="1" numFmtId="3" xfId="0" applyAlignment="1" applyFill="1" applyFont="1" applyNumberFormat="1">
      <alignment horizontal="center" vertical="center"/>
    </xf>
    <xf borderId="0" fillId="29" fontId="1" numFmtId="3" xfId="0" applyAlignment="1" applyFont="1" applyNumberFormat="1">
      <alignment horizontal="center" vertical="center"/>
    </xf>
    <xf borderId="0" fillId="146" fontId="1" numFmtId="3" xfId="0" applyAlignment="1" applyFill="1" applyFont="1" applyNumberFormat="1">
      <alignment horizontal="center" vertical="center"/>
    </xf>
    <xf borderId="0" fillId="147" fontId="1" numFmtId="3" xfId="0" applyAlignment="1" applyFill="1" applyFont="1" applyNumberFormat="1">
      <alignment horizontal="center" vertical="center"/>
    </xf>
    <xf borderId="0" fillId="148" fontId="1" numFmtId="3" xfId="0" applyAlignment="1" applyFill="1" applyFont="1" applyNumberFormat="1">
      <alignment horizontal="center" vertical="center"/>
    </xf>
    <xf borderId="0" fillId="149" fontId="1" numFmtId="3" xfId="0" applyAlignment="1" applyFill="1" applyFont="1" applyNumberFormat="1">
      <alignment horizontal="center" vertical="center"/>
    </xf>
    <xf borderId="0" fillId="150" fontId="1" numFmtId="3" xfId="0" applyAlignment="1" applyFill="1" applyFont="1" applyNumberFormat="1">
      <alignment horizontal="center" vertical="center"/>
    </xf>
    <xf borderId="0" fillId="151" fontId="1" numFmtId="3" xfId="0" applyAlignment="1" applyFill="1" applyFont="1" applyNumberFormat="1">
      <alignment horizontal="center" vertical="center"/>
    </xf>
    <xf borderId="0" fillId="152" fontId="1" numFmtId="3" xfId="0" applyAlignment="1" applyFill="1" applyFont="1" applyNumberFormat="1">
      <alignment horizontal="center" vertical="center"/>
    </xf>
    <xf borderId="0" fillId="32" fontId="1" numFmtId="3" xfId="0" applyAlignment="1" applyFont="1" applyNumberFormat="1">
      <alignment horizontal="center" vertical="center"/>
    </xf>
    <xf borderId="0" fillId="34" fontId="1" numFmtId="3" xfId="0" applyAlignment="1" applyFont="1" applyNumberFormat="1">
      <alignment horizontal="center" vertical="center"/>
    </xf>
    <xf borderId="0" fillId="36" fontId="1" numFmtId="3" xfId="0" applyAlignment="1" applyFont="1" applyNumberFormat="1">
      <alignment horizontal="center" vertical="center"/>
    </xf>
    <xf borderId="0" fillId="153" fontId="1" numFmtId="3" xfId="0" applyAlignment="1" applyFill="1" applyFont="1" applyNumberFormat="1">
      <alignment horizontal="center" vertical="center"/>
    </xf>
    <xf borderId="15" fillId="154" fontId="1" numFmtId="3" xfId="0" applyAlignment="1" applyBorder="1" applyFill="1" applyFont="1" applyNumberFormat="1">
      <alignment horizontal="center" vertical="center"/>
    </xf>
    <xf borderId="0" fillId="155" fontId="1" numFmtId="167" xfId="0" applyAlignment="1" applyFill="1" applyFont="1" applyNumberFormat="1">
      <alignment horizontal="center" vertical="center"/>
    </xf>
    <xf borderId="0" fillId="156" fontId="1" numFmtId="3" xfId="0" applyAlignment="1" applyFill="1" applyFont="1" applyNumberFormat="1">
      <alignment horizontal="center" vertical="center"/>
    </xf>
    <xf borderId="0" fillId="157" fontId="1" numFmtId="3" xfId="0" applyAlignment="1" applyFill="1" applyFont="1" applyNumberFormat="1">
      <alignment horizontal="center" shrinkToFit="0" vertical="center" wrapText="1"/>
    </xf>
    <xf borderId="9" fillId="158" fontId="1" numFmtId="3" xfId="0" applyAlignment="1" applyBorder="1" applyFill="1" applyFont="1" applyNumberFormat="1">
      <alignment horizontal="center" shrinkToFit="0" vertical="center" wrapText="1"/>
    </xf>
    <xf borderId="0" fillId="159" fontId="1" numFmtId="4" xfId="0" applyAlignment="1" applyFill="1" applyFont="1" applyNumberFormat="1">
      <alignment horizontal="center" shrinkToFit="0" vertical="center" wrapText="1"/>
    </xf>
    <xf borderId="0" fillId="160" fontId="1" numFmtId="9" xfId="0" applyAlignment="1" applyFill="1" applyFont="1" applyNumberFormat="1">
      <alignment horizontal="center" shrinkToFit="0" vertical="center" wrapText="1"/>
    </xf>
    <xf borderId="0" fillId="161" fontId="1" numFmtId="4" xfId="0" applyAlignment="1" applyFill="1" applyFont="1" applyNumberFormat="1">
      <alignment horizontal="center" shrinkToFit="0" vertical="center" wrapText="1"/>
    </xf>
    <xf borderId="13" fillId="161" fontId="1" numFmtId="4" xfId="0" applyAlignment="1" applyBorder="1" applyFont="1" applyNumberFormat="1">
      <alignment horizontal="center" shrinkToFit="0" vertical="center" wrapText="1"/>
    </xf>
    <xf borderId="9" fillId="162" fontId="1" numFmtId="3" xfId="0" applyAlignment="1" applyBorder="1" applyFill="1" applyFont="1" applyNumberFormat="1">
      <alignment horizontal="center" shrinkToFit="0" vertical="center" wrapText="1"/>
    </xf>
    <xf borderId="0" fillId="163" fontId="1" numFmtId="4" xfId="0" applyAlignment="1" applyFill="1" applyFont="1" applyNumberFormat="1">
      <alignment horizontal="center" shrinkToFit="0" vertical="center" wrapText="1"/>
    </xf>
    <xf borderId="0" fillId="164" fontId="1" numFmtId="4" xfId="0" applyAlignment="1" applyFill="1" applyFont="1" applyNumberFormat="1">
      <alignment horizontal="center" shrinkToFit="0" vertical="center" wrapText="1"/>
    </xf>
    <xf borderId="9" fillId="165" fontId="1" numFmtId="3" xfId="0" applyAlignment="1" applyBorder="1" applyFill="1" applyFont="1" applyNumberFormat="1">
      <alignment horizontal="center" shrinkToFit="0" vertical="center" wrapText="1"/>
    </xf>
    <xf borderId="0" fillId="166" fontId="1" numFmtId="165" xfId="0" applyAlignment="1" applyFill="1" applyFont="1" applyNumberFormat="1">
      <alignment horizontal="center" vertical="center"/>
    </xf>
    <xf borderId="0" fillId="167" fontId="1" numFmtId="165" xfId="0" applyAlignment="1" applyFill="1" applyFont="1" applyNumberFormat="1">
      <alignment horizontal="center" vertical="center"/>
    </xf>
    <xf borderId="0" fillId="139" fontId="1" numFmtId="3" xfId="0" applyAlignment="1" applyFont="1" applyNumberFormat="1">
      <alignment horizontal="center" vertical="center"/>
    </xf>
    <xf borderId="0" fillId="168" fontId="1" numFmtId="3" xfId="0" applyAlignment="1" applyFill="1" applyFont="1" applyNumberFormat="1">
      <alignment horizontal="center" vertical="center"/>
    </xf>
    <xf borderId="0" fillId="169" fontId="1" numFmtId="3" xfId="0" applyAlignment="1" applyFill="1" applyFont="1" applyNumberFormat="1">
      <alignment horizontal="center" vertical="center"/>
    </xf>
    <xf borderId="0" fillId="11" fontId="1" numFmtId="1" xfId="0" applyAlignment="1" applyFont="1" applyNumberFormat="1">
      <alignment horizontal="center" vertical="center"/>
    </xf>
    <xf borderId="9" fillId="170" fontId="2" numFmtId="3" xfId="0" applyAlignment="1" applyBorder="1" applyFill="1" applyFont="1" applyNumberFormat="1">
      <alignment horizontal="center" vertical="center"/>
    </xf>
    <xf borderId="0" fillId="171" fontId="1" numFmtId="3" xfId="0" applyAlignment="1" applyFill="1" applyFont="1" applyNumberFormat="1">
      <alignment horizontal="center" vertical="center"/>
    </xf>
    <xf borderId="0" fillId="172" fontId="1" numFmtId="3" xfId="0" applyAlignment="1" applyFill="1" applyFont="1" applyNumberFormat="1">
      <alignment horizontal="center" vertical="center"/>
    </xf>
    <xf borderId="0" fillId="173" fontId="1" numFmtId="3" xfId="0" applyAlignment="1" applyFill="1" applyFont="1" applyNumberFormat="1">
      <alignment horizontal="center" vertical="center"/>
    </xf>
    <xf borderId="16" fillId="174" fontId="1" numFmtId="1" xfId="0" applyAlignment="1" applyBorder="1" applyFill="1" applyFont="1" applyNumberFormat="1">
      <alignment horizontal="center" vertical="center"/>
    </xf>
    <xf borderId="0" fillId="175" fontId="1" numFmtId="1" xfId="0" applyAlignment="1" applyFill="1" applyFont="1" applyNumberFormat="1">
      <alignment horizontal="center" vertical="center"/>
    </xf>
    <xf borderId="0" fillId="146" fontId="1" numFmtId="1" xfId="0" applyAlignment="1" applyFont="1" applyNumberFormat="1">
      <alignment horizontal="center" vertical="center"/>
    </xf>
    <xf borderId="0" fillId="176" fontId="1" numFmtId="1" xfId="0" applyAlignment="1" applyFill="1" applyFont="1" applyNumberFormat="1">
      <alignment horizontal="center" vertical="center"/>
    </xf>
    <xf borderId="0" fillId="151" fontId="1" numFmtId="1" xfId="0" applyAlignment="1" applyFont="1" applyNumberFormat="1">
      <alignment horizontal="center" vertical="center"/>
    </xf>
    <xf borderId="0" fillId="44" fontId="1" numFmtId="1" xfId="0" applyAlignment="1" applyFont="1" applyNumberFormat="1">
      <alignment horizontal="center" vertical="center"/>
    </xf>
    <xf borderId="0" fillId="177" fontId="1" numFmtId="1" xfId="0" applyAlignment="1" applyFill="1" applyFont="1" applyNumberFormat="1">
      <alignment horizontal="center" vertical="center"/>
    </xf>
    <xf borderId="0" fillId="178" fontId="1" numFmtId="1" xfId="0" applyAlignment="1" applyFill="1" applyFont="1" applyNumberFormat="1">
      <alignment horizontal="center" vertical="center"/>
    </xf>
    <xf borderId="0" fillId="179" fontId="1" numFmtId="1" xfId="0" applyAlignment="1" applyFill="1" applyFont="1" applyNumberFormat="1">
      <alignment horizontal="center" vertical="center"/>
    </xf>
    <xf borderId="0" fillId="42" fontId="1" numFmtId="1" xfId="0" applyAlignment="1" applyFont="1" applyNumberFormat="1">
      <alignment horizontal="center" vertical="center"/>
    </xf>
    <xf borderId="9" fillId="45" fontId="2" numFmtId="3" xfId="0" applyAlignment="1" applyBorder="1" applyFont="1" applyNumberFormat="1">
      <alignment horizontal="center" vertical="center"/>
    </xf>
    <xf borderId="0" fillId="180" fontId="1" numFmtId="3" xfId="0" applyAlignment="1" applyFill="1" applyFont="1" applyNumberFormat="1">
      <alignment horizontal="center" vertical="center"/>
    </xf>
    <xf borderId="0" fillId="181" fontId="1" numFmtId="3" xfId="0" applyAlignment="1" applyFill="1" applyFont="1" applyNumberFormat="1">
      <alignment horizontal="center" vertical="center"/>
    </xf>
    <xf borderId="0" fillId="182" fontId="1" numFmtId="3" xfId="0" applyAlignment="1" applyFill="1" applyFont="1" applyNumberFormat="1">
      <alignment horizontal="center" vertical="center"/>
    </xf>
    <xf borderId="0" fillId="183" fontId="1" numFmtId="3" xfId="0" applyAlignment="1" applyFill="1" applyFont="1" applyNumberFormat="1">
      <alignment horizontal="center" vertical="center"/>
    </xf>
    <xf borderId="0" fillId="184" fontId="1" numFmtId="3" xfId="0" applyAlignment="1" applyFill="1" applyFont="1" applyNumberFormat="1">
      <alignment horizontal="center" vertical="center"/>
    </xf>
    <xf borderId="0" fillId="185" fontId="1" numFmtId="3" xfId="0" applyAlignment="1" applyFill="1" applyFont="1" applyNumberFormat="1">
      <alignment horizontal="center" vertical="center"/>
    </xf>
    <xf borderId="0" fillId="70" fontId="1" numFmtId="3" xfId="0" applyAlignment="1" applyFont="1" applyNumberFormat="1">
      <alignment horizontal="center" vertical="center"/>
    </xf>
    <xf borderId="0" fillId="186" fontId="1" numFmtId="3" xfId="0" applyAlignment="1" applyFill="1" applyFont="1" applyNumberFormat="1">
      <alignment horizontal="center" vertical="center"/>
    </xf>
    <xf borderId="0" fillId="187" fontId="1" numFmtId="3" xfId="0" applyAlignment="1" applyFill="1" applyFont="1" applyNumberFormat="1">
      <alignment horizontal="center" vertical="center"/>
    </xf>
    <xf borderId="0" fillId="188" fontId="1" numFmtId="3" xfId="0" applyAlignment="1" applyFill="1" applyFont="1" applyNumberFormat="1">
      <alignment horizontal="center" vertical="center"/>
    </xf>
    <xf borderId="0" fillId="189" fontId="1" numFmtId="3" xfId="0" applyAlignment="1" applyFill="1" applyFont="1" applyNumberFormat="1">
      <alignment horizontal="center" vertical="center"/>
    </xf>
    <xf borderId="0" fillId="190" fontId="1" numFmtId="3" xfId="0" applyAlignment="1" applyFill="1" applyFont="1" applyNumberFormat="1">
      <alignment horizontal="center" vertical="center"/>
    </xf>
    <xf borderId="0" fillId="191" fontId="1" numFmtId="3" xfId="0" applyAlignment="1" applyFill="1" applyFont="1" applyNumberFormat="1">
      <alignment horizontal="center" vertical="center"/>
    </xf>
    <xf borderId="0" fillId="192" fontId="1" numFmtId="3" xfId="0" applyAlignment="1" applyFill="1" applyFont="1" applyNumberFormat="1">
      <alignment horizontal="center" vertical="center"/>
    </xf>
    <xf borderId="0" fillId="193" fontId="1" numFmtId="3" xfId="0" applyAlignment="1" applyFill="1" applyFont="1" applyNumberFormat="1">
      <alignment horizontal="center" vertical="center"/>
    </xf>
    <xf borderId="0" fillId="194" fontId="1" numFmtId="3" xfId="0" applyAlignment="1" applyFill="1" applyFont="1" applyNumberFormat="1">
      <alignment horizontal="center" vertical="center"/>
    </xf>
    <xf borderId="0" fillId="195" fontId="1" numFmtId="3" xfId="0" applyAlignment="1" applyFill="1" applyFont="1" applyNumberFormat="1">
      <alignment horizontal="center" vertical="center"/>
    </xf>
    <xf borderId="0" fillId="196" fontId="1" numFmtId="3" xfId="0" applyAlignment="1" applyFill="1" applyFont="1" applyNumberFormat="1">
      <alignment horizontal="center" vertical="center"/>
    </xf>
    <xf borderId="15" fillId="197" fontId="1" numFmtId="3" xfId="0" applyAlignment="1" applyBorder="1" applyFill="1" applyFont="1" applyNumberFormat="1">
      <alignment horizontal="center" vertical="center"/>
    </xf>
    <xf borderId="0" fillId="187" fontId="1" numFmtId="167" xfId="0" applyAlignment="1" applyFont="1" applyNumberFormat="1">
      <alignment horizontal="center" vertical="center"/>
    </xf>
    <xf borderId="9" fillId="198" fontId="1" numFmtId="3" xfId="0" applyAlignment="1" applyBorder="1" applyFill="1" applyFont="1" applyNumberFormat="1">
      <alignment horizontal="center" shrinkToFit="0" vertical="center" wrapText="1"/>
    </xf>
    <xf borderId="0" fillId="199" fontId="1" numFmtId="4" xfId="0" applyAlignment="1" applyFill="1" applyFont="1" applyNumberFormat="1">
      <alignment horizontal="center" shrinkToFit="0" vertical="center" wrapText="1"/>
    </xf>
    <xf borderId="9" fillId="200" fontId="1" numFmtId="3" xfId="0" applyAlignment="1" applyBorder="1" applyFill="1" applyFont="1" applyNumberFormat="1">
      <alignment horizontal="center" shrinkToFit="0" vertical="center" wrapText="1"/>
    </xf>
    <xf borderId="0" fillId="201" fontId="1" numFmtId="4" xfId="0" applyAlignment="1" applyFill="1" applyFont="1" applyNumberFormat="1">
      <alignment horizontal="center" shrinkToFit="0" vertical="center" wrapText="1"/>
    </xf>
    <xf borderId="0" fillId="202" fontId="1" numFmtId="4" xfId="0" applyAlignment="1" applyFill="1" applyFont="1" applyNumberFormat="1">
      <alignment horizontal="center" shrinkToFit="0" vertical="center" wrapText="1"/>
    </xf>
    <xf borderId="9" fillId="203" fontId="1" numFmtId="3" xfId="0" applyAlignment="1" applyBorder="1" applyFill="1" applyFont="1" applyNumberFormat="1">
      <alignment horizontal="center" shrinkToFit="0" vertical="center" wrapText="1"/>
    </xf>
    <xf borderId="0" fillId="204" fontId="1" numFmtId="165" xfId="0" applyAlignment="1" applyFill="1" applyFont="1" applyNumberFormat="1">
      <alignment horizontal="center" vertical="center"/>
    </xf>
    <xf borderId="0" fillId="128" fontId="1" numFmtId="165" xfId="0" applyAlignment="1" applyFont="1" applyNumberFormat="1">
      <alignment horizontal="center" vertical="center"/>
    </xf>
    <xf borderId="14" fillId="128" fontId="1" numFmtId="165" xfId="0" applyAlignment="1" applyBorder="1" applyFont="1" applyNumberFormat="1">
      <alignment horizontal="center" vertical="center"/>
    </xf>
    <xf borderId="14" fillId="205" fontId="1" numFmtId="165" xfId="0" applyAlignment="1" applyBorder="1" applyFill="1" applyFont="1" applyNumberFormat="1">
      <alignment horizontal="center" vertical="center"/>
    </xf>
    <xf borderId="15" fillId="131" fontId="1" numFmtId="3" xfId="0" applyAlignment="1" applyBorder="1" applyFont="1" applyNumberFormat="1">
      <alignment horizontal="center" vertical="center"/>
    </xf>
    <xf borderId="0" fillId="206" fontId="1" numFmtId="3" xfId="0" applyAlignment="1" applyFill="1" applyFont="1" applyNumberFormat="1">
      <alignment horizontal="center" vertical="center"/>
    </xf>
    <xf borderId="0" fillId="207" fontId="1" numFmtId="3" xfId="0" applyAlignment="1" applyFill="1" applyFont="1" applyNumberFormat="1">
      <alignment horizontal="center" vertical="center"/>
    </xf>
    <xf borderId="0" fillId="197" fontId="1" numFmtId="3" xfId="0" applyAlignment="1" applyFont="1" applyNumberFormat="1">
      <alignment horizontal="center" vertical="center"/>
    </xf>
    <xf borderId="0" fillId="27" fontId="1" numFmtId="1" xfId="0" applyAlignment="1" applyFont="1" applyNumberFormat="1">
      <alignment horizontal="center" vertical="center"/>
    </xf>
    <xf borderId="0" fillId="208" fontId="1" numFmtId="3" xfId="0" applyAlignment="1" applyFill="1" applyFont="1" applyNumberFormat="1">
      <alignment horizontal="center" vertical="center"/>
    </xf>
    <xf borderId="9" fillId="156" fontId="2" numFmtId="3" xfId="0" applyAlignment="1" applyBorder="1" applyFont="1" applyNumberFormat="1">
      <alignment horizontal="center" vertical="center"/>
    </xf>
    <xf borderId="0" fillId="209" fontId="1" numFmtId="3" xfId="0" applyAlignment="1" applyFill="1" applyFont="1" applyNumberFormat="1">
      <alignment horizontal="center" vertical="center"/>
    </xf>
    <xf borderId="0" fillId="210" fontId="1" numFmtId="3" xfId="0" applyAlignment="1" applyFill="1" applyFont="1" applyNumberFormat="1">
      <alignment horizontal="center" vertical="center"/>
    </xf>
    <xf borderId="0" fillId="211" fontId="1" numFmtId="1" xfId="0" applyAlignment="1" applyFill="1" applyFont="1" applyNumberFormat="1">
      <alignment horizontal="center" vertical="center"/>
    </xf>
    <xf borderId="16" fillId="83" fontId="1" numFmtId="1" xfId="0" applyAlignment="1" applyBorder="1" applyFont="1" applyNumberFormat="1">
      <alignment horizontal="center" vertical="center"/>
    </xf>
    <xf borderId="0" fillId="150" fontId="1" numFmtId="1" xfId="0" applyAlignment="1" applyFont="1" applyNumberFormat="1">
      <alignment horizontal="center" vertical="center"/>
    </xf>
    <xf borderId="0" fillId="147" fontId="1" numFmtId="1" xfId="0" applyAlignment="1" applyFont="1" applyNumberFormat="1">
      <alignment horizontal="center" vertical="center"/>
    </xf>
    <xf borderId="0" fillId="154" fontId="1" numFmtId="1" xfId="0" applyAlignment="1" applyFont="1" applyNumberFormat="1">
      <alignment horizontal="center" vertical="center"/>
    </xf>
    <xf borderId="0" fillId="36" fontId="1" numFmtId="1" xfId="0" applyAlignment="1" applyFont="1" applyNumberFormat="1">
      <alignment horizontal="center" vertical="center"/>
    </xf>
    <xf borderId="0" fillId="38" fontId="1" numFmtId="1" xfId="0" applyAlignment="1" applyFont="1" applyNumberFormat="1">
      <alignment horizontal="center" vertical="center"/>
    </xf>
    <xf borderId="0" fillId="58" fontId="1" numFmtId="1" xfId="0" applyAlignment="1" applyFont="1" applyNumberFormat="1">
      <alignment horizontal="center" vertical="center"/>
    </xf>
    <xf borderId="0" fillId="39" fontId="1" numFmtId="1" xfId="0" applyAlignment="1" applyFont="1" applyNumberFormat="1">
      <alignment horizontal="center" vertical="center"/>
    </xf>
    <xf borderId="0" fillId="149" fontId="1" numFmtId="1" xfId="0" applyAlignment="1" applyFont="1" applyNumberFormat="1">
      <alignment horizontal="center" vertical="center"/>
    </xf>
    <xf borderId="9" fillId="212" fontId="2" numFmtId="3" xfId="0" applyAlignment="1" applyBorder="1" applyFill="1" applyFont="1" applyNumberFormat="1">
      <alignment horizontal="center" vertical="center"/>
    </xf>
    <xf borderId="0" fillId="213" fontId="1" numFmtId="3" xfId="0" applyAlignment="1" applyFill="1" applyFont="1" applyNumberFormat="1">
      <alignment horizontal="center" vertical="center"/>
    </xf>
    <xf borderId="0" fillId="214" fontId="1" numFmtId="3" xfId="0" applyAlignment="1" applyFill="1" applyFont="1" applyNumberFormat="1">
      <alignment horizontal="center" vertical="center"/>
    </xf>
    <xf borderId="0" fillId="215" fontId="1" numFmtId="3" xfId="0" applyAlignment="1" applyFill="1" applyFont="1" applyNumberFormat="1">
      <alignment horizontal="center" vertical="center"/>
    </xf>
    <xf borderId="0" fillId="176" fontId="1" numFmtId="3" xfId="0" applyAlignment="1" applyFont="1" applyNumberFormat="1">
      <alignment horizontal="center" vertical="center"/>
    </xf>
    <xf borderId="0" fillId="216" fontId="1" numFmtId="3" xfId="0" applyAlignment="1" applyFill="1" applyFont="1" applyNumberFormat="1">
      <alignment horizontal="center" vertical="center"/>
    </xf>
    <xf borderId="0" fillId="217" fontId="1" numFmtId="3" xfId="0" applyAlignment="1" applyFill="1" applyFont="1" applyNumberFormat="1">
      <alignment horizontal="center" vertical="center"/>
    </xf>
    <xf borderId="0" fillId="218" fontId="1" numFmtId="3" xfId="0" applyAlignment="1" applyFill="1" applyFont="1" applyNumberFormat="1">
      <alignment horizontal="center" vertical="center"/>
    </xf>
    <xf borderId="0" fillId="155" fontId="1" numFmtId="3" xfId="0" applyAlignment="1" applyFont="1" applyNumberFormat="1">
      <alignment horizontal="center" vertical="center"/>
    </xf>
    <xf borderId="0" fillId="178" fontId="1" numFmtId="3" xfId="0" applyAlignment="1" applyFont="1" applyNumberFormat="1">
      <alignment horizontal="center" vertical="center"/>
    </xf>
    <xf borderId="0" fillId="219" fontId="1" numFmtId="3" xfId="0" applyAlignment="1" applyFill="1" applyFont="1" applyNumberFormat="1">
      <alignment horizontal="center" vertical="center"/>
    </xf>
    <xf borderId="0" fillId="220" fontId="1" numFmtId="3" xfId="0" applyAlignment="1" applyFill="1" applyFont="1" applyNumberFormat="1">
      <alignment horizontal="center" vertical="center"/>
    </xf>
    <xf borderId="15" fillId="47" fontId="1" numFmtId="3" xfId="0" applyAlignment="1" applyBorder="1" applyFont="1" applyNumberFormat="1">
      <alignment horizontal="center" vertical="center"/>
    </xf>
    <xf borderId="0" fillId="221" fontId="1" numFmtId="167" xfId="0" applyAlignment="1" applyFill="1" applyFont="1" applyNumberFormat="1">
      <alignment horizontal="center" vertical="center"/>
    </xf>
    <xf borderId="0" fillId="85" fontId="1" numFmtId="3" xfId="0" applyAlignment="1" applyFont="1" applyNumberFormat="1">
      <alignment horizontal="center" vertical="center"/>
    </xf>
    <xf borderId="0" fillId="222" fontId="1" numFmtId="4" xfId="0" applyAlignment="1" applyFill="1" applyFont="1" applyNumberFormat="1">
      <alignment horizontal="center" shrinkToFit="0" vertical="center" wrapText="1"/>
    </xf>
    <xf borderId="9" fillId="223" fontId="1" numFmtId="3" xfId="0" applyAlignment="1" applyBorder="1" applyFill="1" applyFont="1" applyNumberFormat="1">
      <alignment horizontal="center" shrinkToFit="0" vertical="center" wrapText="1"/>
    </xf>
    <xf borderId="0" fillId="224" fontId="1" numFmtId="4" xfId="0" applyAlignment="1" applyFill="1" applyFont="1" applyNumberFormat="1">
      <alignment horizontal="center" shrinkToFit="0" vertical="center" wrapText="1"/>
    </xf>
    <xf borderId="0" fillId="225" fontId="1" numFmtId="9" xfId="0" applyAlignment="1" applyFill="1" applyFont="1" applyNumberFormat="1">
      <alignment horizontal="center" shrinkToFit="0" vertical="center" wrapText="1"/>
    </xf>
    <xf borderId="13" fillId="226" fontId="1" numFmtId="4" xfId="0" applyAlignment="1" applyBorder="1" applyFill="1" applyFont="1" applyNumberFormat="1">
      <alignment horizontal="center" shrinkToFit="0" vertical="center" wrapText="1"/>
    </xf>
    <xf borderId="0" fillId="227" fontId="1" numFmtId="165" xfId="0" applyAlignment="1" applyFill="1" applyFont="1" applyNumberFormat="1">
      <alignment horizontal="center" vertical="center"/>
    </xf>
    <xf borderId="0" fillId="14" fontId="1" numFmtId="165" xfId="0" applyAlignment="1" applyFont="1" applyNumberFormat="1">
      <alignment horizontal="center" vertical="center"/>
    </xf>
    <xf borderId="14" fillId="166" fontId="1" numFmtId="165" xfId="0" applyAlignment="1" applyBorder="1" applyFont="1" applyNumberFormat="1">
      <alignment horizontal="center" vertical="center"/>
    </xf>
    <xf borderId="0" fillId="228" fontId="1" numFmtId="3" xfId="0" applyAlignment="1" applyFill="1" applyFont="1" applyNumberFormat="1">
      <alignment horizontal="center" vertical="center"/>
    </xf>
    <xf borderId="14" fillId="229" fontId="1" numFmtId="165" xfId="0" applyAlignment="1" applyBorder="1" applyFill="1" applyFont="1" applyNumberFormat="1">
      <alignment horizontal="center" vertical="center"/>
    </xf>
    <xf borderId="15" fillId="12" fontId="1" numFmtId="3" xfId="0" applyAlignment="1" applyBorder="1" applyFont="1" applyNumberFormat="1">
      <alignment horizontal="center" vertical="center"/>
    </xf>
    <xf borderId="0" fillId="230" fontId="1" numFmtId="3" xfId="0" applyAlignment="1" applyFill="1" applyFont="1" applyNumberFormat="1">
      <alignment horizontal="center" vertical="center"/>
    </xf>
    <xf borderId="0" fillId="231" fontId="1" numFmtId="3" xfId="0" applyAlignment="1" applyFill="1" applyFont="1" applyNumberFormat="1">
      <alignment horizontal="center" vertical="center"/>
    </xf>
    <xf borderId="0" fillId="232" fontId="1" numFmtId="3" xfId="0" applyAlignment="1" applyFill="1" applyFont="1" applyNumberFormat="1">
      <alignment horizontal="center" vertical="center"/>
    </xf>
    <xf borderId="0" fillId="233" fontId="1" numFmtId="1" xfId="0" applyAlignment="1" applyFill="1" applyFont="1" applyNumberFormat="1">
      <alignment horizontal="center" vertical="center"/>
    </xf>
    <xf borderId="9" fillId="234" fontId="2" numFmtId="3" xfId="0" applyAlignment="1" applyBorder="1" applyFill="1" applyFont="1" applyNumberFormat="1">
      <alignment horizontal="center" vertical="center"/>
    </xf>
    <xf borderId="0" fillId="235" fontId="1" numFmtId="3" xfId="0" applyAlignment="1" applyFill="1" applyFont="1" applyNumberFormat="1">
      <alignment horizontal="center" vertical="center"/>
    </xf>
    <xf borderId="0" fillId="236" fontId="1" numFmtId="3" xfId="0" applyAlignment="1" applyFill="1" applyFont="1" applyNumberFormat="1">
      <alignment horizontal="center" vertical="center"/>
    </xf>
    <xf borderId="0" fillId="237" fontId="1" numFmtId="3" xfId="0" applyAlignment="1" applyFill="1" applyFont="1" applyNumberFormat="1">
      <alignment horizontal="center" vertical="center"/>
    </xf>
    <xf borderId="16" fillId="26" fontId="1" numFmtId="1" xfId="0" applyAlignment="1" applyBorder="1" applyFont="1" applyNumberFormat="1">
      <alignment horizontal="center" vertical="center"/>
    </xf>
    <xf borderId="0" fillId="41" fontId="1" numFmtId="1" xfId="0" applyAlignment="1" applyFont="1" applyNumberFormat="1">
      <alignment horizontal="center" vertical="center"/>
    </xf>
    <xf borderId="9" fillId="153" fontId="2" numFmtId="3" xfId="0" applyAlignment="1" applyBorder="1" applyFont="1" applyNumberFormat="1">
      <alignment horizontal="center" vertical="center"/>
    </xf>
    <xf borderId="0" fillId="238" fontId="1" numFmtId="3" xfId="0" applyAlignment="1" applyFill="1" applyFont="1" applyNumberFormat="1">
      <alignment horizontal="center" vertical="center"/>
    </xf>
    <xf borderId="0" fillId="179" fontId="1" numFmtId="3" xfId="0" applyAlignment="1" applyFont="1" applyNumberFormat="1">
      <alignment horizontal="center" vertical="center"/>
    </xf>
    <xf borderId="0" fillId="239" fontId="1" numFmtId="3" xfId="0" applyAlignment="1" applyFill="1" applyFont="1" applyNumberFormat="1">
      <alignment horizontal="center" vertical="center"/>
    </xf>
    <xf borderId="0" fillId="240" fontId="1" numFmtId="3" xfId="0" applyAlignment="1" applyFill="1" applyFont="1" applyNumberFormat="1">
      <alignment horizontal="center" vertical="center"/>
    </xf>
    <xf borderId="0" fillId="241" fontId="1" numFmtId="3" xfId="0" applyAlignment="1" applyFill="1" applyFont="1" applyNumberFormat="1">
      <alignment horizontal="center" vertical="center"/>
    </xf>
    <xf borderId="0" fillId="0" fontId="1" numFmtId="167" xfId="0" applyAlignment="1" applyFont="1" applyNumberFormat="1">
      <alignment horizontal="center" vertical="center"/>
    </xf>
    <xf borderId="0" fillId="242" fontId="1" numFmtId="3" xfId="0" applyAlignment="1" applyFill="1" applyFont="1" applyNumberFormat="1">
      <alignment horizontal="center" vertical="center"/>
    </xf>
    <xf borderId="9" fillId="243" fontId="1" numFmtId="3" xfId="0" applyAlignment="1" applyBorder="1" applyFill="1" applyFont="1" applyNumberFormat="1">
      <alignment horizontal="center" shrinkToFit="0" vertical="center" wrapText="1"/>
    </xf>
    <xf borderId="0" fillId="11" fontId="1" numFmtId="4" xfId="0" applyAlignment="1" applyFont="1" applyNumberFormat="1">
      <alignment horizontal="center" shrinkToFit="0" vertical="center" wrapText="1"/>
    </xf>
    <xf borderId="9" fillId="11" fontId="1" numFmtId="3" xfId="0" applyAlignment="1" applyBorder="1" applyFont="1" applyNumberFormat="1">
      <alignment horizontal="center" shrinkToFit="0" vertical="center" wrapText="1"/>
    </xf>
    <xf borderId="0" fillId="78" fontId="1" numFmtId="4" xfId="0" applyAlignment="1" applyFont="1" applyNumberFormat="1">
      <alignment horizontal="center" shrinkToFit="0" vertical="center" wrapText="1"/>
    </xf>
    <xf borderId="9" fillId="108" fontId="1" numFmtId="3" xfId="0" applyAlignment="1" applyBorder="1" applyFont="1" applyNumberFormat="1">
      <alignment horizontal="center" shrinkToFit="0" vertical="center" wrapText="1"/>
    </xf>
    <xf borderId="0" fillId="244" fontId="1" numFmtId="4" xfId="0" applyAlignment="1" applyFill="1" applyFont="1" applyNumberFormat="1">
      <alignment horizontal="center" shrinkToFit="0" vertical="center" wrapText="1"/>
    </xf>
    <xf borderId="0" fillId="245" fontId="1" numFmtId="9" xfId="0" applyAlignment="1" applyFill="1" applyFont="1" applyNumberFormat="1">
      <alignment horizontal="center" shrinkToFit="0" vertical="center" wrapText="1"/>
    </xf>
    <xf borderId="0" fillId="246" fontId="1" numFmtId="9" xfId="0" applyAlignment="1" applyFill="1" applyFont="1" applyNumberFormat="1">
      <alignment horizontal="center" shrinkToFit="0" vertical="center" wrapText="1"/>
    </xf>
    <xf borderId="13" fillId="11" fontId="1" numFmtId="4" xfId="0" applyAlignment="1" applyBorder="1" applyFont="1" applyNumberFormat="1">
      <alignment horizontal="center" shrinkToFit="0" vertical="center" wrapText="1"/>
    </xf>
    <xf borderId="13" fillId="78" fontId="1" numFmtId="4" xfId="0" applyAlignment="1" applyBorder="1" applyFont="1" applyNumberFormat="1">
      <alignment horizontal="center" shrinkToFit="0" vertical="center" wrapText="1"/>
    </xf>
    <xf borderId="9" fillId="247" fontId="1" numFmtId="3" xfId="0" applyAlignment="1" applyBorder="1" applyFill="1" applyFont="1" applyNumberFormat="1">
      <alignment horizontal="center" shrinkToFit="0" vertical="center" wrapText="1"/>
    </xf>
    <xf borderId="0" fillId="248" fontId="1" numFmtId="165" xfId="0" applyAlignment="1" applyFill="1" applyFont="1" applyNumberFormat="1">
      <alignment horizontal="center" vertical="center"/>
    </xf>
    <xf borderId="0" fillId="249" fontId="1" numFmtId="165" xfId="0" applyAlignment="1" applyFill="1" applyFont="1" applyNumberFormat="1">
      <alignment horizontal="center" vertical="center"/>
    </xf>
    <xf borderId="14" fillId="244" fontId="1" numFmtId="165" xfId="0" applyAlignment="1" applyBorder="1" applyFont="1" applyNumberFormat="1">
      <alignment horizontal="center" vertical="center"/>
    </xf>
    <xf borderId="0" fillId="12" fontId="1" numFmtId="3" xfId="0" applyAlignment="1" applyFont="1" applyNumberFormat="1">
      <alignment horizontal="center" vertical="center"/>
    </xf>
    <xf borderId="14" fillId="249" fontId="1" numFmtId="165" xfId="0" applyAlignment="1" applyBorder="1" applyFont="1" applyNumberFormat="1">
      <alignment horizontal="center" vertical="center"/>
    </xf>
    <xf borderId="15" fillId="250" fontId="1" numFmtId="3" xfId="0" applyAlignment="1" applyBorder="1" applyFill="1" applyFont="1" applyNumberFormat="1">
      <alignment horizontal="center" vertical="center"/>
    </xf>
    <xf borderId="0" fillId="251" fontId="1" numFmtId="3" xfId="0" applyAlignment="1" applyFill="1" applyFont="1" applyNumberFormat="1">
      <alignment horizontal="center" vertical="center"/>
    </xf>
    <xf borderId="0" fillId="252" fontId="1" numFmtId="3" xfId="0" applyAlignment="1" applyFill="1" applyFont="1" applyNumberFormat="1">
      <alignment horizontal="center" vertical="center"/>
    </xf>
    <xf borderId="0" fillId="253" fontId="1" numFmtId="1" xfId="0" applyAlignment="1" applyFill="1" applyFont="1" applyNumberFormat="1">
      <alignment horizontal="center" vertical="center"/>
    </xf>
    <xf borderId="9" fillId="254" fontId="2" numFmtId="3" xfId="0" applyAlignment="1" applyBorder="1" applyFill="1" applyFont="1" applyNumberFormat="1">
      <alignment horizontal="center" vertical="center"/>
    </xf>
    <xf borderId="0" fillId="255" fontId="1" numFmtId="3" xfId="0" applyAlignment="1" applyFill="1" applyFont="1" applyNumberFormat="1">
      <alignment horizontal="center" vertical="center"/>
    </xf>
    <xf borderId="0" fillId="256" fontId="1" numFmtId="3" xfId="0" applyAlignment="1" applyFill="1" applyFont="1" applyNumberFormat="1">
      <alignment horizontal="center" vertical="center"/>
    </xf>
    <xf borderId="0" fillId="257" fontId="1" numFmtId="3" xfId="0" applyAlignment="1" applyFill="1" applyFont="1" applyNumberFormat="1">
      <alignment horizontal="center" vertical="center"/>
    </xf>
    <xf borderId="16" fillId="82" fontId="1" numFmtId="1" xfId="0" applyAlignment="1" applyBorder="1" applyFont="1" applyNumberFormat="1">
      <alignment horizontal="center" vertical="center"/>
    </xf>
    <xf borderId="0" fillId="77" fontId="1" numFmtId="1" xfId="0" applyAlignment="1" applyFont="1" applyNumberFormat="1">
      <alignment horizontal="center" vertical="center"/>
    </xf>
    <xf borderId="0" fillId="258" fontId="1" numFmtId="1" xfId="0" applyAlignment="1" applyFill="1" applyFont="1" applyNumberFormat="1">
      <alignment horizontal="center" vertical="center"/>
    </xf>
    <xf borderId="0" fillId="252" fontId="1" numFmtId="1" xfId="0" applyAlignment="1" applyFont="1" applyNumberFormat="1">
      <alignment horizontal="center" vertical="center"/>
    </xf>
    <xf borderId="0" fillId="20" fontId="1" numFmtId="1" xfId="0" applyAlignment="1" applyFont="1" applyNumberFormat="1">
      <alignment horizontal="center" vertical="center"/>
    </xf>
    <xf borderId="0" fillId="259" fontId="1" numFmtId="1" xfId="0" applyAlignment="1" applyFill="1" applyFont="1" applyNumberFormat="1">
      <alignment horizontal="center" vertical="center"/>
    </xf>
    <xf borderId="0" fillId="185" fontId="1" numFmtId="1" xfId="0" applyAlignment="1" applyFont="1" applyNumberFormat="1">
      <alignment horizontal="center" vertical="center"/>
    </xf>
    <xf borderId="9" fillId="103" fontId="2" numFmtId="3" xfId="0" applyAlignment="1" applyBorder="1" applyFont="1" applyNumberFormat="1">
      <alignment horizontal="center" vertical="center"/>
    </xf>
    <xf borderId="0" fillId="260" fontId="1" numFmtId="3" xfId="0" applyAlignment="1" applyFill="1" applyFont="1" applyNumberFormat="1">
      <alignment horizontal="center" vertical="center"/>
    </xf>
    <xf borderId="0" fillId="261" fontId="1" numFmtId="3" xfId="0" applyAlignment="1" applyFill="1" applyFont="1" applyNumberFormat="1">
      <alignment horizontal="center" vertical="center"/>
    </xf>
    <xf borderId="0" fillId="262" fontId="1" numFmtId="3" xfId="0" applyAlignment="1" applyFill="1" applyFont="1" applyNumberFormat="1">
      <alignment horizontal="center" vertical="center"/>
    </xf>
    <xf borderId="0" fillId="263" fontId="1" numFmtId="3" xfId="0" applyAlignment="1" applyFill="1" applyFont="1" applyNumberFormat="1">
      <alignment horizontal="center" vertical="center"/>
    </xf>
    <xf borderId="0" fillId="264" fontId="1" numFmtId="3" xfId="0" applyAlignment="1" applyFill="1" applyFont="1" applyNumberFormat="1">
      <alignment horizontal="center" vertical="center"/>
    </xf>
    <xf borderId="0" fillId="265" fontId="1" numFmtId="3" xfId="0" applyAlignment="1" applyFill="1" applyFont="1" applyNumberFormat="1">
      <alignment horizontal="center" vertical="center"/>
    </xf>
    <xf borderId="0" fillId="266" fontId="1" numFmtId="3" xfId="0" applyAlignment="1" applyFill="1" applyFont="1" applyNumberFormat="1">
      <alignment horizontal="center" vertical="center"/>
    </xf>
    <xf borderId="0" fillId="267" fontId="1" numFmtId="3" xfId="0" applyAlignment="1" applyFill="1" applyFont="1" applyNumberFormat="1">
      <alignment horizontal="center" vertical="center"/>
    </xf>
    <xf borderId="0" fillId="268" fontId="1" numFmtId="3" xfId="0" applyAlignment="1" applyFill="1" applyFont="1" applyNumberFormat="1">
      <alignment horizontal="center" vertical="center"/>
    </xf>
    <xf borderId="0" fillId="269" fontId="1" numFmtId="3" xfId="0" applyAlignment="1" applyFill="1" applyFont="1" applyNumberFormat="1">
      <alignment horizontal="center" vertical="center"/>
    </xf>
    <xf borderId="0" fillId="243" fontId="1" numFmtId="3" xfId="0" applyAlignment="1" applyFont="1" applyNumberFormat="1">
      <alignment horizontal="center" vertical="center"/>
    </xf>
    <xf borderId="0" fillId="270" fontId="1" numFmtId="3" xfId="0" applyAlignment="1" applyFill="1" applyFont="1" applyNumberFormat="1">
      <alignment horizontal="center" vertical="center"/>
    </xf>
    <xf borderId="0" fillId="271" fontId="1" numFmtId="3" xfId="0" applyAlignment="1" applyFill="1" applyFont="1" applyNumberFormat="1">
      <alignment horizontal="center" vertical="center"/>
    </xf>
    <xf borderId="0" fillId="272" fontId="1" numFmtId="3" xfId="0" applyAlignment="1" applyFill="1" applyFont="1" applyNumberFormat="1">
      <alignment horizontal="center" vertical="center"/>
    </xf>
    <xf borderId="0" fillId="273" fontId="1" numFmtId="3" xfId="0" applyAlignment="1" applyFill="1" applyFont="1" applyNumberFormat="1">
      <alignment horizontal="center" vertical="center"/>
    </xf>
    <xf borderId="15" fillId="96" fontId="1" numFmtId="3" xfId="0" applyAlignment="1" applyBorder="1" applyFont="1" applyNumberFormat="1">
      <alignment horizontal="center" vertical="center"/>
    </xf>
    <xf borderId="0" fillId="96" fontId="1" numFmtId="167" xfId="0" applyAlignment="1" applyFont="1" applyNumberFormat="1">
      <alignment horizontal="center" vertical="center"/>
    </xf>
    <xf borderId="0" fillId="274" fontId="1" numFmtId="4" xfId="0" applyAlignment="1" applyFill="1" applyFont="1" applyNumberFormat="1">
      <alignment horizontal="center" shrinkToFit="0" vertical="center" wrapText="1"/>
    </xf>
    <xf borderId="13" fillId="275" fontId="1" numFmtId="4" xfId="0" applyAlignment="1" applyBorder="1" applyFill="1" applyFont="1" applyNumberFormat="1">
      <alignment horizontal="center" shrinkToFit="0" vertical="center" wrapText="1"/>
    </xf>
    <xf borderId="0" fillId="276" fontId="1" numFmtId="165" xfId="0" applyAlignment="1" applyFill="1" applyFont="1" applyNumberFormat="1">
      <alignment horizontal="center" vertical="center"/>
    </xf>
    <xf borderId="0" fillId="63" fontId="1" numFmtId="165" xfId="0" applyAlignment="1" applyFont="1" applyNumberFormat="1">
      <alignment horizontal="center" vertical="center"/>
    </xf>
    <xf borderId="0" fillId="277" fontId="1" numFmtId="3" xfId="0" applyAlignment="1" applyFill="1" applyFont="1" applyNumberFormat="1">
      <alignment horizontal="center" vertical="center"/>
    </xf>
    <xf borderId="0" fillId="121" fontId="1" numFmtId="1" xfId="0" applyAlignment="1" applyFont="1" applyNumberFormat="1">
      <alignment horizontal="center" vertical="center"/>
    </xf>
    <xf borderId="9" fillId="278" fontId="2" numFmtId="3" xfId="0" applyAlignment="1" applyBorder="1" applyFill="1" applyFont="1" applyNumberFormat="1">
      <alignment horizontal="center" vertical="center"/>
    </xf>
    <xf borderId="0" fillId="279" fontId="1" numFmtId="3" xfId="0" applyAlignment="1" applyFill="1" applyFont="1" applyNumberFormat="1">
      <alignment horizontal="center" vertical="center"/>
    </xf>
    <xf borderId="0" fillId="280" fontId="1" numFmtId="3" xfId="0" applyAlignment="1" applyFill="1" applyFont="1" applyNumberFormat="1">
      <alignment horizontal="center" vertical="center"/>
    </xf>
    <xf borderId="0" fillId="111" fontId="1" numFmtId="1" xfId="0" applyAlignment="1" applyFont="1" applyNumberFormat="1">
      <alignment horizontal="center" vertical="center"/>
    </xf>
    <xf borderId="16" fillId="61" fontId="1" numFmtId="1" xfId="0" applyAlignment="1" applyBorder="1" applyFont="1" applyNumberFormat="1">
      <alignment horizontal="center" vertical="center"/>
    </xf>
    <xf borderId="0" fillId="216" fontId="1" numFmtId="1" xfId="0" applyAlignment="1" applyFont="1" applyNumberFormat="1">
      <alignment horizontal="center" vertical="center"/>
    </xf>
    <xf borderId="0" fillId="239" fontId="1" numFmtId="1" xfId="0" applyAlignment="1" applyFont="1" applyNumberFormat="1">
      <alignment horizontal="center" vertical="center"/>
    </xf>
    <xf borderId="0" fillId="143" fontId="1" numFmtId="3" xfId="0" applyAlignment="1" applyFont="1" applyNumberFormat="1">
      <alignment horizontal="center" vertical="center"/>
    </xf>
    <xf borderId="0" fillId="212" fontId="1" numFmtId="3" xfId="0" applyAlignment="1" applyFont="1" applyNumberFormat="1">
      <alignment horizontal="center" vertical="center"/>
    </xf>
    <xf borderId="0" fillId="76" fontId="1" numFmtId="3" xfId="0" applyAlignment="1" applyFont="1" applyNumberFormat="1">
      <alignment horizontal="center" vertical="center"/>
    </xf>
    <xf borderId="0" fillId="281" fontId="1" numFmtId="3" xfId="0" applyAlignment="1" applyFill="1" applyFont="1" applyNumberFormat="1">
      <alignment horizontal="center" vertical="center"/>
    </xf>
    <xf borderId="0" fillId="282" fontId="1" numFmtId="3" xfId="0" applyAlignment="1" applyFill="1" applyFont="1" applyNumberFormat="1">
      <alignment horizontal="center" vertical="center"/>
    </xf>
    <xf borderId="0" fillId="283" fontId="1" numFmtId="3" xfId="0" applyAlignment="1" applyFill="1" applyFont="1" applyNumberFormat="1">
      <alignment horizontal="center" vertical="center"/>
    </xf>
    <xf borderId="0" fillId="284" fontId="1" numFmtId="3" xfId="0" applyAlignment="1" applyFill="1" applyFont="1" applyNumberFormat="1">
      <alignment horizontal="center" vertical="center"/>
    </xf>
    <xf borderId="15" fillId="285" fontId="1" numFmtId="3" xfId="0" applyAlignment="1" applyBorder="1" applyFill="1" applyFont="1" applyNumberFormat="1">
      <alignment horizontal="center" vertical="center"/>
    </xf>
    <xf borderId="0" fillId="286" fontId="1" numFmtId="167" xfId="0" applyAlignment="1" applyFill="1" applyFont="1" applyNumberFormat="1">
      <alignment horizontal="center" vertical="center"/>
    </xf>
    <xf borderId="9" fillId="287" fontId="1" numFmtId="3" xfId="0" applyAlignment="1" applyBorder="1" applyFill="1" applyFont="1" applyNumberFormat="1">
      <alignment horizontal="center" shrinkToFit="0" vertical="center" wrapText="1"/>
    </xf>
    <xf borderId="0" fillId="288" fontId="1" numFmtId="4" xfId="0" applyAlignment="1" applyFill="1" applyFont="1" applyNumberFormat="1">
      <alignment horizontal="center" shrinkToFit="0" vertical="center" wrapText="1"/>
    </xf>
    <xf borderId="0" fillId="289" fontId="1" numFmtId="165" xfId="0" applyAlignment="1" applyFill="1" applyFont="1" applyNumberFormat="1">
      <alignment horizontal="center" vertical="center"/>
    </xf>
    <xf borderId="0" fillId="290" fontId="1" numFmtId="165" xfId="0" applyAlignment="1" applyFill="1" applyFont="1" applyNumberFormat="1">
      <alignment horizontal="center" vertical="center"/>
    </xf>
    <xf borderId="14" fillId="290" fontId="1" numFmtId="165" xfId="0" applyAlignment="1" applyBorder="1" applyFont="1" applyNumberFormat="1">
      <alignment horizontal="center" vertical="center"/>
    </xf>
    <xf borderId="0" fillId="291" fontId="1" numFmtId="3" xfId="0" applyAlignment="1" applyFill="1" applyFont="1" applyNumberFormat="1">
      <alignment horizontal="center" vertical="center"/>
    </xf>
    <xf borderId="0" fillId="292" fontId="1" numFmtId="1" xfId="0" applyAlignment="1" applyFill="1" applyFont="1" applyNumberFormat="1">
      <alignment horizontal="center" vertical="center"/>
    </xf>
    <xf borderId="9" fillId="293" fontId="2" numFmtId="3" xfId="0" applyAlignment="1" applyBorder="1" applyFill="1" applyFont="1" applyNumberFormat="1">
      <alignment horizontal="center" vertical="center"/>
    </xf>
    <xf borderId="0" fillId="294" fontId="1" numFmtId="3" xfId="0" applyAlignment="1" applyFill="1" applyFont="1" applyNumberFormat="1">
      <alignment horizontal="center" vertical="center"/>
    </xf>
    <xf borderId="0" fillId="295" fontId="1" numFmtId="3" xfId="0" applyAlignment="1" applyFill="1" applyFont="1" applyNumberFormat="1">
      <alignment horizontal="center" vertical="center"/>
    </xf>
    <xf borderId="0" fillId="296" fontId="1" numFmtId="3" xfId="0" applyAlignment="1" applyFill="1" applyFont="1" applyNumberFormat="1">
      <alignment horizontal="center" vertical="center"/>
    </xf>
    <xf borderId="0" fillId="297" fontId="1" numFmtId="3" xfId="0" applyAlignment="1" applyFill="1" applyFont="1" applyNumberFormat="1">
      <alignment horizontal="center" vertical="center"/>
    </xf>
    <xf borderId="0" fillId="33" fontId="1" numFmtId="3" xfId="0" applyAlignment="1" applyFont="1" applyNumberFormat="1">
      <alignment horizontal="center" vertical="center"/>
    </xf>
    <xf borderId="0" fillId="298" fontId="1" numFmtId="3" xfId="0" applyAlignment="1" applyFill="1" applyFont="1" applyNumberFormat="1">
      <alignment horizontal="center" vertical="center"/>
    </xf>
    <xf borderId="0" fillId="299" fontId="1" numFmtId="3" xfId="0" applyAlignment="1" applyFill="1" applyFont="1" applyNumberFormat="1">
      <alignment horizontal="center" vertical="center"/>
    </xf>
    <xf borderId="0" fillId="300" fontId="1" numFmtId="3" xfId="0" applyAlignment="1" applyFill="1" applyFont="1" applyNumberFormat="1">
      <alignment horizontal="center" vertical="center"/>
    </xf>
    <xf borderId="15" fillId="217" fontId="1" numFmtId="3" xfId="0" applyAlignment="1" applyBorder="1" applyFont="1" applyNumberFormat="1">
      <alignment horizontal="center" vertical="center"/>
    </xf>
    <xf borderId="0" fillId="231" fontId="1" numFmtId="167" xfId="0" applyAlignment="1" applyFont="1" applyNumberFormat="1">
      <alignment horizontal="center" vertical="center"/>
    </xf>
    <xf borderId="0" fillId="301" fontId="1" numFmtId="4" xfId="0" applyAlignment="1" applyFill="1" applyFont="1" applyNumberFormat="1">
      <alignment horizontal="center" shrinkToFit="0" vertical="center" wrapText="1"/>
    </xf>
    <xf borderId="9" fillId="302" fontId="1" numFmtId="3" xfId="0" applyAlignment="1" applyBorder="1" applyFill="1" applyFont="1" applyNumberFormat="1">
      <alignment horizontal="center" shrinkToFit="0" vertical="center" wrapText="1"/>
    </xf>
    <xf borderId="9" fillId="303" fontId="1" numFmtId="3" xfId="0" applyAlignment="1" applyBorder="1" applyFill="1" applyFont="1" applyNumberFormat="1">
      <alignment horizontal="center" shrinkToFit="0" vertical="center" wrapText="1"/>
    </xf>
    <xf borderId="0" fillId="68" fontId="1" numFmtId="165" xfId="0" applyAlignment="1" applyFont="1" applyNumberFormat="1">
      <alignment horizontal="center" vertical="center"/>
    </xf>
    <xf borderId="0" fillId="304" fontId="1" numFmtId="165" xfId="0" applyAlignment="1" applyFill="1" applyFont="1" applyNumberFormat="1">
      <alignment horizontal="center" vertical="center"/>
    </xf>
    <xf borderId="0" fillId="28" fontId="1" numFmtId="3" xfId="0" applyAlignment="1" applyFont="1" applyNumberFormat="1">
      <alignment horizontal="center" vertical="center"/>
    </xf>
    <xf borderId="0" fillId="139" fontId="1" numFmtId="1" xfId="0" applyAlignment="1" applyFont="1" applyNumberFormat="1">
      <alignment horizontal="center" vertical="center"/>
    </xf>
    <xf borderId="0" fillId="305" fontId="1" numFmtId="3" xfId="0" applyAlignment="1" applyFill="1" applyFont="1" applyNumberFormat="1">
      <alignment horizontal="center" vertical="center"/>
    </xf>
    <xf borderId="9" fillId="306" fontId="2" numFmtId="3" xfId="0" applyAlignment="1" applyBorder="1" applyFill="1" applyFont="1" applyNumberFormat="1">
      <alignment horizontal="center" vertical="center"/>
    </xf>
    <xf borderId="0" fillId="266" fontId="1" numFmtId="1" xfId="0" applyAlignment="1" applyFont="1" applyNumberFormat="1">
      <alignment horizontal="center" vertical="center"/>
    </xf>
    <xf borderId="16" fillId="98" fontId="1" numFmtId="1" xfId="0" applyAlignment="1" applyBorder="1" applyFont="1" applyNumberFormat="1">
      <alignment horizontal="center" vertical="center"/>
    </xf>
    <xf borderId="0" fillId="43" fontId="1" numFmtId="1" xfId="0" applyAlignment="1" applyFont="1" applyNumberFormat="1">
      <alignment horizontal="center" vertical="center"/>
    </xf>
    <xf borderId="9" fillId="147" fontId="2" numFmtId="3" xfId="0" applyAlignment="1" applyBorder="1" applyFont="1" applyNumberFormat="1">
      <alignment horizontal="center" vertical="center"/>
    </xf>
    <xf borderId="0" fillId="154" fontId="1" numFmtId="3" xfId="0" applyAlignment="1" applyFont="1" applyNumberFormat="1">
      <alignment horizontal="center" vertical="center"/>
    </xf>
    <xf borderId="0" fillId="89" fontId="1" numFmtId="3" xfId="0" applyAlignment="1" applyFont="1" applyNumberFormat="1">
      <alignment horizontal="center" vertical="center"/>
    </xf>
    <xf borderId="0" fillId="307" fontId="1" numFmtId="3" xfId="0" applyAlignment="1" applyFill="1" applyFont="1" applyNumberFormat="1">
      <alignment horizontal="center" vertical="center"/>
    </xf>
    <xf borderId="0" fillId="308" fontId="1" numFmtId="3" xfId="0" applyAlignment="1" applyFill="1" applyFont="1" applyNumberFormat="1">
      <alignment horizontal="center" vertical="center"/>
    </xf>
    <xf borderId="15" fillId="240" fontId="1" numFmtId="3" xfId="0" applyAlignment="1" applyBorder="1" applyFont="1" applyNumberFormat="1">
      <alignment horizontal="center" vertical="center"/>
    </xf>
    <xf borderId="0" fillId="284" fontId="1" numFmtId="167" xfId="0" applyAlignment="1" applyFont="1" applyNumberFormat="1">
      <alignment horizontal="center" vertical="center"/>
    </xf>
    <xf borderId="0" fillId="309" fontId="1" numFmtId="3" xfId="0" applyAlignment="1" applyFill="1" applyFont="1" applyNumberFormat="1">
      <alignment horizontal="center" vertical="center"/>
    </xf>
    <xf borderId="0" fillId="310" fontId="1" numFmtId="3" xfId="0" applyAlignment="1" applyFill="1" applyFont="1" applyNumberFormat="1">
      <alignment horizontal="center" shrinkToFit="0" vertical="center" wrapText="1"/>
    </xf>
    <xf borderId="0" fillId="311" fontId="1" numFmtId="3" xfId="0" applyAlignment="1" applyFill="1" applyFont="1" applyNumberFormat="1">
      <alignment horizontal="center" shrinkToFit="0" vertical="center" wrapText="1"/>
    </xf>
    <xf borderId="0" fillId="226" fontId="1" numFmtId="4" xfId="0" applyAlignment="1" applyFont="1" applyNumberFormat="1">
      <alignment horizontal="center" shrinkToFit="0" vertical="center" wrapText="1"/>
    </xf>
    <xf borderId="9" fillId="312" fontId="1" numFmtId="3" xfId="0" applyAlignment="1" applyBorder="1" applyFill="1" applyFont="1" applyNumberFormat="1">
      <alignment horizontal="center" shrinkToFit="0" vertical="center" wrapText="1"/>
    </xf>
    <xf borderId="0" fillId="313" fontId="1" numFmtId="4" xfId="0" applyAlignment="1" applyFill="1" applyFont="1" applyNumberFormat="1">
      <alignment horizontal="center" shrinkToFit="0" vertical="center" wrapText="1"/>
    </xf>
    <xf borderId="0" fillId="314" fontId="1" numFmtId="165" xfId="0" applyAlignment="1" applyFill="1" applyFont="1" applyNumberFormat="1">
      <alignment horizontal="center" vertical="center"/>
    </xf>
    <xf borderId="0" fillId="211" fontId="1" numFmtId="3" xfId="0" applyAlignment="1" applyFont="1" applyNumberFormat="1">
      <alignment horizontal="center" vertical="center"/>
    </xf>
    <xf borderId="0" fillId="315" fontId="1" numFmtId="3" xfId="0" applyAlignment="1" applyFill="1" applyFont="1" applyNumberFormat="1">
      <alignment horizontal="center" vertical="center"/>
    </xf>
    <xf borderId="0" fillId="134" fontId="1" numFmtId="3" xfId="0" applyAlignment="1" applyFont="1" applyNumberFormat="1">
      <alignment horizontal="center" vertical="center"/>
    </xf>
    <xf borderId="0" fillId="108" fontId="1" numFmtId="1" xfId="0" applyAlignment="1" applyFont="1" applyNumberFormat="1">
      <alignment horizontal="center" vertical="center"/>
    </xf>
    <xf borderId="0" fillId="221" fontId="1" numFmtId="3" xfId="0" applyAlignment="1" applyFont="1" applyNumberFormat="1">
      <alignment horizontal="center" vertical="center"/>
    </xf>
    <xf borderId="9" fillId="141" fontId="2" numFmtId="3" xfId="0" applyAlignment="1" applyBorder="1" applyFont="1" applyNumberFormat="1">
      <alignment horizontal="center" vertical="center"/>
    </xf>
    <xf borderId="0" fillId="316" fontId="1" numFmtId="1" xfId="0" applyAlignment="1" applyFill="1" applyFont="1" applyNumberFormat="1">
      <alignment horizontal="center" vertical="center"/>
    </xf>
    <xf borderId="16" fillId="317" fontId="1" numFmtId="1" xfId="0" applyAlignment="1" applyBorder="1" applyFill="1" applyFont="1" applyNumberFormat="1">
      <alignment horizontal="center" vertical="center"/>
    </xf>
    <xf borderId="0" fillId="196" fontId="1" numFmtId="1" xfId="0" applyAlignment="1" applyFont="1" applyNumberFormat="1">
      <alignment horizontal="center" vertical="center"/>
    </xf>
    <xf borderId="0" fillId="40" fontId="1" numFmtId="1" xfId="0" applyAlignment="1" applyFont="1" applyNumberFormat="1">
      <alignment horizontal="center" vertical="center"/>
    </xf>
    <xf borderId="9" fillId="46" fontId="2" numFmtId="3" xfId="0" applyAlignment="1" applyBorder="1" applyFont="1" applyNumberFormat="1">
      <alignment horizontal="center" vertical="center"/>
    </xf>
    <xf borderId="0" fillId="318" fontId="1" numFmtId="3" xfId="0" applyAlignment="1" applyFill="1" applyFont="1" applyNumberFormat="1">
      <alignment horizontal="center" vertical="center"/>
    </xf>
    <xf borderId="0" fillId="319" fontId="1" numFmtId="3" xfId="0" applyAlignment="1" applyFill="1" applyFont="1" applyNumberFormat="1">
      <alignment horizontal="center" vertical="center"/>
    </xf>
    <xf borderId="0" fillId="320" fontId="1" numFmtId="3" xfId="0" applyAlignment="1" applyFill="1" applyFont="1" applyNumberFormat="1">
      <alignment horizontal="center" vertical="center"/>
    </xf>
    <xf borderId="0" fillId="177" fontId="1" numFmtId="3" xfId="0" applyAlignment="1" applyFont="1" applyNumberFormat="1">
      <alignment horizontal="center" vertical="center"/>
    </xf>
    <xf borderId="0" fillId="321" fontId="1" numFmtId="3" xfId="0" applyAlignment="1" applyFill="1" applyFont="1" applyNumberFormat="1">
      <alignment horizontal="center" vertical="center"/>
    </xf>
    <xf borderId="15" fillId="145" fontId="1" numFmtId="3" xfId="0" applyAlignment="1" applyBorder="1" applyFont="1" applyNumberFormat="1">
      <alignment horizontal="center" vertical="center"/>
    </xf>
    <xf borderId="0" fillId="121" fontId="1" numFmtId="167" xfId="0" applyAlignment="1" applyFont="1" applyNumberFormat="1">
      <alignment horizontal="center" vertical="center"/>
    </xf>
    <xf borderId="0" fillId="322" fontId="1" numFmtId="3" xfId="0" applyAlignment="1" applyFill="1" applyFont="1" applyNumberFormat="1">
      <alignment horizontal="center" vertical="center"/>
    </xf>
    <xf borderId="0" fillId="323" fontId="1" numFmtId="3" xfId="0" applyAlignment="1" applyFill="1" applyFont="1" applyNumberFormat="1">
      <alignment horizontal="center" shrinkToFit="0" vertical="center" wrapText="1"/>
    </xf>
    <xf borderId="0" fillId="248" fontId="1" numFmtId="4" xfId="0" applyAlignment="1" applyFont="1" applyNumberFormat="1">
      <alignment horizontal="center" shrinkToFit="0" vertical="center" wrapText="1"/>
    </xf>
    <xf borderId="9" fillId="324" fontId="1" numFmtId="3" xfId="0" applyAlignment="1" applyBorder="1" applyFill="1" applyFont="1" applyNumberFormat="1">
      <alignment horizontal="center" shrinkToFit="0" vertical="center" wrapText="1"/>
    </xf>
    <xf borderId="0" fillId="325" fontId="1" numFmtId="4" xfId="0" applyAlignment="1" applyFill="1" applyFont="1" applyNumberFormat="1">
      <alignment horizontal="center" shrinkToFit="0" vertical="center" wrapText="1"/>
    </xf>
    <xf borderId="9" fillId="326" fontId="1" numFmtId="3" xfId="0" applyAlignment="1" applyBorder="1" applyFill="1" applyFont="1" applyNumberFormat="1">
      <alignment horizontal="center" shrinkToFit="0" vertical="center" wrapText="1"/>
    </xf>
    <xf borderId="0" fillId="202" fontId="1" numFmtId="165" xfId="0" applyAlignment="1" applyFont="1" applyNumberFormat="1">
      <alignment horizontal="center" vertical="center"/>
    </xf>
    <xf borderId="0" fillId="327" fontId="1" numFmtId="165" xfId="0" applyAlignment="1" applyFill="1" applyFont="1" applyNumberFormat="1">
      <alignment horizontal="center" vertical="center"/>
    </xf>
    <xf borderId="14" fillId="274" fontId="1" numFmtId="165" xfId="0" applyAlignment="1" applyBorder="1" applyFont="1" applyNumberFormat="1">
      <alignment horizontal="center" vertical="center"/>
    </xf>
    <xf borderId="0" fillId="328" fontId="1" numFmtId="1" xfId="0" applyAlignment="1" applyFill="1" applyFont="1" applyNumberFormat="1">
      <alignment horizontal="center" vertical="center"/>
    </xf>
    <xf borderId="9" fillId="329" fontId="2" numFmtId="3" xfId="0" applyAlignment="1" applyBorder="1" applyFill="1" applyFont="1" applyNumberFormat="1">
      <alignment horizontal="center" vertical="center"/>
    </xf>
    <xf borderId="0" fillId="330" fontId="1" numFmtId="3" xfId="0" applyAlignment="1" applyFill="1" applyFont="1" applyNumberFormat="1">
      <alignment horizontal="center" vertical="center"/>
    </xf>
    <xf borderId="0" fillId="331" fontId="1" numFmtId="3" xfId="0" applyAlignment="1" applyFill="1" applyFont="1" applyNumberFormat="1">
      <alignment horizontal="center" vertical="center"/>
    </xf>
    <xf borderId="0" fillId="332" fontId="1" numFmtId="1" xfId="0" applyAlignment="1" applyFill="1" applyFont="1" applyNumberFormat="1">
      <alignment horizontal="center" vertical="center"/>
    </xf>
    <xf borderId="16" fillId="44" fontId="1" numFmtId="1" xfId="0" applyAlignment="1" applyBorder="1" applyFont="1" applyNumberFormat="1">
      <alignment horizontal="center" vertical="center"/>
    </xf>
    <xf borderId="0" fillId="192" fontId="1" numFmtId="1" xfId="0" applyAlignment="1" applyFont="1" applyNumberFormat="1">
      <alignment horizontal="center" vertical="center"/>
    </xf>
    <xf borderId="0" fillId="57" fontId="1" numFmtId="1" xfId="0" applyAlignment="1" applyFont="1" applyNumberFormat="1">
      <alignment horizontal="center" vertical="center"/>
    </xf>
    <xf borderId="0" fillId="298" fontId="1" numFmtId="1" xfId="0" applyAlignment="1" applyFont="1" applyNumberFormat="1">
      <alignment horizontal="center" vertical="center"/>
    </xf>
    <xf borderId="0" fillId="98" fontId="1" numFmtId="1" xfId="0" applyAlignment="1" applyFont="1" applyNumberFormat="1">
      <alignment horizontal="center" vertical="center"/>
    </xf>
    <xf borderId="0" fillId="333" fontId="1" numFmtId="1" xfId="0" applyAlignment="1" applyFill="1" applyFont="1" applyNumberFormat="1">
      <alignment horizontal="center" vertical="center"/>
    </xf>
    <xf borderId="0" fillId="231" fontId="1" numFmtId="1" xfId="0" applyAlignment="1" applyFont="1" applyNumberFormat="1">
      <alignment horizontal="center" vertical="center"/>
    </xf>
    <xf borderId="9" fillId="196" fontId="2" numFmtId="3" xfId="0" applyAlignment="1" applyBorder="1" applyFont="1" applyNumberFormat="1">
      <alignment horizontal="center" vertical="center"/>
    </xf>
    <xf borderId="0" fillId="333" fontId="1" numFmtId="3" xfId="0" applyAlignment="1" applyFont="1" applyNumberFormat="1">
      <alignment horizontal="center" vertical="center"/>
    </xf>
    <xf borderId="0" fillId="83" fontId="1" numFmtId="3" xfId="0" applyAlignment="1" applyFont="1" applyNumberFormat="1">
      <alignment horizontal="center" vertical="center"/>
    </xf>
    <xf borderId="0" fillId="247" fontId="1" numFmtId="3" xfId="0" applyAlignment="1" applyFont="1" applyNumberFormat="1">
      <alignment horizontal="center" vertical="center"/>
    </xf>
    <xf borderId="0" fillId="334" fontId="1" numFmtId="3" xfId="0" applyAlignment="1" applyFill="1" applyFont="1" applyNumberFormat="1">
      <alignment horizontal="center" vertical="center"/>
    </xf>
    <xf borderId="0" fillId="335" fontId="1" numFmtId="3" xfId="0" applyAlignment="1" applyFill="1" applyFont="1" applyNumberFormat="1">
      <alignment horizontal="center" vertical="center"/>
    </xf>
    <xf borderId="0" fillId="336" fontId="1" numFmtId="3" xfId="0" applyAlignment="1" applyFill="1" applyFont="1" applyNumberFormat="1">
      <alignment horizontal="center" vertical="center"/>
    </xf>
    <xf borderId="0" fillId="26" fontId="1" numFmtId="3" xfId="0" applyAlignment="1" applyFont="1" applyNumberFormat="1">
      <alignment horizontal="center" vertical="center"/>
    </xf>
    <xf borderId="0" fillId="337" fontId="1" numFmtId="3" xfId="0" applyAlignment="1" applyFill="1" applyFont="1" applyNumberFormat="1">
      <alignment horizontal="center" vertical="center"/>
    </xf>
    <xf borderId="0" fillId="338" fontId="1" numFmtId="3" xfId="0" applyAlignment="1" applyFill="1" applyFont="1" applyNumberFormat="1">
      <alignment horizontal="center" vertical="center"/>
    </xf>
    <xf borderId="15" fillId="277" fontId="1" numFmtId="3" xfId="0" applyAlignment="1" applyBorder="1" applyFont="1" applyNumberFormat="1">
      <alignment horizontal="center" vertical="center"/>
    </xf>
    <xf borderId="0" fillId="264" fontId="1" numFmtId="167" xfId="0" applyAlignment="1" applyFont="1" applyNumberFormat="1">
      <alignment horizontal="center" vertical="center"/>
    </xf>
    <xf borderId="0" fillId="316" fontId="1" numFmtId="3" xfId="0" applyAlignment="1" applyFont="1" applyNumberFormat="1">
      <alignment horizontal="center" vertical="center"/>
    </xf>
    <xf borderId="9" fillId="328" fontId="1" numFmtId="3" xfId="0" applyAlignment="1" applyBorder="1" applyFont="1" applyNumberFormat="1">
      <alignment horizontal="center" shrinkToFit="0" vertical="center" wrapText="1"/>
    </xf>
    <xf borderId="9" fillId="272" fontId="1" numFmtId="3" xfId="0" applyAlignment="1" applyBorder="1" applyFont="1" applyNumberFormat="1">
      <alignment horizontal="center" shrinkToFit="0" vertical="center" wrapText="1"/>
    </xf>
    <xf borderId="0" fillId="249" fontId="1" numFmtId="4" xfId="0" applyAlignment="1" applyFont="1" applyNumberFormat="1">
      <alignment horizontal="center" shrinkToFit="0" vertical="center" wrapText="1"/>
    </xf>
    <xf borderId="9" fillId="339" fontId="1" numFmtId="3" xfId="0" applyAlignment="1" applyBorder="1" applyFill="1" applyFont="1" applyNumberFormat="1">
      <alignment horizontal="center" shrinkToFit="0" vertical="center" wrapText="1"/>
    </xf>
    <xf borderId="0" fillId="340" fontId="1" numFmtId="4" xfId="0" applyAlignment="1" applyFill="1" applyFont="1" applyNumberFormat="1">
      <alignment horizontal="center" shrinkToFit="0" vertical="center" wrapText="1"/>
    </xf>
    <xf borderId="0" fillId="341" fontId="1" numFmtId="9" xfId="0" applyAlignment="1" applyFill="1" applyFont="1" applyNumberFormat="1">
      <alignment horizontal="center" shrinkToFit="0" vertical="center" wrapText="1"/>
    </xf>
    <xf borderId="13" fillId="340" fontId="1" numFmtId="4" xfId="0" applyAlignment="1" applyBorder="1" applyFont="1" applyNumberFormat="1">
      <alignment horizontal="center" shrinkToFit="0" vertical="center" wrapText="1"/>
    </xf>
    <xf borderId="9" fillId="342" fontId="1" numFmtId="3" xfId="0" applyAlignment="1" applyBorder="1" applyFill="1" applyFont="1" applyNumberFormat="1">
      <alignment horizontal="center" shrinkToFit="0" vertical="center" wrapText="1"/>
    </xf>
    <xf borderId="0" fillId="343" fontId="1" numFmtId="165" xfId="0" applyAlignment="1" applyFill="1" applyFont="1" applyNumberFormat="1">
      <alignment horizontal="center" vertical="center"/>
    </xf>
    <xf borderId="0" fillId="344" fontId="1" numFmtId="9" xfId="0" applyAlignment="1" applyFill="1" applyFont="1" applyNumberFormat="1">
      <alignment horizontal="center" vertical="center"/>
    </xf>
    <xf borderId="14" fillId="202" fontId="1" numFmtId="165" xfId="0" applyAlignment="1" applyBorder="1" applyFont="1" applyNumberFormat="1">
      <alignment horizontal="center" vertical="center"/>
    </xf>
    <xf borderId="0" fillId="345" fontId="1" numFmtId="3" xfId="0" applyAlignment="1" applyFill="1" applyFont="1" applyNumberFormat="1">
      <alignment horizontal="center" vertical="center"/>
    </xf>
    <xf borderId="14" fillId="343" fontId="1" numFmtId="165" xfId="0" applyAlignment="1" applyBorder="1" applyFont="1" applyNumberFormat="1">
      <alignment horizontal="center" vertical="center"/>
    </xf>
    <xf borderId="0" fillId="346" fontId="1" numFmtId="3" xfId="0" applyAlignment="1" applyFill="1" applyFont="1" applyNumberFormat="1">
      <alignment horizontal="center" vertical="center"/>
    </xf>
    <xf borderId="0" fillId="267" fontId="1" numFmtId="1" xfId="0" applyAlignment="1" applyFont="1" applyNumberFormat="1">
      <alignment horizontal="center" vertical="center"/>
    </xf>
    <xf borderId="9" fillId="347" fontId="2" numFmtId="3" xfId="0" applyAlignment="1" applyBorder="1" applyFill="1" applyFont="1" applyNumberFormat="1">
      <alignment horizontal="center" vertical="center"/>
    </xf>
    <xf borderId="0" fillId="348" fontId="1" numFmtId="3" xfId="0" applyAlignment="1" applyFill="1" applyFont="1" applyNumberFormat="1">
      <alignment horizontal="center" vertical="center"/>
    </xf>
    <xf borderId="0" fillId="349" fontId="1" numFmtId="3" xfId="0" applyAlignment="1" applyFill="1" applyFont="1" applyNumberFormat="1">
      <alignment horizontal="center" vertical="center"/>
    </xf>
    <xf borderId="0" fillId="212" fontId="1" numFmtId="1" xfId="0" applyAlignment="1" applyFont="1" applyNumberFormat="1">
      <alignment horizontal="center" vertical="center"/>
    </xf>
    <xf borderId="0" fillId="132" fontId="1" numFmtId="1" xfId="0" applyAlignment="1" applyFont="1" applyNumberFormat="1">
      <alignment horizontal="center" vertical="center"/>
    </xf>
    <xf borderId="9" fillId="300" fontId="2" numFmtId="3" xfId="0" applyAlignment="1" applyBorder="1" applyFont="1" applyNumberFormat="1">
      <alignment horizontal="center" vertical="center"/>
    </xf>
    <xf borderId="0" fillId="259" fontId="1" numFmtId="3" xfId="0" applyAlignment="1" applyFont="1" applyNumberFormat="1">
      <alignment horizontal="center" vertical="center"/>
    </xf>
    <xf borderId="0" fillId="21" fontId="1" numFmtId="3" xfId="0" applyAlignment="1" applyFont="1" applyNumberFormat="1">
      <alignment horizontal="center" vertical="center"/>
    </xf>
    <xf borderId="0" fillId="68" fontId="1" numFmtId="3" xfId="0" applyAlignment="1" applyFont="1" applyNumberFormat="1">
      <alignment horizontal="center" vertical="center"/>
    </xf>
    <xf borderId="0" fillId="350" fontId="1" numFmtId="3" xfId="0" applyAlignment="1" applyFill="1" applyFont="1" applyNumberFormat="1">
      <alignment horizontal="center" vertical="center"/>
    </xf>
    <xf borderId="0" fillId="351" fontId="1" numFmtId="3" xfId="0" applyAlignment="1" applyFill="1" applyFont="1" applyNumberFormat="1">
      <alignment horizontal="center" vertical="center"/>
    </xf>
    <xf borderId="0" fillId="352" fontId="1" numFmtId="3" xfId="0" applyAlignment="1" applyFill="1" applyFont="1" applyNumberFormat="1">
      <alignment horizontal="center" vertical="center"/>
    </xf>
    <xf borderId="0" fillId="353" fontId="1" numFmtId="3" xfId="0" applyAlignment="1" applyFill="1" applyFont="1" applyNumberFormat="1">
      <alignment horizontal="center" vertical="center"/>
    </xf>
    <xf borderId="0" fillId="354" fontId="1" numFmtId="3" xfId="0" applyAlignment="1" applyFill="1" applyFont="1" applyNumberFormat="1">
      <alignment horizontal="center" vertical="center"/>
    </xf>
    <xf borderId="0" fillId="285" fontId="1" numFmtId="3" xfId="0" applyAlignment="1" applyFont="1" applyNumberFormat="1">
      <alignment horizontal="center" vertical="center"/>
    </xf>
    <xf borderId="15" fillId="144" fontId="1" numFmtId="3" xfId="0" applyAlignment="1" applyBorder="1" applyFont="1" applyNumberFormat="1">
      <alignment horizontal="center" vertical="center"/>
    </xf>
    <xf borderId="0" fillId="183" fontId="1" numFmtId="167" xfId="0" applyAlignment="1" applyFont="1" applyNumberFormat="1">
      <alignment horizontal="center" vertical="center"/>
    </xf>
    <xf borderId="0" fillId="355" fontId="1" numFmtId="3" xfId="0" applyAlignment="1" applyFill="1" applyFont="1" applyNumberFormat="1">
      <alignment horizontal="center" vertical="center"/>
    </xf>
    <xf borderId="9" fillId="356" fontId="1" numFmtId="3" xfId="0" applyAlignment="1" applyBorder="1" applyFill="1" applyFont="1" applyNumberFormat="1">
      <alignment horizontal="center" shrinkToFit="0" vertical="center" wrapText="1"/>
    </xf>
    <xf borderId="0" fillId="357" fontId="1" numFmtId="9" xfId="0" applyAlignment="1" applyFill="1" applyFont="1" applyNumberFormat="1">
      <alignment horizontal="center" shrinkToFit="0" vertical="center" wrapText="1"/>
    </xf>
    <xf borderId="9" fillId="337" fontId="1" numFmtId="3" xfId="0" applyAlignment="1" applyBorder="1" applyFont="1" applyNumberFormat="1">
      <alignment horizontal="center" shrinkToFit="0" vertical="center" wrapText="1"/>
    </xf>
    <xf borderId="0" fillId="358" fontId="1" numFmtId="9" xfId="0" applyAlignment="1" applyFill="1" applyFont="1" applyNumberFormat="1">
      <alignment horizontal="center" shrinkToFit="0" vertical="center" wrapText="1"/>
    </xf>
    <xf borderId="9" fillId="359" fontId="1" numFmtId="3" xfId="0" applyAlignment="1" applyBorder="1" applyFill="1" applyFont="1" applyNumberFormat="1">
      <alignment horizontal="center" shrinkToFit="0" vertical="center" wrapText="1"/>
    </xf>
    <xf borderId="0" fillId="244" fontId="1" numFmtId="165" xfId="0" applyAlignment="1" applyFont="1" applyNumberFormat="1">
      <alignment horizontal="center" vertical="center"/>
    </xf>
    <xf borderId="14" fillId="78" fontId="1" numFmtId="165" xfId="0" applyAlignment="1" applyBorder="1" applyFont="1" applyNumberFormat="1">
      <alignment horizontal="center" vertical="center"/>
    </xf>
    <xf borderId="0" fillId="360" fontId="1" numFmtId="3" xfId="0" applyAlignment="1" applyFill="1" applyFont="1" applyNumberFormat="1">
      <alignment horizontal="center" vertical="center"/>
    </xf>
    <xf borderId="15" fillId="361" fontId="1" numFmtId="3" xfId="0" applyAlignment="1" applyBorder="1" applyFill="1" applyFont="1" applyNumberFormat="1">
      <alignment horizontal="center" vertical="center"/>
    </xf>
    <xf borderId="0" fillId="362" fontId="1" numFmtId="3" xfId="0" applyAlignment="1" applyFill="1" applyFont="1" applyNumberFormat="1">
      <alignment horizontal="center" vertical="center"/>
    </xf>
    <xf borderId="0" fillId="363" fontId="1" numFmtId="3" xfId="0" applyAlignment="1" applyFill="1" applyFont="1" applyNumberFormat="1">
      <alignment horizontal="center" vertical="center"/>
    </xf>
    <xf borderId="0" fillId="364" fontId="1" numFmtId="3" xfId="0" applyAlignment="1" applyFill="1" applyFont="1" applyNumberFormat="1">
      <alignment horizontal="center" vertical="center"/>
    </xf>
    <xf borderId="0" fillId="365" fontId="1" numFmtId="1" xfId="0" applyAlignment="1" applyFill="1" applyFont="1" applyNumberFormat="1">
      <alignment horizontal="center" vertical="center"/>
    </xf>
    <xf borderId="9" fillId="366" fontId="2" numFmtId="3" xfId="0" applyAlignment="1" applyBorder="1" applyFill="1" applyFont="1" applyNumberFormat="1">
      <alignment horizontal="center" vertical="center"/>
    </xf>
    <xf borderId="0" fillId="367" fontId="1" numFmtId="3" xfId="0" applyAlignment="1" applyFill="1" applyFont="1" applyNumberFormat="1">
      <alignment horizontal="center" vertical="center"/>
    </xf>
    <xf borderId="0" fillId="368" fontId="1" numFmtId="3" xfId="0" applyAlignment="1" applyFill="1" applyFont="1" applyNumberFormat="1">
      <alignment horizontal="center" vertical="center"/>
    </xf>
    <xf borderId="0" fillId="317" fontId="1" numFmtId="1" xfId="0" applyAlignment="1" applyFont="1" applyNumberFormat="1">
      <alignment horizontal="center" vertical="center"/>
    </xf>
    <xf borderId="16" fillId="55" fontId="1" numFmtId="1" xfId="0" applyAlignment="1" applyBorder="1" applyFont="1" applyNumberFormat="1">
      <alignment horizontal="center" vertical="center"/>
    </xf>
    <xf borderId="0" fillId="241" fontId="1" numFmtId="1" xfId="0" applyAlignment="1" applyFont="1" applyNumberFormat="1">
      <alignment horizontal="center" vertical="center"/>
    </xf>
    <xf borderId="0" fillId="346" fontId="1" numFmtId="1" xfId="0" applyAlignment="1" applyFont="1" applyNumberFormat="1">
      <alignment horizontal="center" vertical="center"/>
    </xf>
    <xf borderId="0" fillId="281" fontId="1" numFmtId="1" xfId="0" applyAlignment="1" applyFont="1" applyNumberFormat="1">
      <alignment horizontal="center" vertical="center"/>
    </xf>
    <xf borderId="0" fillId="260" fontId="1" numFmtId="1" xfId="0" applyAlignment="1" applyFont="1" applyNumberFormat="1">
      <alignment horizontal="center" vertical="center"/>
    </xf>
    <xf borderId="0" fillId="19" fontId="1" numFmtId="1" xfId="0" applyAlignment="1" applyFont="1" applyNumberFormat="1">
      <alignment horizontal="center" vertical="center"/>
    </xf>
    <xf borderId="0" fillId="82" fontId="1" numFmtId="1" xfId="0" applyAlignment="1" applyFont="1" applyNumberFormat="1">
      <alignment horizontal="center" vertical="center"/>
    </xf>
    <xf borderId="9" fillId="109" fontId="2" numFmtId="3" xfId="0" applyAlignment="1" applyBorder="1" applyFont="1" applyNumberFormat="1">
      <alignment horizontal="center" vertical="center"/>
    </xf>
    <xf borderId="0" fillId="369" fontId="1" numFmtId="3" xfId="0" applyAlignment="1" applyFill="1" applyFont="1" applyNumberFormat="1">
      <alignment horizontal="center" vertical="center"/>
    </xf>
    <xf borderId="0" fillId="370" fontId="1" numFmtId="3" xfId="0" applyAlignment="1" applyFill="1" applyFont="1" applyNumberFormat="1">
      <alignment horizontal="center" vertical="center"/>
    </xf>
    <xf borderId="0" fillId="371" fontId="1" numFmtId="3" xfId="0" applyAlignment="1" applyFill="1" applyFont="1" applyNumberFormat="1">
      <alignment horizontal="center" vertical="center"/>
    </xf>
    <xf borderId="0" fillId="372" fontId="1" numFmtId="3" xfId="0" applyAlignment="1" applyFill="1" applyFont="1" applyNumberFormat="1">
      <alignment horizontal="center" vertical="center"/>
    </xf>
    <xf borderId="0" fillId="373" fontId="1" numFmtId="3" xfId="0" applyAlignment="1" applyFill="1" applyFont="1" applyNumberFormat="1">
      <alignment horizontal="center" vertical="center"/>
    </xf>
    <xf borderId="0" fillId="374" fontId="1" numFmtId="3" xfId="0" applyAlignment="1" applyFill="1" applyFont="1" applyNumberFormat="1">
      <alignment horizontal="center" vertical="center"/>
    </xf>
    <xf borderId="0" fillId="375" fontId="1" numFmtId="3" xfId="0" applyAlignment="1" applyFill="1" applyFont="1" applyNumberFormat="1">
      <alignment horizontal="center" vertical="center"/>
    </xf>
    <xf borderId="0" fillId="376" fontId="1" numFmtId="3" xfId="0" applyAlignment="1" applyFill="1" applyFont="1" applyNumberFormat="1">
      <alignment horizontal="center" vertical="center"/>
    </xf>
    <xf borderId="0" fillId="377" fontId="1" numFmtId="3" xfId="0" applyAlignment="1" applyFill="1" applyFont="1" applyNumberFormat="1">
      <alignment horizontal="center" vertical="center"/>
    </xf>
    <xf borderId="15" fillId="20" fontId="1" numFmtId="3" xfId="0" applyAlignment="1" applyBorder="1" applyFont="1" applyNumberFormat="1">
      <alignment horizontal="center" vertical="center"/>
    </xf>
    <xf borderId="0" fillId="247" fontId="1" numFmtId="167" xfId="0" applyAlignment="1" applyFont="1" applyNumberFormat="1">
      <alignment horizontal="center" vertical="center"/>
    </xf>
    <xf borderId="0" fillId="306" fontId="1" numFmtId="3" xfId="0" applyAlignment="1" applyFont="1" applyNumberFormat="1">
      <alignment horizontal="center" vertical="center"/>
    </xf>
    <xf borderId="9" fillId="378" fontId="1" numFmtId="3" xfId="0" applyAlignment="1" applyBorder="1" applyFill="1" applyFont="1" applyNumberFormat="1">
      <alignment horizontal="center" shrinkToFit="0" vertical="center" wrapText="1"/>
    </xf>
    <xf borderId="0" fillId="379" fontId="1" numFmtId="4" xfId="0" applyAlignment="1" applyFill="1" applyFont="1" applyNumberFormat="1">
      <alignment horizontal="center" shrinkToFit="0" vertical="center" wrapText="1"/>
    </xf>
    <xf borderId="0" fillId="380" fontId="1" numFmtId="9" xfId="0" applyAlignment="1" applyFill="1" applyFont="1" applyNumberFormat="1">
      <alignment horizontal="center" shrinkToFit="0" vertical="center" wrapText="1"/>
    </xf>
    <xf borderId="13" fillId="327" fontId="1" numFmtId="4" xfId="0" applyAlignment="1" applyBorder="1" applyFont="1" applyNumberFormat="1">
      <alignment horizontal="center" shrinkToFit="0" vertical="center" wrapText="1"/>
    </xf>
    <xf borderId="0" fillId="15" fontId="1" numFmtId="165" xfId="0" applyAlignment="1" applyFont="1" applyNumberFormat="1">
      <alignment horizontal="center" vertical="center"/>
    </xf>
    <xf borderId="14" fillId="15" fontId="1" numFmtId="165" xfId="0" applyAlignment="1" applyBorder="1" applyFont="1" applyNumberFormat="1">
      <alignment horizontal="center" vertical="center"/>
    </xf>
    <xf borderId="0" fillId="264" fontId="1" numFmtId="1" xfId="0" applyAlignment="1" applyFont="1" applyNumberFormat="1">
      <alignment horizontal="center" vertical="center"/>
    </xf>
    <xf borderId="9" fillId="381" fontId="2" numFmtId="3" xfId="0" applyAlignment="1" applyBorder="1" applyFill="1" applyFont="1" applyNumberFormat="1">
      <alignment horizontal="center" vertical="center"/>
    </xf>
    <xf borderId="0" fillId="382" fontId="1" numFmtId="3" xfId="0" applyAlignment="1" applyFill="1" applyFont="1" applyNumberFormat="1">
      <alignment horizontal="center" vertical="center"/>
    </xf>
    <xf borderId="0" fillId="383" fontId="1" numFmtId="3" xfId="0" applyAlignment="1" applyFill="1" applyFont="1" applyNumberFormat="1">
      <alignment horizontal="center" vertical="center"/>
    </xf>
    <xf borderId="16" fillId="315" fontId="1" numFmtId="1" xfId="0" applyAlignment="1" applyBorder="1" applyFont="1" applyNumberFormat="1">
      <alignment horizontal="center" vertical="center"/>
    </xf>
    <xf borderId="0" fillId="384" fontId="1" numFmtId="1" xfId="0" applyAlignment="1" applyFill="1" applyFont="1" applyNumberFormat="1">
      <alignment horizontal="center" vertical="center"/>
    </xf>
    <xf borderId="0" fillId="53" fontId="1" numFmtId="1" xfId="0" applyAlignment="1" applyFont="1" applyNumberFormat="1">
      <alignment horizontal="center" vertical="center"/>
    </xf>
    <xf borderId="0" fillId="284" fontId="1" numFmtId="1" xfId="0" applyAlignment="1" applyFont="1" applyNumberFormat="1">
      <alignment horizontal="center" vertical="center"/>
    </xf>
    <xf borderId="0" fillId="320" fontId="1" numFmtId="1" xfId="0" applyAlignment="1" applyFont="1" applyNumberFormat="1">
      <alignment horizontal="center" vertical="center"/>
    </xf>
    <xf borderId="9" fillId="195" fontId="2" numFmtId="3" xfId="0" applyAlignment="1" applyBorder="1" applyFont="1" applyNumberFormat="1">
      <alignment horizontal="center" vertical="center"/>
    </xf>
    <xf borderId="0" fillId="332" fontId="1" numFmtId="3" xfId="0" applyAlignment="1" applyFont="1" applyNumberFormat="1">
      <alignment horizontal="center" vertical="center"/>
    </xf>
    <xf borderId="0" fillId="385" fontId="1" numFmtId="3" xfId="0" applyAlignment="1" applyFill="1" applyFont="1" applyNumberFormat="1">
      <alignment horizontal="center" vertical="center"/>
    </xf>
    <xf borderId="0" fillId="317" fontId="1" numFmtId="3" xfId="0" applyAlignment="1" applyFont="1" applyNumberFormat="1">
      <alignment horizontal="center" vertical="center"/>
    </xf>
    <xf borderId="0" fillId="68" fontId="1" numFmtId="167" xfId="0" applyAlignment="1" applyFont="1" applyNumberFormat="1">
      <alignment horizontal="center" vertical="center"/>
    </xf>
    <xf borderId="0" fillId="386" fontId="1" numFmtId="3" xfId="0" applyAlignment="1" applyFill="1" applyFont="1" applyNumberFormat="1">
      <alignment horizontal="center" vertical="center"/>
    </xf>
    <xf borderId="9" fillId="372" fontId="1" numFmtId="3" xfId="0" applyAlignment="1" applyBorder="1" applyFont="1" applyNumberFormat="1">
      <alignment horizontal="center" shrinkToFit="0" vertical="center" wrapText="1"/>
    </xf>
    <xf borderId="9" fillId="93" fontId="1" numFmtId="3" xfId="0" applyAlignment="1" applyBorder="1" applyFont="1" applyNumberFormat="1">
      <alignment horizontal="center" shrinkToFit="0" vertical="center" wrapText="1"/>
    </xf>
    <xf borderId="0" fillId="387" fontId="1" numFmtId="4" xfId="0" applyAlignment="1" applyFill="1" applyFont="1" applyNumberFormat="1">
      <alignment horizontal="center" shrinkToFit="0" vertical="center" wrapText="1"/>
    </xf>
    <xf borderId="0" fillId="388" fontId="1" numFmtId="9" xfId="0" applyAlignment="1" applyFill="1" applyFont="1" applyNumberFormat="1">
      <alignment horizontal="center" shrinkToFit="0" vertical="center" wrapText="1"/>
    </xf>
    <xf borderId="13" fillId="125" fontId="1" numFmtId="4" xfId="0" applyAlignment="1" applyBorder="1" applyFont="1" applyNumberFormat="1">
      <alignment horizontal="center" shrinkToFit="0" vertical="center" wrapText="1"/>
    </xf>
    <xf borderId="13" fillId="387" fontId="1" numFmtId="4" xfId="0" applyAlignment="1" applyBorder="1" applyFont="1" applyNumberFormat="1">
      <alignment horizontal="center" shrinkToFit="0" vertical="center" wrapText="1"/>
    </xf>
    <xf borderId="9" fillId="389" fontId="1" numFmtId="3" xfId="0" applyAlignment="1" applyBorder="1" applyFill="1" applyFont="1" applyNumberFormat="1">
      <alignment horizontal="center" shrinkToFit="0" vertical="center" wrapText="1"/>
    </xf>
    <xf borderId="0" fillId="159" fontId="1" numFmtId="165" xfId="0" applyAlignment="1" applyFont="1" applyNumberFormat="1">
      <alignment horizontal="center" vertical="center"/>
    </xf>
    <xf borderId="14" fillId="161" fontId="1" numFmtId="165" xfId="0" applyAlignment="1" applyBorder="1" applyFont="1" applyNumberFormat="1">
      <alignment horizontal="center" vertical="center"/>
    </xf>
    <xf borderId="0" fillId="390" fontId="1" numFmtId="3" xfId="0" applyAlignment="1" applyFill="1" applyFont="1" applyNumberFormat="1">
      <alignment horizontal="center" vertical="center"/>
    </xf>
    <xf borderId="14" fillId="226" fontId="1" numFmtId="165" xfId="0" applyAlignment="1" applyBorder="1" applyFont="1" applyNumberFormat="1">
      <alignment horizontal="center" vertical="center"/>
    </xf>
    <xf borderId="15" fillId="391" fontId="1" numFmtId="3" xfId="0" applyAlignment="1" applyBorder="1" applyFill="1" applyFont="1" applyNumberFormat="1">
      <alignment horizontal="center" vertical="center"/>
    </xf>
    <xf borderId="0" fillId="392" fontId="1" numFmtId="3" xfId="0" applyAlignment="1" applyFill="1" applyFont="1" applyNumberFormat="1">
      <alignment horizontal="center" vertical="center"/>
    </xf>
    <xf borderId="0" fillId="393" fontId="1" numFmtId="1" xfId="0" applyAlignment="1" applyFill="1" applyFont="1" applyNumberFormat="1">
      <alignment horizontal="center" vertical="center"/>
    </xf>
    <xf borderId="9" fillId="394" fontId="2" numFmtId="3" xfId="0" applyAlignment="1" applyBorder="1" applyFill="1" applyFont="1" applyNumberFormat="1">
      <alignment horizontal="center" vertical="center"/>
    </xf>
    <xf borderId="0" fillId="395" fontId="1" numFmtId="3" xfId="0" applyAlignment="1" applyFill="1" applyFont="1" applyNumberFormat="1">
      <alignment horizontal="center" vertical="center"/>
    </xf>
    <xf borderId="0" fillId="396" fontId="1" numFmtId="3" xfId="0" applyAlignment="1" applyFill="1" applyFont="1" applyNumberFormat="1">
      <alignment horizontal="center" vertical="center"/>
    </xf>
    <xf borderId="0" fillId="397" fontId="1" numFmtId="3" xfId="0" applyAlignment="1" applyFill="1" applyFont="1" applyNumberFormat="1">
      <alignment horizontal="center" vertical="center"/>
    </xf>
    <xf borderId="16" fillId="115" fontId="1" numFmtId="1" xfId="0" applyAlignment="1" applyBorder="1" applyFont="1" applyNumberFormat="1">
      <alignment horizontal="center" vertical="center"/>
    </xf>
    <xf borderId="0" fillId="215" fontId="1" numFmtId="1" xfId="0" applyAlignment="1" applyFont="1" applyNumberFormat="1">
      <alignment horizontal="center" vertical="center"/>
    </xf>
    <xf borderId="0" fillId="398" fontId="1" numFmtId="1" xfId="0" applyAlignment="1" applyFill="1" applyFont="1" applyNumberFormat="1">
      <alignment horizontal="center" vertical="center"/>
    </xf>
    <xf borderId="0" fillId="399" fontId="1" numFmtId="1" xfId="0" applyAlignment="1" applyFill="1" applyFont="1" applyNumberFormat="1">
      <alignment horizontal="center" vertical="center"/>
    </xf>
    <xf borderId="0" fillId="400" fontId="1" numFmtId="1" xfId="0" applyAlignment="1" applyFill="1" applyFont="1" applyNumberFormat="1">
      <alignment horizontal="center" vertical="center"/>
    </xf>
    <xf borderId="0" fillId="68" fontId="1" numFmtId="1" xfId="0" applyAlignment="1" applyFont="1" applyNumberFormat="1">
      <alignment horizontal="center" vertical="center"/>
    </xf>
    <xf borderId="9" fillId="20" fontId="2" numFmtId="3" xfId="0" applyAlignment="1" applyBorder="1" applyFont="1" applyNumberFormat="1">
      <alignment horizontal="center" vertical="center"/>
    </xf>
    <xf borderId="0" fillId="401" fontId="1" numFmtId="3" xfId="0" applyAlignment="1" applyFill="1" applyFont="1" applyNumberFormat="1">
      <alignment horizontal="center" vertical="center"/>
    </xf>
    <xf borderId="0" fillId="402" fontId="1" numFmtId="3" xfId="0" applyAlignment="1" applyFill="1" applyFont="1" applyNumberFormat="1">
      <alignment horizontal="center" vertical="center"/>
    </xf>
    <xf borderId="0" fillId="403" fontId="1" numFmtId="3" xfId="0" applyAlignment="1" applyFill="1" applyFont="1" applyNumberFormat="1">
      <alignment horizontal="center" vertical="center"/>
    </xf>
    <xf borderId="0" fillId="404" fontId="1" numFmtId="3" xfId="0" applyAlignment="1" applyFill="1" applyFont="1" applyNumberFormat="1">
      <alignment horizontal="center" vertical="center"/>
    </xf>
    <xf borderId="0" fillId="90" fontId="1" numFmtId="3" xfId="0" applyAlignment="1" applyFont="1" applyNumberFormat="1">
      <alignment horizontal="center" vertical="center"/>
    </xf>
    <xf borderId="0" fillId="405" fontId="1" numFmtId="3" xfId="0" applyAlignment="1" applyFill="1" applyFont="1" applyNumberFormat="1">
      <alignment horizontal="center" vertical="center"/>
    </xf>
    <xf borderId="15" fillId="305" fontId="1" numFmtId="3" xfId="0" applyAlignment="1" applyBorder="1" applyFont="1" applyNumberFormat="1">
      <alignment horizontal="center" vertical="center"/>
    </xf>
    <xf borderId="0" fillId="406" fontId="1" numFmtId="167" xfId="0" applyAlignment="1" applyFill="1" applyFont="1" applyNumberFormat="1">
      <alignment horizontal="center" vertical="center"/>
    </xf>
    <xf borderId="0" fillId="343" fontId="1" numFmtId="4" xfId="0" applyAlignment="1" applyFont="1" applyNumberFormat="1">
      <alignment horizontal="center" shrinkToFit="0" vertical="center" wrapText="1"/>
    </xf>
    <xf borderId="0" fillId="407" fontId="1" numFmtId="165" xfId="0" applyAlignment="1" applyFill="1" applyFont="1" applyNumberFormat="1">
      <alignment horizontal="center" vertical="center"/>
    </xf>
    <xf borderId="0" fillId="408" fontId="1" numFmtId="9" xfId="0" applyAlignment="1" applyFill="1" applyFont="1" applyNumberFormat="1">
      <alignment horizontal="center" vertical="center"/>
    </xf>
    <xf borderId="14" fillId="288" fontId="1" numFmtId="165" xfId="0" applyAlignment="1" applyBorder="1" applyFont="1" applyNumberFormat="1">
      <alignment horizontal="center" vertical="center"/>
    </xf>
    <xf borderId="9" fillId="409" fontId="2" numFmtId="3" xfId="0" applyAlignment="1" applyBorder="1" applyFill="1" applyFont="1" applyNumberFormat="1">
      <alignment horizontal="center" vertical="center"/>
    </xf>
    <xf borderId="0" fillId="410" fontId="1" numFmtId="3" xfId="0" applyAlignment="1" applyFill="1" applyFont="1" applyNumberFormat="1">
      <alignment horizontal="center" vertical="center"/>
    </xf>
    <xf borderId="0" fillId="106" fontId="1" numFmtId="1" xfId="0" applyAlignment="1" applyFont="1" applyNumberFormat="1">
      <alignment horizontal="center" vertical="center"/>
    </xf>
    <xf borderId="16" fillId="211" fontId="1" numFmtId="1" xfId="0" applyAlignment="1" applyBorder="1" applyFont="1" applyNumberFormat="1">
      <alignment horizontal="center" vertical="center"/>
    </xf>
    <xf borderId="0" fillId="51" fontId="1" numFmtId="1" xfId="0" applyAlignment="1" applyFont="1" applyNumberFormat="1">
      <alignment horizontal="center" vertical="center"/>
    </xf>
    <xf borderId="0" fillId="143" fontId="1" numFmtId="1" xfId="0" applyAlignment="1" applyFont="1" applyNumberFormat="1">
      <alignment horizontal="center" vertical="center"/>
    </xf>
    <xf borderId="0" fillId="411" fontId="1" numFmtId="1" xfId="0" applyAlignment="1" applyFill="1" applyFont="1" applyNumberFormat="1">
      <alignment horizontal="center" vertical="center"/>
    </xf>
    <xf borderId="0" fillId="412" fontId="1" numFmtId="1" xfId="0" applyAlignment="1" applyFill="1" applyFont="1" applyNumberFormat="1">
      <alignment horizontal="center" vertical="center"/>
    </xf>
    <xf borderId="0" fillId="299" fontId="1" numFmtId="1" xfId="0" applyAlignment="1" applyFont="1" applyNumberFormat="1">
      <alignment horizontal="center" vertical="center"/>
    </xf>
    <xf borderId="9" fillId="47" fontId="2" numFmtId="3" xfId="0" applyAlignment="1" applyBorder="1" applyFont="1" applyNumberFormat="1">
      <alignment horizontal="center" vertical="center"/>
    </xf>
    <xf borderId="0" fillId="413" fontId="1" numFmtId="3" xfId="0" applyAlignment="1" applyFill="1" applyFont="1" applyNumberFormat="1">
      <alignment horizontal="center" vertical="center"/>
    </xf>
    <xf borderId="0" fillId="233" fontId="1" numFmtId="3" xfId="0" applyAlignment="1" applyFont="1" applyNumberFormat="1">
      <alignment horizontal="center" vertical="center"/>
    </xf>
    <xf borderId="0" fillId="31" fontId="1" numFmtId="3" xfId="0" applyAlignment="1" applyFont="1" applyNumberFormat="1">
      <alignment horizontal="center" vertical="center"/>
    </xf>
    <xf borderId="0" fillId="414" fontId="1" numFmtId="3" xfId="0" applyAlignment="1" applyFill="1" applyFont="1" applyNumberFormat="1">
      <alignment horizontal="center" vertical="center"/>
    </xf>
    <xf borderId="15" fillId="300" fontId="1" numFmtId="3" xfId="0" applyAlignment="1" applyBorder="1" applyFont="1" applyNumberFormat="1">
      <alignment horizontal="center" vertical="center"/>
    </xf>
    <xf borderId="0" fillId="415" fontId="1" numFmtId="167" xfId="0" applyAlignment="1" applyFill="1" applyFont="1" applyNumberFormat="1">
      <alignment horizontal="center" vertical="center"/>
    </xf>
    <xf borderId="0" fillId="313" fontId="1" numFmtId="3" xfId="0" applyAlignment="1" applyFont="1" applyNumberFormat="1">
      <alignment horizontal="center" vertical="center"/>
    </xf>
    <xf borderId="9" fillId="416" fontId="1" numFmtId="3" xfId="0" applyAlignment="1" applyBorder="1" applyFill="1" applyFont="1" applyNumberFormat="1">
      <alignment horizontal="center" shrinkToFit="0" vertical="center" wrapText="1"/>
    </xf>
    <xf borderId="9" fillId="401" fontId="1" numFmtId="3" xfId="0" applyAlignment="1" applyBorder="1" applyFont="1" applyNumberFormat="1">
      <alignment horizontal="center" shrinkToFit="0" vertical="center" wrapText="1"/>
    </xf>
    <xf borderId="0" fillId="274" fontId="1" numFmtId="165" xfId="0" applyAlignment="1" applyFont="1" applyNumberFormat="1">
      <alignment horizontal="center" vertical="center"/>
    </xf>
    <xf borderId="14" fillId="340" fontId="1" numFmtId="165" xfId="0" applyAlignment="1" applyBorder="1" applyFont="1" applyNumberFormat="1">
      <alignment horizontal="center" vertical="center"/>
    </xf>
    <xf borderId="14" fillId="100" fontId="1" numFmtId="165" xfId="0" applyAlignment="1" applyBorder="1" applyFont="1" applyNumberFormat="1">
      <alignment horizontal="center" vertical="center"/>
    </xf>
    <xf borderId="0" fillId="99" fontId="1" numFmtId="1" xfId="0" applyAlignment="1" applyFont="1" applyNumberFormat="1">
      <alignment horizontal="center" vertical="center"/>
    </xf>
    <xf borderId="9" fillId="417" fontId="2" numFmtId="3" xfId="0" applyAlignment="1" applyBorder="1" applyFill="1" applyFont="1" applyNumberFormat="1">
      <alignment horizontal="center" vertical="center"/>
    </xf>
    <xf borderId="0" fillId="418" fontId="1" numFmtId="3" xfId="0" applyAlignment="1" applyFill="1" applyFont="1" applyNumberFormat="1">
      <alignment horizontal="center" vertical="center"/>
    </xf>
    <xf borderId="0" fillId="419" fontId="1" numFmtId="3" xfId="0" applyAlignment="1" applyFill="1" applyFont="1" applyNumberFormat="1">
      <alignment horizontal="center" vertical="center"/>
    </xf>
    <xf borderId="16" fillId="365" fontId="1" numFmtId="1" xfId="0" applyAlignment="1" applyBorder="1" applyFont="1" applyNumberFormat="1">
      <alignment horizontal="center" vertical="center"/>
    </xf>
    <xf borderId="0" fillId="195" fontId="1" numFmtId="1" xfId="0" applyAlignment="1" applyFont="1" applyNumberFormat="1">
      <alignment horizontal="center" vertical="center"/>
    </xf>
    <xf borderId="0" fillId="180" fontId="1" numFmtId="1" xfId="0" applyAlignment="1" applyFont="1" applyNumberFormat="1">
      <alignment horizontal="center" vertical="center"/>
    </xf>
    <xf borderId="0" fillId="189" fontId="1" numFmtId="1" xfId="0" applyAlignment="1" applyFont="1" applyNumberFormat="1">
      <alignment horizontal="center" vertical="center"/>
    </xf>
    <xf borderId="0" fillId="186" fontId="1" numFmtId="1" xfId="0" applyAlignment="1" applyFont="1" applyNumberFormat="1">
      <alignment horizontal="center" vertical="center"/>
    </xf>
    <xf borderId="0" fillId="22" fontId="1" numFmtId="1" xfId="0" applyAlignment="1" applyFont="1" applyNumberFormat="1">
      <alignment horizontal="center" vertical="center"/>
    </xf>
    <xf borderId="9" fillId="53" fontId="2" numFmtId="3" xfId="0" applyAlignment="1" applyBorder="1" applyFont="1" applyNumberFormat="1">
      <alignment horizontal="center" vertical="center"/>
    </xf>
    <xf borderId="0" fillId="411" fontId="1" numFmtId="3" xfId="0" applyAlignment="1" applyFont="1" applyNumberFormat="1">
      <alignment horizontal="center" vertical="center"/>
    </xf>
    <xf borderId="15" fillId="268" fontId="1" numFmtId="3" xfId="0" applyAlignment="1" applyBorder="1" applyFont="1" applyNumberFormat="1">
      <alignment horizontal="center" vertical="center"/>
    </xf>
    <xf borderId="0" fillId="233" fontId="1" numFmtId="167" xfId="0" applyAlignment="1" applyFont="1" applyNumberFormat="1">
      <alignment horizontal="center" vertical="center"/>
    </xf>
    <xf borderId="0" fillId="420" fontId="1" numFmtId="3" xfId="0" applyAlignment="1" applyFill="1" applyFont="1" applyNumberFormat="1">
      <alignment horizontal="center" vertical="center"/>
    </xf>
    <xf borderId="9" fillId="421" fontId="1" numFmtId="3" xfId="0" applyAlignment="1" applyBorder="1" applyFill="1" applyFont="1" applyNumberFormat="1">
      <alignment horizontal="center" shrinkToFit="0" vertical="center" wrapText="1"/>
    </xf>
    <xf borderId="0" fillId="422" fontId="1" numFmtId="9" xfId="0" applyAlignment="1" applyFill="1" applyFont="1" applyNumberFormat="1">
      <alignment horizontal="center" shrinkToFit="0" vertical="center" wrapText="1"/>
    </xf>
    <xf borderId="9" fillId="251" fontId="1" numFmtId="3" xfId="0" applyAlignment="1" applyBorder="1" applyFont="1" applyNumberFormat="1">
      <alignment horizontal="center" shrinkToFit="0" vertical="center" wrapText="1"/>
    </xf>
    <xf borderId="9" fillId="286" fontId="1" numFmtId="3" xfId="0" applyAlignment="1" applyBorder="1" applyFont="1" applyNumberFormat="1">
      <alignment horizontal="center" shrinkToFit="0" vertical="center" wrapText="1"/>
    </xf>
    <xf borderId="0" fillId="423" fontId="1" numFmtId="9" xfId="0" applyAlignment="1" applyFill="1" applyFont="1" applyNumberFormat="1">
      <alignment horizontal="center" vertical="center"/>
    </xf>
    <xf borderId="14" fillId="248" fontId="1" numFmtId="165" xfId="0" applyAlignment="1" applyBorder="1" applyFont="1" applyNumberFormat="1">
      <alignment horizontal="center" vertical="center"/>
    </xf>
    <xf borderId="15" fillId="360" fontId="1" numFmtId="3" xfId="0" applyAlignment="1" applyBorder="1" applyFont="1" applyNumberFormat="1">
      <alignment horizontal="center" vertical="center"/>
    </xf>
    <xf borderId="0" fillId="174" fontId="1" numFmtId="3" xfId="0" applyAlignment="1" applyFont="1" applyNumberFormat="1">
      <alignment horizontal="center" vertical="center"/>
    </xf>
    <xf borderId="0" fillId="96" fontId="1" numFmtId="1" xfId="0" applyAlignment="1" applyFont="1" applyNumberFormat="1">
      <alignment horizontal="center" vertical="center"/>
    </xf>
    <xf borderId="9" fillId="424" fontId="2" numFmtId="3" xfId="0" applyAlignment="1" applyBorder="1" applyFill="1" applyFont="1" applyNumberFormat="1">
      <alignment horizontal="center" vertical="center"/>
    </xf>
    <xf borderId="0" fillId="425" fontId="1" numFmtId="3" xfId="0" applyAlignment="1" applyFill="1" applyFont="1" applyNumberFormat="1">
      <alignment horizontal="center" vertical="center"/>
    </xf>
    <xf borderId="0" fillId="426" fontId="1" numFmtId="3" xfId="0" applyAlignment="1" applyFill="1" applyFont="1" applyNumberFormat="1">
      <alignment horizontal="center" vertical="center"/>
    </xf>
    <xf borderId="0" fillId="427" fontId="1" numFmtId="3" xfId="0" applyAlignment="1" applyFill="1" applyFont="1" applyNumberFormat="1">
      <alignment horizontal="center" vertical="center"/>
    </xf>
    <xf borderId="0" fillId="283" fontId="1" numFmtId="1" xfId="0" applyAlignment="1" applyFont="1" applyNumberFormat="1">
      <alignment horizontal="center" vertical="center"/>
    </xf>
    <xf borderId="16" fillId="305" fontId="1" numFmtId="1" xfId="0" applyAlignment="1" applyBorder="1" applyFont="1" applyNumberFormat="1">
      <alignment horizontal="center" vertical="center"/>
    </xf>
    <xf borderId="0" fillId="182" fontId="1" numFmtId="1" xfId="0" applyAlignment="1" applyFont="1" applyNumberFormat="1">
      <alignment horizontal="center" vertical="center"/>
    </xf>
    <xf borderId="0" fillId="56" fontId="1" numFmtId="1" xfId="0" applyAlignment="1" applyFont="1" applyNumberFormat="1">
      <alignment horizontal="center" vertical="center"/>
    </xf>
    <xf borderId="0" fillId="270" fontId="1" numFmtId="1" xfId="0" applyAlignment="1" applyFont="1" applyNumberFormat="1">
      <alignment horizontal="center" vertical="center"/>
    </xf>
    <xf borderId="0" fillId="377" fontId="1" numFmtId="1" xfId="0" applyAlignment="1" applyFont="1" applyNumberFormat="1">
      <alignment horizontal="center" vertical="center"/>
    </xf>
    <xf borderId="0" fillId="428" fontId="1" numFmtId="3" xfId="0" applyAlignment="1" applyFill="1" applyFont="1" applyNumberFormat="1">
      <alignment horizontal="center" vertical="center"/>
    </xf>
    <xf borderId="0" fillId="365" fontId="1" numFmtId="3" xfId="0" applyAlignment="1" applyFont="1" applyNumberFormat="1">
      <alignment horizontal="center" vertical="center"/>
    </xf>
    <xf borderId="0" fillId="429" fontId="1" numFmtId="3" xfId="0" applyAlignment="1" applyFill="1" applyFont="1" applyNumberFormat="1">
      <alignment horizontal="center" vertical="center"/>
    </xf>
    <xf borderId="0" fillId="339" fontId="1" numFmtId="3" xfId="0" applyAlignment="1" applyFont="1" applyNumberFormat="1">
      <alignment horizontal="center" vertical="center"/>
    </xf>
    <xf borderId="0" fillId="203" fontId="1" numFmtId="3" xfId="0" applyAlignment="1" applyFont="1" applyNumberFormat="1">
      <alignment horizontal="center" vertical="center"/>
    </xf>
    <xf borderId="15" fillId="421" fontId="1" numFmtId="3" xfId="0" applyAlignment="1" applyBorder="1" applyFont="1" applyNumberFormat="1">
      <alignment horizontal="center" vertical="center"/>
    </xf>
    <xf borderId="9" fillId="430" fontId="1" numFmtId="3" xfId="0" applyAlignment="1" applyBorder="1" applyFill="1" applyFont="1" applyNumberFormat="1">
      <alignment horizontal="center" shrinkToFit="0" vertical="center" wrapText="1"/>
    </xf>
    <xf borderId="9" fillId="431" fontId="1" numFmtId="3" xfId="0" applyAlignment="1" applyBorder="1" applyFill="1" applyFont="1" applyNumberFormat="1">
      <alignment horizontal="center" shrinkToFit="0" vertical="center" wrapText="1"/>
    </xf>
    <xf borderId="0" fillId="288" fontId="1" numFmtId="165" xfId="0" applyAlignment="1" applyFont="1" applyNumberFormat="1">
      <alignment horizontal="center" vertical="center"/>
    </xf>
    <xf borderId="14" fillId="407" fontId="1" numFmtId="165" xfId="0" applyAlignment="1" applyBorder="1" applyFont="1" applyNumberFormat="1">
      <alignment horizontal="center" vertical="center"/>
    </xf>
    <xf borderId="14" fillId="432" fontId="1" numFmtId="165" xfId="0" applyAlignment="1" applyBorder="1" applyFill="1" applyFont="1" applyNumberFormat="1">
      <alignment horizontal="center" vertical="center"/>
    </xf>
    <xf borderId="0" fillId="406" fontId="1" numFmtId="3" xfId="0" applyAlignment="1" applyFont="1" applyNumberFormat="1">
      <alignment horizontal="center" vertical="center"/>
    </xf>
    <xf borderId="9" fillId="433" fontId="2" numFmtId="3" xfId="0" applyAlignment="1" applyBorder="1" applyFill="1" applyFont="1" applyNumberFormat="1">
      <alignment horizontal="center" vertical="center"/>
    </xf>
    <xf borderId="0" fillId="434" fontId="1" numFmtId="3" xfId="0" applyAlignment="1" applyFill="1" applyFont="1" applyNumberFormat="1">
      <alignment horizontal="center" vertical="center"/>
    </xf>
    <xf borderId="0" fillId="213" fontId="1" numFmtId="1" xfId="0" applyAlignment="1" applyFont="1" applyNumberFormat="1">
      <alignment horizontal="center" vertical="center"/>
    </xf>
    <xf borderId="0" fillId="45" fontId="1" numFmtId="1" xfId="0" applyAlignment="1" applyFont="1" applyNumberFormat="1">
      <alignment horizontal="center" vertical="center"/>
    </xf>
    <xf borderId="0" fillId="115" fontId="1" numFmtId="1" xfId="0" applyAlignment="1" applyFont="1" applyNumberFormat="1">
      <alignment horizontal="center" vertical="center"/>
    </xf>
    <xf borderId="9" fillId="299" fontId="2" numFmtId="3" xfId="0" applyAlignment="1" applyBorder="1" applyFont="1" applyNumberFormat="1">
      <alignment horizontal="center" vertical="center"/>
    </xf>
    <xf borderId="0" fillId="141" fontId="1" numFmtId="3" xfId="0" applyAlignment="1" applyFont="1" applyNumberFormat="1">
      <alignment horizontal="center" vertical="center"/>
    </xf>
    <xf borderId="0" fillId="435" fontId="1" numFmtId="3" xfId="0" applyAlignment="1" applyFill="1" applyFont="1" applyNumberFormat="1">
      <alignment horizontal="center" vertical="center"/>
    </xf>
    <xf borderId="0" fillId="436" fontId="1" numFmtId="167" xfId="0" applyAlignment="1" applyFill="1" applyFont="1" applyNumberFormat="1">
      <alignment horizontal="center" vertical="center"/>
    </xf>
    <xf borderId="0" fillId="100" fontId="1" numFmtId="4" xfId="0" applyAlignment="1" applyFont="1" applyNumberFormat="1">
      <alignment horizontal="center" shrinkToFit="0" vertical="center" wrapText="1"/>
    </xf>
    <xf borderId="0" fillId="229" fontId="1" numFmtId="165" xfId="0" applyAlignment="1" applyFont="1" applyNumberFormat="1">
      <alignment horizontal="center" vertical="center"/>
    </xf>
    <xf borderId="14" fillId="167" fontId="1" numFmtId="165" xfId="0" applyAlignment="1" applyBorder="1" applyFont="1" applyNumberFormat="1">
      <alignment horizontal="center" vertical="center"/>
    </xf>
    <xf borderId="9" fillId="77" fontId="2" numFmtId="3" xfId="0" applyAlignment="1" applyBorder="1" applyFont="1" applyNumberFormat="1">
      <alignment horizontal="center" vertical="center"/>
    </xf>
    <xf borderId="0" fillId="437" fontId="1" numFmtId="3" xfId="0" applyAlignment="1" applyFill="1" applyFont="1" applyNumberFormat="1">
      <alignment horizontal="center" vertical="center"/>
    </xf>
    <xf borderId="0" fillId="438" fontId="1" numFmtId="3" xfId="0" applyAlignment="1" applyFill="1" applyFont="1" applyNumberFormat="1">
      <alignment horizontal="center" vertical="center"/>
    </xf>
    <xf borderId="16" fillId="212" fontId="1" numFmtId="1" xfId="0" applyAlignment="1" applyBorder="1" applyFont="1" applyNumberFormat="1">
      <alignment horizontal="center" vertical="center"/>
    </xf>
    <xf borderId="0" fillId="145" fontId="1" numFmtId="1" xfId="0" applyAlignment="1" applyFont="1" applyNumberFormat="1">
      <alignment horizontal="center" vertical="center"/>
    </xf>
    <xf borderId="0" fillId="110" fontId="1" numFmtId="1" xfId="0" applyAlignment="1" applyFont="1" applyNumberFormat="1">
      <alignment horizontal="center" vertical="center"/>
    </xf>
    <xf borderId="0" fillId="81" fontId="1" numFmtId="1" xfId="0" applyAlignment="1" applyFont="1" applyNumberFormat="1">
      <alignment horizontal="center" vertical="center"/>
    </xf>
    <xf borderId="0" fillId="439" fontId="1" numFmtId="1" xfId="0" applyAlignment="1" applyFill="1" applyFont="1" applyNumberFormat="1">
      <alignment horizontal="center" vertical="center"/>
    </xf>
    <xf borderId="9" fillId="184" fontId="2" numFmtId="3" xfId="0" applyAlignment="1" applyBorder="1" applyFont="1" applyNumberFormat="1">
      <alignment horizontal="center" vertical="center"/>
    </xf>
    <xf borderId="0" fillId="126" fontId="1" numFmtId="167" xfId="0" applyAlignment="1" applyFont="1" applyNumberFormat="1">
      <alignment horizontal="center" vertical="center"/>
    </xf>
    <xf borderId="9" fillId="174" fontId="1" numFmtId="3" xfId="0" applyAlignment="1" applyBorder="1" applyFont="1" applyNumberFormat="1">
      <alignment horizontal="center" shrinkToFit="0" vertical="center" wrapText="1"/>
    </xf>
    <xf borderId="0" fillId="440" fontId="1" numFmtId="9" xfId="0" applyAlignment="1" applyFill="1" applyFont="1" applyNumberFormat="1">
      <alignment horizontal="center" shrinkToFit="0" vertical="center" wrapText="1"/>
    </xf>
    <xf borderId="0" fillId="441" fontId="1" numFmtId="9" xfId="0" applyAlignment="1" applyFill="1" applyFont="1" applyNumberFormat="1">
      <alignment horizontal="center" shrinkToFit="0" vertical="center" wrapText="1"/>
    </xf>
    <xf borderId="9" fillId="27" fontId="1" numFmtId="3" xfId="0" applyAlignment="1" applyBorder="1" applyFont="1" applyNumberFormat="1">
      <alignment horizontal="center" shrinkToFit="0" vertical="center" wrapText="1"/>
    </xf>
    <xf borderId="0" fillId="442" fontId="1" numFmtId="165" xfId="0" applyAlignment="1" applyFill="1" applyFont="1" applyNumberFormat="1">
      <alignment horizontal="center" vertical="center"/>
    </xf>
    <xf borderId="0" fillId="443" fontId="1" numFmtId="3" xfId="0" applyAlignment="1" applyFill="1" applyFont="1" applyNumberFormat="1">
      <alignment horizontal="center" vertical="center"/>
    </xf>
    <xf borderId="15" fillId="444" fontId="1" numFmtId="3" xfId="0" applyAlignment="1" applyBorder="1" applyFill="1" applyFont="1" applyNumberFormat="1">
      <alignment horizontal="center" vertical="center"/>
    </xf>
    <xf borderId="9" fillId="445" fontId="2" numFmtId="3" xfId="0" applyAlignment="1" applyBorder="1" applyFill="1" applyFont="1" applyNumberFormat="1">
      <alignment horizontal="center" vertical="center"/>
    </xf>
    <xf borderId="0" fillId="446" fontId="1" numFmtId="3" xfId="0" applyAlignment="1" applyFill="1" applyFont="1" applyNumberFormat="1">
      <alignment horizontal="center" vertical="center"/>
    </xf>
    <xf borderId="0" fillId="447" fontId="1" numFmtId="3" xfId="0" applyAlignment="1" applyFill="1" applyFont="1" applyNumberFormat="1">
      <alignment horizontal="center" vertical="center"/>
    </xf>
    <xf borderId="16" fillId="264" fontId="1" numFmtId="1" xfId="0" applyAlignment="1" applyBorder="1" applyFont="1" applyNumberFormat="1">
      <alignment horizontal="center" vertical="center"/>
    </xf>
    <xf borderId="0" fillId="49" fontId="1" numFmtId="1" xfId="0" applyAlignment="1" applyFont="1" applyNumberFormat="1">
      <alignment horizontal="center" vertical="center"/>
    </xf>
    <xf borderId="0" fillId="190" fontId="1" numFmtId="1" xfId="0" applyAlignment="1" applyFont="1" applyNumberFormat="1">
      <alignment horizontal="center" vertical="center"/>
    </xf>
    <xf borderId="0" fillId="76" fontId="1" numFmtId="1" xfId="0" applyAlignment="1" applyFont="1" applyNumberFormat="1">
      <alignment horizontal="center" vertical="center"/>
    </xf>
    <xf borderId="0" fillId="286" fontId="1" numFmtId="1" xfId="0" applyAlignment="1" applyFont="1" applyNumberFormat="1">
      <alignment horizontal="center" vertical="center"/>
    </xf>
    <xf borderId="9" fillId="215" fontId="2" numFmtId="3" xfId="0" applyAlignment="1" applyBorder="1" applyFont="1" applyNumberFormat="1">
      <alignment horizontal="center" vertical="center"/>
    </xf>
    <xf borderId="0" fillId="342" fontId="1" numFmtId="3" xfId="0" applyAlignment="1" applyFont="1" applyNumberFormat="1">
      <alignment horizontal="center" vertical="center"/>
    </xf>
    <xf borderId="0" fillId="389" fontId="1" numFmtId="3" xfId="0" applyAlignment="1" applyFont="1" applyNumberFormat="1">
      <alignment horizontal="center" vertical="center"/>
    </xf>
    <xf borderId="0" fillId="448" fontId="1" numFmtId="3" xfId="0" applyAlignment="1" applyFill="1" applyFont="1" applyNumberFormat="1">
      <alignment horizontal="center" vertical="center"/>
    </xf>
    <xf borderId="0" fillId="253" fontId="1" numFmtId="3" xfId="0" applyAlignment="1" applyFont="1" applyNumberFormat="1">
      <alignment horizontal="center" vertical="center"/>
    </xf>
    <xf borderId="0" fillId="326" fontId="1" numFmtId="3" xfId="0" applyAlignment="1" applyFont="1" applyNumberFormat="1">
      <alignment horizontal="center" vertical="center"/>
    </xf>
    <xf borderId="0" fillId="449" fontId="1" numFmtId="3" xfId="0" applyAlignment="1" applyFill="1" applyFont="1" applyNumberFormat="1">
      <alignment horizontal="center" vertical="center"/>
    </xf>
    <xf borderId="0" fillId="436" fontId="1" numFmtId="3" xfId="0" applyAlignment="1" applyFont="1" applyNumberFormat="1">
      <alignment horizontal="center" vertical="center"/>
    </xf>
    <xf borderId="15" fillId="34" fontId="1" numFmtId="3" xfId="0" applyAlignment="1" applyBorder="1" applyFont="1" applyNumberFormat="1">
      <alignment horizontal="center" vertical="center"/>
    </xf>
    <xf borderId="0" fillId="112" fontId="1" numFmtId="167" xfId="0" applyAlignment="1" applyFont="1" applyNumberFormat="1">
      <alignment horizontal="center" vertical="center"/>
    </xf>
    <xf borderId="0" fillId="450" fontId="1" numFmtId="3" xfId="0" applyAlignment="1" applyFill="1" applyFont="1" applyNumberFormat="1">
      <alignment horizontal="center" vertical="center"/>
    </xf>
    <xf borderId="9" fillId="449" fontId="1" numFmtId="3" xfId="0" applyAlignment="1" applyBorder="1" applyFont="1" applyNumberFormat="1">
      <alignment horizontal="center" shrinkToFit="0" vertical="center" wrapText="1"/>
    </xf>
    <xf borderId="9" fillId="333" fontId="1" numFmtId="3" xfId="0" applyAlignment="1" applyBorder="1" applyFont="1" applyNumberFormat="1">
      <alignment horizontal="center" shrinkToFit="0" vertical="center" wrapText="1"/>
    </xf>
    <xf borderId="0" fillId="157" fontId="1" numFmtId="9" xfId="0" applyAlignment="1" applyFont="1" applyNumberFormat="1">
      <alignment horizontal="center" shrinkToFit="0" vertical="center" wrapText="1"/>
    </xf>
    <xf borderId="13" fillId="249" fontId="1" numFmtId="4" xfId="0" applyAlignment="1" applyBorder="1" applyFont="1" applyNumberFormat="1">
      <alignment horizontal="center" shrinkToFit="0" vertical="center" wrapText="1"/>
    </xf>
    <xf borderId="9" fillId="451" fontId="1" numFmtId="3" xfId="0" applyAlignment="1" applyBorder="1" applyFill="1" applyFont="1" applyNumberFormat="1">
      <alignment horizontal="center" shrinkToFit="0" vertical="center" wrapText="1"/>
    </xf>
    <xf borderId="0" fillId="125" fontId="1" numFmtId="165" xfId="0" applyAlignment="1" applyFont="1" applyNumberFormat="1">
      <alignment horizontal="center" vertical="center"/>
    </xf>
    <xf borderId="14" fillId="125" fontId="1" numFmtId="165" xfId="0" applyAlignment="1" applyBorder="1" applyFont="1" applyNumberFormat="1">
      <alignment horizontal="center" vertical="center"/>
    </xf>
    <xf borderId="14" fillId="325" fontId="1" numFmtId="165" xfId="0" applyAlignment="1" applyBorder="1" applyFont="1" applyNumberFormat="1">
      <alignment horizontal="center" vertical="center"/>
    </xf>
    <xf borderId="0" fillId="431" fontId="1" numFmtId="3" xfId="0" applyAlignment="1" applyFont="1" applyNumberFormat="1">
      <alignment horizontal="center" vertical="center"/>
    </xf>
    <xf borderId="0" fillId="398" fontId="1" numFmtId="3" xfId="0" applyAlignment="1" applyFont="1" applyNumberFormat="1">
      <alignment horizontal="center" vertical="center"/>
    </xf>
    <xf borderId="0" fillId="452" fontId="1" numFmtId="3" xfId="0" applyAlignment="1" applyFill="1" applyFont="1" applyNumberFormat="1">
      <alignment horizontal="center" vertical="center"/>
    </xf>
    <xf borderId="0" fillId="342" fontId="1" numFmtId="1" xfId="0" applyAlignment="1" applyFont="1" applyNumberFormat="1">
      <alignment horizontal="center" vertical="center"/>
    </xf>
    <xf borderId="9" fillId="453" fontId="2" numFmtId="3" xfId="0" applyAlignment="1" applyBorder="1" applyFill="1" applyFont="1" applyNumberFormat="1">
      <alignment horizontal="center" vertical="center"/>
    </xf>
    <xf borderId="0" fillId="454" fontId="1" numFmtId="3" xfId="0" applyAlignment="1" applyFill="1" applyFont="1" applyNumberFormat="1">
      <alignment horizontal="center" vertical="center"/>
    </xf>
    <xf borderId="16" fillId="251" fontId="1" numFmtId="1" xfId="0" applyAlignment="1" applyBorder="1" applyFont="1" applyNumberFormat="1">
      <alignment horizontal="center" vertical="center"/>
    </xf>
    <xf borderId="0" fillId="217" fontId="1" numFmtId="1" xfId="0" applyAlignment="1" applyFont="1" applyNumberFormat="1">
      <alignment horizontal="center" vertical="center"/>
    </xf>
    <xf borderId="0" fillId="300" fontId="1" numFmtId="1" xfId="0" applyAlignment="1" applyFont="1" applyNumberFormat="1">
      <alignment horizontal="center" vertical="center"/>
    </xf>
    <xf borderId="0" fillId="60" fontId="1" numFmtId="1" xfId="0" applyAlignment="1" applyFont="1" applyNumberFormat="1">
      <alignment horizontal="center" vertical="center"/>
    </xf>
    <xf borderId="0" fillId="194" fontId="1" numFmtId="1" xfId="0" applyAlignment="1" applyFont="1" applyNumberFormat="1">
      <alignment horizontal="center" vertical="center"/>
    </xf>
    <xf borderId="0" fillId="363" fontId="1" numFmtId="1" xfId="0" applyAlignment="1" applyFont="1" applyNumberFormat="1">
      <alignment horizontal="center" vertical="center"/>
    </xf>
    <xf borderId="0" fillId="263" fontId="1" numFmtId="1" xfId="0" applyAlignment="1" applyFont="1" applyNumberFormat="1">
      <alignment horizontal="center" vertical="center"/>
    </xf>
    <xf borderId="9" fillId="241" fontId="2" numFmtId="3" xfId="0" applyAlignment="1" applyBorder="1" applyFont="1" applyNumberFormat="1">
      <alignment horizontal="center" vertical="center"/>
    </xf>
    <xf borderId="0" fillId="359" fontId="1" numFmtId="3" xfId="0" applyAlignment="1" applyFont="1" applyNumberFormat="1">
      <alignment horizontal="center" vertical="center"/>
    </xf>
    <xf borderId="0" fillId="399" fontId="1" numFmtId="3" xfId="0" applyAlignment="1" applyFont="1" applyNumberFormat="1">
      <alignment horizontal="center" vertical="center"/>
    </xf>
    <xf borderId="0" fillId="455" fontId="1" numFmtId="3" xfId="0" applyAlignment="1" applyFill="1" applyFont="1" applyNumberFormat="1">
      <alignment horizontal="center" vertical="center"/>
    </xf>
    <xf borderId="15" fillId="82" fontId="1" numFmtId="3" xfId="0" applyAlignment="1" applyBorder="1" applyFont="1" applyNumberFormat="1">
      <alignment horizontal="center" vertical="center"/>
    </xf>
    <xf borderId="0" fillId="351" fontId="1" numFmtId="167" xfId="0" applyAlignment="1" applyFont="1" applyNumberFormat="1">
      <alignment horizontal="center" vertical="center"/>
    </xf>
    <xf borderId="0" fillId="456" fontId="1" numFmtId="3" xfId="0" applyAlignment="1" applyFill="1" applyFont="1" applyNumberFormat="1">
      <alignment horizontal="center" vertical="center"/>
    </xf>
    <xf borderId="9" fillId="448" fontId="1" numFmtId="3" xfId="0" applyAlignment="1" applyBorder="1" applyFont="1" applyNumberFormat="1">
      <alignment horizontal="center" shrinkToFit="0" vertical="center" wrapText="1"/>
    </xf>
    <xf borderId="0" fillId="457" fontId="1" numFmtId="4" xfId="0" applyAlignment="1" applyFill="1" applyFont="1" applyNumberFormat="1">
      <alignment horizontal="center" shrinkToFit="0" vertical="center" wrapText="1"/>
    </xf>
    <xf borderId="9" fillId="458" fontId="1" numFmtId="3" xfId="0" applyAlignment="1" applyBorder="1" applyFill="1" applyFont="1" applyNumberFormat="1">
      <alignment horizontal="center" shrinkToFit="0" vertical="center" wrapText="1"/>
    </xf>
    <xf borderId="0" fillId="373" fontId="1" numFmtId="165" xfId="0" applyAlignment="1" applyFont="1" applyNumberFormat="1">
      <alignment horizontal="center" vertical="center"/>
    </xf>
    <xf borderId="14" fillId="459" fontId="1" numFmtId="165" xfId="0" applyAlignment="1" applyBorder="1" applyFill="1" applyFont="1" applyNumberFormat="1">
      <alignment horizontal="center" vertical="center"/>
    </xf>
    <xf borderId="9" fillId="460" fontId="2" numFmtId="3" xfId="0" applyAlignment="1" applyBorder="1" applyFill="1" applyFont="1" applyNumberFormat="1">
      <alignment horizontal="center" vertical="center"/>
    </xf>
    <xf borderId="0" fillId="461" fontId="1" numFmtId="3" xfId="0" applyAlignment="1" applyFill="1" applyFont="1" applyNumberFormat="1">
      <alignment horizontal="center" vertical="center"/>
    </xf>
    <xf borderId="0" fillId="100" fontId="1" numFmtId="1" xfId="0" applyAlignment="1" applyFont="1" applyNumberFormat="1">
      <alignment horizontal="center" vertical="center"/>
    </xf>
    <xf borderId="16" fillId="11" fontId="1" numFmtId="1" xfId="0" applyAlignment="1" applyBorder="1" applyFont="1" applyNumberFormat="1">
      <alignment horizontal="center" vertical="center"/>
    </xf>
    <xf borderId="0" fillId="46" fontId="1" numFmtId="1" xfId="0" applyAlignment="1" applyFont="1" applyNumberFormat="1">
      <alignment horizontal="center" vertical="center"/>
    </xf>
    <xf borderId="0" fillId="47" fontId="1" numFmtId="1" xfId="0" applyAlignment="1" applyFont="1" applyNumberFormat="1">
      <alignment horizontal="center" vertical="center"/>
    </xf>
    <xf borderId="0" fillId="114" fontId="1" numFmtId="1" xfId="0" applyAlignment="1" applyFont="1" applyNumberFormat="1">
      <alignment horizontal="center" vertical="center"/>
    </xf>
    <xf borderId="0" fillId="140" fontId="1" numFmtId="3" xfId="0" applyAlignment="1" applyFont="1" applyNumberFormat="1">
      <alignment horizontal="center" vertical="center"/>
    </xf>
    <xf borderId="0" fillId="462" fontId="1" numFmtId="3" xfId="0" applyAlignment="1" applyFill="1" applyFont="1" applyNumberFormat="1">
      <alignment horizontal="center" vertical="center"/>
    </xf>
    <xf borderId="0" fillId="463" fontId="1" numFmtId="3" xfId="0" applyAlignment="1" applyFill="1" applyFont="1" applyNumberFormat="1">
      <alignment horizontal="center" vertical="center"/>
    </xf>
    <xf borderId="0" fillId="464" fontId="1" numFmtId="3" xfId="0" applyAlignment="1" applyFill="1" applyFont="1" applyNumberFormat="1">
      <alignment horizontal="center" vertical="center"/>
    </xf>
    <xf borderId="0" fillId="92" fontId="1" numFmtId="3" xfId="0" applyAlignment="1" applyFont="1" applyNumberFormat="1">
      <alignment horizontal="center" vertical="center"/>
    </xf>
    <xf borderId="15" fillId="194" fontId="1" numFmtId="3" xfId="0" applyAlignment="1" applyBorder="1" applyFont="1" applyNumberFormat="1">
      <alignment horizontal="center" vertical="center"/>
    </xf>
    <xf borderId="9" fillId="334" fontId="1" numFmtId="3" xfId="0" applyAlignment="1" applyBorder="1" applyFont="1" applyNumberFormat="1">
      <alignment horizontal="center" shrinkToFit="0" vertical="center" wrapText="1"/>
    </xf>
    <xf borderId="9" fillId="462" fontId="1" numFmtId="3" xfId="0" applyAlignment="1" applyBorder="1" applyFont="1" applyNumberFormat="1">
      <alignment horizontal="center" shrinkToFit="0" vertical="center" wrapText="1"/>
    </xf>
    <xf borderId="0" fillId="161" fontId="1" numFmtId="165" xfId="0" applyAlignment="1" applyFont="1" applyNumberFormat="1">
      <alignment horizontal="center" vertical="center"/>
    </xf>
    <xf borderId="0" fillId="421" fontId="1" numFmtId="3" xfId="0" applyAlignment="1" applyFont="1" applyNumberFormat="1">
      <alignment horizontal="center" vertical="center"/>
    </xf>
    <xf borderId="9" fillId="465" fontId="2" numFmtId="3" xfId="0" applyAlignment="1" applyBorder="1" applyFill="1" applyFont="1" applyNumberFormat="1">
      <alignment horizontal="center" vertical="center"/>
    </xf>
    <xf borderId="0" fillId="466" fontId="1" numFmtId="3" xfId="0" applyAlignment="1" applyFill="1" applyFont="1" applyNumberFormat="1">
      <alignment horizontal="center" vertical="center"/>
    </xf>
    <xf borderId="0" fillId="467" fontId="1" numFmtId="3" xfId="0" applyAlignment="1" applyFill="1" applyFont="1" applyNumberFormat="1">
      <alignment horizontal="center" vertical="center"/>
    </xf>
    <xf borderId="0" fillId="468" fontId="1" numFmtId="3" xfId="0" applyAlignment="1" applyFill="1" applyFont="1" applyNumberFormat="1">
      <alignment horizontal="center" vertical="center"/>
    </xf>
    <xf borderId="0" fillId="262" fontId="1" numFmtId="1" xfId="0" applyAlignment="1" applyFont="1" applyNumberFormat="1">
      <alignment horizontal="center" vertical="center"/>
    </xf>
    <xf borderId="0" fillId="376" fontId="1" numFmtId="1" xfId="0" applyAlignment="1" applyFont="1" applyNumberFormat="1">
      <alignment horizontal="center" vertical="center"/>
    </xf>
    <xf borderId="0" fillId="107" fontId="1" numFmtId="1" xfId="0" applyAlignment="1" applyFont="1" applyNumberFormat="1">
      <alignment horizontal="center" vertical="center"/>
    </xf>
    <xf borderId="9" fillId="247" fontId="2" numFmtId="3" xfId="0" applyAlignment="1" applyBorder="1" applyFont="1" applyNumberFormat="1">
      <alignment horizontal="center" vertical="center"/>
    </xf>
    <xf borderId="0" fillId="469" fontId="1" numFmtId="167" xfId="0" applyAlignment="1" applyFill="1" applyFont="1" applyNumberFormat="1">
      <alignment horizontal="center" vertical="center"/>
    </xf>
    <xf borderId="0" fillId="470" fontId="1" numFmtId="3" xfId="0" applyAlignment="1" applyFill="1" applyFont="1" applyNumberFormat="1">
      <alignment horizontal="center" vertical="center"/>
    </xf>
    <xf borderId="9" fillId="135" fontId="1" numFmtId="3" xfId="0" applyAlignment="1" applyBorder="1" applyFont="1" applyNumberFormat="1">
      <alignment horizontal="center" shrinkToFit="0" vertical="center" wrapText="1"/>
    </xf>
    <xf borderId="0" fillId="471" fontId="1" numFmtId="9" xfId="0" applyAlignment="1" applyFill="1" applyFont="1" applyNumberFormat="1">
      <alignment horizontal="center" shrinkToFit="0" vertical="center" wrapText="1"/>
    </xf>
    <xf borderId="9" fillId="206" fontId="1" numFmtId="3" xfId="0" applyAlignment="1" applyBorder="1" applyFont="1" applyNumberFormat="1">
      <alignment horizontal="center" shrinkToFit="0" vertical="center" wrapText="1"/>
    </xf>
    <xf borderId="0" fillId="251" fontId="1" numFmtId="1" xfId="0" applyAlignment="1" applyFont="1" applyNumberFormat="1">
      <alignment horizontal="center" vertical="center"/>
    </xf>
    <xf borderId="9" fillId="472" fontId="2" numFmtId="3" xfId="0" applyAlignment="1" applyBorder="1" applyFill="1" applyFont="1" applyNumberFormat="1">
      <alignment horizontal="center" vertical="center"/>
    </xf>
    <xf borderId="0" fillId="473" fontId="1" numFmtId="3" xfId="0" applyAlignment="1" applyFill="1" applyFont="1" applyNumberFormat="1">
      <alignment horizontal="center" vertical="center"/>
    </xf>
    <xf borderId="0" fillId="225" fontId="1" numFmtId="3" xfId="0" applyAlignment="1" applyFont="1" applyNumberFormat="1">
      <alignment horizontal="center" vertical="center"/>
    </xf>
    <xf borderId="16" fillId="286" fontId="1" numFmtId="1" xfId="0" applyAlignment="1" applyBorder="1" applyFont="1" applyNumberFormat="1">
      <alignment horizontal="center" vertical="center"/>
    </xf>
    <xf borderId="0" fillId="277" fontId="1" numFmtId="1" xfId="0" applyAlignment="1" applyFont="1" applyNumberFormat="1">
      <alignment horizontal="center" vertical="center"/>
    </xf>
    <xf borderId="0" fillId="169" fontId="1" numFmtId="1" xfId="0" applyAlignment="1" applyFont="1" applyNumberFormat="1">
      <alignment horizontal="center" vertical="center"/>
    </xf>
    <xf borderId="0" fillId="118" fontId="1" numFmtId="1" xfId="0" applyAlignment="1" applyFont="1" applyNumberFormat="1">
      <alignment horizontal="center" vertical="center"/>
    </xf>
    <xf borderId="0" fillId="184" fontId="1" numFmtId="1" xfId="0" applyAlignment="1" applyFont="1" applyNumberFormat="1">
      <alignment horizontal="center" vertical="center"/>
    </xf>
    <xf borderId="9" fillId="139" fontId="2" numFmtId="3" xfId="0" applyAlignment="1" applyBorder="1" applyFont="1" applyNumberFormat="1">
      <alignment horizontal="center" vertical="center"/>
    </xf>
    <xf borderId="0" fillId="451" fontId="1" numFmtId="3" xfId="0" applyAlignment="1" applyFont="1" applyNumberFormat="1">
      <alignment horizontal="center" vertical="center"/>
    </xf>
    <xf borderId="0" fillId="416" fontId="1" numFmtId="3" xfId="0" applyAlignment="1" applyFont="1" applyNumberFormat="1">
      <alignment horizontal="center" vertical="center"/>
    </xf>
    <xf borderId="0" fillId="415" fontId="1" numFmtId="3" xfId="0" applyAlignment="1" applyFont="1" applyNumberFormat="1">
      <alignment horizontal="center" vertical="center"/>
    </xf>
    <xf borderId="0" fillId="439" fontId="1" numFmtId="3" xfId="0" applyAlignment="1" applyFont="1" applyNumberFormat="1">
      <alignment horizontal="center" vertical="center"/>
    </xf>
    <xf borderId="15" fillId="264" fontId="1" numFmtId="3" xfId="0" applyAlignment="1" applyBorder="1" applyFont="1" applyNumberFormat="1">
      <alignment horizontal="center" vertical="center"/>
    </xf>
    <xf borderId="0" fillId="230" fontId="1" numFmtId="167" xfId="0" applyAlignment="1" applyFont="1" applyNumberFormat="1">
      <alignment horizontal="center" vertical="center"/>
    </xf>
    <xf borderId="0" fillId="474" fontId="1" numFmtId="3" xfId="0" applyAlignment="1" applyFill="1" applyFont="1" applyNumberFormat="1">
      <alignment horizontal="center" vertical="center"/>
    </xf>
    <xf borderId="0" fillId="475" fontId="1" numFmtId="3" xfId="0" applyAlignment="1" applyFill="1" applyFont="1" applyNumberFormat="1">
      <alignment horizontal="center" shrinkToFit="0" vertical="center" wrapText="1"/>
    </xf>
    <xf borderId="9" fillId="385" fontId="1" numFmtId="3" xfId="0" applyAlignment="1" applyBorder="1" applyFont="1" applyNumberFormat="1">
      <alignment horizontal="center" shrinkToFit="0" vertical="center" wrapText="1"/>
    </xf>
    <xf borderId="9" fillId="476" fontId="1" numFmtId="3" xfId="0" applyAlignment="1" applyBorder="1" applyFill="1" applyFont="1" applyNumberFormat="1">
      <alignment horizontal="center" shrinkToFit="0" vertical="center" wrapText="1"/>
    </xf>
    <xf borderId="0" fillId="345" fontId="1" numFmtId="9" xfId="0" applyAlignment="1" applyFont="1" applyNumberFormat="1">
      <alignment horizontal="center" shrinkToFit="0" vertical="center" wrapText="1"/>
    </xf>
    <xf borderId="9" fillId="116" fontId="1" numFmtId="3" xfId="0" applyAlignment="1" applyBorder="1" applyFont="1" applyNumberFormat="1">
      <alignment horizontal="center" shrinkToFit="0" vertical="center" wrapText="1"/>
    </xf>
    <xf borderId="0" fillId="477" fontId="1" numFmtId="3" xfId="0" applyAlignment="1" applyFill="1" applyFont="1" applyNumberFormat="1">
      <alignment horizontal="center" vertical="center"/>
    </xf>
    <xf borderId="0" fillId="356" fontId="1" numFmtId="3" xfId="0" applyAlignment="1" applyFont="1" applyNumberFormat="1">
      <alignment horizontal="center" vertical="center"/>
    </xf>
    <xf borderId="9" fillId="478" fontId="2" numFmtId="3" xfId="0" applyAlignment="1" applyBorder="1" applyFill="1" applyFont="1" applyNumberFormat="1">
      <alignment horizontal="center" vertical="center"/>
    </xf>
    <xf borderId="0" fillId="479" fontId="1" numFmtId="3" xfId="0" applyAlignment="1" applyFill="1" applyFont="1" applyNumberFormat="1">
      <alignment horizontal="center" vertical="center"/>
    </xf>
    <xf borderId="16" fillId="22" fontId="1" numFmtId="1" xfId="0" applyAlignment="1" applyBorder="1" applyFont="1" applyNumberFormat="1">
      <alignment horizontal="center" vertical="center"/>
    </xf>
    <xf borderId="0" fillId="221" fontId="1" numFmtId="1" xfId="0" applyAlignment="1" applyFont="1" applyNumberFormat="1">
      <alignment horizontal="center" vertical="center"/>
    </xf>
    <xf borderId="0" fillId="351" fontId="1" numFmtId="1" xfId="0" applyAlignment="1" applyFont="1" applyNumberFormat="1">
      <alignment horizontal="center" vertical="center"/>
    </xf>
    <xf borderId="0" fillId="421" fontId="1" numFmtId="1" xfId="0" applyAlignment="1" applyFont="1" applyNumberFormat="1">
      <alignment horizontal="center" vertical="center"/>
    </xf>
    <xf borderId="9" fillId="206" fontId="2" numFmtId="3" xfId="0" applyAlignment="1" applyBorder="1" applyFont="1" applyNumberFormat="1">
      <alignment horizontal="center" vertical="center"/>
    </xf>
    <xf borderId="0" fillId="480" fontId="1" numFmtId="3" xfId="0" applyAlignment="1" applyFill="1" applyFont="1" applyNumberFormat="1">
      <alignment horizontal="center" vertical="center"/>
    </xf>
    <xf borderId="0" fillId="95" fontId="1" numFmtId="3" xfId="0" applyAlignment="1" applyFont="1" applyNumberFormat="1">
      <alignment horizontal="center" vertical="center"/>
    </xf>
    <xf borderId="0" fillId="286" fontId="1" numFmtId="3" xfId="0" applyAlignment="1" applyFont="1" applyNumberFormat="1">
      <alignment horizontal="center" vertical="center"/>
    </xf>
    <xf borderId="0" fillId="481" fontId="1" numFmtId="3" xfId="0" applyAlignment="1" applyFill="1" applyFont="1" applyNumberFormat="1">
      <alignment horizontal="center" vertical="center"/>
    </xf>
    <xf borderId="0" fillId="482" fontId="1" numFmtId="3" xfId="0" applyAlignment="1" applyFill="1" applyFont="1" applyNumberFormat="1">
      <alignment horizontal="center" vertical="center"/>
    </xf>
    <xf borderId="15" fillId="342" fontId="1" numFmtId="3" xfId="0" applyAlignment="1" applyBorder="1" applyFont="1" applyNumberFormat="1">
      <alignment horizontal="center" vertical="center"/>
    </xf>
    <xf borderId="0" fillId="439" fontId="1" numFmtId="167" xfId="0" applyAlignment="1" applyFont="1" applyNumberFormat="1">
      <alignment horizontal="center" vertical="center"/>
    </xf>
    <xf borderId="0" fillId="483" fontId="1" numFmtId="3" xfId="0" applyAlignment="1" applyFill="1" applyFont="1" applyNumberFormat="1">
      <alignment horizontal="center" vertical="center"/>
    </xf>
    <xf borderId="0" fillId="484" fontId="1" numFmtId="4" xfId="0" applyAlignment="1" applyFill="1" applyFont="1" applyNumberFormat="1">
      <alignment horizontal="center" shrinkToFit="0" vertical="center" wrapText="1"/>
    </xf>
    <xf borderId="0" fillId="485" fontId="1" numFmtId="9" xfId="0" applyAlignment="1" applyFill="1" applyFont="1" applyNumberFormat="1">
      <alignment horizontal="center" shrinkToFit="0" vertical="center" wrapText="1"/>
    </xf>
    <xf borderId="13" fillId="244" fontId="1" numFmtId="4" xfId="0" applyAlignment="1" applyBorder="1" applyFont="1" applyNumberFormat="1">
      <alignment horizontal="center" shrinkToFit="0" vertical="center" wrapText="1"/>
    </xf>
    <xf borderId="9" fillId="399" fontId="1" numFmtId="3" xfId="0" applyAlignment="1" applyBorder="1" applyFont="1" applyNumberFormat="1">
      <alignment horizontal="center" shrinkToFit="0" vertical="center" wrapText="1"/>
    </xf>
    <xf borderId="0" fillId="325" fontId="1" numFmtId="165" xfId="0" applyAlignment="1" applyFont="1" applyNumberFormat="1">
      <alignment horizontal="center" vertical="center"/>
    </xf>
    <xf borderId="0" fillId="486" fontId="1" numFmtId="3" xfId="0" applyAlignment="1" applyFill="1" applyFont="1" applyNumberFormat="1">
      <alignment horizontal="center" vertical="center"/>
    </xf>
    <xf borderId="0" fillId="435" fontId="1" numFmtId="1" xfId="0" applyAlignment="1" applyFont="1" applyNumberFormat="1">
      <alignment horizontal="center" vertical="center"/>
    </xf>
    <xf borderId="9" fillId="487" fontId="2" numFmtId="3" xfId="0" applyAlignment="1" applyBorder="1" applyFill="1" applyFont="1" applyNumberFormat="1">
      <alignment horizontal="center" vertical="center"/>
    </xf>
    <xf borderId="0" fillId="488" fontId="1" numFmtId="3" xfId="0" applyAlignment="1" applyFill="1" applyFont="1" applyNumberFormat="1">
      <alignment horizontal="center" vertical="center"/>
    </xf>
    <xf borderId="16" fillId="398" fontId="1" numFmtId="1" xfId="0" applyAlignment="1" applyBorder="1" applyFont="1" applyNumberFormat="1">
      <alignment horizontal="center" vertical="center"/>
    </xf>
    <xf borderId="0" fillId="59" fontId="1" numFmtId="1" xfId="0" applyAlignment="1" applyFont="1" applyNumberFormat="1">
      <alignment horizontal="center" vertical="center"/>
    </xf>
    <xf borderId="9" fillId="402" fontId="2" numFmtId="3" xfId="0" applyAlignment="1" applyBorder="1" applyFont="1" applyNumberFormat="1">
      <alignment horizontal="center" vertical="center"/>
    </xf>
    <xf borderId="0" fillId="489" fontId="1" numFmtId="3" xfId="0" applyAlignment="1" applyFill="1" applyFont="1" applyNumberFormat="1">
      <alignment horizontal="center" vertical="center"/>
    </xf>
    <xf borderId="0" fillId="490" fontId="1" numFmtId="3" xfId="0" applyAlignment="1" applyFill="1" applyFont="1" applyNumberFormat="1">
      <alignment horizontal="center" vertical="center"/>
    </xf>
    <xf borderId="0" fillId="324" fontId="1" numFmtId="3" xfId="0" applyAlignment="1" applyFont="1" applyNumberFormat="1">
      <alignment horizontal="center" vertical="center"/>
    </xf>
    <xf borderId="0" fillId="491" fontId="1" numFmtId="3" xfId="0" applyAlignment="1" applyFill="1" applyFont="1" applyNumberFormat="1">
      <alignment horizontal="center" vertical="center"/>
    </xf>
    <xf borderId="0" fillId="492" fontId="1" numFmtId="4" xfId="0" applyAlignment="1" applyFill="1" applyFont="1" applyNumberFormat="1">
      <alignment horizontal="center" shrinkToFit="0" vertical="center" wrapText="1"/>
    </xf>
    <xf borderId="0" fillId="493" fontId="1" numFmtId="165" xfId="0" applyAlignment="1" applyFill="1" applyFont="1" applyNumberFormat="1">
      <alignment horizontal="center" vertical="center"/>
    </xf>
    <xf borderId="9" fillId="494" fontId="2" numFmtId="3" xfId="0" applyAlignment="1" applyBorder="1" applyFill="1" applyFont="1" applyNumberFormat="1">
      <alignment horizontal="center" vertical="center"/>
    </xf>
    <xf borderId="0" fillId="271" fontId="1" numFmtId="1" xfId="0" applyAlignment="1" applyFont="1" applyNumberFormat="1">
      <alignment horizontal="center" vertical="center"/>
    </xf>
    <xf borderId="16" fillId="101" fontId="1" numFmtId="1" xfId="0" applyAlignment="1" applyBorder="1" applyFont="1" applyNumberFormat="1">
      <alignment horizontal="center" vertical="center"/>
    </xf>
    <xf borderId="0" fillId="148" fontId="1" numFmtId="1" xfId="0" applyAlignment="1" applyFont="1" applyNumberFormat="1">
      <alignment horizontal="center" vertical="center"/>
    </xf>
    <xf borderId="0" fillId="307" fontId="1" numFmtId="1" xfId="0" applyAlignment="1" applyFont="1" applyNumberFormat="1">
      <alignment horizontal="center" vertical="center"/>
    </xf>
    <xf borderId="0" fillId="30" fontId="1" numFmtId="3" xfId="0" applyAlignment="1" applyFont="1" applyNumberFormat="1">
      <alignment horizontal="center" vertical="center"/>
    </xf>
    <xf borderId="15" fillId="180" fontId="1" numFmtId="3" xfId="0" applyAlignment="1" applyBorder="1" applyFont="1" applyNumberFormat="1">
      <alignment horizontal="center" vertical="center"/>
    </xf>
    <xf borderId="0" fillId="442" fontId="1" numFmtId="3" xfId="0" applyAlignment="1" applyFont="1" applyNumberFormat="1">
      <alignment horizontal="center" vertical="center"/>
    </xf>
    <xf borderId="0" fillId="66" fontId="1" numFmtId="4" xfId="0" applyAlignment="1" applyFont="1" applyNumberFormat="1">
      <alignment horizontal="center" shrinkToFit="0" vertical="center" wrapText="1"/>
    </xf>
    <xf borderId="9" fillId="495" fontId="1" numFmtId="3" xfId="0" applyAlignment="1" applyBorder="1" applyFill="1" applyFont="1" applyNumberFormat="1">
      <alignment horizontal="center" shrinkToFit="0" vertical="center" wrapText="1"/>
    </xf>
    <xf borderId="0" fillId="470" fontId="1" numFmtId="4" xfId="0" applyAlignment="1" applyFont="1" applyNumberFormat="1">
      <alignment horizontal="center" shrinkToFit="0" vertical="center" wrapText="1"/>
    </xf>
    <xf borderId="9" fillId="184" fontId="1" numFmtId="3" xfId="0" applyAlignment="1" applyBorder="1" applyFont="1" applyNumberFormat="1">
      <alignment horizontal="center" shrinkToFit="0" vertical="center" wrapText="1"/>
    </xf>
    <xf borderId="0" fillId="496" fontId="1" numFmtId="4" xfId="0" applyAlignment="1" applyFill="1" applyFont="1" applyNumberFormat="1">
      <alignment horizontal="center" shrinkToFit="0" vertical="center" wrapText="1"/>
    </xf>
    <xf borderId="0" fillId="497" fontId="1" numFmtId="9" xfId="0" applyAlignment="1" applyFill="1" applyFont="1" applyNumberFormat="1">
      <alignment horizontal="center" shrinkToFit="0" vertical="center" wrapText="1"/>
    </xf>
    <xf borderId="0" fillId="476" fontId="1" numFmtId="4" xfId="0" applyAlignment="1" applyFont="1" applyNumberFormat="1">
      <alignment horizontal="center" shrinkToFit="0" vertical="center" wrapText="1"/>
    </xf>
    <xf borderId="13" fillId="498" fontId="1" numFmtId="4" xfId="0" applyAlignment="1" applyBorder="1" applyFill="1" applyFont="1" applyNumberFormat="1">
      <alignment horizontal="center" shrinkToFit="0" vertical="center" wrapText="1"/>
    </xf>
    <xf borderId="9" fillId="39" fontId="1" numFmtId="3" xfId="0" applyAlignment="1" applyBorder="1" applyFont="1" applyNumberFormat="1">
      <alignment horizontal="center" shrinkToFit="0" vertical="center" wrapText="1"/>
    </xf>
    <xf borderId="0" fillId="11" fontId="1" numFmtId="165" xfId="0" applyAlignment="1" applyFont="1" applyNumberFormat="1">
      <alignment horizontal="center" vertical="center"/>
    </xf>
    <xf borderId="0" fillId="385" fontId="1" numFmtId="1" xfId="0" applyAlignment="1" applyFont="1" applyNumberFormat="1">
      <alignment horizontal="center" vertical="center"/>
    </xf>
    <xf borderId="9" fillId="499" fontId="2" numFmtId="3" xfId="0" applyAlignment="1" applyBorder="1" applyFill="1" applyFont="1" applyNumberFormat="1">
      <alignment horizontal="center" vertical="center"/>
    </xf>
    <xf borderId="0" fillId="500" fontId="1" numFmtId="3" xfId="0" applyAlignment="1" applyFill="1" applyFont="1" applyNumberFormat="1">
      <alignment horizontal="center" vertical="center"/>
    </xf>
    <xf borderId="0" fillId="501" fontId="1" numFmtId="3" xfId="0" applyAlignment="1" applyFill="1" applyFont="1" applyNumberFormat="1">
      <alignment horizontal="center" vertical="center"/>
    </xf>
    <xf borderId="16" fillId="404" fontId="1" numFmtId="1" xfId="0" applyAlignment="1" applyBorder="1" applyFont="1" applyNumberFormat="1">
      <alignment horizontal="center" vertical="center"/>
    </xf>
    <xf borderId="0" fillId="52" fontId="1" numFmtId="1" xfId="0" applyAlignment="1" applyFont="1" applyNumberFormat="1">
      <alignment horizontal="center" vertical="center"/>
    </xf>
    <xf borderId="0" fillId="109" fontId="1" numFmtId="1" xfId="0" applyAlignment="1" applyFont="1" applyNumberFormat="1">
      <alignment horizontal="center" vertical="center"/>
    </xf>
    <xf borderId="9" fillId="117" fontId="2" numFmtId="3" xfId="0" applyAlignment="1" applyBorder="1" applyFont="1" applyNumberFormat="1">
      <alignment horizontal="center" vertical="center"/>
    </xf>
    <xf borderId="0" fillId="502" fontId="1" numFmtId="3" xfId="0" applyAlignment="1" applyFill="1" applyFont="1" applyNumberFormat="1">
      <alignment horizontal="center" vertical="center"/>
    </xf>
    <xf borderId="0" fillId="200" fontId="1" numFmtId="3" xfId="0" applyAlignment="1" applyFont="1" applyNumberFormat="1">
      <alignment horizontal="center" vertical="center"/>
    </xf>
    <xf borderId="0" fillId="96" fontId="1" numFmtId="3" xfId="0" applyAlignment="1" applyFont="1" applyNumberFormat="1">
      <alignment horizontal="center" vertical="center"/>
    </xf>
    <xf borderId="15" fillId="448" fontId="1" numFmtId="3" xfId="0" applyAlignment="1" applyBorder="1" applyFont="1" applyNumberFormat="1">
      <alignment horizontal="center" vertical="center"/>
    </xf>
    <xf borderId="0" fillId="332" fontId="1" numFmtId="167" xfId="0" applyAlignment="1" applyFont="1" applyNumberFormat="1">
      <alignment horizontal="center" vertical="center"/>
    </xf>
    <xf borderId="0" fillId="71" fontId="1" numFmtId="3" xfId="0" applyAlignment="1" applyFont="1" applyNumberFormat="1">
      <alignment horizontal="center" vertical="center"/>
    </xf>
    <xf borderId="0" fillId="503" fontId="1" numFmtId="3" xfId="0" applyAlignment="1" applyFill="1" applyFont="1" applyNumberFormat="1">
      <alignment horizontal="center" shrinkToFit="0" vertical="center" wrapText="1"/>
    </xf>
    <xf borderId="9" fillId="369" fontId="1" numFmtId="3" xfId="0" applyAlignment="1" applyBorder="1" applyFont="1" applyNumberFormat="1">
      <alignment horizontal="center" shrinkToFit="0" vertical="center" wrapText="1"/>
    </xf>
    <xf borderId="0" fillId="442" fontId="1" numFmtId="4" xfId="0" applyAlignment="1" applyFont="1" applyNumberFormat="1">
      <alignment horizontal="center" shrinkToFit="0" vertical="center" wrapText="1"/>
    </xf>
    <xf borderId="9" fillId="266" fontId="1" numFmtId="3" xfId="0" applyAlignment="1" applyBorder="1" applyFont="1" applyNumberFormat="1">
      <alignment horizontal="center" shrinkToFit="0" vertical="center" wrapText="1"/>
    </xf>
    <xf borderId="9" fillId="111" fontId="1" numFmtId="3" xfId="0" applyAlignment="1" applyBorder="1" applyFont="1" applyNumberFormat="1">
      <alignment horizontal="center" shrinkToFit="0" vertical="center" wrapText="1"/>
    </xf>
    <xf borderId="0" fillId="504" fontId="1" numFmtId="9" xfId="0" applyAlignment="1" applyFill="1" applyFont="1" applyNumberFormat="1">
      <alignment horizontal="center" vertical="center"/>
    </xf>
    <xf borderId="15" fillId="228" fontId="1" numFmtId="3" xfId="0" applyAlignment="1" applyBorder="1" applyFont="1" applyNumberFormat="1">
      <alignment horizontal="center" vertical="center"/>
    </xf>
    <xf borderId="0" fillId="406" fontId="1" numFmtId="1" xfId="0" applyAlignment="1" applyFont="1" applyNumberFormat="1">
      <alignment horizontal="center" vertical="center"/>
    </xf>
    <xf borderId="9" fillId="284" fontId="2" numFmtId="3" xfId="0" applyAlignment="1" applyBorder="1" applyFont="1" applyNumberFormat="1">
      <alignment horizontal="center" vertical="center"/>
    </xf>
    <xf borderId="0" fillId="505" fontId="1" numFmtId="3" xfId="0" applyAlignment="1" applyFill="1" applyFont="1" applyNumberFormat="1">
      <alignment horizontal="center" vertical="center"/>
    </xf>
    <xf borderId="16" fillId="116" fontId="1" numFmtId="1" xfId="0" applyAlignment="1" applyBorder="1" applyFont="1" applyNumberFormat="1">
      <alignment horizontal="center" vertical="center"/>
    </xf>
    <xf borderId="0" fillId="291" fontId="1" numFmtId="1" xfId="0" applyAlignment="1" applyFont="1" applyNumberFormat="1">
      <alignment horizontal="center" vertical="center"/>
    </xf>
    <xf borderId="0" fillId="375" fontId="1" numFmtId="1" xfId="0" applyAlignment="1" applyFont="1" applyNumberFormat="1">
      <alignment horizontal="center" vertical="center"/>
    </xf>
    <xf borderId="9" fillId="54" fontId="2" numFmtId="3" xfId="0" applyAlignment="1" applyBorder="1" applyFont="1" applyNumberFormat="1">
      <alignment horizontal="center" vertical="center"/>
    </xf>
    <xf borderId="0" fillId="328" fontId="1" numFmtId="3" xfId="0" applyAlignment="1" applyFont="1" applyNumberFormat="1">
      <alignment horizontal="center" vertical="center"/>
    </xf>
    <xf borderId="0" fillId="476" fontId="1" numFmtId="3" xfId="0" applyAlignment="1" applyFont="1" applyNumberFormat="1">
      <alignment horizontal="center" vertical="center"/>
    </xf>
    <xf borderId="15" fillId="297" fontId="1" numFmtId="3" xfId="0" applyAlignment="1" applyBorder="1" applyFont="1" applyNumberFormat="1">
      <alignment horizontal="center" vertical="center"/>
    </xf>
    <xf borderId="0" fillId="267" fontId="1" numFmtId="167" xfId="0" applyAlignment="1" applyFont="1" applyNumberFormat="1">
      <alignment horizontal="center" vertical="center"/>
    </xf>
    <xf borderId="9" fillId="506" fontId="1" numFmtId="3" xfId="0" applyAlignment="1" applyBorder="1" applyFill="1" applyFont="1" applyNumberFormat="1">
      <alignment horizontal="center" shrinkToFit="0" vertical="center" wrapText="1"/>
    </xf>
    <xf borderId="0" fillId="163" fontId="1" numFmtId="165" xfId="0" applyAlignment="1" applyFont="1" applyNumberFormat="1">
      <alignment horizontal="center" vertical="center"/>
    </xf>
    <xf borderId="0" fillId="201" fontId="1" numFmtId="165" xfId="0" applyAlignment="1" applyFont="1" applyNumberFormat="1">
      <alignment horizontal="center" vertical="center"/>
    </xf>
    <xf borderId="0" fillId="495" fontId="1" numFmtId="3" xfId="0" applyAlignment="1" applyFont="1" applyNumberFormat="1">
      <alignment horizontal="center" vertical="center"/>
    </xf>
    <xf borderId="9" fillId="450" fontId="2" numFmtId="3" xfId="0" applyAlignment="1" applyBorder="1" applyFont="1" applyNumberFormat="1">
      <alignment horizontal="center" vertical="center"/>
    </xf>
    <xf borderId="0" fillId="507" fontId="1" numFmtId="3" xfId="0" applyAlignment="1" applyFill="1" applyFont="1" applyNumberFormat="1">
      <alignment horizontal="center" vertical="center"/>
    </xf>
    <xf borderId="0" fillId="508" fontId="1" numFmtId="3" xfId="0" applyAlignment="1" applyFill="1" applyFont="1" applyNumberFormat="1">
      <alignment horizontal="center" vertical="center"/>
    </xf>
    <xf borderId="16" fillId="111" fontId="1" numFmtId="1" xfId="0" applyAlignment="1" applyBorder="1" applyFont="1" applyNumberFormat="1">
      <alignment horizontal="center" vertical="center"/>
    </xf>
    <xf borderId="0" fillId="119" fontId="1" numFmtId="1" xfId="0" applyAlignment="1" applyFont="1" applyNumberFormat="1">
      <alignment horizontal="center" vertical="center"/>
    </xf>
    <xf borderId="0" fillId="183" fontId="1" numFmtId="1" xfId="0" applyAlignment="1" applyFont="1" applyNumberFormat="1">
      <alignment horizontal="center" vertical="center"/>
    </xf>
    <xf borderId="0" fillId="48" fontId="1" numFmtId="1" xfId="0" applyAlignment="1" applyFont="1" applyNumberFormat="1">
      <alignment horizontal="center" vertical="center"/>
    </xf>
    <xf borderId="0" fillId="353" fontId="1" numFmtId="1" xfId="0" applyAlignment="1" applyFont="1" applyNumberFormat="1">
      <alignment horizontal="center" vertical="center"/>
    </xf>
    <xf borderId="9" fillId="145" fontId="2" numFmtId="3" xfId="0" applyAlignment="1" applyBorder="1" applyFont="1" applyNumberFormat="1">
      <alignment horizontal="center" vertical="center"/>
    </xf>
    <xf borderId="0" fillId="449" fontId="1" numFmtId="167" xfId="0" applyAlignment="1" applyFont="1" applyNumberFormat="1">
      <alignment horizontal="center" vertical="center"/>
    </xf>
    <xf borderId="0" fillId="509" fontId="1" numFmtId="3" xfId="0" applyAlignment="1" applyFill="1" applyFont="1" applyNumberFormat="1">
      <alignment horizontal="center" vertical="center"/>
    </xf>
    <xf borderId="9" fillId="436" fontId="1" numFmtId="3" xfId="0" applyAlignment="1" applyBorder="1" applyFont="1" applyNumberFormat="1">
      <alignment horizontal="center" shrinkToFit="0" vertical="center" wrapText="1"/>
    </xf>
    <xf borderId="0" fillId="492" fontId="1" numFmtId="165" xfId="0" applyAlignment="1" applyFont="1" applyNumberFormat="1">
      <alignment horizontal="center" vertical="center"/>
    </xf>
    <xf borderId="9" fillId="510" fontId="2" numFmtId="3" xfId="0" applyAlignment="1" applyBorder="1" applyFill="1" applyFont="1" applyNumberFormat="1">
      <alignment horizontal="center" vertical="center"/>
    </xf>
    <xf borderId="0" fillId="511" fontId="1" numFmtId="3" xfId="0" applyAlignment="1" applyFill="1" applyFont="1" applyNumberFormat="1">
      <alignment horizontal="center" vertical="center"/>
    </xf>
    <xf borderId="0" fillId="193" fontId="1" numFmtId="1" xfId="0" applyAlignment="1" applyFont="1" applyNumberFormat="1">
      <alignment horizontal="center" vertical="center"/>
    </xf>
    <xf borderId="0" fillId="50" fontId="1" numFmtId="1" xfId="0" applyAlignment="1" applyFont="1" applyNumberFormat="1">
      <alignment horizontal="center" vertical="center"/>
    </xf>
    <xf borderId="15" fillId="192" fontId="1" numFmtId="3" xfId="0" applyAlignment="1" applyBorder="1" applyFont="1" applyNumberFormat="1">
      <alignment horizontal="center" vertical="center"/>
    </xf>
    <xf borderId="9" fillId="273" fontId="1" numFmtId="3" xfId="0" applyAlignment="1" applyBorder="1" applyFont="1" applyNumberFormat="1">
      <alignment horizontal="center" shrinkToFit="0" vertical="center" wrapText="1"/>
    </xf>
    <xf borderId="0" fillId="512" fontId="1" numFmtId="165" xfId="0" applyAlignment="1" applyFill="1" applyFont="1" applyNumberFormat="1">
      <alignment horizontal="center" vertical="center"/>
    </xf>
    <xf borderId="0" fillId="61" fontId="1" numFmtId="3" xfId="0" applyAlignment="1" applyFont="1" applyNumberFormat="1">
      <alignment horizontal="center" vertical="center"/>
    </xf>
    <xf borderId="9" fillId="456" fontId="2" numFmtId="3" xfId="0" applyAlignment="1" applyBorder="1" applyFont="1" applyNumberFormat="1">
      <alignment horizontal="center" vertical="center"/>
    </xf>
    <xf borderId="0" fillId="513" fontId="1" numFmtId="3" xfId="0" applyAlignment="1" applyFill="1" applyFont="1" applyNumberFormat="1">
      <alignment horizontal="center" vertical="center"/>
    </xf>
    <xf borderId="0" fillId="402" fontId="1" numFmtId="1" xfId="0" applyAlignment="1" applyFont="1" applyNumberFormat="1">
      <alignment horizontal="center" vertical="center"/>
    </xf>
    <xf borderId="0" fillId="117" fontId="1" numFmtId="1" xfId="0" applyAlignment="1" applyFont="1" applyNumberFormat="1">
      <alignment horizontal="center" vertical="center"/>
    </xf>
    <xf borderId="0" fillId="413" fontId="1" numFmtId="1" xfId="0" applyAlignment="1" applyFont="1" applyNumberFormat="1">
      <alignment horizontal="center" vertical="center"/>
    </xf>
    <xf borderId="9" fillId="270" fontId="2" numFmtId="3" xfId="0" applyAlignment="1" applyBorder="1" applyFont="1" applyNumberFormat="1">
      <alignment horizontal="center" vertical="center"/>
    </xf>
    <xf borderId="0" fillId="102" fontId="1" numFmtId="167" xfId="0" applyAlignment="1" applyFont="1" applyNumberFormat="1">
      <alignment horizontal="center" vertical="center"/>
    </xf>
    <xf borderId="0" fillId="278" fontId="1" numFmtId="3" xfId="0" applyAlignment="1" applyFont="1" applyNumberFormat="1">
      <alignment horizontal="center" vertical="center"/>
    </xf>
    <xf borderId="9" fillId="514" fontId="2" numFmtId="3" xfId="0" applyAlignment="1" applyBorder="1" applyFill="1" applyFont="1" applyNumberFormat="1">
      <alignment horizontal="center" vertical="center"/>
    </xf>
    <xf borderId="0" fillId="515" fontId="1" numFmtId="3" xfId="0" applyAlignment="1" applyFill="1" applyFont="1" applyNumberFormat="1">
      <alignment horizontal="center" vertical="center"/>
    </xf>
    <xf borderId="0" fillId="181" fontId="1" numFmtId="1" xfId="0" applyAlignment="1" applyFont="1" applyNumberFormat="1">
      <alignment horizontal="center" vertical="center"/>
    </xf>
    <xf borderId="0" fillId="516" fontId="1" numFmtId="1" xfId="0" applyAlignment="1" applyFill="1" applyFont="1" applyNumberFormat="1">
      <alignment horizontal="center" vertical="center"/>
    </xf>
    <xf borderId="9" fillId="321" fontId="2" numFmtId="3" xfId="0" applyAlignment="1" applyBorder="1" applyFont="1" applyNumberFormat="1">
      <alignment horizontal="center" vertical="center"/>
    </xf>
    <xf borderId="0" fillId="287" fontId="1" numFmtId="167" xfId="0" applyAlignment="1" applyFont="1" applyNumberFormat="1">
      <alignment horizontal="center" vertical="center"/>
    </xf>
    <xf borderId="9" fillId="231" fontId="1" numFmtId="3" xfId="0" applyAlignment="1" applyBorder="1" applyFont="1" applyNumberFormat="1">
      <alignment horizontal="center" shrinkToFit="0" vertical="center" wrapText="1"/>
    </xf>
    <xf borderId="9" fillId="267" fontId="1" numFmtId="3" xfId="0" applyAlignment="1" applyBorder="1" applyFont="1" applyNumberFormat="1">
      <alignment horizontal="center" shrinkToFit="0" vertical="center" wrapText="1"/>
    </xf>
    <xf borderId="0" fillId="517" fontId="1" numFmtId="4" xfId="0" applyAlignment="1" applyFill="1" applyFont="1" applyNumberFormat="1">
      <alignment horizontal="center" shrinkToFit="0" vertical="center" wrapText="1"/>
    </xf>
    <xf borderId="0" fillId="518" fontId="1" numFmtId="4" xfId="0" applyAlignment="1" applyFill="1" applyFont="1" applyNumberFormat="1">
      <alignment horizontal="center" shrinkToFit="0" vertical="center" wrapText="1"/>
    </xf>
    <xf borderId="9" fillId="48" fontId="1" numFmtId="3" xfId="0" applyAlignment="1" applyBorder="1" applyFont="1" applyNumberFormat="1">
      <alignment horizontal="center" shrinkToFit="0" vertical="center" wrapText="1"/>
    </xf>
    <xf borderId="0" fillId="378" fontId="1" numFmtId="3" xfId="0" applyAlignment="1" applyFont="1" applyNumberFormat="1">
      <alignment horizontal="center" vertical="center"/>
    </xf>
    <xf borderId="9" fillId="519" fontId="2" numFmtId="3" xfId="0" applyAlignment="1" applyBorder="1" applyFill="1" applyFont="1" applyNumberFormat="1">
      <alignment horizontal="center" vertical="center"/>
    </xf>
    <xf borderId="0" fillId="520" fontId="1" numFmtId="3" xfId="0" applyAlignment="1" applyFill="1" applyFont="1" applyNumberFormat="1">
      <alignment horizontal="center" vertical="center"/>
    </xf>
    <xf borderId="0" fillId="521" fontId="1" numFmtId="3" xfId="0" applyAlignment="1" applyFill="1" applyFont="1" applyNumberFormat="1">
      <alignment horizontal="center" vertical="center"/>
    </xf>
    <xf borderId="0" fillId="54" fontId="1" numFmtId="1" xfId="0" applyAlignment="1" applyFont="1" applyNumberFormat="1">
      <alignment horizontal="center" vertical="center"/>
    </xf>
    <xf borderId="0" fillId="352" fontId="1" numFmtId="1" xfId="0" applyAlignment="1" applyFont="1" applyNumberFormat="1">
      <alignment horizontal="center" vertical="center"/>
    </xf>
    <xf borderId="0" fillId="522" fontId="1" numFmtId="3" xfId="0" applyAlignment="1" applyFill="1" applyFont="1" applyNumberFormat="1">
      <alignment horizontal="center" vertical="center"/>
    </xf>
    <xf borderId="0" fillId="523" fontId="1" numFmtId="3" xfId="0" applyAlignment="1" applyFill="1" applyFont="1" applyNumberFormat="1">
      <alignment horizontal="center" vertical="center"/>
    </xf>
    <xf borderId="15" fillId="506" fontId="1" numFmtId="3" xfId="0" applyAlignment="1" applyBorder="1" applyFont="1" applyNumberFormat="1">
      <alignment horizontal="center" vertical="center"/>
    </xf>
    <xf borderId="0" fillId="524" fontId="1" numFmtId="3" xfId="0" applyAlignment="1" applyFill="1" applyFont="1" applyNumberFormat="1">
      <alignment horizontal="center" vertical="center"/>
    </xf>
    <xf borderId="9" fillId="264" fontId="1" numFmtId="3" xfId="0" applyAlignment="1" applyBorder="1" applyFont="1" applyNumberFormat="1">
      <alignment horizontal="center" shrinkToFit="0" vertical="center" wrapText="1"/>
    </xf>
    <xf borderId="9" fillId="112" fontId="1" numFmtId="3" xfId="0" applyAlignment="1" applyBorder="1" applyFont="1" applyNumberFormat="1">
      <alignment horizontal="center" shrinkToFit="0" vertical="center" wrapText="1"/>
    </xf>
    <xf borderId="0" fillId="525" fontId="1" numFmtId="9" xfId="0" applyAlignment="1" applyFill="1" applyFont="1" applyNumberFormat="1">
      <alignment horizontal="center" vertical="center"/>
    </xf>
    <xf borderId="0" fillId="506" fontId="1" numFmtId="3" xfId="0" applyAlignment="1" applyFont="1" applyNumberFormat="1">
      <alignment horizontal="center" vertical="center"/>
    </xf>
    <xf borderId="9" fillId="526" fontId="2" numFmtId="3" xfId="0" applyAlignment="1" applyBorder="1" applyFill="1" applyFont="1" applyNumberFormat="1">
      <alignment horizontal="center" vertical="center"/>
    </xf>
    <xf borderId="0" fillId="527" fontId="1" numFmtId="3" xfId="0" applyAlignment="1" applyFill="1" applyFont="1" applyNumberFormat="1">
      <alignment horizontal="center" vertical="center"/>
    </xf>
    <xf borderId="0" fillId="528" fontId="1" numFmtId="3" xfId="0" applyAlignment="1" applyFill="1" applyFont="1" applyNumberFormat="1">
      <alignment horizontal="center" vertical="center"/>
    </xf>
    <xf borderId="0" fillId="529" fontId="1" numFmtId="3" xfId="0" applyAlignment="1" applyFill="1" applyFont="1" applyNumberFormat="1">
      <alignment horizontal="center" vertical="center"/>
    </xf>
    <xf borderId="0" fillId="208" fontId="1" numFmtId="1" xfId="0" applyAlignment="1" applyFont="1" applyNumberFormat="1">
      <alignment horizontal="center" vertical="center"/>
    </xf>
    <xf borderId="0" fillId="220" fontId="1" numFmtId="1" xfId="0" applyAlignment="1" applyFont="1" applyNumberFormat="1">
      <alignment horizontal="center" vertical="center"/>
    </xf>
    <xf borderId="9" fillId="187" fontId="2" numFmtId="3" xfId="0" applyAlignment="1" applyBorder="1" applyFont="1" applyNumberFormat="1">
      <alignment horizontal="center" vertical="center"/>
    </xf>
    <xf borderId="0" fillId="530" fontId="1" numFmtId="3" xfId="0" applyAlignment="1" applyFill="1" applyFont="1" applyNumberFormat="1">
      <alignment horizontal="center" vertical="center"/>
    </xf>
    <xf borderId="0" fillId="531" fontId="1" numFmtId="3" xfId="0" applyAlignment="1" applyFill="1" applyFont="1" applyNumberFormat="1">
      <alignment horizontal="center" vertical="center"/>
    </xf>
    <xf borderId="0" fillId="532" fontId="1" numFmtId="3" xfId="0" applyAlignment="1" applyFill="1" applyFont="1" applyNumberFormat="1">
      <alignment horizontal="center" vertical="center"/>
    </xf>
    <xf borderId="15" fillId="186" fontId="1" numFmtId="3" xfId="0" applyAlignment="1" applyBorder="1" applyFont="1" applyNumberFormat="1">
      <alignment horizontal="center" vertical="center"/>
    </xf>
    <xf borderId="0" fillId="98" fontId="1" numFmtId="167" xfId="0" applyAlignment="1" applyFont="1" applyNumberFormat="1">
      <alignment horizontal="center" vertical="center"/>
    </xf>
    <xf borderId="0" fillId="533" fontId="1" numFmtId="3" xfId="0" applyAlignment="1" applyFill="1" applyFont="1" applyNumberFormat="1">
      <alignment horizontal="center" vertical="center"/>
    </xf>
    <xf borderId="9" fillId="439" fontId="1" numFmtId="3" xfId="0" applyAlignment="1" applyBorder="1" applyFont="1" applyNumberFormat="1">
      <alignment horizontal="center" shrinkToFit="0" vertical="center" wrapText="1"/>
    </xf>
    <xf borderId="0" fillId="242" fontId="1" numFmtId="4" xfId="0" applyAlignment="1" applyFont="1" applyNumberFormat="1">
      <alignment horizontal="center" shrinkToFit="0" vertical="center" wrapText="1"/>
    </xf>
    <xf borderId="9" fillId="351" fontId="1" numFmtId="3" xfId="0" applyAlignment="1" applyBorder="1" applyFont="1" applyNumberFormat="1">
      <alignment horizontal="center" shrinkToFit="0" vertical="center" wrapText="1"/>
    </xf>
    <xf borderId="9" fillId="406" fontId="1" numFmtId="3" xfId="0" applyAlignment="1" applyBorder="1" applyFont="1" applyNumberFormat="1">
      <alignment horizontal="center" shrinkToFit="0" vertical="center" wrapText="1"/>
    </xf>
    <xf borderId="9" fillId="534" fontId="2" numFmtId="3" xfId="0" applyAlignment="1" applyBorder="1" applyFill="1" applyFont="1" applyNumberFormat="1">
      <alignment horizontal="center" vertical="center"/>
    </xf>
    <xf borderId="9" fillId="186" fontId="2" numFmtId="3" xfId="0" applyAlignment="1" applyBorder="1" applyFont="1" applyNumberFormat="1">
      <alignment horizontal="center" vertical="center"/>
    </xf>
    <xf borderId="0" fillId="535" fontId="1" numFmtId="3" xfId="0" applyAlignment="1" applyFill="1" applyFont="1" applyNumberFormat="1">
      <alignment horizontal="center" vertical="center"/>
    </xf>
    <xf borderId="0" fillId="94" fontId="1" numFmtId="3" xfId="0" applyAlignment="1" applyFont="1" applyNumberFormat="1">
      <alignment horizontal="center" vertical="center"/>
    </xf>
    <xf borderId="15" fillId="21" fontId="1" numFmtId="3" xfId="0" applyAlignment="1" applyBorder="1" applyFont="1" applyNumberFormat="1">
      <alignment horizontal="center" vertical="center"/>
    </xf>
    <xf borderId="0" fillId="452" fontId="1" numFmtId="167" xfId="0" applyAlignment="1" applyFont="1" applyNumberFormat="1">
      <alignment horizontal="center" vertical="center"/>
    </xf>
    <xf borderId="0" fillId="424" fontId="1" numFmtId="3" xfId="0" applyAlignment="1" applyFont="1" applyNumberFormat="1">
      <alignment horizontal="center" vertical="center"/>
    </xf>
    <xf borderId="9" fillId="261" fontId="1" numFmtId="3" xfId="0" applyAlignment="1" applyBorder="1" applyFont="1" applyNumberFormat="1">
      <alignment horizontal="center" shrinkToFit="0" vertical="center" wrapText="1"/>
    </xf>
    <xf borderId="9" fillId="523" fontId="1" numFmtId="3" xfId="0" applyAlignment="1" applyBorder="1" applyFont="1" applyNumberFormat="1">
      <alignment horizontal="center" shrinkToFit="0" vertical="center" wrapText="1"/>
    </xf>
    <xf borderId="0" fillId="275" fontId="1" numFmtId="165" xfId="0" applyAlignment="1" applyFont="1" applyNumberFormat="1">
      <alignment horizontal="center" vertical="center"/>
    </xf>
    <xf borderId="9" fillId="536" fontId="2" numFmtId="3" xfId="0" applyAlignment="1" applyBorder="1" applyFill="1" applyFont="1" applyNumberFormat="1">
      <alignment horizontal="center" vertical="center"/>
    </xf>
    <xf borderId="0" fillId="537" fontId="1" numFmtId="3" xfId="0" applyAlignment="1" applyFill="1" applyFont="1" applyNumberFormat="1">
      <alignment horizontal="center" vertical="center"/>
    </xf>
    <xf borderId="16" fillId="271" fontId="1" numFmtId="1" xfId="0" applyAlignment="1" applyBorder="1" applyFont="1" applyNumberFormat="1">
      <alignment horizontal="center" vertical="center"/>
    </xf>
    <xf borderId="9" fillId="277" fontId="2" numFmtId="3" xfId="0" applyAlignment="1" applyBorder="1" applyFont="1" applyNumberFormat="1">
      <alignment horizontal="center" vertical="center"/>
    </xf>
    <xf borderId="15" fillId="231" fontId="1" numFmtId="3" xfId="0" applyAlignment="1" applyBorder="1" applyFont="1" applyNumberFormat="1">
      <alignment horizontal="center" vertical="center"/>
    </xf>
    <xf borderId="0" fillId="417" fontId="1" numFmtId="3" xfId="0" applyAlignment="1" applyFont="1" applyNumberFormat="1">
      <alignment horizontal="center" vertical="center"/>
    </xf>
    <xf borderId="9" fillId="81" fontId="1" numFmtId="3" xfId="0" applyAlignment="1" applyBorder="1" applyFont="1" applyNumberFormat="1">
      <alignment horizontal="center" shrinkToFit="0" vertical="center" wrapText="1"/>
    </xf>
    <xf borderId="9" fillId="538" fontId="1" numFmtId="3" xfId="0" applyAlignment="1" applyBorder="1" applyFill="1" applyFont="1" applyNumberFormat="1">
      <alignment horizontal="center" shrinkToFit="0" vertical="center" wrapText="1"/>
    </xf>
    <xf borderId="9" fillId="539" fontId="2" numFmtId="3" xfId="0" applyAlignment="1" applyBorder="1" applyFill="1" applyFont="1" applyNumberFormat="1">
      <alignment horizontal="center" vertical="center"/>
    </xf>
    <xf borderId="0" fillId="540" fontId="1" numFmtId="3" xfId="0" applyAlignment="1" applyFill="1" applyFont="1" applyNumberFormat="1">
      <alignment horizontal="center" vertical="center"/>
    </xf>
    <xf borderId="0" fillId="541" fontId="1" numFmtId="3" xfId="0" applyAlignment="1" applyFill="1" applyFont="1" applyNumberFormat="1">
      <alignment horizontal="center" vertical="center"/>
    </xf>
    <xf borderId="0" fillId="542" fontId="1" numFmtId="3" xfId="0" applyAlignment="1" applyFill="1" applyFont="1" applyNumberFormat="1">
      <alignment horizontal="center" vertical="center"/>
    </xf>
    <xf borderId="16" fillId="406" fontId="1" numFmtId="1" xfId="0" applyAlignment="1" applyBorder="1" applyFont="1" applyNumberFormat="1">
      <alignment horizontal="center" vertical="center"/>
    </xf>
    <xf borderId="0" fillId="133" fontId="1" numFmtId="1" xfId="0" applyAlignment="1" applyFont="1" applyNumberFormat="1">
      <alignment horizontal="center" vertical="center"/>
    </xf>
    <xf borderId="0" fillId="297" fontId="1" numFmtId="1" xfId="0" applyAlignment="1" applyFont="1" applyNumberFormat="1">
      <alignment horizontal="center" vertical="center"/>
    </xf>
    <xf borderId="9" fillId="232" fontId="2" numFmtId="3" xfId="0" applyAlignment="1" applyBorder="1" applyFont="1" applyNumberFormat="1">
      <alignment horizontal="center" vertical="center"/>
    </xf>
    <xf borderId="0" fillId="516" fontId="1" numFmtId="3" xfId="0" applyAlignment="1" applyFont="1" applyNumberFormat="1">
      <alignment horizontal="center" vertical="center"/>
    </xf>
    <xf borderId="15" fillId="259" fontId="1" numFmtId="3" xfId="0" applyAlignment="1" applyBorder="1" applyFont="1" applyNumberFormat="1">
      <alignment horizontal="center" vertical="center"/>
    </xf>
    <xf borderId="0" fillId="83" fontId="1" numFmtId="167" xfId="0" applyAlignment="1" applyFont="1" applyNumberFormat="1">
      <alignment horizontal="center" vertical="center"/>
    </xf>
    <xf borderId="0" fillId="329" fontId="1" numFmtId="3" xfId="0" applyAlignment="1" applyFont="1" applyNumberFormat="1">
      <alignment horizontal="center" vertical="center"/>
    </xf>
    <xf borderId="0" fillId="454" fontId="1" numFmtId="9" xfId="0" applyAlignment="1" applyFont="1" applyNumberFormat="1">
      <alignment horizontal="center" shrinkToFit="0" vertical="center" wrapText="1"/>
    </xf>
    <xf borderId="9" fillId="543" fontId="1" numFmtId="3" xfId="0" applyAlignment="1" applyBorder="1" applyFill="1" applyFont="1" applyNumberFormat="1">
      <alignment horizontal="center" shrinkToFit="0" vertical="center" wrapText="1"/>
    </xf>
    <xf borderId="0" fillId="164" fontId="1" numFmtId="165" xfId="0" applyAlignment="1" applyFont="1" applyNumberFormat="1">
      <alignment horizontal="center" vertical="center"/>
    </xf>
    <xf borderId="14" fillId="164" fontId="1" numFmtId="165" xfId="0" applyAlignment="1" applyBorder="1" applyFont="1" applyNumberFormat="1">
      <alignment horizontal="center" vertical="center"/>
    </xf>
    <xf borderId="0" fillId="544" fontId="1" numFmtId="3" xfId="0" applyAlignment="1" applyFill="1" applyFont="1" applyNumberFormat="1">
      <alignment horizontal="center" vertical="center"/>
    </xf>
    <xf borderId="9" fillId="76" fontId="2" numFmtId="3" xfId="0" applyAlignment="1" applyBorder="1" applyFont="1" applyNumberFormat="1">
      <alignment horizontal="center" vertical="center"/>
    </xf>
    <xf borderId="0" fillId="545" fontId="1" numFmtId="3" xfId="0" applyAlignment="1" applyFill="1" applyFont="1" applyNumberFormat="1">
      <alignment horizontal="center" vertical="center"/>
    </xf>
    <xf borderId="16" fillId="385" fontId="1" numFmtId="1" xfId="0" applyAlignment="1" applyBorder="1" applyFont="1" applyNumberFormat="1">
      <alignment horizontal="center" vertical="center"/>
    </xf>
    <xf borderId="0" fillId="359" fontId="1" numFmtId="1" xfId="0" applyAlignment="1" applyFont="1" applyNumberFormat="1">
      <alignment horizontal="center" vertical="center"/>
    </xf>
    <xf borderId="9" fillId="118" fontId="2" numFmtId="3" xfId="0" applyAlignment="1" applyBorder="1" applyFont="1" applyNumberFormat="1">
      <alignment horizontal="center" vertical="center"/>
    </xf>
    <xf borderId="0" fillId="546" fontId="1" numFmtId="3" xfId="0" applyAlignment="1" applyFill="1" applyFont="1" applyNumberFormat="1">
      <alignment horizontal="center" vertical="center"/>
    </xf>
    <xf borderId="0" fillId="514" fontId="1" numFmtId="3" xfId="0" applyAlignment="1" applyFont="1" applyNumberFormat="1">
      <alignment horizontal="center" vertical="center"/>
    </xf>
    <xf borderId="0" fillId="547" fontId="1" numFmtId="3" xfId="0" applyAlignment="1" applyFill="1" applyFont="1" applyNumberFormat="1">
      <alignment horizontal="center" shrinkToFit="0" vertical="center" wrapText="1"/>
    </xf>
    <xf borderId="0" fillId="548" fontId="1" numFmtId="9" xfId="0" applyAlignment="1" applyFill="1" applyFont="1" applyNumberFormat="1">
      <alignment horizontal="center" shrinkToFit="0" vertical="center" wrapText="1"/>
    </xf>
    <xf borderId="9" fillId="544" fontId="1" numFmtId="3" xfId="0" applyAlignment="1" applyBorder="1" applyFont="1" applyNumberFormat="1">
      <alignment horizontal="center" shrinkToFit="0" vertical="center" wrapText="1"/>
    </xf>
    <xf borderId="9" fillId="549" fontId="2" numFmtId="3" xfId="0" applyAlignment="1" applyBorder="1" applyFill="1" applyFont="1" applyNumberFormat="1">
      <alignment horizontal="center" vertical="center"/>
    </xf>
    <xf borderId="0" fillId="550" fontId="1" numFmtId="3" xfId="0" applyAlignment="1" applyFill="1" applyFont="1" applyNumberFormat="1">
      <alignment horizontal="center" vertical="center"/>
    </xf>
    <xf borderId="0" fillId="70" fontId="1" numFmtId="1" xfId="0" applyAlignment="1" applyFont="1" applyNumberFormat="1">
      <alignment horizontal="center" vertical="center"/>
    </xf>
    <xf borderId="0" fillId="319" fontId="1" numFmtId="1" xfId="0" applyAlignment="1" applyFont="1" applyNumberFormat="1">
      <alignment horizontal="center" vertical="center"/>
    </xf>
    <xf borderId="9" fillId="119" fontId="2" numFmtId="3" xfId="0" applyAlignment="1" applyBorder="1" applyFont="1" applyNumberFormat="1">
      <alignment horizontal="center" vertical="center"/>
    </xf>
    <xf borderId="15" fillId="351" fontId="1" numFmtId="3" xfId="0" applyAlignment="1" applyBorder="1" applyFont="1" applyNumberFormat="1">
      <alignment horizontal="center" vertical="center"/>
    </xf>
    <xf borderId="0" fillId="11" fontId="1" numFmtId="167" xfId="0" applyAlignment="1" applyFont="1" applyNumberFormat="1">
      <alignment horizontal="center" vertical="center"/>
    </xf>
    <xf borderId="0" fillId="551" fontId="1" numFmtId="3" xfId="0" applyAlignment="1" applyFill="1" applyFont="1" applyNumberFormat="1">
      <alignment horizontal="center" vertical="center"/>
    </xf>
    <xf borderId="9" fillId="531" fontId="1" numFmtId="3" xfId="0" applyAlignment="1" applyBorder="1" applyFont="1" applyNumberFormat="1">
      <alignment horizontal="center" shrinkToFit="0" vertical="center" wrapText="1"/>
    </xf>
    <xf borderId="9" fillId="99" fontId="1" numFmtId="3" xfId="0" applyAlignment="1" applyBorder="1" applyFont="1" applyNumberFormat="1">
      <alignment horizontal="center" shrinkToFit="0" vertical="center" wrapText="1"/>
    </xf>
    <xf borderId="0" fillId="340" fontId="1" numFmtId="165" xfId="0" applyAlignment="1" applyFont="1" applyNumberFormat="1">
      <alignment horizontal="center" vertical="center"/>
    </xf>
    <xf borderId="9" fillId="552" fontId="2" numFmtId="3" xfId="0" applyAlignment="1" applyBorder="1" applyFill="1" applyFont="1" applyNumberFormat="1">
      <alignment horizontal="center" vertical="center"/>
    </xf>
    <xf borderId="0" fillId="219" fontId="1" numFmtId="1" xfId="0" applyAlignment="1" applyFont="1" applyNumberFormat="1">
      <alignment horizontal="center" vertical="center"/>
    </xf>
    <xf borderId="0" fillId="188" fontId="1" numFmtId="1" xfId="0" applyAlignment="1" applyFont="1" applyNumberFormat="1">
      <alignment horizontal="center" vertical="center"/>
    </xf>
    <xf borderId="0" fillId="405" fontId="1" numFmtId="1" xfId="0" applyAlignment="1" applyFont="1" applyNumberFormat="1">
      <alignment horizontal="center" vertical="center"/>
    </xf>
    <xf borderId="0" fillId="364" fontId="1" numFmtId="1" xfId="0" applyAlignment="1" applyFont="1" applyNumberFormat="1">
      <alignment horizontal="center" vertical="center"/>
    </xf>
    <xf borderId="9" fillId="464" fontId="2" numFmtId="3" xfId="0" applyAlignment="1" applyBorder="1" applyFont="1" applyNumberFormat="1">
      <alignment horizontal="center" vertical="center"/>
    </xf>
    <xf borderId="0" fillId="553" fontId="1" numFmtId="3" xfId="0" applyAlignment="1" applyFill="1" applyFont="1" applyNumberFormat="1">
      <alignment horizontal="center" vertical="center"/>
    </xf>
    <xf borderId="15" fillId="94" fontId="1" numFmtId="3" xfId="0" applyAlignment="1" applyBorder="1" applyFont="1" applyNumberFormat="1">
      <alignment horizontal="center" vertical="center"/>
    </xf>
    <xf borderId="0" fillId="211" fontId="1" numFmtId="167" xfId="0" applyAlignment="1" applyFont="1" applyNumberFormat="1">
      <alignment horizontal="center" vertical="center"/>
    </xf>
    <xf borderId="0" fillId="327" fontId="1" numFmtId="3" xfId="0" applyAlignment="1" applyFont="1" applyNumberFormat="1">
      <alignment horizontal="center" vertical="center"/>
    </xf>
    <xf borderId="9" fillId="398" fontId="1" numFmtId="3" xfId="0" applyAlignment="1" applyBorder="1" applyFont="1" applyNumberFormat="1">
      <alignment horizontal="center" shrinkToFit="0" vertical="center" wrapText="1"/>
    </xf>
    <xf borderId="9" fillId="305" fontId="1" numFmtId="3" xfId="0" applyAlignment="1" applyBorder="1" applyFont="1" applyNumberFormat="1">
      <alignment horizontal="center" shrinkToFit="0" vertical="center" wrapText="1"/>
    </xf>
    <xf borderId="9" fillId="208" fontId="1" numFmtId="3" xfId="0" applyAlignment="1" applyBorder="1" applyFont="1" applyNumberFormat="1">
      <alignment horizontal="center" shrinkToFit="0" vertical="center" wrapText="1"/>
    </xf>
    <xf borderId="0" fillId="554" fontId="1" numFmtId="3" xfId="0" applyAlignment="1" applyFill="1" applyFont="1" applyNumberFormat="1">
      <alignment horizontal="center" vertical="center"/>
    </xf>
    <xf borderId="0" fillId="555" fontId="1" numFmtId="3" xfId="0" applyAlignment="1" applyFill="1" applyFont="1" applyNumberFormat="1">
      <alignment horizontal="center" vertical="center"/>
    </xf>
    <xf borderId="9" fillId="69" fontId="2" numFmtId="3" xfId="0" applyAlignment="1" applyBorder="1" applyFont="1" applyNumberFormat="1">
      <alignment horizontal="center" vertical="center"/>
    </xf>
    <xf borderId="9" fillId="169" fontId="2" numFmtId="3" xfId="0" applyAlignment="1" applyBorder="1" applyFont="1" applyNumberFormat="1">
      <alignment horizontal="center" vertical="center"/>
    </xf>
    <xf borderId="0" fillId="556" fontId="1" numFmtId="3" xfId="0" applyAlignment="1" applyFill="1" applyFont="1" applyNumberFormat="1">
      <alignment horizontal="center" vertical="center"/>
    </xf>
    <xf borderId="0" fillId="557" fontId="1" numFmtId="3" xfId="0" applyAlignment="1" applyFill="1" applyFont="1" applyNumberFormat="1">
      <alignment horizontal="center" vertical="center"/>
    </xf>
    <xf borderId="0" fillId="162" fontId="1" numFmtId="3" xfId="0" applyAlignment="1" applyFont="1" applyNumberFormat="1">
      <alignment horizontal="center" vertical="center"/>
    </xf>
    <xf borderId="15" fillId="481" fontId="1" numFmtId="3" xfId="0" applyAlignment="1" applyBorder="1" applyFont="1" applyNumberFormat="1">
      <alignment horizontal="center" vertical="center"/>
    </xf>
    <xf borderId="0" fillId="297" fontId="1" numFmtId="167" xfId="0" applyAlignment="1" applyFont="1" applyNumberFormat="1">
      <alignment horizontal="center" vertical="center"/>
    </xf>
    <xf borderId="0" fillId="519" fontId="1" numFmtId="3" xfId="0" applyAlignment="1" applyFont="1" applyNumberFormat="1">
      <alignment horizontal="center" vertical="center"/>
    </xf>
    <xf borderId="9" fillId="558" fontId="1" numFmtId="3" xfId="0" applyAlignment="1" applyBorder="1" applyFill="1" applyFont="1" applyNumberFormat="1">
      <alignment horizontal="center" shrinkToFit="0" vertical="center" wrapText="1"/>
    </xf>
    <xf borderId="9" fillId="559" fontId="2" numFmtId="3" xfId="0" applyAlignment="1" applyBorder="1" applyFill="1" applyFont="1" applyNumberFormat="1">
      <alignment horizontal="center" vertical="center"/>
    </xf>
    <xf borderId="0" fillId="560" fontId="1" numFmtId="3" xfId="0" applyAlignment="1" applyFill="1" applyFont="1" applyNumberFormat="1">
      <alignment horizontal="center" vertical="center"/>
    </xf>
    <xf borderId="0" fillId="561" fontId="1" numFmtId="3" xfId="0" applyAlignment="1" applyFill="1" applyFont="1" applyNumberFormat="1">
      <alignment horizontal="center" vertical="center"/>
    </xf>
    <xf borderId="16" fillId="102" fontId="1" numFmtId="1" xfId="0" applyAlignment="1" applyBorder="1" applyFont="1" applyNumberFormat="1">
      <alignment horizontal="center" vertical="center"/>
    </xf>
    <xf borderId="15" fillId="135" fontId="1" numFmtId="3" xfId="0" applyAlignment="1" applyBorder="1" applyFont="1" applyNumberFormat="1">
      <alignment horizontal="center" vertical="center"/>
    </xf>
    <xf borderId="0" fillId="499" fontId="1" numFmtId="3" xfId="0" applyAlignment="1" applyFont="1" applyNumberFormat="1">
      <alignment horizontal="center" vertical="center"/>
    </xf>
    <xf borderId="9" fillId="371" fontId="1" numFmtId="3" xfId="0" applyAlignment="1" applyBorder="1" applyFont="1" applyNumberFormat="1">
      <alignment horizontal="center" shrinkToFit="0" vertical="center" wrapText="1"/>
    </xf>
    <xf borderId="9" fillId="95" fontId="1" numFmtId="3" xfId="0" applyAlignment="1" applyBorder="1" applyFont="1" applyNumberFormat="1">
      <alignment horizontal="center" shrinkToFit="0" vertical="center" wrapText="1"/>
    </xf>
    <xf borderId="0" fillId="562" fontId="1" numFmtId="9" xfId="0" applyAlignment="1" applyFill="1" applyFont="1" applyNumberFormat="1">
      <alignment horizontal="center" shrinkToFit="0" vertical="center" wrapText="1"/>
    </xf>
    <xf borderId="0" fillId="563" fontId="1" numFmtId="9" xfId="0" applyAlignment="1" applyFill="1" applyFont="1" applyNumberFormat="1">
      <alignment horizontal="center" shrinkToFit="0" vertical="center" wrapText="1"/>
    </xf>
    <xf borderId="13" fillId="442" fontId="1" numFmtId="4" xfId="0" applyAlignment="1" applyBorder="1" applyFont="1" applyNumberFormat="1">
      <alignment horizontal="center" shrinkToFit="0" vertical="center" wrapText="1"/>
    </xf>
    <xf borderId="0" fillId="459" fontId="1" numFmtId="165" xfId="0" applyAlignment="1" applyFont="1" applyNumberFormat="1">
      <alignment horizontal="center" vertical="center"/>
    </xf>
    <xf borderId="0" fillId="197" fontId="1" numFmtId="1" xfId="0" applyAlignment="1" applyFont="1" applyNumberFormat="1">
      <alignment horizontal="center" vertical="center"/>
    </xf>
    <xf borderId="9" fillId="564" fontId="2" numFmtId="3" xfId="0" applyAlignment="1" applyBorder="1" applyFill="1" applyFont="1" applyNumberFormat="1">
      <alignment horizontal="center" vertical="center"/>
    </xf>
    <xf borderId="0" fillId="392" fontId="1" numFmtId="1" xfId="0" applyAlignment="1" applyFont="1" applyNumberFormat="1">
      <alignment horizontal="center" vertical="center"/>
    </xf>
    <xf borderId="0" fillId="116" fontId="1" numFmtId="1" xfId="0" applyAlignment="1" applyFont="1" applyNumberFormat="1">
      <alignment horizontal="center" vertical="center"/>
    </xf>
    <xf borderId="0" fillId="168" fontId="1" numFmtId="1" xfId="0" applyAlignment="1" applyFont="1" applyNumberFormat="1">
      <alignment horizontal="center" vertical="center"/>
    </xf>
    <xf borderId="0" fillId="187" fontId="1" numFmtId="1" xfId="0" applyAlignment="1" applyFont="1" applyNumberFormat="1">
      <alignment horizontal="center" vertical="center"/>
    </xf>
    <xf borderId="0" fillId="247" fontId="1" numFmtId="1" xfId="0" applyAlignment="1" applyFont="1" applyNumberFormat="1">
      <alignment horizontal="center" vertical="center"/>
    </xf>
    <xf borderId="9" fillId="405" fontId="2" numFmtId="3" xfId="0" applyAlignment="1" applyBorder="1" applyFont="1" applyNumberFormat="1">
      <alignment horizontal="center" vertical="center"/>
    </xf>
    <xf borderId="15" fillId="220" fontId="1" numFmtId="3" xfId="0" applyAlignment="1" applyBorder="1" applyFont="1" applyNumberFormat="1">
      <alignment horizontal="center" vertical="center"/>
    </xf>
    <xf borderId="0" fillId="565" fontId="1" numFmtId="3" xfId="0" applyAlignment="1" applyFill="1" applyFont="1" applyNumberFormat="1">
      <alignment horizontal="center" vertical="center"/>
    </xf>
    <xf borderId="9" fillId="18" fontId="1" numFmtId="3" xfId="0" applyAlignment="1" applyBorder="1" applyFont="1" applyNumberFormat="1">
      <alignment horizontal="center" shrinkToFit="0" vertical="center" wrapText="1"/>
    </xf>
    <xf borderId="0" fillId="566" fontId="1" numFmtId="9" xfId="0" applyAlignment="1" applyFill="1" applyFont="1" applyNumberFormat="1">
      <alignment horizontal="center" shrinkToFit="0" vertical="center" wrapText="1"/>
    </xf>
    <xf borderId="0" fillId="567" fontId="1" numFmtId="9" xfId="0" applyAlignment="1" applyFill="1" applyFont="1" applyNumberFormat="1">
      <alignment horizontal="center" shrinkToFit="0" vertical="center" wrapText="1"/>
    </xf>
    <xf borderId="9" fillId="233" fontId="1" numFmtId="3" xfId="0" applyAlignment="1" applyBorder="1" applyFont="1" applyNumberFormat="1">
      <alignment horizontal="center" shrinkToFit="0" vertical="center" wrapText="1"/>
    </xf>
    <xf borderId="9" fillId="568" fontId="2" numFmtId="3" xfId="0" applyAlignment="1" applyBorder="1" applyFill="1" applyFont="1" applyNumberFormat="1">
      <alignment horizontal="center" vertical="center"/>
    </xf>
    <xf borderId="0" fillId="569" fontId="1" numFmtId="3" xfId="0" applyAlignment="1" applyFill="1" applyFont="1" applyNumberFormat="1">
      <alignment horizontal="center" vertical="center"/>
    </xf>
    <xf borderId="16" fillId="374" fontId="1" numFmtId="1" xfId="0" applyAlignment="1" applyBorder="1" applyFont="1" applyNumberFormat="1">
      <alignment horizontal="center" vertical="center"/>
    </xf>
    <xf borderId="0" fillId="218" fontId="1" numFmtId="1" xfId="0" applyAlignment="1" applyFont="1" applyNumberFormat="1">
      <alignment horizontal="center" vertical="center"/>
    </xf>
    <xf borderId="9" fillId="19" fontId="2" numFmtId="3" xfId="0" applyAlignment="1" applyBorder="1" applyFont="1" applyNumberFormat="1">
      <alignment horizontal="center" vertical="center"/>
    </xf>
    <xf borderId="15" fillId="109" fontId="1" numFmtId="3" xfId="0" applyAlignment="1" applyBorder="1" applyFont="1" applyNumberFormat="1">
      <alignment horizontal="center" vertical="center"/>
    </xf>
    <xf borderId="0" fillId="335" fontId="1" numFmtId="167" xfId="0" applyAlignment="1" applyFont="1" applyNumberFormat="1">
      <alignment horizontal="center" vertical="center"/>
    </xf>
    <xf borderId="0" fillId="570" fontId="1" numFmtId="3" xfId="0" applyAlignment="1" applyFill="1" applyFont="1" applyNumberFormat="1">
      <alignment horizontal="center" vertical="center"/>
    </xf>
    <xf borderId="0" fillId="571" fontId="1" numFmtId="9" xfId="0" applyAlignment="1" applyFill="1" applyFont="1" applyNumberFormat="1">
      <alignment horizontal="center" shrinkToFit="0" vertical="center" wrapText="1"/>
    </xf>
    <xf borderId="9" fillId="71" fontId="2" numFmtId="3" xfId="0" applyAlignment="1" applyBorder="1" applyFont="1" applyNumberFormat="1">
      <alignment horizontal="center" vertical="center"/>
    </xf>
    <xf borderId="0" fillId="572" fontId="1" numFmtId="3" xfId="0" applyAlignment="1" applyFill="1" applyFont="1" applyNumberFormat="1">
      <alignment horizontal="center" vertical="center"/>
    </xf>
    <xf borderId="0" fillId="362" fontId="1" numFmtId="1" xfId="0" applyAlignment="1" applyFont="1" applyNumberFormat="1">
      <alignment horizontal="center" vertical="center"/>
    </xf>
    <xf borderId="0" fillId="337" fontId="1" numFmtId="1" xfId="0" applyAlignment="1" applyFont="1" applyNumberFormat="1">
      <alignment horizontal="center" vertical="center"/>
    </xf>
    <xf borderId="0" fillId="120" fontId="1" numFmtId="1" xfId="0" applyAlignment="1" applyFont="1" applyNumberFormat="1">
      <alignment horizontal="center" vertical="center"/>
    </xf>
    <xf borderId="0" fillId="476" fontId="1" numFmtId="1" xfId="0" applyAlignment="1" applyFont="1" applyNumberFormat="1">
      <alignment horizontal="center" vertical="center"/>
    </xf>
    <xf borderId="0" fillId="321" fontId="1" numFmtId="1" xfId="0" applyAlignment="1" applyFont="1" applyNumberFormat="1">
      <alignment horizontal="center" vertical="center"/>
    </xf>
    <xf borderId="0" fillId="292" fontId="1" numFmtId="3" xfId="0" applyAlignment="1" applyFont="1" applyNumberFormat="1">
      <alignment horizontal="center" vertical="center"/>
    </xf>
    <xf borderId="15" fillId="321" fontId="1" numFmtId="3" xfId="0" applyAlignment="1" applyBorder="1" applyFont="1" applyNumberFormat="1">
      <alignment horizontal="center" vertical="center"/>
    </xf>
    <xf borderId="0" fillId="145" fontId="1" numFmtId="167" xfId="0" applyAlignment="1" applyFont="1" applyNumberFormat="1">
      <alignment horizontal="center" vertical="center"/>
    </xf>
    <xf borderId="0" fillId="573" fontId="1" numFmtId="3" xfId="0" applyAlignment="1" applyFill="1" applyFont="1" applyNumberFormat="1">
      <alignment horizontal="center" vertical="center"/>
    </xf>
    <xf borderId="0" fillId="373" fontId="1" numFmtId="4" xfId="0" applyAlignment="1" applyFont="1" applyNumberFormat="1">
      <alignment horizontal="center" shrinkToFit="0" vertical="center" wrapText="1"/>
    </xf>
    <xf borderId="0" fillId="574" fontId="1" numFmtId="165" xfId="0" applyAlignment="1" applyFill="1" applyFont="1" applyNumberFormat="1">
      <alignment horizontal="center" vertical="center"/>
    </xf>
    <xf borderId="14" fillId="379" fontId="1" numFmtId="165" xfId="0" applyAlignment="1" applyBorder="1" applyFont="1" applyNumberFormat="1">
      <alignment horizontal="center" vertical="center"/>
    </xf>
    <xf borderId="0" fillId="575" fontId="1" numFmtId="3" xfId="0" applyAlignment="1" applyFill="1" applyFont="1" applyNumberFormat="1">
      <alignment horizontal="center" vertical="center"/>
    </xf>
    <xf borderId="9" fillId="576" fontId="2" numFmtId="3" xfId="0" applyAlignment="1" applyBorder="1" applyFill="1" applyFont="1" applyNumberFormat="1">
      <alignment horizontal="center" vertical="center"/>
    </xf>
    <xf borderId="16" fillId="100" fontId="1" numFmtId="1" xfId="0" applyAlignment="1" applyBorder="1" applyFont="1" applyNumberFormat="1">
      <alignment horizontal="center" vertical="center"/>
    </xf>
    <xf borderId="0" fillId="530" fontId="1" numFmtId="1" xfId="0" applyAlignment="1" applyFont="1" applyNumberFormat="1">
      <alignment horizontal="center" vertical="center"/>
    </xf>
    <xf borderId="0" fillId="412" fontId="1" numFmtId="3" xfId="0" applyAlignment="1" applyFont="1" applyNumberFormat="1">
      <alignment horizontal="center" vertical="center"/>
    </xf>
    <xf borderId="15" fillId="284" fontId="1" numFmtId="3" xfId="0" applyAlignment="1" applyBorder="1" applyFont="1" applyNumberFormat="1">
      <alignment horizontal="center" vertical="center"/>
    </xf>
    <xf borderId="0" fillId="135" fontId="1" numFmtId="167" xfId="0" applyAlignment="1" applyFont="1" applyNumberFormat="1">
      <alignment horizontal="center" vertical="center"/>
    </xf>
    <xf borderId="0" fillId="577" fontId="1" numFmtId="9" xfId="0" applyAlignment="1" applyFill="1" applyFont="1" applyNumberFormat="1">
      <alignment horizontal="center" shrinkToFit="0" vertical="center" wrapText="1"/>
    </xf>
    <xf borderId="13" fillId="325" fontId="1" numFmtId="4" xfId="0" applyAlignment="1" applyBorder="1" applyFont="1" applyNumberFormat="1">
      <alignment horizontal="center" shrinkToFit="0" vertical="center" wrapText="1"/>
    </xf>
    <xf borderId="0" fillId="305" fontId="1" numFmtId="1" xfId="0" applyAlignment="1" applyFont="1" applyNumberFormat="1">
      <alignment horizontal="center" vertical="center"/>
    </xf>
    <xf borderId="9" fillId="377" fontId="2" numFmtId="3" xfId="0" applyAlignment="1" applyBorder="1" applyFont="1" applyNumberFormat="1">
      <alignment horizontal="center" vertical="center"/>
    </xf>
    <xf borderId="16" fillId="106" fontId="1" numFmtId="1" xfId="0" applyAlignment="1" applyBorder="1" applyFont="1" applyNumberFormat="1">
      <alignment horizontal="center" vertical="center"/>
    </xf>
    <xf borderId="9" fillId="298" fontId="2" numFmtId="3" xfId="0" applyAlignment="1" applyBorder="1" applyFont="1" applyNumberFormat="1">
      <alignment horizontal="center" vertical="center"/>
    </xf>
    <xf borderId="0" fillId="578" fontId="1" numFmtId="3" xfId="0" applyAlignment="1" applyFill="1" applyFont="1" applyNumberFormat="1">
      <alignment horizontal="center" vertical="center"/>
    </xf>
    <xf borderId="0" fillId="372" fontId="1" numFmtId="167" xfId="0" applyAlignment="1" applyFont="1" applyNumberFormat="1">
      <alignment horizontal="center" vertical="center"/>
    </xf>
    <xf borderId="0" fillId="226" fontId="1" numFmtId="165" xfId="0" applyAlignment="1" applyFont="1" applyNumberFormat="1">
      <alignment horizontal="center" vertical="center"/>
    </xf>
    <xf borderId="9" fillId="579" fontId="2" numFmtId="3" xfId="0" applyAlignment="1" applyBorder="1" applyFill="1" applyFont="1" applyNumberFormat="1">
      <alignment horizontal="center" vertical="center"/>
    </xf>
    <xf borderId="0" fillId="580" fontId="1" numFmtId="3" xfId="0" applyAlignment="1" applyFill="1" applyFont="1" applyNumberFormat="1">
      <alignment horizontal="center" vertical="center"/>
    </xf>
    <xf borderId="0" fillId="581" fontId="1" numFmtId="3" xfId="0" applyAlignment="1" applyFill="1" applyFont="1" applyNumberFormat="1">
      <alignment horizontal="center" vertical="center"/>
    </xf>
    <xf borderId="16" fillId="187" fontId="1" numFmtId="1" xfId="0" applyAlignment="1" applyBorder="1" applyFont="1" applyNumberFormat="1">
      <alignment horizontal="center" vertical="center"/>
    </xf>
    <xf borderId="9" fillId="121" fontId="2" numFmtId="3" xfId="0" applyAlignment="1" applyBorder="1" applyFont="1" applyNumberFormat="1">
      <alignment horizontal="center" vertical="center"/>
    </xf>
    <xf borderId="0" fillId="579" fontId="1" numFmtId="3" xfId="0" applyAlignment="1" applyFont="1" applyNumberFormat="1">
      <alignment horizontal="center" vertical="center"/>
    </xf>
    <xf borderId="9" fillId="260" fontId="1" numFmtId="3" xfId="0" applyAlignment="1" applyBorder="1" applyFont="1" applyNumberFormat="1">
      <alignment horizontal="center" shrinkToFit="0" vertical="center" wrapText="1"/>
    </xf>
    <xf borderId="9" fillId="102" fontId="1" numFmtId="3" xfId="0" applyAlignment="1" applyBorder="1" applyFont="1" applyNumberFormat="1">
      <alignment horizontal="center" shrinkToFit="0" vertical="center" wrapText="1"/>
    </xf>
    <xf borderId="9" fillId="317" fontId="1" numFmtId="3" xfId="0" applyAlignment="1" applyBorder="1" applyFont="1" applyNumberFormat="1">
      <alignment horizontal="center" shrinkToFit="0" vertical="center" wrapText="1"/>
    </xf>
    <xf borderId="0" fillId="582" fontId="1" numFmtId="9" xfId="0" applyAlignment="1" applyFill="1" applyFont="1" applyNumberFormat="1">
      <alignment horizontal="center" shrinkToFit="0" vertical="center" wrapText="1"/>
    </xf>
    <xf borderId="9" fillId="583" fontId="2" numFmtId="3" xfId="0" applyAlignment="1" applyBorder="1" applyFill="1" applyFont="1" applyNumberFormat="1">
      <alignment horizontal="center" vertical="center"/>
    </xf>
    <xf borderId="0" fillId="584" fontId="1" numFmtId="3" xfId="0" applyAlignment="1" applyFill="1" applyFont="1" applyNumberFormat="1">
      <alignment horizontal="center" vertical="center"/>
    </xf>
    <xf borderId="0" fillId="155" fontId="1" numFmtId="1" xfId="0" applyAlignment="1" applyFont="1" applyNumberFormat="1">
      <alignment horizontal="center" vertical="center"/>
    </xf>
    <xf borderId="9" fillId="134" fontId="2" numFmtId="3" xfId="0" applyAlignment="1" applyBorder="1" applyFont="1" applyNumberFormat="1">
      <alignment horizontal="center" vertical="center"/>
    </xf>
    <xf borderId="0" fillId="585" fontId="1" numFmtId="3" xfId="0" applyAlignment="1" applyFill="1" applyFont="1" applyNumberFormat="1">
      <alignment horizontal="center" vertical="center"/>
    </xf>
    <xf borderId="0" fillId="586" fontId="1" numFmtId="3" xfId="0" applyAlignment="1" applyFill="1" applyFont="1" applyNumberFormat="1">
      <alignment horizontal="center" vertical="center"/>
    </xf>
    <xf borderId="15" fillId="263" fontId="1" numFmtId="3" xfId="0" applyAlignment="1" applyBorder="1" applyFont="1" applyNumberFormat="1">
      <alignment horizontal="center" vertical="center"/>
    </xf>
    <xf borderId="0" fillId="251" fontId="1" numFmtId="167" xfId="0" applyAlignment="1" applyFont="1" applyNumberFormat="1">
      <alignment horizontal="center" vertical="center"/>
    </xf>
    <xf borderId="0" fillId="288" fontId="1" numFmtId="3" xfId="0" applyAlignment="1" applyFont="1" applyNumberFormat="1">
      <alignment horizontal="center" vertical="center"/>
    </xf>
    <xf borderId="9" fillId="26" fontId="1" numFmtId="3" xfId="0" applyAlignment="1" applyBorder="1" applyFont="1" applyNumberFormat="1">
      <alignment horizontal="center" shrinkToFit="0" vertical="center" wrapText="1"/>
    </xf>
    <xf borderId="9" fillId="452" fontId="1" numFmtId="3" xfId="0" applyAlignment="1" applyBorder="1" applyFont="1" applyNumberFormat="1">
      <alignment horizontal="center" shrinkToFit="0" vertical="center" wrapText="1"/>
    </xf>
    <xf borderId="14" fillId="442" fontId="1" numFmtId="165" xfId="0" applyAlignment="1" applyBorder="1" applyFont="1" applyNumberFormat="1">
      <alignment horizontal="center" vertical="center"/>
    </xf>
    <xf borderId="0" fillId="430" fontId="1" numFmtId="3" xfId="0" applyAlignment="1" applyFont="1" applyNumberFormat="1">
      <alignment horizontal="center" vertical="center"/>
    </xf>
    <xf borderId="9" fillId="587" fontId="2" numFmtId="3" xfId="0" applyAlignment="1" applyBorder="1" applyFill="1" applyFont="1" applyNumberFormat="1">
      <alignment horizontal="center" vertical="center"/>
    </xf>
    <xf borderId="0" fillId="230" fontId="1" numFmtId="1" xfId="0" applyAlignment="1" applyFont="1" applyNumberFormat="1">
      <alignment horizontal="center" vertical="center"/>
    </xf>
    <xf borderId="16" fillId="233" fontId="1" numFmtId="1" xfId="0" applyAlignment="1" applyBorder="1" applyFont="1" applyNumberFormat="1">
      <alignment horizontal="center" vertical="center"/>
    </xf>
    <xf borderId="0" fillId="268" fontId="1" numFmtId="1" xfId="0" applyAlignment="1" applyFont="1" applyNumberFormat="1">
      <alignment horizontal="center" vertical="center"/>
    </xf>
    <xf borderId="9" fillId="188" fontId="2" numFmtId="3" xfId="0" applyAlignment="1" applyBorder="1" applyFont="1" applyNumberFormat="1">
      <alignment horizontal="center" vertical="center"/>
    </xf>
    <xf borderId="15" fillId="22" fontId="1" numFmtId="3" xfId="0" applyAlignment="1" applyBorder="1" applyFont="1" applyNumberFormat="1">
      <alignment horizontal="center" vertical="center"/>
    </xf>
    <xf borderId="0" fillId="421" fontId="1" numFmtId="167" xfId="0" applyAlignment="1" applyFont="1" applyNumberFormat="1">
      <alignment horizontal="center" vertical="center"/>
    </xf>
    <xf borderId="0" fillId="588" fontId="1" numFmtId="3" xfId="0" applyAlignment="1" applyFill="1" applyFont="1" applyNumberFormat="1">
      <alignment horizontal="center" vertical="center"/>
    </xf>
    <xf borderId="0" fillId="589" fontId="1" numFmtId="3" xfId="0" applyAlignment="1" applyFill="1" applyFont="1" applyNumberFormat="1">
      <alignment horizontal="center" shrinkToFit="0" vertical="center" wrapText="1"/>
    </xf>
    <xf borderId="15" fillId="590" fontId="1" numFmtId="3" xfId="0" applyAlignment="1" applyBorder="1" applyFill="1" applyFont="1" applyNumberFormat="1">
      <alignment horizontal="center" vertical="center"/>
    </xf>
    <xf borderId="0" fillId="335" fontId="1" numFmtId="1" xfId="0" applyAlignment="1" applyFont="1" applyNumberFormat="1">
      <alignment horizontal="center" vertical="center"/>
    </xf>
    <xf borderId="9" fillId="591" fontId="2" numFmtId="3" xfId="0" applyAlignment="1" applyBorder="1" applyFill="1" applyFont="1" applyNumberFormat="1">
      <alignment horizontal="center" vertical="center"/>
    </xf>
    <xf borderId="0" fillId="475" fontId="1" numFmtId="3" xfId="0" applyAlignment="1" applyFont="1" applyNumberFormat="1">
      <alignment horizontal="center" vertical="center"/>
    </xf>
    <xf borderId="0" fillId="245" fontId="1" numFmtId="3" xfId="0" applyAlignment="1" applyFont="1" applyNumberFormat="1">
      <alignment horizontal="center" vertical="center"/>
    </xf>
    <xf borderId="0" fillId="592" fontId="1" numFmtId="3" xfId="0" applyAlignment="1" applyFill="1" applyFont="1" applyNumberFormat="1">
      <alignment horizontal="center" vertical="center"/>
    </xf>
    <xf borderId="16" fillId="359" fontId="1" numFmtId="1" xfId="0" applyAlignment="1" applyBorder="1" applyFont="1" applyNumberFormat="1">
      <alignment horizontal="center" vertical="center"/>
    </xf>
    <xf borderId="0" fillId="374" fontId="1" numFmtId="1" xfId="0" applyAlignment="1" applyFont="1" applyNumberFormat="1">
      <alignment horizontal="center" vertical="center"/>
    </xf>
    <xf borderId="0" fillId="243" fontId="1" numFmtId="1" xfId="0" applyAlignment="1" applyFont="1" applyNumberFormat="1">
      <alignment horizontal="center" vertical="center"/>
    </xf>
    <xf borderId="0" fillId="334" fontId="1" numFmtId="1" xfId="0" applyAlignment="1" applyFont="1" applyNumberFormat="1">
      <alignment horizontal="center" vertical="center"/>
    </xf>
    <xf borderId="0" fillId="339" fontId="1" numFmtId="1" xfId="0" applyAlignment="1" applyFont="1" applyNumberFormat="1">
      <alignment horizontal="center" vertical="center"/>
    </xf>
    <xf borderId="0" fillId="326" fontId="1" numFmtId="1" xfId="0" applyAlignment="1" applyFont="1" applyNumberFormat="1">
      <alignment horizontal="center" vertical="center"/>
    </xf>
    <xf borderId="9" fillId="11" fontId="2" numFmtId="3" xfId="0" applyAlignment="1" applyBorder="1" applyFont="1" applyNumberFormat="1">
      <alignment horizontal="center" vertical="center"/>
    </xf>
    <xf borderId="15" fillId="59" fontId="1" numFmtId="3" xfId="0" applyAlignment="1" applyBorder="1" applyFont="1" applyNumberFormat="1">
      <alignment horizontal="center" vertical="center"/>
    </xf>
    <xf borderId="0" fillId="593" fontId="1" numFmtId="3" xfId="0" applyAlignment="1" applyFill="1" applyFont="1" applyNumberFormat="1">
      <alignment horizontal="center" vertical="center"/>
    </xf>
    <xf borderId="9" fillId="482" fontId="1" numFmtId="3" xfId="0" applyAlignment="1" applyBorder="1" applyFont="1" applyNumberFormat="1">
      <alignment horizontal="center" shrinkToFit="0" vertical="center" wrapText="1"/>
    </xf>
    <xf borderId="0" fillId="222" fontId="1" numFmtId="165" xfId="0" applyAlignment="1" applyFont="1" applyNumberFormat="1">
      <alignment horizontal="center" vertical="center"/>
    </xf>
    <xf borderId="14" fillId="327" fontId="1" numFmtId="165" xfId="0" applyAlignment="1" applyBorder="1" applyFont="1" applyNumberFormat="1">
      <alignment horizontal="center" vertical="center"/>
    </xf>
    <xf borderId="9" fillId="75" fontId="2" numFmtId="3" xfId="0" applyAlignment="1" applyBorder="1" applyFont="1" applyNumberFormat="1">
      <alignment horizontal="center" vertical="center"/>
    </xf>
    <xf borderId="0" fillId="113" fontId="1" numFmtId="1" xfId="0" applyAlignment="1" applyFont="1" applyNumberFormat="1">
      <alignment horizontal="center" vertical="center"/>
    </xf>
    <xf borderId="0" fillId="207" fontId="1" numFmtId="1" xfId="0" applyAlignment="1" applyFont="1" applyNumberFormat="1">
      <alignment horizontal="center" vertical="center"/>
    </xf>
    <xf borderId="0" fillId="232" fontId="1" numFmtId="1" xfId="0" applyAlignment="1" applyFont="1" applyNumberFormat="1">
      <alignment horizontal="center" vertical="center"/>
    </xf>
    <xf borderId="9" fillId="364" fontId="2" numFmtId="3" xfId="0" applyAlignment="1" applyBorder="1" applyFont="1" applyNumberFormat="1">
      <alignment horizontal="center" vertical="center"/>
    </xf>
    <xf borderId="15" fillId="42" fontId="1" numFmtId="3" xfId="0" applyAlignment="1" applyBorder="1" applyFont="1" applyNumberFormat="1">
      <alignment horizontal="center" vertical="center"/>
    </xf>
    <xf borderId="0" fillId="220" fontId="1" numFmtId="167" xfId="0" applyAlignment="1" applyFont="1" applyNumberFormat="1">
      <alignment horizontal="center" vertical="center"/>
    </xf>
    <xf borderId="0" fillId="68" fontId="1" numFmtId="9" xfId="0" applyAlignment="1" applyFont="1" applyNumberFormat="1">
      <alignment horizontal="center" vertical="center"/>
    </xf>
    <xf borderId="0" fillId="100" fontId="1" numFmtId="165" xfId="0" applyAlignment="1" applyFont="1" applyNumberFormat="1">
      <alignment horizontal="center" vertical="center"/>
    </xf>
    <xf borderId="0" fillId="61" fontId="1" numFmtId="1" xfId="0" applyAlignment="1" applyFont="1" applyNumberFormat="1">
      <alignment horizontal="center" vertical="center"/>
    </xf>
    <xf borderId="9" fillId="594" fontId="2" numFmtId="3" xfId="0" applyAlignment="1" applyBorder="1" applyFill="1" applyFont="1" applyNumberFormat="1">
      <alignment horizontal="center" vertical="center"/>
    </xf>
    <xf borderId="0" fillId="595" fontId="1" numFmtId="3" xfId="0" applyAlignment="1" applyFill="1" applyFont="1" applyNumberFormat="1">
      <alignment horizontal="center" vertical="center"/>
    </xf>
    <xf borderId="0" fillId="596" fontId="1" numFmtId="3" xfId="0" applyAlignment="1" applyFill="1" applyFont="1" applyNumberFormat="1">
      <alignment horizontal="center" vertical="center"/>
    </xf>
    <xf borderId="16" fillId="10" fontId="1" numFmtId="1" xfId="0" applyAlignment="1" applyBorder="1" applyFont="1" applyNumberFormat="1">
      <alignment horizontal="center" vertical="center"/>
    </xf>
    <xf borderId="0" fillId="84" fontId="1" numFmtId="1" xfId="0" applyAlignment="1" applyFont="1" applyNumberFormat="1">
      <alignment horizontal="center" vertical="center"/>
    </xf>
    <xf borderId="9" fillId="104" fontId="2" numFmtId="3" xfId="0" applyAlignment="1" applyBorder="1" applyFont="1" applyNumberFormat="1">
      <alignment horizontal="center" vertical="center"/>
    </xf>
    <xf borderId="15" fillId="299" fontId="1" numFmtId="3" xfId="0" applyAlignment="1" applyBorder="1" applyFont="1" applyNumberFormat="1">
      <alignment horizontal="center" vertical="center"/>
    </xf>
    <xf borderId="0" fillId="597" fontId="1" numFmtId="167" xfId="0" applyAlignment="1" applyFill="1" applyFont="1" applyNumberFormat="1">
      <alignment horizontal="center" vertical="center"/>
    </xf>
    <xf borderId="0" fillId="598" fontId="1" numFmtId="3" xfId="0" applyAlignment="1" applyFill="1" applyFont="1" applyNumberFormat="1">
      <alignment horizontal="center" vertical="center"/>
    </xf>
    <xf borderId="9" fillId="45" fontId="1" numFmtId="3" xfId="0" applyAlignment="1" applyBorder="1" applyFont="1" applyNumberFormat="1">
      <alignment horizontal="center" shrinkToFit="0" vertical="center" wrapText="1"/>
    </xf>
    <xf borderId="0" fillId="599" fontId="1" numFmtId="4" xfId="0" applyAlignment="1" applyFill="1" applyFont="1" applyNumberFormat="1">
      <alignment horizontal="center" shrinkToFit="0" vertical="center" wrapText="1"/>
    </xf>
    <xf borderId="0" fillId="600" fontId="1" numFmtId="4" xfId="0" applyAlignment="1" applyFill="1" applyFont="1" applyNumberFormat="1">
      <alignment horizontal="center" shrinkToFit="0" vertical="center" wrapText="1"/>
    </xf>
    <xf borderId="9" fillId="320" fontId="1" numFmtId="3" xfId="0" applyAlignment="1" applyBorder="1" applyFont="1" applyNumberFormat="1">
      <alignment horizontal="center" shrinkToFit="0" vertical="center" wrapText="1"/>
    </xf>
    <xf borderId="0" fillId="601" fontId="1" numFmtId="4" xfId="0" applyAlignment="1" applyFill="1" applyFont="1" applyNumberFormat="1">
      <alignment horizontal="center" shrinkToFit="0" vertical="center" wrapText="1"/>
    </xf>
    <xf borderId="0" fillId="394" fontId="1" numFmtId="4" xfId="0" applyAlignment="1" applyFont="1" applyNumberFormat="1">
      <alignment horizontal="center" shrinkToFit="0" vertical="center" wrapText="1"/>
    </xf>
    <xf borderId="0" fillId="602" fontId="1" numFmtId="165" xfId="0" applyAlignment="1" applyFill="1" applyFont="1" applyNumberFormat="1">
      <alignment horizontal="center" vertical="center"/>
    </xf>
    <xf borderId="0" fillId="603" fontId="1" numFmtId="165" xfId="0" applyAlignment="1" applyFill="1" applyFont="1" applyNumberFormat="1">
      <alignment horizontal="center" vertical="center"/>
    </xf>
    <xf borderId="14" fillId="604" fontId="1" numFmtId="165" xfId="0" applyAlignment="1" applyBorder="1" applyFill="1" applyFont="1" applyNumberFormat="1">
      <alignment horizontal="center" vertical="center"/>
    </xf>
    <xf borderId="9" fillId="605" fontId="2" numFmtId="3" xfId="0" applyAlignment="1" applyBorder="1" applyFill="1" applyFont="1" applyNumberFormat="1">
      <alignment horizontal="center" vertical="center"/>
    </xf>
    <xf borderId="0" fillId="606" fontId="1" numFmtId="3" xfId="0" applyAlignment="1" applyFill="1" applyFont="1" applyNumberFormat="1">
      <alignment horizontal="center" vertical="center"/>
    </xf>
    <xf borderId="0" fillId="607" fontId="1" numFmtId="3" xfId="0" applyAlignment="1" applyFill="1" applyFont="1" applyNumberFormat="1">
      <alignment horizontal="center" vertical="center"/>
    </xf>
    <xf borderId="0" fillId="608" fontId="1" numFmtId="3" xfId="0" applyAlignment="1" applyFill="1" applyFont="1" applyNumberFormat="1">
      <alignment horizontal="center" vertical="center"/>
    </xf>
    <xf borderId="16" fillId="84" fontId="1" numFmtId="1" xfId="0" applyAlignment="1" applyBorder="1" applyFont="1" applyNumberFormat="1">
      <alignment horizontal="center" vertical="center"/>
    </xf>
    <xf borderId="0" fillId="336" fontId="1" numFmtId="1" xfId="0" applyAlignment="1" applyFont="1" applyNumberFormat="1">
      <alignment horizontal="center" vertical="center"/>
    </xf>
    <xf borderId="9" fillId="373" fontId="2" numFmtId="3" xfId="0" applyAlignment="1" applyBorder="1" applyFont="1" applyNumberFormat="1">
      <alignment horizontal="center" vertical="center"/>
    </xf>
    <xf borderId="0" fillId="558" fontId="1" numFmtId="3" xfId="0" applyAlignment="1" applyFont="1" applyNumberFormat="1">
      <alignment horizontal="center" vertical="center"/>
    </xf>
    <xf borderId="0" fillId="543" fontId="1" numFmtId="3" xfId="0" applyAlignment="1" applyFont="1" applyNumberFormat="1">
      <alignment horizontal="center" vertical="center"/>
    </xf>
    <xf borderId="15" fillId="133" fontId="1" numFmtId="3" xfId="0" applyAlignment="1" applyBorder="1" applyFont="1" applyNumberFormat="1">
      <alignment horizontal="center" vertical="center"/>
    </xf>
    <xf borderId="0" fillId="105" fontId="1" numFmtId="167" xfId="0" applyAlignment="1" applyFont="1" applyNumberFormat="1">
      <alignment horizontal="center" vertical="center"/>
    </xf>
    <xf borderId="0" fillId="381" fontId="1" numFmtId="3" xfId="0" applyAlignment="1" applyFont="1" applyNumberFormat="1">
      <alignment horizontal="center" vertical="center"/>
    </xf>
    <xf borderId="0" fillId="609" fontId="1" numFmtId="9" xfId="0" applyAlignment="1" applyFill="1" applyFont="1" applyNumberFormat="1">
      <alignment horizontal="center" vertical="center"/>
    </xf>
    <xf borderId="9" fillId="610" fontId="2" numFmtId="3" xfId="0" applyAlignment="1" applyBorder="1" applyFill="1" applyFont="1" applyNumberFormat="1">
      <alignment horizontal="center" vertical="center"/>
    </xf>
    <xf borderId="0" fillId="611" fontId="1" numFmtId="3" xfId="0" applyAlignment="1" applyFill="1" applyFont="1" applyNumberFormat="1">
      <alignment horizontal="center" vertical="center"/>
    </xf>
    <xf borderId="16" fillId="96" fontId="1" numFmtId="1" xfId="0" applyAlignment="1" applyBorder="1" applyFont="1" applyNumberFormat="1">
      <alignment horizontal="center" vertical="center"/>
    </xf>
    <xf borderId="9" fillId="21" fontId="2" numFmtId="3" xfId="0" applyAlignment="1" applyBorder="1" applyFont="1" applyNumberFormat="1">
      <alignment horizontal="center" vertical="center"/>
    </xf>
    <xf borderId="0" fillId="612" fontId="1" numFmtId="3" xfId="0" applyAlignment="1" applyFill="1" applyFont="1" applyNumberFormat="1">
      <alignment horizontal="center" vertical="center"/>
    </xf>
    <xf borderId="0" fillId="610" fontId="1" numFmtId="4" xfId="0" applyAlignment="1" applyFont="1" applyNumberFormat="1">
      <alignment horizontal="center" shrinkToFit="0" vertical="center" wrapText="1"/>
    </xf>
    <xf borderId="9" fillId="139" fontId="1" numFmtId="3" xfId="0" applyAlignment="1" applyBorder="1" applyFont="1" applyNumberFormat="1">
      <alignment horizontal="center" shrinkToFit="0" vertical="center" wrapText="1"/>
    </xf>
    <xf borderId="0" fillId="613" fontId="1" numFmtId="4" xfId="0" applyAlignment="1" applyFill="1" applyFont="1" applyNumberFormat="1">
      <alignment horizontal="center" shrinkToFit="0" vertical="center" wrapText="1"/>
    </xf>
    <xf borderId="9" fillId="614" fontId="2" numFmtId="3" xfId="0" applyAlignment="1" applyBorder="1" applyFill="1" applyFont="1" applyNumberFormat="1">
      <alignment horizontal="center" vertical="center"/>
    </xf>
    <xf borderId="0" fillId="615" fontId="1" numFmtId="3" xfId="0" applyAlignment="1" applyFill="1" applyFont="1" applyNumberFormat="1">
      <alignment horizontal="center" vertical="center"/>
    </xf>
    <xf borderId="16" fillId="105" fontId="1" numFmtId="1" xfId="0" applyAlignment="1" applyBorder="1" applyFont="1" applyNumberFormat="1">
      <alignment horizontal="center" vertical="center"/>
    </xf>
    <xf borderId="0" fillId="464" fontId="1" numFmtId="1" xfId="0" applyAlignment="1" applyFont="1" applyNumberFormat="1">
      <alignment horizontal="center" vertical="center"/>
    </xf>
    <xf borderId="0" fillId="174" fontId="1" numFmtId="1" xfId="0" applyAlignment="1" applyFont="1" applyNumberFormat="1">
      <alignment horizontal="center" vertical="center"/>
    </xf>
    <xf borderId="9" fillId="211" fontId="2" numFmtId="3" xfId="0" applyAlignment="1" applyBorder="1" applyFont="1" applyNumberFormat="1">
      <alignment horizontal="center" vertical="center"/>
    </xf>
    <xf borderId="0" fillId="538" fontId="1" numFmtId="3" xfId="0" applyAlignment="1" applyFont="1" applyNumberFormat="1">
      <alignment horizontal="center" vertical="center"/>
    </xf>
    <xf borderId="15" fillId="585" fontId="1" numFmtId="3" xfId="0" applyAlignment="1" applyBorder="1" applyFont="1" applyNumberFormat="1">
      <alignment horizontal="center" vertical="center"/>
    </xf>
    <xf borderId="0" fillId="317" fontId="1" numFmtId="167" xfId="0" applyAlignment="1" applyFont="1" applyNumberFormat="1">
      <alignment horizontal="center" vertical="center"/>
    </xf>
    <xf borderId="0" fillId="244" fontId="1" numFmtId="3" xfId="0" applyAlignment="1" applyFont="1" applyNumberFormat="1">
      <alignment horizontal="center" vertical="center"/>
    </xf>
    <xf borderId="9" fillId="362" fontId="1" numFmtId="3" xfId="0" applyAlignment="1" applyBorder="1" applyFont="1" applyNumberFormat="1">
      <alignment horizontal="center" shrinkToFit="0" vertical="center" wrapText="1"/>
    </xf>
    <xf borderId="0" fillId="616" fontId="1" numFmtId="4" xfId="0" applyAlignment="1" applyFill="1" applyFont="1" applyNumberFormat="1">
      <alignment horizontal="center" shrinkToFit="0" vertical="center" wrapText="1"/>
    </xf>
    <xf borderId="0" fillId="617" fontId="1" numFmtId="4" xfId="0" applyAlignment="1" applyFill="1" applyFont="1" applyNumberFormat="1">
      <alignment horizontal="center" shrinkToFit="0" vertical="center" wrapText="1"/>
    </xf>
    <xf borderId="9" fillId="404" fontId="1" numFmtId="3" xfId="0" applyAlignment="1" applyBorder="1" applyFont="1" applyNumberFormat="1">
      <alignment horizontal="center" shrinkToFit="0" vertical="center" wrapText="1"/>
    </xf>
    <xf borderId="0" fillId="618" fontId="1" numFmtId="3" xfId="0" applyAlignment="1" applyFill="1" applyFont="1" applyNumberFormat="1">
      <alignment horizontal="center" vertical="center"/>
    </xf>
    <xf borderId="0" fillId="506" fontId="1" numFmtId="1" xfId="0" applyAlignment="1" applyFont="1" applyNumberFormat="1">
      <alignment horizontal="center" vertical="center"/>
    </xf>
    <xf borderId="9" fillId="476" fontId="2" numFmtId="3" xfId="0" applyAlignment="1" applyBorder="1" applyFont="1" applyNumberFormat="1">
      <alignment horizontal="center" vertical="center"/>
    </xf>
    <xf borderId="0" fillId="619" fontId="1" numFmtId="3" xfId="0" applyAlignment="1" applyFill="1" applyFont="1" applyNumberFormat="1">
      <alignment horizontal="center" vertical="center"/>
    </xf>
    <xf borderId="16" fillId="268" fontId="1" numFmtId="1" xfId="0" applyAlignment="1" applyBorder="1" applyFont="1" applyNumberFormat="1">
      <alignment horizontal="center" vertical="center"/>
    </xf>
    <xf borderId="0" fillId="112" fontId="1" numFmtId="1" xfId="0" applyAlignment="1" applyFont="1" applyNumberFormat="1">
      <alignment horizontal="center" vertical="center"/>
    </xf>
    <xf borderId="9" fillId="174" fontId="2" numFmtId="3" xfId="0" applyAlignment="1" applyBorder="1" applyFont="1" applyNumberFormat="1">
      <alignment horizontal="center" vertical="center"/>
    </xf>
    <xf borderId="0" fillId="620" fontId="1" numFmtId="3" xfId="0" applyAlignment="1" applyFill="1" applyFont="1" applyNumberFormat="1">
      <alignment horizontal="center" vertical="center"/>
    </xf>
    <xf borderId="0" fillId="621" fontId="1" numFmtId="3" xfId="0" applyAlignment="1" applyFill="1" applyFont="1" applyNumberFormat="1">
      <alignment horizontal="center" vertical="center"/>
    </xf>
    <xf borderId="15" fillId="104" fontId="1" numFmtId="3" xfId="0" applyAlignment="1" applyBorder="1" applyFont="1" applyNumberFormat="1">
      <alignment horizontal="center" vertical="center"/>
    </xf>
    <xf borderId="0" fillId="399" fontId="1" numFmtId="167" xfId="0" applyAlignment="1" applyFont="1" applyNumberFormat="1">
      <alignment horizontal="center" vertical="center"/>
    </xf>
    <xf borderId="0" fillId="622" fontId="1" numFmtId="3" xfId="0" applyAlignment="1" applyFill="1" applyFont="1" applyNumberFormat="1">
      <alignment horizontal="center" vertical="center"/>
    </xf>
    <xf borderId="9" fillId="232" fontId="1" numFmtId="3" xfId="0" applyAlignment="1" applyBorder="1" applyFont="1" applyNumberFormat="1">
      <alignment horizontal="center" shrinkToFit="0" vertical="center" wrapText="1"/>
    </xf>
    <xf borderId="0" fillId="623" fontId="1" numFmtId="4" xfId="0" applyAlignment="1" applyFill="1" applyFont="1" applyNumberFormat="1">
      <alignment horizontal="center" shrinkToFit="0" vertical="center" wrapText="1"/>
    </xf>
    <xf borderId="9" fillId="298" fontId="1" numFmtId="3" xfId="0" applyAlignment="1" applyBorder="1" applyFont="1" applyNumberFormat="1">
      <alignment horizontal="center" shrinkToFit="0" vertical="center" wrapText="1"/>
    </xf>
    <xf borderId="9" fillId="624" fontId="2" numFmtId="3" xfId="0" applyAlignment="1" applyBorder="1" applyFill="1" applyFont="1" applyNumberFormat="1">
      <alignment horizontal="center" vertical="center"/>
    </xf>
    <xf borderId="9" fillId="625" fontId="2" numFmtId="3" xfId="0" applyAlignment="1" applyBorder="1" applyFill="1" applyFont="1" applyNumberFormat="1">
      <alignment horizontal="center" vertical="center"/>
    </xf>
    <xf borderId="15" fillId="57" fontId="1" numFmtId="3" xfId="0" applyAlignment="1" applyBorder="1" applyFont="1" applyNumberFormat="1">
      <alignment horizontal="center" vertical="center"/>
    </xf>
    <xf borderId="0" fillId="206" fontId="1" numFmtId="167" xfId="0" applyAlignment="1" applyFont="1" applyNumberFormat="1">
      <alignment horizontal="center" vertical="center"/>
    </xf>
    <xf borderId="0" fillId="626" fontId="1" numFmtId="3" xfId="0" applyAlignment="1" applyFill="1" applyFont="1" applyNumberFormat="1">
      <alignment horizontal="center" vertical="center"/>
    </xf>
    <xf borderId="9" fillId="109" fontId="1" numFmtId="3" xfId="0" applyAlignment="1" applyBorder="1" applyFont="1" applyNumberFormat="1">
      <alignment horizontal="center" shrinkToFit="0" vertical="center" wrapText="1"/>
    </xf>
    <xf borderId="0" fillId="627" fontId="1" numFmtId="9" xfId="0" applyAlignment="1" applyFill="1" applyFont="1" applyNumberFormat="1">
      <alignment horizontal="center" shrinkToFit="0" vertical="center" wrapText="1"/>
    </xf>
    <xf borderId="0" fillId="533" fontId="1" numFmtId="4" xfId="0" applyAlignment="1" applyFont="1" applyNumberFormat="1">
      <alignment horizontal="center" shrinkToFit="0" vertical="center" wrapText="1"/>
    </xf>
    <xf borderId="13" fillId="628" fontId="1" numFmtId="4" xfId="0" applyAlignment="1" applyBorder="1" applyFill="1" applyFont="1" applyNumberFormat="1">
      <alignment horizontal="center" shrinkToFit="0" vertical="center" wrapText="1"/>
    </xf>
    <xf borderId="9" fillId="321" fontId="1" numFmtId="3" xfId="0" applyAlignment="1" applyBorder="1" applyFont="1" applyNumberFormat="1">
      <alignment horizontal="center" shrinkToFit="0" vertical="center" wrapText="1"/>
    </xf>
    <xf borderId="14" fillId="601" fontId="1" numFmtId="165" xfId="0" applyAlignment="1" applyBorder="1" applyFont="1" applyNumberFormat="1">
      <alignment horizontal="center" vertical="center"/>
    </xf>
    <xf borderId="0" fillId="135" fontId="1" numFmtId="1" xfId="0" applyAlignment="1" applyFont="1" applyNumberFormat="1">
      <alignment horizontal="center" vertical="center"/>
    </xf>
    <xf borderId="9" fillId="629" fontId="2" numFmtId="3" xfId="0" applyAlignment="1" applyBorder="1" applyFill="1" applyFont="1" applyNumberFormat="1">
      <alignment horizontal="center" vertical="center"/>
    </xf>
    <xf borderId="0" fillId="630" fontId="1" numFmtId="3" xfId="0" applyAlignment="1" applyFill="1" applyFont="1" applyNumberFormat="1">
      <alignment horizontal="center" vertical="center"/>
    </xf>
    <xf borderId="0" fillId="631" fontId="1" numFmtId="3" xfId="0" applyAlignment="1" applyFill="1" applyFont="1" applyNumberFormat="1">
      <alignment horizontal="center" vertical="center"/>
    </xf>
    <xf borderId="16" fillId="252" fontId="1" numFmtId="1" xfId="0" applyAlignment="1" applyBorder="1" applyFont="1" applyNumberFormat="1">
      <alignment horizontal="center" vertical="center"/>
    </xf>
    <xf borderId="0" fillId="415" fontId="1" numFmtId="1" xfId="0" applyAlignment="1" applyFont="1" applyNumberFormat="1">
      <alignment horizontal="center" vertical="center"/>
    </xf>
    <xf borderId="9" fillId="108" fontId="2" numFmtId="3" xfId="0" applyAlignment="1" applyBorder="1" applyFont="1" applyNumberFormat="1">
      <alignment horizontal="center" vertical="center"/>
    </xf>
    <xf borderId="0" fillId="451" fontId="1" numFmtId="167" xfId="0" applyAlignment="1" applyFont="1" applyNumberFormat="1">
      <alignment horizontal="center" vertical="center"/>
    </xf>
    <xf borderId="0" fillId="616" fontId="1" numFmtId="3" xfId="0" applyAlignment="1" applyFont="1" applyNumberFormat="1">
      <alignment horizontal="center" vertical="center"/>
    </xf>
    <xf borderId="0" fillId="632" fontId="1" numFmtId="4" xfId="0" applyAlignment="1" applyFill="1" applyFont="1" applyNumberFormat="1">
      <alignment horizontal="center" shrinkToFit="0" vertical="center" wrapText="1"/>
    </xf>
    <xf borderId="0" fillId="633" fontId="1" numFmtId="4" xfId="0" applyAlignment="1" applyFill="1" applyFont="1" applyNumberFormat="1">
      <alignment horizontal="center" shrinkToFit="0" vertical="center" wrapText="1"/>
    </xf>
    <xf borderId="9" fillId="464" fontId="1" numFmtId="3" xfId="0" applyAlignment="1" applyBorder="1" applyFont="1" applyNumberFormat="1">
      <alignment horizontal="center" shrinkToFit="0" vertical="center" wrapText="1"/>
    </xf>
    <xf borderId="0" fillId="624" fontId="1" numFmtId="4" xfId="0" applyAlignment="1" applyFont="1" applyNumberFormat="1">
      <alignment horizontal="center" shrinkToFit="0" vertical="center" wrapText="1"/>
    </xf>
    <xf borderId="9" fillId="377" fontId="1" numFmtId="3" xfId="0" applyAlignment="1" applyBorder="1" applyFont="1" applyNumberFormat="1">
      <alignment horizontal="center" shrinkToFit="0" vertical="center" wrapText="1"/>
    </xf>
    <xf borderId="0" fillId="628" fontId="1" numFmtId="4" xfId="0" applyAlignment="1" applyFont="1" applyNumberFormat="1">
      <alignment horizontal="center" shrinkToFit="0" vertical="center" wrapText="1"/>
    </xf>
    <xf borderId="0" fillId="634" fontId="1" numFmtId="9" xfId="0" applyAlignment="1" applyFill="1" applyFont="1" applyNumberFormat="1">
      <alignment horizontal="center" shrinkToFit="0" vertical="center" wrapText="1"/>
    </xf>
    <xf borderId="0" fillId="635" fontId="1" numFmtId="9" xfId="0" applyAlignment="1" applyFill="1" applyFont="1" applyNumberFormat="1">
      <alignment horizontal="center" shrinkToFit="0" vertical="center" wrapText="1"/>
    </xf>
    <xf borderId="13" fillId="636" fontId="1" numFmtId="4" xfId="0" applyAlignment="1" applyBorder="1" applyFill="1" applyFont="1" applyNumberFormat="1">
      <alignment horizontal="center" shrinkToFit="0" vertical="center" wrapText="1"/>
    </xf>
    <xf borderId="13" fillId="420" fontId="1" numFmtId="4" xfId="0" applyAlignment="1" applyBorder="1" applyFont="1" applyNumberFormat="1">
      <alignment horizontal="center" shrinkToFit="0" vertical="center" wrapText="1"/>
    </xf>
    <xf borderId="9" fillId="34" fontId="1" numFmtId="3" xfId="0" applyAlignment="1" applyBorder="1" applyFont="1" applyNumberFormat="1">
      <alignment horizontal="center" shrinkToFit="0" vertical="center" wrapText="1"/>
    </xf>
    <xf borderId="0" fillId="637" fontId="1" numFmtId="165" xfId="0" applyAlignment="1" applyFill="1" applyFont="1" applyNumberFormat="1">
      <alignment horizontal="center" vertical="center"/>
    </xf>
    <xf borderId="0" fillId="598" fontId="1" numFmtId="165" xfId="0" applyAlignment="1" applyFont="1" applyNumberFormat="1">
      <alignment horizontal="center" vertical="center"/>
    </xf>
    <xf borderId="14" fillId="603" fontId="1" numFmtId="165" xfId="0" applyAlignment="1" applyBorder="1" applyFont="1" applyNumberFormat="1">
      <alignment horizontal="center" vertical="center"/>
    </xf>
    <xf borderId="14" fillId="598" fontId="1" numFmtId="165" xfId="0" applyAlignment="1" applyBorder="1" applyFont="1" applyNumberFormat="1">
      <alignment horizontal="center" vertical="center"/>
    </xf>
    <xf borderId="9" fillId="638" fontId="2" numFmtId="3" xfId="0" applyAlignment="1" applyBorder="1" applyFill="1" applyFont="1" applyNumberFormat="1">
      <alignment horizontal="center" vertical="center"/>
    </xf>
    <xf borderId="0" fillId="639" fontId="1" numFmtId="3" xfId="0" applyAlignment="1" applyFill="1" applyFont="1" applyNumberFormat="1">
      <alignment horizontal="center" vertical="center"/>
    </xf>
    <xf borderId="0" fillId="640" fontId="1" numFmtId="3" xfId="0" applyAlignment="1" applyFill="1" applyFont="1" applyNumberFormat="1">
      <alignment horizontal="center" vertical="center"/>
    </xf>
    <xf borderId="16" fillId="243" fontId="1" numFmtId="1" xfId="0" applyAlignment="1" applyBorder="1" applyFont="1" applyNumberFormat="1">
      <alignment horizontal="center" vertical="center"/>
    </xf>
    <xf borderId="9" fillId="221" fontId="2" numFmtId="3" xfId="0" applyAlignment="1" applyBorder="1" applyFont="1" applyNumberFormat="1">
      <alignment horizontal="center" vertical="center"/>
    </xf>
    <xf borderId="0" fillId="641" fontId="1" numFmtId="3" xfId="0" applyAlignment="1" applyFill="1" applyFont="1" applyNumberFormat="1">
      <alignment horizontal="center" vertical="center"/>
    </xf>
    <xf borderId="15" fillId="100" fontId="1" numFmtId="3" xfId="0" applyAlignment="1" applyBorder="1" applyFont="1" applyNumberFormat="1">
      <alignment horizontal="center" vertical="center"/>
    </xf>
    <xf borderId="0" fillId="457" fontId="1" numFmtId="165" xfId="0" applyAlignment="1" applyFont="1" applyNumberFormat="1">
      <alignment horizontal="center" vertical="center"/>
    </xf>
    <xf borderId="0" fillId="223" fontId="1" numFmtId="3" xfId="0" applyAlignment="1" applyFont="1" applyNumberFormat="1">
      <alignment horizontal="center" vertical="center"/>
    </xf>
    <xf borderId="9" fillId="642" fontId="2" numFmtId="3" xfId="0" applyAlignment="1" applyBorder="1" applyFill="1" applyFont="1" applyNumberFormat="1">
      <alignment horizontal="center" vertical="center"/>
    </xf>
    <xf borderId="16" fillId="110" fontId="1" numFmtId="1" xfId="0" applyAlignment="1" applyBorder="1" applyFont="1" applyNumberFormat="1">
      <alignment horizontal="center" vertical="center"/>
    </xf>
    <xf borderId="0" fillId="489" fontId="1" numFmtId="1" xfId="0" applyAlignment="1" applyFont="1" applyNumberFormat="1">
      <alignment horizontal="center" vertical="center"/>
    </xf>
    <xf borderId="0" fillId="258" fontId="1" numFmtId="3" xfId="0" applyAlignment="1" applyFont="1" applyNumberFormat="1">
      <alignment horizontal="center" vertical="center"/>
    </xf>
    <xf borderId="15" fillId="45" fontId="1" numFmtId="3" xfId="0" applyAlignment="1" applyBorder="1" applyFont="1" applyNumberFormat="1">
      <alignment horizontal="center" vertical="center"/>
    </xf>
    <xf borderId="0" fillId="614" fontId="1" numFmtId="3" xfId="0" applyAlignment="1" applyFont="1" applyNumberFormat="1">
      <alignment horizontal="center" vertical="center"/>
    </xf>
    <xf borderId="9" fillId="113" fontId="1" numFmtId="3" xfId="0" applyAlignment="1" applyBorder="1" applyFont="1" applyNumberFormat="1">
      <alignment horizontal="center" shrinkToFit="0" vertical="center" wrapText="1"/>
    </xf>
    <xf borderId="0" fillId="643" fontId="1" numFmtId="4" xfId="0" applyAlignment="1" applyFill="1" applyFont="1" applyNumberFormat="1">
      <alignment horizontal="center" shrinkToFit="0" vertical="center" wrapText="1"/>
    </xf>
    <xf borderId="0" fillId="579" fontId="1" numFmtId="4" xfId="0" applyAlignment="1" applyFont="1" applyNumberFormat="1">
      <alignment horizontal="center" shrinkToFit="0" vertical="center" wrapText="1"/>
    </xf>
    <xf borderId="9" fillId="50" fontId="1" numFmtId="3" xfId="0" applyAlignment="1" applyBorder="1" applyFont="1" applyNumberFormat="1">
      <alignment horizontal="center" shrinkToFit="0" vertical="center" wrapText="1"/>
    </xf>
    <xf borderId="9" fillId="65" fontId="2" numFmtId="3" xfId="0" applyAlignment="1" applyBorder="1" applyFont="1" applyNumberFormat="1">
      <alignment horizontal="center" vertical="center"/>
    </xf>
    <xf borderId="0" fillId="644" fontId="1" numFmtId="3" xfId="0" applyAlignment="1" applyFill="1" applyFont="1" applyNumberFormat="1">
      <alignment horizontal="center" vertical="center"/>
    </xf>
    <xf borderId="16" fillId="188" fontId="1" numFmtId="1" xfId="0" applyAlignment="1" applyBorder="1" applyFont="1" applyNumberFormat="1">
      <alignment horizontal="center" vertical="center"/>
    </xf>
    <xf borderId="0" fillId="481" fontId="1" numFmtId="1" xfId="0" applyAlignment="1" applyFont="1" applyNumberFormat="1">
      <alignment horizontal="center" vertical="center"/>
    </xf>
    <xf borderId="0" fillId="451" fontId="1" numFmtId="1" xfId="0" applyAlignment="1" applyFont="1" applyNumberFormat="1">
      <alignment horizontal="center" vertical="center"/>
    </xf>
    <xf borderId="0" fillId="338" fontId="1" numFmtId="1" xfId="0" applyAlignment="1" applyFont="1" applyNumberFormat="1">
      <alignment horizontal="center" vertical="center"/>
    </xf>
    <xf borderId="0" fillId="101" fontId="1" numFmtId="1" xfId="0" applyAlignment="1" applyFont="1" applyNumberFormat="1">
      <alignment horizontal="center" vertical="center"/>
    </xf>
    <xf borderId="0" fillId="354" fontId="1" numFmtId="1" xfId="0" applyAlignment="1" applyFont="1" applyNumberFormat="1">
      <alignment horizontal="center" vertical="center"/>
    </xf>
    <xf borderId="0" fillId="531" fontId="1" numFmtId="1" xfId="0" applyAlignment="1" applyFont="1" applyNumberFormat="1">
      <alignment horizontal="center" vertical="center"/>
    </xf>
    <xf borderId="9" fillId="266" fontId="2" numFmtId="3" xfId="0" applyAlignment="1" applyBorder="1" applyFont="1" applyNumberFormat="1">
      <alignment horizontal="center" vertical="center"/>
    </xf>
    <xf borderId="0" fillId="453" fontId="1" numFmtId="3" xfId="0" applyAlignment="1" applyFont="1" applyNumberFormat="1">
      <alignment horizontal="center" vertical="center"/>
    </xf>
    <xf borderId="0" fillId="449" fontId="1" numFmtId="1" xfId="0" applyAlignment="1" applyFont="1" applyNumberFormat="1">
      <alignment horizontal="center" vertical="center"/>
    </xf>
    <xf borderId="9" fillId="645" fontId="2" numFmtId="3" xfId="0" applyAlignment="1" applyBorder="1" applyFill="1" applyFont="1" applyNumberFormat="1">
      <alignment horizontal="center" vertical="center"/>
    </xf>
    <xf borderId="9" fillId="268" fontId="2" numFmtId="3" xfId="0" applyAlignment="1" applyBorder="1" applyFont="1" applyNumberFormat="1">
      <alignment horizontal="center" vertical="center"/>
    </xf>
    <xf borderId="0" fillId="625" fontId="1" numFmtId="3" xfId="0" applyAlignment="1" applyFont="1" applyNumberFormat="1">
      <alignment horizontal="center" vertical="center"/>
    </xf>
    <xf borderId="0" fillId="492" fontId="1" numFmtId="3" xfId="0" applyAlignment="1" applyFont="1" applyNumberFormat="1">
      <alignment horizontal="center" vertical="center"/>
    </xf>
    <xf borderId="0" fillId="450" fontId="1" numFmtId="4" xfId="0" applyAlignment="1" applyFont="1" applyNumberFormat="1">
      <alignment horizontal="center" shrinkToFit="0" vertical="center" wrapText="1"/>
    </xf>
    <xf borderId="0" fillId="646" fontId="1" numFmtId="4" xfId="0" applyAlignment="1" applyFill="1" applyFont="1" applyNumberFormat="1">
      <alignment horizontal="center" shrinkToFit="0" vertical="center" wrapText="1"/>
    </xf>
    <xf borderId="9" fillId="402" fontId="1" numFmtId="3" xfId="0" applyAlignment="1" applyBorder="1" applyFont="1" applyNumberFormat="1">
      <alignment horizontal="center" shrinkToFit="0" vertical="center" wrapText="1"/>
    </xf>
    <xf borderId="0" fillId="634" fontId="1" numFmtId="3" xfId="0" applyAlignment="1" applyFont="1" applyNumberFormat="1">
      <alignment horizontal="center" vertical="center"/>
    </xf>
    <xf borderId="9" fillId="647" fontId="2" numFmtId="3" xfId="0" applyAlignment="1" applyBorder="1" applyFill="1" applyFont="1" applyNumberFormat="1">
      <alignment horizontal="center" vertical="center"/>
    </xf>
    <xf borderId="16" fillId="439" fontId="1" numFmtId="1" xfId="0" applyAlignment="1" applyBorder="1" applyFont="1" applyNumberFormat="1">
      <alignment horizontal="center" vertical="center"/>
    </xf>
    <xf borderId="0" fillId="65" fontId="1" numFmtId="3" xfId="0" applyAlignment="1" applyFont="1" applyNumberFormat="1">
      <alignment horizontal="center" vertical="center"/>
    </xf>
    <xf borderId="9" fillId="648" fontId="2" numFmtId="3" xfId="0" applyAlignment="1" applyBorder="1" applyFill="1" applyFont="1" applyNumberFormat="1">
      <alignment horizontal="center" vertical="center"/>
    </xf>
    <xf borderId="16" fillId="373" fontId="1" numFmtId="1" xfId="0" applyAlignment="1" applyBorder="1" applyFont="1" applyNumberFormat="1">
      <alignment horizontal="center" vertical="center"/>
    </xf>
    <xf borderId="0" fillId="455" fontId="1" numFmtId="1" xfId="0" applyAlignment="1" applyFont="1" applyNumberFormat="1">
      <alignment horizontal="center" vertical="center"/>
    </xf>
    <xf borderId="9" fillId="207" fontId="2" numFmtId="3" xfId="0" applyAlignment="1" applyBorder="1" applyFont="1" applyNumberFormat="1">
      <alignment horizontal="center" vertical="center"/>
    </xf>
    <xf borderId="0" fillId="400" fontId="1" numFmtId="3" xfId="0" applyAlignment="1" applyFont="1" applyNumberFormat="1">
      <alignment horizontal="center" vertical="center"/>
    </xf>
    <xf borderId="0" fillId="465" fontId="1" numFmtId="3" xfId="0" applyAlignment="1" applyFont="1" applyNumberFormat="1">
      <alignment horizontal="center" vertical="center"/>
    </xf>
    <xf borderId="9" fillId="575" fontId="1" numFmtId="3" xfId="0" applyAlignment="1" applyBorder="1" applyFont="1" applyNumberFormat="1">
      <alignment horizontal="center" shrinkToFit="0" vertical="center" wrapText="1"/>
    </xf>
    <xf borderId="9" fillId="335" fontId="1" numFmtId="3" xfId="0" applyAlignment="1" applyBorder="1" applyFont="1" applyNumberFormat="1">
      <alignment horizontal="center" shrinkToFit="0" vertical="center" wrapText="1"/>
    </xf>
    <xf borderId="0" fillId="649" fontId="1" numFmtId="9" xfId="0" applyAlignment="1" applyFill="1" applyFont="1" applyNumberFormat="1">
      <alignment horizontal="center" shrinkToFit="0" vertical="center" wrapText="1"/>
    </xf>
    <xf borderId="9" fillId="242" fontId="2" numFmtId="3" xfId="0" applyAlignment="1" applyBorder="1" applyFont="1" applyNumberFormat="1">
      <alignment horizontal="center" vertical="center"/>
    </xf>
    <xf borderId="0" fillId="650" fontId="1" numFmtId="3" xfId="0" applyAlignment="1" applyFill="1" applyFont="1" applyNumberFormat="1">
      <alignment horizontal="center" vertical="center"/>
    </xf>
    <xf borderId="16" fillId="266" fontId="1" numFmtId="1" xfId="0" applyAlignment="1" applyBorder="1" applyFont="1" applyNumberFormat="1">
      <alignment horizontal="center" vertical="center"/>
    </xf>
    <xf borderId="9" fillId="305" fontId="2" numFmtId="3" xfId="0" applyAlignment="1" applyBorder="1" applyFont="1" applyNumberFormat="1">
      <alignment horizontal="center" vertical="center"/>
    </xf>
    <xf borderId="0" fillId="651" fontId="1" numFmtId="3" xfId="0" applyAlignment="1" applyFill="1" applyFont="1" applyNumberFormat="1">
      <alignment horizontal="center" vertical="center"/>
    </xf>
    <xf borderId="0" fillId="386" fontId="1" numFmtId="4" xfId="0" applyAlignment="1" applyFont="1" applyNumberFormat="1">
      <alignment horizontal="center" shrinkToFit="0" vertical="center" wrapText="1"/>
    </xf>
    <xf borderId="0" fillId="652" fontId="1" numFmtId="4" xfId="0" applyAlignment="1" applyFill="1" applyFont="1" applyNumberFormat="1">
      <alignment horizontal="center" shrinkToFit="0" vertical="center" wrapText="1"/>
    </xf>
    <xf borderId="9" fillId="76" fontId="1" numFmtId="3" xfId="0" applyAlignment="1" applyBorder="1" applyFont="1" applyNumberFormat="1">
      <alignment horizontal="center" shrinkToFit="0" vertical="center" wrapText="1"/>
    </xf>
    <xf borderId="0" fillId="583" fontId="1" numFmtId="4" xfId="0" applyAlignment="1" applyFont="1" applyNumberFormat="1">
      <alignment horizontal="center" shrinkToFit="0" vertical="center" wrapText="1"/>
    </xf>
    <xf borderId="0" fillId="653" fontId="1" numFmtId="9" xfId="0" applyAlignment="1" applyFill="1" applyFont="1" applyNumberFormat="1">
      <alignment horizontal="center" shrinkToFit="0" vertical="center" wrapText="1"/>
    </xf>
    <xf borderId="0" fillId="626" fontId="1" numFmtId="4" xfId="0" applyAlignment="1" applyFont="1" applyNumberFormat="1">
      <alignment horizontal="center" shrinkToFit="0" vertical="center" wrapText="1"/>
    </xf>
    <xf borderId="13" fillId="534" fontId="1" numFmtId="4" xfId="0" applyAlignment="1" applyBorder="1" applyFont="1" applyNumberFormat="1">
      <alignment horizontal="center" shrinkToFit="0" vertical="center" wrapText="1"/>
    </xf>
    <xf borderId="9" fillId="153" fontId="1" numFmtId="3" xfId="0" applyAlignment="1" applyBorder="1" applyFont="1" applyNumberFormat="1">
      <alignment horizontal="center" shrinkToFit="0" vertical="center" wrapText="1"/>
    </xf>
    <xf borderId="0" fillId="654" fontId="1" numFmtId="165" xfId="0" applyAlignment="1" applyFill="1" applyFont="1" applyNumberFormat="1">
      <alignment horizontal="center" vertical="center"/>
    </xf>
    <xf borderId="0" fillId="655" fontId="1" numFmtId="9" xfId="0" applyAlignment="1" applyFill="1" applyFont="1" applyNumberFormat="1">
      <alignment horizontal="center" vertical="center"/>
    </xf>
    <xf borderId="0" fillId="656" fontId="1" numFmtId="165" xfId="0" applyAlignment="1" applyFill="1" applyFont="1" applyNumberFormat="1">
      <alignment horizontal="center" vertical="center"/>
    </xf>
    <xf borderId="14" fillId="657" fontId="1" numFmtId="165" xfId="0" applyAlignment="1" applyBorder="1" applyFill="1" applyFont="1" applyNumberFormat="1">
      <alignment horizontal="center" vertical="center"/>
    </xf>
    <xf borderId="14" fillId="10" fontId="1" numFmtId="165" xfId="0" applyAlignment="1" applyBorder="1" applyFont="1" applyNumberFormat="1">
      <alignment horizontal="center" vertical="center"/>
    </xf>
    <xf borderId="15" fillId="443" fontId="1" numFmtId="3" xfId="0" applyAlignment="1" applyBorder="1" applyFont="1" applyNumberFormat="1">
      <alignment horizontal="center" vertical="center"/>
    </xf>
    <xf borderId="0" fillId="658" fontId="1" numFmtId="3" xfId="0" applyAlignment="1" applyFill="1" applyFont="1" applyNumberFormat="1">
      <alignment horizontal="center" vertical="center"/>
    </xf>
    <xf borderId="0" fillId="659" fontId="1" numFmtId="3" xfId="0" applyAlignment="1" applyFill="1" applyFont="1" applyNumberFormat="1">
      <alignment horizontal="center" vertical="center"/>
    </xf>
    <xf borderId="0" fillId="80" fontId="1" numFmtId="3" xfId="0" applyAlignment="1" applyFont="1" applyNumberFormat="1">
      <alignment horizontal="center" vertical="center"/>
    </xf>
    <xf borderId="16" fillId="267" fontId="1" numFmtId="1" xfId="0" applyAlignment="1" applyBorder="1" applyFont="1" applyNumberFormat="1">
      <alignment horizontal="center" vertical="center"/>
    </xf>
    <xf borderId="9" fillId="26" fontId="2" numFmtId="3" xfId="0" applyAlignment="1" applyBorder="1" applyFont="1" applyNumberFormat="1">
      <alignment horizontal="center" vertical="center"/>
    </xf>
    <xf borderId="15" fillId="110" fontId="1" numFmtId="3" xfId="0" applyAlignment="1" applyBorder="1" applyFont="1" applyNumberFormat="1">
      <alignment horizontal="center" vertical="center"/>
    </xf>
    <xf borderId="0" fillId="531" fontId="1" numFmtId="167" xfId="0" applyAlignment="1" applyFont="1" applyNumberFormat="1">
      <alignment horizontal="center" vertical="center"/>
    </xf>
    <xf borderId="0" fillId="484" fontId="1" numFmtId="3" xfId="0" applyAlignment="1" applyFont="1" applyNumberFormat="1">
      <alignment horizontal="center" vertical="center"/>
    </xf>
    <xf borderId="0" fillId="660" fontId="1" numFmtId="4" xfId="0" applyAlignment="1" applyFill="1" applyFont="1" applyNumberFormat="1">
      <alignment horizontal="center" shrinkToFit="0" vertical="center" wrapText="1"/>
    </xf>
    <xf borderId="13" fillId="643" fontId="1" numFmtId="4" xfId="0" applyAlignment="1" applyBorder="1" applyFont="1" applyNumberFormat="1">
      <alignment horizontal="center" shrinkToFit="0" vertical="center" wrapText="1"/>
    </xf>
    <xf borderId="9" fillId="277" fontId="1" numFmtId="3" xfId="0" applyAlignment="1" applyBorder="1" applyFont="1" applyNumberFormat="1">
      <alignment horizontal="center" shrinkToFit="0" vertical="center" wrapText="1"/>
    </xf>
    <xf borderId="9" fillId="661" fontId="2" numFmtId="3" xfId="0" applyAlignment="1" applyBorder="1" applyFill="1" applyFont="1" applyNumberFormat="1">
      <alignment horizontal="center" vertical="center"/>
    </xf>
    <xf borderId="9" fillId="105" fontId="2" numFmtId="3" xfId="0" applyAlignment="1" applyBorder="1" applyFont="1" applyNumberFormat="1">
      <alignment horizontal="center" vertical="center"/>
    </xf>
    <xf borderId="9" fillId="336" fontId="1" numFmtId="3" xfId="0" applyAlignment="1" applyBorder="1" applyFont="1" applyNumberFormat="1">
      <alignment horizontal="center" shrinkToFit="0" vertical="center" wrapText="1"/>
    </xf>
    <xf borderId="0" fillId="603" fontId="1" numFmtId="4" xfId="0" applyAlignment="1" applyFont="1" applyNumberFormat="1">
      <alignment horizontal="center" shrinkToFit="0" vertical="center" wrapText="1"/>
    </xf>
    <xf borderId="0" fillId="329" fontId="1" numFmtId="4" xfId="0" applyAlignment="1" applyFont="1" applyNumberFormat="1">
      <alignment horizontal="center" shrinkToFit="0" vertical="center" wrapText="1"/>
    </xf>
    <xf borderId="9" fillId="270" fontId="1" numFmtId="3" xfId="0" applyAlignment="1" applyBorder="1" applyFont="1" applyNumberFormat="1">
      <alignment horizontal="center" shrinkToFit="0" vertical="center" wrapText="1"/>
    </xf>
    <xf borderId="0" fillId="588" fontId="1" numFmtId="4" xfId="0" applyAlignment="1" applyFont="1" applyNumberFormat="1">
      <alignment horizontal="center" shrinkToFit="0" vertical="center" wrapText="1"/>
    </xf>
    <xf borderId="0" fillId="662" fontId="1" numFmtId="4" xfId="0" applyAlignment="1" applyFill="1" applyFont="1" applyNumberFormat="1">
      <alignment horizontal="center" shrinkToFit="0" vertical="center" wrapText="1"/>
    </xf>
    <xf borderId="9" fillId="145" fontId="1" numFmtId="3" xfId="0" applyAlignment="1" applyBorder="1" applyFont="1" applyNumberFormat="1">
      <alignment horizontal="center" shrinkToFit="0" vertical="center" wrapText="1"/>
    </xf>
    <xf borderId="0" fillId="663" fontId="1" numFmtId="9" xfId="0" applyAlignment="1" applyFill="1" applyFont="1" applyNumberFormat="1">
      <alignment horizontal="center" vertical="center"/>
    </xf>
    <xf borderId="0" fillId="590" fontId="1" numFmtId="3" xfId="0" applyAlignment="1" applyFont="1" applyNumberFormat="1">
      <alignment horizontal="center" vertical="center"/>
    </xf>
    <xf borderId="15" fillId="664" fontId="1" numFmtId="3" xfId="0" applyAlignment="1" applyBorder="1" applyFill="1" applyFont="1" applyNumberFormat="1">
      <alignment horizontal="center" vertical="center"/>
    </xf>
    <xf borderId="0" fillId="203" fontId="1" numFmtId="1" xfId="0" applyAlignment="1" applyFont="1" applyNumberFormat="1">
      <alignment horizontal="center" vertical="center"/>
    </xf>
    <xf borderId="9" fillId="355" fontId="2" numFmtId="3" xfId="0" applyAlignment="1" applyBorder="1" applyFont="1" applyNumberFormat="1">
      <alignment horizontal="center" vertical="center"/>
    </xf>
    <xf borderId="0" fillId="665" fontId="1" numFmtId="3" xfId="0" applyAlignment="1" applyFill="1" applyFont="1" applyNumberFormat="1">
      <alignment horizontal="center" vertical="center"/>
    </xf>
    <xf borderId="16" fillId="41" fontId="1" numFmtId="1" xfId="0" applyAlignment="1" applyBorder="1" applyFont="1" applyNumberFormat="1">
      <alignment horizontal="center" vertical="center"/>
    </xf>
    <xf borderId="9" fillId="68" fontId="2" numFmtId="3" xfId="0" applyAlignment="1" applyBorder="1" applyFont="1" applyNumberFormat="1">
      <alignment horizontal="center" vertical="center"/>
    </xf>
    <xf borderId="0" fillId="354" fontId="1" numFmtId="167" xfId="0" applyAlignment="1" applyFont="1" applyNumberFormat="1">
      <alignment horizontal="center" vertical="center"/>
    </xf>
    <xf borderId="0" fillId="347" fontId="1" numFmtId="3" xfId="0" applyAlignment="1" applyFont="1" applyNumberFormat="1">
      <alignment horizontal="center" vertical="center"/>
    </xf>
    <xf borderId="9" fillId="618" fontId="1" numFmtId="3" xfId="0" applyAlignment="1" applyBorder="1" applyFont="1" applyNumberFormat="1">
      <alignment horizontal="center" shrinkToFit="0" vertical="center" wrapText="1"/>
    </xf>
    <xf borderId="9" fillId="666" fontId="2" numFmtId="3" xfId="0" applyAlignment="1" applyBorder="1" applyFill="1" applyFont="1" applyNumberFormat="1">
      <alignment horizontal="center" vertical="center"/>
    </xf>
    <xf borderId="0" fillId="667" fontId="1" numFmtId="3" xfId="0" applyAlignment="1" applyFill="1" applyFont="1" applyNumberFormat="1">
      <alignment horizontal="center" vertical="center"/>
    </xf>
    <xf borderId="16" fillId="401" fontId="1" numFmtId="1" xfId="0" applyAlignment="1" applyBorder="1" applyFont="1" applyNumberFormat="1">
      <alignment horizontal="center" vertical="center"/>
    </xf>
    <xf borderId="0" fillId="350" fontId="1" numFmtId="1" xfId="0" applyAlignment="1" applyFont="1" applyNumberFormat="1">
      <alignment horizontal="center" vertical="center"/>
    </xf>
    <xf borderId="9" fillId="362" fontId="2" numFmtId="3" xfId="0" applyAlignment="1" applyBorder="1" applyFont="1" applyNumberFormat="1">
      <alignment horizontal="center" vertical="center"/>
    </xf>
    <xf borderId="15" fillId="476" fontId="1" numFmtId="3" xfId="0" applyAlignment="1" applyBorder="1" applyFont="1" applyNumberFormat="1">
      <alignment horizontal="center" vertical="center"/>
    </xf>
    <xf borderId="0" fillId="668" fontId="1" numFmtId="4" xfId="0" applyAlignment="1" applyFill="1" applyFont="1" applyNumberFormat="1">
      <alignment horizontal="center" shrinkToFit="0" vertical="center" wrapText="1"/>
    </xf>
    <xf borderId="0" fillId="12" fontId="1" numFmtId="9" xfId="0" applyAlignment="1" applyFont="1" applyNumberFormat="1">
      <alignment horizontal="center" shrinkToFit="0" vertical="center" wrapText="1"/>
    </xf>
    <xf borderId="9" fillId="107" fontId="1" numFmtId="3" xfId="0" applyAlignment="1" applyBorder="1" applyFont="1" applyNumberFormat="1">
      <alignment horizontal="center" shrinkToFit="0" vertical="center" wrapText="1"/>
    </xf>
    <xf borderId="0" fillId="669" fontId="1" numFmtId="9" xfId="0" applyAlignment="1" applyFill="1" applyFont="1" applyNumberFormat="1">
      <alignment horizontal="center" vertical="center"/>
    </xf>
    <xf borderId="0" fillId="670" fontId="1" numFmtId="9" xfId="0" applyAlignment="1" applyFill="1" applyFont="1" applyNumberFormat="1">
      <alignment horizontal="center" vertical="center"/>
    </xf>
    <xf borderId="15" fillId="634" fontId="1" numFmtId="3" xfId="0" applyAlignment="1" applyBorder="1" applyFont="1" applyNumberFormat="1">
      <alignment horizontal="center" vertical="center"/>
    </xf>
    <xf borderId="9" fillId="657" fontId="2" numFmtId="3" xfId="0" applyAlignment="1" applyBorder="1" applyFont="1" applyNumberFormat="1">
      <alignment horizontal="center" vertical="center"/>
    </xf>
    <xf borderId="0" fillId="671" fontId="1" numFmtId="3" xfId="0" applyAlignment="1" applyFill="1" applyFont="1" applyNumberFormat="1">
      <alignment horizontal="center" vertical="center"/>
    </xf>
    <xf borderId="0" fillId="672" fontId="1" numFmtId="3" xfId="0" applyAlignment="1" applyFill="1" applyFont="1" applyNumberFormat="1">
      <alignment horizontal="center" vertical="center"/>
    </xf>
    <xf borderId="0" fillId="103" fontId="1" numFmtId="1" xfId="0" applyAlignment="1" applyFont="1" applyNumberFormat="1">
      <alignment horizontal="center" vertical="center"/>
    </xf>
    <xf borderId="16" fillId="260" fontId="1" numFmtId="1" xfId="0" applyAlignment="1" applyBorder="1" applyFont="1" applyNumberFormat="1">
      <alignment horizontal="center" vertical="center"/>
    </xf>
    <xf borderId="9" fillId="219" fontId="2" numFmtId="3" xfId="0" applyAlignment="1" applyBorder="1" applyFont="1" applyNumberFormat="1">
      <alignment horizontal="center" vertical="center"/>
    </xf>
    <xf borderId="0" fillId="219" fontId="1" numFmtId="167" xfId="0" applyAlignment="1" applyFont="1" applyNumberFormat="1">
      <alignment horizontal="center" vertical="center"/>
    </xf>
    <xf borderId="0" fillId="610" fontId="1" numFmtId="3" xfId="0" applyAlignment="1" applyFont="1" applyNumberFormat="1">
      <alignment horizontal="center" vertical="center"/>
    </xf>
    <xf borderId="0" fillId="657" fontId="1" numFmtId="4" xfId="0" applyAlignment="1" applyFont="1" applyNumberFormat="1">
      <alignment horizontal="center" shrinkToFit="0" vertical="center" wrapText="1"/>
    </xf>
    <xf borderId="9" fillId="56" fontId="1" numFmtId="3" xfId="0" applyAlignment="1" applyBorder="1" applyFont="1" applyNumberFormat="1">
      <alignment horizontal="center" shrinkToFit="0" vertical="center" wrapText="1"/>
    </xf>
    <xf borderId="0" fillId="576" fontId="1" numFmtId="4" xfId="0" applyAlignment="1" applyFont="1" applyNumberFormat="1">
      <alignment horizontal="center" shrinkToFit="0" vertical="center" wrapText="1"/>
    </xf>
    <xf borderId="9" fillId="376" fontId="1" numFmtId="3" xfId="0" applyAlignment="1" applyBorder="1" applyFont="1" applyNumberFormat="1">
      <alignment horizontal="center" shrinkToFit="0" vertical="center" wrapText="1"/>
    </xf>
    <xf borderId="9" fillId="628" fontId="2" numFmtId="3" xfId="0" applyAlignment="1" applyBorder="1" applyFont="1" applyNumberFormat="1">
      <alignment horizontal="center" vertical="center"/>
    </xf>
    <xf borderId="0" fillId="673" fontId="1" numFmtId="3" xfId="0" applyAlignment="1" applyFill="1" applyFont="1" applyNumberFormat="1">
      <alignment horizontal="center" vertical="center"/>
    </xf>
    <xf borderId="0" fillId="674" fontId="1" numFmtId="3" xfId="0" applyAlignment="1" applyFill="1" applyFont="1" applyNumberFormat="1">
      <alignment horizontal="center" vertical="center"/>
    </xf>
    <xf borderId="0" fillId="206" fontId="1" numFmtId="1" xfId="0" applyAlignment="1" applyFont="1" applyNumberFormat="1">
      <alignment horizontal="center" vertical="center"/>
    </xf>
    <xf borderId="0" fillId="105" fontId="1" numFmtId="1" xfId="0" applyAlignment="1" applyFont="1" applyNumberFormat="1">
      <alignment horizontal="center" vertical="center"/>
    </xf>
    <xf borderId="9" fillId="83" fontId="2" numFmtId="3" xfId="0" applyAlignment="1" applyBorder="1" applyFont="1" applyNumberFormat="1">
      <alignment horizontal="center" vertical="center"/>
    </xf>
    <xf borderId="0" fillId="675" fontId="1" numFmtId="3" xfId="0" applyAlignment="1" applyFill="1" applyFont="1" applyNumberFormat="1">
      <alignment horizontal="center" vertical="center"/>
    </xf>
    <xf borderId="15" fillId="93" fontId="1" numFmtId="3" xfId="0" applyAlignment="1" applyBorder="1" applyFont="1" applyNumberFormat="1">
      <alignment horizontal="center" vertical="center"/>
    </xf>
    <xf borderId="0" fillId="676" fontId="1" numFmtId="3" xfId="0" applyAlignment="1" applyFill="1" applyFont="1" applyNumberFormat="1">
      <alignment horizontal="center" vertical="center"/>
    </xf>
    <xf borderId="9" fillId="49" fontId="1" numFmtId="3" xfId="0" applyAlignment="1" applyBorder="1" applyFont="1" applyNumberFormat="1">
      <alignment horizontal="center" shrinkToFit="0" vertical="center" wrapText="1"/>
    </xf>
    <xf borderId="0" fillId="306" fontId="1" numFmtId="4" xfId="0" applyAlignment="1" applyFont="1" applyNumberFormat="1">
      <alignment horizontal="center" shrinkToFit="0" vertical="center" wrapText="1"/>
    </xf>
    <xf borderId="0" fillId="453" fontId="1" numFmtId="4" xfId="0" applyAlignment="1" applyFont="1" applyNumberFormat="1">
      <alignment horizontal="center" shrinkToFit="0" vertical="center" wrapText="1"/>
    </xf>
    <xf borderId="13" fillId="465" fontId="1" numFmtId="4" xfId="0" applyAlignment="1" applyBorder="1" applyFont="1" applyNumberFormat="1">
      <alignment horizontal="center" shrinkToFit="0" vertical="center" wrapText="1"/>
    </xf>
    <xf borderId="9" fillId="307" fontId="1" numFmtId="3" xfId="0" applyAlignment="1" applyBorder="1" applyFont="1" applyNumberFormat="1">
      <alignment horizontal="center" shrinkToFit="0" vertical="center" wrapText="1"/>
    </xf>
    <xf borderId="0" fillId="64" fontId="1" numFmtId="165" xfId="0" applyAlignment="1" applyFont="1" applyNumberFormat="1">
      <alignment horizontal="center" vertical="center"/>
    </xf>
    <xf borderId="0" fillId="565" fontId="1" numFmtId="165" xfId="0" applyAlignment="1" applyFont="1" applyNumberFormat="1">
      <alignment horizontal="center" vertical="center"/>
    </xf>
    <xf borderId="0" fillId="664" fontId="1" numFmtId="3" xfId="0" applyAlignment="1" applyFont="1" applyNumberFormat="1">
      <alignment horizontal="center" vertical="center"/>
    </xf>
    <xf borderId="14" fillId="677" fontId="1" numFmtId="165" xfId="0" applyAlignment="1" applyBorder="1" applyFill="1" applyFont="1" applyNumberFormat="1">
      <alignment horizontal="center" vertical="center"/>
    </xf>
    <xf borderId="15" fillId="477" fontId="1" numFmtId="3" xfId="0" applyAlignment="1" applyBorder="1" applyFont="1" applyNumberFormat="1">
      <alignment horizontal="center" vertical="center"/>
    </xf>
    <xf borderId="0" fillId="265" fontId="1" numFmtId="1" xfId="0" applyAlignment="1" applyFont="1" applyNumberFormat="1">
      <alignment horizontal="center" vertical="center"/>
    </xf>
    <xf borderId="9" fillId="678" fontId="2" numFmtId="3" xfId="0" applyAlignment="1" applyBorder="1" applyFill="1" applyFont="1" applyNumberFormat="1">
      <alignment horizontal="center" vertical="center"/>
    </xf>
    <xf borderId="0" fillId="679" fontId="1" numFmtId="3" xfId="0" applyAlignment="1" applyFill="1" applyFont="1" applyNumberFormat="1">
      <alignment horizontal="center" vertical="center"/>
    </xf>
    <xf borderId="16" fillId="476" fontId="1" numFmtId="1" xfId="0" applyAlignment="1" applyBorder="1" applyFont="1" applyNumberFormat="1">
      <alignment horizontal="center" vertical="center"/>
    </xf>
    <xf borderId="0" fillId="102" fontId="1" numFmtId="1" xfId="0" applyAlignment="1" applyFont="1" applyNumberFormat="1">
      <alignment horizontal="center" vertical="center"/>
    </xf>
    <xf borderId="9" fillId="463" fontId="2" numFmtId="3" xfId="0" applyAlignment="1" applyBorder="1" applyFont="1" applyNumberFormat="1">
      <alignment horizontal="center" vertical="center"/>
    </xf>
    <xf borderId="15" fillId="335" fontId="1" numFmtId="3" xfId="0" applyAlignment="1" applyBorder="1" applyFont="1" applyNumberFormat="1">
      <alignment horizontal="center" vertical="center"/>
    </xf>
    <xf borderId="0" fillId="106" fontId="1" numFmtId="167" xfId="0" applyAlignment="1" applyFont="1" applyNumberFormat="1">
      <alignment horizontal="center" vertical="center"/>
    </xf>
    <xf borderId="0" fillId="680" fontId="1" numFmtId="3" xfId="0" applyAlignment="1" applyFill="1" applyFont="1" applyNumberFormat="1">
      <alignment horizontal="center" vertical="center"/>
    </xf>
    <xf borderId="0" fillId="681" fontId="1" numFmtId="4" xfId="0" applyAlignment="1" applyFill="1" applyFont="1" applyNumberFormat="1">
      <alignment horizontal="center" shrinkToFit="0" vertical="center" wrapText="1"/>
    </xf>
    <xf borderId="0" fillId="80" fontId="1" numFmtId="9" xfId="0" applyAlignment="1" applyFont="1" applyNumberFormat="1">
      <alignment horizontal="center" shrinkToFit="0" vertical="center" wrapText="1"/>
    </xf>
    <xf borderId="0" fillId="648" fontId="1" numFmtId="4" xfId="0" applyAlignment="1" applyFont="1" applyNumberFormat="1">
      <alignment horizontal="center" shrinkToFit="0" vertical="center" wrapText="1"/>
    </xf>
    <xf borderId="13" fillId="682" fontId="1" numFmtId="4" xfId="0" applyAlignment="1" applyBorder="1" applyFill="1" applyFont="1" applyNumberFormat="1">
      <alignment horizontal="center" shrinkToFit="0" vertical="center" wrapText="1"/>
    </xf>
    <xf borderId="14" fillId="496" fontId="1" numFmtId="165" xfId="0" applyAlignment="1" applyBorder="1" applyFont="1" applyNumberFormat="1">
      <alignment horizontal="center" vertical="center"/>
    </xf>
    <xf borderId="15" fillId="390" fontId="1" numFmtId="3" xfId="0" applyAlignment="1" applyBorder="1" applyFont="1" applyNumberFormat="1">
      <alignment horizontal="center" vertical="center"/>
    </xf>
    <xf borderId="0" fillId="158" fontId="1" numFmtId="3" xfId="0" applyAlignment="1" applyFont="1" applyNumberFormat="1">
      <alignment horizontal="center" vertical="center"/>
    </xf>
    <xf borderId="9" fillId="598" fontId="2" numFmtId="3" xfId="0" applyAlignment="1" applyBorder="1" applyFont="1" applyNumberFormat="1">
      <alignment horizontal="center" vertical="center"/>
    </xf>
    <xf borderId="0" fillId="683" fontId="1" numFmtId="3" xfId="0" applyAlignment="1" applyFill="1" applyFont="1" applyNumberFormat="1">
      <alignment horizontal="center" vertical="center"/>
    </xf>
    <xf borderId="16" fillId="103" fontId="1" numFmtId="1" xfId="0" applyAlignment="1" applyBorder="1" applyFont="1" applyNumberFormat="1">
      <alignment horizontal="center" vertical="center"/>
    </xf>
    <xf borderId="0" fillId="198" fontId="1" numFmtId="3" xfId="0" applyAlignment="1" applyFont="1" applyNumberFormat="1">
      <alignment horizontal="center" vertical="center"/>
    </xf>
    <xf borderId="0" fillId="312" fontId="1" numFmtId="3" xfId="0" applyAlignment="1" applyFont="1" applyNumberFormat="1">
      <alignment horizontal="center" vertical="center"/>
    </xf>
    <xf borderId="15" fillId="403" fontId="1" numFmtId="3" xfId="0" applyAlignment="1" applyBorder="1" applyFont="1" applyNumberFormat="1">
      <alignment horizontal="center" vertical="center"/>
    </xf>
    <xf borderId="0" fillId="271" fontId="1" numFmtId="167" xfId="0" applyAlignment="1" applyFont="1" applyNumberFormat="1">
      <alignment horizontal="center" vertical="center"/>
    </xf>
    <xf borderId="0" fillId="684" fontId="1" numFmtId="4" xfId="0" applyAlignment="1" applyFill="1" applyFont="1" applyNumberFormat="1">
      <alignment horizontal="center" shrinkToFit="0" vertical="center" wrapText="1"/>
    </xf>
    <xf borderId="9" fillId="530" fontId="1" numFmtId="3" xfId="0" applyAlignment="1" applyBorder="1" applyFont="1" applyNumberFormat="1">
      <alignment horizontal="center" shrinkToFit="0" vertical="center" wrapText="1"/>
    </xf>
    <xf borderId="0" fillId="685" fontId="1" numFmtId="9" xfId="0" applyAlignment="1" applyFill="1" applyFont="1" applyNumberFormat="1">
      <alignment horizontal="center" shrinkToFit="0" vertical="center" wrapText="1"/>
    </xf>
    <xf borderId="0" fillId="636" fontId="1" numFmtId="4" xfId="0" applyAlignment="1" applyFont="1" applyNumberFormat="1">
      <alignment horizontal="center" shrinkToFit="0" vertical="center" wrapText="1"/>
    </xf>
    <xf borderId="13" fillId="576" fontId="1" numFmtId="4" xfId="0" applyAlignment="1" applyBorder="1" applyFont="1" applyNumberFormat="1">
      <alignment horizontal="center" shrinkToFit="0" vertical="center" wrapText="1"/>
    </xf>
    <xf borderId="0" fillId="26" fontId="1" numFmtId="165" xfId="0" applyAlignment="1" applyFont="1" applyNumberFormat="1">
      <alignment horizontal="center" vertical="center"/>
    </xf>
    <xf borderId="0" fillId="686" fontId="1" numFmtId="9" xfId="0" applyAlignment="1" applyFill="1" applyFont="1" applyNumberFormat="1">
      <alignment horizontal="center" vertical="center"/>
    </xf>
    <xf borderId="9" fillId="623" fontId="2" numFmtId="3" xfId="0" applyAlignment="1" applyBorder="1" applyFont="1" applyNumberFormat="1">
      <alignment horizontal="center" vertical="center"/>
    </xf>
    <xf borderId="0" fillId="687" fontId="1" numFmtId="3" xfId="0" applyAlignment="1" applyFill="1" applyFont="1" applyNumberFormat="1">
      <alignment horizontal="center" vertical="center"/>
    </xf>
    <xf borderId="15" fillId="364" fontId="1" numFmtId="3" xfId="0" applyAlignment="1" applyBorder="1" applyFont="1" applyNumberFormat="1">
      <alignment horizontal="center" vertical="center"/>
    </xf>
    <xf borderId="0" fillId="107" fontId="1" numFmtId="167" xfId="0" applyAlignment="1" applyFont="1" applyNumberFormat="1">
      <alignment horizontal="center" vertical="center"/>
    </xf>
    <xf borderId="0" fillId="276" fontId="1" numFmtId="3" xfId="0" applyAlignment="1" applyFont="1" applyNumberFormat="1">
      <alignment horizontal="center" vertical="center"/>
    </xf>
    <xf borderId="9" fillId="117" fontId="1" numFmtId="3" xfId="0" applyAlignment="1" applyBorder="1" applyFont="1" applyNumberFormat="1">
      <alignment horizontal="center" shrinkToFit="0" vertical="center" wrapText="1"/>
    </xf>
    <xf borderId="0" fillId="509" fontId="1" numFmtId="4" xfId="0" applyAlignment="1" applyFont="1" applyNumberFormat="1">
      <alignment horizontal="center" shrinkToFit="0" vertical="center" wrapText="1"/>
    </xf>
    <xf borderId="9" fillId="38" fontId="1" numFmtId="3" xfId="0" applyAlignment="1" applyBorder="1" applyFont="1" applyNumberFormat="1">
      <alignment horizontal="center" shrinkToFit="0" vertical="center" wrapText="1"/>
    </xf>
    <xf borderId="0" fillId="628" fontId="1" numFmtId="165" xfId="0" applyAlignment="1" applyFont="1" applyNumberFormat="1">
      <alignment horizontal="center" vertical="center"/>
    </xf>
    <xf borderId="0" fillId="588" fontId="1" numFmtId="165" xfId="0" applyAlignment="1" applyFont="1" applyNumberFormat="1">
      <alignment horizontal="center" vertical="center"/>
    </xf>
    <xf borderId="14" fillId="588" fontId="1" numFmtId="165" xfId="0" applyAlignment="1" applyBorder="1" applyFont="1" applyNumberFormat="1">
      <alignment horizontal="center" vertical="center"/>
    </xf>
    <xf borderId="9" fillId="603" fontId="2" numFmtId="3" xfId="0" applyAlignment="1" applyBorder="1" applyFont="1" applyNumberFormat="1">
      <alignment horizontal="center" vertical="center"/>
    </xf>
    <xf borderId="0" fillId="688" fontId="1" numFmtId="3" xfId="0" applyAlignment="1" applyFill="1" applyFont="1" applyNumberFormat="1">
      <alignment horizontal="center" vertical="center"/>
    </xf>
    <xf borderId="0" fillId="689" fontId="1" numFmtId="3" xfId="0" applyAlignment="1" applyFill="1" applyFont="1" applyNumberFormat="1">
      <alignment horizontal="center" vertical="center"/>
    </xf>
    <xf borderId="0" fillId="690" fontId="1" numFmtId="3" xfId="0" applyAlignment="1" applyFill="1" applyFont="1" applyNumberFormat="1">
      <alignment horizontal="center" vertical="center"/>
    </xf>
    <xf borderId="0" fillId="462" fontId="1" numFmtId="1" xfId="0" applyAlignment="1" applyFont="1" applyNumberFormat="1">
      <alignment horizontal="center" vertical="center"/>
    </xf>
    <xf borderId="0" fillId="416" fontId="1" numFmtId="1" xfId="0" applyAlignment="1" applyFont="1" applyNumberFormat="1">
      <alignment horizontal="center" vertical="center"/>
    </xf>
    <xf borderId="9" fillId="101" fontId="2" numFmtId="3" xfId="0" applyAlignment="1" applyBorder="1" applyFont="1" applyNumberFormat="1">
      <alignment horizontal="center" vertical="center"/>
    </xf>
    <xf borderId="15" fillId="81" fontId="1" numFmtId="3" xfId="0" applyAlignment="1" applyBorder="1" applyFont="1" applyNumberFormat="1">
      <alignment horizontal="center" vertical="center"/>
    </xf>
    <xf borderId="0" fillId="544" fontId="1" numFmtId="167" xfId="0" applyAlignment="1" applyFont="1" applyNumberFormat="1">
      <alignment horizontal="center" vertical="center"/>
    </xf>
    <xf borderId="0" fillId="559" fontId="1" numFmtId="3" xfId="0" applyAlignment="1" applyFont="1" applyNumberFormat="1">
      <alignment horizontal="center" vertical="center"/>
    </xf>
    <xf borderId="9" fillId="315" fontId="2" numFmtId="3" xfId="0" applyAlignment="1" applyBorder="1" applyFont="1" applyNumberFormat="1">
      <alignment horizontal="center" vertical="center"/>
    </xf>
    <xf borderId="0" fillId="691" fontId="1" numFmtId="3" xfId="0" applyAlignment="1" applyFill="1" applyFont="1" applyNumberFormat="1">
      <alignment horizontal="center" vertical="center"/>
    </xf>
    <xf borderId="9" fillId="286" fontId="2" numFmtId="3" xfId="0" applyAlignment="1" applyBorder="1" applyFont="1" applyNumberFormat="1">
      <alignment horizontal="center" vertical="center"/>
    </xf>
    <xf borderId="0" fillId="129" fontId="1" numFmtId="3" xfId="0" applyAlignment="1" applyFont="1" applyNumberFormat="1">
      <alignment horizontal="center" vertical="center"/>
    </xf>
    <xf borderId="0" fillId="692" fontId="1" numFmtId="3" xfId="0" applyAlignment="1" applyFill="1" applyFont="1" applyNumberFormat="1">
      <alignment horizontal="center" shrinkToFit="0" vertical="center" wrapText="1"/>
    </xf>
    <xf borderId="0" fillId="409" fontId="1" numFmtId="4" xfId="0" applyAlignment="1" applyFont="1" applyNumberFormat="1">
      <alignment horizontal="center" shrinkToFit="0" vertical="center" wrapText="1"/>
    </xf>
    <xf borderId="13" fillId="445" fontId="1" numFmtId="4" xfId="0" applyAlignment="1" applyBorder="1" applyFont="1" applyNumberFormat="1">
      <alignment horizontal="center" shrinkToFit="0" vertical="center" wrapText="1"/>
    </xf>
    <xf borderId="13" fillId="409" fontId="1" numFmtId="4" xfId="0" applyAlignment="1" applyBorder="1" applyFont="1" applyNumberFormat="1">
      <alignment horizontal="center" shrinkToFit="0" vertical="center" wrapText="1"/>
    </xf>
    <xf borderId="9" fillId="217" fontId="1" numFmtId="3" xfId="0" applyAlignment="1" applyBorder="1" applyFont="1" applyNumberFormat="1">
      <alignment horizontal="center" shrinkToFit="0" vertical="center" wrapText="1"/>
    </xf>
    <xf borderId="0" fillId="499" fontId="1" numFmtId="4" xfId="0" applyAlignment="1" applyFont="1" applyNumberFormat="1">
      <alignment horizontal="center" shrinkToFit="0" vertical="center" wrapText="1"/>
    </xf>
    <xf borderId="0" fillId="693" fontId="1" numFmtId="9" xfId="0" applyAlignment="1" applyFill="1" applyFont="1" applyNumberFormat="1">
      <alignment horizontal="center" shrinkToFit="0" vertical="center" wrapText="1"/>
    </xf>
    <xf borderId="0" fillId="520" fontId="1" numFmtId="9" xfId="0" applyAlignment="1" applyFont="1" applyNumberFormat="1">
      <alignment horizontal="center" shrinkToFit="0" vertical="center" wrapText="1"/>
    </xf>
    <xf borderId="0" fillId="347" fontId="1" numFmtId="4" xfId="0" applyAlignment="1" applyFont="1" applyNumberFormat="1">
      <alignment horizontal="center" shrinkToFit="0" vertical="center" wrapText="1"/>
    </xf>
    <xf borderId="13" fillId="694" fontId="1" numFmtId="4" xfId="0" applyAlignment="1" applyBorder="1" applyFill="1" applyFont="1" applyNumberFormat="1">
      <alignment horizontal="center" shrinkToFit="0" vertical="center" wrapText="1"/>
    </xf>
    <xf borderId="13" fillId="695" fontId="1" numFmtId="4" xfId="0" applyAlignment="1" applyBorder="1" applyFill="1" applyFont="1" applyNumberFormat="1">
      <alignment horizontal="center" shrinkToFit="0" vertical="center" wrapText="1"/>
    </xf>
    <xf borderId="0" fillId="425" fontId="1" numFmtId="9" xfId="0" applyAlignment="1" applyFont="1" applyNumberFormat="1">
      <alignment horizontal="center" vertical="center"/>
    </xf>
    <xf borderId="0" fillId="121" fontId="1" numFmtId="165" xfId="0" applyAlignment="1" applyFont="1" applyNumberFormat="1">
      <alignment horizontal="center" vertical="center"/>
    </xf>
    <xf borderId="14" fillId="284" fontId="1" numFmtId="165" xfId="0" applyAlignment="1" applyBorder="1" applyFont="1" applyNumberFormat="1">
      <alignment horizontal="center" vertical="center"/>
    </xf>
    <xf borderId="15" fillId="358" fontId="1" numFmtId="3" xfId="0" applyAlignment="1" applyBorder="1" applyFont="1" applyNumberFormat="1">
      <alignment horizontal="center" vertical="center"/>
    </xf>
    <xf borderId="9" fillId="602" fontId="2" numFmtId="3" xfId="0" applyAlignment="1" applyBorder="1" applyFont="1" applyNumberFormat="1">
      <alignment horizontal="center" vertical="center"/>
    </xf>
    <xf borderId="0" fillId="361" fontId="1" numFmtId="3" xfId="0" applyAlignment="1" applyFont="1" applyNumberFormat="1">
      <alignment horizontal="center" vertical="center"/>
    </xf>
    <xf borderId="0" fillId="696" fontId="1" numFmtId="3" xfId="0" applyAlignment="1" applyFill="1" applyFont="1" applyNumberFormat="1">
      <alignment horizontal="center" vertical="center"/>
    </xf>
    <xf borderId="0" fillId="697" fontId="1" numFmtId="3" xfId="0" applyAlignment="1" applyFill="1" applyFont="1" applyNumberFormat="1">
      <alignment horizontal="center" vertical="center"/>
    </xf>
    <xf borderId="0" fillId="538" fontId="1" numFmtId="1" xfId="0" applyAlignment="1" applyFont="1" applyNumberFormat="1">
      <alignment horizontal="center" vertical="center"/>
    </xf>
    <xf borderId="0" fillId="371" fontId="1" numFmtId="1" xfId="0" applyAlignment="1" applyFont="1" applyNumberFormat="1">
      <alignment horizontal="center" vertical="center"/>
    </xf>
    <xf borderId="9" fillId="538" fontId="2" numFmtId="3" xfId="0" applyAlignment="1" applyBorder="1" applyFont="1" applyNumberFormat="1">
      <alignment horizontal="center" vertical="center"/>
    </xf>
    <xf borderId="0" fillId="698" fontId="1" numFmtId="3" xfId="0" applyAlignment="1" applyFill="1" applyFont="1" applyNumberFormat="1">
      <alignment horizontal="center" vertical="center"/>
    </xf>
    <xf borderId="0" fillId="287" fontId="1" numFmtId="3" xfId="0" applyAlignment="1" applyFont="1" applyNumberFormat="1">
      <alignment horizontal="center" vertical="center"/>
    </xf>
    <xf borderId="15" fillId="490" fontId="1" numFmtId="3" xfId="0" applyAlignment="1" applyBorder="1" applyFont="1" applyNumberFormat="1">
      <alignment horizontal="center" vertical="center"/>
    </xf>
    <xf borderId="0" fillId="378" fontId="1" numFmtId="167" xfId="0" applyAlignment="1" applyFont="1" applyNumberFormat="1">
      <alignment horizontal="center" vertical="center"/>
    </xf>
    <xf borderId="0" fillId="699" fontId="1" numFmtId="3" xfId="0" applyAlignment="1" applyFill="1" applyFont="1" applyNumberFormat="1">
      <alignment horizontal="center" vertical="center"/>
    </xf>
    <xf borderId="9" fillId="20" fontId="1" numFmtId="3" xfId="0" applyAlignment="1" applyBorder="1" applyFont="1" applyNumberFormat="1">
      <alignment horizontal="center" shrinkToFit="0" vertical="center" wrapText="1"/>
    </xf>
    <xf borderId="9" fillId="84" fontId="1" numFmtId="3" xfId="0" applyAlignment="1" applyBorder="1" applyFont="1" applyNumberFormat="1">
      <alignment horizontal="center" shrinkToFit="0" vertical="center" wrapText="1"/>
    </xf>
    <xf borderId="0" fillId="700" fontId="1" numFmtId="4" xfId="0" applyAlignment="1" applyFill="1" applyFont="1" applyNumberFormat="1">
      <alignment horizontal="center" shrinkToFit="0" vertical="center" wrapText="1"/>
    </xf>
    <xf borderId="0" fillId="420" fontId="1" numFmtId="4" xfId="0" applyAlignment="1" applyFont="1" applyNumberFormat="1">
      <alignment horizontal="center" shrinkToFit="0" vertical="center" wrapText="1"/>
    </xf>
    <xf borderId="14" fillId="108" fontId="1" numFmtId="165" xfId="0" applyAlignment="1" applyBorder="1" applyFont="1" applyNumberFormat="1">
      <alignment horizontal="center" vertical="center"/>
    </xf>
    <xf borderId="0" fillId="250" fontId="1" numFmtId="3" xfId="0" applyAlignment="1" applyFont="1" applyNumberFormat="1">
      <alignment horizontal="center" vertical="center"/>
    </xf>
    <xf borderId="9" fillId="701" fontId="2" numFmtId="3" xfId="0" applyAlignment="1" applyBorder="1" applyFill="1" applyFont="1" applyNumberFormat="1">
      <alignment horizontal="center" vertical="center"/>
    </xf>
    <xf borderId="0" fillId="625" fontId="1" numFmtId="1" xfId="0" applyAlignment="1" applyFont="1" applyNumberFormat="1">
      <alignment horizontal="center" vertical="center"/>
    </xf>
    <xf borderId="0" fillId="578" fontId="1" numFmtId="1" xfId="0" applyAlignment="1" applyFont="1" applyNumberFormat="1">
      <alignment horizontal="center" vertical="center"/>
    </xf>
    <xf borderId="0" fillId="452" fontId="1" numFmtId="1" xfId="0" applyAlignment="1" applyFont="1" applyNumberFormat="1">
      <alignment horizontal="center" vertical="center"/>
    </xf>
    <xf borderId="0" fillId="462" fontId="1" numFmtId="167" xfId="0" applyAlignment="1" applyFont="1" applyNumberFormat="1">
      <alignment horizontal="center" vertical="center"/>
    </xf>
    <xf borderId="0" fillId="274" fontId="1" numFmtId="3" xfId="0" applyAlignment="1" applyFont="1" applyNumberFormat="1">
      <alignment horizontal="center" vertical="center"/>
    </xf>
    <xf borderId="0" fillId="586" fontId="1" numFmtId="1" xfId="0" applyAlignment="1" applyFont="1" applyNumberFormat="1">
      <alignment horizontal="center" vertical="center"/>
    </xf>
    <xf borderId="9" fillId="702" fontId="2" numFmtId="3" xfId="0" applyAlignment="1" applyBorder="1" applyFill="1" applyFont="1" applyNumberFormat="1">
      <alignment horizontal="center" vertical="center"/>
    </xf>
    <xf borderId="0" fillId="703" fontId="1" numFmtId="3" xfId="0" applyAlignment="1" applyFill="1" applyFont="1" applyNumberFormat="1">
      <alignment horizontal="center" vertical="center"/>
    </xf>
    <xf borderId="0" fillId="369" fontId="1" numFmtId="1" xfId="0" applyAlignment="1" applyFont="1" applyNumberFormat="1">
      <alignment horizontal="center" vertical="center"/>
    </xf>
    <xf borderId="0" fillId="372" fontId="1" numFmtId="1" xfId="0" applyAlignment="1" applyFont="1" applyNumberFormat="1">
      <alignment horizontal="center" vertical="center"/>
    </xf>
    <xf borderId="15" fillId="405" fontId="1" numFmtId="3" xfId="0" applyAlignment="1" applyBorder="1" applyFont="1" applyNumberFormat="1">
      <alignment horizontal="center" vertical="center"/>
    </xf>
    <xf borderId="0" fillId="167" fontId="1" numFmtId="3" xfId="0" applyAlignment="1" applyFont="1" applyNumberFormat="1">
      <alignment horizontal="center" vertical="center"/>
    </xf>
    <xf borderId="0" fillId="417" fontId="1" numFmtId="4" xfId="0" applyAlignment="1" applyFont="1" applyNumberFormat="1">
      <alignment horizontal="center" shrinkToFit="0" vertical="center" wrapText="1"/>
    </xf>
    <xf borderId="13" fillId="10" fontId="1" numFmtId="4" xfId="0" applyAlignment="1" applyBorder="1" applyFont="1" applyNumberFormat="1">
      <alignment horizontal="center" shrinkToFit="0" vertical="center" wrapText="1"/>
    </xf>
    <xf borderId="0" fillId="633" fontId="1" numFmtId="165" xfId="0" applyAlignment="1" applyFont="1" applyNumberFormat="1">
      <alignment horizontal="center" vertical="center"/>
    </xf>
    <xf borderId="0" fillId="537" fontId="1" numFmtId="9" xfId="0" applyAlignment="1" applyFont="1" applyNumberFormat="1">
      <alignment horizontal="center" vertical="center"/>
    </xf>
    <xf borderId="0" fillId="704" fontId="1" numFmtId="165" xfId="0" applyAlignment="1" applyFill="1" applyFont="1" applyNumberFormat="1">
      <alignment horizontal="center" vertical="center"/>
    </xf>
    <xf borderId="14" fillId="705" fontId="1" numFmtId="165" xfId="0" applyAlignment="1" applyBorder="1" applyFill="1" applyFont="1" applyNumberFormat="1">
      <alignment horizontal="center" vertical="center"/>
    </xf>
    <xf borderId="15" fillId="345" fontId="1" numFmtId="3" xfId="0" applyAlignment="1" applyBorder="1" applyFont="1" applyNumberFormat="1">
      <alignment horizontal="center" vertical="center"/>
    </xf>
    <xf borderId="9" fillId="706" fontId="2" numFmtId="3" xfId="0" applyAlignment="1" applyBorder="1" applyFill="1" applyFont="1" applyNumberFormat="1">
      <alignment horizontal="center" vertical="center"/>
    </xf>
    <xf borderId="0" fillId="707" fontId="1" numFmtId="3" xfId="0" applyAlignment="1" applyFill="1" applyFont="1" applyNumberFormat="1">
      <alignment horizontal="center" vertical="center"/>
    </xf>
    <xf borderId="0" fillId="708" fontId="1" numFmtId="3" xfId="0" applyAlignment="1" applyFill="1" applyFont="1" applyNumberFormat="1">
      <alignment horizontal="center" vertical="center"/>
    </xf>
    <xf borderId="16" fillId="455" fontId="1" numFmtId="1" xfId="0" applyAlignment="1" applyBorder="1" applyFont="1" applyNumberFormat="1">
      <alignment horizontal="center" vertical="center"/>
    </xf>
    <xf borderId="0" fillId="389" fontId="1" numFmtId="1" xfId="0" applyAlignment="1" applyFont="1" applyNumberFormat="1">
      <alignment horizontal="center" vertical="center"/>
    </xf>
    <xf borderId="0" fillId="502" fontId="1" numFmtId="1" xfId="0" applyAlignment="1" applyFont="1" applyNumberFormat="1">
      <alignment horizontal="center" vertical="center"/>
    </xf>
    <xf borderId="9" fillId="371" fontId="2" numFmtId="3" xfId="0" applyAlignment="1" applyBorder="1" applyFont="1" applyNumberFormat="1">
      <alignment horizontal="center" vertical="center"/>
    </xf>
    <xf borderId="15" fillId="429" fontId="1" numFmtId="3" xfId="0" applyAlignment="1" applyBorder="1" applyFont="1" applyNumberFormat="1">
      <alignment horizontal="center" vertical="center"/>
    </xf>
    <xf borderId="0" fillId="272" fontId="1" numFmtId="167" xfId="0" applyAlignment="1" applyFont="1" applyNumberFormat="1">
      <alignment horizontal="center" vertical="center"/>
    </xf>
    <xf borderId="9" fillId="516" fontId="1" numFmtId="3" xfId="0" applyAlignment="1" applyBorder="1" applyFont="1" applyNumberFormat="1">
      <alignment horizontal="center" shrinkToFit="0" vertical="center" wrapText="1"/>
    </xf>
    <xf borderId="9" fillId="133" fontId="1" numFmtId="3" xfId="0" applyAlignment="1" applyBorder="1" applyFont="1" applyNumberFormat="1">
      <alignment horizontal="center" shrinkToFit="0" vertical="center" wrapText="1"/>
    </xf>
    <xf borderId="9" fillId="60" fontId="1" numFmtId="3" xfId="0" applyAlignment="1" applyBorder="1" applyFont="1" applyNumberFormat="1">
      <alignment horizontal="center" shrinkToFit="0" vertical="center" wrapText="1"/>
    </xf>
    <xf borderId="0" fillId="514" fontId="1" numFmtId="4" xfId="0" applyAlignment="1" applyFont="1" applyNumberFormat="1">
      <alignment horizontal="center" shrinkToFit="0" vertical="center" wrapText="1"/>
    </xf>
    <xf borderId="0" fillId="534" fontId="1" numFmtId="4" xfId="0" applyAlignment="1" applyFont="1" applyNumberFormat="1">
      <alignment horizontal="center" shrinkToFit="0" vertical="center" wrapText="1"/>
    </xf>
    <xf borderId="9" fillId="182" fontId="1" numFmtId="3" xfId="0" applyAlignment="1" applyBorder="1" applyFont="1" applyNumberFormat="1">
      <alignment horizontal="center" shrinkToFit="0" vertical="center" wrapText="1"/>
    </xf>
    <xf borderId="0" fillId="709" fontId="1" numFmtId="9" xfId="0" applyAlignment="1" applyFill="1" applyFont="1" applyNumberFormat="1">
      <alignment horizontal="center" vertical="center"/>
    </xf>
    <xf borderId="14" fillId="710" fontId="1" numFmtId="165" xfId="0" applyAlignment="1" applyBorder="1" applyFill="1" applyFont="1" applyNumberFormat="1">
      <alignment horizontal="center" vertical="center"/>
    </xf>
    <xf borderId="14" fillId="654" fontId="1" numFmtId="165" xfId="0" applyAlignment="1" applyBorder="1" applyFont="1" applyNumberFormat="1">
      <alignment horizontal="center" vertical="center"/>
    </xf>
    <xf borderId="9" fillId="711" fontId="2" numFmtId="3" xfId="0" applyAlignment="1" applyBorder="1" applyFill="1" applyFont="1" applyNumberFormat="1">
      <alignment horizontal="center" vertical="center"/>
    </xf>
    <xf borderId="0" fillId="712" fontId="1" numFmtId="3" xfId="0" applyAlignment="1" applyFill="1" applyFont="1" applyNumberFormat="1">
      <alignment horizontal="center" vertical="center"/>
    </xf>
    <xf borderId="16" fillId="351" fontId="1" numFmtId="1" xfId="0" applyAlignment="1" applyBorder="1" applyFont="1" applyNumberFormat="1">
      <alignment horizontal="center" vertical="center"/>
    </xf>
    <xf borderId="0" fillId="373" fontId="1" numFmtId="1" xfId="0" applyAlignment="1" applyFont="1" applyNumberFormat="1">
      <alignment horizontal="center" vertical="center"/>
    </xf>
    <xf borderId="9" fillId="243" fontId="2" numFmtId="3" xfId="0" applyAlignment="1" applyBorder="1" applyFont="1" applyNumberFormat="1">
      <alignment horizontal="center" vertical="center"/>
    </xf>
    <xf borderId="15" fillId="262" fontId="1" numFmtId="3" xfId="0" applyAlignment="1" applyBorder="1" applyFont="1" applyNumberFormat="1">
      <alignment horizontal="center" vertical="center"/>
    </xf>
    <xf borderId="0" fillId="385" fontId="1" numFmtId="167" xfId="0" applyAlignment="1" applyFont="1" applyNumberFormat="1">
      <alignment horizontal="center" vertical="center"/>
    </xf>
    <xf borderId="0" fillId="713" fontId="1" numFmtId="4" xfId="0" applyAlignment="1" applyFill="1" applyFont="1" applyNumberFormat="1">
      <alignment horizontal="center" shrinkToFit="0" vertical="center" wrapText="1"/>
    </xf>
    <xf borderId="9" fillId="134" fontId="1" numFmtId="3" xfId="0" applyAlignment="1" applyBorder="1" applyFont="1" applyNumberFormat="1">
      <alignment horizontal="center" shrinkToFit="0" vertical="center" wrapText="1"/>
    </xf>
    <xf borderId="0" fillId="654" fontId="1" numFmtId="4" xfId="0" applyAlignment="1" applyFont="1" applyNumberFormat="1">
      <alignment horizontal="center" shrinkToFit="0" vertical="center" wrapText="1"/>
    </xf>
    <xf borderId="0" fillId="519" fontId="1" numFmtId="4" xfId="0" applyAlignment="1" applyFont="1" applyNumberFormat="1">
      <alignment horizontal="center" shrinkToFit="0" vertical="center" wrapText="1"/>
    </xf>
    <xf borderId="0" fillId="191" fontId="1" numFmtId="4" xfId="0" applyAlignment="1" applyFont="1" applyNumberFormat="1">
      <alignment horizontal="center" shrinkToFit="0" vertical="center" wrapText="1"/>
    </xf>
    <xf borderId="9" fillId="52" fontId="1" numFmtId="3" xfId="0" applyAlignment="1" applyBorder="1" applyFont="1" applyNumberFormat="1">
      <alignment horizontal="center" shrinkToFit="0" vertical="center" wrapText="1"/>
    </xf>
    <xf borderId="0" fillId="714" fontId="1" numFmtId="165" xfId="0" applyAlignment="1" applyFill="1" applyFont="1" applyNumberFormat="1">
      <alignment horizontal="center" vertical="center"/>
    </xf>
    <xf borderId="14" fillId="26" fontId="1" numFmtId="165" xfId="0" applyAlignment="1" applyBorder="1" applyFont="1" applyNumberFormat="1">
      <alignment horizontal="center" vertical="center"/>
    </xf>
    <xf borderId="14" fillId="711" fontId="1" numFmtId="165" xfId="0" applyAlignment="1" applyBorder="1" applyFont="1" applyNumberFormat="1">
      <alignment horizontal="center" vertical="center"/>
    </xf>
    <xf borderId="9" fillId="662" fontId="2" numFmtId="3" xfId="0" applyAlignment="1" applyBorder="1" applyFont="1" applyNumberFormat="1">
      <alignment horizontal="center" vertical="center"/>
    </xf>
    <xf borderId="0" fillId="653" fontId="1" numFmtId="3" xfId="0" applyAlignment="1" applyFont="1" applyNumberFormat="1">
      <alignment horizontal="center" vertical="center"/>
    </xf>
    <xf borderId="16" fillId="452" fontId="1" numFmtId="1" xfId="0" applyAlignment="1" applyBorder="1" applyFont="1" applyNumberFormat="1">
      <alignment horizontal="center" vertical="center"/>
    </xf>
    <xf borderId="0" fillId="401" fontId="1" numFmtId="1" xfId="0" applyAlignment="1" applyFont="1" applyNumberFormat="1">
      <alignment horizontal="center" vertical="center"/>
    </xf>
    <xf borderId="9" fillId="449" fontId="2" numFmtId="3" xfId="0" applyAlignment="1" applyBorder="1" applyFont="1" applyNumberFormat="1">
      <alignment horizontal="center" vertical="center"/>
    </xf>
    <xf borderId="15" fillId="287" fontId="1" numFmtId="3" xfId="0" applyAlignment="1" applyBorder="1" applyFont="1" applyNumberFormat="1">
      <alignment horizontal="center" vertical="center"/>
    </xf>
    <xf borderId="0" fillId="265" fontId="1" numFmtId="167" xfId="0" applyAlignment="1" applyFont="1" applyNumberFormat="1">
      <alignment horizontal="center" vertical="center"/>
    </xf>
    <xf borderId="9" fillId="22" fontId="1" numFmtId="3" xfId="0" applyAlignment="1" applyBorder="1" applyFont="1" applyNumberFormat="1">
      <alignment horizontal="center" shrinkToFit="0" vertical="center" wrapText="1"/>
    </xf>
    <xf borderId="0" fillId="715" fontId="1" numFmtId="4" xfId="0" applyAlignment="1" applyFill="1" applyFont="1" applyNumberFormat="1">
      <alignment horizontal="center" shrinkToFit="0" vertical="center" wrapText="1"/>
    </xf>
    <xf borderId="0" fillId="477" fontId="1" numFmtId="9" xfId="0" applyAlignment="1" applyFont="1" applyNumberFormat="1">
      <alignment horizontal="center" shrinkToFit="0" vertical="center" wrapText="1"/>
    </xf>
    <xf borderId="13" fillId="583" fontId="1" numFmtId="4" xfId="0" applyAlignment="1" applyBorder="1" applyFont="1" applyNumberFormat="1">
      <alignment horizontal="center" shrinkToFit="0" vertical="center" wrapText="1"/>
    </xf>
    <xf borderId="9" fillId="413" fontId="1" numFmtId="3" xfId="0" applyAlignment="1" applyBorder="1" applyFont="1" applyNumberFormat="1">
      <alignment horizontal="center" shrinkToFit="0" vertical="center" wrapText="1"/>
    </xf>
    <xf borderId="0" fillId="662" fontId="1" numFmtId="165" xfId="0" applyAlignment="1" applyFont="1" applyNumberFormat="1">
      <alignment horizontal="center" vertical="center"/>
    </xf>
    <xf borderId="0" fillId="716" fontId="1" numFmtId="9" xfId="0" applyAlignment="1" applyFill="1" applyFont="1" applyNumberFormat="1">
      <alignment horizontal="center" vertical="center"/>
    </xf>
    <xf borderId="0" fillId="517" fontId="1" numFmtId="165" xfId="0" applyAlignment="1" applyFont="1" applyNumberFormat="1">
      <alignment horizontal="center" vertical="center"/>
    </xf>
    <xf borderId="9" fillId="517" fontId="2" numFmtId="3" xfId="0" applyAlignment="1" applyBorder="1" applyFont="1" applyNumberFormat="1">
      <alignment horizontal="center" vertical="center"/>
    </xf>
    <xf borderId="0" fillId="717" fontId="1" numFmtId="3" xfId="0" applyAlignment="1" applyFill="1" applyFont="1" applyNumberFormat="1">
      <alignment horizontal="center" vertical="center"/>
    </xf>
    <xf borderId="16" fillId="208" fontId="1" numFmtId="1" xfId="0" applyAlignment="1" applyBorder="1" applyFont="1" applyNumberFormat="1">
      <alignment horizontal="center" vertical="center"/>
    </xf>
    <xf borderId="0" fillId="97" fontId="1" numFmtId="1" xfId="0" applyAlignment="1" applyFont="1" applyNumberFormat="1">
      <alignment horizontal="center" vertical="center"/>
    </xf>
    <xf borderId="9" fillId="262" fontId="2" numFmtId="3" xfId="0" applyAlignment="1" applyBorder="1" applyFont="1" applyNumberFormat="1">
      <alignment horizontal="center" vertical="center"/>
    </xf>
    <xf borderId="0" fillId="405" fontId="1" numFmtId="167" xfId="0" applyAlignment="1" applyFont="1" applyNumberFormat="1">
      <alignment horizontal="center" vertical="center"/>
    </xf>
    <xf borderId="0" fillId="718" fontId="1" numFmtId="4" xfId="0" applyAlignment="1" applyFill="1" applyFont="1" applyNumberFormat="1">
      <alignment horizontal="center" shrinkToFit="0" vertical="center" wrapText="1"/>
    </xf>
    <xf borderId="9" fillId="352" fontId="1" numFmtId="3" xfId="0" applyAlignment="1" applyBorder="1" applyFont="1" applyNumberFormat="1">
      <alignment horizontal="center" shrinkToFit="0" vertical="center" wrapText="1"/>
    </xf>
    <xf borderId="0" fillId="719" fontId="1" numFmtId="4" xfId="0" applyAlignment="1" applyFill="1" applyFont="1" applyNumberFormat="1">
      <alignment horizontal="center" shrinkToFit="0" vertical="center" wrapText="1"/>
    </xf>
    <xf borderId="0" fillId="720" fontId="1" numFmtId="4" xfId="0" applyAlignment="1" applyFill="1" applyFont="1" applyNumberFormat="1">
      <alignment horizontal="center" shrinkToFit="0" vertical="center" wrapText="1"/>
    </xf>
    <xf borderId="13" fillId="668" fontId="1" numFmtId="4" xfId="0" applyAlignment="1" applyBorder="1" applyFont="1" applyNumberFormat="1">
      <alignment horizontal="center" shrinkToFit="0" vertical="center" wrapText="1"/>
    </xf>
    <xf borderId="0" fillId="721" fontId="1" numFmtId="165" xfId="0" applyAlignment="1" applyFill="1" applyFont="1" applyNumberFormat="1">
      <alignment horizontal="center" vertical="center"/>
    </xf>
    <xf borderId="14" fillId="721" fontId="1" numFmtId="165" xfId="0" applyAlignment="1" applyBorder="1" applyFont="1" applyNumberFormat="1">
      <alignment horizontal="center" vertical="center"/>
    </xf>
    <xf borderId="9" fillId="714" fontId="2" numFmtId="3" xfId="0" applyAlignment="1" applyBorder="1" applyFont="1" applyNumberFormat="1">
      <alignment horizontal="center" vertical="center"/>
    </xf>
    <xf borderId="0" fillId="722" fontId="1" numFmtId="3" xfId="0" applyAlignment="1" applyFill="1" applyFont="1" applyNumberFormat="1">
      <alignment horizontal="center" vertical="center"/>
    </xf>
    <xf borderId="0" fillId="723" fontId="1" numFmtId="3" xfId="0" applyAlignment="1" applyFill="1" applyFont="1" applyNumberFormat="1">
      <alignment horizontal="center" vertical="center"/>
    </xf>
    <xf borderId="0" fillId="724" fontId="1" numFmtId="3" xfId="0" applyAlignment="1" applyFill="1" applyFont="1" applyNumberFormat="1">
      <alignment horizontal="center" vertical="center"/>
    </xf>
    <xf borderId="9" fillId="332" fontId="2" numFmtId="3" xfId="0" applyAlignment="1" applyBorder="1" applyFont="1" applyNumberFormat="1">
      <alignment horizontal="center" vertical="center"/>
    </xf>
    <xf borderId="0" fillId="302" fontId="1" numFmtId="3" xfId="0" applyAlignment="1" applyFont="1" applyNumberFormat="1">
      <alignment horizontal="center" vertical="center"/>
    </xf>
    <xf borderId="15" fillId="247" fontId="1" numFmtId="3" xfId="0" applyAlignment="1" applyBorder="1" applyFont="1" applyNumberFormat="1">
      <alignment horizontal="center" vertical="center"/>
    </xf>
    <xf borderId="0" fillId="315" fontId="1" numFmtId="167" xfId="0" applyAlignment="1" applyFont="1" applyNumberFormat="1">
      <alignment horizontal="center" vertical="center"/>
    </xf>
    <xf borderId="0" fillId="725" fontId="1" numFmtId="3" xfId="0" applyAlignment="1" applyFill="1" applyFont="1" applyNumberFormat="1">
      <alignment horizontal="center" vertical="center"/>
    </xf>
    <xf borderId="0" fillId="726" fontId="1" numFmtId="3" xfId="0" applyAlignment="1" applyFill="1" applyFont="1" applyNumberFormat="1">
      <alignment horizontal="center" shrinkToFit="0" vertical="center" wrapText="1"/>
    </xf>
    <xf borderId="9" fillId="83" fontId="1" numFmtId="3" xfId="0" applyAlignment="1" applyBorder="1" applyFont="1" applyNumberFormat="1">
      <alignment horizontal="center" shrinkToFit="0" vertical="center" wrapText="1"/>
    </xf>
    <xf borderId="0" fillId="604" fontId="1" numFmtId="4" xfId="0" applyAlignment="1" applyFont="1" applyNumberFormat="1">
      <alignment horizontal="center" shrinkToFit="0" vertical="center" wrapText="1"/>
    </xf>
    <xf borderId="0" fillId="254" fontId="1" numFmtId="4" xfId="0" applyAlignment="1" applyFont="1" applyNumberFormat="1">
      <alignment horizontal="center" shrinkToFit="0" vertical="center" wrapText="1"/>
    </xf>
    <xf borderId="0" fillId="526" fontId="1" numFmtId="4" xfId="0" applyAlignment="1" applyFont="1" applyNumberFormat="1">
      <alignment horizontal="center" shrinkToFit="0" vertical="center" wrapText="1"/>
    </xf>
    <xf borderId="9" fillId="132" fontId="1" numFmtId="3" xfId="0" applyAlignment="1" applyBorder="1" applyFont="1" applyNumberFormat="1">
      <alignment horizontal="center" shrinkToFit="0" vertical="center" wrapText="1"/>
    </xf>
    <xf borderId="0" fillId="702" fontId="1" numFmtId="165" xfId="0" applyAlignment="1" applyFont="1" applyNumberFormat="1">
      <alignment horizontal="center" vertical="center"/>
    </xf>
    <xf borderId="0" fillId="727" fontId="1" numFmtId="3" xfId="0" applyAlignment="1" applyFill="1" applyFont="1" applyNumberFormat="1">
      <alignment horizontal="center" vertical="center"/>
    </xf>
    <xf borderId="14" fillId="645" fontId="1" numFmtId="165" xfId="0" applyAlignment="1" applyBorder="1" applyFont="1" applyNumberFormat="1">
      <alignment horizontal="center" vertical="center"/>
    </xf>
    <xf borderId="0" fillId="448" fontId="1" numFmtId="1" xfId="0" applyAlignment="1" applyFont="1" applyNumberFormat="1">
      <alignment horizontal="center" vertical="center"/>
    </xf>
    <xf borderId="16" fillId="253" fontId="1" numFmtId="1" xfId="0" applyAlignment="1" applyBorder="1" applyFont="1" applyNumberFormat="1">
      <alignment horizontal="center" vertical="center"/>
    </xf>
    <xf borderId="9" fillId="558" fontId="2" numFmtId="3" xfId="0" applyAlignment="1" applyBorder="1" applyFont="1" applyNumberFormat="1">
      <alignment horizontal="center" vertical="center"/>
    </xf>
    <xf borderId="0" fillId="124" fontId="1" numFmtId="3" xfId="0" applyAlignment="1" applyFont="1" applyNumberFormat="1">
      <alignment horizontal="center" vertical="center"/>
    </xf>
    <xf borderId="15" fillId="200" fontId="1" numFmtId="3" xfId="0" applyAlignment="1" applyBorder="1" applyFont="1" applyNumberFormat="1">
      <alignment horizontal="center" vertical="center"/>
    </xf>
    <xf borderId="0" fillId="125" fontId="1" numFmtId="3" xfId="0" applyAlignment="1" applyFont="1" applyNumberFormat="1">
      <alignment horizontal="center" vertical="center"/>
    </xf>
    <xf borderId="9" fillId="271" fontId="1" numFmtId="3" xfId="0" applyAlignment="1" applyBorder="1" applyFont="1" applyNumberFormat="1">
      <alignment horizontal="center" shrinkToFit="0" vertical="center" wrapText="1"/>
    </xf>
    <xf borderId="0" fillId="705" fontId="1" numFmtId="4" xfId="0" applyAlignment="1" applyFont="1" applyNumberFormat="1">
      <alignment horizontal="center" shrinkToFit="0" vertical="center" wrapText="1"/>
    </xf>
    <xf borderId="0" fillId="355" fontId="1" numFmtId="4" xfId="0" applyAlignment="1" applyFont="1" applyNumberFormat="1">
      <alignment horizontal="center" shrinkToFit="0" vertical="center" wrapText="1"/>
    </xf>
    <xf borderId="9" fillId="186" fontId="1" numFmtId="3" xfId="0" applyAlignment="1" applyBorder="1" applyFont="1" applyNumberFormat="1">
      <alignment horizontal="center" shrinkToFit="0" vertical="center" wrapText="1"/>
    </xf>
    <xf borderId="0" fillId="76" fontId="1" numFmtId="4" xfId="0" applyAlignment="1" applyFont="1" applyNumberFormat="1">
      <alignment horizontal="center" shrinkToFit="0" vertical="center" wrapText="1"/>
    </xf>
    <xf borderId="0" fillId="552" fontId="1" numFmtId="4" xfId="0" applyAlignment="1" applyFont="1" applyNumberFormat="1">
      <alignment horizontal="center" shrinkToFit="0" vertical="center" wrapText="1"/>
    </xf>
    <xf borderId="9" fillId="259" fontId="1" numFmtId="3" xfId="0" applyAlignment="1" applyBorder="1" applyFont="1" applyNumberFormat="1">
      <alignment horizontal="center" shrinkToFit="0" vertical="center" wrapText="1"/>
    </xf>
    <xf borderId="0" fillId="728" fontId="1" numFmtId="9" xfId="0" applyAlignment="1" applyFill="1" applyFont="1" applyNumberFormat="1">
      <alignment horizontal="center" vertical="center"/>
    </xf>
    <xf borderId="14" fillId="628" fontId="1" numFmtId="165" xfId="0" applyAlignment="1" applyBorder="1" applyFont="1" applyNumberFormat="1">
      <alignment horizontal="center" vertical="center"/>
    </xf>
    <xf borderId="0" fillId="553" fontId="1" numFmtId="1" xfId="0" applyAlignment="1" applyFont="1" applyNumberFormat="1">
      <alignment horizontal="center" vertical="center"/>
    </xf>
    <xf borderId="0" fillId="649" fontId="1" numFmtId="3" xfId="0" applyAlignment="1" applyFont="1" applyNumberFormat="1">
      <alignment horizontal="center" vertical="center"/>
    </xf>
    <xf borderId="0" fillId="567" fontId="1" numFmtId="3" xfId="0" applyAlignment="1" applyFont="1" applyNumberFormat="1">
      <alignment horizontal="center" vertical="center"/>
    </xf>
    <xf borderId="16" fillId="135" fontId="1" numFmtId="1" xfId="0" applyAlignment="1" applyBorder="1" applyFont="1" applyNumberFormat="1">
      <alignment horizontal="center" vertical="center"/>
    </xf>
    <xf borderId="0" fillId="403" fontId="1" numFmtId="1" xfId="0" applyAlignment="1" applyFont="1" applyNumberFormat="1">
      <alignment horizontal="center" vertical="center"/>
    </xf>
    <xf borderId="9" fillId="111" fontId="2" numFmtId="3" xfId="0" applyAlignment="1" applyBorder="1" applyFont="1" applyNumberFormat="1">
      <alignment horizontal="center" vertical="center"/>
    </xf>
    <xf borderId="0" fillId="95" fontId="1" numFmtId="167" xfId="0" applyAlignment="1" applyFont="1" applyNumberFormat="1">
      <alignment horizontal="center" vertical="center"/>
    </xf>
    <xf borderId="0" fillId="227" fontId="1" numFmtId="3" xfId="0" applyAlignment="1" applyFont="1" applyNumberFormat="1">
      <alignment horizontal="center" vertical="center"/>
    </xf>
    <xf borderId="0" fillId="141" fontId="1" numFmtId="4" xfId="0" applyAlignment="1" applyFont="1" applyNumberFormat="1">
      <alignment horizontal="center" shrinkToFit="0" vertical="center" wrapText="1"/>
    </xf>
    <xf borderId="9" fillId="214" fontId="1" numFmtId="3" xfId="0" applyAlignment="1" applyBorder="1" applyFont="1" applyNumberFormat="1">
      <alignment horizontal="center" shrinkToFit="0" vertical="center" wrapText="1"/>
    </xf>
    <xf borderId="0" fillId="476" fontId="1" numFmtId="165" xfId="0" applyAlignment="1" applyFont="1" applyNumberFormat="1">
      <alignment horizontal="center" vertical="center"/>
    </xf>
    <xf borderId="14" fillId="484" fontId="1" numFmtId="165" xfId="0" applyAlignment="1" applyBorder="1" applyFont="1" applyNumberFormat="1">
      <alignment horizontal="center" vertical="center"/>
    </xf>
    <xf borderId="15" fillId="729" fontId="1" numFmtId="3" xfId="0" applyAlignment="1" applyBorder="1" applyFill="1" applyFont="1" applyNumberFormat="1">
      <alignment horizontal="center" vertical="center"/>
    </xf>
    <xf borderId="0" fillId="16" fontId="1" numFmtId="3" xfId="0" applyAlignment="1" applyFont="1" applyNumberFormat="1">
      <alignment horizontal="center" vertical="center"/>
    </xf>
    <xf borderId="9" fillId="78" fontId="2" numFmtId="3" xfId="0" applyAlignment="1" applyBorder="1" applyFont="1" applyNumberFormat="1">
      <alignment horizontal="center" vertical="center"/>
    </xf>
    <xf borderId="0" fillId="582" fontId="1" numFmtId="3" xfId="0" applyAlignment="1" applyFont="1" applyNumberFormat="1">
      <alignment horizontal="center" vertical="center"/>
    </xf>
    <xf borderId="0" fillId="730" fontId="1" numFmtId="3" xfId="0" applyAlignment="1" applyFill="1" applyFont="1" applyNumberFormat="1">
      <alignment horizontal="center" vertical="center"/>
    </xf>
    <xf borderId="0" fillId="731" fontId="1" numFmtId="3" xfId="0" applyAlignment="1" applyFill="1" applyFont="1" applyNumberFormat="1">
      <alignment horizontal="center" vertical="center"/>
    </xf>
    <xf borderId="16" fillId="221" fontId="1" numFmtId="1" xfId="0" applyAlignment="1" applyBorder="1" applyFont="1" applyNumberFormat="1">
      <alignment horizontal="center" vertical="center"/>
    </xf>
    <xf borderId="9" fillId="94" fontId="2" numFmtId="3" xfId="0" applyAlignment="1" applyBorder="1" applyFont="1" applyNumberFormat="1">
      <alignment horizontal="center" vertical="center"/>
    </xf>
    <xf borderId="0" fillId="732" fontId="1" numFmtId="3" xfId="0" applyAlignment="1" applyFill="1" applyFont="1" applyNumberFormat="1">
      <alignment horizontal="center" vertical="center"/>
    </xf>
    <xf borderId="0" fillId="618" fontId="1" numFmtId="167" xfId="0" applyAlignment="1" applyFont="1" applyNumberFormat="1">
      <alignment horizontal="center" vertical="center"/>
    </xf>
    <xf borderId="0" fillId="652" fontId="1" numFmtId="3" xfId="0" applyAlignment="1" applyFont="1" applyNumberFormat="1">
      <alignment horizontal="center" vertical="center"/>
    </xf>
    <xf borderId="0" fillId="733" fontId="1" numFmtId="4" xfId="0" applyAlignment="1" applyFill="1" applyFont="1" applyNumberFormat="1">
      <alignment horizontal="center" shrinkToFit="0" vertical="center" wrapText="1"/>
    </xf>
    <xf borderId="0" fillId="590" fontId="1" numFmtId="9" xfId="0" applyAlignment="1" applyFont="1" applyNumberFormat="1">
      <alignment horizontal="center" shrinkToFit="0" vertical="center" wrapText="1"/>
    </xf>
    <xf borderId="0" fillId="734" fontId="1" numFmtId="9" xfId="0" applyAlignment="1" applyFill="1" applyFont="1" applyNumberFormat="1">
      <alignment horizontal="center" shrinkToFit="0" vertical="center" wrapText="1"/>
    </xf>
    <xf borderId="0" fillId="465" fontId="1" numFmtId="4" xfId="0" applyAlignment="1" applyFont="1" applyNumberFormat="1">
      <alignment horizontal="center" shrinkToFit="0" vertical="center" wrapText="1"/>
    </xf>
    <xf borderId="13" fillId="460" fontId="1" numFmtId="4" xfId="0" applyAlignment="1" applyBorder="1" applyFont="1" applyNumberFormat="1">
      <alignment horizontal="center" shrinkToFit="0" vertical="center" wrapText="1"/>
    </xf>
    <xf borderId="13" fillId="735" fontId="1" numFmtId="4" xfId="0" applyAlignment="1" applyBorder="1" applyFill="1" applyFont="1" applyNumberFormat="1">
      <alignment horizontal="center" shrinkToFit="0" vertical="center" wrapText="1"/>
    </xf>
    <xf borderId="14" fillId="626" fontId="1" numFmtId="165" xfId="0" applyAlignment="1" applyBorder="1" applyFont="1" applyNumberFormat="1">
      <alignment horizontal="center" vertical="center"/>
    </xf>
    <xf borderId="14" fillId="652" fontId="1" numFmtId="165" xfId="0" applyAlignment="1" applyBorder="1" applyFont="1" applyNumberFormat="1">
      <alignment horizontal="center" vertical="center"/>
    </xf>
    <xf borderId="9" fillId="244" fontId="2" numFmtId="3" xfId="0" applyAlignment="1" applyBorder="1" applyFont="1" applyNumberFormat="1">
      <alignment horizontal="center" vertical="center"/>
    </xf>
    <xf borderId="0" fillId="736" fontId="1" numFmtId="3" xfId="0" applyAlignment="1" applyFill="1" applyFont="1" applyNumberFormat="1">
      <alignment horizontal="center" vertical="center"/>
    </xf>
    <xf borderId="0" fillId="340" fontId="1" numFmtId="3" xfId="0" applyAlignment="1" applyFont="1" applyNumberFormat="1">
      <alignment horizontal="center" vertical="center"/>
    </xf>
    <xf borderId="9" fillId="115" fontId="1" numFmtId="3" xfId="0" applyAlignment="1" applyBorder="1" applyFont="1" applyNumberFormat="1">
      <alignment horizontal="center" shrinkToFit="0" vertical="center" wrapText="1"/>
    </xf>
    <xf borderId="0" fillId="737" fontId="1" numFmtId="4" xfId="0" applyAlignment="1" applyFill="1" applyFont="1" applyNumberFormat="1">
      <alignment horizontal="center" shrinkToFit="0" vertical="center" wrapText="1"/>
    </xf>
    <xf borderId="9" fillId="54" fontId="1" numFmtId="3" xfId="0" applyAlignment="1" applyBorder="1" applyFont="1" applyNumberFormat="1">
      <alignment horizontal="center" shrinkToFit="0" vertical="center" wrapText="1"/>
    </xf>
    <xf borderId="0" fillId="738" fontId="1" numFmtId="4" xfId="0" applyAlignment="1" applyFill="1" applyFont="1" applyNumberFormat="1">
      <alignment horizontal="center" shrinkToFit="0" vertical="center" wrapText="1"/>
    </xf>
    <xf borderId="13" fillId="739" fontId="1" numFmtId="4" xfId="0" applyAlignment="1" applyBorder="1" applyFill="1" applyFont="1" applyNumberFormat="1">
      <alignment horizontal="center" shrinkToFit="0" vertical="center" wrapText="1"/>
    </xf>
    <xf borderId="9" fillId="47" fontId="1" numFmtId="3" xfId="0" applyAlignment="1" applyBorder="1" applyFont="1" applyNumberFormat="1">
      <alignment horizontal="center" shrinkToFit="0" vertical="center" wrapText="1"/>
    </xf>
    <xf borderId="0" fillId="657" fontId="1" numFmtId="165" xfId="0" applyAlignment="1" applyFont="1" applyNumberFormat="1">
      <alignment horizontal="center" vertical="center"/>
    </xf>
    <xf borderId="0" fillId="137" fontId="1" numFmtId="9" xfId="0" applyAlignment="1" applyFont="1" applyNumberFormat="1">
      <alignment horizontal="center" vertical="center"/>
    </xf>
    <xf borderId="0" fillId="447" fontId="1" numFmtId="9" xfId="0" applyAlignment="1" applyFont="1" applyNumberFormat="1">
      <alignment horizontal="center" vertical="center"/>
    </xf>
    <xf borderId="0" fillId="648" fontId="1" numFmtId="165" xfId="0" applyAlignment="1" applyFont="1" applyNumberFormat="1">
      <alignment horizontal="center" vertical="center"/>
    </xf>
    <xf borderId="0" fillId="358" fontId="1" numFmtId="3" xfId="0" applyAlignment="1" applyFont="1" applyNumberFormat="1">
      <alignment horizontal="center" vertical="center"/>
    </xf>
    <xf borderId="9" fillId="248" fontId="2" numFmtId="3" xfId="0" applyAlignment="1" applyBorder="1" applyFont="1" applyNumberFormat="1">
      <alignment horizontal="center" vertical="center"/>
    </xf>
    <xf borderId="0" fillId="740" fontId="1" numFmtId="3" xfId="0" applyAlignment="1" applyFill="1" applyFont="1" applyNumberFormat="1">
      <alignment horizontal="center" vertical="center"/>
    </xf>
    <xf borderId="0" fillId="741" fontId="1" numFmtId="3" xfId="0" applyAlignment="1" applyFill="1" applyFont="1" applyNumberFormat="1">
      <alignment horizontal="center" vertical="center"/>
    </xf>
    <xf borderId="16" fillId="113" fontId="1" numFmtId="1" xfId="0" applyAlignment="1" applyBorder="1" applyFont="1" applyNumberFormat="1">
      <alignment horizontal="center" vertical="center"/>
    </xf>
    <xf borderId="0" fillId="482" fontId="1" numFmtId="1" xfId="0" applyAlignment="1" applyFont="1" applyNumberFormat="1">
      <alignment horizontal="center" vertical="center"/>
    </xf>
    <xf borderId="0" fillId="18" fontId="1" numFmtId="1" xfId="0" applyAlignment="1" applyFont="1" applyNumberFormat="1">
      <alignment horizontal="center" vertical="center"/>
    </xf>
    <xf borderId="0" fillId="558" fontId="1" numFmtId="1" xfId="0" applyAlignment="1" applyFont="1" applyNumberFormat="1">
      <alignment horizontal="center" vertical="center"/>
    </xf>
    <xf borderId="0" fillId="324" fontId="1" numFmtId="1" xfId="0" applyAlignment="1" applyFont="1" applyNumberFormat="1">
      <alignment horizontal="center" vertical="center"/>
    </xf>
    <xf borderId="0" fillId="458" fontId="1" numFmtId="1" xfId="0" applyAlignment="1" applyFont="1" applyNumberFormat="1">
      <alignment horizontal="center" vertical="center"/>
    </xf>
    <xf borderId="9" fillId="428" fontId="2" numFmtId="3" xfId="0" applyAlignment="1" applyBorder="1" applyFont="1" applyNumberFormat="1">
      <alignment horizontal="center" vertical="center"/>
    </xf>
    <xf borderId="0" fillId="585" fontId="1" numFmtId="167" xfId="0" applyAlignment="1" applyFont="1" applyNumberFormat="1">
      <alignment horizontal="center" vertical="center"/>
    </xf>
    <xf borderId="0" fillId="493" fontId="1" numFmtId="3" xfId="0" applyAlignment="1" applyFont="1" applyNumberFormat="1">
      <alignment horizontal="center" vertical="center"/>
    </xf>
    <xf borderId="0" fillId="612" fontId="1" numFmtId="4" xfId="0" applyAlignment="1" applyFont="1" applyNumberFormat="1">
      <alignment horizontal="center" shrinkToFit="0" vertical="center" wrapText="1"/>
    </xf>
    <xf borderId="0" fillId="742" fontId="1" numFmtId="4" xfId="0" applyAlignment="1" applyFill="1" applyFont="1" applyNumberFormat="1">
      <alignment horizontal="center" shrinkToFit="0" vertical="center" wrapText="1"/>
    </xf>
    <xf borderId="9" fillId="96" fontId="1" numFmtId="3" xfId="0" applyAlignment="1" applyBorder="1" applyFont="1" applyNumberFormat="1">
      <alignment horizontal="center" shrinkToFit="0" vertical="center" wrapText="1"/>
    </xf>
    <xf borderId="0" fillId="743" fontId="1" numFmtId="4" xfId="0" applyAlignment="1" applyFill="1" applyFont="1" applyNumberFormat="1">
      <alignment horizontal="center" shrinkToFit="0" vertical="center" wrapText="1"/>
    </xf>
    <xf borderId="0" fillId="678" fontId="1" numFmtId="165" xfId="0" applyAlignment="1" applyFont="1" applyNumberFormat="1">
      <alignment horizontal="center" vertical="center"/>
    </xf>
    <xf borderId="0" fillId="744" fontId="1" numFmtId="9" xfId="0" applyAlignment="1" applyFill="1" applyFont="1" applyNumberFormat="1">
      <alignment horizontal="center" vertical="center"/>
    </xf>
    <xf borderId="0" fillId="745" fontId="1" numFmtId="165" xfId="0" applyAlignment="1" applyFill="1" applyFont="1" applyNumberFormat="1">
      <alignment horizontal="center" vertical="center"/>
    </xf>
    <xf borderId="14" fillId="242" fontId="1" numFmtId="165" xfId="0" applyAlignment="1" applyBorder="1" applyFont="1" applyNumberFormat="1">
      <alignment horizontal="center" vertical="center"/>
    </xf>
    <xf borderId="9" fillId="442" fontId="2" numFmtId="3" xfId="0" applyAlignment="1" applyBorder="1" applyFont="1" applyNumberFormat="1">
      <alignment horizontal="center" vertical="center"/>
    </xf>
    <xf borderId="0" fillId="746" fontId="1" numFmtId="3" xfId="0" applyAlignment="1" applyFill="1" applyFont="1" applyNumberFormat="1">
      <alignment horizontal="center" vertical="center"/>
    </xf>
    <xf borderId="16" fillId="334" fontId="1" numFmtId="1" xfId="0" applyAlignment="1" applyBorder="1" applyFont="1" applyNumberFormat="1">
      <alignment horizontal="center" vertical="center"/>
    </xf>
    <xf borderId="0" fillId="597" fontId="1" numFmtId="1" xfId="0" applyAlignment="1" applyFont="1" applyNumberFormat="1">
      <alignment horizontal="center" vertical="center"/>
    </xf>
    <xf borderId="9" fillId="338" fontId="2" numFmtId="3" xfId="0" applyAlignment="1" applyBorder="1" applyFont="1" applyNumberFormat="1">
      <alignment horizontal="center" vertical="center"/>
    </xf>
    <xf borderId="0" fillId="393" fontId="1" numFmtId="3" xfId="0" applyAlignment="1" applyFont="1" applyNumberFormat="1">
      <alignment horizontal="center" vertical="center"/>
    </xf>
    <xf borderId="15" fillId="108" fontId="1" numFmtId="3" xfId="0" applyAlignment="1" applyBorder="1" applyFont="1" applyNumberFormat="1">
      <alignment horizontal="center" vertical="center"/>
    </xf>
    <xf borderId="0" fillId="458" fontId="1" numFmtId="167" xfId="0" applyAlignment="1" applyFont="1" applyNumberFormat="1">
      <alignment horizontal="center" vertical="center"/>
    </xf>
    <xf borderId="0" fillId="0" fontId="16" numFmtId="0" xfId="0" applyAlignment="1" applyFont="1">
      <alignment horizontal="center" vertical="center"/>
    </xf>
    <xf borderId="0" fillId="15" fontId="1" numFmtId="3" xfId="0" applyAlignment="1" applyFont="1" applyNumberFormat="1">
      <alignment horizontal="center" vertical="center"/>
    </xf>
    <xf borderId="0" fillId="594" fontId="1" numFmtId="4" xfId="0" applyAlignment="1" applyFont="1" applyNumberFormat="1">
      <alignment horizontal="center" shrinkToFit="0" vertical="center" wrapText="1"/>
    </xf>
    <xf borderId="0" fillId="735" fontId="1" numFmtId="4" xfId="0" applyAlignment="1" applyFont="1" applyNumberFormat="1">
      <alignment horizontal="center" shrinkToFit="0" vertical="center" wrapText="1"/>
    </xf>
    <xf borderId="0" fillId="424" fontId="1" numFmtId="4" xfId="0" applyAlignment="1" applyFont="1" applyNumberFormat="1">
      <alignment horizontal="center" shrinkToFit="0" vertical="center" wrapText="1"/>
    </xf>
    <xf borderId="9" fillId="119" fontId="1" numFmtId="3" xfId="0" applyAlignment="1" applyBorder="1" applyFont="1" applyNumberFormat="1">
      <alignment horizontal="center" shrinkToFit="0" vertical="center" wrapText="1"/>
    </xf>
    <xf borderId="0" fillId="666" fontId="1" numFmtId="165" xfId="0" applyAlignment="1" applyFont="1" applyNumberFormat="1">
      <alignment horizontal="center" vertical="center"/>
    </xf>
    <xf borderId="0" fillId="242" fontId="1" numFmtId="165" xfId="0" applyAlignment="1" applyFont="1" applyNumberFormat="1">
      <alignment horizontal="center" vertical="center"/>
    </xf>
    <xf borderId="14" fillId="519" fontId="1" numFmtId="165" xfId="0" applyAlignment="1" applyBorder="1" applyFont="1" applyNumberFormat="1">
      <alignment horizontal="center" vertical="center"/>
    </xf>
    <xf borderId="9" fillId="325" fontId="2" numFmtId="3" xfId="0" applyAlignment="1" applyBorder="1" applyFont="1" applyNumberFormat="1">
      <alignment horizontal="center" vertical="center"/>
    </xf>
    <xf borderId="0" fillId="747" fontId="1" numFmtId="3" xfId="0" applyAlignment="1" applyFill="1" applyFont="1" applyNumberFormat="1">
      <alignment horizontal="center" vertical="center"/>
    </xf>
    <xf borderId="9" fillId="339" fontId="2" numFmtId="3" xfId="0" applyAlignment="1" applyBorder="1" applyFont="1" applyNumberFormat="1">
      <alignment horizontal="center" vertical="center"/>
    </xf>
    <xf borderId="0" fillId="748" fontId="1" numFmtId="3" xfId="0" applyAlignment="1" applyFill="1" applyFont="1" applyNumberFormat="1">
      <alignment horizontal="center" vertical="center"/>
    </xf>
    <xf borderId="15" fillId="286" fontId="1" numFmtId="3" xfId="0" applyAlignment="1" applyBorder="1" applyFont="1" applyNumberFormat="1">
      <alignment horizontal="center" vertical="center"/>
    </xf>
    <xf borderId="0" fillId="564" fontId="1" numFmtId="4" xfId="0" applyAlignment="1" applyFont="1" applyNumberFormat="1">
      <alignment horizontal="center" shrinkToFit="0" vertical="center" wrapText="1"/>
    </xf>
    <xf borderId="9" fillId="435" fontId="1" numFmtId="3" xfId="0" applyAlignment="1" applyBorder="1" applyFont="1" applyNumberFormat="1">
      <alignment horizontal="center" shrinkToFit="0" vertical="center" wrapText="1"/>
    </xf>
    <xf borderId="13" fillId="749" fontId="1" numFmtId="4" xfId="0" applyAlignment="1" applyBorder="1" applyFill="1" applyFont="1" applyNumberFormat="1">
      <alignment horizontal="center" shrinkToFit="0" vertical="center" wrapText="1"/>
    </xf>
    <xf borderId="9" fillId="220" fontId="1" numFmtId="3" xfId="0" applyAlignment="1" applyBorder="1" applyFont="1" applyNumberFormat="1">
      <alignment horizontal="center" shrinkToFit="0" vertical="center" wrapText="1"/>
    </xf>
    <xf borderId="0" fillId="750" fontId="1" numFmtId="165" xfId="0" applyAlignment="1" applyFill="1" applyFont="1" applyNumberFormat="1">
      <alignment horizontal="center" vertical="center"/>
    </xf>
    <xf borderId="0" fillId="751" fontId="1" numFmtId="165" xfId="0" applyAlignment="1" applyFill="1" applyFont="1" applyNumberFormat="1">
      <alignment horizontal="center" vertical="center"/>
    </xf>
    <xf borderId="14" fillId="647" fontId="1" numFmtId="165" xfId="0" applyAlignment="1" applyBorder="1" applyFont="1" applyNumberFormat="1">
      <alignment horizontal="center" vertical="center"/>
    </xf>
    <xf borderId="9" fillId="457" fontId="2" numFmtId="3" xfId="0" applyAlignment="1" applyBorder="1" applyFont="1" applyNumberFormat="1">
      <alignment horizontal="center" vertical="center"/>
    </xf>
    <xf borderId="16" fillId="421" fontId="1" numFmtId="1" xfId="0" applyAlignment="1" applyBorder="1" applyFont="1" applyNumberFormat="1">
      <alignment horizontal="center" vertical="center"/>
    </xf>
    <xf borderId="9" fillId="578" fontId="2" numFmtId="3" xfId="0" applyAlignment="1" applyBorder="1" applyFont="1" applyNumberFormat="1">
      <alignment horizontal="center" vertical="center"/>
    </xf>
    <xf borderId="15" fillId="106" fontId="1" numFmtId="3" xfId="0" applyAlignment="1" applyBorder="1" applyFont="1" applyNumberFormat="1">
      <alignment horizontal="center" vertical="center"/>
    </xf>
    <xf borderId="0" fillId="480" fontId="1" numFmtId="167" xfId="0" applyAlignment="1" applyFont="1" applyNumberFormat="1">
      <alignment horizontal="center" vertical="center"/>
    </xf>
    <xf borderId="0" fillId="656" fontId="1" numFmtId="4" xfId="0" applyAlignment="1" applyFont="1" applyNumberFormat="1">
      <alignment horizontal="center" shrinkToFit="0" vertical="center" wrapText="1"/>
    </xf>
    <xf borderId="0" fillId="312" fontId="1" numFmtId="1" xfId="0" applyAlignment="1" applyFont="1" applyNumberFormat="1">
      <alignment horizontal="center" vertical="center"/>
    </xf>
    <xf borderId="9" fillId="340" fontId="2" numFmtId="3" xfId="0" applyAlignment="1" applyBorder="1" applyFont="1" applyNumberFormat="1">
      <alignment horizontal="center" vertical="center"/>
    </xf>
    <xf borderId="0" fillId="752" fontId="1" numFmtId="3" xfId="0" applyAlignment="1" applyFill="1" applyFont="1" applyNumberFormat="1">
      <alignment horizontal="center" vertical="center"/>
    </xf>
    <xf borderId="0" fillId="753" fontId="1" numFmtId="3" xfId="0" applyAlignment="1" applyFill="1" applyFont="1" applyNumberFormat="1">
      <alignment horizontal="center" vertical="center"/>
    </xf>
    <xf borderId="15" fillId="169" fontId="1" numFmtId="3" xfId="0" applyAlignment="1" applyBorder="1" applyFont="1" applyNumberFormat="1">
      <alignment horizontal="center" vertical="center"/>
    </xf>
    <xf borderId="0" fillId="754" fontId="1" numFmtId="3" xfId="0" applyAlignment="1" applyFill="1" applyFont="1" applyNumberFormat="1">
      <alignment horizontal="center" vertical="center"/>
    </xf>
    <xf borderId="0" fillId="755" fontId="1" numFmtId="9" xfId="0" applyAlignment="1" applyFill="1" applyFont="1" applyNumberFormat="1">
      <alignment horizontal="center" shrinkToFit="0" vertical="center" wrapText="1"/>
    </xf>
    <xf borderId="0" fillId="173" fontId="1" numFmtId="9" xfId="0" applyAlignment="1" applyFont="1" applyNumberFormat="1">
      <alignment horizontal="center" shrinkToFit="0" vertical="center" wrapText="1"/>
    </xf>
    <xf borderId="13" fillId="248" fontId="1" numFmtId="4" xfId="0" applyAlignment="1" applyBorder="1" applyFont="1" applyNumberFormat="1">
      <alignment horizontal="center" shrinkToFit="0" vertical="center" wrapText="1"/>
    </xf>
    <xf borderId="0" fillId="756" fontId="1" numFmtId="3" xfId="0" applyAlignment="1" applyFill="1" applyFont="1" applyNumberFormat="1">
      <alignment horizontal="center" vertical="center"/>
    </xf>
    <xf borderId="0" fillId="302" fontId="1" numFmtId="1" xfId="0" applyAlignment="1" applyFont="1" applyNumberFormat="1">
      <alignment horizontal="center" vertical="center"/>
    </xf>
    <xf borderId="9" fillId="274" fontId="2" numFmtId="3" xfId="0" applyAlignment="1" applyBorder="1" applyFont="1" applyNumberFormat="1">
      <alignment horizontal="center" vertical="center"/>
    </xf>
    <xf borderId="0" fillId="757" fontId="1" numFmtId="3" xfId="0" applyAlignment="1" applyFill="1" applyFont="1" applyNumberFormat="1">
      <alignment horizontal="center" vertical="center"/>
    </xf>
    <xf borderId="16" fillId="45" fontId="1" numFmtId="1" xfId="0" applyAlignment="1" applyBorder="1" applyFont="1" applyNumberFormat="1">
      <alignment horizontal="center" vertical="center"/>
    </xf>
    <xf borderId="0" fillId="428" fontId="1" numFmtId="1" xfId="0" applyAlignment="1" applyFont="1" applyNumberFormat="1">
      <alignment horizontal="center" vertical="center"/>
    </xf>
    <xf borderId="0" fillId="678" fontId="1" numFmtId="3" xfId="0" applyAlignment="1" applyFont="1" applyNumberFormat="1">
      <alignment horizontal="center" vertical="center"/>
    </xf>
    <xf borderId="0" fillId="750" fontId="1" numFmtId="4" xfId="0" applyAlignment="1" applyFont="1" applyNumberFormat="1">
      <alignment horizontal="center" shrinkToFit="0" vertical="center" wrapText="1"/>
    </xf>
    <xf borderId="0" fillId="689" fontId="1" numFmtId="9" xfId="0" applyAlignment="1" applyFont="1" applyNumberFormat="1">
      <alignment horizontal="center" shrinkToFit="0" vertical="center" wrapText="1"/>
    </xf>
    <xf borderId="13" fillId="758" fontId="1" numFmtId="4" xfId="0" applyAlignment="1" applyBorder="1" applyFill="1" applyFont="1" applyNumberFormat="1">
      <alignment horizontal="center" shrinkToFit="0" vertical="center" wrapText="1"/>
    </xf>
    <xf borderId="0" fillId="296" fontId="1" numFmtId="9" xfId="0" applyAlignment="1" applyFont="1" applyNumberFormat="1">
      <alignment horizontal="center" vertical="center"/>
    </xf>
    <xf borderId="0" fillId="524" fontId="1" numFmtId="165" xfId="0" applyAlignment="1" applyFont="1" applyNumberFormat="1">
      <alignment horizontal="center" vertical="center"/>
    </xf>
    <xf borderId="9" fillId="226" fontId="2" numFmtId="3" xfId="0" applyAlignment="1" applyBorder="1" applyFont="1" applyNumberFormat="1">
      <alignment horizontal="center" vertical="center"/>
    </xf>
    <xf borderId="0" fillId="759" fontId="1" numFmtId="3" xfId="0" applyAlignment="1" applyFill="1" applyFont="1" applyNumberFormat="1">
      <alignment horizontal="center" vertical="center"/>
    </xf>
    <xf borderId="16" fillId="578" fontId="1" numFmtId="1" xfId="0" applyAlignment="1" applyBorder="1" applyFont="1" applyNumberFormat="1">
      <alignment horizontal="center" vertical="center"/>
    </xf>
    <xf borderId="9" fillId="102" fontId="2" numFmtId="3" xfId="0" applyAlignment="1" applyBorder="1" applyFont="1" applyNumberFormat="1">
      <alignment horizontal="center" vertical="center"/>
    </xf>
    <xf borderId="0" fillId="695" fontId="1" numFmtId="3" xfId="0" applyAlignment="1" applyFont="1" applyNumberFormat="1">
      <alignment horizontal="center" vertical="center"/>
    </xf>
    <xf borderId="9" fillId="161" fontId="2" numFmtId="3" xfId="0" applyAlignment="1" applyBorder="1" applyFont="1" applyNumberFormat="1">
      <alignment horizontal="center" vertical="center"/>
    </xf>
    <xf borderId="0" fillId="635" fontId="1" numFmtId="3" xfId="0" applyAlignment="1" applyFont="1" applyNumberFormat="1">
      <alignment horizontal="center" vertical="center"/>
    </xf>
    <xf borderId="16" fillId="168" fontId="1" numFmtId="1" xfId="0" applyAlignment="1" applyBorder="1" applyFont="1" applyNumberFormat="1">
      <alignment horizontal="center" vertical="center"/>
    </xf>
    <xf borderId="0" fillId="681" fontId="1" numFmtId="3" xfId="0" applyAlignment="1" applyFont="1" applyNumberFormat="1">
      <alignment horizontal="center" vertical="center"/>
    </xf>
    <xf borderId="9" fillId="164" fontId="2" numFmtId="3" xfId="0" applyAlignment="1" applyBorder="1" applyFont="1" applyNumberFormat="1">
      <alignment horizontal="center" vertical="center"/>
    </xf>
    <xf borderId="9" fillId="333" fontId="2" numFmtId="3" xfId="0" applyAlignment="1" applyBorder="1" applyFont="1" applyNumberFormat="1">
      <alignment horizontal="center" vertical="center"/>
    </xf>
    <xf borderId="15" fillId="270" fontId="1" numFmtId="3" xfId="0" applyAlignment="1" applyBorder="1" applyFont="1" applyNumberFormat="1">
      <alignment horizontal="center" vertical="center"/>
    </xf>
    <xf borderId="0" fillId="760" fontId="1" numFmtId="3" xfId="0" applyAlignment="1" applyFill="1" applyFont="1" applyNumberFormat="1">
      <alignment horizontal="center" vertical="center"/>
    </xf>
    <xf borderId="0" fillId="85" fontId="1" numFmtId="4" xfId="0" applyAlignment="1" applyFont="1" applyNumberFormat="1">
      <alignment horizontal="center" shrinkToFit="0" vertical="center" wrapText="1"/>
    </xf>
    <xf borderId="0" fillId="487" fontId="1" numFmtId="4" xfId="0" applyAlignment="1" applyFont="1" applyNumberFormat="1">
      <alignment horizontal="center" shrinkToFit="0" vertical="center" wrapText="1"/>
    </xf>
    <xf borderId="0" fillId="623" fontId="1" numFmtId="165" xfId="0" applyAlignment="1" applyFont="1" applyNumberFormat="1">
      <alignment horizontal="center" vertical="center"/>
    </xf>
    <xf borderId="0" fillId="470" fontId="1" numFmtId="165" xfId="0" applyAlignment="1" applyFont="1" applyNumberFormat="1">
      <alignment horizontal="center" vertical="center"/>
    </xf>
    <xf borderId="14" fillId="656" fontId="1" numFmtId="165" xfId="0" applyAlignment="1" applyBorder="1" applyFont="1" applyNumberFormat="1">
      <alignment horizontal="center" vertical="center"/>
    </xf>
    <xf borderId="14" fillId="518" fontId="1" numFmtId="165" xfId="0" applyAlignment="1" applyBorder="1" applyFont="1" applyNumberFormat="1">
      <alignment horizontal="center" vertical="center"/>
    </xf>
    <xf borderId="9" fillId="159" fontId="2" numFmtId="3" xfId="0" applyAlignment="1" applyBorder="1" applyFont="1" applyNumberFormat="1">
      <alignment horizontal="center" vertical="center"/>
    </xf>
    <xf borderId="9" fillId="251" fontId="2" numFmtId="3" xfId="0" applyAlignment="1" applyBorder="1" applyFont="1" applyNumberFormat="1">
      <alignment horizontal="center" vertical="center"/>
    </xf>
    <xf borderId="0" fillId="761" fontId="1" numFmtId="3" xfId="0" applyAlignment="1" applyFill="1" applyFont="1" applyNumberFormat="1">
      <alignment horizontal="center" vertical="center"/>
    </xf>
    <xf borderId="15" fillId="406" fontId="1" numFmtId="3" xfId="0" applyAlignment="1" applyBorder="1" applyFont="1" applyNumberFormat="1">
      <alignment horizontal="center" vertical="center"/>
    </xf>
    <xf borderId="16" fillId="93" fontId="1" numFmtId="1" xfId="0" applyAlignment="1" applyBorder="1" applyFont="1" applyNumberFormat="1">
      <alignment horizontal="center" vertical="center"/>
    </xf>
    <xf borderId="9" fillId="120" fontId="2" numFmtId="3" xfId="0" applyAlignment="1" applyBorder="1" applyFont="1" applyNumberFormat="1">
      <alignment horizontal="center" vertical="center"/>
    </xf>
    <xf borderId="15" fillId="95" fontId="1" numFmtId="3" xfId="0" applyAlignment="1" applyBorder="1" applyFont="1" applyNumberFormat="1">
      <alignment horizontal="center" vertical="center"/>
    </xf>
    <xf borderId="0" fillId="762" fontId="1" numFmtId="4" xfId="0" applyAlignment="1" applyFill="1" applyFont="1" applyNumberFormat="1">
      <alignment horizontal="center" shrinkToFit="0" vertical="center" wrapText="1"/>
    </xf>
    <xf borderId="9" fillId="353" fontId="1" numFmtId="3" xfId="0" applyAlignment="1" applyBorder="1" applyFont="1" applyNumberFormat="1">
      <alignment horizontal="center" shrinkToFit="0" vertical="center" wrapText="1"/>
    </xf>
    <xf borderId="14" fillId="526" fontId="1" numFmtId="165" xfId="0" applyAlignment="1" applyBorder="1" applyFont="1" applyNumberFormat="1">
      <alignment horizontal="center" vertical="center"/>
    </xf>
    <xf borderId="14" fillId="699" fontId="1" numFmtId="165" xfId="0" applyAlignment="1" applyBorder="1" applyFont="1" applyNumberFormat="1">
      <alignment horizontal="center" vertical="center"/>
    </xf>
    <xf borderId="0" fillId="165" fontId="1" numFmtId="3" xfId="0" applyAlignment="1" applyFont="1" applyNumberFormat="1">
      <alignment horizontal="center" vertical="center"/>
    </xf>
    <xf borderId="9" fillId="202" fontId="2" numFmtId="3" xfId="0" applyAlignment="1" applyBorder="1" applyFont="1" applyNumberFormat="1">
      <alignment horizontal="center" vertical="center"/>
    </xf>
    <xf borderId="0" fillId="763" fontId="1" numFmtId="3" xfId="0" applyAlignment="1" applyFill="1" applyFont="1" applyNumberFormat="1">
      <alignment horizontal="center" vertical="center"/>
    </xf>
    <xf borderId="0" fillId="370" fontId="1" numFmtId="1" xfId="0" applyAlignment="1" applyFont="1" applyNumberFormat="1">
      <alignment horizontal="center" vertical="center"/>
    </xf>
    <xf borderId="9" fillId="99" fontId="2" numFmtId="3" xfId="0" applyAlignment="1" applyBorder="1" applyFont="1" applyNumberFormat="1">
      <alignment horizontal="center" vertical="center"/>
    </xf>
    <xf borderId="15" fillId="120" fontId="1" numFmtId="3" xfId="0" applyAlignment="1" applyBorder="1" applyFont="1" applyNumberFormat="1">
      <alignment horizontal="center" vertical="center"/>
    </xf>
    <xf borderId="0" fillId="78" fontId="1" numFmtId="3" xfId="0" applyAlignment="1" applyFont="1" applyNumberFormat="1">
      <alignment horizontal="center" vertical="center"/>
    </xf>
    <xf borderId="0" fillId="764" fontId="1" numFmtId="4" xfId="0" applyAlignment="1" applyFill="1" applyFont="1" applyNumberFormat="1">
      <alignment horizontal="center" shrinkToFit="0" vertical="center" wrapText="1"/>
    </xf>
    <xf borderId="0" fillId="71" fontId="1" numFmtId="4" xfId="0" applyAlignment="1" applyFont="1" applyNumberFormat="1">
      <alignment horizontal="center" shrinkToFit="0" vertical="center" wrapText="1"/>
    </xf>
    <xf borderId="0" fillId="765" fontId="1" numFmtId="4" xfId="0" applyAlignment="1" applyFill="1" applyFont="1" applyNumberFormat="1">
      <alignment horizontal="center" shrinkToFit="0" vertical="center" wrapText="1"/>
    </xf>
    <xf borderId="0" fillId="660" fontId="1" numFmtId="165" xfId="0" applyAlignment="1" applyFont="1" applyNumberFormat="1">
      <alignment horizontal="center" vertical="center"/>
    </xf>
    <xf borderId="0" fillId="349" fontId="1" numFmtId="9" xfId="0" applyAlignment="1" applyFont="1" applyNumberFormat="1">
      <alignment horizontal="center" vertical="center"/>
    </xf>
    <xf borderId="14" fillId="704" fontId="1" numFmtId="165" xfId="0" applyAlignment="1" applyBorder="1" applyFont="1" applyNumberFormat="1">
      <alignment horizontal="center" vertical="center"/>
    </xf>
    <xf borderId="15" fillId="756" fontId="1" numFmtId="3" xfId="0" applyAlignment="1" applyBorder="1" applyFont="1" applyNumberFormat="1">
      <alignment horizontal="center" vertical="center"/>
    </xf>
    <xf borderId="9" fillId="327" fontId="2" numFmtId="3" xfId="0" applyAlignment="1" applyBorder="1" applyFont="1" applyNumberFormat="1">
      <alignment horizontal="center" vertical="center"/>
    </xf>
    <xf borderId="9" fillId="399" fontId="2" numFmtId="3" xfId="0" applyAlignment="1" applyBorder="1" applyFont="1" applyNumberFormat="1">
      <alignment horizontal="center" vertical="center"/>
    </xf>
    <xf borderId="0" fillId="591" fontId="1" numFmtId="3" xfId="0" applyAlignment="1" applyFont="1" applyNumberFormat="1">
      <alignment horizontal="center" vertical="center"/>
    </xf>
    <xf borderId="9" fillId="103" fontId="1" numFmtId="3" xfId="0" applyAlignment="1" applyBorder="1" applyFont="1" applyNumberFormat="1">
      <alignment horizontal="center" shrinkToFit="0" vertical="center" wrapText="1"/>
    </xf>
    <xf borderId="9" fillId="297" fontId="1" numFmtId="3" xfId="0" applyAlignment="1" applyBorder="1" applyFont="1" applyNumberFormat="1">
      <alignment horizontal="center" shrinkToFit="0" vertical="center" wrapText="1"/>
    </xf>
    <xf borderId="0" fillId="766" fontId="1" numFmtId="165" xfId="0" applyAlignment="1" applyFill="1" applyFont="1" applyNumberFormat="1">
      <alignment horizontal="center" vertical="center"/>
    </xf>
    <xf borderId="9" fillId="222" fontId="2" numFmtId="3" xfId="0" applyAlignment="1" applyBorder="1" applyFont="1" applyNumberFormat="1">
      <alignment horizontal="center" vertical="center"/>
    </xf>
    <xf borderId="0" fillId="767" fontId="1" numFmtId="3" xfId="0" applyAlignment="1" applyFill="1" applyFont="1" applyNumberFormat="1">
      <alignment horizontal="center" vertical="center"/>
    </xf>
    <xf borderId="0" fillId="768" fontId="1" numFmtId="3" xfId="0" applyAlignment="1" applyFill="1" applyFont="1" applyNumberFormat="1">
      <alignment horizontal="center" vertical="center"/>
    </xf>
    <xf borderId="9" fillId="61" fontId="2" numFmtId="3" xfId="0" applyAlignment="1" applyBorder="1" applyFont="1" applyNumberFormat="1">
      <alignment horizontal="center" vertical="center"/>
    </xf>
    <xf borderId="0" fillId="104" fontId="1" numFmtId="167" xfId="0" applyAlignment="1" applyFont="1" applyNumberFormat="1">
      <alignment horizontal="center" vertical="center"/>
    </xf>
    <xf borderId="0" fillId="510" fontId="1" numFmtId="4" xfId="0" applyAlignment="1" applyFont="1" applyNumberFormat="1">
      <alignment horizontal="center" shrinkToFit="0" vertical="center" wrapText="1"/>
    </xf>
    <xf borderId="9" fillId="480" fontId="1" numFmtId="3" xfId="0" applyAlignment="1" applyBorder="1" applyFont="1" applyNumberFormat="1">
      <alignment horizontal="center" shrinkToFit="0" vertical="center" wrapText="1"/>
    </xf>
    <xf borderId="0" fillId="573" fontId="1" numFmtId="4" xfId="0" applyAlignment="1" applyFont="1" applyNumberFormat="1">
      <alignment horizontal="center" shrinkToFit="0" vertical="center" wrapText="1"/>
    </xf>
    <xf borderId="0" fillId="10" fontId="1" numFmtId="9" xfId="0" applyAlignment="1" applyFont="1" applyNumberFormat="1">
      <alignment horizontal="center" vertical="center"/>
    </xf>
    <xf borderId="0" fillId="629" fontId="1" numFmtId="165" xfId="0" applyAlignment="1" applyFont="1" applyNumberFormat="1">
      <alignment horizontal="center" vertical="center"/>
    </xf>
    <xf borderId="0" fillId="469" fontId="1" numFmtId="3" xfId="0" applyAlignment="1" applyFont="1" applyNumberFormat="1">
      <alignment horizontal="center" vertical="center"/>
    </xf>
    <xf borderId="9" fillId="379" fontId="2" numFmtId="3" xfId="0" applyAlignment="1" applyBorder="1" applyFont="1" applyNumberFormat="1">
      <alignment horizontal="center" vertical="center"/>
    </xf>
    <xf borderId="9" fillId="401" fontId="2" numFmtId="3" xfId="0" applyAlignment="1" applyBorder="1" applyFont="1" applyNumberFormat="1">
      <alignment horizontal="center" vertical="center"/>
    </xf>
    <xf borderId="15" fillId="99" fontId="1" numFmtId="3" xfId="0" applyAlignment="1" applyBorder="1" applyFont="1" applyNumberFormat="1">
      <alignment horizontal="center" vertical="center"/>
    </xf>
    <xf borderId="0" fillId="326" fontId="1" numFmtId="167" xfId="0" applyAlignment="1" applyFont="1" applyNumberFormat="1">
      <alignment horizontal="center" vertical="center"/>
    </xf>
    <xf borderId="0" fillId="769" fontId="1" numFmtId="3" xfId="0" applyAlignment="1" applyFill="1" applyFont="1" applyNumberFormat="1">
      <alignment horizontal="center" shrinkToFit="0" vertical="center" wrapText="1"/>
    </xf>
    <xf borderId="0" fillId="315" fontId="1" numFmtId="4" xfId="0" applyAlignment="1" applyFont="1" applyNumberFormat="1">
      <alignment horizontal="center" shrinkToFit="0" vertical="center" wrapText="1"/>
    </xf>
    <xf borderId="9" fillId="332" fontId="1" numFmtId="3" xfId="0" applyAlignment="1" applyBorder="1" applyFont="1" applyNumberFormat="1">
      <alignment horizontal="center" shrinkToFit="0" vertical="center" wrapText="1"/>
    </xf>
    <xf borderId="9" fillId="343" fontId="2" numFmtId="3" xfId="0" applyAlignment="1" applyBorder="1" applyFont="1" applyNumberFormat="1">
      <alignment horizontal="center" vertical="center"/>
    </xf>
    <xf borderId="16" fillId="272" fontId="1" numFmtId="1" xfId="0" applyAlignment="1" applyBorder="1" applyFont="1" applyNumberFormat="1">
      <alignment horizontal="center" vertical="center"/>
    </xf>
    <xf borderId="15" fillId="223" fontId="1" numFmtId="3" xfId="0" applyAlignment="1" applyBorder="1" applyFont="1" applyNumberFormat="1">
      <alignment horizontal="center" vertical="center"/>
    </xf>
    <xf borderId="0" fillId="578" fontId="1" numFmtId="167" xfId="0" applyAlignment="1" applyFont="1" applyNumberFormat="1">
      <alignment horizontal="center" vertical="center"/>
    </xf>
    <xf borderId="0" fillId="128" fontId="1" numFmtId="3" xfId="0" applyAlignment="1" applyFont="1" applyNumberFormat="1">
      <alignment horizontal="center" vertical="center"/>
    </xf>
    <xf borderId="9" fillId="262" fontId="1" numFmtId="3" xfId="0" applyAlignment="1" applyBorder="1" applyFont="1" applyNumberFormat="1">
      <alignment horizontal="center" shrinkToFit="0" vertical="center" wrapText="1"/>
    </xf>
    <xf borderId="9" fillId="373" fontId="1" numFmtId="3" xfId="0" applyAlignment="1" applyBorder="1" applyFont="1" applyNumberFormat="1">
      <alignment horizontal="center" shrinkToFit="0" vertical="center" wrapText="1"/>
    </xf>
    <xf borderId="0" fillId="108" fontId="1" numFmtId="4" xfId="0" applyAlignment="1" applyFont="1" applyNumberFormat="1">
      <alignment horizontal="center" shrinkToFit="0" vertical="center" wrapText="1"/>
    </xf>
    <xf borderId="0" fillId="770" fontId="1" numFmtId="9" xfId="0" applyAlignment="1" applyFill="1" applyFont="1" applyNumberFormat="1">
      <alignment horizontal="center" vertical="center"/>
    </xf>
    <xf borderId="9" fillId="201" fontId="2" numFmtId="3" xfId="0" applyAlignment="1" applyBorder="1" applyFont="1" applyNumberFormat="1">
      <alignment horizontal="center" vertical="center"/>
    </xf>
    <xf borderId="16" fillId="369" fontId="1" numFmtId="1" xfId="0" applyAlignment="1" applyBorder="1" applyFont="1" applyNumberFormat="1">
      <alignment horizontal="center" vertical="center"/>
    </xf>
    <xf borderId="15" fillId="458" fontId="1" numFmtId="3" xfId="0" applyAlignment="1" applyBorder="1" applyFont="1" applyNumberFormat="1">
      <alignment horizontal="center" vertical="center"/>
    </xf>
    <xf borderId="0" fillId="636" fontId="1" numFmtId="3" xfId="0" applyAlignment="1" applyFont="1" applyNumberFormat="1">
      <alignment horizontal="center" vertical="center"/>
    </xf>
    <xf borderId="9" fillId="105" fontId="1" numFmtId="3" xfId="0" applyAlignment="1" applyBorder="1" applyFont="1" applyNumberFormat="1">
      <alignment horizontal="center" shrinkToFit="0" vertical="center" wrapText="1"/>
    </xf>
    <xf borderId="0" fillId="766" fontId="1" numFmtId="4" xfId="0" applyAlignment="1" applyFont="1" applyNumberFormat="1">
      <alignment horizontal="center" shrinkToFit="0" vertical="center" wrapText="1"/>
    </xf>
    <xf borderId="9" fillId="492" fontId="2" numFmtId="3" xfId="0" applyAlignment="1" applyBorder="1" applyFont="1" applyNumberFormat="1">
      <alignment horizontal="center" vertical="center"/>
    </xf>
    <xf borderId="0" fillId="771" fontId="1" numFmtId="3" xfId="0" applyAlignment="1" applyFill="1" applyFont="1" applyNumberFormat="1">
      <alignment horizontal="center" vertical="center"/>
    </xf>
    <xf borderId="16" fillId="81" fontId="1" numFmtId="1" xfId="0" applyAlignment="1" applyBorder="1" applyFont="1" applyNumberFormat="1">
      <alignment horizontal="center" vertical="center"/>
    </xf>
    <xf borderId="15" fillId="19" fontId="1" numFmtId="3" xfId="0" applyAlignment="1" applyBorder="1" applyFont="1" applyNumberFormat="1">
      <alignment horizontal="center" vertical="center"/>
    </xf>
    <xf borderId="0" fillId="772" fontId="1" numFmtId="3" xfId="0" applyAlignment="1" applyFill="1" applyFont="1" applyNumberFormat="1">
      <alignment horizontal="center" vertical="center"/>
    </xf>
    <xf borderId="9" fillId="106" fontId="1" numFmtId="3" xfId="0" applyAlignment="1" applyBorder="1" applyFont="1" applyNumberFormat="1">
      <alignment horizontal="center" shrinkToFit="0" vertical="center" wrapText="1"/>
    </xf>
    <xf borderId="9" fillId="370" fontId="1" numFmtId="3" xfId="0" applyAlignment="1" applyBorder="1" applyFont="1" applyNumberFormat="1">
      <alignment horizontal="center" shrinkToFit="0" vertical="center" wrapText="1"/>
    </xf>
    <xf borderId="0" fillId="773" fontId="1" numFmtId="9" xfId="0" applyAlignment="1" applyFill="1" applyFont="1" applyNumberFormat="1">
      <alignment horizontal="center" vertical="center"/>
    </xf>
    <xf borderId="0" fillId="303" fontId="1" numFmtId="1" xfId="0" applyAlignment="1" applyFont="1" applyNumberFormat="1">
      <alignment horizontal="center" vertical="center"/>
    </xf>
    <xf borderId="9" fillId="163" fontId="2" numFmtId="3" xfId="0" applyAlignment="1" applyBorder="1" applyFont="1" applyNumberFormat="1">
      <alignment horizontal="center" vertical="center"/>
    </xf>
    <xf borderId="0" fillId="157" fontId="1" numFmtId="3" xfId="0" applyAlignment="1" applyFont="1" applyNumberFormat="1">
      <alignment horizontal="center" vertical="center"/>
    </xf>
    <xf borderId="0" fillId="774" fontId="1" numFmtId="3" xfId="0" applyAlignment="1" applyFill="1" applyFont="1" applyNumberFormat="1">
      <alignment horizontal="center" vertical="center"/>
    </xf>
    <xf borderId="16" fillId="21" fontId="1" numFmtId="1" xfId="0" applyAlignment="1" applyBorder="1" applyFont="1" applyNumberFormat="1">
      <alignment horizontal="center" vertical="center"/>
    </xf>
    <xf borderId="0" fillId="543" fontId="1" numFmtId="1" xfId="0" applyAlignment="1" applyFont="1" applyNumberFormat="1">
      <alignment horizontal="center" vertical="center"/>
    </xf>
    <xf borderId="0" fillId="431" fontId="1" numFmtId="1" xfId="0" applyAlignment="1" applyFont="1" applyNumberFormat="1">
      <alignment horizontal="center" vertical="center"/>
    </xf>
    <xf borderId="0" fillId="618" fontId="1" numFmtId="1" xfId="0" applyAlignment="1" applyFont="1" applyNumberFormat="1">
      <alignment horizontal="center" vertical="center"/>
    </xf>
    <xf borderId="0" fillId="272" fontId="1" numFmtId="1" xfId="0" applyAlignment="1" applyFont="1" applyNumberFormat="1">
      <alignment horizontal="center" vertical="center"/>
    </xf>
    <xf borderId="9" fillId="429" fontId="2" numFmtId="3" xfId="0" applyAlignment="1" applyBorder="1" applyFont="1" applyNumberFormat="1">
      <alignment horizontal="center" vertical="center"/>
    </xf>
    <xf borderId="0" fillId="20" fontId="1" numFmtId="167" xfId="0" applyAlignment="1" applyFont="1" applyNumberFormat="1">
      <alignment horizontal="center" vertical="center"/>
    </xf>
    <xf borderId="0" fillId="309" fontId="1" numFmtId="4" xfId="0" applyAlignment="1" applyFont="1" applyNumberFormat="1">
      <alignment horizontal="center" shrinkToFit="0" vertical="center" wrapText="1"/>
    </xf>
    <xf borderId="0" fillId="775" fontId="1" numFmtId="9" xfId="0" applyAlignment="1" applyFill="1" applyFont="1" applyNumberFormat="1">
      <alignment horizontal="center" vertical="center"/>
    </xf>
    <xf borderId="9" fillId="313" fontId="2" numFmtId="3" xfId="0" applyAlignment="1" applyBorder="1" applyFont="1" applyNumberFormat="1">
      <alignment horizontal="center" vertical="center"/>
    </xf>
    <xf borderId="0" fillId="729" fontId="1" numFmtId="3" xfId="0" applyAlignment="1" applyFont="1" applyNumberFormat="1">
      <alignment horizontal="center" vertical="center"/>
    </xf>
    <xf borderId="0" fillId="566" fontId="1" numFmtId="3" xfId="0" applyAlignment="1" applyFont="1" applyNumberFormat="1">
      <alignment horizontal="center" vertical="center"/>
    </xf>
    <xf borderId="0" fillId="776" fontId="1" numFmtId="3" xfId="0" applyAlignment="1" applyFill="1" applyFont="1" applyNumberFormat="1">
      <alignment horizontal="center" vertical="center"/>
    </xf>
    <xf borderId="16" fillId="133" fontId="1" numFmtId="1" xfId="0" applyAlignment="1" applyBorder="1" applyFont="1" applyNumberFormat="1">
      <alignment horizontal="center" vertical="center"/>
    </xf>
    <xf borderId="0" fillId="544" fontId="1" numFmtId="1" xfId="0" applyAlignment="1" applyFont="1" applyNumberFormat="1">
      <alignment horizontal="center" vertical="center"/>
    </xf>
    <xf borderId="0" fillId="104" fontId="1" numFmtId="1" xfId="0" applyAlignment="1" applyFont="1" applyNumberFormat="1">
      <alignment horizontal="center" vertical="center"/>
    </xf>
    <xf borderId="9" fillId="261" fontId="2" numFmtId="3" xfId="0" applyAlignment="1" applyBorder="1" applyFont="1" applyNumberFormat="1">
      <alignment horizontal="center" vertical="center"/>
    </xf>
    <xf borderId="0" fillId="126" fontId="1" numFmtId="3" xfId="0" applyAlignment="1" applyFont="1" applyNumberFormat="1">
      <alignment horizontal="center" vertical="center"/>
    </xf>
    <xf borderId="0" fillId="201" fontId="1" numFmtId="3" xfId="0" applyAlignment="1" applyFont="1" applyNumberFormat="1">
      <alignment horizontal="center" vertical="center"/>
    </xf>
    <xf borderId="0" fillId="381" fontId="1" numFmtId="4" xfId="0" applyAlignment="1" applyFont="1" applyNumberFormat="1">
      <alignment horizontal="center" shrinkToFit="0" vertical="center" wrapText="1"/>
    </xf>
    <xf borderId="0" fillId="235" fontId="1" numFmtId="9" xfId="0" applyAlignment="1" applyFont="1" applyNumberFormat="1">
      <alignment horizontal="center" vertical="center"/>
    </xf>
    <xf borderId="0" fillId="777" fontId="1" numFmtId="9" xfId="0" applyAlignment="1" applyFill="1" applyFont="1" applyNumberFormat="1">
      <alignment horizontal="center" vertical="center"/>
    </xf>
    <xf borderId="0" fillId="484" fontId="1" numFmtId="165" xfId="0" applyAlignment="1" applyFont="1" applyNumberFormat="1">
      <alignment horizontal="center" vertical="center"/>
    </xf>
    <xf borderId="9" fillId="574" fontId="2" numFmtId="3" xfId="0" applyAlignment="1" applyBorder="1" applyFont="1" applyNumberFormat="1">
      <alignment horizontal="center" vertical="center"/>
    </xf>
    <xf borderId="0" fillId="778" fontId="1" numFmtId="3" xfId="0" applyAlignment="1" applyFill="1" applyFont="1" applyNumberFormat="1">
      <alignment horizontal="center" vertical="center"/>
    </xf>
    <xf borderId="0" fillId="734" fontId="1" numFmtId="3" xfId="0" applyAlignment="1" applyFont="1" applyNumberFormat="1">
      <alignment horizontal="center" vertical="center"/>
    </xf>
    <xf borderId="0" fillId="556" fontId="1" numFmtId="1" xfId="0" applyAlignment="1" applyFont="1" applyNumberFormat="1">
      <alignment horizontal="center" vertical="center"/>
    </xf>
    <xf borderId="0" fillId="621" fontId="1" numFmtId="1" xfId="0" applyAlignment="1" applyFont="1" applyNumberFormat="1">
      <alignment horizontal="center" vertical="center"/>
    </xf>
    <xf borderId="9" fillId="93" fontId="2" numFmtId="3" xfId="0" applyAlignment="1" applyBorder="1" applyFont="1" applyNumberFormat="1">
      <alignment horizontal="center" vertical="center"/>
    </xf>
    <xf borderId="0" fillId="253" fontId="1" numFmtId="167" xfId="0" applyAlignment="1" applyFont="1" applyNumberFormat="1">
      <alignment horizontal="center" vertical="center"/>
    </xf>
    <xf borderId="0" fillId="226" fontId="1" numFmtId="3" xfId="0" applyAlignment="1" applyFont="1" applyNumberFormat="1">
      <alignment horizontal="center" vertical="center"/>
    </xf>
    <xf borderId="9" fillId="432" fontId="2" numFmtId="3" xfId="0" applyAlignment="1" applyBorder="1" applyFont="1" applyNumberFormat="1">
      <alignment horizontal="center" vertical="center"/>
    </xf>
    <xf borderId="15" fillId="46" fontId="1" numFmtId="3" xfId="0" applyAlignment="1" applyBorder="1" applyFont="1" applyNumberFormat="1">
      <alignment horizontal="center" vertical="center"/>
    </xf>
    <xf borderId="0" fillId="252" fontId="1" numFmtId="167" xfId="0" applyAlignment="1" applyFont="1" applyNumberFormat="1">
      <alignment horizontal="center" vertical="center"/>
    </xf>
    <xf borderId="9" fillId="364" fontId="1" numFmtId="3" xfId="0" applyAlignment="1" applyBorder="1" applyFont="1" applyNumberFormat="1">
      <alignment horizontal="center" shrinkToFit="0" vertical="center" wrapText="1"/>
    </xf>
    <xf borderId="0" fillId="613" fontId="1" numFmtId="165" xfId="0" applyAlignment="1" applyFont="1" applyNumberFormat="1">
      <alignment horizontal="center" vertical="center"/>
    </xf>
    <xf borderId="0" fillId="236" fontId="1" numFmtId="9" xfId="0" applyAlignment="1" applyFont="1" applyNumberFormat="1">
      <alignment horizontal="center" vertical="center"/>
    </xf>
    <xf borderId="0" fillId="611" fontId="1" numFmtId="9" xfId="0" applyAlignment="1" applyFont="1" applyNumberFormat="1">
      <alignment horizontal="center" vertical="center"/>
    </xf>
    <xf borderId="9" fillId="224" fontId="2" numFmtId="3" xfId="0" applyAlignment="1" applyBorder="1" applyFont="1" applyNumberFormat="1">
      <alignment horizontal="center" vertical="center"/>
    </xf>
    <xf borderId="0" fillId="779" fontId="1" numFmtId="3" xfId="0" applyAlignment="1" applyFill="1" applyFont="1" applyNumberFormat="1">
      <alignment horizontal="center" vertical="center"/>
    </xf>
    <xf borderId="0" fillId="780" fontId="1" numFmtId="3" xfId="0" applyAlignment="1" applyFill="1" applyFont="1" applyNumberFormat="1">
      <alignment horizontal="center" vertical="center"/>
    </xf>
    <xf borderId="0" fillId="480" fontId="1" numFmtId="1" xfId="0" applyAlignment="1" applyFont="1" applyNumberFormat="1">
      <alignment horizontal="center" vertical="center"/>
    </xf>
    <xf borderId="9" fillId="486" fontId="2" numFmtId="3" xfId="0" applyAlignment="1" applyBorder="1" applyFont="1" applyNumberFormat="1">
      <alignment horizontal="center" vertical="center"/>
    </xf>
    <xf borderId="0" fillId="13" fontId="1" numFmtId="3" xfId="0" applyAlignment="1" applyFont="1" applyNumberFormat="1">
      <alignment horizontal="center" vertical="center"/>
    </xf>
    <xf borderId="15" fillId="273" fontId="1" numFmtId="3" xfId="0" applyAlignment="1" applyBorder="1" applyFont="1" applyNumberFormat="1">
      <alignment horizontal="center" vertical="center"/>
    </xf>
    <xf borderId="0" fillId="781" fontId="1" numFmtId="3" xfId="0" applyAlignment="1" applyFill="1" applyFont="1" applyNumberFormat="1">
      <alignment horizontal="center" shrinkToFit="0" vertical="center" wrapText="1"/>
    </xf>
    <xf borderId="9" fillId="489" fontId="1" numFmtId="3" xfId="0" applyAlignment="1" applyBorder="1" applyFont="1" applyNumberFormat="1">
      <alignment horizontal="center" shrinkToFit="0" vertical="center" wrapText="1"/>
    </xf>
    <xf borderId="0" fillId="433" fontId="1" numFmtId="4" xfId="0" applyAlignment="1" applyFont="1" applyNumberFormat="1">
      <alignment horizontal="center" shrinkToFit="0" vertical="center" wrapText="1"/>
    </xf>
    <xf borderId="0" fillId="209" fontId="1" numFmtId="9" xfId="0" applyAlignment="1" applyFont="1" applyNumberFormat="1">
      <alignment horizontal="center" vertical="center"/>
    </xf>
    <xf borderId="0" fillId="284" fontId="1" numFmtId="165" xfId="0" applyAlignment="1" applyFont="1" applyNumberFormat="1">
      <alignment horizontal="center" vertical="center"/>
    </xf>
    <xf borderId="9" fillId="15" fontId="2" numFmtId="3" xfId="0" applyAlignment="1" applyBorder="1" applyFont="1" applyNumberFormat="1">
      <alignment horizontal="center" vertical="center"/>
    </xf>
    <xf borderId="0" fillId="782" fontId="1" numFmtId="3" xfId="0" applyAlignment="1" applyFill="1" applyFont="1" applyNumberFormat="1">
      <alignment horizontal="center" vertical="center"/>
    </xf>
    <xf borderId="0" fillId="223" fontId="1" numFmtId="167" xfId="0" applyAlignment="1" applyFont="1" applyNumberFormat="1">
      <alignment horizontal="center" vertical="center"/>
    </xf>
    <xf borderId="0" fillId="783" fontId="1" numFmtId="3" xfId="0" applyAlignment="1" applyFill="1" applyFont="1" applyNumberFormat="1">
      <alignment horizontal="center" vertical="center"/>
    </xf>
    <xf borderId="0" fillId="234" fontId="1" numFmtId="4" xfId="0" applyAlignment="1" applyFont="1" applyNumberFormat="1">
      <alignment horizontal="center" shrinkToFit="0" vertical="center" wrapText="1"/>
    </xf>
    <xf borderId="9" fillId="375" fontId="1" numFmtId="3" xfId="0" applyAlignment="1" applyBorder="1" applyFont="1" applyNumberFormat="1">
      <alignment horizontal="center" shrinkToFit="0" vertical="center" wrapText="1"/>
    </xf>
    <xf borderId="0" fillId="148" fontId="1" numFmtId="4" xfId="0" applyAlignment="1" applyFont="1" applyNumberFormat="1">
      <alignment horizontal="center" shrinkToFit="0" vertical="center" wrapText="1"/>
    </xf>
    <xf borderId="0" fillId="25" fontId="1" numFmtId="9" xfId="0" applyAlignment="1" applyFont="1" applyNumberFormat="1">
      <alignment horizontal="center" vertical="center"/>
    </xf>
    <xf borderId="0" fillId="661" fontId="1" numFmtId="165" xfId="0" applyAlignment="1" applyFont="1" applyNumberFormat="1">
      <alignment horizontal="center" vertical="center"/>
    </xf>
    <xf borderId="0" fillId="784" fontId="1" numFmtId="3" xfId="0" applyAlignment="1" applyFill="1" applyFont="1" applyNumberFormat="1">
      <alignment horizontal="center" vertical="center"/>
    </xf>
    <xf borderId="9" fillId="407" fontId="2" numFmtId="3" xfId="0" applyAlignment="1" applyBorder="1" applyFont="1" applyNumberFormat="1">
      <alignment horizontal="center" vertical="center"/>
    </xf>
    <xf borderId="0" fillId="785" fontId="1" numFmtId="3" xfId="0" applyAlignment="1" applyFill="1" applyFont="1" applyNumberFormat="1">
      <alignment horizontal="center" vertical="center"/>
    </xf>
    <xf borderId="16" fillId="19" fontId="1" numFmtId="1" xfId="0" applyAlignment="1" applyBorder="1" applyFont="1" applyNumberFormat="1">
      <alignment horizontal="center" vertical="center"/>
    </xf>
    <xf borderId="0" fillId="269" fontId="1" numFmtId="1" xfId="0" applyAlignment="1" applyFont="1" applyNumberFormat="1">
      <alignment horizontal="center" vertical="center"/>
    </xf>
    <xf borderId="15" fillId="332" fontId="1" numFmtId="3" xfId="0" applyAlignment="1" applyBorder="1" applyFont="1" applyNumberFormat="1">
      <alignment horizontal="center" vertical="center"/>
    </xf>
    <xf borderId="0" fillId="369" fontId="1" numFmtId="167" xfId="0" applyAlignment="1" applyFont="1" applyNumberFormat="1">
      <alignment horizontal="center" vertical="center"/>
    </xf>
    <xf borderId="0" fillId="224" fontId="1" numFmtId="3" xfId="0" applyAlignment="1" applyFont="1" applyNumberFormat="1">
      <alignment horizontal="center" vertical="center"/>
    </xf>
    <xf borderId="0" fillId="786" fontId="1" numFmtId="4" xfId="0" applyAlignment="1" applyFill="1" applyFont="1" applyNumberFormat="1">
      <alignment horizontal="center" shrinkToFit="0" vertical="center" wrapText="1"/>
    </xf>
    <xf borderId="0" fillId="460" fontId="1" numFmtId="4" xfId="0" applyAlignment="1" applyFont="1" applyNumberFormat="1">
      <alignment horizontal="center" shrinkToFit="0" vertical="center" wrapText="1"/>
    </xf>
    <xf borderId="0" fillId="787" fontId="1" numFmtId="1" xfId="0" applyAlignment="1" applyFill="1" applyFont="1" applyNumberFormat="1">
      <alignment horizontal="center" vertical="center"/>
    </xf>
    <xf borderId="9" fillId="288" fontId="2" numFmtId="3" xfId="0" applyAlignment="1" applyBorder="1" applyFont="1" applyNumberFormat="1">
      <alignment horizontal="center" vertical="center"/>
    </xf>
    <xf borderId="16" fillId="335" fontId="1" numFmtId="1" xfId="0" applyAlignment="1" applyBorder="1" applyFont="1" applyNumberFormat="1">
      <alignment horizontal="center" vertical="center"/>
    </xf>
    <xf borderId="15" fillId="243" fontId="1" numFmtId="3" xfId="0" applyAlignment="1" applyBorder="1" applyFont="1" applyNumberFormat="1">
      <alignment horizontal="center" vertical="center"/>
    </xf>
    <xf borderId="0" fillId="766" fontId="1" numFmtId="3" xfId="0" applyAlignment="1" applyFont="1" applyNumberFormat="1">
      <alignment horizontal="center" vertical="center"/>
    </xf>
    <xf borderId="0" fillId="788" fontId="1" numFmtId="3" xfId="0" applyAlignment="1" applyFill="1" applyFont="1" applyNumberFormat="1">
      <alignment horizontal="center" shrinkToFit="0" vertical="center" wrapText="1"/>
    </xf>
    <xf borderId="9" fillId="187" fontId="1" numFmtId="3" xfId="0" applyAlignment="1" applyBorder="1" applyFont="1" applyNumberFormat="1">
      <alignment horizontal="center" shrinkToFit="0" vertical="center" wrapText="1"/>
    </xf>
    <xf borderId="0" fillId="754" fontId="1" numFmtId="4" xfId="0" applyAlignment="1" applyFont="1" applyNumberFormat="1">
      <alignment horizontal="center" shrinkToFit="0" vertical="center" wrapText="1"/>
    </xf>
    <xf borderId="14" fillId="751" fontId="1" numFmtId="165" xfId="0" applyAlignment="1" applyBorder="1" applyFont="1" applyNumberFormat="1">
      <alignment horizontal="center" vertical="center"/>
    </xf>
    <xf borderId="14" fillId="599" fontId="1" numFmtId="165" xfId="0" applyAlignment="1" applyBorder="1" applyFont="1" applyNumberFormat="1">
      <alignment horizontal="center" vertical="center"/>
    </xf>
    <xf borderId="9" fillId="205" fontId="2" numFmtId="3" xfId="0" applyAlignment="1" applyBorder="1" applyFont="1" applyNumberFormat="1">
      <alignment horizontal="center" vertical="center"/>
    </xf>
    <xf borderId="9" fillId="403" fontId="2" numFmtId="3" xfId="0" applyAlignment="1" applyBorder="1" applyFont="1" applyNumberFormat="1">
      <alignment horizontal="center" vertical="center"/>
    </xf>
    <xf borderId="9" fillId="252" fontId="1" numFmtId="3" xfId="0" applyAlignment="1" applyBorder="1" applyFont="1" applyNumberFormat="1">
      <alignment horizontal="center" shrinkToFit="0" vertical="center" wrapText="1"/>
    </xf>
    <xf borderId="0" fillId="602" fontId="1" numFmtId="4" xfId="0" applyAlignment="1" applyFont="1" applyNumberFormat="1">
      <alignment horizontal="center" shrinkToFit="0" vertical="center" wrapText="1"/>
    </xf>
    <xf borderId="9" fillId="789" fontId="2" numFmtId="3" xfId="0" applyAlignment="1" applyBorder="1" applyFill="1" applyFont="1" applyNumberFormat="1">
      <alignment horizontal="center" vertical="center"/>
    </xf>
    <xf borderId="0" fillId="790" fontId="1" numFmtId="3" xfId="0" applyAlignment="1" applyFill="1" applyFont="1" applyNumberFormat="1">
      <alignment horizontal="center" vertical="center"/>
    </xf>
    <xf borderId="0" fillId="287" fontId="1" numFmtId="1" xfId="0" applyAlignment="1" applyFont="1" applyNumberFormat="1">
      <alignment horizontal="center" vertical="center"/>
    </xf>
    <xf borderId="9" fillId="439" fontId="2" numFmtId="3" xfId="0" applyAlignment="1" applyBorder="1" applyFont="1" applyNumberFormat="1">
      <alignment horizontal="center" vertical="center"/>
    </xf>
    <xf borderId="0" fillId="791" fontId="1" numFmtId="3" xfId="0" applyAlignment="1" applyFill="1" applyFont="1" applyNumberFormat="1">
      <alignment horizontal="center" vertical="center"/>
    </xf>
    <xf borderId="0" fillId="792" fontId="1" numFmtId="3" xfId="0" applyAlignment="1" applyFill="1" applyFont="1" applyNumberFormat="1">
      <alignment horizontal="center" vertical="center"/>
    </xf>
    <xf borderId="0" fillId="81" fontId="1" numFmtId="167" xfId="0" applyAlignment="1" applyFont="1" applyNumberFormat="1">
      <alignment horizontal="center" vertical="center"/>
    </xf>
    <xf borderId="0" fillId="445" fontId="1" numFmtId="4" xfId="0" applyAlignment="1" applyFont="1" applyNumberFormat="1">
      <alignment horizontal="center" shrinkToFit="0" vertical="center" wrapText="1"/>
    </xf>
    <xf borderId="9" fillId="455" fontId="1" numFmtId="3" xfId="0" applyAlignment="1" applyBorder="1" applyFont="1" applyNumberFormat="1">
      <alignment horizontal="center" shrinkToFit="0" vertical="center" wrapText="1"/>
    </xf>
    <xf borderId="0" fillId="793" fontId="1" numFmtId="4" xfId="0" applyAlignment="1" applyFill="1" applyFont="1" applyNumberFormat="1">
      <alignment horizontal="center" shrinkToFit="0" vertical="center" wrapText="1"/>
    </xf>
    <xf borderId="9" fillId="207" fontId="1" numFmtId="3" xfId="0" applyAlignment="1" applyBorder="1" applyFont="1" applyNumberFormat="1">
      <alignment horizontal="center" shrinkToFit="0" vertical="center" wrapText="1"/>
    </xf>
    <xf borderId="0" fillId="612" fontId="1" numFmtId="165" xfId="0" applyAlignment="1" applyFont="1" applyNumberFormat="1">
      <alignment horizontal="center" vertical="center"/>
    </xf>
    <xf borderId="0" fillId="794" fontId="1" numFmtId="9" xfId="0" applyAlignment="1" applyFill="1" applyFont="1" applyNumberFormat="1">
      <alignment horizontal="center" vertical="center"/>
    </xf>
    <xf borderId="14" fillId="514" fontId="1" numFmtId="165" xfId="0" applyAlignment="1" applyBorder="1" applyFont="1" applyNumberFormat="1">
      <alignment horizontal="center" vertical="center"/>
    </xf>
    <xf borderId="15" fillId="734" fontId="1" numFmtId="3" xfId="0" applyAlignment="1" applyBorder="1" applyFont="1" applyNumberFormat="1">
      <alignment horizontal="center" vertical="center"/>
    </xf>
    <xf borderId="9" fillId="128" fontId="2" numFmtId="3" xfId="0" applyAlignment="1" applyBorder="1" applyFont="1" applyNumberFormat="1">
      <alignment horizontal="center" vertical="center"/>
    </xf>
    <xf borderId="9" fillId="81" fontId="2" numFmtId="3" xfId="0" applyAlignment="1" applyBorder="1" applyFont="1" applyNumberFormat="1">
      <alignment horizontal="center" vertical="center"/>
    </xf>
    <xf borderId="0" fillId="198" fontId="1" numFmtId="167" xfId="0" applyAlignment="1" applyFont="1" applyNumberFormat="1">
      <alignment horizontal="center" vertical="center"/>
    </xf>
    <xf borderId="0" fillId="795" fontId="1" numFmtId="3" xfId="0" applyAlignment="1" applyFill="1" applyFont="1" applyNumberFormat="1">
      <alignment horizontal="center" vertical="center"/>
    </xf>
    <xf borderId="0" fillId="10" fontId="1" numFmtId="4" xfId="0" applyAlignment="1" applyFont="1" applyNumberFormat="1">
      <alignment horizontal="center" shrinkToFit="0" vertical="center" wrapText="1"/>
    </xf>
    <xf borderId="0" fillId="491" fontId="1" numFmtId="4" xfId="0" applyAlignment="1" applyFont="1" applyNumberFormat="1">
      <alignment horizontal="center" shrinkToFit="0" vertical="center" wrapText="1"/>
    </xf>
    <xf borderId="13" fillId="453" fontId="1" numFmtId="4" xfId="0" applyAlignment="1" applyBorder="1" applyFont="1" applyNumberFormat="1">
      <alignment horizontal="center" shrinkToFit="0" vertical="center" wrapText="1"/>
    </xf>
    <xf borderId="14" fillId="450" fontId="1" numFmtId="165" xfId="0" applyAlignment="1" applyBorder="1" applyFont="1" applyNumberFormat="1">
      <alignment horizontal="center" vertical="center"/>
    </xf>
    <xf borderId="9" fillId="301" fontId="2" numFmtId="3" xfId="0" applyAlignment="1" applyBorder="1" applyFont="1" applyNumberFormat="1">
      <alignment horizontal="center" vertical="center"/>
    </xf>
    <xf borderId="0" fillId="796" fontId="1" numFmtId="3" xfId="0" applyAlignment="1" applyFill="1" applyFont="1" applyNumberFormat="1">
      <alignment horizontal="center" vertical="center"/>
    </xf>
    <xf borderId="9" fillId="372" fontId="2" numFmtId="3" xfId="0" applyAlignment="1" applyBorder="1" applyFont="1" applyNumberFormat="1">
      <alignment horizontal="center" vertical="center"/>
    </xf>
    <xf borderId="15" fillId="339" fontId="1" numFmtId="3" xfId="0" applyAlignment="1" applyBorder="1" applyFont="1" applyNumberFormat="1">
      <alignment horizontal="center" vertical="center"/>
    </xf>
    <xf borderId="0" fillId="506" fontId="1" numFmtId="167" xfId="0" applyAlignment="1" applyFont="1" applyNumberFormat="1">
      <alignment horizontal="center" vertical="center"/>
    </xf>
    <xf borderId="0" fillId="322" fontId="1" numFmtId="4" xfId="0" applyAlignment="1" applyFont="1" applyNumberFormat="1">
      <alignment horizontal="center" shrinkToFit="0" vertical="center" wrapText="1"/>
    </xf>
    <xf borderId="9" fillId="211" fontId="1" numFmtId="3" xfId="0" applyAlignment="1" applyBorder="1" applyFont="1" applyNumberFormat="1">
      <alignment horizontal="center" shrinkToFit="0" vertical="center" wrapText="1"/>
    </xf>
    <xf borderId="9" fillId="167" fontId="2" numFmtId="3" xfId="0" applyAlignment="1" applyBorder="1" applyFont="1" applyNumberFormat="1">
      <alignment horizontal="center" vertical="center"/>
    </xf>
    <xf borderId="16" fillId="372" fontId="1" numFmtId="1" xfId="0" applyAlignment="1" applyBorder="1" applyFont="1" applyNumberFormat="1">
      <alignment horizontal="center" vertical="center"/>
    </xf>
    <xf borderId="15" fillId="92" fontId="1" numFmtId="3" xfId="0" applyAlignment="1" applyBorder="1" applyFont="1" applyNumberFormat="1">
      <alignment horizontal="center" vertical="center"/>
    </xf>
    <xf borderId="0" fillId="324" fontId="1" numFmtId="167" xfId="0" applyAlignment="1" applyFont="1" applyNumberFormat="1">
      <alignment horizontal="center" vertical="center"/>
    </xf>
    <xf borderId="0" fillId="574" fontId="1" numFmtId="3" xfId="0" applyAlignment="1" applyFont="1" applyNumberFormat="1">
      <alignment horizontal="center" vertical="center"/>
    </xf>
    <xf borderId="9" fillId="221" fontId="1" numFmtId="3" xfId="0" applyAlignment="1" applyBorder="1" applyFont="1" applyNumberFormat="1">
      <alignment horizontal="center" shrinkToFit="0" vertical="center" wrapText="1"/>
    </xf>
    <xf borderId="0" fillId="478" fontId="1" numFmtId="4" xfId="0" applyAlignment="1" applyFont="1" applyNumberFormat="1">
      <alignment horizontal="center" shrinkToFit="0" vertical="center" wrapText="1"/>
    </xf>
    <xf borderId="0" fillId="316" fontId="1" numFmtId="165" xfId="0" applyAlignment="1" applyFont="1" applyNumberFormat="1">
      <alignment horizontal="center" vertical="center"/>
    </xf>
    <xf borderId="14" fillId="616" fontId="1" numFmtId="165" xfId="0" applyAlignment="1" applyBorder="1" applyFont="1" applyNumberFormat="1">
      <alignment horizontal="center" vertical="center"/>
    </xf>
    <xf borderId="0" fillId="391" fontId="1" numFmtId="3" xfId="0" applyAlignment="1" applyFont="1" applyNumberFormat="1">
      <alignment horizontal="center" vertical="center"/>
    </xf>
    <xf borderId="9" fillId="680" fontId="2" numFmtId="3" xfId="0" applyAlignment="1" applyBorder="1" applyFont="1" applyNumberFormat="1">
      <alignment horizontal="center" vertical="center"/>
    </xf>
    <xf borderId="0" fillId="797" fontId="1" numFmtId="3" xfId="0" applyAlignment="1" applyFill="1" applyFont="1" applyNumberFormat="1">
      <alignment horizontal="center" vertical="center"/>
    </xf>
    <xf borderId="0" fillId="798" fontId="1" numFmtId="3" xfId="0" applyAlignment="1" applyFill="1" applyFont="1" applyNumberFormat="1">
      <alignment horizontal="center" vertical="center"/>
    </xf>
    <xf borderId="0" fillId="165" fontId="1" numFmtId="1" xfId="0" applyAlignment="1" applyFont="1" applyNumberFormat="1">
      <alignment horizontal="center" vertical="center"/>
    </xf>
    <xf borderId="0" fillId="436" fontId="1" numFmtId="1" xfId="0" applyAlignment="1" applyFont="1" applyNumberFormat="1">
      <alignment horizontal="center" vertical="center"/>
    </xf>
    <xf borderId="0" fillId="799" fontId="1" numFmtId="1" xfId="0" applyAlignment="1" applyFill="1" applyFont="1" applyNumberFormat="1">
      <alignment horizontal="center" vertical="center"/>
    </xf>
    <xf borderId="0" fillId="124" fontId="1" numFmtId="1" xfId="0" applyAlignment="1" applyFont="1" applyNumberFormat="1">
      <alignment horizontal="center" vertical="center"/>
    </xf>
    <xf borderId="15" fillId="334" fontId="1" numFmtId="3" xfId="0" applyAlignment="1" applyBorder="1" applyFont="1" applyNumberFormat="1">
      <alignment horizontal="center" vertical="center"/>
    </xf>
    <xf borderId="0" fillId="428" fontId="1" numFmtId="167" xfId="0" applyAlignment="1" applyFont="1" applyNumberFormat="1">
      <alignment horizontal="center" vertical="center"/>
    </xf>
    <xf borderId="0" fillId="156" fontId="1" numFmtId="4" xfId="0" applyAlignment="1" applyFont="1" applyNumberFormat="1">
      <alignment horizontal="center" shrinkToFit="0" vertical="center" wrapText="1"/>
    </xf>
    <xf borderId="14" fillId="643" fontId="1" numFmtId="165" xfId="0" applyAlignment="1" applyBorder="1" applyFont="1" applyNumberFormat="1">
      <alignment horizontal="center" vertical="center"/>
    </xf>
    <xf borderId="9" fillId="166" fontId="2" numFmtId="3" xfId="0" applyAlignment="1" applyBorder="1" applyFont="1" applyNumberFormat="1">
      <alignment horizontal="center" vertical="center"/>
    </xf>
    <xf borderId="16" fillId="618" fontId="1" numFmtId="1" xfId="0" applyAlignment="1" applyBorder="1" applyFont="1" applyNumberFormat="1">
      <alignment horizontal="center" vertical="center"/>
    </xf>
    <xf borderId="0" fillId="318" fontId="1" numFmtId="1" xfId="0" applyAlignment="1" applyFont="1" applyNumberFormat="1">
      <alignment horizontal="center" vertical="center"/>
    </xf>
    <xf borderId="0" fillId="597" fontId="1" numFmtId="3" xfId="0" applyAlignment="1" applyFont="1" applyNumberFormat="1">
      <alignment horizontal="center" vertical="center"/>
    </xf>
    <xf borderId="0" fillId="174" fontId="1" numFmtId="167" xfId="0" applyAlignment="1" applyFont="1" applyNumberFormat="1">
      <alignment horizontal="center" vertical="center"/>
    </xf>
    <xf borderId="0" fillId="800" fontId="1" numFmtId="3" xfId="0" applyAlignment="1" applyFill="1" applyFont="1" applyNumberFormat="1">
      <alignment horizontal="center" vertical="center"/>
    </xf>
    <xf borderId="0" fillId="801" fontId="1" numFmtId="4" xfId="0" applyAlignment="1" applyFill="1" applyFont="1" applyNumberFormat="1">
      <alignment horizontal="center" shrinkToFit="0" vertical="center" wrapText="1"/>
    </xf>
    <xf borderId="0" fillId="802" fontId="1" numFmtId="165" xfId="0" applyAlignment="1" applyFill="1" applyFont="1" applyNumberFormat="1">
      <alignment horizontal="center" vertical="center"/>
    </xf>
    <xf borderId="14" fillId="470" fontId="1" numFmtId="165" xfId="0" applyAlignment="1" applyBorder="1" applyFont="1" applyNumberFormat="1">
      <alignment horizontal="center" vertical="center"/>
    </xf>
    <xf borderId="14" fillId="510" fontId="1" numFmtId="165" xfId="0" applyAlignment="1" applyBorder="1" applyFont="1" applyNumberFormat="1">
      <alignment horizontal="center" vertical="center"/>
    </xf>
    <xf borderId="9" fillId="229" fontId="2" numFmtId="3" xfId="0" applyAlignment="1" applyBorder="1" applyFont="1" applyNumberFormat="1">
      <alignment horizontal="center" vertical="center"/>
    </xf>
    <xf borderId="16" fillId="400" fontId="1" numFmtId="1" xfId="0" applyAlignment="1" applyBorder="1" applyFont="1" applyNumberFormat="1">
      <alignment horizontal="center" vertical="center"/>
    </xf>
    <xf borderId="0" fillId="93" fontId="1" numFmtId="167" xfId="0" applyAlignment="1" applyFont="1" applyNumberFormat="1">
      <alignment horizontal="center" vertical="center"/>
    </xf>
    <xf borderId="0" fillId="301" fontId="1" numFmtId="3" xfId="0" applyAlignment="1" applyFont="1" applyNumberFormat="1">
      <alignment horizontal="center" vertical="center"/>
    </xf>
    <xf borderId="0" fillId="710" fontId="1" numFmtId="4" xfId="0" applyAlignment="1" applyFont="1" applyNumberFormat="1">
      <alignment horizontal="center" shrinkToFit="0" vertical="center" wrapText="1"/>
    </xf>
    <xf borderId="0" fillId="551" fontId="1" numFmtId="4" xfId="0" applyAlignment="1" applyFont="1" applyNumberFormat="1">
      <alignment horizontal="center" shrinkToFit="0" vertical="center" wrapText="1"/>
    </xf>
    <xf borderId="0" fillId="803" fontId="1" numFmtId="4" xfId="0" applyAlignment="1" applyFill="1" applyFont="1" applyNumberFormat="1">
      <alignment horizontal="center" shrinkToFit="0" vertical="center" wrapText="1"/>
    </xf>
    <xf borderId="9" fillId="365" fontId="1" numFmtId="3" xfId="0" applyAlignment="1" applyBorder="1" applyFont="1" applyNumberFormat="1">
      <alignment horizontal="center" shrinkToFit="0" vertical="center" wrapText="1"/>
    </xf>
    <xf borderId="0" fillId="652" fontId="1" numFmtId="165" xfId="0" applyAlignment="1" applyFont="1" applyNumberFormat="1">
      <alignment horizontal="center" vertical="center"/>
    </xf>
    <xf borderId="15" fillId="774" fontId="1" numFmtId="3" xfId="0" applyAlignment="1" applyBorder="1" applyFont="1" applyNumberFormat="1">
      <alignment horizontal="center" vertical="center"/>
    </xf>
    <xf borderId="9" fillId="493" fontId="2" numFmtId="3" xfId="0" applyAlignment="1" applyBorder="1" applyFont="1" applyNumberFormat="1">
      <alignment horizontal="center" vertical="center"/>
    </xf>
    <xf borderId="0" fillId="804" fontId="1" numFmtId="3" xfId="0" applyAlignment="1" applyFill="1" applyFont="1" applyNumberFormat="1">
      <alignment horizontal="center" vertical="center"/>
    </xf>
    <xf borderId="16" fillId="338" fontId="1" numFmtId="1" xfId="0" applyAlignment="1" applyBorder="1" applyFont="1" applyNumberFormat="1">
      <alignment horizontal="center" vertical="center"/>
    </xf>
    <xf borderId="9" fillId="335" fontId="2" numFmtId="3" xfId="0" applyAlignment="1" applyBorder="1" applyFont="1" applyNumberFormat="1">
      <alignment horizontal="center" vertical="center"/>
    </xf>
    <xf borderId="0" fillId="805" fontId="1" numFmtId="3" xfId="0" applyAlignment="1" applyFill="1" applyFont="1" applyNumberFormat="1">
      <alignment horizontal="center" vertical="center"/>
    </xf>
    <xf borderId="15" fillId="428" fontId="1" numFmtId="3" xfId="0" applyAlignment="1" applyBorder="1" applyFont="1" applyNumberFormat="1">
      <alignment horizontal="center" vertical="center"/>
    </xf>
    <xf borderId="0" fillId="269" fontId="1" numFmtId="167" xfId="0" applyAlignment="1" applyFont="1" applyNumberFormat="1">
      <alignment horizontal="center" vertical="center"/>
    </xf>
    <xf borderId="0" fillId="290" fontId="1" numFmtId="3" xfId="0" applyAlignment="1" applyFont="1" applyNumberFormat="1">
      <alignment horizontal="center" vertical="center"/>
    </xf>
    <xf borderId="0" fillId="591" fontId="1" numFmtId="4" xfId="0" applyAlignment="1" applyFont="1" applyNumberFormat="1">
      <alignment horizontal="center" shrinkToFit="0" vertical="center" wrapText="1"/>
    </xf>
    <xf borderId="0" fillId="136" fontId="1" numFmtId="9" xfId="0" applyAlignment="1" applyFont="1" applyNumberFormat="1">
      <alignment horizontal="center" shrinkToFit="0" vertical="center" wrapText="1"/>
    </xf>
    <xf borderId="0" fillId="739" fontId="1" numFmtId="4" xfId="0" applyAlignment="1" applyFont="1" applyNumberFormat="1">
      <alignment horizontal="center" shrinkToFit="0" vertical="center" wrapText="1"/>
    </xf>
    <xf borderId="9" fillId="82" fontId="1" numFmtId="3" xfId="0" applyAlignment="1" applyBorder="1" applyFont="1" applyNumberFormat="1">
      <alignment horizontal="center" shrinkToFit="0" vertical="center" wrapText="1"/>
    </xf>
    <xf borderId="14" fillId="624" fontId="1" numFmtId="165" xfId="0" applyAlignment="1" applyBorder="1" applyFont="1" applyNumberFormat="1">
      <alignment horizontal="center" vertical="center"/>
    </xf>
    <xf borderId="9" fillId="127" fontId="2" numFmtId="3" xfId="0" applyAlignment="1" applyBorder="1" applyFont="1" applyNumberFormat="1">
      <alignment horizontal="center" vertical="center"/>
    </xf>
    <xf borderId="9" fillId="389" fontId="2" numFmtId="3" xfId="0" applyAlignment="1" applyBorder="1" applyFont="1" applyNumberFormat="1">
      <alignment horizontal="center" vertical="center"/>
    </xf>
    <xf borderId="0" fillId="101" fontId="1" numFmtId="167" xfId="0" applyAlignment="1" applyFont="1" applyNumberFormat="1">
      <alignment horizontal="center" vertical="center"/>
    </xf>
    <xf borderId="0" fillId="806" fontId="1" numFmtId="3" xfId="0" applyAlignment="1" applyFill="1" applyFont="1" applyNumberFormat="1">
      <alignment horizontal="center" vertical="center"/>
    </xf>
    <xf borderId="9" fillId="374" fontId="1" numFmtId="3" xfId="0" applyAlignment="1" applyBorder="1" applyFont="1" applyNumberFormat="1">
      <alignment horizontal="center" shrinkToFit="0" vertical="center" wrapText="1"/>
    </xf>
    <xf borderId="9" fillId="21" fontId="1" numFmtId="3" xfId="0" applyAlignment="1" applyBorder="1" applyFont="1" applyNumberFormat="1">
      <alignment horizontal="center" shrinkToFit="0" vertical="center" wrapText="1"/>
    </xf>
    <xf borderId="15" fillId="790" fontId="1" numFmtId="3" xfId="0" applyAlignment="1" applyBorder="1" applyFont="1" applyNumberFormat="1">
      <alignment horizontal="center" vertical="center"/>
    </xf>
    <xf borderId="0" fillId="458" fontId="1" numFmtId="3" xfId="0" applyAlignment="1" applyFont="1" applyNumberFormat="1">
      <alignment horizontal="center" vertical="center"/>
    </xf>
    <xf borderId="9" fillId="227" fontId="2" numFmtId="3" xfId="0" applyAlignment="1" applyBorder="1" applyFont="1" applyNumberFormat="1">
      <alignment horizontal="center" vertical="center"/>
    </xf>
    <xf borderId="0" fillId="807" fontId="1" numFmtId="3" xfId="0" applyAlignment="1" applyFill="1" applyFont="1" applyNumberFormat="1">
      <alignment horizontal="center" vertical="center"/>
    </xf>
    <xf borderId="0" fillId="808" fontId="1" numFmtId="3" xfId="0" applyAlignment="1" applyFill="1" applyFont="1" applyNumberFormat="1">
      <alignment horizontal="center" vertical="center"/>
    </xf>
    <xf borderId="0" fillId="429" fontId="1" numFmtId="1" xfId="0" applyAlignment="1" applyFont="1" applyNumberFormat="1">
      <alignment horizontal="center" vertical="center"/>
    </xf>
    <xf borderId="0" fillId="486" fontId="1" numFmtId="1" xfId="0" applyAlignment="1" applyFont="1" applyNumberFormat="1">
      <alignment horizontal="center" vertical="center"/>
    </xf>
    <xf borderId="0" fillId="273" fontId="1" numFmtId="1" xfId="0" applyAlignment="1" applyFont="1" applyNumberFormat="1">
      <alignment horizontal="center" vertical="center"/>
    </xf>
    <xf borderId="9" fillId="431" fontId="2" numFmtId="3" xfId="0" applyAlignment="1" applyBorder="1" applyFont="1" applyNumberFormat="1">
      <alignment horizontal="center" vertical="center"/>
    </xf>
    <xf borderId="0" fillId="787" fontId="1" numFmtId="3" xfId="0" applyAlignment="1" applyFont="1" applyNumberFormat="1">
      <alignment horizontal="center" vertical="center"/>
    </xf>
    <xf borderId="0" fillId="303" fontId="1" numFmtId="3" xfId="0" applyAlignment="1" applyFont="1" applyNumberFormat="1">
      <alignment horizontal="center" vertical="center"/>
    </xf>
    <xf borderId="0" fillId="389" fontId="1" numFmtId="167" xfId="0" applyAlignment="1" applyFont="1" applyNumberFormat="1">
      <alignment horizontal="center" vertical="center"/>
    </xf>
    <xf borderId="0" fillId="249" fontId="1" numFmtId="3" xfId="0" applyAlignment="1" applyFont="1" applyNumberFormat="1">
      <alignment horizontal="center" vertical="center"/>
    </xf>
    <xf borderId="9" fillId="188" fontId="1" numFmtId="3" xfId="0" applyAlignment="1" applyBorder="1" applyFont="1" applyNumberFormat="1">
      <alignment horizontal="center" shrinkToFit="0" vertical="center" wrapText="1"/>
    </xf>
    <xf borderId="14" fillId="745" fontId="1" numFmtId="165" xfId="0" applyAlignment="1" applyBorder="1" applyFont="1" applyNumberFormat="1">
      <alignment horizontal="center" vertical="center"/>
    </xf>
    <xf borderId="0" fillId="444" fontId="1" numFmtId="3" xfId="0" applyAlignment="1" applyFont="1" applyNumberFormat="1">
      <alignment horizontal="center" vertical="center"/>
    </xf>
    <xf borderId="14" fillId="809" fontId="1" numFmtId="165" xfId="0" applyAlignment="1" applyBorder="1" applyFill="1" applyFont="1" applyNumberFormat="1">
      <alignment horizontal="center" vertical="center"/>
    </xf>
    <xf borderId="9" fillId="14" fontId="2" numFmtId="3" xfId="0" applyAlignment="1" applyBorder="1" applyFont="1" applyNumberFormat="1">
      <alignment horizontal="center" vertical="center"/>
    </xf>
    <xf borderId="0" fillId="810" fontId="1" numFmtId="3" xfId="0" applyAlignment="1" applyFill="1" applyFont="1" applyNumberFormat="1">
      <alignment horizontal="center" vertical="center"/>
    </xf>
    <xf borderId="16" fillId="333" fontId="1" numFmtId="1" xfId="0" applyAlignment="1" applyBorder="1" applyFont="1" applyNumberFormat="1">
      <alignment horizontal="center" vertical="center"/>
    </xf>
    <xf borderId="9" fillId="451" fontId="2" numFmtId="3" xfId="0" applyAlignment="1" applyBorder="1" applyFont="1" applyNumberFormat="1">
      <alignment horizontal="center" vertical="center"/>
    </xf>
    <xf borderId="0" fillId="811" fontId="1" numFmtId="4" xfId="0" applyAlignment="1" applyFill="1" applyFont="1" applyNumberFormat="1">
      <alignment horizontal="center" shrinkToFit="0" vertical="center" wrapText="1"/>
    </xf>
    <xf borderId="9" fillId="812" fontId="2" numFmtId="3" xfId="0" applyAlignment="1" applyBorder="1" applyFill="1" applyFont="1" applyNumberFormat="1">
      <alignment horizontal="center" vertical="center"/>
    </xf>
    <xf borderId="15" fillId="375" fontId="1" numFmtId="3" xfId="0" applyAlignment="1" applyBorder="1" applyFont="1" applyNumberFormat="1">
      <alignment horizontal="center" vertical="center"/>
    </xf>
    <xf borderId="0" fillId="813" fontId="1" numFmtId="9" xfId="0" applyAlignment="1" applyFill="1" applyFont="1" applyNumberFormat="1">
      <alignment horizontal="center" vertical="center"/>
    </xf>
    <xf borderId="0" fillId="814" fontId="1" numFmtId="9" xfId="0" applyAlignment="1" applyFill="1" applyFont="1" applyNumberFormat="1">
      <alignment horizontal="center" vertical="center"/>
    </xf>
    <xf borderId="15" fillId="79" fontId="1" numFmtId="3" xfId="0" applyAlignment="1" applyBorder="1" applyFont="1" applyNumberFormat="1">
      <alignment horizontal="center" vertical="center"/>
    </xf>
    <xf borderId="9" fillId="676" fontId="2" numFmtId="3" xfId="0" applyAlignment="1" applyBorder="1" applyFont="1" applyNumberFormat="1">
      <alignment horizontal="center" vertical="center"/>
    </xf>
    <xf borderId="15" fillId="68" fontId="1" numFmtId="3" xfId="0" applyAlignment="1" applyBorder="1" applyFont="1" applyNumberFormat="1">
      <alignment horizontal="center" vertical="center"/>
    </xf>
    <xf borderId="0" fillId="448" fontId="1" numFmtId="167" xfId="0" applyAlignment="1" applyFont="1" applyNumberFormat="1">
      <alignment horizontal="center" vertical="center"/>
    </xf>
    <xf borderId="0" fillId="127" fontId="1" numFmtId="3" xfId="0" applyAlignment="1" applyFont="1" applyNumberFormat="1">
      <alignment horizontal="center" vertical="center"/>
    </xf>
    <xf borderId="9" fillId="68" fontId="1" numFmtId="3" xfId="0" applyAlignment="1" applyBorder="1" applyFont="1" applyNumberFormat="1">
      <alignment horizontal="center" shrinkToFit="0" vertical="center" wrapText="1"/>
    </xf>
    <xf borderId="0" fillId="815" fontId="1" numFmtId="165" xfId="0" applyAlignment="1" applyFill="1" applyFont="1" applyNumberFormat="1">
      <alignment horizontal="center" vertical="center"/>
    </xf>
    <xf borderId="0" fillId="279" fontId="1" numFmtId="9" xfId="0" applyAlignment="1" applyFont="1" applyNumberFormat="1">
      <alignment horizontal="center" vertical="center"/>
    </xf>
    <xf borderId="14" fillId="456" fontId="1" numFmtId="165" xfId="0" applyAlignment="1" applyBorder="1" applyFont="1" applyNumberFormat="1">
      <alignment horizontal="center" vertical="center"/>
    </xf>
    <xf borderId="9" fillId="816" fontId="2" numFmtId="3" xfId="0" applyAlignment="1" applyBorder="1" applyFill="1" applyFont="1" applyNumberFormat="1">
      <alignment horizontal="center" vertical="center"/>
    </xf>
    <xf borderId="0" fillId="817" fontId="1" numFmtId="3" xfId="0" applyAlignment="1" applyFill="1" applyFont="1" applyNumberFormat="1">
      <alignment horizontal="center" vertical="center"/>
    </xf>
    <xf borderId="15" fillId="206" fontId="1" numFmtId="3" xfId="0" applyAlignment="1" applyBorder="1" applyFont="1" applyNumberFormat="1">
      <alignment horizontal="center" vertical="center"/>
    </xf>
    <xf borderId="0" fillId="72" fontId="1" numFmtId="3" xfId="0" applyAlignment="1" applyFont="1" applyNumberFormat="1">
      <alignment horizontal="center" vertical="center"/>
    </xf>
    <xf borderId="9" fillId="818" fontId="1" numFmtId="3" xfId="0" applyAlignment="1" applyBorder="1" applyFill="1" applyFont="1" applyNumberFormat="1">
      <alignment horizontal="center" shrinkToFit="0" vertical="center" wrapText="1"/>
    </xf>
    <xf borderId="9" fillId="522" fontId="1" numFmtId="3" xfId="0" applyAlignment="1" applyBorder="1" applyFont="1" applyNumberFormat="1">
      <alignment horizontal="center" shrinkToFit="0" vertical="center" wrapText="1"/>
    </xf>
    <xf borderId="0" fillId="379" fontId="1" numFmtId="165" xfId="0" applyAlignment="1" applyFont="1" applyNumberFormat="1">
      <alignment horizontal="center" vertical="center"/>
    </xf>
    <xf borderId="14" fillId="222" fontId="1" numFmtId="165" xfId="0" applyAlignment="1" applyBorder="1" applyFont="1" applyNumberFormat="1">
      <alignment horizontal="center" vertical="center"/>
    </xf>
    <xf borderId="9" fillId="290" fontId="2" numFmtId="3" xfId="0" applyAlignment="1" applyBorder="1" applyFont="1" applyNumberFormat="1">
      <alignment horizontal="center" vertical="center"/>
    </xf>
    <xf borderId="0" fillId="655" fontId="1" numFmtId="3" xfId="0" applyAlignment="1" applyFont="1" applyNumberFormat="1">
      <alignment horizontal="center" vertical="center"/>
    </xf>
    <xf borderId="16" fillId="200" fontId="1" numFmtId="1" xfId="0" applyAlignment="1" applyBorder="1" applyFont="1" applyNumberFormat="1">
      <alignment horizontal="center" vertical="center"/>
    </xf>
    <xf borderId="0" fillId="142" fontId="1" numFmtId="3" xfId="0" applyAlignment="1" applyFont="1" applyNumberFormat="1">
      <alignment horizontal="center" vertical="center"/>
    </xf>
    <xf borderId="0" fillId="352" fontId="1" numFmtId="167" xfId="0" applyAlignment="1" applyFont="1" applyNumberFormat="1">
      <alignment horizontal="center" vertical="center"/>
    </xf>
    <xf borderId="0" fillId="204" fontId="1" numFmtId="3" xfId="0" applyAlignment="1" applyFont="1" applyNumberFormat="1">
      <alignment horizontal="center" vertical="center"/>
    </xf>
    <xf borderId="0" fillId="819" fontId="1" numFmtId="4" xfId="0" applyAlignment="1" applyFill="1" applyFont="1" applyNumberFormat="1">
      <alignment horizontal="center" shrinkToFit="0" vertical="center" wrapText="1"/>
    </xf>
    <xf borderId="0" fillId="820" fontId="1" numFmtId="4" xfId="0" applyAlignment="1" applyFill="1" applyFont="1" applyNumberFormat="1">
      <alignment horizontal="center" shrinkToFit="0" vertical="center" wrapText="1"/>
    </xf>
    <xf borderId="9" fillId="291" fontId="1" numFmtId="3" xfId="0" applyAlignment="1" applyBorder="1" applyFont="1" applyNumberFormat="1">
      <alignment horizontal="center" shrinkToFit="0" vertical="center" wrapText="1"/>
    </xf>
    <xf borderId="0" fillId="645" fontId="1" numFmtId="165" xfId="0" applyAlignment="1" applyFont="1" applyNumberFormat="1">
      <alignment horizontal="center" vertical="center"/>
    </xf>
    <xf borderId="14" fillId="642" fontId="1" numFmtId="165" xfId="0" applyAlignment="1" applyBorder="1" applyFont="1" applyNumberFormat="1">
      <alignment horizontal="center" vertical="center"/>
    </xf>
    <xf borderId="14" fillId="638" fontId="1" numFmtId="165" xfId="0" applyAlignment="1" applyBorder="1" applyFont="1" applyNumberFormat="1">
      <alignment horizontal="center" vertical="center"/>
    </xf>
    <xf borderId="9" fillId="289" fontId="2" numFmtId="3" xfId="0" applyAlignment="1" applyBorder="1" applyFont="1" applyNumberFormat="1">
      <alignment horizontal="center" vertical="center"/>
    </xf>
    <xf borderId="0" fillId="821" fontId="1" numFmtId="3" xfId="0" applyAlignment="1" applyFill="1" applyFont="1" applyNumberFormat="1">
      <alignment horizontal="center" vertical="center"/>
    </xf>
    <xf borderId="9" fillId="448" fontId="2" numFmtId="3" xfId="0" applyAlignment="1" applyBorder="1" applyFont="1" applyNumberFormat="1">
      <alignment horizontal="center" vertical="center"/>
    </xf>
    <xf borderId="0" fillId="818" fontId="1" numFmtId="3" xfId="0" applyAlignment="1" applyFont="1" applyNumberFormat="1">
      <alignment horizontal="center" vertical="center"/>
    </xf>
    <xf borderId="15" fillId="436" fontId="1" numFmtId="3" xfId="0" applyAlignment="1" applyBorder="1" applyFont="1" applyNumberFormat="1">
      <alignment horizontal="center" vertical="center"/>
    </xf>
    <xf borderId="0" fillId="289" fontId="1" numFmtId="3" xfId="0" applyAlignment="1" applyFont="1" applyNumberFormat="1">
      <alignment horizontal="center" vertical="center"/>
    </xf>
    <xf borderId="14" fillId="533" fontId="1" numFmtId="165" xfId="0" applyAlignment="1" applyBorder="1" applyFont="1" applyNumberFormat="1">
      <alignment horizontal="center" vertical="center"/>
    </xf>
    <xf borderId="15" fillId="780" fontId="1" numFmtId="3" xfId="0" applyAlignment="1" applyBorder="1" applyFont="1" applyNumberFormat="1">
      <alignment horizontal="center" vertical="center"/>
    </xf>
    <xf borderId="9" fillId="822" fontId="2" numFmtId="3" xfId="0" applyAlignment="1" applyBorder="1" applyFill="1" applyFont="1" applyNumberFormat="1">
      <alignment horizontal="center" vertical="center"/>
    </xf>
    <xf borderId="0" fillId="823" fontId="1" numFmtId="3" xfId="0" applyAlignment="1" applyFill="1" applyFont="1" applyNumberFormat="1">
      <alignment horizontal="center" vertical="center"/>
    </xf>
    <xf borderId="16" fillId="495" fontId="1" numFmtId="1" xfId="0" applyAlignment="1" applyBorder="1" applyFont="1" applyNumberFormat="1">
      <alignment horizontal="center" vertical="center"/>
    </xf>
    <xf borderId="0" fillId="535" fontId="1" numFmtId="1" xfId="0" applyAlignment="1" applyFont="1" applyNumberFormat="1">
      <alignment horizontal="center" vertical="center"/>
    </xf>
    <xf borderId="0" fillId="575" fontId="1" numFmtId="1" xfId="0" applyAlignment="1" applyFont="1" applyNumberFormat="1">
      <alignment horizontal="center" vertical="center"/>
    </xf>
    <xf borderId="0" fillId="522" fontId="1" numFmtId="1" xfId="0" applyAlignment="1" applyFont="1" applyNumberFormat="1">
      <alignment horizontal="center" vertical="center"/>
    </xf>
    <xf borderId="0" fillId="824" fontId="1" numFmtId="3" xfId="0" applyAlignment="1" applyFill="1" applyFont="1" applyNumberFormat="1">
      <alignment horizontal="center" vertical="center"/>
    </xf>
    <xf borderId="0" fillId="77" fontId="1" numFmtId="4" xfId="0" applyAlignment="1" applyFont="1" applyNumberFormat="1">
      <alignment horizontal="center" shrinkToFit="0" vertical="center" wrapText="1"/>
    </xf>
    <xf borderId="13" fillId="347" fontId="1" numFmtId="4" xfId="0" applyAlignment="1" applyBorder="1" applyFont="1" applyNumberFormat="1">
      <alignment horizontal="center" shrinkToFit="0" vertical="center" wrapText="1"/>
    </xf>
    <xf borderId="0" fillId="825" fontId="1" numFmtId="4" xfId="0" applyAlignment="1" applyFill="1" applyFont="1" applyNumberFormat="1">
      <alignment horizontal="center" shrinkToFit="0" vertical="center" wrapText="1"/>
    </xf>
    <xf borderId="0" fillId="24" fontId="1" numFmtId="9" xfId="0" applyAlignment="1" applyFont="1" applyNumberFormat="1">
      <alignment horizontal="center" vertical="center"/>
    </xf>
    <xf borderId="0" fillId="677" fontId="1" numFmtId="165" xfId="0" applyAlignment="1" applyFont="1" applyNumberFormat="1">
      <alignment horizontal="center" vertical="center"/>
    </xf>
    <xf borderId="0" fillId="198" fontId="1" numFmtId="1" xfId="0" applyAlignment="1" applyFont="1" applyNumberFormat="1">
      <alignment horizontal="center" vertical="center"/>
    </xf>
    <xf borderId="9" fillId="204" fontId="2" numFmtId="3" xfId="0" applyAlignment="1" applyBorder="1" applyFont="1" applyNumberFormat="1">
      <alignment horizontal="center" vertical="center"/>
    </xf>
    <xf borderId="0" fillId="471" fontId="1" numFmtId="3" xfId="0" applyAlignment="1" applyFont="1" applyNumberFormat="1">
      <alignment horizontal="center" vertical="center"/>
    </xf>
    <xf borderId="0" fillId="826" fontId="1" numFmtId="3" xfId="0" applyAlignment="1" applyFill="1" applyFont="1" applyNumberFormat="1">
      <alignment horizontal="center" vertical="center"/>
    </xf>
    <xf borderId="0" fillId="261" fontId="1" numFmtId="1" xfId="0" applyAlignment="1" applyFont="1" applyNumberFormat="1">
      <alignment horizontal="center" vertical="center"/>
    </xf>
    <xf borderId="0" fillId="223" fontId="1" numFmtId="1" xfId="0" applyAlignment="1" applyFont="1" applyNumberFormat="1">
      <alignment horizontal="center" vertical="center"/>
    </xf>
    <xf borderId="15" fillId="480" fontId="1" numFmtId="3" xfId="0" applyAlignment="1" applyBorder="1" applyFont="1" applyNumberFormat="1">
      <alignment horizontal="center" vertical="center"/>
    </xf>
    <xf borderId="0" fillId="541" fontId="1" numFmtId="9" xfId="0" applyAlignment="1" applyFont="1" applyNumberFormat="1">
      <alignment horizontal="center" shrinkToFit="0" vertical="center" wrapText="1"/>
    </xf>
    <xf borderId="0" fillId="123" fontId="1" numFmtId="4" xfId="0" applyAlignment="1" applyFont="1" applyNumberFormat="1">
      <alignment horizontal="center" shrinkToFit="0" vertical="center" wrapText="1"/>
    </xf>
    <xf borderId="13" fillId="491" fontId="1" numFmtId="4" xfId="0" applyAlignment="1" applyBorder="1" applyFont="1" applyNumberFormat="1">
      <alignment horizontal="center" shrinkToFit="0" vertical="center" wrapText="1"/>
    </xf>
    <xf borderId="9" fillId="827" fontId="2" numFmtId="3" xfId="0" applyAlignment="1" applyBorder="1" applyFill="1" applyFont="1" applyNumberFormat="1">
      <alignment horizontal="center" vertical="center"/>
    </xf>
    <xf borderId="0" fillId="261" fontId="1" numFmtId="167" xfId="0" applyAlignment="1" applyFont="1" applyNumberFormat="1">
      <alignment horizontal="center" vertical="center"/>
    </xf>
    <xf borderId="0" fillId="828" fontId="1" numFmtId="3" xfId="0" applyAlignment="1" applyFill="1" applyFont="1" applyNumberFormat="1">
      <alignment horizontal="center" vertical="center"/>
    </xf>
    <xf borderId="0" fillId="587" fontId="1" numFmtId="4" xfId="0" applyAlignment="1" applyFont="1" applyNumberFormat="1">
      <alignment horizontal="center" shrinkToFit="0" vertical="center" wrapText="1"/>
    </xf>
    <xf borderId="0" fillId="170" fontId="1" numFmtId="4" xfId="0" applyAlignment="1" applyFont="1" applyNumberFormat="1">
      <alignment horizontal="center" shrinkToFit="0" vertical="center" wrapText="1"/>
    </xf>
    <xf borderId="0" fillId="377" fontId="1" numFmtId="4" xfId="0" applyAlignment="1" applyFont="1" applyNumberFormat="1">
      <alignment horizontal="center" shrinkToFit="0" vertical="center" wrapText="1"/>
    </xf>
    <xf borderId="0" fillId="829" fontId="1" numFmtId="9" xfId="0" applyAlignment="1" applyFill="1" applyFont="1" applyNumberFormat="1">
      <alignment horizontal="center" vertical="center"/>
    </xf>
    <xf borderId="0" fillId="830" fontId="1" numFmtId="9" xfId="0" applyAlignment="1" applyFill="1" applyFont="1" applyNumberFormat="1">
      <alignment horizontal="center" vertical="center"/>
    </xf>
    <xf borderId="15" fillId="160" fontId="1" numFmtId="3" xfId="0" applyAlignment="1" applyBorder="1" applyFont="1" applyNumberFormat="1">
      <alignment horizontal="center" vertical="center"/>
    </xf>
    <xf borderId="9" fillId="63" fontId="2" numFmtId="3" xfId="0" applyAlignment="1" applyBorder="1" applyFont="1" applyNumberFormat="1">
      <alignment horizontal="center" vertical="center"/>
    </xf>
    <xf borderId="0" fillId="497" fontId="1" numFmtId="3" xfId="0" applyAlignment="1" applyFont="1" applyNumberFormat="1">
      <alignment horizontal="center" vertical="center"/>
    </xf>
    <xf borderId="0" fillId="831" fontId="1" numFmtId="3" xfId="0" applyAlignment="1" applyFill="1" applyFont="1" applyNumberFormat="1">
      <alignment horizontal="center" vertical="center"/>
    </xf>
    <xf borderId="0" fillId="490" fontId="1" numFmtId="1" xfId="0" applyAlignment="1" applyFont="1" applyNumberFormat="1">
      <alignment horizontal="center" vertical="center"/>
    </xf>
    <xf borderId="0" fillId="16" fontId="1" numFmtId="1" xfId="0" applyAlignment="1" applyFont="1" applyNumberFormat="1">
      <alignment horizontal="center" vertical="center"/>
    </xf>
    <xf borderId="0" fillId="13" fontId="1" numFmtId="1" xfId="0" applyAlignment="1" applyFont="1" applyNumberFormat="1">
      <alignment horizontal="center" vertical="center"/>
    </xf>
    <xf borderId="0" fillId="792" fontId="1" numFmtId="1" xfId="0" applyAlignment="1" applyFont="1" applyNumberFormat="1">
      <alignment horizontal="center" vertical="center"/>
    </xf>
    <xf borderId="9" fillId="124" fontId="2" numFmtId="3" xfId="0" applyAlignment="1" applyBorder="1" applyFont="1" applyNumberFormat="1">
      <alignment horizontal="center" vertical="center"/>
    </xf>
    <xf borderId="15" fillId="103" fontId="1" numFmtId="3" xfId="0" applyAlignment="1" applyBorder="1" applyFont="1" applyNumberFormat="1">
      <alignment horizontal="center" vertical="center"/>
    </xf>
    <xf borderId="0" fillId="166" fontId="1" numFmtId="3" xfId="0" applyAlignment="1" applyFont="1" applyNumberFormat="1">
      <alignment horizontal="center" vertical="center"/>
    </xf>
    <xf borderId="0" fillId="713" fontId="1" numFmtId="165" xfId="0" applyAlignment="1" applyFont="1" applyNumberFormat="1">
      <alignment horizontal="center" vertical="center"/>
    </xf>
    <xf borderId="9" fillId="832" fontId="2" numFmtId="3" xfId="0" applyAlignment="1" applyBorder="1" applyFill="1" applyFont="1" applyNumberFormat="1">
      <alignment horizontal="center" vertical="center"/>
    </xf>
    <xf borderId="9" fillId="269" fontId="2" numFmtId="3" xfId="0" applyAlignment="1" applyBorder="1" applyFont="1" applyNumberFormat="1">
      <alignment horizontal="center" vertical="center"/>
    </xf>
    <xf borderId="0" fillId="799" fontId="1" numFmtId="3" xfId="0" applyAlignment="1" applyFont="1" applyNumberFormat="1">
      <alignment horizontal="center" vertical="center"/>
    </xf>
    <xf borderId="15" fillId="326" fontId="1" numFmtId="3" xfId="0" applyAlignment="1" applyBorder="1" applyFont="1" applyNumberFormat="1">
      <alignment horizontal="center" vertical="center"/>
    </xf>
    <xf borderId="0" fillId="486" fontId="1" numFmtId="167" xfId="0" applyAlignment="1" applyFont="1" applyNumberFormat="1">
      <alignment horizontal="center" vertical="center"/>
    </xf>
    <xf borderId="0" fillId="593" fontId="1" numFmtId="4" xfId="0" applyAlignment="1" applyFont="1" applyNumberFormat="1">
      <alignment horizontal="center" shrinkToFit="0" vertical="center" wrapText="1"/>
    </xf>
    <xf borderId="0" fillId="705" fontId="1" numFmtId="165" xfId="0" applyAlignment="1" applyFont="1" applyNumberFormat="1">
      <alignment horizontal="center" vertical="center"/>
    </xf>
    <xf borderId="0" fillId="463" fontId="1" numFmtId="1" xfId="0" applyAlignment="1" applyFont="1" applyNumberFormat="1">
      <alignment horizontal="center" vertical="center"/>
    </xf>
    <xf borderId="9" fillId="833" fontId="2" numFmtId="3" xfId="0" applyAlignment="1" applyBorder="1" applyFill="1" applyFont="1" applyNumberFormat="1">
      <alignment horizontal="center" vertical="center"/>
    </xf>
    <xf borderId="0" fillId="834" fontId="1" numFmtId="3" xfId="0" applyAlignment="1" applyFill="1" applyFont="1" applyNumberFormat="1">
      <alignment horizontal="center" vertical="center"/>
    </xf>
    <xf borderId="0" fillId="835" fontId="1" numFmtId="3" xfId="0" applyAlignment="1" applyFill="1" applyFont="1" applyNumberFormat="1">
      <alignment horizontal="center" vertical="center"/>
    </xf>
    <xf borderId="9" fillId="535" fontId="2" numFmtId="3" xfId="0" applyAlignment="1" applyBorder="1" applyFont="1" applyNumberFormat="1">
      <alignment horizontal="center" vertical="center"/>
    </xf>
    <xf borderId="0" fillId="200" fontId="1" numFmtId="167" xfId="0" applyAlignment="1" applyFont="1" applyNumberFormat="1">
      <alignment horizontal="center" vertical="center"/>
    </xf>
    <xf borderId="0" fillId="677" fontId="1" numFmtId="4" xfId="0" applyAlignment="1" applyFont="1" applyNumberFormat="1">
      <alignment horizontal="center" shrinkToFit="0" vertical="center" wrapText="1"/>
    </xf>
    <xf borderId="9" fillId="836" fontId="2" numFmtId="3" xfId="0" applyAlignment="1" applyBorder="1" applyFill="1" applyFont="1" applyNumberFormat="1">
      <alignment horizontal="center" vertical="center"/>
    </xf>
    <xf borderId="16" fillId="339" fontId="1" numFmtId="1" xfId="0" applyAlignment="1" applyBorder="1" applyFont="1" applyNumberFormat="1">
      <alignment horizontal="center" vertical="center"/>
    </xf>
    <xf borderId="0" fillId="200" fontId="1" numFmtId="1" xfId="0" applyAlignment="1" applyFont="1" applyNumberFormat="1">
      <alignment horizontal="center" vertical="center"/>
    </xf>
    <xf borderId="0" fillId="165" fontId="1" numFmtId="167" xfId="0" applyAlignment="1" applyFont="1" applyNumberFormat="1">
      <alignment horizontal="center" vertical="center"/>
    </xf>
    <xf borderId="0" fillId="837" fontId="1" numFmtId="3" xfId="0" applyAlignment="1" applyFill="1" applyFont="1" applyNumberFormat="1">
      <alignment horizontal="center" vertical="center"/>
    </xf>
    <xf borderId="0" fillId="282" fontId="1" numFmtId="4" xfId="0" applyAlignment="1" applyFont="1" applyNumberFormat="1">
      <alignment horizontal="center" shrinkToFit="0" vertical="center" wrapText="1"/>
    </xf>
    <xf borderId="0" fillId="280" fontId="1" numFmtId="9" xfId="0" applyAlignment="1" applyFont="1" applyNumberFormat="1">
      <alignment horizontal="center" vertical="center"/>
    </xf>
    <xf borderId="0" fillId="467" fontId="1" numFmtId="9" xfId="0" applyAlignment="1" applyFont="1" applyNumberFormat="1">
      <alignment horizontal="center" vertical="center"/>
    </xf>
    <xf borderId="0" fillId="187" fontId="1" numFmtId="165" xfId="0" applyAlignment="1" applyFont="1" applyNumberFormat="1">
      <alignment horizontal="center" vertical="center"/>
    </xf>
    <xf borderId="9" fillId="276" fontId="2" numFmtId="3" xfId="0" applyAlignment="1" applyBorder="1" applyFont="1" applyNumberFormat="1">
      <alignment horizontal="center" vertical="center"/>
    </xf>
    <xf borderId="0" fillId="440" fontId="1" numFmtId="3" xfId="0" applyAlignment="1" applyFont="1" applyNumberFormat="1">
      <alignment horizontal="center" vertical="center"/>
    </xf>
    <xf borderId="0" fillId="838" fontId="1" numFmtId="3" xfId="0" applyAlignment="1" applyFill="1" applyFont="1" applyNumberFormat="1">
      <alignment horizontal="center" vertical="center"/>
    </xf>
    <xf borderId="0" fillId="162" fontId="1" numFmtId="1" xfId="0" applyAlignment="1" applyFont="1" applyNumberFormat="1">
      <alignment horizontal="center" vertical="center"/>
    </xf>
    <xf borderId="9" fillId="698" fontId="2" numFmtId="3" xfId="0" applyAlignment="1" applyBorder="1" applyFont="1" applyNumberFormat="1">
      <alignment horizontal="center" vertical="center"/>
    </xf>
    <xf borderId="15" fillId="303" fontId="1" numFmtId="3" xfId="0" applyAlignment="1" applyBorder="1" applyFont="1" applyNumberFormat="1">
      <alignment horizontal="center" vertical="center"/>
    </xf>
    <xf borderId="0" fillId="338" fontId="1" numFmtId="167" xfId="0" applyAlignment="1" applyFont="1" applyNumberFormat="1">
      <alignment horizontal="center" vertical="center"/>
    </xf>
    <xf borderId="0" fillId="666" fontId="1" numFmtId="3" xfId="0" applyAlignment="1" applyFont="1" applyNumberFormat="1">
      <alignment horizontal="center" vertical="center"/>
    </xf>
    <xf borderId="9" fillId="219" fontId="1" numFmtId="3" xfId="0" applyAlignment="1" applyBorder="1" applyFont="1" applyNumberFormat="1">
      <alignment horizontal="center" shrinkToFit="0" vertical="center" wrapText="1"/>
    </xf>
    <xf borderId="0" fillId="700" fontId="1" numFmtId="165" xfId="0" applyAlignment="1" applyFont="1" applyNumberFormat="1">
      <alignment horizontal="center" vertical="center"/>
    </xf>
    <xf borderId="14" fillId="64" fontId="1" numFmtId="165" xfId="0" applyAlignment="1" applyBorder="1" applyFont="1" applyNumberFormat="1">
      <alignment horizontal="center" vertical="center"/>
    </xf>
    <xf borderId="9" fillId="824" fontId="2" numFmtId="3" xfId="0" applyAlignment="1" applyBorder="1" applyFont="1" applyNumberFormat="1">
      <alignment horizontal="center" vertical="center"/>
    </xf>
    <xf borderId="0" fillId="839" fontId="1" numFmtId="3" xfId="0" applyAlignment="1" applyFill="1" applyFont="1" applyNumberFormat="1">
      <alignment horizontal="center" vertical="center"/>
    </xf>
    <xf borderId="0" fillId="840" fontId="1" numFmtId="3" xfId="0" applyAlignment="1" applyFill="1" applyFont="1" applyNumberFormat="1">
      <alignment horizontal="center" vertical="center"/>
    </xf>
    <xf borderId="16" fillId="121" fontId="1" numFmtId="1" xfId="0" applyAlignment="1" applyBorder="1" applyFont="1" applyNumberFormat="1">
      <alignment horizontal="center" vertical="center"/>
    </xf>
    <xf borderId="0" fillId="158" fontId="1" numFmtId="1" xfId="0" applyAlignment="1" applyFont="1" applyNumberFormat="1">
      <alignment horizontal="center" vertical="center"/>
    </xf>
    <xf borderId="9" fillId="324" fontId="2" numFmtId="3" xfId="0" applyAlignment="1" applyBorder="1" applyFont="1" applyNumberFormat="1">
      <alignment horizontal="center" vertical="center"/>
    </xf>
    <xf borderId="0" fillId="841" fontId="1" numFmtId="3" xfId="0" applyAlignment="1" applyFill="1" applyFont="1" applyNumberFormat="1">
      <alignment horizontal="center" vertical="center"/>
    </xf>
    <xf borderId="15" fillId="778" fontId="1" numFmtId="3" xfId="0" applyAlignment="1" applyBorder="1" applyFont="1" applyNumberFormat="1">
      <alignment horizontal="center" vertical="center"/>
    </xf>
    <xf borderId="9" fillId="842" fontId="2" numFmtId="3" xfId="0" applyAlignment="1" applyBorder="1" applyFill="1" applyFont="1" applyNumberFormat="1">
      <alignment horizontal="center" vertical="center"/>
    </xf>
    <xf borderId="0" fillId="843" fontId="1" numFmtId="3" xfId="0" applyAlignment="1" applyFill="1" applyFont="1" applyNumberFormat="1">
      <alignment horizontal="center" vertical="center"/>
    </xf>
    <xf borderId="0" fillId="523" fontId="1" numFmtId="1" xfId="0" applyAlignment="1" applyFont="1" applyNumberFormat="1">
      <alignment horizontal="center" vertical="center"/>
    </xf>
    <xf borderId="0" fillId="378" fontId="1" numFmtId="1" xfId="0" applyAlignment="1" applyFont="1" applyNumberFormat="1">
      <alignment horizontal="center" vertical="center"/>
    </xf>
    <xf borderId="9" fillId="490" fontId="2" numFmtId="3" xfId="0" applyAlignment="1" applyBorder="1" applyFont="1" applyNumberFormat="1">
      <alignment horizontal="center" vertical="center"/>
    </xf>
    <xf borderId="0" fillId="205" fontId="1" numFmtId="3" xfId="0" applyAlignment="1" applyFont="1" applyNumberFormat="1">
      <alignment horizontal="center" vertical="center"/>
    </xf>
    <xf borderId="0" fillId="714" fontId="1" numFmtId="4" xfId="0" applyAlignment="1" applyFont="1" applyNumberFormat="1">
      <alignment horizontal="center" shrinkToFit="0" vertical="center" wrapText="1"/>
    </xf>
    <xf borderId="0" fillId="647" fontId="1" numFmtId="165" xfId="0" applyAlignment="1" applyFont="1" applyNumberFormat="1">
      <alignment horizontal="center" vertical="center"/>
    </xf>
    <xf borderId="9" fillId="844" fontId="2" numFmtId="3" xfId="0" applyAlignment="1" applyBorder="1" applyFill="1" applyFont="1" applyNumberFormat="1">
      <alignment horizontal="center" vertical="center"/>
    </xf>
    <xf borderId="0" fillId="755" fontId="1" numFmtId="3" xfId="0" applyAlignment="1" applyFont="1" applyNumberFormat="1">
      <alignment horizontal="center" vertical="center"/>
    </xf>
    <xf borderId="0" fillId="845" fontId="1" numFmtId="3" xfId="0" applyAlignment="1" applyFill="1" applyFont="1" applyNumberFormat="1">
      <alignment horizontal="center" vertical="center"/>
    </xf>
    <xf borderId="9" fillId="342" fontId="2" numFmtId="3" xfId="0" applyAlignment="1" applyBorder="1" applyFont="1" applyNumberFormat="1">
      <alignment horizontal="center" vertical="center"/>
    </xf>
    <xf borderId="15" fillId="198" fontId="1" numFmtId="3" xfId="0" applyAlignment="1" applyBorder="1" applyFont="1" applyNumberFormat="1">
      <alignment horizontal="center" vertical="center"/>
    </xf>
    <xf borderId="9" fillId="292" fontId="1" numFmtId="3" xfId="0" applyAlignment="1" applyBorder="1" applyFont="1" applyNumberFormat="1">
      <alignment horizontal="center" shrinkToFit="0" vertical="center" wrapText="1"/>
    </xf>
    <xf borderId="0" fillId="778" fontId="1" numFmtId="9" xfId="0" applyAlignment="1" applyFont="1" applyNumberFormat="1">
      <alignment horizontal="center" shrinkToFit="0" vertical="center" wrapText="1"/>
    </xf>
    <xf borderId="0" fillId="414" fontId="1" numFmtId="4" xfId="0" applyAlignment="1" applyFont="1" applyNumberFormat="1">
      <alignment horizontal="center" shrinkToFit="0" vertical="center" wrapText="1"/>
    </xf>
    <xf borderId="0" fillId="355" fontId="1" numFmtId="165" xfId="0" applyAlignment="1" applyFont="1" applyNumberFormat="1">
      <alignment horizontal="center" vertical="center"/>
    </xf>
    <xf borderId="15" fillId="846" fontId="1" numFmtId="3" xfId="0" applyAlignment="1" applyBorder="1" applyFill="1" applyFont="1" applyNumberFormat="1">
      <alignment horizontal="center" vertical="center"/>
    </xf>
    <xf borderId="9" fillId="17" fontId="2" numFmtId="3" xfId="0" applyAlignment="1" applyBorder="1" applyFont="1" applyNumberFormat="1">
      <alignment horizontal="center" vertical="center"/>
    </xf>
    <xf borderId="9" fillId="92" fontId="2" numFmtId="3" xfId="0" applyAlignment="1" applyBorder="1" applyFont="1" applyNumberFormat="1">
      <alignment horizontal="center" vertical="center"/>
    </xf>
    <xf borderId="9" fillId="799" fontId="1" numFmtId="3" xfId="0" applyAlignment="1" applyBorder="1" applyFont="1" applyNumberFormat="1">
      <alignment horizontal="center" shrinkToFit="0" vertical="center" wrapText="1"/>
    </xf>
    <xf borderId="9" fillId="847" fontId="2" numFmtId="3" xfId="0" applyAlignment="1" applyBorder="1" applyFill="1" applyFont="1" applyNumberFormat="1">
      <alignment horizontal="center" vertical="center"/>
    </xf>
    <xf borderId="16" fillId="356" fontId="1" numFmtId="1" xfId="0" applyAlignment="1" applyBorder="1" applyFont="1" applyNumberFormat="1">
      <alignment horizontal="center" vertical="center"/>
    </xf>
    <xf borderId="0" fillId="585" fontId="1" numFmtId="1" xfId="0" applyAlignment="1" applyFont="1" applyNumberFormat="1">
      <alignment horizontal="center" vertical="center"/>
    </xf>
    <xf borderId="9" fillId="18" fontId="2" numFmtId="3" xfId="0" applyAlignment="1" applyBorder="1" applyFont="1" applyNumberFormat="1">
      <alignment horizontal="center" vertical="center"/>
    </xf>
    <xf borderId="0" fillId="848" fontId="1" numFmtId="3" xfId="0" applyAlignment="1" applyFill="1" applyFont="1" applyNumberFormat="1">
      <alignment horizontal="center" vertical="center"/>
    </xf>
    <xf borderId="0" fillId="749" fontId="1" numFmtId="4" xfId="0" applyAlignment="1" applyFont="1" applyNumberFormat="1">
      <alignment horizontal="center" shrinkToFit="0" vertical="center" wrapText="1"/>
    </xf>
    <xf borderId="9" fillId="621" fontId="1" numFmtId="3" xfId="0" applyAlignment="1" applyBorder="1" applyFont="1" applyNumberFormat="1">
      <alignment horizontal="center" shrinkToFit="0" vertical="center" wrapText="1"/>
    </xf>
    <xf borderId="15" fillId="475" fontId="1" numFmtId="3" xfId="0" applyAlignment="1" applyBorder="1" applyFont="1" applyNumberFormat="1">
      <alignment horizontal="center" vertical="center"/>
    </xf>
    <xf borderId="9" fillId="849" fontId="2" numFmtId="3" xfId="0" applyAlignment="1" applyBorder="1" applyFill="1" applyFont="1" applyNumberFormat="1">
      <alignment horizontal="center" vertical="center"/>
    </xf>
    <xf borderId="9" fillId="158" fontId="2" numFmtId="3" xfId="0" applyAlignment="1" applyBorder="1" applyFont="1" applyNumberFormat="1">
      <alignment horizontal="center" vertical="center"/>
    </xf>
    <xf borderId="0" fillId="523" fontId="1" numFmtId="167" xfId="0" applyAlignment="1" applyFont="1" applyNumberFormat="1">
      <alignment horizontal="center" vertical="center"/>
    </xf>
    <xf borderId="0" fillId="293" fontId="1" numFmtId="4" xfId="0" applyAlignment="1" applyFont="1" applyNumberFormat="1">
      <alignment horizontal="center" shrinkToFit="0" vertical="center" wrapText="1"/>
    </xf>
    <xf borderId="9" fillId="110" fontId="1" numFmtId="3" xfId="0" applyAlignment="1" applyBorder="1" applyFont="1" applyNumberFormat="1">
      <alignment horizontal="center" shrinkToFit="0" vertical="center" wrapText="1"/>
    </xf>
    <xf borderId="14" fillId="565" fontId="1" numFmtId="165" xfId="0" applyAlignment="1" applyBorder="1" applyFont="1" applyNumberFormat="1">
      <alignment horizontal="center" vertical="center"/>
    </xf>
    <xf borderId="9" fillId="725" fontId="2" numFmtId="3" xfId="0" applyAlignment="1" applyBorder="1" applyFont="1" applyNumberFormat="1">
      <alignment horizontal="center" vertical="center"/>
    </xf>
    <xf borderId="0" fillId="850" fontId="1" numFmtId="3" xfId="0" applyAlignment="1" applyFill="1" applyFont="1" applyNumberFormat="1">
      <alignment horizontal="center" vertical="center"/>
    </xf>
    <xf borderId="16" fillId="462" fontId="1" numFmtId="1" xfId="0" applyAlignment="1" applyBorder="1" applyFont="1" applyNumberFormat="1">
      <alignment horizontal="center" vertical="center"/>
    </xf>
    <xf borderId="0" fillId="398" fontId="1" numFmtId="167" xfId="0" applyAlignment="1" applyFont="1" applyNumberFormat="1">
      <alignment horizontal="center" vertical="center"/>
    </xf>
    <xf borderId="9" fillId="463" fontId="1" numFmtId="3" xfId="0" applyAlignment="1" applyBorder="1" applyFont="1" applyNumberFormat="1">
      <alignment horizontal="center" shrinkToFit="0" vertical="center" wrapText="1"/>
    </xf>
    <xf borderId="9" fillId="129" fontId="2" numFmtId="3" xfId="0" applyAlignment="1" applyBorder="1" applyFont="1" applyNumberFormat="1">
      <alignment horizontal="center" vertical="center"/>
    </xf>
    <xf borderId="9" fillId="553" fontId="2" numFmtId="3" xfId="0" applyAlignment="1" applyBorder="1" applyFont="1" applyNumberFormat="1">
      <alignment horizontal="center" vertical="center"/>
    </xf>
    <xf borderId="15" fillId="324" fontId="1" numFmtId="3" xfId="0" applyAlignment="1" applyBorder="1" applyFont="1" applyNumberFormat="1">
      <alignment horizontal="center" vertical="center"/>
    </xf>
    <xf borderId="0" fillId="263" fontId="1" numFmtId="167" xfId="0" applyAlignment="1" applyFont="1" applyNumberFormat="1">
      <alignment horizontal="center" vertical="center"/>
    </xf>
    <xf borderId="0" fillId="456" fontId="1" numFmtId="4" xfId="0" applyAlignment="1" applyFont="1" applyNumberFormat="1">
      <alignment horizontal="center" shrinkToFit="0" vertical="center" wrapText="1"/>
    </xf>
    <xf borderId="9" fillId="851" fontId="2" numFmtId="3" xfId="0" applyAlignment="1" applyBorder="1" applyFill="1" applyFont="1" applyNumberFormat="1">
      <alignment horizontal="center" vertical="center"/>
    </xf>
    <xf borderId="0" fillId="693" fontId="1" numFmtId="3" xfId="0" applyAlignment="1" applyFont="1" applyNumberFormat="1">
      <alignment horizontal="center" vertical="center"/>
    </xf>
    <xf borderId="0" fillId="852" fontId="1" numFmtId="3" xfId="0" applyAlignment="1" applyFill="1" applyFont="1" applyNumberFormat="1">
      <alignment horizontal="center" vertical="center"/>
    </xf>
    <xf borderId="16" fillId="392" fontId="1" numFmtId="1" xfId="0" applyAlignment="1" applyBorder="1" applyFont="1" applyNumberFormat="1">
      <alignment horizontal="center" vertical="center"/>
    </xf>
    <xf borderId="0" fillId="805" fontId="1" numFmtId="1" xfId="0" applyAlignment="1" applyFont="1" applyNumberFormat="1">
      <alignment horizontal="center" vertical="center"/>
    </xf>
    <xf borderId="9" fillId="223" fontId="2" numFmtId="3" xfId="0" applyAlignment="1" applyBorder="1" applyFont="1" applyNumberFormat="1">
      <alignment horizontal="center" vertical="center"/>
    </xf>
    <xf borderId="15" fillId="399" fontId="1" numFmtId="3" xfId="0" applyAlignment="1" applyBorder="1" applyFont="1" applyNumberFormat="1">
      <alignment horizontal="center" vertical="center"/>
    </xf>
    <xf borderId="9" fillId="795" fontId="2" numFmtId="3" xfId="0" applyAlignment="1" applyBorder="1" applyFont="1" applyNumberFormat="1">
      <alignment horizontal="center" vertical="center"/>
    </xf>
    <xf borderId="0" fillId="853" fontId="1" numFmtId="3" xfId="0" applyAlignment="1" applyFill="1" applyFont="1" applyNumberFormat="1">
      <alignment horizontal="center" vertical="center"/>
    </xf>
    <xf borderId="0" fillId="126" fontId="1" numFmtId="1" xfId="0" applyAlignment="1" applyFont="1" applyNumberFormat="1">
      <alignment horizontal="center" vertical="center"/>
    </xf>
    <xf borderId="0" fillId="698" fontId="1" numFmtId="1" xfId="0" applyAlignment="1" applyFont="1" applyNumberFormat="1">
      <alignment horizontal="center" vertical="center"/>
    </xf>
    <xf borderId="9" fillId="436" fontId="2" numFmtId="3" xfId="0" applyAlignment="1" applyBorder="1" applyFont="1" applyNumberFormat="1">
      <alignment horizontal="center" vertical="center"/>
    </xf>
    <xf borderId="15" fillId="101" fontId="1" numFmtId="3" xfId="0" applyAlignment="1" applyBorder="1" applyFont="1" applyNumberFormat="1">
      <alignment horizontal="center" vertical="center"/>
    </xf>
    <xf borderId="0" fillId="854" fontId="1" numFmtId="3" xfId="0" applyAlignment="1" applyFill="1" applyFont="1" applyNumberFormat="1">
      <alignment horizontal="center" vertical="center"/>
    </xf>
    <xf borderId="0" fillId="745" fontId="1" numFmtId="4" xfId="0" applyAlignment="1" applyFont="1" applyNumberFormat="1">
      <alignment horizontal="center" shrinkToFit="0" vertical="center" wrapText="1"/>
    </xf>
    <xf borderId="0" fillId="563" fontId="1" numFmtId="3" xfId="0" applyAlignment="1" applyFont="1" applyNumberFormat="1">
      <alignment horizontal="center" vertical="center"/>
    </xf>
    <xf borderId="15" fillId="397" fontId="1" numFmtId="3" xfId="0" applyAlignment="1" applyBorder="1" applyFont="1" applyNumberFormat="1">
      <alignment horizontal="center" vertical="center"/>
    </xf>
    <xf borderId="9" fillId="165" fontId="2" numFmtId="3" xfId="0" applyAlignment="1" applyBorder="1" applyFont="1" applyNumberFormat="1">
      <alignment horizontal="center" vertical="center"/>
    </xf>
    <xf borderId="0" fillId="855" fontId="1" numFmtId="3" xfId="0" applyAlignment="1" applyFill="1" applyFont="1" applyNumberFormat="1">
      <alignment horizontal="center" vertical="center"/>
    </xf>
    <xf borderId="9" fillId="575" fontId="2" numFmtId="3" xfId="0" applyAlignment="1" applyBorder="1" applyFont="1" applyNumberFormat="1">
      <alignment horizontal="center" vertical="center"/>
    </xf>
    <xf borderId="15" fillId="378" fontId="1" numFmtId="3" xfId="0" applyAlignment="1" applyBorder="1" applyFont="1" applyNumberFormat="1">
      <alignment horizontal="center" vertical="center"/>
    </xf>
    <xf borderId="9" fillId="265" fontId="1" numFmtId="3" xfId="0" applyAlignment="1" applyBorder="1" applyFont="1" applyNumberFormat="1">
      <alignment horizontal="center" shrinkToFit="0" vertical="center" wrapText="1"/>
    </xf>
    <xf borderId="14" fillId="629" fontId="1" numFmtId="165" xfId="0" applyAlignment="1" applyBorder="1" applyFont="1" applyNumberFormat="1">
      <alignment horizontal="center" vertical="center"/>
    </xf>
    <xf borderId="9" fillId="856" fontId="2" numFmtId="3" xfId="0" applyAlignment="1" applyBorder="1" applyFill="1" applyFont="1" applyNumberFormat="1">
      <alignment horizontal="center" vertical="center"/>
    </xf>
    <xf borderId="0" fillId="577" fontId="1" numFmtId="3" xfId="0" applyAlignment="1" applyFont="1" applyNumberFormat="1">
      <alignment horizontal="center" vertical="center"/>
    </xf>
    <xf borderId="16" fillId="332" fontId="1" numFmtId="1" xfId="0" applyAlignment="1" applyBorder="1" applyFont="1" applyNumberFormat="1">
      <alignment horizontal="center" vertical="center"/>
    </xf>
    <xf borderId="9" fillId="16" fontId="2" numFmtId="3" xfId="0" applyAlignment="1" applyBorder="1" applyFont="1" applyNumberFormat="1">
      <alignment horizontal="center" vertical="center"/>
    </xf>
    <xf borderId="15" fillId="621" fontId="1" numFmtId="3" xfId="0" applyAlignment="1" applyBorder="1" applyFont="1" applyNumberFormat="1">
      <alignment horizontal="center" vertical="center"/>
    </xf>
    <xf borderId="0" fillId="575" fontId="1" numFmtId="167" xfId="0" applyAlignment="1" applyFont="1" applyNumberFormat="1">
      <alignment horizontal="center" vertical="center"/>
    </xf>
    <xf borderId="0" fillId="832" fontId="1" numFmtId="3" xfId="0" applyAlignment="1" applyFont="1" applyNumberFormat="1">
      <alignment horizontal="center" vertical="center"/>
    </xf>
    <xf borderId="9" fillId="104" fontId="1" numFmtId="3" xfId="0" applyAlignment="1" applyBorder="1" applyFont="1" applyNumberFormat="1">
      <alignment horizontal="center" shrinkToFit="0" vertical="center" wrapText="1"/>
    </xf>
    <xf borderId="0" fillId="627" fontId="1" numFmtId="9" xfId="0" applyAlignment="1" applyFont="1" applyNumberFormat="1">
      <alignment horizontal="center" vertical="center"/>
    </xf>
    <xf borderId="15" fillId="845" fontId="1" numFmtId="3" xfId="0" applyAlignment="1" applyBorder="1" applyFont="1" applyNumberFormat="1">
      <alignment horizontal="center" vertical="center"/>
    </xf>
    <xf borderId="9" fillId="304" fontId="2" numFmtId="3" xfId="0" applyAlignment="1" applyBorder="1" applyFont="1" applyNumberFormat="1">
      <alignment horizontal="center" vertical="center"/>
    </xf>
    <xf borderId="15" fillId="385" fontId="1" numFmtId="3" xfId="0" applyAlignment="1" applyBorder="1" applyFont="1" applyNumberFormat="1">
      <alignment horizontal="center" vertical="center"/>
    </xf>
    <xf borderId="0" fillId="162" fontId="1" numFmtId="167" xfId="0" applyAlignment="1" applyFont="1" applyNumberFormat="1">
      <alignment horizontal="center" vertical="center"/>
    </xf>
    <xf borderId="0" fillId="857" fontId="1" numFmtId="3" xfId="0" applyAlignment="1" applyFill="1" applyFont="1" applyNumberFormat="1">
      <alignment horizontal="center" vertical="center"/>
    </xf>
    <xf borderId="0" fillId="694" fontId="1" numFmtId="4" xfId="0" applyAlignment="1" applyFont="1" applyNumberFormat="1">
      <alignment horizontal="center" shrinkToFit="0" vertical="center" wrapText="1"/>
    </xf>
    <xf borderId="0" fillId="846" fontId="1" numFmtId="3" xfId="0" applyAlignment="1" applyFont="1" applyNumberFormat="1">
      <alignment horizontal="center" vertical="center"/>
    </xf>
    <xf borderId="9" fillId="858" fontId="2" numFmtId="3" xfId="0" applyAlignment="1" applyBorder="1" applyFill="1" applyFont="1" applyNumberFormat="1">
      <alignment horizontal="center" vertical="center"/>
    </xf>
    <xf borderId="0" fillId="388" fontId="1" numFmtId="3" xfId="0" applyAlignment="1" applyFont="1" applyNumberFormat="1">
      <alignment horizontal="center" vertical="center"/>
    </xf>
    <xf borderId="0" fillId="791" fontId="1" numFmtId="1" xfId="0" applyAlignment="1" applyFont="1" applyNumberFormat="1">
      <alignment horizontal="center" vertical="center"/>
    </xf>
    <xf borderId="9" fillId="92" fontId="1" numFmtId="3" xfId="0" applyAlignment="1" applyBorder="1" applyFont="1" applyNumberFormat="1">
      <alignment horizontal="center" shrinkToFit="0" vertical="center" wrapText="1"/>
    </xf>
    <xf borderId="9" fillId="94" fontId="1" numFmtId="3" xfId="0" applyAlignment="1" applyBorder="1" applyFont="1" applyNumberFormat="1">
      <alignment horizontal="center" shrinkToFit="0" vertical="center" wrapText="1"/>
    </xf>
    <xf borderId="9" fillId="806" fontId="2" numFmtId="3" xfId="0" applyAlignment="1" applyBorder="1" applyFont="1" applyNumberFormat="1">
      <alignment horizontal="center" vertical="center"/>
    </xf>
    <xf borderId="0" fillId="357" fontId="1" numFmtId="3" xfId="0" applyAlignment="1" applyFont="1" applyNumberFormat="1">
      <alignment horizontal="center" vertical="center"/>
    </xf>
    <xf borderId="16" fillId="95" fontId="1" numFmtId="1" xfId="0" applyAlignment="1" applyBorder="1" applyFont="1" applyNumberFormat="1">
      <alignment horizontal="center" vertical="center"/>
    </xf>
    <xf borderId="15" fillId="132" fontId="1" numFmtId="3" xfId="0" applyAlignment="1" applyBorder="1" applyFont="1" applyNumberFormat="1">
      <alignment horizontal="center" vertical="center"/>
    </xf>
    <xf borderId="0" fillId="836" fontId="1" numFmtId="3" xfId="0" applyAlignment="1" applyFont="1" applyNumberFormat="1">
      <alignment horizontal="center" vertical="center"/>
    </xf>
    <xf borderId="0" fillId="683" fontId="1" numFmtId="9" xfId="0" applyAlignment="1" applyFont="1" applyNumberFormat="1">
      <alignment horizontal="center" shrinkToFit="0" vertical="center" wrapText="1"/>
    </xf>
    <xf borderId="9" fillId="130" fontId="2" numFmtId="3" xfId="0" applyAlignment="1" applyBorder="1" applyFont="1" applyNumberFormat="1">
      <alignment horizontal="center" vertical="center"/>
    </xf>
    <xf borderId="0" fillId="859" fontId="1" numFmtId="3" xfId="0" applyAlignment="1" applyFill="1" applyFont="1" applyNumberFormat="1">
      <alignment horizontal="center" vertical="center"/>
    </xf>
    <xf borderId="16" fillId="18" fontId="1" numFmtId="1" xfId="0" applyAlignment="1" applyBorder="1" applyFont="1" applyNumberFormat="1">
      <alignment horizontal="center" vertical="center"/>
    </xf>
    <xf borderId="9" fillId="392" fontId="2" numFmtId="3" xfId="0" applyAlignment="1" applyBorder="1" applyFont="1" applyNumberFormat="1">
      <alignment horizontal="center" vertical="center"/>
    </xf>
    <xf borderId="15" fillId="134" fontId="1" numFmtId="3" xfId="0" applyAlignment="1" applyBorder="1" applyFont="1" applyNumberFormat="1">
      <alignment horizontal="center" vertical="center"/>
    </xf>
    <xf borderId="0" fillId="41" fontId="1" numFmtId="167" xfId="0" applyAlignment="1" applyFont="1" applyNumberFormat="1">
      <alignment horizontal="center" vertical="center"/>
    </xf>
    <xf borderId="9" fillId="784" fontId="1" numFmtId="3" xfId="0" applyAlignment="1" applyBorder="1" applyFont="1" applyNumberFormat="1">
      <alignment horizontal="center" shrinkToFit="0" vertical="center" wrapText="1"/>
    </xf>
    <xf borderId="9" fillId="860" fontId="2" numFmtId="3" xfId="0" applyAlignment="1" applyBorder="1" applyFill="1" applyFont="1" applyNumberFormat="1">
      <alignment horizontal="center" vertical="center"/>
    </xf>
    <xf borderId="16" fillId="490" fontId="1" numFmtId="1" xfId="0" applyAlignment="1" applyBorder="1" applyFont="1" applyNumberFormat="1">
      <alignment horizontal="center" vertical="center"/>
    </xf>
    <xf borderId="9" fillId="231" fontId="2" numFmtId="3" xfId="0" applyAlignment="1" applyBorder="1" applyFont="1" applyNumberFormat="1">
      <alignment horizontal="center" vertical="center"/>
    </xf>
    <xf borderId="0" fillId="861" fontId="1" numFmtId="4" xfId="0" applyAlignment="1" applyFill="1" applyFont="1" applyNumberFormat="1">
      <alignment horizontal="center" shrinkToFit="0" vertical="center" wrapText="1"/>
    </xf>
    <xf borderId="9" fillId="429" fontId="1" numFmtId="3" xfId="0" applyAlignment="1" applyBorder="1" applyFont="1" applyNumberFormat="1">
      <alignment horizontal="center" shrinkToFit="0" vertical="center" wrapText="1"/>
    </xf>
    <xf borderId="0" fillId="862" fontId="1" numFmtId="3" xfId="0" applyAlignment="1" applyFill="1" applyFont="1" applyNumberFormat="1">
      <alignment horizontal="center" vertical="center"/>
    </xf>
    <xf borderId="9" fillId="848" fontId="2" numFmtId="3" xfId="0" applyAlignment="1" applyBorder="1" applyFont="1" applyNumberFormat="1">
      <alignment horizontal="center" vertical="center"/>
    </xf>
    <xf borderId="0" fillId="469" fontId="1" numFmtId="1" xfId="0" applyAlignment="1" applyFont="1" applyNumberFormat="1">
      <alignment horizontal="center" vertical="center"/>
    </xf>
    <xf borderId="15" fillId="233" fontId="1" numFmtId="3" xfId="0" applyAlignment="1" applyBorder="1" applyFont="1" applyNumberFormat="1">
      <alignment horizontal="center" vertical="center"/>
    </xf>
    <xf borderId="0" fillId="24" fontId="1" numFmtId="9" xfId="0" applyAlignment="1" applyFont="1" applyNumberFormat="1">
      <alignment horizontal="center" shrinkToFit="0" vertical="center" wrapText="1"/>
    </xf>
    <xf borderId="13" fillId="721" fontId="1" numFmtId="4" xfId="0" applyAlignment="1" applyBorder="1" applyFont="1" applyNumberFormat="1">
      <alignment horizontal="center" shrinkToFit="0" vertical="center" wrapText="1"/>
    </xf>
    <xf borderId="9" fillId="863" fontId="2" numFmtId="3" xfId="0" applyAlignment="1" applyBorder="1" applyFill="1" applyFont="1" applyNumberFormat="1">
      <alignment horizontal="center" vertical="center"/>
    </xf>
    <xf borderId="16" fillId="543" fontId="1" numFmtId="1" xfId="0" applyAlignment="1" applyBorder="1" applyFont="1" applyNumberFormat="1">
      <alignment horizontal="center" vertical="center"/>
    </xf>
    <xf borderId="13" fillId="417" fontId="1" numFmtId="4" xfId="0" applyAlignment="1" applyBorder="1" applyFont="1" applyNumberFormat="1">
      <alignment horizontal="center" shrinkToFit="0" vertical="center" wrapText="1"/>
    </xf>
    <xf borderId="0" fillId="864" fontId="1" numFmtId="3" xfId="0" applyAlignment="1" applyFill="1" applyFont="1" applyNumberFormat="1">
      <alignment horizontal="center" vertical="center"/>
    </xf>
    <xf borderId="9" fillId="865" fontId="2" numFmtId="3" xfId="0" applyAlignment="1" applyBorder="1" applyFill="1" applyFont="1" applyNumberFormat="1">
      <alignment horizontal="center" vertical="center"/>
    </xf>
    <xf borderId="0" fillId="341" fontId="1" numFmtId="3" xfId="0" applyAlignment="1" applyFont="1" applyNumberFormat="1">
      <alignment horizontal="center" vertical="center"/>
    </xf>
    <xf borderId="9" fillId="792" fontId="2" numFmtId="3" xfId="0" applyAlignment="1" applyBorder="1" applyFont="1" applyNumberFormat="1">
      <alignment horizontal="center" vertical="center"/>
    </xf>
    <xf borderId="15" fillId="266" fontId="1" numFmtId="3" xfId="0" applyAlignment="1" applyBorder="1" applyFont="1" applyNumberFormat="1">
      <alignment horizontal="center" vertical="center"/>
    </xf>
    <xf borderId="0" fillId="273" fontId="1" numFmtId="167" xfId="0" applyAlignment="1" applyFont="1" applyNumberFormat="1">
      <alignment horizontal="center" vertical="center"/>
    </xf>
    <xf borderId="0" fillId="849" fontId="1" numFmtId="3" xfId="0" applyAlignment="1" applyFont="1" applyNumberFormat="1">
      <alignment horizontal="center" vertical="center"/>
    </xf>
    <xf borderId="0" fillId="866" fontId="1" numFmtId="9" xfId="0" applyAlignment="1" applyFill="1" applyFont="1" applyNumberFormat="1">
      <alignment horizontal="center" shrinkToFit="0" vertical="center" wrapText="1"/>
    </xf>
    <xf borderId="9" fillId="253" fontId="1" numFmtId="3" xfId="0" applyAlignment="1" applyBorder="1" applyFont="1" applyNumberFormat="1">
      <alignment horizontal="center" shrinkToFit="0" vertical="center" wrapText="1"/>
    </xf>
    <xf borderId="9" fillId="535" fontId="1" numFmtId="3" xfId="0" applyAlignment="1" applyBorder="1" applyFont="1" applyNumberFormat="1">
      <alignment horizontal="center" shrinkToFit="0" vertical="center" wrapText="1"/>
    </xf>
    <xf borderId="9" fillId="867" fontId="2" numFmtId="3" xfId="0" applyAlignment="1" applyBorder="1" applyFill="1" applyFont="1" applyNumberFormat="1">
      <alignment horizontal="center" vertical="center"/>
    </xf>
    <xf borderId="9" fillId="312" fontId="2" numFmtId="3" xfId="0" applyAlignment="1" applyBorder="1" applyFont="1" applyNumberFormat="1">
      <alignment horizontal="center" vertical="center"/>
    </xf>
    <xf borderId="15" fillId="792" fontId="1" numFmtId="3" xfId="0" applyAlignment="1" applyBorder="1" applyFont="1" applyNumberFormat="1">
      <alignment horizontal="center" vertical="center"/>
    </xf>
    <xf borderId="0" fillId="342" fontId="1" numFmtId="167" xfId="0" applyAlignment="1" applyFont="1" applyNumberFormat="1">
      <alignment horizontal="center" vertical="center"/>
    </xf>
    <xf borderId="0" fillId="199" fontId="1" numFmtId="3" xfId="0" applyAlignment="1" applyFont="1" applyNumberFormat="1">
      <alignment horizontal="center" vertical="center"/>
    </xf>
    <xf borderId="15" fillId="639" fontId="1" numFmtId="3" xfId="0" applyAlignment="1" applyBorder="1" applyFont="1" applyNumberFormat="1">
      <alignment horizontal="center" vertical="center"/>
    </xf>
    <xf borderId="9" fillId="868" fontId="2" numFmtId="3" xfId="0" applyAlignment="1" applyBorder="1" applyFill="1" applyFont="1" applyNumberFormat="1">
      <alignment horizontal="center" vertical="center"/>
    </xf>
    <xf borderId="0" fillId="869" fontId="1" numFmtId="3" xfId="0" applyAlignment="1" applyFill="1" applyFont="1" applyNumberFormat="1">
      <alignment horizontal="center" vertical="center"/>
    </xf>
    <xf borderId="0" fillId="870" fontId="1" numFmtId="3" xfId="0" applyAlignment="1" applyFill="1" applyFont="1" applyNumberFormat="1">
      <alignment horizontal="center" vertical="center"/>
    </xf>
    <xf borderId="0" fillId="761" fontId="1" numFmtId="1" xfId="0" applyAlignment="1" applyFont="1" applyNumberFormat="1">
      <alignment horizontal="center" vertical="center"/>
    </xf>
    <xf borderId="9" fillId="302" fontId="2" numFmtId="3" xfId="0" applyAlignment="1" applyBorder="1" applyFont="1" applyNumberFormat="1">
      <alignment horizontal="center" vertical="center"/>
    </xf>
    <xf borderId="9" fillId="651" fontId="2" numFmtId="3" xfId="0" applyAlignment="1" applyBorder="1" applyFont="1" applyNumberFormat="1">
      <alignment horizontal="center" vertical="center"/>
    </xf>
    <xf borderId="0" fillId="871" fontId="1" numFmtId="3" xfId="0" applyAlignment="1" applyFill="1" applyFont="1" applyNumberFormat="1">
      <alignment horizontal="center" vertical="center"/>
    </xf>
    <xf borderId="15" fillId="558" fontId="1" numFmtId="3" xfId="0" applyAlignment="1" applyBorder="1" applyFont="1" applyNumberFormat="1">
      <alignment horizontal="center" vertical="center"/>
    </xf>
    <xf borderId="0" fillId="502" fontId="1" numFmtId="167" xfId="0" applyAlignment="1" applyFont="1" applyNumberFormat="1">
      <alignment horizontal="center" vertical="center"/>
    </xf>
    <xf borderId="0" fillId="343" fontId="1" numFmtId="3" xfId="0" applyAlignment="1" applyFont="1" applyNumberFormat="1">
      <alignment horizontal="center" vertical="center"/>
    </xf>
    <xf borderId="0" fillId="872" fontId="1" numFmtId="4" xfId="0" applyAlignment="1" applyFill="1" applyFont="1" applyNumberFormat="1">
      <alignment horizontal="center" shrinkToFit="0" vertical="center" wrapText="1"/>
    </xf>
    <xf borderId="9" fillId="585" fontId="1" numFmtId="3" xfId="0" applyAlignment="1" applyBorder="1" applyFont="1" applyNumberFormat="1">
      <alignment horizontal="center" shrinkToFit="0" vertical="center" wrapText="1"/>
    </xf>
    <xf borderId="0" fillId="873" fontId="1" numFmtId="4" xfId="0" applyAlignment="1" applyFill="1" applyFont="1" applyNumberFormat="1">
      <alignment horizontal="center" shrinkToFit="0" vertical="center" wrapText="1"/>
    </xf>
    <xf borderId="0" fillId="136" fontId="1" numFmtId="9" xfId="0" applyAlignment="1" applyFont="1" applyNumberFormat="1">
      <alignment horizontal="center" vertical="center"/>
    </xf>
    <xf borderId="0" fillId="419" fontId="1" numFmtId="9" xfId="0" applyAlignment="1" applyFont="1" applyNumberFormat="1">
      <alignment horizontal="center" vertical="center"/>
    </xf>
    <xf borderId="0" fillId="198" fontId="1" numFmtId="0" xfId="0" applyAlignment="1" applyFont="1">
      <alignment horizontal="center" vertical="center"/>
    </xf>
    <xf borderId="9" fillId="784" fontId="2" numFmtId="0" xfId="0" applyAlignment="1" applyBorder="1" applyFont="1">
      <alignment horizontal="center" vertical="center"/>
    </xf>
    <xf borderId="0" fillId="874" fontId="1" numFmtId="3" xfId="0" applyAlignment="1" applyFill="1" applyFont="1" applyNumberFormat="1">
      <alignment horizontal="center" vertical="center"/>
    </xf>
    <xf borderId="9" fillId="543" fontId="2" numFmtId="3" xfId="0" applyAlignment="1" applyBorder="1" applyFont="1" applyNumberFormat="1">
      <alignment horizontal="center" vertical="center"/>
    </xf>
    <xf borderId="0" fillId="253" fontId="1" numFmtId="0" xfId="0" applyAlignment="1" applyFont="1">
      <alignment horizontal="center" vertical="center"/>
    </xf>
    <xf borderId="9" fillId="857" fontId="2" numFmtId="0" xfId="0" applyAlignment="1" applyBorder="1" applyFont="1">
      <alignment horizontal="center" vertical="center"/>
    </xf>
    <xf borderId="0" fillId="875" fontId="1" numFmtId="3" xfId="0" applyAlignment="1" applyFill="1" applyFont="1" applyNumberFormat="1">
      <alignment horizontal="center" vertical="center"/>
    </xf>
    <xf borderId="9" fillId="522" fontId="2" numFmtId="3" xfId="0" applyAlignment="1" applyBorder="1" applyFont="1" applyNumberFormat="1">
      <alignment horizontal="center" vertical="center"/>
    </xf>
    <xf borderId="15" fillId="556" fontId="1" numFmtId="3" xfId="0" applyAlignment="1" applyBorder="1" applyFont="1" applyNumberFormat="1">
      <alignment horizontal="center" vertical="center"/>
    </xf>
    <xf borderId="0" fillId="27" fontId="1" numFmtId="167" xfId="0" applyAlignment="1" applyFont="1" applyNumberFormat="1">
      <alignment horizontal="center" vertical="center"/>
    </xf>
    <xf borderId="9" fillId="761" fontId="1" numFmtId="3" xfId="0" applyAlignment="1" applyBorder="1" applyFont="1" applyNumberFormat="1">
      <alignment horizontal="center" shrinkToFit="0" vertical="center" wrapText="1"/>
    </xf>
    <xf borderId="0" fillId="303" fontId="1" numFmtId="0" xfId="0" applyAlignment="1" applyFont="1">
      <alignment horizontal="center" vertical="center"/>
    </xf>
    <xf borderId="9" fillId="841" fontId="2" numFmtId="0" xfId="0" applyAlignment="1" applyBorder="1" applyFont="1">
      <alignment horizontal="center" vertical="center"/>
    </xf>
    <xf borderId="0" fillId="876" fontId="1" numFmtId="3" xfId="0" applyAlignment="1" applyFill="1" applyFont="1" applyNumberFormat="1">
      <alignment horizontal="center" vertical="center"/>
    </xf>
    <xf borderId="9" fillId="818" fontId="2" numFmtId="3" xfId="0" applyAlignment="1" applyBorder="1" applyFont="1" applyNumberFormat="1">
      <alignment horizontal="center" vertical="center"/>
    </xf>
    <xf borderId="15" fillId="354" fontId="1" numFmtId="3" xfId="0" applyAlignment="1" applyBorder="1" applyFont="1" applyNumberFormat="1">
      <alignment horizontal="center" vertical="center"/>
    </xf>
    <xf borderId="0" fillId="130" fontId="1" numFmtId="3" xfId="0" applyAlignment="1" applyFont="1" applyNumberFormat="1">
      <alignment horizontal="center" vertical="center"/>
    </xf>
    <xf borderId="9" fillId="490" fontId="1" numFmtId="3" xfId="0" applyAlignment="1" applyBorder="1" applyFont="1" applyNumberFormat="1">
      <alignment horizontal="center" shrinkToFit="0" vertical="center" wrapText="1"/>
    </xf>
    <xf borderId="0" fillId="877" fontId="1" numFmtId="3" xfId="0" applyAlignment="1" applyFill="1" applyFont="1" applyNumberFormat="1">
      <alignment horizontal="center" vertical="center"/>
    </xf>
    <xf borderId="0" fillId="203" fontId="1" numFmtId="0" xfId="0" applyAlignment="1" applyFont="1">
      <alignment horizontal="center" vertical="center"/>
    </xf>
    <xf borderId="9" fillId="878" fontId="2" numFmtId="0" xfId="0" applyAlignment="1" applyBorder="1" applyFill="1" applyFont="1">
      <alignment horizontal="center" vertical="center"/>
    </xf>
    <xf borderId="0" fillId="879" fontId="1" numFmtId="3" xfId="0" applyAlignment="1" applyFill="1" applyFont="1" applyNumberFormat="1">
      <alignment horizontal="center" vertical="center"/>
    </xf>
    <xf borderId="0" fillId="571" fontId="1" numFmtId="3" xfId="0" applyAlignment="1" applyFont="1" applyNumberFormat="1">
      <alignment horizontal="center" vertical="center"/>
    </xf>
    <xf borderId="0" fillId="784" fontId="1" numFmtId="1" xfId="0" applyAlignment="1" applyFont="1" applyNumberFormat="1">
      <alignment horizontal="center" vertical="center"/>
    </xf>
    <xf borderId="0" fillId="748" fontId="1" numFmtId="1" xfId="0" applyAlignment="1" applyFont="1" applyNumberFormat="1">
      <alignment horizontal="center" vertical="center"/>
    </xf>
    <xf borderId="0" fillId="557" fontId="1" numFmtId="1" xfId="0" applyAlignment="1" applyFont="1" applyNumberFormat="1">
      <alignment horizontal="center" vertical="center"/>
    </xf>
    <xf borderId="0" fillId="620" fontId="1" numFmtId="1" xfId="0" applyAlignment="1" applyFont="1" applyNumberFormat="1">
      <alignment horizontal="center" vertical="center"/>
    </xf>
    <xf borderId="9" fillId="761" fontId="2" numFmtId="3" xfId="0" applyAlignment="1" applyBorder="1" applyFont="1" applyNumberFormat="1">
      <alignment horizontal="center" vertical="center"/>
    </xf>
    <xf borderId="15" fillId="389" fontId="1" numFmtId="3" xfId="0" applyAlignment="1" applyBorder="1" applyFont="1" applyNumberFormat="1">
      <alignment horizontal="center" vertical="center"/>
    </xf>
    <xf borderId="0" fillId="100" fontId="1" numFmtId="167" xfId="0" applyAlignment="1" applyFont="1" applyNumberFormat="1">
      <alignment horizontal="center" vertical="center"/>
    </xf>
    <xf borderId="0" fillId="880" fontId="1" numFmtId="3" xfId="0" applyAlignment="1" applyFill="1" applyFont="1" applyNumberFormat="1">
      <alignment horizontal="center" vertical="center"/>
    </xf>
    <xf borderId="0" fillId="565" fontId="1" numFmtId="4" xfId="0" applyAlignment="1" applyFont="1" applyNumberFormat="1">
      <alignment horizontal="center" shrinkToFit="0" vertical="center" wrapText="1"/>
    </xf>
    <xf borderId="15" fillId="881" fontId="1" numFmtId="3" xfId="0" applyAlignment="1" applyBorder="1" applyFill="1" applyFont="1" applyNumberFormat="1">
      <alignment horizontal="center" vertical="center"/>
    </xf>
    <xf borderId="0" fillId="393" fontId="1" numFmtId="0" xfId="0" applyAlignment="1" applyFont="1">
      <alignment horizontal="center" vertical="center"/>
    </xf>
    <xf borderId="9" fillId="882" fontId="2" numFmtId="0" xfId="0" applyAlignment="1" applyBorder="1" applyFill="1" applyFont="1">
      <alignment horizontal="center" vertical="center"/>
    </xf>
    <xf borderId="0" fillId="883" fontId="1" numFmtId="3" xfId="0" applyAlignment="1" applyFill="1" applyFont="1" applyNumberFormat="1">
      <alignment horizontal="center" vertical="center"/>
    </xf>
    <xf borderId="9" fillId="430" fontId="2" numFmtId="3" xfId="0" applyAlignment="1" applyBorder="1" applyFont="1" applyNumberFormat="1">
      <alignment horizontal="center" vertical="center"/>
    </xf>
    <xf borderId="0" fillId="110" fontId="1" numFmtId="167" xfId="0" applyAlignment="1" applyFont="1" applyNumberFormat="1">
      <alignment horizontal="center" vertical="center"/>
    </xf>
    <xf borderId="0" fillId="884" fontId="1" numFmtId="4" xfId="0" applyAlignment="1" applyFill="1" applyFont="1" applyNumberFormat="1">
      <alignment horizontal="center" shrinkToFit="0" vertical="center" wrapText="1"/>
    </xf>
    <xf borderId="0" fillId="302" fontId="1" numFmtId="0" xfId="0" applyAlignment="1" applyFont="1">
      <alignment horizontal="center" vertical="center"/>
    </xf>
    <xf borderId="9" fillId="880" fontId="2" numFmtId="0" xfId="0" applyAlignment="1" applyBorder="1" applyFont="1">
      <alignment horizontal="center" vertical="center"/>
    </xf>
    <xf borderId="0" fillId="885" fontId="1" numFmtId="3" xfId="0" applyAlignment="1" applyFill="1" applyFont="1" applyNumberFormat="1">
      <alignment horizontal="center" vertical="center"/>
    </xf>
    <xf borderId="9" fillId="620" fontId="2" numFmtId="3" xfId="0" applyAlignment="1" applyBorder="1" applyFont="1" applyNumberFormat="1">
      <alignment horizontal="center" vertical="center"/>
    </xf>
    <xf borderId="15" fillId="83" fontId="1" numFmtId="3" xfId="0" applyAlignment="1" applyBorder="1" applyFont="1" applyNumberFormat="1">
      <alignment horizontal="center" vertical="center"/>
    </xf>
    <xf borderId="0" fillId="435" fontId="1" numFmtId="167" xfId="0" applyAlignment="1" applyFont="1" applyNumberFormat="1">
      <alignment horizontal="center" vertical="center"/>
    </xf>
    <xf borderId="0" fillId="886" fontId="1" numFmtId="3" xfId="0" applyAlignment="1" applyFill="1" applyFont="1" applyNumberFormat="1">
      <alignment horizontal="center" vertical="center"/>
    </xf>
    <xf borderId="14" fillId="159" fontId="1" numFmtId="165" xfId="0" applyAlignment="1" applyBorder="1" applyFont="1" applyNumberFormat="1">
      <alignment horizontal="center" vertical="center"/>
    </xf>
    <xf borderId="0" fillId="68" fontId="1" numFmtId="0" xfId="0" applyAlignment="1" applyFont="1">
      <alignment horizontal="center" vertical="center"/>
    </xf>
    <xf borderId="9" fillId="68" fontId="2" numFmtId="0" xfId="0" applyAlignment="1" applyBorder="1" applyFont="1">
      <alignment horizontal="center" vertical="center"/>
    </xf>
    <xf borderId="15" fillId="32" fontId="1" numFmtId="3" xfId="0" applyAlignment="1" applyBorder="1" applyFont="1" applyNumberFormat="1">
      <alignment horizontal="center" vertical="center"/>
    </xf>
    <xf borderId="0" fillId="374" fontId="1" numFmtId="167" xfId="0" applyAlignment="1" applyFont="1" applyNumberFormat="1">
      <alignment horizontal="center" vertical="center"/>
    </xf>
    <xf borderId="0" fillId="199" fontId="1" numFmtId="165" xfId="0" applyAlignment="1" applyFont="1" applyNumberFormat="1">
      <alignment horizontal="center" vertical="center"/>
    </xf>
    <xf borderId="0" fillId="887" fontId="1" numFmtId="9" xfId="0" applyAlignment="1" applyFill="1" applyFont="1" applyNumberFormat="1">
      <alignment horizontal="center" vertical="center"/>
    </xf>
    <xf borderId="0" fillId="888" fontId="1" numFmtId="9" xfId="0" applyAlignment="1" applyFill="1" applyFont="1" applyNumberFormat="1">
      <alignment horizontal="center" vertical="center"/>
    </xf>
    <xf borderId="0" fillId="889" fontId="1" numFmtId="165" xfId="0" applyAlignment="1" applyFill="1" applyFont="1" applyNumberFormat="1">
      <alignment horizontal="center" vertical="center"/>
    </xf>
    <xf borderId="14" fillId="889" fontId="1" numFmtId="165" xfId="0" applyAlignment="1" applyBorder="1" applyFont="1" applyNumberFormat="1">
      <alignment horizontal="center" vertical="center"/>
    </xf>
    <xf borderId="14" fillId="201" fontId="1" numFmtId="165" xfId="0" applyAlignment="1" applyBorder="1" applyFont="1" applyNumberFormat="1">
      <alignment horizontal="center" vertical="center"/>
    </xf>
    <xf borderId="9" fillId="354" fontId="2" numFmtId="3" xfId="0" applyAlignment="1" applyBorder="1" applyFont="1" applyNumberFormat="1">
      <alignment horizontal="center" vertical="center"/>
    </xf>
    <xf borderId="0" fillId="258" fontId="1" numFmtId="167" xfId="0" applyAlignment="1" applyFont="1" applyNumberFormat="1">
      <alignment horizontal="center" vertical="center"/>
    </xf>
    <xf borderId="0" fillId="856" fontId="1" numFmtId="3" xfId="0" applyAlignment="1" applyFont="1" applyNumberFormat="1">
      <alignment horizontal="center" vertical="center"/>
    </xf>
    <xf borderId="0" fillId="187" fontId="1" numFmtId="4" xfId="0" applyAlignment="1" applyFont="1" applyNumberFormat="1">
      <alignment horizontal="center" shrinkToFit="0" vertical="center" wrapText="1"/>
    </xf>
    <xf borderId="0" fillId="293" fontId="1" numFmtId="3" xfId="0" applyAlignment="1" applyFont="1" applyNumberFormat="1">
      <alignment horizontal="center" vertical="center"/>
    </xf>
    <xf borderId="0" fillId="68" fontId="1" numFmtId="3" xfId="0" applyAlignment="1" applyFont="1" applyNumberFormat="1">
      <alignment horizontal="center" shrinkToFit="0" vertical="center" wrapText="1"/>
    </xf>
    <xf borderId="14" fillId="492" fontId="1" numFmtId="165" xfId="0" applyAlignment="1" applyBorder="1" applyFont="1" applyNumberFormat="1">
      <alignment horizontal="center" vertical="center"/>
    </xf>
    <xf borderId="0" fillId="890" fontId="1" numFmtId="3" xfId="0" applyAlignment="1" applyFill="1" applyFont="1" applyNumberFormat="1">
      <alignment horizontal="center" vertical="center"/>
    </xf>
    <xf borderId="16" fillId="68" fontId="1" numFmtId="1" xfId="0" applyAlignment="1" applyBorder="1" applyFont="1" applyNumberFormat="1">
      <alignment horizontal="center" vertical="center"/>
    </xf>
    <xf borderId="15" fillId="77" fontId="1" numFmtId="3" xfId="0" applyAlignment="1" applyBorder="1" applyFont="1" applyNumberFormat="1">
      <alignment horizontal="center" vertical="center"/>
    </xf>
    <xf borderId="0" fillId="751" fontId="1" numFmtId="4" xfId="0" applyAlignment="1" applyFont="1" applyNumberFormat="1">
      <alignment horizontal="center" shrinkToFit="0" vertical="center" wrapText="1"/>
    </xf>
    <xf borderId="14" fillId="512" fontId="1" numFmtId="165" xfId="0" applyAlignment="1" applyBorder="1" applyFont="1" applyNumberFormat="1">
      <alignment horizontal="center" vertical="center"/>
    </xf>
    <xf borderId="9" fillId="416" fontId="2" numFmtId="3" xfId="0" applyAlignment="1" applyBorder="1" applyFont="1" applyNumberFormat="1">
      <alignment horizontal="center" vertical="center"/>
    </xf>
    <xf borderId="0" fillId="92" fontId="1" numFmtId="167" xfId="0" applyAlignment="1" applyFont="1" applyNumberFormat="1">
      <alignment horizontal="center" vertical="center"/>
    </xf>
    <xf borderId="0" fillId="0" fontId="1" numFmtId="4" xfId="0" applyAlignment="1" applyFont="1" applyNumberFormat="1">
      <alignment horizontal="center" shrinkToFit="0" vertical="center" wrapText="1"/>
    </xf>
    <xf borderId="9" fillId="0" fontId="1" numFmtId="3" xfId="0" applyAlignment="1" applyBorder="1" applyFont="1" applyNumberFormat="1">
      <alignment horizontal="center" shrinkToFit="0" vertical="center" wrapText="1"/>
    </xf>
    <xf borderId="0" fillId="0" fontId="1" numFmtId="165" xfId="0" applyAlignment="1" applyFont="1" applyNumberFormat="1">
      <alignment horizontal="center" vertical="center"/>
    </xf>
    <xf borderId="9" fillId="0" fontId="2" numFmtId="0" xfId="0" applyAlignment="1" applyBorder="1" applyFont="1">
      <alignment horizontal="center" vertical="center"/>
    </xf>
    <xf borderId="0" fillId="0" fontId="1" numFmtId="1" xfId="0" applyAlignment="1" applyFont="1" applyNumberFormat="1">
      <alignment horizontal="center" vertical="center"/>
    </xf>
    <xf borderId="16" fillId="0" fontId="1" numFmtId="1" xfId="0" applyAlignment="1" applyBorder="1" applyFont="1" applyNumberFormat="1">
      <alignment horizontal="center" vertical="center"/>
    </xf>
    <xf borderId="9" fillId="0" fontId="2" numFmtId="3" xfId="0" applyAlignment="1" applyBorder="1" applyFont="1" applyNumberFormat="1">
      <alignment horizontal="center" vertical="center"/>
    </xf>
    <xf borderId="9" fillId="0" fontId="1" numFmtId="3" xfId="0" applyAlignment="1" applyBorder="1" applyFont="1" applyNumberFormat="1">
      <alignment horizontal="center"/>
    </xf>
    <xf borderId="0" fillId="0" fontId="1" numFmtId="3" xfId="0" applyAlignment="1" applyFont="1" applyNumberFormat="1">
      <alignment horizontal="center"/>
    </xf>
    <xf borderId="0" fillId="0" fontId="1" numFmtId="1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0" fillId="0" fontId="1" numFmtId="3" xfId="0" applyAlignment="1" applyFont="1" applyNumberFormat="1">
      <alignment horizontal="right" vertical="bottom"/>
    </xf>
    <xf borderId="0" fillId="0" fontId="17" numFmtId="0" xfId="0" applyAlignment="1" applyFont="1">
      <alignment horizontal="center"/>
    </xf>
    <xf borderId="0" fillId="0" fontId="1" numFmtId="9" xfId="0" applyAlignment="1" applyFont="1" applyNumberFormat="1">
      <alignment horizontal="center" shrinkToFit="0" vertical="center" wrapText="1"/>
    </xf>
    <xf borderId="13" fillId="0" fontId="1" numFmtId="4" xfId="0" applyAlignment="1" applyBorder="1" applyFont="1" applyNumberFormat="1">
      <alignment horizontal="center" shrinkToFit="0" vertical="center" wrapText="1"/>
    </xf>
    <xf borderId="9" fillId="0" fontId="1" numFmtId="167" xfId="0" applyAlignment="1" applyBorder="1" applyFont="1" applyNumberFormat="1">
      <alignment horizontal="center" vertical="center"/>
    </xf>
    <xf borderId="0" fillId="0" fontId="13" numFmtId="0" xfId="0" applyAlignment="1" applyFont="1">
      <alignment horizontal="left"/>
    </xf>
    <xf borderId="0" fillId="0" fontId="13" numFmtId="0" xfId="0" applyAlignment="1" applyFont="1">
      <alignment horizontal="left" vertical="center"/>
    </xf>
    <xf borderId="0" fillId="0" fontId="13" numFmtId="0" xfId="0" applyAlignment="1" applyFont="1">
      <alignment horizontal="center" shrinkToFit="0" vertical="center" wrapText="1"/>
    </xf>
    <xf borderId="0" fillId="0" fontId="13" numFmtId="165" xfId="0" applyAlignment="1" applyFont="1" applyNumberFormat="1">
      <alignment horizontal="center" vertical="center"/>
    </xf>
    <xf borderId="0" fillId="0" fontId="13" numFmtId="3" xfId="0" applyAlignment="1" applyFont="1" applyNumberFormat="1">
      <alignment horizontal="center" vertical="center"/>
    </xf>
    <xf borderId="9" fillId="0" fontId="13" numFmtId="165" xfId="0" applyAlignment="1" applyBorder="1" applyFont="1" applyNumberFormat="1">
      <alignment horizontal="center" vertical="center"/>
    </xf>
    <xf borderId="15" fillId="0" fontId="13" numFmtId="3" xfId="0" applyAlignment="1" applyBorder="1" applyFont="1" applyNumberFormat="1">
      <alignment horizontal="center" vertical="center"/>
    </xf>
    <xf borderId="17" fillId="0" fontId="13" numFmtId="0" xfId="0" applyAlignment="1" applyBorder="1" applyFont="1">
      <alignment horizontal="center" vertical="center"/>
    </xf>
    <xf borderId="0" fillId="0" fontId="13" numFmtId="1" xfId="0" applyAlignment="1" applyFont="1" applyNumberFormat="1">
      <alignment horizontal="center" vertical="center"/>
    </xf>
    <xf borderId="9" fillId="0" fontId="13" numFmtId="0" xfId="0" applyAlignment="1" applyBorder="1" applyFont="1">
      <alignment horizontal="center" vertical="center"/>
    </xf>
    <xf borderId="10" fillId="0" fontId="13" numFmtId="0" xfId="0" applyAlignment="1" applyBorder="1" applyFont="1">
      <alignment horizontal="center" vertical="center"/>
    </xf>
    <xf borderId="15" fillId="0" fontId="13" numFmtId="0" xfId="0" applyAlignment="1" applyBorder="1" applyFont="1">
      <alignment horizontal="center" vertical="center"/>
    </xf>
    <xf borderId="18" fillId="8" fontId="10" numFmtId="0" xfId="0" applyAlignment="1" applyBorder="1" applyFont="1">
      <alignment horizontal="center" readingOrder="0" shrinkToFit="0" vertical="center" wrapText="1"/>
    </xf>
    <xf borderId="19" fillId="0" fontId="6" numFmtId="0" xfId="0" applyBorder="1" applyFont="1"/>
    <xf borderId="20" fillId="0" fontId="6" numFmtId="0" xfId="0" applyBorder="1" applyFont="1"/>
    <xf borderId="21" fillId="8" fontId="10" numFmtId="0" xfId="0" applyAlignment="1" applyBorder="1" applyFont="1">
      <alignment horizontal="center" readingOrder="0" shrinkToFit="0" vertical="center" wrapText="1"/>
    </xf>
    <xf borderId="22" fillId="0" fontId="6" numFmtId="0" xfId="0" applyBorder="1" applyFont="1"/>
    <xf borderId="23" fillId="8" fontId="10" numFmtId="0" xfId="0" applyAlignment="1" applyBorder="1" applyFont="1">
      <alignment horizontal="center" readingOrder="0" shrinkToFit="0" vertical="center" wrapText="1"/>
    </xf>
    <xf borderId="0" fillId="2" fontId="2" numFmtId="0" xfId="0" applyAlignment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24" fillId="8" fontId="10" numFmtId="0" xfId="0" applyAlignment="1" applyBorder="1" applyFont="1">
      <alignment horizontal="left" readingOrder="0" shrinkToFit="0" vertical="center" wrapText="1"/>
    </xf>
    <xf borderId="25" fillId="8" fontId="10" numFmtId="0" xfId="0" applyAlignment="1" applyBorder="1" applyFont="1">
      <alignment horizontal="center" readingOrder="0" shrinkToFit="0" vertical="center" wrapText="1"/>
    </xf>
    <xf borderId="26" fillId="8" fontId="10" numFmtId="0" xfId="0" applyAlignment="1" applyBorder="1" applyFont="1">
      <alignment horizontal="center" readingOrder="0" shrinkToFit="0" vertical="center" wrapText="1"/>
    </xf>
    <xf borderId="24" fillId="8" fontId="10" numFmtId="0" xfId="0" applyAlignment="1" applyBorder="1" applyFont="1">
      <alignment horizontal="center" readingOrder="0" shrinkToFit="0" vertical="center" wrapText="1"/>
    </xf>
    <xf borderId="27" fillId="8" fontId="10" numFmtId="0" xfId="0" applyAlignment="1" applyBorder="1" applyFont="1">
      <alignment horizontal="center" readingOrder="0" shrinkToFit="0" vertical="center" wrapText="1"/>
    </xf>
    <xf borderId="28" fillId="8" fontId="10" numFmtId="0" xfId="0" applyAlignment="1" applyBorder="1" applyFont="1">
      <alignment horizontal="center" readingOrder="0" shrinkToFit="0" vertical="center" wrapText="1"/>
    </xf>
    <xf borderId="27" fillId="8" fontId="10" numFmtId="3" xfId="0" applyAlignment="1" applyBorder="1" applyFont="1" applyNumberFormat="1">
      <alignment horizontal="center" readingOrder="0" shrinkToFit="0" vertical="center" wrapText="1"/>
    </xf>
    <xf borderId="0" fillId="0" fontId="3" numFmtId="164" xfId="0" applyAlignment="1" applyFont="1" applyNumberFormat="1">
      <alignment horizontal="center" readingOrder="0" shrinkToFit="0" vertical="center" wrapText="1"/>
    </xf>
    <xf borderId="0" fillId="0" fontId="13" numFmtId="0" xfId="0" applyAlignment="1" applyFont="1">
      <alignment horizontal="left" readingOrder="0" vertical="center"/>
    </xf>
    <xf borderId="0" fillId="0" fontId="13" numFmtId="168" xfId="0" applyAlignment="1" applyFont="1" applyNumberFormat="1">
      <alignment horizontal="center" readingOrder="0" vertical="center"/>
    </xf>
    <xf borderId="29" fillId="0" fontId="13" numFmtId="0" xfId="0" applyAlignment="1" applyBorder="1" applyFont="1">
      <alignment horizontal="center" readingOrder="0" vertical="center"/>
    </xf>
    <xf borderId="0" fillId="0" fontId="13" numFmtId="0" xfId="0" applyAlignment="1" applyFont="1">
      <alignment horizontal="center" readingOrder="0" vertical="center"/>
    </xf>
    <xf borderId="9" fillId="0" fontId="13" numFmtId="0" xfId="0" applyAlignment="1" applyBorder="1" applyFont="1">
      <alignment horizontal="center" readingOrder="0" vertical="center"/>
    </xf>
    <xf borderId="0" fillId="0" fontId="13" numFmtId="3" xfId="0" applyAlignment="1" applyFont="1" applyNumberFormat="1">
      <alignment horizontal="center" readingOrder="0" vertical="center"/>
    </xf>
    <xf borderId="0" fillId="0" fontId="13" numFmtId="0" xfId="0" applyAlignment="1" applyFont="1">
      <alignment readingOrder="0"/>
    </xf>
    <xf borderId="0" fillId="0" fontId="13" numFmtId="168" xfId="0" applyAlignment="1" applyFont="1" applyNumberFormat="1">
      <alignment horizontal="center" readingOrder="0"/>
    </xf>
    <xf borderId="29" fillId="0" fontId="13" numFmtId="0" xfId="0" applyAlignment="1" applyBorder="1" applyFont="1">
      <alignment horizontal="center" readingOrder="0"/>
    </xf>
    <xf borderId="0" fillId="0" fontId="13" numFmtId="0" xfId="0" applyAlignment="1" applyFont="1">
      <alignment horizontal="center" readingOrder="0"/>
    </xf>
    <xf borderId="9" fillId="0" fontId="13" numFmtId="0" xfId="0" applyAlignment="1" applyBorder="1" applyFont="1">
      <alignment horizontal="center" readingOrder="0"/>
    </xf>
    <xf borderId="0" fillId="0" fontId="13" numFmtId="3" xfId="0" applyAlignment="1" applyFont="1" applyNumberFormat="1">
      <alignment horizontal="center" readingOrder="0"/>
    </xf>
    <xf borderId="0" fillId="0" fontId="13" numFmtId="168" xfId="0" applyAlignment="1" applyFont="1" applyNumberFormat="1">
      <alignment readingOrder="0"/>
    </xf>
    <xf borderId="0" fillId="0" fontId="13" numFmtId="166" xfId="0" applyAlignment="1" applyFont="1" applyNumberFormat="1">
      <alignment readingOrder="0"/>
    </xf>
    <xf borderId="1" fillId="2" fontId="18" numFmtId="165" xfId="0" applyAlignment="1" applyBorder="1" applyFont="1" applyNumberFormat="1">
      <alignment horizontal="center" readingOrder="0" shrinkToFit="0" textRotation="0" vertical="bottom" wrapText="1"/>
    </xf>
    <xf borderId="30" fillId="2" fontId="19" numFmtId="0" xfId="0" applyAlignment="1" applyBorder="1" applyFont="1">
      <alignment horizontal="center" readingOrder="0" shrinkToFit="0" vertical="center" wrapText="1"/>
    </xf>
    <xf borderId="0" fillId="0" fontId="20" numFmtId="165" xfId="0" applyAlignment="1" applyFont="1" applyNumberFormat="1">
      <alignment horizontal="center" readingOrder="0" shrinkToFit="0" textRotation="0" vertical="bottom" wrapText="1"/>
    </xf>
    <xf borderId="0" fillId="0" fontId="21" numFmtId="165" xfId="0" applyAlignment="1" applyFont="1" applyNumberFormat="1">
      <alignment horizontal="center" readingOrder="0" shrinkToFit="0" textRotation="0" vertical="bottom" wrapText="1"/>
    </xf>
    <xf borderId="0" fillId="0" fontId="18" numFmtId="165" xfId="0" applyAlignment="1" applyFont="1" applyNumberFormat="1">
      <alignment horizontal="center" readingOrder="0" shrinkToFit="0" textRotation="0" vertical="bottom" wrapText="1"/>
    </xf>
    <xf borderId="30" fillId="891" fontId="19" numFmtId="1" xfId="0" applyAlignment="1" applyBorder="1" applyFill="1" applyFont="1" applyNumberFormat="1">
      <alignment horizontal="center" readingOrder="0" shrinkToFit="0" wrapText="1"/>
    </xf>
    <xf borderId="1" fillId="891" fontId="19" numFmtId="0" xfId="0" applyAlignment="1" applyBorder="1" applyFont="1">
      <alignment readingOrder="0" shrinkToFit="0" wrapText="1"/>
    </xf>
    <xf borderId="3" fillId="891" fontId="22" numFmtId="169" xfId="0" applyAlignment="1" applyBorder="1" applyFont="1" applyNumberFormat="1">
      <alignment horizontal="center" readingOrder="0" shrinkToFit="0" wrapText="1"/>
    </xf>
    <xf borderId="30" fillId="891" fontId="22" numFmtId="169" xfId="0" applyAlignment="1" applyBorder="1" applyFont="1" applyNumberFormat="1">
      <alignment horizontal="center" readingOrder="0" shrinkToFit="0" wrapText="1"/>
    </xf>
    <xf borderId="30" fillId="891" fontId="22" numFmtId="3" xfId="0" applyAlignment="1" applyBorder="1" applyFont="1" applyNumberFormat="1">
      <alignment horizontal="center" readingOrder="0" shrinkToFit="0" wrapText="1"/>
    </xf>
    <xf borderId="30" fillId="891" fontId="22" numFmtId="0" xfId="0" applyAlignment="1" applyBorder="1" applyFont="1">
      <alignment horizontal="center" readingOrder="0" shrinkToFit="0" vertical="bottom" wrapText="1"/>
    </xf>
    <xf borderId="3" fillId="891" fontId="22" numFmtId="0" xfId="0" applyAlignment="1" applyBorder="1" applyFont="1">
      <alignment horizontal="center" readingOrder="0" shrinkToFit="0" vertical="bottom" wrapText="1"/>
    </xf>
    <xf borderId="3" fillId="891" fontId="22" numFmtId="0" xfId="0" applyAlignment="1" applyBorder="1" applyFont="1">
      <alignment horizontal="center" readingOrder="0" shrinkToFit="0" wrapText="1"/>
    </xf>
    <xf borderId="31" fillId="891" fontId="22" numFmtId="0" xfId="0" applyAlignment="1" applyBorder="1" applyFont="1">
      <alignment horizontal="center" readingOrder="0" shrinkToFit="0" wrapText="1"/>
    </xf>
    <xf borderId="0" fillId="0" fontId="23" numFmtId="0" xfId="0" applyFont="1"/>
    <xf borderId="14" fillId="0" fontId="24" numFmtId="1" xfId="0" applyAlignment="1" applyBorder="1" applyFont="1" applyNumberFormat="1">
      <alignment horizontal="center" readingOrder="0" vertical="center"/>
    </xf>
    <xf borderId="0" fillId="0" fontId="13" numFmtId="0" xfId="0" applyAlignment="1" applyFont="1">
      <alignment horizontal="center"/>
    </xf>
    <xf borderId="0" fillId="0" fontId="25" numFmtId="0" xfId="0" applyAlignment="1" applyFont="1">
      <alignment readingOrder="0"/>
    </xf>
    <xf borderId="14" fillId="635" fontId="26" numFmtId="169" xfId="0" applyAlignment="1" applyBorder="1" applyFont="1" applyNumberFormat="1">
      <alignment horizontal="center"/>
    </xf>
    <xf borderId="0" fillId="10" fontId="26" numFmtId="169" xfId="0" applyAlignment="1" applyFont="1" applyNumberFormat="1">
      <alignment horizontal="center"/>
    </xf>
    <xf borderId="0" fillId="10" fontId="26" numFmtId="3" xfId="0" applyAlignment="1" applyFont="1" applyNumberFormat="1">
      <alignment horizontal="center"/>
    </xf>
    <xf borderId="14" fillId="892" fontId="26" numFmtId="0" xfId="0" applyAlignment="1" applyBorder="1" applyFill="1" applyFont="1">
      <alignment horizontal="center"/>
    </xf>
    <xf borderId="0" fillId="893" fontId="26" numFmtId="0" xfId="0" applyAlignment="1" applyFill="1" applyFont="1">
      <alignment horizontal="center"/>
    </xf>
    <xf borderId="0" fillId="894" fontId="26" numFmtId="0" xfId="0" applyAlignment="1" applyFill="1" applyFont="1">
      <alignment horizontal="center"/>
    </xf>
    <xf borderId="0" fillId="279" fontId="26" numFmtId="0" xfId="0" applyAlignment="1" applyFont="1">
      <alignment horizontal="center"/>
    </xf>
    <xf borderId="10" fillId="895" fontId="26" numFmtId="0" xfId="0" applyAlignment="1" applyBorder="1" applyFill="1" applyFont="1">
      <alignment horizontal="center"/>
    </xf>
    <xf borderId="0" fillId="734" fontId="26" numFmtId="0" xfId="0" applyAlignment="1" applyFont="1">
      <alignment horizontal="center"/>
    </xf>
    <xf borderId="10" fillId="571" fontId="1" numFmtId="0" xfId="0" applyAlignment="1" applyBorder="1" applyFont="1">
      <alignment horizontal="center"/>
    </xf>
    <xf borderId="0" fillId="0" fontId="27" numFmtId="0" xfId="0" applyAlignment="1" applyFont="1">
      <alignment vertical="bottom"/>
    </xf>
    <xf borderId="0" fillId="0" fontId="28" numFmtId="0" xfId="0" applyAlignment="1" applyFont="1">
      <alignment vertical="bottom"/>
    </xf>
    <xf borderId="14" fillId="896" fontId="26" numFmtId="169" xfId="0" applyAlignment="1" applyBorder="1" applyFill="1" applyFont="1" applyNumberFormat="1">
      <alignment horizontal="center"/>
    </xf>
    <xf borderId="0" fillId="171" fontId="26" numFmtId="169" xfId="0" applyAlignment="1" applyFont="1" applyNumberFormat="1">
      <alignment horizontal="center"/>
    </xf>
    <xf borderId="0" fillId="893" fontId="26" numFmtId="3" xfId="0" applyAlignment="1" applyFont="1" applyNumberFormat="1">
      <alignment horizontal="center"/>
    </xf>
    <xf borderId="14" fillId="897" fontId="26" numFmtId="0" xfId="0" applyAlignment="1" applyBorder="1" applyFill="1" applyFont="1">
      <alignment horizontal="center"/>
    </xf>
    <xf borderId="0" fillId="898" fontId="26" numFmtId="0" xfId="0" applyAlignment="1" applyFill="1" applyFont="1">
      <alignment horizontal="center"/>
    </xf>
    <xf borderId="0" fillId="10" fontId="26" numFmtId="0" xfId="0" applyAlignment="1" applyFont="1">
      <alignment horizontal="center"/>
    </xf>
    <xf borderId="0" fillId="419" fontId="26" numFmtId="0" xfId="0" applyAlignment="1" applyFont="1">
      <alignment horizontal="center"/>
    </xf>
    <xf borderId="10" fillId="507" fontId="26" numFmtId="0" xfId="0" applyAlignment="1" applyBorder="1" applyFont="1">
      <alignment horizontal="center"/>
    </xf>
    <xf borderId="0" fillId="131" fontId="26" numFmtId="0" xfId="0" applyAlignment="1" applyFont="1">
      <alignment horizontal="center"/>
    </xf>
    <xf borderId="10" fillId="785" fontId="1" numFmtId="0" xfId="0" applyAlignment="1" applyBorder="1" applyFont="1">
      <alignment horizontal="center"/>
    </xf>
    <xf borderId="14" fillId="590" fontId="26" numFmtId="169" xfId="0" applyAlignment="1" applyBorder="1" applyFont="1" applyNumberFormat="1">
      <alignment horizontal="center"/>
    </xf>
    <xf borderId="0" fillId="209" fontId="26" numFmtId="169" xfId="0" applyAlignment="1" applyFont="1" applyNumberFormat="1">
      <alignment horizontal="center"/>
    </xf>
    <xf borderId="0" fillId="899" fontId="26" numFmtId="3" xfId="0" applyAlignment="1" applyFill="1" applyFont="1" applyNumberFormat="1">
      <alignment horizontal="center"/>
    </xf>
    <xf borderId="14" fillId="900" fontId="26" numFmtId="0" xfId="0" applyAlignment="1" applyBorder="1" applyFill="1" applyFont="1">
      <alignment horizontal="center"/>
    </xf>
    <xf borderId="0" fillId="209" fontId="26" numFmtId="0" xfId="0" applyAlignment="1" applyFont="1">
      <alignment horizontal="center"/>
    </xf>
    <xf borderId="0" fillId="649" fontId="26" numFmtId="0" xfId="0" applyAlignment="1" applyFont="1">
      <alignment horizontal="center"/>
    </xf>
    <xf borderId="0" fillId="892" fontId="26" numFmtId="0" xfId="0" applyAlignment="1" applyFont="1">
      <alignment horizontal="center"/>
    </xf>
    <xf borderId="10" fillId="10" fontId="26" numFmtId="0" xfId="0" applyAlignment="1" applyBorder="1" applyFont="1">
      <alignment horizontal="center"/>
    </xf>
    <xf borderId="0" fillId="853" fontId="26" numFmtId="0" xfId="0" applyAlignment="1" applyFont="1">
      <alignment horizontal="center"/>
    </xf>
    <xf borderId="10" fillId="341" fontId="1" numFmtId="0" xfId="0" applyAlignment="1" applyBorder="1" applyFont="1">
      <alignment horizontal="center"/>
    </xf>
    <xf borderId="14" fillId="729" fontId="26" numFmtId="169" xfId="0" applyAlignment="1" applyBorder="1" applyFont="1" applyNumberFormat="1">
      <alignment horizontal="center"/>
    </xf>
    <xf borderId="0" fillId="24" fontId="26" numFmtId="169" xfId="0" applyAlignment="1" applyFont="1" applyNumberFormat="1">
      <alignment horizontal="center"/>
    </xf>
    <xf borderId="0" fillId="686" fontId="26" numFmtId="3" xfId="0" applyAlignment="1" applyFont="1" applyNumberFormat="1">
      <alignment horizontal="center"/>
    </xf>
    <xf borderId="14" fillId="899" fontId="26" numFmtId="0" xfId="0" applyAlignment="1" applyBorder="1" applyFont="1">
      <alignment horizontal="center"/>
    </xf>
    <xf borderId="0" fillId="901" fontId="26" numFmtId="0" xfId="0" applyAlignment="1" applyFill="1" applyFont="1">
      <alignment horizontal="center"/>
    </xf>
    <xf borderId="0" fillId="225" fontId="26" numFmtId="0" xfId="0" applyAlignment="1" applyFont="1">
      <alignment horizontal="center"/>
    </xf>
    <xf borderId="10" fillId="902" fontId="26" numFmtId="0" xfId="0" applyAlignment="1" applyBorder="1" applyFill="1" applyFont="1">
      <alignment horizontal="center"/>
    </xf>
    <xf borderId="0" fillId="388" fontId="26" numFmtId="0" xfId="0" applyAlignment="1" applyFont="1">
      <alignment horizontal="center"/>
    </xf>
    <xf borderId="10" fillId="391" fontId="1" numFmtId="0" xfId="0" applyAlignment="1" applyBorder="1" applyFont="1">
      <alignment horizontal="center"/>
    </xf>
    <xf borderId="14" fillId="577" fontId="26" numFmtId="169" xfId="0" applyAlignment="1" applyBorder="1" applyFont="1" applyNumberFormat="1">
      <alignment horizontal="center"/>
    </xf>
    <xf borderId="0" fillId="210" fontId="26" numFmtId="169" xfId="0" applyAlignment="1" applyFont="1" applyNumberFormat="1">
      <alignment horizontal="center"/>
    </xf>
    <xf borderId="0" fillId="903" fontId="26" numFmtId="3" xfId="0" applyAlignment="1" applyFill="1" applyFont="1" applyNumberFormat="1">
      <alignment horizontal="center"/>
    </xf>
    <xf borderId="14" fillId="10" fontId="26" numFmtId="0" xfId="0" applyAlignment="1" applyBorder="1" applyFont="1">
      <alignment horizontal="center"/>
    </xf>
    <xf borderId="0" fillId="904" fontId="26" numFmtId="0" xfId="0" applyAlignment="1" applyFill="1" applyFont="1">
      <alignment horizontal="center"/>
    </xf>
    <xf borderId="0" fillId="0" fontId="1" numFmtId="0" xfId="0" applyFont="1"/>
    <xf borderId="10" fillId="0" fontId="1" numFmtId="0" xfId="0" applyBorder="1" applyFont="1"/>
    <xf borderId="0" fillId="12" fontId="26" numFmtId="0" xfId="0" applyAlignment="1" applyFont="1">
      <alignment horizontal="center"/>
    </xf>
    <xf borderId="10" fillId="10" fontId="1" numFmtId="0" xfId="0" applyAlignment="1" applyBorder="1" applyFont="1">
      <alignment horizontal="center"/>
    </xf>
    <xf borderId="14" fillId="823" fontId="26" numFmtId="169" xfId="0" applyAlignment="1" applyBorder="1" applyFont="1" applyNumberFormat="1">
      <alignment horizontal="center"/>
    </xf>
    <xf borderId="0" fillId="280" fontId="26" numFmtId="169" xfId="0" applyAlignment="1" applyFont="1" applyNumberFormat="1">
      <alignment horizontal="center"/>
    </xf>
    <xf borderId="0" fillId="905" fontId="26" numFmtId="3" xfId="0" applyAlignment="1" applyFill="1" applyFont="1" applyNumberFormat="1">
      <alignment horizontal="center"/>
    </xf>
    <xf borderId="0" fillId="906" fontId="26" numFmtId="0" xfId="0" applyAlignment="1" applyFill="1" applyFont="1">
      <alignment horizontal="center"/>
    </xf>
    <xf borderId="0" fillId="864" fontId="26" numFmtId="0" xfId="0" applyAlignment="1" applyFont="1">
      <alignment horizontal="center"/>
    </xf>
    <xf borderId="0" fillId="907" fontId="26" numFmtId="0" xfId="0" applyAlignment="1" applyFill="1" applyFont="1">
      <alignment horizontal="center"/>
    </xf>
    <xf borderId="10" fillId="255" fontId="26" numFmtId="0" xfId="0" applyAlignment="1" applyBorder="1" applyFont="1">
      <alignment horizontal="center"/>
    </xf>
    <xf borderId="0" fillId="664" fontId="26" numFmtId="0" xfId="0" applyAlignment="1" applyFont="1">
      <alignment horizontal="center"/>
    </xf>
    <xf borderId="10" fillId="390" fontId="1" numFmtId="0" xfId="0" applyAlignment="1" applyBorder="1" applyFont="1">
      <alignment horizontal="center"/>
    </xf>
    <xf borderId="14" fillId="908" fontId="26" numFmtId="169" xfId="0" applyAlignment="1" applyBorder="1" applyFill="1" applyFont="1" applyNumberFormat="1">
      <alignment horizontal="center"/>
    </xf>
    <xf borderId="0" fillId="909" fontId="26" numFmtId="3" xfId="0" applyAlignment="1" applyFill="1" applyFont="1" applyNumberFormat="1">
      <alignment horizontal="center"/>
    </xf>
    <xf borderId="14" fillId="910" fontId="26" numFmtId="0" xfId="0" applyAlignment="1" applyBorder="1" applyFill="1" applyFont="1">
      <alignment horizontal="center"/>
    </xf>
    <xf borderId="0" fillId="674" fontId="26" numFmtId="0" xfId="0" applyAlignment="1" applyFont="1">
      <alignment horizontal="center"/>
    </xf>
    <xf borderId="0" fillId="879" fontId="26" numFmtId="0" xfId="0" applyAlignment="1" applyFont="1">
      <alignment horizontal="center"/>
    </xf>
    <xf borderId="10" fillId="79" fontId="1" numFmtId="0" xfId="0" applyAlignment="1" applyBorder="1" applyFont="1">
      <alignment horizontal="center"/>
    </xf>
    <xf borderId="14" fillId="10" fontId="26" numFmtId="169" xfId="0" applyAlignment="1" applyBorder="1" applyFont="1" applyNumberFormat="1">
      <alignment horizontal="center"/>
    </xf>
    <xf borderId="0" fillId="296" fontId="26" numFmtId="169" xfId="0" applyAlignment="1" applyFont="1" applyNumberFormat="1">
      <alignment horizontal="center"/>
    </xf>
    <xf borderId="0" fillId="441" fontId="26" numFmtId="3" xfId="0" applyAlignment="1" applyFont="1" applyNumberFormat="1">
      <alignment horizontal="center"/>
    </xf>
    <xf borderId="14" fillId="902" fontId="26" numFmtId="0" xfId="0" applyAlignment="1" applyBorder="1" applyFont="1">
      <alignment horizontal="center"/>
    </xf>
    <xf borderId="0" fillId="911" fontId="26" numFmtId="0" xfId="0" applyAlignment="1" applyFill="1" applyFont="1">
      <alignment horizontal="center"/>
    </xf>
    <xf borderId="10" fillId="912" fontId="26" numFmtId="0" xfId="0" applyAlignment="1" applyBorder="1" applyFill="1" applyFont="1">
      <alignment horizontal="center"/>
    </xf>
    <xf borderId="10" fillId="913" fontId="1" numFmtId="0" xfId="0" applyAlignment="1" applyBorder="1" applyFill="1" applyFont="1">
      <alignment horizontal="center"/>
    </xf>
    <xf borderId="14" fillId="380" fontId="26" numFmtId="169" xfId="0" applyAlignment="1" applyBorder="1" applyFont="1" applyNumberFormat="1">
      <alignment horizontal="center"/>
    </xf>
    <xf borderId="0" fillId="466" fontId="26" numFmtId="169" xfId="0" applyAlignment="1" applyFont="1" applyNumberFormat="1">
      <alignment horizontal="center"/>
    </xf>
    <xf borderId="0" fillId="173" fontId="26" numFmtId="3" xfId="0" applyAlignment="1" applyFont="1" applyNumberFormat="1">
      <alignment horizontal="center"/>
    </xf>
    <xf borderId="14" fillId="914" fontId="26" numFmtId="0" xfId="0" applyAlignment="1" applyBorder="1" applyFill="1" applyFont="1">
      <alignment horizontal="center"/>
    </xf>
    <xf borderId="0" fillId="915" fontId="26" numFmtId="0" xfId="0" applyAlignment="1" applyFill="1" applyFont="1">
      <alignment horizontal="center"/>
    </xf>
    <xf borderId="0" fillId="900" fontId="26" numFmtId="0" xfId="0" applyAlignment="1" applyFont="1">
      <alignment horizontal="center"/>
    </xf>
    <xf borderId="10" fillId="916" fontId="26" numFmtId="0" xfId="0" applyAlignment="1" applyBorder="1" applyFill="1" applyFont="1">
      <alignment horizontal="center"/>
    </xf>
    <xf borderId="14" fillId="250" fontId="26" numFmtId="169" xfId="0" applyAlignment="1" applyBorder="1" applyFont="1" applyNumberFormat="1">
      <alignment horizontal="center"/>
    </xf>
    <xf borderId="0" fillId="410" fontId="26" numFmtId="169" xfId="0" applyAlignment="1" applyFont="1" applyNumberFormat="1">
      <alignment horizontal="center"/>
    </xf>
    <xf borderId="0" fillId="917" fontId="26" numFmtId="3" xfId="0" applyAlignment="1" applyFill="1" applyFont="1" applyNumberFormat="1">
      <alignment horizontal="center"/>
    </xf>
    <xf borderId="14" fillId="918" fontId="26" numFmtId="0" xfId="0" applyAlignment="1" applyBorder="1" applyFill="1" applyFont="1">
      <alignment horizontal="center"/>
    </xf>
    <xf borderId="0" fillId="467" fontId="26" numFmtId="0" xfId="0" applyAlignment="1" applyFont="1">
      <alignment horizontal="center"/>
    </xf>
    <xf borderId="0" fillId="250" fontId="26" numFmtId="0" xfId="0" applyAlignment="1" applyFont="1">
      <alignment horizontal="center"/>
    </xf>
    <xf borderId="14" fillId="919" fontId="26" numFmtId="169" xfId="0" applyAlignment="1" applyBorder="1" applyFill="1" applyFont="1" applyNumberFormat="1">
      <alignment horizontal="center"/>
    </xf>
    <xf borderId="0" fillId="367" fontId="26" numFmtId="169" xfId="0" applyAlignment="1" applyFont="1" applyNumberFormat="1">
      <alignment horizontal="center"/>
    </xf>
    <xf borderId="0" fillId="383" fontId="26" numFmtId="3" xfId="0" applyAlignment="1" applyFont="1" applyNumberFormat="1">
      <alignment horizontal="center"/>
    </xf>
    <xf borderId="14" fillId="920" fontId="26" numFmtId="0" xfId="0" applyAlignment="1" applyBorder="1" applyFill="1" applyFont="1">
      <alignment horizontal="center"/>
    </xf>
    <xf borderId="0" fillId="582" fontId="26" numFmtId="0" xfId="0" applyAlignment="1" applyFont="1">
      <alignment horizontal="center"/>
    </xf>
    <xf borderId="10" fillId="653" fontId="1" numFmtId="0" xfId="0" applyAlignment="1" applyBorder="1" applyFont="1">
      <alignment horizontal="center"/>
    </xf>
    <xf borderId="14" fillId="485" fontId="26" numFmtId="169" xfId="0" applyAlignment="1" applyBorder="1" applyFont="1" applyNumberFormat="1">
      <alignment horizontal="center"/>
    </xf>
    <xf borderId="0" fillId="255" fontId="26" numFmtId="169" xfId="0" applyAlignment="1" applyFont="1" applyNumberFormat="1">
      <alignment horizontal="center"/>
    </xf>
    <xf borderId="14" fillId="921" fontId="26" numFmtId="0" xfId="0" applyAlignment="1" applyBorder="1" applyFill="1" applyFont="1">
      <alignment horizontal="center"/>
    </xf>
    <xf borderId="0" fillId="922" fontId="26" numFmtId="0" xfId="0" applyAlignment="1" applyFill="1" applyFont="1">
      <alignment horizontal="center"/>
    </xf>
    <xf borderId="0" fillId="923" fontId="26" numFmtId="0" xfId="0" applyAlignment="1" applyFill="1" applyFont="1">
      <alignment horizontal="center"/>
    </xf>
    <xf borderId="0" fillId="740" fontId="26" numFmtId="0" xfId="0" applyAlignment="1" applyFont="1">
      <alignment horizontal="center"/>
    </xf>
    <xf borderId="10" fillId="924" fontId="26" numFmtId="0" xfId="0" applyAlignment="1" applyBorder="1" applyFill="1" applyFont="1">
      <alignment horizontal="center"/>
    </xf>
    <xf borderId="0" fillId="782" fontId="26" numFmtId="0" xfId="0" applyAlignment="1" applyFont="1">
      <alignment horizontal="center"/>
    </xf>
    <xf borderId="10" fillId="547" fontId="1" numFmtId="0" xfId="0" applyAlignment="1" applyBorder="1" applyFont="1">
      <alignment horizontal="center"/>
    </xf>
    <xf borderId="14" fillId="358" fontId="26" numFmtId="169" xfId="0" applyAlignment="1" applyBorder="1" applyFont="1" applyNumberFormat="1">
      <alignment horizontal="center"/>
    </xf>
    <xf borderId="0" fillId="507" fontId="26" numFmtId="169" xfId="0" applyAlignment="1" applyFont="1" applyNumberFormat="1">
      <alignment horizontal="center"/>
    </xf>
    <xf borderId="0" fillId="925" fontId="26" numFmtId="3" xfId="0" applyAlignment="1" applyFill="1" applyFont="1" applyNumberFormat="1">
      <alignment horizontal="center"/>
    </xf>
    <xf borderId="14" fillId="649" fontId="26" numFmtId="0" xfId="0" applyAlignment="1" applyBorder="1" applyFont="1">
      <alignment horizontal="center"/>
    </xf>
    <xf borderId="0" fillId="561" fontId="26" numFmtId="0" xfId="0" applyAlignment="1" applyFont="1">
      <alignment horizontal="center"/>
    </xf>
    <xf borderId="0" fillId="902" fontId="26" numFmtId="0" xfId="0" applyAlignment="1" applyFont="1">
      <alignment horizontal="center"/>
    </xf>
    <xf borderId="0" fillId="920" fontId="26" numFmtId="0" xfId="0" applyAlignment="1" applyFont="1">
      <alignment horizontal="center"/>
    </xf>
    <xf borderId="10" fillId="693" fontId="26" numFmtId="0" xfId="0" applyAlignment="1" applyBorder="1" applyFont="1">
      <alignment horizontal="center"/>
    </xf>
    <xf borderId="0" fillId="774" fontId="26" numFmtId="0" xfId="0" applyAlignment="1" applyFont="1">
      <alignment horizontal="center"/>
    </xf>
    <xf borderId="10" fillId="12" fontId="1" numFmtId="0" xfId="0" applyAlignment="1" applyBorder="1" applyFont="1">
      <alignment horizontal="center"/>
    </xf>
    <xf borderId="14" fillId="73" fontId="26" numFmtId="169" xfId="0" applyAlignment="1" applyBorder="1" applyFont="1" applyNumberFormat="1">
      <alignment horizontal="center"/>
    </xf>
    <xf borderId="0" fillId="419" fontId="26" numFmtId="169" xfId="0" applyAlignment="1" applyFont="1" applyNumberFormat="1">
      <alignment horizontal="center"/>
    </xf>
    <xf borderId="0" fillId="920" fontId="26" numFmtId="3" xfId="0" applyAlignment="1" applyFont="1" applyNumberFormat="1">
      <alignment horizontal="center"/>
    </xf>
    <xf borderId="14" fillId="926" fontId="26" numFmtId="0" xfId="0" applyAlignment="1" applyBorder="1" applyFill="1" applyFont="1">
      <alignment horizontal="center"/>
    </xf>
    <xf borderId="0" fillId="173" fontId="26" numFmtId="0" xfId="0" applyAlignment="1" applyFont="1">
      <alignment horizontal="center"/>
    </xf>
    <xf borderId="0" fillId="927" fontId="26" numFmtId="0" xfId="0" applyAlignment="1" applyFill="1" applyFont="1">
      <alignment horizontal="center"/>
    </xf>
    <xf borderId="0" fillId="577" fontId="26" numFmtId="0" xfId="0" applyAlignment="1" applyFont="1">
      <alignment horizontal="center"/>
    </xf>
    <xf borderId="10" fillId="497" fontId="1" numFmtId="0" xfId="0" applyAlignment="1" applyBorder="1" applyFont="1">
      <alignment horizontal="center"/>
    </xf>
    <xf borderId="14" fillId="388" fontId="26" numFmtId="169" xfId="0" applyAlignment="1" applyBorder="1" applyFont="1" applyNumberFormat="1">
      <alignment horizontal="center"/>
    </xf>
    <xf borderId="0" fillId="349" fontId="26" numFmtId="169" xfId="0" applyAlignment="1" applyFont="1" applyNumberFormat="1">
      <alignment horizontal="center"/>
    </xf>
    <xf borderId="0" fillId="928" fontId="26" numFmtId="3" xfId="0" applyAlignment="1" applyFill="1" applyFont="1" applyNumberFormat="1">
      <alignment horizontal="center"/>
    </xf>
    <xf borderId="14" fillId="901" fontId="26" numFmtId="0" xfId="0" applyAlignment="1" applyBorder="1" applyFont="1">
      <alignment horizontal="center"/>
    </xf>
    <xf borderId="0" fillId="903" fontId="26" numFmtId="0" xfId="0" applyAlignment="1" applyFont="1">
      <alignment horizontal="center"/>
    </xf>
    <xf borderId="0" fillId="521" fontId="26" numFmtId="0" xfId="0" applyAlignment="1" applyFont="1">
      <alignment horizontal="center"/>
    </xf>
    <xf borderId="0" fillId="929" fontId="26" numFmtId="0" xfId="0" applyAlignment="1" applyFill="1" applyFont="1">
      <alignment horizontal="center"/>
    </xf>
    <xf borderId="10" fillId="887" fontId="26" numFmtId="0" xfId="0" applyAlignment="1" applyBorder="1" applyFont="1">
      <alignment horizontal="center"/>
    </xf>
    <xf borderId="0" fillId="391" fontId="26" numFmtId="0" xfId="0" applyAlignment="1" applyFont="1">
      <alignment horizontal="center"/>
    </xf>
    <xf borderId="14" fillId="930" fontId="26" numFmtId="169" xfId="0" applyAlignment="1" applyBorder="1" applyFill="1" applyFont="1" applyNumberFormat="1">
      <alignment horizontal="center"/>
    </xf>
    <xf borderId="0" fillId="520" fontId="26" numFmtId="169" xfId="0" applyAlignment="1" applyFont="1" applyNumberFormat="1">
      <alignment horizontal="center"/>
    </xf>
    <xf borderId="0" fillId="520" fontId="26" numFmtId="3" xfId="0" applyAlignment="1" applyFont="1" applyNumberFormat="1">
      <alignment horizontal="center"/>
    </xf>
    <xf borderId="14" fillId="922" fontId="26" numFmtId="0" xfId="0" applyAlignment="1" applyBorder="1" applyFont="1">
      <alignment horizontal="center"/>
    </xf>
    <xf borderId="0" fillId="931" fontId="26" numFmtId="0" xfId="0" applyAlignment="1" applyFill="1" applyFont="1">
      <alignment horizontal="center"/>
    </xf>
    <xf borderId="10" fillId="926" fontId="26" numFmtId="0" xfId="0" applyAlignment="1" applyBorder="1" applyFont="1">
      <alignment horizontal="center"/>
    </xf>
    <xf borderId="0" fillId="908" fontId="26" numFmtId="0" xfId="0" applyAlignment="1" applyFont="1">
      <alignment horizontal="center"/>
    </xf>
    <xf borderId="14" fillId="497" fontId="26" numFmtId="169" xfId="0" applyAlignment="1" applyBorder="1" applyFont="1" applyNumberFormat="1">
      <alignment horizontal="center"/>
    </xf>
    <xf borderId="0" fillId="529" fontId="26" numFmtId="169" xfId="0" applyAlignment="1" applyFont="1" applyNumberFormat="1">
      <alignment horizontal="center"/>
    </xf>
    <xf borderId="0" fillId="572" fontId="26" numFmtId="3" xfId="0" applyAlignment="1" applyFont="1" applyNumberFormat="1">
      <alignment horizontal="center"/>
    </xf>
    <xf borderId="14" fillId="932" fontId="26" numFmtId="0" xfId="0" applyAlignment="1" applyBorder="1" applyFill="1" applyFont="1">
      <alignment horizontal="center"/>
    </xf>
    <xf borderId="0" fillId="933" fontId="26" numFmtId="0" xfId="0" applyAlignment="1" applyFill="1" applyFont="1">
      <alignment horizontal="center"/>
    </xf>
    <xf borderId="0" fillId="934" fontId="26" numFmtId="0" xfId="0" applyAlignment="1" applyFill="1" applyFont="1">
      <alignment horizontal="center"/>
    </xf>
    <xf borderId="10" fillId="935" fontId="26" numFmtId="0" xfId="0" applyAlignment="1" applyBorder="1" applyFill="1" applyFont="1">
      <alignment horizontal="center"/>
    </xf>
    <xf borderId="0" fillId="562" fontId="26" numFmtId="0" xfId="0" applyAlignment="1" applyFont="1">
      <alignment horizontal="center"/>
    </xf>
    <xf borderId="14" fillId="797" fontId="26" numFmtId="169" xfId="0" applyAlignment="1" applyBorder="1" applyFont="1" applyNumberFormat="1">
      <alignment horizontal="center"/>
    </xf>
    <xf borderId="0" fillId="257" fontId="26" numFmtId="169" xfId="0" applyAlignment="1" applyFont="1" applyNumberFormat="1">
      <alignment horizontal="center"/>
    </xf>
    <xf borderId="14" fillId="936" fontId="26" numFmtId="0" xfId="0" applyAlignment="1" applyBorder="1" applyFill="1" applyFont="1">
      <alignment horizontal="center"/>
    </xf>
    <xf borderId="10" fillId="892" fontId="26" numFmtId="0" xfId="0" applyAlignment="1" applyBorder="1" applyFont="1">
      <alignment horizontal="center"/>
    </xf>
    <xf borderId="14" fillId="937" fontId="26" numFmtId="169" xfId="0" applyAlignment="1" applyBorder="1" applyFill="1" applyFont="1" applyNumberFormat="1">
      <alignment horizontal="center"/>
    </xf>
    <xf borderId="0" fillId="639" fontId="26" numFmtId="169" xfId="0" applyAlignment="1" applyFont="1" applyNumberFormat="1">
      <alignment horizontal="center"/>
    </xf>
    <xf borderId="0" fillId="938" fontId="26" numFmtId="3" xfId="0" applyAlignment="1" applyFill="1" applyFont="1" applyNumberFormat="1">
      <alignment horizontal="center"/>
    </xf>
    <xf borderId="14" fillId="939" fontId="26" numFmtId="0" xfId="0" applyAlignment="1" applyBorder="1" applyFill="1" applyFont="1">
      <alignment horizontal="center"/>
    </xf>
    <xf borderId="0" fillId="910" fontId="26" numFmtId="0" xfId="0" applyAlignment="1" applyFont="1">
      <alignment horizontal="center"/>
    </xf>
    <xf borderId="0" fillId="940" fontId="26" numFmtId="0" xfId="0" applyAlignment="1" applyFill="1" applyFont="1">
      <alignment horizontal="center"/>
    </xf>
    <xf borderId="0" fillId="659" fontId="26" numFmtId="0" xfId="0" applyAlignment="1" applyFont="1">
      <alignment horizontal="center"/>
    </xf>
    <xf borderId="10" fillId="941" fontId="26" numFmtId="0" xfId="0" applyAlignment="1" applyBorder="1" applyFill="1" applyFont="1">
      <alignment horizontal="center"/>
    </xf>
    <xf borderId="0" fillId="443" fontId="26" numFmtId="0" xfId="0" applyAlignment="1" applyFont="1">
      <alignment horizontal="center"/>
    </xf>
    <xf borderId="14" fillId="834" fontId="26" numFmtId="169" xfId="0" applyAlignment="1" applyBorder="1" applyFont="1" applyNumberFormat="1">
      <alignment horizontal="center"/>
    </xf>
    <xf borderId="0" fillId="942" fontId="26" numFmtId="169" xfId="0" applyAlignment="1" applyFill="1" applyFont="1" applyNumberFormat="1">
      <alignment horizontal="center"/>
    </xf>
    <xf borderId="0" fillId="521" fontId="26" numFmtId="3" xfId="0" applyAlignment="1" applyFont="1" applyNumberFormat="1">
      <alignment horizontal="center"/>
    </xf>
    <xf borderId="14" fillId="943" fontId="26" numFmtId="0" xfId="0" applyAlignment="1" applyBorder="1" applyFill="1" applyFont="1">
      <alignment horizontal="center"/>
    </xf>
    <xf borderId="0" fillId="944" fontId="26" numFmtId="0" xfId="0" applyAlignment="1" applyFill="1" applyFont="1">
      <alignment horizontal="center"/>
    </xf>
    <xf borderId="10" fillId="945" fontId="26" numFmtId="0" xfId="0" applyAlignment="1" applyBorder="1" applyFill="1" applyFont="1">
      <alignment horizontal="center"/>
    </xf>
    <xf borderId="0" fillId="584" fontId="26" numFmtId="0" xfId="0" applyAlignment="1" applyFont="1">
      <alignment horizontal="center"/>
    </xf>
    <xf borderId="14" fillId="946" fontId="26" numFmtId="169" xfId="0" applyAlignment="1" applyBorder="1" applyFill="1" applyFont="1" applyNumberFormat="1">
      <alignment horizontal="center"/>
    </xf>
    <xf borderId="0" fillId="426" fontId="26" numFmtId="169" xfId="0" applyAlignment="1" applyFont="1" applyNumberFormat="1">
      <alignment horizontal="center"/>
    </xf>
    <xf borderId="0" fillId="902" fontId="26" numFmtId="3" xfId="0" applyAlignment="1" applyFont="1" applyNumberFormat="1">
      <alignment horizontal="center"/>
    </xf>
    <xf borderId="14" fillId="0" fontId="1" numFmtId="0" xfId="0" applyBorder="1" applyFont="1"/>
    <xf borderId="10" fillId="947" fontId="26" numFmtId="0" xfId="0" applyAlignment="1" applyBorder="1" applyFill="1" applyFont="1">
      <alignment horizontal="center"/>
    </xf>
    <xf borderId="0" fillId="946" fontId="26" numFmtId="0" xfId="0" applyAlignment="1" applyFont="1">
      <alignment horizontal="center"/>
    </xf>
    <xf borderId="14" fillId="831" fontId="26" numFmtId="169" xfId="0" applyAlignment="1" applyBorder="1" applyFont="1" applyNumberFormat="1">
      <alignment horizontal="center"/>
    </xf>
    <xf borderId="0" fillId="468" fontId="26" numFmtId="169" xfId="0" applyAlignment="1" applyFont="1" applyNumberFormat="1">
      <alignment horizontal="center"/>
    </xf>
    <xf borderId="0" fillId="640" fontId="26" numFmtId="3" xfId="0" applyAlignment="1" applyFont="1" applyNumberFormat="1">
      <alignment horizontal="center"/>
    </xf>
    <xf borderId="14" fillId="736" fontId="26" numFmtId="0" xfId="0" applyAlignment="1" applyBorder="1" applyFont="1">
      <alignment horizontal="center"/>
    </xf>
    <xf borderId="0" fillId="948" fontId="26" numFmtId="0" xfId="0" applyAlignment="1" applyFill="1" applyFont="1">
      <alignment horizontal="center"/>
    </xf>
    <xf borderId="0" fillId="826" fontId="26" numFmtId="0" xfId="0" applyAlignment="1" applyFont="1">
      <alignment horizontal="center"/>
    </xf>
    <xf borderId="0" fillId="949" fontId="26" numFmtId="0" xfId="0" applyAlignment="1" applyFill="1" applyFont="1">
      <alignment horizontal="center"/>
    </xf>
    <xf borderId="10" fillId="950" fontId="26" numFmtId="0" xfId="0" applyAlignment="1" applyBorder="1" applyFill="1" applyFont="1">
      <alignment horizontal="center"/>
    </xf>
    <xf borderId="0" fillId="756" fontId="26" numFmtId="0" xfId="0" applyAlignment="1" applyFont="1">
      <alignment horizontal="center"/>
    </xf>
    <xf borderId="10" fillId="919" fontId="1" numFmtId="0" xfId="0" applyAlignment="1" applyBorder="1" applyFont="1">
      <alignment horizontal="center"/>
    </xf>
    <xf borderId="0" fillId="615" fontId="26" numFmtId="169" xfId="0" applyAlignment="1" applyFont="1" applyNumberFormat="1">
      <alignment horizontal="center"/>
    </xf>
    <xf borderId="14" fillId="951" fontId="26" numFmtId="0" xfId="0" applyAlignment="1" applyBorder="1" applyFill="1" applyFont="1">
      <alignment horizontal="center"/>
    </xf>
    <xf borderId="0" fillId="331" fontId="26" numFmtId="0" xfId="0" applyAlignment="1" applyFont="1">
      <alignment horizontal="center"/>
    </xf>
    <xf borderId="0" fillId="817" fontId="26" numFmtId="0" xfId="0" applyAlignment="1" applyFont="1">
      <alignment horizontal="center"/>
    </xf>
    <xf borderId="10" fillId="649" fontId="26" numFmtId="0" xfId="0" applyAlignment="1" applyBorder="1" applyFont="1">
      <alignment horizontal="center"/>
    </xf>
    <xf borderId="0" fillId="361" fontId="26" numFmtId="0" xfId="0" applyAlignment="1" applyFont="1">
      <alignment horizontal="center"/>
    </xf>
    <xf borderId="10" fillId="769" fontId="1" numFmtId="0" xfId="0" applyAlignment="1" applyBorder="1" applyFont="1">
      <alignment horizontal="center"/>
    </xf>
    <xf borderId="0" fillId="672" fontId="26" numFmtId="169" xfId="0" applyAlignment="1" applyFont="1" applyNumberFormat="1">
      <alignment horizontal="center"/>
    </xf>
    <xf borderId="0" fillId="672" fontId="26" numFmtId="3" xfId="0" applyAlignment="1" applyFont="1" applyNumberFormat="1">
      <alignment horizontal="center"/>
    </xf>
    <xf borderId="14" fillId="952" fontId="26" numFmtId="0" xfId="0" applyAlignment="1" applyBorder="1" applyFill="1" applyFont="1">
      <alignment horizontal="center"/>
    </xf>
    <xf borderId="0" fillId="611" fontId="26" numFmtId="0" xfId="0" applyAlignment="1" applyFont="1">
      <alignment horizontal="center"/>
    </xf>
    <xf borderId="0" fillId="953" fontId="26" numFmtId="0" xfId="0" applyAlignment="1" applyFill="1" applyFont="1">
      <alignment horizontal="center"/>
    </xf>
    <xf borderId="0" fillId="520" fontId="26" numFmtId="0" xfId="0" applyAlignment="1" applyFont="1">
      <alignment horizontal="center"/>
    </xf>
    <xf borderId="10" fillId="954" fontId="26" numFmtId="0" xfId="0" applyAlignment="1" applyBorder="1" applyFill="1" applyFont="1">
      <alignment horizontal="center"/>
    </xf>
    <xf borderId="0" fillId="580" fontId="26" numFmtId="169" xfId="0" applyAlignment="1" applyFont="1" applyNumberFormat="1">
      <alignment horizontal="center"/>
    </xf>
    <xf borderId="0" fillId="955" fontId="26" numFmtId="3" xfId="0" applyAlignment="1" applyFill="1" applyFont="1" applyNumberFormat="1">
      <alignment horizontal="center"/>
    </xf>
    <xf borderId="14" fillId="956" fontId="26" numFmtId="0" xfId="0" applyAlignment="1" applyBorder="1" applyFill="1" applyFont="1">
      <alignment horizontal="center"/>
    </xf>
    <xf borderId="0" fillId="957" fontId="26" numFmtId="0" xfId="0" applyAlignment="1" applyFill="1" applyFont="1">
      <alignment horizontal="center"/>
    </xf>
    <xf borderId="0" fillId="958" fontId="26" numFmtId="0" xfId="0" applyAlignment="1" applyFill="1" applyFont="1">
      <alignment horizontal="center"/>
    </xf>
    <xf borderId="0" fillId="959" fontId="26" numFmtId="0" xfId="0" applyAlignment="1" applyFill="1" applyFont="1">
      <alignment horizontal="center"/>
    </xf>
    <xf borderId="10" fillId="659" fontId="26" numFmtId="0" xfId="0" applyAlignment="1" applyBorder="1" applyFont="1">
      <alignment horizontal="center"/>
    </xf>
    <xf borderId="0" fillId="885" fontId="26" numFmtId="0" xfId="0" applyAlignment="1" applyFont="1">
      <alignment horizontal="center"/>
    </xf>
    <xf borderId="14" fillId="879" fontId="26" numFmtId="169" xfId="0" applyAlignment="1" applyBorder="1" applyFont="1" applyNumberFormat="1">
      <alignment horizontal="center"/>
    </xf>
    <xf borderId="0" fillId="86" fontId="26" numFmtId="3" xfId="0" applyAlignment="1" applyFont="1" applyNumberFormat="1">
      <alignment horizontal="center"/>
    </xf>
    <xf borderId="0" fillId="960" fontId="26" numFmtId="0" xfId="0" applyAlignment="1" applyFill="1" applyFont="1">
      <alignment horizontal="center"/>
    </xf>
    <xf borderId="0" fillId="961" fontId="26" numFmtId="0" xfId="0" applyAlignment="1" applyFill="1" applyFont="1">
      <alignment horizontal="center"/>
    </xf>
    <xf borderId="10" fillId="640" fontId="26" numFmtId="0" xfId="0" applyAlignment="1" applyBorder="1" applyFont="1">
      <alignment horizontal="center"/>
    </xf>
    <xf borderId="0" fillId="913" fontId="26" numFmtId="0" xfId="0" applyAlignment="1" applyFont="1">
      <alignment horizontal="center"/>
    </xf>
    <xf borderId="14" fillId="79" fontId="26" numFmtId="169" xfId="0" applyAlignment="1" applyBorder="1" applyFont="1" applyNumberFormat="1">
      <alignment horizontal="center"/>
    </xf>
    <xf borderId="0" fillId="86" fontId="26" numFmtId="169" xfId="0" applyAlignment="1" applyFont="1" applyNumberFormat="1">
      <alignment horizontal="center"/>
    </xf>
    <xf borderId="0" fillId="479" fontId="26" numFmtId="3" xfId="0" applyAlignment="1" applyFont="1" applyNumberFormat="1">
      <alignment horizontal="center"/>
    </xf>
    <xf borderId="14" fillId="446" fontId="26" numFmtId="0" xfId="0" applyAlignment="1" applyBorder="1" applyFont="1">
      <alignment horizontal="center"/>
    </xf>
    <xf borderId="0" fillId="962" fontId="26" numFmtId="0" xfId="0" applyAlignment="1" applyFill="1" applyFont="1">
      <alignment horizontal="center"/>
    </xf>
    <xf borderId="10" fillId="963" fontId="26" numFmtId="0" xfId="0" applyAlignment="1" applyBorder="1" applyFill="1" applyFont="1">
      <alignment horizontal="center"/>
    </xf>
    <xf borderId="0" fillId="497" fontId="26" numFmtId="0" xfId="0" applyAlignment="1" applyFont="1">
      <alignment horizontal="center"/>
    </xf>
    <xf borderId="0" fillId="673" fontId="26" numFmtId="169" xfId="0" applyAlignment="1" applyFont="1" applyNumberFormat="1">
      <alignment horizontal="center"/>
    </xf>
    <xf borderId="0" fillId="964" fontId="26" numFmtId="3" xfId="0" applyAlignment="1" applyFill="1" applyFont="1" applyNumberFormat="1">
      <alignment horizontal="center"/>
    </xf>
    <xf borderId="14" fillId="965" fontId="26" numFmtId="0" xfId="0" applyAlignment="1" applyBorder="1" applyFill="1" applyFont="1">
      <alignment horizontal="center"/>
    </xf>
    <xf borderId="0" fillId="966" fontId="26" numFmtId="0" xfId="0" applyAlignment="1" applyFill="1" applyFont="1">
      <alignment horizontal="center"/>
    </xf>
    <xf borderId="0" fillId="967" fontId="26" numFmtId="0" xfId="0" applyAlignment="1" applyFill="1" applyFont="1">
      <alignment horizontal="center"/>
    </xf>
    <xf borderId="10" fillId="958" fontId="26" numFmtId="0" xfId="0" applyAlignment="1" applyBorder="1" applyFont="1">
      <alignment horizontal="center"/>
    </xf>
    <xf borderId="0" fillId="968" fontId="26" numFmtId="169" xfId="0" applyAlignment="1" applyFill="1" applyFont="1" applyNumberFormat="1">
      <alignment horizontal="center"/>
    </xf>
    <xf borderId="14" fillId="969" fontId="26" numFmtId="0" xfId="0" applyAlignment="1" applyBorder="1" applyFill="1" applyFont="1">
      <alignment horizontal="center"/>
    </xf>
    <xf borderId="0" fillId="935" fontId="26" numFmtId="0" xfId="0" applyAlignment="1" applyFont="1">
      <alignment horizontal="center"/>
    </xf>
    <xf borderId="0" fillId="606" fontId="26" numFmtId="169" xfId="0" applyAlignment="1" applyFont="1" applyNumberFormat="1">
      <alignment horizontal="center"/>
    </xf>
    <xf borderId="0" fillId="970" fontId="26" numFmtId="3" xfId="0" applyAlignment="1" applyFill="1" applyFont="1" applyNumberFormat="1">
      <alignment horizontal="center"/>
    </xf>
    <xf borderId="14" fillId="810" fontId="26" numFmtId="0" xfId="0" applyAlignment="1" applyBorder="1" applyFont="1">
      <alignment horizontal="center"/>
    </xf>
    <xf borderId="0" fillId="971" fontId="26" numFmtId="0" xfId="0" applyAlignment="1" applyFill="1" applyFont="1">
      <alignment horizontal="center"/>
    </xf>
    <xf borderId="0" fillId="972" fontId="26" numFmtId="0" xfId="0" applyAlignment="1" applyFill="1" applyFont="1">
      <alignment horizontal="center"/>
    </xf>
    <xf borderId="0" fillId="852" fontId="26" numFmtId="0" xfId="0" applyAlignment="1" applyFont="1">
      <alignment horizontal="center"/>
    </xf>
    <xf borderId="14" fillId="913" fontId="26" numFmtId="169" xfId="0" applyAlignment="1" applyBorder="1" applyFont="1" applyNumberFormat="1">
      <alignment horizontal="center"/>
    </xf>
    <xf borderId="0" fillId="973" fontId="26" numFmtId="169" xfId="0" applyAlignment="1" applyFill="1" applyFont="1" applyNumberFormat="1">
      <alignment horizontal="center"/>
    </xf>
    <xf borderId="0" fillId="665" fontId="26" numFmtId="3" xfId="0" applyAlignment="1" applyFont="1" applyNumberFormat="1">
      <alignment horizontal="center"/>
    </xf>
    <xf borderId="0" fillId="974" fontId="26" numFmtId="0" xfId="0" applyAlignment="1" applyFill="1" applyFont="1">
      <alignment horizontal="center"/>
    </xf>
    <xf borderId="0" fillId="975" fontId="26" numFmtId="0" xfId="0" applyAlignment="1" applyFill="1" applyFont="1">
      <alignment horizontal="center"/>
    </xf>
    <xf borderId="10" fillId="976" fontId="26" numFmtId="0" xfId="0" applyAlignment="1" applyBorder="1" applyFill="1" applyFont="1">
      <alignment horizontal="center"/>
    </xf>
    <xf borderId="0" fillId="977" fontId="26" numFmtId="169" xfId="0" applyAlignment="1" applyFill="1" applyFont="1" applyNumberFormat="1">
      <alignment horizontal="center"/>
    </xf>
    <xf borderId="0" fillId="977" fontId="26" numFmtId="3" xfId="0" applyAlignment="1" applyFont="1" applyNumberFormat="1">
      <alignment horizontal="center"/>
    </xf>
    <xf borderId="0" fillId="665" fontId="26" numFmtId="0" xfId="0" applyAlignment="1" applyFont="1">
      <alignment horizontal="center"/>
    </xf>
    <xf borderId="0" fillId="978" fontId="26" numFmtId="0" xfId="0" applyAlignment="1" applyFill="1" applyFont="1">
      <alignment horizontal="center"/>
    </xf>
    <xf borderId="10" fillId="693" fontId="1" numFmtId="0" xfId="0" applyAlignment="1" applyBorder="1" applyFont="1">
      <alignment horizontal="center"/>
    </xf>
    <xf borderId="0" fillId="723" fontId="26" numFmtId="169" xfId="0" applyAlignment="1" applyFont="1" applyNumberFormat="1">
      <alignment horizontal="center"/>
    </xf>
    <xf borderId="0" fillId="724" fontId="26" numFmtId="3" xfId="0" applyAlignment="1" applyFont="1" applyNumberFormat="1">
      <alignment horizontal="center"/>
    </xf>
    <xf borderId="14" fillId="763" fontId="26" numFmtId="0" xfId="0" applyAlignment="1" applyBorder="1" applyFont="1">
      <alignment horizontal="center"/>
    </xf>
    <xf borderId="0" fillId="921" fontId="26" numFmtId="0" xfId="0" applyAlignment="1" applyFont="1">
      <alignment horizontal="center"/>
    </xf>
    <xf borderId="0" fillId="979" fontId="26" numFmtId="0" xfId="0" applyAlignment="1" applyFill="1" applyFont="1">
      <alignment horizontal="center"/>
    </xf>
    <xf borderId="0" fillId="980" fontId="26" numFmtId="0" xfId="0" applyAlignment="1" applyFill="1" applyFont="1">
      <alignment horizontal="center"/>
    </xf>
    <xf borderId="10" fillId="953" fontId="26" numFmtId="0" xfId="0" applyAlignment="1" applyBorder="1" applyFont="1">
      <alignment horizontal="center"/>
    </xf>
    <xf borderId="0" fillId="874" fontId="26" numFmtId="0" xfId="0" applyAlignment="1" applyFont="1">
      <alignment horizontal="center"/>
    </xf>
    <xf borderId="0" fillId="658" fontId="26" numFmtId="169" xfId="0" applyAlignment="1" applyFont="1" applyNumberFormat="1">
      <alignment horizontal="center"/>
    </xf>
    <xf borderId="14" fillId="981" fontId="26" numFmtId="0" xfId="0" applyAlignment="1" applyBorder="1" applyFill="1" applyFont="1">
      <alignment horizontal="center"/>
    </xf>
    <xf borderId="0" fillId="936" fontId="26" numFmtId="0" xfId="0" applyAlignment="1" applyFont="1">
      <alignment horizontal="center"/>
    </xf>
    <xf borderId="0" fillId="982" fontId="26" numFmtId="0" xfId="0" applyAlignment="1" applyFill="1" applyFont="1">
      <alignment horizontal="center"/>
    </xf>
    <xf borderId="14" fillId="571" fontId="26" numFmtId="169" xfId="0" applyAlignment="1" applyBorder="1" applyFont="1" applyNumberFormat="1">
      <alignment horizontal="center"/>
    </xf>
    <xf borderId="0" fillId="74" fontId="26" numFmtId="169" xfId="0" applyAlignment="1" applyFont="1" applyNumberFormat="1">
      <alignment horizontal="center"/>
    </xf>
    <xf borderId="0" fillId="658" fontId="26" numFmtId="3" xfId="0" applyAlignment="1" applyFont="1" applyNumberFormat="1">
      <alignment horizontal="center"/>
    </xf>
    <xf borderId="0" fillId="983" fontId="26" numFmtId="0" xfId="0" applyAlignment="1" applyFill="1" applyFont="1">
      <alignment horizontal="center"/>
    </xf>
    <xf borderId="0" fillId="984" fontId="26" numFmtId="0" xfId="0" applyAlignment="1" applyFill="1" applyFont="1">
      <alignment horizontal="center"/>
    </xf>
    <xf borderId="10" fillId="985" fontId="26" numFmtId="0" xfId="0" applyAlignment="1" applyBorder="1" applyFill="1" applyFont="1">
      <alignment horizontal="center"/>
    </xf>
    <xf borderId="0" fillId="707" fontId="26" numFmtId="169" xfId="0" applyAlignment="1" applyFont="1" applyNumberFormat="1">
      <alignment horizontal="center"/>
    </xf>
    <xf borderId="14" fillId="986" fontId="26" numFmtId="0" xfId="0" applyAlignment="1" applyBorder="1" applyFill="1" applyFont="1">
      <alignment horizontal="center"/>
    </xf>
    <xf borderId="0" fillId="987" fontId="26" numFmtId="0" xfId="0" applyAlignment="1" applyFill="1" applyFont="1">
      <alignment horizontal="center"/>
    </xf>
    <xf borderId="0" fillId="988" fontId="26" numFmtId="0" xfId="0" applyAlignment="1" applyFill="1" applyFont="1">
      <alignment horizontal="center"/>
    </xf>
    <xf borderId="0" fillId="989" fontId="26" numFmtId="0" xfId="0" applyAlignment="1" applyFill="1" applyFont="1">
      <alignment horizontal="center"/>
    </xf>
    <xf borderId="10" fillId="990" fontId="26" numFmtId="0" xfId="0" applyAlignment="1" applyBorder="1" applyFill="1" applyFont="1">
      <alignment horizontal="center"/>
    </xf>
    <xf borderId="14" fillId="874" fontId="26" numFmtId="169" xfId="0" applyAlignment="1" applyBorder="1" applyFont="1" applyNumberFormat="1">
      <alignment horizontal="center"/>
    </xf>
    <xf borderId="0" fillId="717" fontId="26" numFmtId="169" xfId="0" applyAlignment="1" applyFont="1" applyNumberFormat="1">
      <alignment horizontal="center"/>
    </xf>
    <xf borderId="0" fillId="753" fontId="26" numFmtId="3" xfId="0" applyAlignment="1" applyFont="1" applyNumberFormat="1">
      <alignment horizontal="center"/>
    </xf>
    <xf borderId="14" fillId="894" fontId="26" numFmtId="0" xfId="0" applyAlignment="1" applyBorder="1" applyFont="1">
      <alignment horizontal="center"/>
    </xf>
    <xf borderId="0" fillId="991" fontId="26" numFmtId="0" xfId="0" applyAlignment="1" applyFill="1" applyFont="1">
      <alignment horizontal="center"/>
    </xf>
    <xf borderId="0" fillId="992" fontId="26" numFmtId="0" xfId="0" applyAlignment="1" applyFill="1" applyFont="1">
      <alignment horizontal="center"/>
    </xf>
    <xf borderId="0" fillId="529" fontId="26" numFmtId="0" xfId="0" applyAlignment="1" applyFont="1">
      <alignment horizontal="center"/>
    </xf>
    <xf borderId="0" fillId="993" fontId="26" numFmtId="0" xfId="0" applyAlignment="1" applyFill="1" applyFont="1">
      <alignment horizontal="center"/>
    </xf>
    <xf borderId="0" fillId="994" fontId="26" numFmtId="169" xfId="0" applyAlignment="1" applyFill="1" applyFont="1" applyNumberFormat="1">
      <alignment horizontal="center"/>
    </xf>
    <xf borderId="0" fillId="922" fontId="26" numFmtId="3" xfId="0" applyAlignment="1" applyFont="1" applyNumberFormat="1">
      <alignment horizontal="center"/>
    </xf>
    <xf borderId="14" fillId="995" fontId="26" numFmtId="0" xfId="0" applyAlignment="1" applyBorder="1" applyFill="1" applyFont="1">
      <alignment horizontal="center"/>
    </xf>
    <xf borderId="14" fillId="131" fontId="26" numFmtId="169" xfId="0" applyAlignment="1" applyBorder="1" applyFont="1" applyNumberFormat="1">
      <alignment horizontal="center"/>
    </xf>
    <xf borderId="0" fillId="689" fontId="26" numFmtId="169" xfId="0" applyAlignment="1" applyFont="1" applyNumberFormat="1">
      <alignment horizontal="center"/>
    </xf>
    <xf borderId="0" fillId="996" fontId="26" numFmtId="3" xfId="0" applyAlignment="1" applyFill="1" applyFont="1" applyNumberFormat="1">
      <alignment horizontal="center"/>
    </xf>
    <xf borderId="14" fillId="997" fontId="26" numFmtId="0" xfId="0" applyAlignment="1" applyBorder="1" applyFill="1" applyFont="1">
      <alignment horizontal="center"/>
    </xf>
    <xf borderId="0" fillId="926" fontId="26" numFmtId="0" xfId="0" applyAlignment="1" applyFont="1">
      <alignment horizontal="center"/>
    </xf>
    <xf borderId="0" fillId="916" fontId="26" numFmtId="0" xfId="0" applyAlignment="1" applyFont="1">
      <alignment horizontal="center"/>
    </xf>
    <xf borderId="0" fillId="998" fontId="26" numFmtId="0" xfId="0" applyAlignment="1" applyFill="1" applyFont="1">
      <alignment horizontal="center"/>
    </xf>
    <xf borderId="10" fillId="999" fontId="26" numFmtId="0" xfId="0" applyAlignment="1" applyBorder="1" applyFill="1" applyFont="1">
      <alignment horizontal="center"/>
    </xf>
    <xf borderId="0" fillId="919" fontId="26" numFmtId="0" xfId="0" applyAlignment="1" applyFont="1">
      <alignment horizontal="center"/>
    </xf>
    <xf borderId="14" fillId="1000" fontId="26" numFmtId="169" xfId="0" applyAlignment="1" applyBorder="1" applyFill="1" applyFont="1" applyNumberFormat="1">
      <alignment horizontal="center"/>
    </xf>
    <xf borderId="0" fillId="592" fontId="26" numFmtId="169" xfId="0" applyAlignment="1" applyFont="1" applyNumberFormat="1">
      <alignment horizontal="center"/>
    </xf>
    <xf borderId="0" fillId="582" fontId="26" numFmtId="3" xfId="0" applyAlignment="1" applyFont="1" applyNumberFormat="1">
      <alignment horizontal="center"/>
    </xf>
    <xf borderId="14" fillId="898" fontId="26" numFmtId="0" xfId="0" applyAlignment="1" applyBorder="1" applyFont="1">
      <alignment horizontal="center"/>
    </xf>
    <xf borderId="0" fillId="956" fontId="26" numFmtId="0" xfId="0" applyAlignment="1" applyFont="1">
      <alignment horizontal="center"/>
    </xf>
    <xf borderId="0" fillId="969" fontId="26" numFmtId="0" xfId="0" applyAlignment="1" applyFont="1">
      <alignment horizontal="center"/>
    </xf>
    <xf borderId="0" fillId="1001" fontId="26" numFmtId="0" xfId="0" applyAlignment="1" applyFill="1" applyFont="1">
      <alignment horizontal="center"/>
    </xf>
    <xf borderId="10" fillId="1002" fontId="26" numFmtId="0" xfId="0" applyAlignment="1" applyBorder="1" applyFill="1" applyFont="1">
      <alignment horizontal="center"/>
    </xf>
    <xf borderId="0" fillId="730" fontId="26" numFmtId="169" xfId="0" applyAlignment="1" applyFont="1" applyNumberFormat="1">
      <alignment horizontal="center"/>
    </xf>
    <xf borderId="0" fillId="689" fontId="26" numFmtId="3" xfId="0" applyAlignment="1" applyFont="1" applyNumberFormat="1">
      <alignment horizontal="center"/>
    </xf>
    <xf borderId="14" fillId="1003" fontId="1" numFmtId="0" xfId="0" applyAlignment="1" applyBorder="1" applyFill="1" applyFont="1">
      <alignment horizontal="center"/>
    </xf>
    <xf borderId="0" fillId="1004" fontId="1" numFmtId="0" xfId="0" applyAlignment="1" applyFill="1" applyFont="1">
      <alignment horizontal="center"/>
    </xf>
    <xf borderId="0" fillId="771" fontId="1" numFmtId="0" xfId="0" applyAlignment="1" applyFont="1">
      <alignment horizontal="center"/>
    </xf>
    <xf borderId="0" fillId="425" fontId="26" numFmtId="0" xfId="0" applyAlignment="1" applyFont="1">
      <alignment horizontal="center"/>
    </xf>
    <xf borderId="10" fillId="1005" fontId="26" numFmtId="0" xfId="0" applyAlignment="1" applyBorder="1" applyFill="1" applyFont="1">
      <alignment horizontal="center"/>
    </xf>
    <xf borderId="0" fillId="747" fontId="26" numFmtId="0" xfId="0" applyAlignment="1" applyFont="1">
      <alignment horizontal="center"/>
    </xf>
    <xf borderId="0" fillId="846" fontId="26" numFmtId="169" xfId="0" applyAlignment="1" applyFont="1" applyNumberFormat="1">
      <alignment horizontal="center"/>
    </xf>
    <xf borderId="14" fillId="1006" fontId="1" numFmtId="0" xfId="0" applyAlignment="1" applyBorder="1" applyFill="1" applyFont="1">
      <alignment horizontal="center"/>
    </xf>
    <xf borderId="0" fillId="157" fontId="1" numFmtId="0" xfId="0" applyAlignment="1" applyFont="1">
      <alignment horizontal="center"/>
    </xf>
    <xf borderId="0" fillId="954" fontId="1" numFmtId="0" xfId="0" applyAlignment="1" applyFont="1">
      <alignment horizontal="center"/>
    </xf>
    <xf borderId="0" fillId="1007" fontId="26" numFmtId="0" xfId="0" applyAlignment="1" applyFill="1" applyFont="1">
      <alignment horizontal="center"/>
    </xf>
    <xf borderId="0" fillId="763" fontId="26" numFmtId="3" xfId="0" applyAlignment="1" applyFont="1" applyNumberFormat="1">
      <alignment horizontal="center"/>
    </xf>
    <xf borderId="14" fillId="960" fontId="1" numFmtId="0" xfId="0" applyAlignment="1" applyBorder="1" applyFont="1">
      <alignment horizontal="center"/>
    </xf>
    <xf borderId="0" fillId="980" fontId="1" numFmtId="0" xfId="0" applyAlignment="1" applyFont="1">
      <alignment horizontal="center"/>
    </xf>
    <xf borderId="0" fillId="957" fontId="1" numFmtId="0" xfId="0" applyAlignment="1" applyFont="1">
      <alignment horizontal="center"/>
    </xf>
    <xf borderId="0" fillId="947" fontId="26" numFmtId="0" xfId="0" applyAlignment="1" applyFont="1">
      <alignment horizontal="center"/>
    </xf>
    <xf borderId="10" fillId="279" fontId="26" numFmtId="0" xfId="0" applyAlignment="1" applyBorder="1" applyFont="1">
      <alignment horizontal="center"/>
    </xf>
    <xf borderId="0" fillId="896" fontId="26" numFmtId="0" xfId="0" applyAlignment="1" applyFont="1">
      <alignment horizontal="center"/>
    </xf>
    <xf borderId="14" fillId="548" fontId="26" numFmtId="169" xfId="0" applyAlignment="1" applyBorder="1" applyFont="1" applyNumberFormat="1">
      <alignment horizontal="center"/>
    </xf>
    <xf borderId="0" fillId="87" fontId="26" numFmtId="169" xfId="0" applyAlignment="1" applyFont="1" applyNumberFormat="1">
      <alignment horizontal="center"/>
    </xf>
    <xf borderId="0" fillId="907" fontId="26" numFmtId="3" xfId="0" applyAlignment="1" applyFont="1" applyNumberFormat="1">
      <alignment horizontal="center"/>
    </xf>
    <xf borderId="14" fillId="1008" fontId="1" numFmtId="0" xfId="0" applyAlignment="1" applyBorder="1" applyFill="1" applyFont="1">
      <alignment horizontal="center"/>
    </xf>
    <xf borderId="0" fillId="997" fontId="1" numFmtId="0" xfId="0" applyAlignment="1" applyFont="1">
      <alignment horizontal="center"/>
    </xf>
    <xf borderId="0" fillId="887" fontId="1" numFmtId="0" xfId="0" applyAlignment="1" applyFont="1">
      <alignment horizontal="center"/>
    </xf>
    <xf borderId="0" fillId="245" fontId="26" numFmtId="169" xfId="0" applyAlignment="1" applyFont="1" applyNumberFormat="1">
      <alignment horizontal="center"/>
    </xf>
    <xf borderId="0" fillId="87" fontId="26" numFmtId="3" xfId="0" applyAlignment="1" applyFont="1" applyNumberFormat="1">
      <alignment horizontal="center"/>
    </xf>
    <xf borderId="0" fillId="1009" fontId="1" numFmtId="0" xfId="0" applyAlignment="1" applyFill="1" applyFont="1">
      <alignment horizontal="center"/>
    </xf>
    <xf borderId="0" fillId="969" fontId="1" numFmtId="0" xfId="0" applyAlignment="1" applyFont="1">
      <alignment horizontal="center"/>
    </xf>
    <xf borderId="10" fillId="665" fontId="26" numFmtId="0" xfId="0" applyAlignment="1" applyBorder="1" applyFont="1">
      <alignment horizontal="center"/>
    </xf>
    <xf borderId="14" fillId="12" fontId="26" numFmtId="169" xfId="0" applyAlignment="1" applyBorder="1" applyFont="1" applyNumberFormat="1">
      <alignment horizontal="center"/>
    </xf>
    <xf borderId="0" fillId="782" fontId="26" numFmtId="169" xfId="0" applyAlignment="1" applyFont="1" applyNumberFormat="1">
      <alignment horizontal="center"/>
    </xf>
    <xf borderId="0" fillId="1010" fontId="26" numFmtId="3" xfId="0" applyAlignment="1" applyFill="1" applyFont="1" applyNumberFormat="1">
      <alignment horizontal="center"/>
    </xf>
    <xf borderId="14" fillId="1011" fontId="1" numFmtId="0" xfId="0" applyAlignment="1" applyBorder="1" applyFill="1" applyFont="1">
      <alignment horizontal="center"/>
    </xf>
    <xf borderId="0" fillId="992" fontId="1" numFmtId="0" xfId="0" applyAlignment="1" applyFont="1">
      <alignment horizontal="center"/>
    </xf>
    <xf borderId="0" fillId="649" fontId="26" numFmtId="3" xfId="0" applyAlignment="1" applyFont="1" applyNumberFormat="1">
      <alignment horizontal="center"/>
    </xf>
    <xf borderId="14" fillId="279" fontId="1" numFmtId="0" xfId="0" applyAlignment="1" applyBorder="1" applyFont="1">
      <alignment horizontal="center"/>
    </xf>
    <xf borderId="0" fillId="1012" fontId="1" numFmtId="0" xfId="0" applyAlignment="1" applyFill="1" applyFont="1">
      <alignment horizontal="center"/>
    </xf>
    <xf borderId="0" fillId="1013" fontId="1" numFmtId="0" xfId="0" applyAlignment="1" applyFill="1" applyFont="1">
      <alignment horizontal="center"/>
    </xf>
    <xf borderId="0" fillId="840" fontId="26" numFmtId="0" xfId="0" applyAlignment="1" applyFont="1">
      <alignment horizontal="center"/>
    </xf>
    <xf borderId="10" fillId="1014" fontId="26" numFmtId="0" xfId="0" applyAlignment="1" applyBorder="1" applyFill="1" applyFont="1">
      <alignment horizontal="center"/>
    </xf>
    <xf borderId="10" fillId="590" fontId="26" numFmtId="0" xfId="0" applyAlignment="1" applyBorder="1" applyFont="1">
      <alignment horizontal="center"/>
    </xf>
    <xf borderId="0" fillId="769" fontId="1" numFmtId="0" xfId="0" applyAlignment="1" applyFont="1">
      <alignment horizontal="center"/>
    </xf>
    <xf borderId="0" fillId="740" fontId="26" numFmtId="169" xfId="0" applyAlignment="1" applyFont="1" applyNumberFormat="1">
      <alignment horizontal="center"/>
    </xf>
    <xf borderId="14" fillId="893" fontId="1" numFmtId="0" xfId="0" applyAlignment="1" applyBorder="1" applyFont="1">
      <alignment horizontal="center"/>
    </xf>
    <xf borderId="0" fillId="1015" fontId="1" numFmtId="0" xfId="0" applyAlignment="1" applyFill="1" applyFont="1">
      <alignment horizontal="center"/>
    </xf>
    <xf borderId="0" fillId="893" fontId="1" numFmtId="0" xfId="0" applyAlignment="1" applyFont="1">
      <alignment horizontal="center"/>
    </xf>
    <xf borderId="0" fillId="895" fontId="26" numFmtId="0" xfId="0" applyAlignment="1" applyFont="1">
      <alignment horizontal="center"/>
    </xf>
    <xf borderId="10" fillId="1016" fontId="26" numFmtId="0" xfId="0" applyAlignment="1" applyBorder="1" applyFill="1" applyFont="1">
      <alignment horizontal="center"/>
    </xf>
    <xf borderId="10" fillId="443" fontId="26" numFmtId="0" xfId="0" applyAlignment="1" applyBorder="1" applyFont="1">
      <alignment horizontal="center"/>
    </xf>
    <xf borderId="0" fillId="571" fontId="1" numFmtId="0" xfId="0" applyAlignment="1" applyFont="1">
      <alignment horizontal="center"/>
    </xf>
    <xf borderId="0" fillId="796" fontId="26" numFmtId="169" xfId="0" applyAlignment="1" applyFont="1" applyNumberFormat="1">
      <alignment horizontal="center"/>
    </xf>
    <xf borderId="0" fillId="821" fontId="26" numFmtId="3" xfId="0" applyAlignment="1" applyFont="1" applyNumberFormat="1">
      <alignment horizontal="center"/>
    </xf>
    <xf borderId="14" fillId="1017" fontId="1" numFmtId="0" xfId="0" applyAlignment="1" applyBorder="1" applyFill="1" applyFont="1">
      <alignment horizontal="center"/>
    </xf>
    <xf borderId="0" fillId="10" fontId="1" numFmtId="0" xfId="0" applyAlignment="1" applyFont="1">
      <alignment horizontal="center"/>
    </xf>
    <xf borderId="0" fillId="925" fontId="1" numFmtId="0" xfId="0" applyAlignment="1" applyFont="1">
      <alignment horizontal="center"/>
    </xf>
    <xf borderId="0" fillId="1018" fontId="26" numFmtId="0" xfId="0" applyAlignment="1" applyFill="1" applyFont="1">
      <alignment horizontal="center"/>
    </xf>
    <xf borderId="10" fillId="388" fontId="26" numFmtId="0" xfId="0" applyAlignment="1" applyBorder="1" applyFont="1">
      <alignment horizontal="center"/>
    </xf>
    <xf borderId="0" fillId="734" fontId="26" numFmtId="169" xfId="0" applyAlignment="1" applyFont="1" applyNumberFormat="1">
      <alignment horizontal="center"/>
    </xf>
    <xf borderId="0" fillId="817" fontId="26" numFmtId="3" xfId="0" applyAlignment="1" applyFont="1" applyNumberFormat="1">
      <alignment horizontal="center"/>
    </xf>
    <xf borderId="14" fillId="1007" fontId="1" numFmtId="0" xfId="0" applyAlignment="1" applyBorder="1" applyFont="1">
      <alignment horizontal="center"/>
    </xf>
    <xf borderId="0" fillId="753" fontId="1" numFmtId="0" xfId="0" applyAlignment="1" applyFont="1">
      <alignment horizontal="center"/>
    </xf>
    <xf borderId="0" fillId="1019" fontId="1" numFmtId="0" xfId="0" applyAlignment="1" applyFill="1" applyFont="1">
      <alignment horizontal="center"/>
    </xf>
    <xf borderId="0" fillId="963" fontId="26" numFmtId="0" xfId="0" applyAlignment="1" applyFont="1">
      <alignment horizontal="center"/>
    </xf>
    <xf borderId="10" fillId="1011" fontId="26" numFmtId="0" xfId="0" applyAlignment="1" applyBorder="1" applyFont="1">
      <alignment horizontal="center"/>
    </xf>
    <xf borderId="10" fillId="131" fontId="26" numFmtId="0" xfId="0" applyAlignment="1" applyBorder="1" applyFont="1">
      <alignment horizontal="center"/>
    </xf>
    <xf borderId="0" fillId="12" fontId="1" numFmtId="0" xfId="0" applyAlignment="1" applyFont="1">
      <alignment horizontal="center"/>
    </xf>
    <xf borderId="0" fillId="741" fontId="26" numFmtId="169" xfId="0" applyAlignment="1" applyFont="1" applyNumberFormat="1">
      <alignment horizontal="center"/>
    </xf>
    <xf borderId="0" fillId="1020" fontId="1" numFmtId="0" xfId="0" applyAlignment="1" applyFill="1" applyFont="1">
      <alignment horizontal="center"/>
    </xf>
    <xf borderId="0" fillId="897" fontId="26" numFmtId="0" xfId="0" applyAlignment="1" applyFont="1">
      <alignment horizontal="center"/>
    </xf>
    <xf borderId="10" fillId="1021" fontId="26" numFmtId="0" xfId="0" applyAlignment="1" applyBorder="1" applyFill="1" applyFont="1">
      <alignment horizontal="center"/>
    </xf>
    <xf borderId="10" fillId="548" fontId="26" numFmtId="0" xfId="0" applyAlignment="1" applyBorder="1" applyFont="1">
      <alignment horizontal="center"/>
    </xf>
    <xf borderId="14" fillId="1022" fontId="1" numFmtId="0" xfId="0" applyAlignment="1" applyBorder="1" applyFill="1" applyFont="1">
      <alignment horizontal="center"/>
    </xf>
    <xf borderId="0" fillId="1023" fontId="1" numFmtId="0" xfId="0" applyAlignment="1" applyFill="1" applyFont="1">
      <alignment horizontal="center"/>
    </xf>
    <xf borderId="10" fillId="12" fontId="26" numFmtId="0" xfId="0" applyAlignment="1" applyBorder="1" applyFont="1">
      <alignment horizontal="center"/>
    </xf>
    <xf borderId="0" fillId="913" fontId="1" numFmtId="0" xfId="0" applyAlignment="1" applyFont="1">
      <alignment horizontal="center"/>
    </xf>
    <xf borderId="0" fillId="1024" fontId="26" numFmtId="169" xfId="0" applyAlignment="1" applyFill="1" applyFont="1" applyNumberFormat="1">
      <alignment horizontal="center"/>
    </xf>
    <xf borderId="0" fillId="1025" fontId="26" numFmtId="3" xfId="0" applyAlignment="1" applyFill="1" applyFont="1" applyNumberFormat="1">
      <alignment horizontal="center"/>
    </xf>
    <xf borderId="14" fillId="1026" fontId="1" numFmtId="0" xfId="0" applyAlignment="1" applyBorder="1" applyFill="1" applyFont="1">
      <alignment horizontal="center"/>
    </xf>
    <xf borderId="0" fillId="1027" fontId="1" numFmtId="0" xfId="0" applyAlignment="1" applyFill="1" applyFont="1">
      <alignment horizontal="center"/>
    </xf>
    <xf borderId="0" fillId="1028" fontId="1" numFmtId="0" xfId="0" applyAlignment="1" applyFill="1" applyFont="1">
      <alignment horizontal="center"/>
    </xf>
    <xf borderId="10" fillId="1029" fontId="26" numFmtId="0" xfId="0" applyAlignment="1" applyBorder="1" applyFill="1" applyFont="1">
      <alignment horizontal="center"/>
    </xf>
    <xf borderId="0" fillId="685" fontId="26" numFmtId="169" xfId="0" applyAlignment="1" applyFont="1" applyNumberFormat="1">
      <alignment horizontal="center"/>
    </xf>
    <xf borderId="0" fillId="1030" fontId="26" numFmtId="3" xfId="0" applyAlignment="1" applyFill="1" applyFont="1" applyNumberFormat="1">
      <alignment horizontal="center"/>
    </xf>
    <xf borderId="14" fillId="1014" fontId="1" numFmtId="0" xfId="0" applyAlignment="1" applyBorder="1" applyFont="1">
      <alignment horizontal="center"/>
    </xf>
    <xf borderId="0" fillId="1031" fontId="1" numFmtId="0" xfId="0" applyAlignment="1" applyFill="1" applyFont="1">
      <alignment horizontal="center"/>
    </xf>
    <xf borderId="0" fillId="920" fontId="1" numFmtId="0" xfId="0" applyAlignment="1" applyFont="1">
      <alignment horizontal="center"/>
    </xf>
    <xf borderId="0" fillId="1032" fontId="26" numFmtId="0" xfId="0" applyAlignment="1" applyFill="1" applyFont="1">
      <alignment horizontal="center"/>
    </xf>
    <xf borderId="10" fillId="1033" fontId="26" numFmtId="0" xfId="0" applyAlignment="1" applyBorder="1" applyFill="1" applyFont="1">
      <alignment horizontal="center"/>
    </xf>
    <xf borderId="0" fillId="547" fontId="1" numFmtId="0" xfId="0" applyAlignment="1" applyFont="1">
      <alignment horizontal="center"/>
    </xf>
    <xf borderId="0" fillId="696" fontId="26" numFmtId="3" xfId="0" applyAlignment="1" applyFont="1" applyNumberFormat="1">
      <alignment horizontal="center"/>
    </xf>
    <xf borderId="14" fillId="255" fontId="1" numFmtId="0" xfId="0" applyAlignment="1" applyBorder="1" applyFont="1">
      <alignment horizontal="center"/>
    </xf>
    <xf borderId="0" fillId="237" fontId="1" numFmtId="0" xfId="0" applyAlignment="1" applyFont="1">
      <alignment horizontal="center"/>
    </xf>
    <xf borderId="0" fillId="1034" fontId="1" numFmtId="0" xfId="0" applyAlignment="1" applyFill="1" applyFont="1">
      <alignment horizontal="center"/>
    </xf>
    <xf borderId="10" fillId="477" fontId="26" numFmtId="0" xfId="0" applyAlignment="1" applyBorder="1" applyFont="1">
      <alignment horizontal="center"/>
    </xf>
    <xf borderId="0" fillId="919" fontId="1" numFmtId="0" xfId="0" applyAlignment="1" applyFont="1">
      <alignment horizontal="center"/>
    </xf>
    <xf borderId="14" fillId="390" fontId="26" numFmtId="169" xfId="0" applyAlignment="1" applyBorder="1" applyFont="1" applyNumberFormat="1">
      <alignment horizontal="center"/>
    </xf>
    <xf borderId="0" fillId="778" fontId="26" numFmtId="169" xfId="0" applyAlignment="1" applyFont="1" applyNumberFormat="1">
      <alignment horizontal="center"/>
    </xf>
    <xf borderId="0" fillId="1035" fontId="26" numFmtId="3" xfId="0" applyAlignment="1" applyFill="1" applyFont="1" applyNumberFormat="1">
      <alignment horizontal="center"/>
    </xf>
    <xf borderId="14" fillId="1027" fontId="1" numFmtId="0" xfId="0" applyAlignment="1" applyBorder="1" applyFont="1">
      <alignment horizontal="center"/>
    </xf>
    <xf borderId="0" fillId="976" fontId="1" numFmtId="0" xfId="0" applyAlignment="1" applyFont="1">
      <alignment horizontal="center"/>
    </xf>
    <xf borderId="0" fillId="255" fontId="26" numFmtId="0" xfId="0" applyAlignment="1" applyFont="1">
      <alignment horizontal="center"/>
    </xf>
    <xf borderId="10" fillId="853" fontId="26" numFmtId="0" xfId="0" applyAlignment="1" applyBorder="1" applyFont="1">
      <alignment horizontal="center"/>
    </xf>
    <xf borderId="14" fillId="345" fontId="26" numFmtId="169" xfId="0" applyAlignment="1" applyBorder="1" applyFont="1" applyNumberFormat="1">
      <alignment horizontal="center"/>
    </xf>
    <xf borderId="0" fillId="696" fontId="26" numFmtId="169" xfId="0" applyAlignment="1" applyFont="1" applyNumberFormat="1">
      <alignment horizontal="center"/>
    </xf>
    <xf borderId="0" fillId="1036" fontId="26" numFmtId="3" xfId="0" applyAlignment="1" applyFill="1" applyFont="1" applyNumberFormat="1">
      <alignment horizontal="center"/>
    </xf>
    <xf borderId="14" fillId="1037" fontId="1" numFmtId="0" xfId="0" applyAlignment="1" applyBorder="1" applyFill="1" applyFont="1">
      <alignment horizontal="center"/>
    </xf>
    <xf borderId="0" fillId="419" fontId="1" numFmtId="0" xfId="0" applyAlignment="1" applyFont="1">
      <alignment horizontal="center"/>
    </xf>
    <xf borderId="0" fillId="981" fontId="1" numFmtId="0" xfId="0" applyAlignment="1" applyFont="1">
      <alignment horizontal="center"/>
    </xf>
    <xf borderId="0" fillId="1038" fontId="26" numFmtId="0" xfId="0" applyAlignment="1" applyFill="1" applyFont="1">
      <alignment horizontal="center"/>
    </xf>
    <xf borderId="10" fillId="1039" fontId="26" numFmtId="0" xfId="0" applyAlignment="1" applyBorder="1" applyFill="1" applyFont="1">
      <alignment horizontal="center"/>
    </xf>
    <xf borderId="10" fillId="664" fontId="26" numFmtId="0" xfId="0" applyAlignment="1" applyBorder="1" applyFont="1">
      <alignment horizontal="center"/>
    </xf>
    <xf borderId="0" fillId="807" fontId="26" numFmtId="169" xfId="0" applyAlignment="1" applyFont="1" applyNumberFormat="1">
      <alignment horizontal="center"/>
    </xf>
    <xf borderId="0" fillId="961" fontId="26" numFmtId="3" xfId="0" applyAlignment="1" applyFont="1" applyNumberFormat="1">
      <alignment horizontal="center"/>
    </xf>
    <xf borderId="14" fillId="1040" fontId="1" numFmtId="0" xfId="0" applyAlignment="1" applyBorder="1" applyFill="1" applyFont="1">
      <alignment horizontal="center"/>
    </xf>
    <xf borderId="0" fillId="1041" fontId="1" numFmtId="0" xfId="0" applyAlignment="1" applyFill="1" applyFont="1">
      <alignment horizontal="center"/>
    </xf>
    <xf borderId="10" fillId="228" fontId="26" numFmtId="0" xfId="0" applyAlignment="1" applyBorder="1" applyFont="1">
      <alignment horizontal="center"/>
    </xf>
    <xf borderId="0" fillId="697" fontId="26" numFmtId="169" xfId="0" applyAlignment="1" applyFont="1" applyNumberFormat="1">
      <alignment horizontal="center"/>
    </xf>
    <xf borderId="0" fillId="361" fontId="26" numFmtId="3" xfId="0" applyAlignment="1" applyFont="1" applyNumberFormat="1">
      <alignment horizontal="center"/>
    </xf>
    <xf borderId="14" fillId="949" fontId="1" numFmtId="0" xfId="0" applyAlignment="1" applyBorder="1" applyFont="1">
      <alignment horizontal="center"/>
    </xf>
    <xf borderId="0" fillId="1026" fontId="1" numFmtId="0" xfId="0" applyAlignment="1" applyFont="1">
      <alignment horizontal="center"/>
    </xf>
    <xf borderId="0" fillId="1042" fontId="26" numFmtId="0" xfId="0" applyAlignment="1" applyFill="1" applyFont="1">
      <alignment horizontal="center"/>
    </xf>
    <xf borderId="10" fillId="1035" fontId="26" numFmtId="0" xfId="0" applyAlignment="1" applyBorder="1" applyFont="1">
      <alignment horizontal="center"/>
    </xf>
    <xf borderId="10" fillId="913" fontId="26" numFmtId="0" xfId="0" applyAlignment="1" applyBorder="1" applyFont="1">
      <alignment horizontal="center"/>
    </xf>
    <xf borderId="14" fillId="228" fontId="26" numFmtId="169" xfId="0" applyAlignment="1" applyBorder="1" applyFont="1" applyNumberFormat="1">
      <alignment horizontal="center"/>
    </xf>
    <xf borderId="0" fillId="961" fontId="26" numFmtId="169" xfId="0" applyAlignment="1" applyFont="1" applyNumberFormat="1">
      <alignment horizontal="center"/>
    </xf>
    <xf borderId="14" fillId="1021" fontId="1" numFmtId="0" xfId="0" applyAlignment="1" applyBorder="1" applyFont="1">
      <alignment horizontal="center"/>
    </xf>
    <xf borderId="0" fillId="941" fontId="1" numFmtId="0" xfId="0" applyAlignment="1" applyFont="1">
      <alignment horizontal="center"/>
    </xf>
    <xf borderId="0" fillId="985" fontId="1" numFmtId="0" xfId="0" applyAlignment="1" applyFont="1">
      <alignment horizontal="center"/>
    </xf>
    <xf borderId="0" fillId="990" fontId="26" numFmtId="0" xfId="0" applyAlignment="1" applyFont="1">
      <alignment horizontal="center"/>
    </xf>
    <xf borderId="14" fillId="875" fontId="26" numFmtId="169" xfId="0" applyAlignment="1" applyBorder="1" applyFont="1" applyNumberFormat="1">
      <alignment horizontal="center"/>
    </xf>
    <xf borderId="0" fillId="566" fontId="26" numFmtId="169" xfId="0" applyAlignment="1" applyFont="1" applyNumberFormat="1">
      <alignment horizontal="center"/>
    </xf>
    <xf borderId="0" fillId="1043" fontId="26" numFmtId="3" xfId="0" applyAlignment="1" applyFill="1" applyFont="1" applyNumberFormat="1">
      <alignment horizontal="center"/>
    </xf>
    <xf borderId="14" fillId="907" fontId="1" numFmtId="0" xfId="0" applyAlignment="1" applyBorder="1" applyFont="1">
      <alignment horizontal="center"/>
    </xf>
    <xf borderId="0" fillId="1044" fontId="1" numFmtId="0" xfId="0" applyAlignment="1" applyFill="1" applyFont="1">
      <alignment horizontal="center"/>
    </xf>
    <xf borderId="0" fillId="950" fontId="1" numFmtId="0" xfId="0" applyAlignment="1" applyFont="1">
      <alignment horizontal="center"/>
    </xf>
    <xf borderId="10" fillId="1045" fontId="26" numFmtId="0" xfId="0" applyAlignment="1" applyBorder="1" applyFill="1" applyFont="1">
      <alignment horizontal="center"/>
    </xf>
    <xf borderId="10" fillId="345" fontId="26" numFmtId="0" xfId="0" applyAlignment="1" applyBorder="1" applyFont="1">
      <alignment horizontal="center"/>
    </xf>
    <xf borderId="0" fillId="157" fontId="26" numFmtId="169" xfId="0" applyAlignment="1" applyFont="1" applyNumberFormat="1">
      <alignment horizontal="center"/>
    </xf>
    <xf borderId="0" fillId="1046" fontId="26" numFmtId="3" xfId="0" applyAlignment="1" applyFill="1" applyFont="1" applyNumberFormat="1">
      <alignment horizontal="center"/>
    </xf>
    <xf borderId="0" fillId="1047" fontId="26" numFmtId="0" xfId="0" applyAlignment="1" applyFill="1" applyFont="1">
      <alignment horizontal="center"/>
    </xf>
    <xf borderId="10" fillId="1048" fontId="26" numFmtId="0" xfId="0" applyAlignment="1" applyBorder="1" applyFill="1" applyFont="1">
      <alignment horizontal="center"/>
    </xf>
    <xf borderId="10" fillId="360" fontId="26" numFmtId="0" xfId="0" applyAlignment="1" applyBorder="1" applyFont="1">
      <alignment horizontal="center"/>
    </xf>
    <xf borderId="0" fillId="835" fontId="26" numFmtId="169" xfId="0" applyAlignment="1" applyFont="1" applyNumberFormat="1">
      <alignment horizontal="center"/>
    </xf>
    <xf borderId="14" fillId="1049" fontId="1" numFmtId="0" xfId="0" applyAlignment="1" applyBorder="1" applyFill="1" applyFont="1">
      <alignment horizontal="center"/>
    </xf>
    <xf borderId="0" fillId="912" fontId="1" numFmtId="0" xfId="0" applyAlignment="1" applyFont="1">
      <alignment horizontal="center"/>
    </xf>
    <xf borderId="0" fillId="1050" fontId="26" numFmtId="0" xfId="0" applyAlignment="1" applyFill="1" applyFont="1">
      <alignment horizontal="center"/>
    </xf>
    <xf borderId="10" fillId="852" fontId="26" numFmtId="0" xfId="0" applyAlignment="1" applyBorder="1" applyFont="1">
      <alignment horizontal="center"/>
    </xf>
    <xf borderId="10" fillId="1000" fontId="26" numFmtId="0" xfId="0" applyAlignment="1" applyBorder="1" applyFont="1">
      <alignment horizontal="center"/>
    </xf>
    <xf borderId="0" fillId="1051" fontId="26" numFmtId="3" xfId="0" applyAlignment="1" applyFill="1" applyFont="1" applyNumberFormat="1">
      <alignment horizontal="center"/>
    </xf>
    <xf borderId="0" fillId="1007" fontId="1" numFmtId="0" xfId="0" applyAlignment="1" applyFont="1">
      <alignment horizontal="center"/>
    </xf>
    <xf borderId="0" fillId="1052" fontId="1" numFmtId="0" xfId="0" applyAlignment="1" applyFill="1" applyFont="1">
      <alignment horizontal="center"/>
    </xf>
    <xf borderId="0" fillId="1053" fontId="26" numFmtId="0" xfId="0" applyAlignment="1" applyFill="1" applyFont="1">
      <alignment horizontal="center"/>
    </xf>
    <xf borderId="10" fillId="1054" fontId="26" numFmtId="0" xfId="0" applyAlignment="1" applyBorder="1" applyFill="1" applyFont="1">
      <alignment horizontal="center"/>
    </xf>
    <xf borderId="14" fillId="562" fontId="26" numFmtId="169" xfId="0" applyAlignment="1" applyBorder="1" applyFont="1" applyNumberFormat="1">
      <alignment horizontal="center"/>
    </xf>
    <xf borderId="0" fillId="798" fontId="26" numFmtId="169" xfId="0" applyAlignment="1" applyFont="1" applyNumberFormat="1">
      <alignment horizontal="center"/>
    </xf>
    <xf borderId="0" fillId="157" fontId="26" numFmtId="3" xfId="0" applyAlignment="1" applyFont="1" applyNumberFormat="1">
      <alignment horizontal="center"/>
    </xf>
    <xf borderId="14" fillId="866" fontId="1" numFmtId="0" xfId="0" applyAlignment="1" applyBorder="1" applyFont="1">
      <alignment horizontal="center"/>
    </xf>
    <xf borderId="0" fillId="1003" fontId="1" numFmtId="0" xfId="0" applyAlignment="1" applyFont="1">
      <alignment horizontal="center"/>
    </xf>
    <xf borderId="0" fillId="1055" fontId="1" numFmtId="0" xfId="0" applyAlignment="1" applyFill="1" applyFont="1">
      <alignment horizontal="center"/>
    </xf>
    <xf borderId="0" fillId="396" fontId="26" numFmtId="0" xfId="0" applyAlignment="1" applyFont="1">
      <alignment horizontal="center"/>
    </xf>
    <xf borderId="10" fillId="894" fontId="26" numFmtId="0" xfId="0" applyAlignment="1" applyBorder="1" applyFont="1">
      <alignment horizontal="center"/>
    </xf>
    <xf borderId="0" fillId="590" fontId="26" numFmtId="169" xfId="0" applyAlignment="1" applyFont="1" applyNumberFormat="1">
      <alignment horizontal="center"/>
    </xf>
    <xf borderId="0" fillId="1007" fontId="26" numFmtId="3" xfId="0" applyAlignment="1" applyFont="1" applyNumberFormat="1">
      <alignment horizontal="center"/>
    </xf>
    <xf borderId="14" fillId="1056" fontId="1" numFmtId="0" xfId="0" applyAlignment="1" applyBorder="1" applyFill="1" applyFont="1">
      <alignment horizontal="center"/>
    </xf>
    <xf borderId="0" fillId="817" fontId="1" numFmtId="0" xfId="0" applyAlignment="1" applyFont="1">
      <alignment horizontal="center"/>
    </xf>
    <xf borderId="0" fillId="1057" fontId="1" numFmtId="0" xfId="0" applyAlignment="1" applyFill="1" applyFont="1">
      <alignment horizontal="center"/>
    </xf>
    <xf borderId="0" fillId="986" fontId="26" numFmtId="0" xfId="0" applyAlignment="1" applyFont="1">
      <alignment horizontal="center"/>
    </xf>
    <xf borderId="0" fillId="840" fontId="26" numFmtId="3" xfId="0" applyAlignment="1" applyFont="1" applyNumberFormat="1">
      <alignment horizontal="center"/>
    </xf>
    <xf borderId="0" fillId="965" fontId="1" numFmtId="0" xfId="0" applyAlignment="1" applyFont="1">
      <alignment horizontal="center"/>
    </xf>
    <xf borderId="0" fillId="1058" fontId="1" numFmtId="0" xfId="0" applyAlignment="1" applyFill="1" applyFont="1">
      <alignment horizontal="center"/>
    </xf>
    <xf borderId="0" fillId="997" fontId="26" numFmtId="0" xfId="0" applyAlignment="1" applyFont="1">
      <alignment horizontal="center"/>
    </xf>
    <xf borderId="10" fillId="1020" fontId="26" numFmtId="0" xfId="0" applyAlignment="1" applyBorder="1" applyFont="1">
      <alignment horizontal="center"/>
    </xf>
    <xf borderId="10" fillId="908" fontId="26" numFmtId="0" xfId="0" applyAlignment="1" applyBorder="1" applyFont="1">
      <alignment horizontal="center"/>
    </xf>
    <xf borderId="0" fillId="440" fontId="26" numFmtId="169" xfId="0" applyAlignment="1" applyFont="1" applyNumberFormat="1">
      <alignment horizontal="center"/>
    </xf>
    <xf borderId="0" fillId="471" fontId="26" numFmtId="3" xfId="0" applyAlignment="1" applyFont="1" applyNumberFormat="1">
      <alignment horizontal="center"/>
    </xf>
    <xf borderId="14" fillId="331" fontId="1" numFmtId="0" xfId="0" applyAlignment="1" applyBorder="1" applyFont="1">
      <alignment horizontal="center"/>
    </xf>
    <xf borderId="0" fillId="977" fontId="1" numFmtId="0" xfId="0" applyAlignment="1" applyFont="1">
      <alignment horizontal="center"/>
    </xf>
    <xf borderId="0" fillId="1054" fontId="1" numFmtId="0" xfId="0" applyAlignment="1" applyFont="1">
      <alignment horizontal="center"/>
    </xf>
    <xf borderId="0" fillId="1045" fontId="26" numFmtId="0" xfId="0" applyAlignment="1" applyFont="1">
      <alignment horizontal="center"/>
    </xf>
    <xf borderId="0" fillId="866" fontId="26" numFmtId="169" xfId="0" applyAlignment="1" applyFont="1" applyNumberFormat="1">
      <alignment horizontal="center"/>
    </xf>
    <xf borderId="14" fillId="658" fontId="1" numFmtId="0" xfId="0" applyAlignment="1" applyBorder="1" applyFont="1">
      <alignment horizontal="center"/>
    </xf>
    <xf borderId="0" fillId="975" fontId="1" numFmtId="0" xfId="0" applyAlignment="1" applyFont="1">
      <alignment horizontal="center"/>
    </xf>
    <xf borderId="0" fillId="1059" fontId="1" numFmtId="0" xfId="0" applyAlignment="1" applyFill="1" applyFont="1">
      <alignment horizontal="center"/>
    </xf>
    <xf borderId="10" fillId="1006" fontId="26" numFmtId="0" xfId="0" applyAlignment="1" applyBorder="1" applyFont="1">
      <alignment horizontal="center"/>
    </xf>
    <xf borderId="0" fillId="780" fontId="26" numFmtId="169" xfId="0" applyAlignment="1" applyFont="1" applyNumberFormat="1">
      <alignment horizontal="center"/>
    </xf>
    <xf borderId="0" fillId="1060" fontId="1" numFmtId="0" xfId="0" applyAlignment="1" applyFill="1" applyFont="1">
      <alignment horizontal="center"/>
    </xf>
    <xf borderId="0" fillId="1061" fontId="1" numFmtId="0" xfId="0" applyAlignment="1" applyFill="1" applyFont="1">
      <alignment horizontal="center"/>
    </xf>
    <xf borderId="10" fillId="976" fontId="1" numFmtId="0" xfId="0" applyAlignment="1" applyBorder="1" applyFont="1">
      <alignment horizontal="center"/>
    </xf>
    <xf borderId="10" fillId="879" fontId="1" numFmtId="0" xfId="0" applyAlignment="1" applyBorder="1" applyFont="1">
      <alignment horizontal="center"/>
    </xf>
    <xf borderId="0" fillId="808" fontId="26" numFmtId="169" xfId="0" applyAlignment="1" applyFont="1" applyNumberFormat="1">
      <alignment horizontal="center"/>
    </xf>
    <xf borderId="0" fillId="1062" fontId="26" numFmtId="3" xfId="0" applyAlignment="1" applyFill="1" applyFont="1" applyNumberFormat="1">
      <alignment horizontal="center"/>
    </xf>
    <xf borderId="14" fillId="1032" fontId="1" numFmtId="0" xfId="0" applyAlignment="1" applyBorder="1" applyFont="1">
      <alignment horizontal="center"/>
    </xf>
    <xf borderId="0" fillId="1063" fontId="1" numFmtId="0" xfId="0" applyAlignment="1" applyFill="1" applyFont="1">
      <alignment horizontal="center"/>
    </xf>
    <xf borderId="0" fillId="689" fontId="1" numFmtId="0" xfId="0" applyAlignment="1" applyFont="1">
      <alignment horizontal="center"/>
    </xf>
    <xf borderId="10" fillId="1056" fontId="1" numFmtId="0" xfId="0" applyAlignment="1" applyBorder="1" applyFont="1">
      <alignment horizontal="center"/>
    </xf>
    <xf borderId="10" fillId="477" fontId="1" numFmtId="0" xfId="0" applyAlignment="1" applyBorder="1" applyFont="1">
      <alignment horizontal="center"/>
    </xf>
    <xf borderId="0" fillId="1064" fontId="26" numFmtId="169" xfId="0" applyAlignment="1" applyFill="1" applyFont="1" applyNumberFormat="1">
      <alignment horizontal="center"/>
    </xf>
    <xf borderId="14" fillId="826" fontId="1" numFmtId="0" xfId="0" applyAlignment="1" applyBorder="1" applyFont="1">
      <alignment horizontal="center"/>
    </xf>
    <xf borderId="0" fillId="1042" fontId="1" numFmtId="0" xfId="0" applyAlignment="1" applyFont="1">
      <alignment horizontal="center"/>
    </xf>
    <xf borderId="0" fillId="664" fontId="26" numFmtId="169" xfId="0" applyAlignment="1" applyFont="1" applyNumberFormat="1">
      <alignment horizontal="center"/>
    </xf>
    <xf borderId="0" fillId="984" fontId="26" numFmtId="3" xfId="0" applyAlignment="1" applyFont="1" applyNumberFormat="1">
      <alignment horizontal="center"/>
    </xf>
    <xf borderId="14" fillId="1065" fontId="1" numFmtId="0" xfId="0" applyAlignment="1" applyBorder="1" applyFill="1" applyFont="1">
      <alignment horizontal="center"/>
    </xf>
    <xf borderId="0" fillId="949" fontId="1" numFmtId="0" xfId="0" applyAlignment="1" applyFont="1">
      <alignment horizontal="center"/>
    </xf>
    <xf borderId="0" fillId="479" fontId="1" numFmtId="0" xfId="0" applyAlignment="1" applyFont="1">
      <alignment horizontal="center"/>
    </xf>
    <xf borderId="0" fillId="1066" fontId="1" numFmtId="0" xfId="0" applyAlignment="1" applyFill="1" applyFont="1">
      <alignment horizontal="center"/>
    </xf>
    <xf borderId="10" fillId="999" fontId="1" numFmtId="0" xfId="0" applyAlignment="1" applyBorder="1" applyFont="1">
      <alignment horizontal="center"/>
    </xf>
    <xf borderId="10" fillId="1067" fontId="1" numFmtId="0" xfId="0" applyAlignment="1" applyBorder="1" applyFill="1" applyFont="1">
      <alignment horizontal="center"/>
    </xf>
    <xf borderId="0" fillId="1068" fontId="26" numFmtId="3" xfId="0" applyAlignment="1" applyFill="1" applyFont="1" applyNumberFormat="1">
      <alignment horizontal="center"/>
    </xf>
    <xf borderId="14" fillId="68" fontId="1" numFmtId="0" xfId="0" applyAlignment="1" applyBorder="1" applyFont="1">
      <alignment horizontal="center"/>
    </xf>
    <xf borderId="0" fillId="826" fontId="1" numFmtId="0" xfId="0" applyAlignment="1" applyFont="1">
      <alignment horizontal="center"/>
    </xf>
    <xf borderId="0" fillId="901" fontId="1" numFmtId="0" xfId="0" applyAlignment="1" applyFont="1">
      <alignment horizontal="center"/>
    </xf>
    <xf borderId="0" fillId="951" fontId="1" numFmtId="0" xfId="0" applyAlignment="1" applyFont="1">
      <alignment horizontal="center"/>
    </xf>
    <xf borderId="10" fillId="396" fontId="1" numFmtId="0" xfId="0" applyAlignment="1" applyBorder="1" applyFont="1">
      <alignment horizontal="center"/>
    </xf>
    <xf borderId="10" fillId="908" fontId="1" numFmtId="0" xfId="0" applyAlignment="1" applyBorder="1" applyFont="1">
      <alignment horizontal="center"/>
    </xf>
    <xf borderId="0" fillId="653" fontId="26" numFmtId="169" xfId="0" applyAlignment="1" applyFont="1" applyNumberFormat="1">
      <alignment horizontal="center"/>
    </xf>
    <xf borderId="0" fillId="1069" fontId="26" numFmtId="3" xfId="0" applyAlignment="1" applyFill="1" applyFont="1" applyNumberFormat="1">
      <alignment horizontal="center"/>
    </xf>
    <xf borderId="14" fillId="1070" fontId="1" numFmtId="0" xfId="0" applyAlignment="1" applyBorder="1" applyFill="1" applyFont="1">
      <alignment horizontal="center"/>
    </xf>
    <xf borderId="0" fillId="1071" fontId="1" numFmtId="0" xfId="0" applyAlignment="1" applyFill="1" applyFont="1">
      <alignment horizontal="center"/>
    </xf>
    <xf borderId="0" fillId="1072" fontId="1" numFmtId="0" xfId="0" applyAlignment="1" applyFill="1" applyFont="1">
      <alignment horizontal="center"/>
    </xf>
    <xf borderId="10" fillId="1061" fontId="1" numFmtId="0" xfId="0" applyAlignment="1" applyBorder="1" applyFont="1">
      <alignment horizontal="center"/>
    </xf>
    <xf borderId="10" fillId="896" fontId="1" numFmtId="0" xfId="0" applyAlignment="1" applyBorder="1" applyFont="1">
      <alignment horizontal="center"/>
    </xf>
    <xf borderId="0" fillId="843" fontId="26" numFmtId="3" xfId="0" applyAlignment="1" applyFont="1" applyNumberFormat="1">
      <alignment horizontal="center"/>
    </xf>
    <xf borderId="14" fillId="1073" fontId="1" numFmtId="0" xfId="0" applyAlignment="1" applyBorder="1" applyFill="1" applyFont="1">
      <alignment horizontal="center"/>
    </xf>
    <xf borderId="0" fillId="1074" fontId="1" numFmtId="0" xfId="0" applyAlignment="1" applyFill="1" applyFont="1">
      <alignment horizontal="center"/>
    </xf>
    <xf borderId="0" fillId="1010" fontId="1" numFmtId="0" xfId="0" applyAlignment="1" applyFont="1">
      <alignment horizontal="center"/>
    </xf>
    <xf borderId="0" fillId="1075" fontId="1" numFmtId="0" xfId="0" applyAlignment="1" applyFill="1" applyFont="1">
      <alignment horizontal="center"/>
    </xf>
    <xf borderId="10" fillId="934" fontId="1" numFmtId="0" xfId="0" applyAlignment="1" applyBorder="1" applyFont="1">
      <alignment horizontal="center"/>
    </xf>
    <xf borderId="10" fillId="444" fontId="1" numFmtId="0" xfId="0" applyAlignment="1" applyBorder="1" applyFont="1">
      <alignment horizontal="center"/>
    </xf>
    <xf borderId="0" fillId="993" fontId="26" numFmtId="169" xfId="0" applyAlignment="1" applyFont="1" applyNumberFormat="1">
      <alignment horizontal="center"/>
    </xf>
    <xf borderId="0" fillId="1076" fontId="26" numFmtId="3" xfId="0" applyAlignment="1" applyFill="1" applyFont="1" applyNumberFormat="1">
      <alignment horizontal="center"/>
    </xf>
    <xf borderId="0" fillId="1077" fontId="1" numFmtId="0" xfId="0" applyAlignment="1" applyFill="1" applyFont="1">
      <alignment horizontal="center"/>
    </xf>
    <xf borderId="0" fillId="1078" fontId="1" numFmtId="0" xfId="0" applyAlignment="1" applyFill="1" applyFont="1">
      <alignment horizontal="center"/>
    </xf>
    <xf borderId="0" fillId="953" fontId="1" numFmtId="0" xfId="0" applyAlignment="1" applyFont="1">
      <alignment horizontal="center"/>
    </xf>
    <xf borderId="10" fillId="1005" fontId="1" numFmtId="0" xfId="0" applyAlignment="1" applyBorder="1" applyFont="1">
      <alignment horizontal="center"/>
    </xf>
    <xf borderId="10" fillId="131" fontId="1" numFmtId="0" xfId="0" applyAlignment="1" applyBorder="1" applyFont="1">
      <alignment horizontal="center"/>
    </xf>
    <xf borderId="0" fillId="485" fontId="26" numFmtId="169" xfId="0" applyAlignment="1" applyFont="1" applyNumberFormat="1">
      <alignment horizontal="center"/>
    </xf>
    <xf borderId="0" fillId="992" fontId="26" numFmtId="3" xfId="0" applyAlignment="1" applyFont="1" applyNumberFormat="1">
      <alignment horizontal="center"/>
    </xf>
    <xf borderId="14" fillId="962" fontId="1" numFmtId="0" xfId="0" applyAlignment="1" applyBorder="1" applyFont="1">
      <alignment horizontal="center"/>
    </xf>
    <xf borderId="0" fillId="934" fontId="1" numFmtId="0" xfId="0" applyAlignment="1" applyFont="1">
      <alignment horizontal="center"/>
    </xf>
    <xf borderId="0" fillId="1039" fontId="1" numFmtId="0" xfId="0" applyAlignment="1" applyFont="1">
      <alignment horizontal="center"/>
    </xf>
    <xf borderId="0" fillId="1021" fontId="1" numFmtId="0" xfId="0" applyAlignment="1" applyFont="1">
      <alignment horizontal="center"/>
    </xf>
    <xf borderId="10" fillId="897" fontId="1" numFmtId="0" xfId="0" applyAlignment="1" applyBorder="1" applyFont="1">
      <alignment horizontal="center"/>
    </xf>
    <xf borderId="0" fillId="1079" fontId="26" numFmtId="3" xfId="0" applyAlignment="1" applyFill="1" applyFont="1" applyNumberFormat="1">
      <alignment horizontal="center"/>
    </xf>
    <xf borderId="0" fillId="899" fontId="1" numFmtId="0" xfId="0" applyAlignment="1" applyFont="1">
      <alignment horizontal="center"/>
    </xf>
    <xf borderId="0" fillId="1080" fontId="1" numFmtId="0" xfId="0" applyAlignment="1" applyFill="1" applyFont="1">
      <alignment horizontal="center"/>
    </xf>
    <xf borderId="10" fillId="1018" fontId="1" numFmtId="0" xfId="0" applyAlignment="1" applyBorder="1" applyFont="1">
      <alignment horizontal="center"/>
    </xf>
    <xf borderId="10" fillId="808" fontId="1" numFmtId="0" xfId="0" applyAlignment="1" applyBorder="1" applyFont="1">
      <alignment horizontal="center"/>
    </xf>
    <xf borderId="0" fillId="871" fontId="26" numFmtId="3" xfId="0" applyAlignment="1" applyFont="1" applyNumberFormat="1">
      <alignment horizontal="center"/>
    </xf>
    <xf borderId="14" fillId="1081" fontId="1" numFmtId="0" xfId="0" applyAlignment="1" applyBorder="1" applyFill="1" applyFont="1">
      <alignment horizontal="center"/>
    </xf>
    <xf borderId="0" fillId="1082" fontId="1" numFmtId="0" xfId="0" applyAlignment="1" applyFill="1" applyFont="1">
      <alignment horizontal="center"/>
    </xf>
    <xf borderId="0" fillId="1083" fontId="1" numFmtId="0" xfId="0" applyAlignment="1" applyFill="1" applyFont="1">
      <alignment horizontal="center"/>
    </xf>
    <xf borderId="0" fillId="1084" fontId="1" numFmtId="0" xfId="0" applyAlignment="1" applyFill="1" applyFont="1">
      <alignment horizontal="center"/>
    </xf>
    <xf borderId="10" fillId="1085" fontId="1" numFmtId="0" xfId="0" applyAlignment="1" applyBorder="1" applyFill="1" applyFont="1">
      <alignment horizontal="center"/>
    </xf>
    <xf borderId="0" fillId="853" fontId="26" numFmtId="169" xfId="0" applyAlignment="1" applyFont="1" applyNumberFormat="1">
      <alignment horizontal="center"/>
    </xf>
    <xf borderId="0" fillId="693" fontId="26" numFmtId="3" xfId="0" applyAlignment="1" applyFont="1" applyNumberFormat="1">
      <alignment horizontal="center"/>
    </xf>
    <xf borderId="10" fillId="1060" fontId="1" numFmtId="0" xfId="0" applyAlignment="1" applyBorder="1" applyFont="1">
      <alignment horizontal="center"/>
    </xf>
    <xf borderId="0" fillId="577" fontId="26" numFmtId="169" xfId="0" applyAlignment="1" applyFont="1" applyNumberFormat="1">
      <alignment horizontal="center"/>
    </xf>
    <xf borderId="0" fillId="1008" fontId="1" numFmtId="0" xfId="0" applyAlignment="1" applyFont="1">
      <alignment horizontal="center"/>
    </xf>
    <xf borderId="0" fillId="1045" fontId="1" numFmtId="0" xfId="0" applyAlignment="1" applyFont="1">
      <alignment horizontal="center"/>
    </xf>
    <xf borderId="0" fillId="916" fontId="1" numFmtId="0" xfId="0" applyAlignment="1" applyFont="1">
      <alignment horizontal="center"/>
    </xf>
    <xf borderId="10" fillId="1013" fontId="1" numFmtId="0" xfId="0" applyAlignment="1" applyBorder="1" applyFont="1">
      <alignment horizontal="center"/>
    </xf>
    <xf borderId="0" fillId="852" fontId="26" numFmtId="169" xfId="0" applyAlignment="1" applyFont="1" applyNumberFormat="1">
      <alignment horizontal="center"/>
    </xf>
    <xf borderId="0" fillId="941" fontId="26" numFmtId="3" xfId="0" applyAlignment="1" applyFont="1" applyNumberFormat="1">
      <alignment horizontal="center"/>
    </xf>
    <xf borderId="14" fillId="870" fontId="1" numFmtId="0" xfId="0" applyAlignment="1" applyBorder="1" applyFont="1">
      <alignment horizontal="center"/>
    </xf>
    <xf borderId="0" fillId="640" fontId="1" numFmtId="0" xfId="0" applyAlignment="1" applyFont="1">
      <alignment horizontal="center"/>
    </xf>
    <xf borderId="0" fillId="1018" fontId="1" numFmtId="0" xfId="0" applyAlignment="1" applyFont="1">
      <alignment horizontal="center"/>
    </xf>
    <xf borderId="0" fillId="1086" fontId="1" numFmtId="0" xfId="0" applyAlignment="1" applyFill="1" applyFont="1">
      <alignment horizontal="center"/>
    </xf>
    <xf borderId="0" fillId="443" fontId="26" numFmtId="169" xfId="0" applyAlignment="1" applyFont="1" applyNumberFormat="1">
      <alignment horizontal="center"/>
    </xf>
    <xf borderId="0" fillId="1087" fontId="26" numFmtId="3" xfId="0" applyAlignment="1" applyFill="1" applyFont="1" applyNumberFormat="1">
      <alignment horizontal="center"/>
    </xf>
    <xf borderId="14" fillId="1016" fontId="1" numFmtId="0" xfId="0" applyAlignment="1" applyBorder="1" applyFont="1">
      <alignment horizontal="center"/>
    </xf>
    <xf borderId="0" fillId="740" fontId="1" numFmtId="0" xfId="0" applyAlignment="1" applyFont="1">
      <alignment horizontal="center"/>
    </xf>
    <xf borderId="0" fillId="1088" fontId="1" numFmtId="0" xfId="0" applyAlignment="1" applyFill="1" applyFont="1">
      <alignment horizontal="center"/>
    </xf>
    <xf borderId="10" fillId="1031" fontId="1" numFmtId="0" xfId="0" applyAlignment="1" applyBorder="1" applyFont="1">
      <alignment horizontal="center"/>
    </xf>
    <xf borderId="10" fillId="1000" fontId="1" numFmtId="0" xfId="0" applyAlignment="1" applyBorder="1" applyFont="1">
      <alignment horizontal="center"/>
    </xf>
    <xf borderId="0" fillId="477" fontId="26" numFmtId="169" xfId="0" applyAlignment="1" applyFont="1" applyNumberFormat="1">
      <alignment horizontal="center"/>
    </xf>
    <xf borderId="0" fillId="874" fontId="26" numFmtId="3" xfId="0" applyAlignment="1" applyFont="1" applyNumberFormat="1">
      <alignment horizontal="center"/>
    </xf>
    <xf borderId="14" fillId="957" fontId="1" numFmtId="0" xfId="0" applyAlignment="1" applyBorder="1" applyFont="1">
      <alignment horizontal="center"/>
    </xf>
    <xf borderId="0" fillId="987" fontId="1" numFmtId="0" xfId="0" applyAlignment="1" applyFont="1">
      <alignment horizontal="center"/>
    </xf>
    <xf borderId="0" fillId="1089" fontId="1" numFmtId="0" xfId="0" applyAlignment="1" applyFill="1" applyFont="1">
      <alignment horizontal="center"/>
    </xf>
    <xf borderId="10" fillId="947" fontId="1" numFmtId="0" xfId="0" applyAlignment="1" applyBorder="1" applyFont="1">
      <alignment horizontal="center"/>
    </xf>
    <xf borderId="10" fillId="1029" fontId="1" numFmtId="0" xfId="0" applyAlignment="1" applyBorder="1" applyFont="1">
      <alignment horizontal="center"/>
    </xf>
    <xf borderId="0" fillId="1090" fontId="26" numFmtId="3" xfId="0" applyAlignment="1" applyFill="1" applyFont="1" applyNumberFormat="1">
      <alignment horizontal="center"/>
    </xf>
    <xf borderId="0" fillId="1091" fontId="1" numFmtId="0" xfId="0" applyAlignment="1" applyFill="1" applyFont="1">
      <alignment horizontal="center"/>
    </xf>
    <xf borderId="10" fillId="1092" fontId="1" numFmtId="0" xfId="0" applyAlignment="1" applyBorder="1" applyFill="1" applyFont="1">
      <alignment horizontal="center"/>
    </xf>
    <xf borderId="0" fillId="341" fontId="26" numFmtId="169" xfId="0" applyAlignment="1" applyFont="1" applyNumberFormat="1">
      <alignment horizontal="center"/>
    </xf>
    <xf borderId="14" fillId="12" fontId="1" numFmtId="0" xfId="0" applyAlignment="1" applyBorder="1" applyFont="1">
      <alignment horizontal="center"/>
    </xf>
    <xf borderId="0" fillId="1093" fontId="1" numFmtId="0" xfId="0" applyAlignment="1" applyFill="1" applyFont="1">
      <alignment horizontal="center"/>
    </xf>
    <xf borderId="0" fillId="929" fontId="1" numFmtId="0" xfId="0" applyAlignment="1" applyFont="1">
      <alignment horizontal="center"/>
    </xf>
    <xf borderId="10" fillId="611" fontId="1" numFmtId="0" xfId="0" applyAlignment="1" applyBorder="1" applyFont="1">
      <alignment horizontal="center"/>
    </xf>
    <xf borderId="10" fillId="157" fontId="1" numFmtId="0" xfId="0" applyAlignment="1" applyBorder="1" applyFont="1">
      <alignment horizontal="center"/>
    </xf>
    <xf borderId="0" fillId="870" fontId="26" numFmtId="169" xfId="0" applyAlignment="1" applyFont="1" applyNumberFormat="1">
      <alignment horizontal="center"/>
    </xf>
    <xf borderId="0" fillId="1029" fontId="26" numFmtId="3" xfId="0" applyAlignment="1" applyFont="1" applyNumberFormat="1">
      <alignment horizontal="center"/>
    </xf>
    <xf borderId="0" fillId="763" fontId="1" numFmtId="0" xfId="0" applyAlignment="1" applyFont="1">
      <alignment horizontal="center"/>
    </xf>
    <xf borderId="10" fillId="1094" fontId="1" numFmtId="0" xfId="0" applyAlignment="1" applyBorder="1" applyFill="1" applyFont="1">
      <alignment horizontal="center"/>
    </xf>
    <xf borderId="14" fillId="1095" fontId="26" numFmtId="169" xfId="0" applyAlignment="1" applyBorder="1" applyFill="1" applyFont="1" applyNumberFormat="1">
      <alignment horizontal="center"/>
    </xf>
    <xf borderId="0" fillId="497" fontId="26" numFmtId="169" xfId="0" applyAlignment="1" applyFont="1" applyNumberFormat="1">
      <alignment horizontal="center"/>
    </xf>
    <xf borderId="0" fillId="1096" fontId="26" numFmtId="3" xfId="0" applyAlignment="1" applyFill="1" applyFont="1" applyNumberFormat="1">
      <alignment horizontal="center"/>
    </xf>
    <xf borderId="0" fillId="1006" fontId="1" numFmtId="0" xfId="0" applyAlignment="1" applyFont="1">
      <alignment horizontal="center"/>
    </xf>
    <xf borderId="0" fillId="1097" fontId="1" numFmtId="0" xfId="0" applyAlignment="1" applyFill="1" applyFont="1">
      <alignment horizontal="center"/>
    </xf>
    <xf borderId="0" fillId="1098" fontId="1" numFmtId="0" xfId="0" applyAlignment="1" applyFill="1" applyFont="1">
      <alignment horizontal="center"/>
    </xf>
    <xf borderId="10" fillId="1066" fontId="1" numFmtId="0" xfId="0" applyAlignment="1" applyBorder="1" applyFont="1">
      <alignment horizontal="center"/>
    </xf>
    <xf borderId="10" fillId="1099" fontId="1" numFmtId="0" xfId="0" applyAlignment="1" applyBorder="1" applyFill="1" applyFont="1">
      <alignment horizontal="center"/>
    </xf>
    <xf borderId="0" fillId="68" fontId="1" numFmtId="0" xfId="0" applyAlignment="1" applyFont="1">
      <alignment horizontal="center"/>
    </xf>
    <xf borderId="0" fillId="831" fontId="26" numFmtId="169" xfId="0" applyAlignment="1" applyFont="1" applyNumberFormat="1">
      <alignment horizontal="center"/>
    </xf>
    <xf borderId="0" fillId="1100" fontId="1" numFmtId="0" xfId="0" applyAlignment="1" applyFill="1" applyFont="1">
      <alignment horizontal="center"/>
    </xf>
    <xf borderId="0" fillId="947" fontId="1" numFmtId="0" xfId="0" applyAlignment="1" applyFont="1">
      <alignment horizontal="center"/>
    </xf>
    <xf borderId="0" fillId="908" fontId="26" numFmtId="169" xfId="0" applyAlignment="1" applyFont="1" applyNumberFormat="1">
      <alignment horizontal="center"/>
    </xf>
    <xf borderId="0" fillId="870" fontId="26" numFmtId="3" xfId="0" applyAlignment="1" applyFont="1" applyNumberFormat="1">
      <alignment horizontal="center"/>
    </xf>
    <xf borderId="14" fillId="1097" fontId="1" numFmtId="0" xfId="0" applyAlignment="1" applyBorder="1" applyFont="1">
      <alignment horizontal="center"/>
    </xf>
    <xf borderId="0" fillId="1081" fontId="1" numFmtId="0" xfId="0" applyAlignment="1" applyFont="1">
      <alignment horizontal="center"/>
    </xf>
    <xf borderId="0" fillId="962" fontId="1" numFmtId="0" xfId="0" applyAlignment="1" applyFont="1">
      <alignment horizontal="center"/>
    </xf>
    <xf borderId="0" fillId="1101" fontId="1" numFmtId="0" xfId="0" applyAlignment="1" applyFill="1" applyFont="1">
      <alignment horizontal="center"/>
    </xf>
    <xf borderId="10" fillId="525" fontId="1" numFmtId="0" xfId="0" applyAlignment="1" applyBorder="1" applyFont="1">
      <alignment horizontal="center"/>
    </xf>
    <xf borderId="0" fillId="1095" fontId="26" numFmtId="169" xfId="0" applyAlignment="1" applyFont="1" applyNumberFormat="1">
      <alignment horizontal="center"/>
    </xf>
    <xf borderId="14" fillId="1102" fontId="1" numFmtId="0" xfId="0" applyAlignment="1" applyBorder="1" applyFill="1" applyFont="1">
      <alignment horizontal="center"/>
    </xf>
    <xf borderId="0" fillId="1037" fontId="1" numFmtId="0" xfId="0" applyAlignment="1" applyFont="1">
      <alignment horizontal="center"/>
    </xf>
    <xf borderId="0" fillId="1103" fontId="1" numFmtId="0" xfId="0" applyAlignment="1" applyFill="1" applyFont="1">
      <alignment horizontal="center"/>
    </xf>
    <xf borderId="10" fillId="949" fontId="1" numFmtId="0" xfId="0" applyAlignment="1" applyBorder="1" applyFont="1">
      <alignment horizontal="center"/>
    </xf>
    <xf borderId="10" fillId="388" fontId="1" numFmtId="0" xfId="0" applyAlignment="1" applyBorder="1" applyFont="1">
      <alignment horizontal="center"/>
    </xf>
    <xf borderId="0" fillId="131" fontId="26" numFmtId="169" xfId="0" applyAlignment="1" applyFont="1" applyNumberFormat="1">
      <alignment horizontal="center"/>
    </xf>
    <xf borderId="0" fillId="1104" fontId="26" numFmtId="3" xfId="0" applyAlignment="1" applyFill="1" applyFont="1" applyNumberFormat="1">
      <alignment horizontal="center"/>
    </xf>
    <xf borderId="14" fillId="1002" fontId="1" numFmtId="0" xfId="0" applyAlignment="1" applyBorder="1" applyFont="1">
      <alignment horizontal="center"/>
    </xf>
    <xf borderId="0" fillId="1105" fontId="1" numFmtId="0" xfId="0" applyAlignment="1" applyFill="1" applyFont="1">
      <alignment horizontal="center"/>
    </xf>
    <xf borderId="10" fillId="798" fontId="1" numFmtId="0" xfId="0" applyAlignment="1" applyBorder="1" applyFont="1">
      <alignment horizontal="center"/>
    </xf>
    <xf borderId="10" fillId="634" fontId="1" numFmtId="0" xfId="0" applyAlignment="1" applyBorder="1" applyFont="1">
      <alignment horizontal="center"/>
    </xf>
    <xf borderId="0" fillId="1106" fontId="26" numFmtId="3" xfId="0" applyAlignment="1" applyFill="1" applyFont="1" applyNumberFormat="1">
      <alignment horizontal="center"/>
    </xf>
    <xf borderId="14" fillId="138" fontId="1" numFmtId="0" xfId="0" applyAlignment="1" applyBorder="1" applyFont="1">
      <alignment horizontal="center"/>
    </xf>
    <xf borderId="0" fillId="1107" fontId="1" numFmtId="0" xfId="0" applyAlignment="1" applyFill="1" applyFont="1">
      <alignment horizontal="center"/>
    </xf>
    <xf borderId="0" fillId="1108" fontId="1" numFmtId="0" xfId="0" applyAlignment="1" applyFill="1" applyFont="1">
      <alignment horizontal="center"/>
    </xf>
    <xf borderId="10" fillId="360" fontId="1" numFmtId="0" xfId="0" applyAlignment="1" applyBorder="1" applyFont="1">
      <alignment horizontal="center"/>
    </xf>
    <xf borderId="0" fillId="390" fontId="1" numFmtId="0" xfId="0" applyAlignment="1" applyFont="1">
      <alignment horizontal="center"/>
    </xf>
    <xf borderId="0" fillId="548" fontId="26" numFmtId="169" xfId="0" applyAlignment="1" applyFont="1" applyNumberFormat="1">
      <alignment horizontal="center"/>
    </xf>
    <xf borderId="0" fillId="1109" fontId="26" numFmtId="3" xfId="0" applyAlignment="1" applyFill="1" applyFont="1" applyNumberFormat="1">
      <alignment horizontal="center"/>
    </xf>
    <xf borderId="14" fillId="971" fontId="1" numFmtId="0" xfId="0" applyAlignment="1" applyBorder="1" applyFont="1">
      <alignment horizontal="center"/>
    </xf>
    <xf borderId="0" fillId="1110" fontId="1" numFmtId="0" xfId="0" applyAlignment="1" applyFill="1" applyFont="1">
      <alignment horizontal="center"/>
    </xf>
    <xf borderId="10" fillId="887" fontId="1" numFmtId="0" xfId="0" applyAlignment="1" applyBorder="1" applyFont="1">
      <alignment horizontal="center"/>
    </xf>
    <xf borderId="0" fillId="879" fontId="26" numFmtId="169" xfId="0" applyAlignment="1" applyFont="1" applyNumberFormat="1">
      <alignment horizontal="center"/>
    </xf>
    <xf borderId="0" fillId="831" fontId="26" numFmtId="3" xfId="0" applyAlignment="1" applyFont="1" applyNumberFormat="1">
      <alignment horizontal="center"/>
    </xf>
    <xf borderId="14" fillId="1111" fontId="1" numFmtId="0" xfId="0" applyAlignment="1" applyBorder="1" applyFill="1" applyFont="1">
      <alignment horizontal="center"/>
    </xf>
    <xf borderId="0" fillId="1049" fontId="1" numFmtId="0" xfId="0" applyAlignment="1" applyFont="1">
      <alignment horizontal="center"/>
    </xf>
    <xf borderId="0" fillId="998" fontId="1" numFmtId="0" xfId="0" applyAlignment="1" applyFont="1">
      <alignment horizontal="center"/>
    </xf>
    <xf borderId="0" fillId="1112" fontId="1" numFmtId="0" xfId="0" applyAlignment="1" applyFill="1" applyFont="1">
      <alignment horizontal="center"/>
    </xf>
    <xf borderId="10" fillId="209" fontId="1" numFmtId="0" xfId="0" applyAlignment="1" applyBorder="1" applyFont="1">
      <alignment horizontal="center"/>
    </xf>
    <xf borderId="0" fillId="919" fontId="26" numFmtId="169" xfId="0" applyAlignment="1" applyFont="1" applyNumberFormat="1">
      <alignment horizontal="center"/>
    </xf>
    <xf borderId="0" fillId="932" fontId="26" numFmtId="3" xfId="0" applyAlignment="1" applyFont="1" applyNumberFormat="1">
      <alignment horizontal="center"/>
    </xf>
    <xf borderId="14" fillId="924" fontId="1" numFmtId="0" xfId="0" applyAlignment="1" applyBorder="1" applyFont="1">
      <alignment horizontal="center"/>
    </xf>
    <xf borderId="0" fillId="1113" fontId="1" numFmtId="0" xfId="0" applyAlignment="1" applyFill="1" applyFont="1">
      <alignment horizontal="center"/>
    </xf>
    <xf borderId="0" fillId="1114" fontId="1" numFmtId="0" xfId="0" applyAlignment="1" applyFill="1" applyFont="1">
      <alignment horizontal="center"/>
    </xf>
    <xf borderId="10" fillId="1111" fontId="1" numFmtId="0" xfId="0" applyAlignment="1" applyBorder="1" applyFont="1">
      <alignment horizontal="center"/>
    </xf>
    <xf borderId="10" fillId="590" fontId="1" numFmtId="0" xfId="0" applyAlignment="1" applyBorder="1" applyFont="1">
      <alignment horizontal="center"/>
    </xf>
    <xf borderId="0" fillId="12" fontId="26" numFmtId="169" xfId="0" applyAlignment="1" applyFont="1" applyNumberFormat="1">
      <alignment horizontal="center"/>
    </xf>
    <xf borderId="0" fillId="12" fontId="26" numFmtId="3" xfId="0" applyAlignment="1" applyFont="1" applyNumberFormat="1">
      <alignment horizontal="center"/>
    </xf>
    <xf borderId="0" fillId="529" fontId="1" numFmtId="0" xfId="0" applyAlignment="1" applyFont="1">
      <alignment horizontal="center"/>
    </xf>
    <xf borderId="0" fillId="971" fontId="1" numFmtId="0" xfId="0" applyAlignment="1" applyFont="1">
      <alignment horizontal="center"/>
    </xf>
    <xf borderId="10" fillId="1115" fontId="1" numFmtId="0" xfId="0" applyAlignment="1" applyBorder="1" applyFill="1" applyFont="1">
      <alignment horizontal="center"/>
    </xf>
    <xf borderId="10" fillId="930" fontId="1" numFmtId="0" xfId="0" applyAlignment="1" applyBorder="1" applyFont="1">
      <alignment horizontal="center"/>
    </xf>
    <xf borderId="14" fillId="689" fontId="1" numFmtId="0" xfId="0" applyAlignment="1" applyBorder="1" applyFont="1">
      <alignment horizontal="center"/>
    </xf>
    <xf borderId="0" fillId="1116" fontId="1" numFmtId="0" xfId="0" applyAlignment="1" applyFill="1" applyFont="1">
      <alignment horizontal="center"/>
    </xf>
    <xf borderId="10" fillId="357" fontId="1" numFmtId="0" xfId="0" applyAlignment="1" applyBorder="1" applyFont="1">
      <alignment horizontal="center"/>
    </xf>
    <xf borderId="0" fillId="0" fontId="24" numFmtId="0" xfId="0" applyAlignment="1" applyFont="1">
      <alignment readingOrder="0"/>
    </xf>
    <xf borderId="0" fillId="0" fontId="24" numFmtId="169" xfId="0" applyAlignment="1" applyFont="1" applyNumberFormat="1">
      <alignment horizontal="center" readingOrder="0" vertical="center"/>
    </xf>
    <xf borderId="0" fillId="0" fontId="24" numFmtId="3" xfId="0" applyAlignment="1" applyFont="1" applyNumberFormat="1">
      <alignment horizontal="center" readingOrder="0" vertical="center"/>
    </xf>
    <xf borderId="0" fillId="0" fontId="29" numFmtId="0" xfId="0" applyAlignment="1" applyFont="1">
      <alignment horizontal="left" readingOrder="0"/>
    </xf>
    <xf borderId="10" fillId="0" fontId="29" numFmtId="0" xfId="0" applyAlignment="1" applyBorder="1" applyFont="1">
      <alignment horizontal="left" readingOrder="0"/>
    </xf>
    <xf borderId="0" fillId="0" fontId="23" numFmtId="0" xfId="0" applyAlignment="1" applyFont="1">
      <alignment readingOrder="0"/>
    </xf>
    <xf borderId="0" fillId="0" fontId="23" numFmtId="168" xfId="0" applyAlignment="1" applyFont="1" applyNumberFormat="1">
      <alignment readingOrder="0"/>
    </xf>
    <xf borderId="0" fillId="0" fontId="24" numFmtId="169" xfId="0" applyAlignment="1" applyFont="1" applyNumberFormat="1">
      <alignment horizontal="center" readingOrder="0"/>
    </xf>
    <xf borderId="0" fillId="0" fontId="29" numFmtId="0" xfId="0" applyAlignment="1" applyFont="1">
      <alignment readingOrder="0"/>
    </xf>
    <xf borderId="10" fillId="0" fontId="29" numFmtId="0" xfId="0" applyAlignment="1" applyBorder="1" applyFont="1">
      <alignment readingOrder="0"/>
    </xf>
    <xf borderId="0" fillId="0" fontId="24" numFmtId="1" xfId="0" applyAlignment="1" applyFont="1" applyNumberFormat="1">
      <alignment horizontal="center" readingOrder="0"/>
    </xf>
    <xf borderId="0" fillId="0" fontId="24" numFmtId="3" xfId="0" applyAlignment="1" applyFont="1" applyNumberFormat="1">
      <alignment horizontal="center" readingOrder="0"/>
    </xf>
    <xf borderId="0" fillId="0" fontId="13" numFmtId="1" xfId="0" applyAlignment="1" applyFont="1" applyNumberFormat="1">
      <alignment horizontal="center"/>
    </xf>
    <xf borderId="0" fillId="0" fontId="13" numFmtId="169" xfId="0" applyAlignment="1" applyFont="1" applyNumberFormat="1">
      <alignment horizontal="center"/>
    </xf>
    <xf borderId="0" fillId="0" fontId="13" numFmtId="3" xfId="0" applyAlignment="1" applyFont="1" applyNumberFormat="1">
      <alignment horizontal="center"/>
    </xf>
    <xf borderId="0" fillId="0" fontId="29" numFmtId="0" xfId="0" applyFont="1"/>
    <xf borderId="10" fillId="0" fontId="29" numFmtId="0" xfId="0" applyBorder="1" applyFont="1"/>
    <xf borderId="0" fillId="0" fontId="13" numFmtId="0" xfId="0" applyAlignment="1" applyFont="1">
      <alignment vertical="center"/>
    </xf>
    <xf borderId="0" fillId="0" fontId="13" numFmtId="167" xfId="0" applyAlignment="1" applyFont="1" applyNumberFormat="1">
      <alignment horizontal="center"/>
    </xf>
    <xf borderId="0" fillId="0" fontId="13" numFmtId="3" xfId="0" applyFont="1" applyNumberFormat="1"/>
    <xf borderId="0" fillId="9" fontId="30" numFmtId="170" xfId="0" applyAlignment="1" applyFont="1" applyNumberFormat="1">
      <alignment horizontal="center" readingOrder="0"/>
    </xf>
    <xf borderId="0" fillId="9" fontId="30" numFmtId="0" xfId="0" applyAlignment="1" applyFont="1">
      <alignment horizontal="center" readingOrder="0"/>
    </xf>
    <xf borderId="0" fillId="0" fontId="31" numFmtId="0" xfId="0" applyAlignment="1" applyFont="1">
      <alignment horizontal="center" readingOrder="0"/>
    </xf>
    <xf borderId="1" fillId="2" fontId="19" numFmtId="0" xfId="0" applyAlignment="1" applyBorder="1" applyFont="1">
      <alignment readingOrder="0"/>
    </xf>
    <xf borderId="2" fillId="2" fontId="19" numFmtId="167" xfId="0" applyAlignment="1" applyBorder="1" applyFont="1" applyNumberFormat="1">
      <alignment horizontal="center" readingOrder="0" shrinkToFit="0" wrapText="1"/>
    </xf>
    <xf borderId="2" fillId="2" fontId="19" numFmtId="0" xfId="0" applyAlignment="1" applyBorder="1" applyFont="1">
      <alignment horizontal="center" readingOrder="0" shrinkToFit="0" wrapText="1"/>
    </xf>
    <xf borderId="2" fillId="2" fontId="19" numFmtId="3" xfId="0" applyAlignment="1" applyBorder="1" applyFont="1" applyNumberFormat="1">
      <alignment horizontal="center" readingOrder="0" shrinkToFit="0" wrapText="1"/>
    </xf>
    <xf borderId="32" fillId="2" fontId="19" numFmtId="170" xfId="0" applyAlignment="1" applyBorder="1" applyFont="1" applyNumberFormat="1">
      <alignment horizontal="center" readingOrder="0" shrinkToFit="0" wrapText="1"/>
    </xf>
    <xf borderId="2" fillId="2" fontId="19" numFmtId="170" xfId="0" applyAlignment="1" applyBorder="1" applyFont="1" applyNumberFormat="1">
      <alignment horizontal="center" readingOrder="0" shrinkToFit="0" wrapText="1"/>
    </xf>
    <xf borderId="32" fillId="2" fontId="19" numFmtId="0" xfId="0" applyAlignment="1" applyBorder="1" applyFont="1">
      <alignment horizontal="center" readingOrder="0" shrinkToFit="0" wrapText="1"/>
    </xf>
    <xf borderId="2" fillId="2" fontId="19" numFmtId="0" xfId="0" applyAlignment="1" applyBorder="1" applyFont="1">
      <alignment horizontal="left" readingOrder="0" shrinkToFit="0" wrapText="1"/>
    </xf>
    <xf borderId="2" fillId="2" fontId="19" numFmtId="0" xfId="0" applyAlignment="1" applyBorder="1" applyFont="1">
      <alignment horizontal="center" readingOrder="0"/>
    </xf>
    <xf borderId="3" fillId="2" fontId="19" numFmtId="0" xfId="0" applyAlignment="1" applyBorder="1" applyFont="1">
      <alignment horizontal="center" readingOrder="0"/>
    </xf>
    <xf borderId="0" fillId="1117" fontId="13" numFmtId="0" xfId="0" applyAlignment="1" applyFill="1" applyFont="1">
      <alignment horizontal="center" readingOrder="0" shrinkToFit="0" wrapText="1"/>
    </xf>
    <xf borderId="0" fillId="12" fontId="13" numFmtId="0" xfId="0" applyFont="1"/>
    <xf borderId="0" fillId="12" fontId="13" numFmtId="0" xfId="0" applyAlignment="1" applyFont="1">
      <alignment readingOrder="0" vertical="center"/>
    </xf>
    <xf borderId="0" fillId="12" fontId="13" numFmtId="167" xfId="0" applyAlignment="1" applyFont="1" applyNumberFormat="1">
      <alignment horizontal="center" readingOrder="0"/>
    </xf>
    <xf borderId="0" fillId="12" fontId="13" numFmtId="0" xfId="0" applyAlignment="1" applyFont="1">
      <alignment horizontal="center" readingOrder="0" vertical="center"/>
    </xf>
    <xf borderId="0" fillId="12" fontId="13" numFmtId="3" xfId="0" applyAlignment="1" applyFont="1" applyNumberFormat="1">
      <alignment horizontal="center" readingOrder="0" vertical="center"/>
    </xf>
    <xf borderId="14" fillId="12" fontId="13" numFmtId="170" xfId="0" applyAlignment="1" applyBorder="1" applyFont="1" applyNumberFormat="1">
      <alignment horizontal="center" readingOrder="0" vertical="center"/>
    </xf>
    <xf borderId="0" fillId="12" fontId="13" numFmtId="170" xfId="0" applyAlignment="1" applyFont="1" applyNumberFormat="1">
      <alignment horizontal="center" readingOrder="0" vertical="center"/>
    </xf>
    <xf borderId="0" fillId="12" fontId="13" numFmtId="167" xfId="0" applyAlignment="1" applyFont="1" applyNumberFormat="1">
      <alignment horizontal="center" readingOrder="0" vertical="center"/>
    </xf>
    <xf borderId="14" fillId="12" fontId="13" numFmtId="171" xfId="0" applyAlignment="1" applyBorder="1" applyFont="1" applyNumberFormat="1">
      <alignment horizontal="center" readingOrder="0" vertical="center"/>
    </xf>
    <xf borderId="0" fillId="12" fontId="13" numFmtId="0" xfId="0" applyAlignment="1" applyFont="1">
      <alignment readingOrder="0" shrinkToFit="0" vertical="center" wrapText="1"/>
    </xf>
    <xf borderId="0" fillId="0" fontId="32" numFmtId="0" xfId="0" applyAlignment="1" applyFont="1">
      <alignment readingOrder="0"/>
    </xf>
    <xf borderId="0" fillId="1118" fontId="13" numFmtId="0" xfId="0" applyFill="1" applyFont="1"/>
    <xf borderId="0" fillId="1118" fontId="13" numFmtId="0" xfId="0" applyAlignment="1" applyFont="1">
      <alignment readingOrder="0" vertical="center"/>
    </xf>
    <xf borderId="0" fillId="1118" fontId="13" numFmtId="167" xfId="0" applyAlignment="1" applyFont="1" applyNumberFormat="1">
      <alignment horizontal="center" readingOrder="0"/>
    </xf>
    <xf borderId="0" fillId="1118" fontId="13" numFmtId="0" xfId="0" applyAlignment="1" applyFont="1">
      <alignment horizontal="center" readingOrder="0" vertical="center"/>
    </xf>
    <xf borderId="0" fillId="1118" fontId="13" numFmtId="3" xfId="0" applyAlignment="1" applyFont="1" applyNumberFormat="1">
      <alignment horizontal="center" readingOrder="0" vertical="center"/>
    </xf>
    <xf borderId="14" fillId="1118" fontId="13" numFmtId="170" xfId="0" applyAlignment="1" applyBorder="1" applyFont="1" applyNumberFormat="1">
      <alignment horizontal="center" readingOrder="0" vertical="center"/>
    </xf>
    <xf borderId="0" fillId="1118" fontId="13" numFmtId="170" xfId="0" applyAlignment="1" applyFont="1" applyNumberFormat="1">
      <alignment horizontal="center" readingOrder="0" vertical="center"/>
    </xf>
    <xf borderId="0" fillId="1118" fontId="13" numFmtId="167" xfId="0" applyAlignment="1" applyFont="1" applyNumberFormat="1">
      <alignment horizontal="center" readingOrder="0" vertical="center"/>
    </xf>
    <xf borderId="14" fillId="1118" fontId="13" numFmtId="171" xfId="0" applyAlignment="1" applyBorder="1" applyFont="1" applyNumberFormat="1">
      <alignment horizontal="center" readingOrder="0" vertical="center"/>
    </xf>
    <xf borderId="0" fillId="1118" fontId="13" numFmtId="0" xfId="0" applyAlignment="1" applyFont="1">
      <alignment readingOrder="0" shrinkToFit="0" vertical="center" wrapText="1"/>
    </xf>
    <xf borderId="0" fillId="12" fontId="13" numFmtId="0" xfId="0" applyAlignment="1" applyFont="1">
      <alignment vertical="center"/>
    </xf>
    <xf borderId="0" fillId="1118" fontId="13" numFmtId="0" xfId="0" applyAlignment="1" applyFont="1">
      <alignment vertical="center"/>
    </xf>
    <xf borderId="0" fillId="1118" fontId="13" numFmtId="167" xfId="0" applyAlignment="1" applyFont="1" applyNumberFormat="1">
      <alignment horizontal="center" vertical="center"/>
    </xf>
    <xf borderId="0" fillId="1118" fontId="13" numFmtId="0" xfId="0" applyAlignment="1" applyFont="1">
      <alignment horizontal="center" vertical="center"/>
    </xf>
    <xf borderId="0" fillId="12" fontId="13" numFmtId="167" xfId="0" applyAlignment="1" applyFont="1" applyNumberFormat="1">
      <alignment horizontal="center" vertical="center"/>
    </xf>
    <xf borderId="0" fillId="12" fontId="13" numFmtId="0" xfId="0" applyAlignment="1" applyFont="1">
      <alignment horizontal="center" vertical="center"/>
    </xf>
    <xf borderId="0" fillId="12" fontId="13" numFmtId="0" xfId="0" applyAlignment="1" applyFont="1">
      <alignment shrinkToFit="0" vertical="center" wrapText="1"/>
    </xf>
    <xf borderId="0" fillId="1118" fontId="13" numFmtId="0" xfId="0" applyAlignment="1" applyFont="1">
      <alignment shrinkToFit="0" vertical="center" wrapText="1"/>
    </xf>
    <xf borderId="10" fillId="1118" fontId="13" numFmtId="0" xfId="0" applyAlignment="1" applyBorder="1" applyFont="1">
      <alignment horizontal="center" readingOrder="0" vertical="center"/>
    </xf>
    <xf borderId="0" fillId="1118" fontId="13" numFmtId="171" xfId="0" applyAlignment="1" applyFont="1" applyNumberFormat="1">
      <alignment horizontal="center" readingOrder="0" vertical="center"/>
    </xf>
    <xf borderId="10" fillId="12" fontId="13" numFmtId="0" xfId="0" applyAlignment="1" applyBorder="1" applyFont="1">
      <alignment horizontal="center" readingOrder="0" vertical="center"/>
    </xf>
    <xf borderId="0" fillId="12" fontId="13" numFmtId="171" xfId="0" applyAlignment="1" applyFont="1" applyNumberFormat="1">
      <alignment horizontal="center" readingOrder="0" vertical="center"/>
    </xf>
    <xf borderId="0" fillId="1118" fontId="13" numFmtId="0" xfId="0" applyAlignment="1" applyFont="1">
      <alignment horizontal="center" readingOrder="0" vertical="center"/>
    </xf>
    <xf borderId="10" fillId="1118" fontId="13" numFmtId="0" xfId="0" applyAlignment="1" applyBorder="1" applyFont="1">
      <alignment horizontal="center" vertical="center"/>
    </xf>
    <xf borderId="0" fillId="0" fontId="13" numFmtId="170" xfId="0" applyFont="1" applyNumberFormat="1"/>
    <xf borderId="0" fillId="0" fontId="13" numFmtId="167" xfId="0" applyAlignment="1" applyFont="1" applyNumberFormat="1">
      <alignment horizontal="center" vertical="center"/>
    </xf>
    <xf borderId="0" fillId="0" fontId="13" numFmtId="0" xfId="0" applyAlignment="1" applyFont="1">
      <alignment shrinkToFit="0" vertical="center" wrapText="1"/>
    </xf>
    <xf borderId="0" fillId="0" fontId="13" numFmtId="0" xfId="0" applyAlignment="1" applyFont="1">
      <alignment shrinkToFit="0" wrapText="1"/>
    </xf>
    <xf borderId="0" fillId="0" fontId="13" numFmtId="167" xfId="0" applyFont="1" applyNumberFormat="1"/>
    <xf borderId="0" fillId="2" fontId="20" numFmtId="165" xfId="0" applyAlignment="1" applyFont="1" applyNumberFormat="1">
      <alignment horizontal="center" shrinkToFit="0" vertical="bottom" wrapText="1"/>
    </xf>
    <xf borderId="0" fillId="2" fontId="33" numFmtId="164" xfId="0" applyAlignment="1" applyFont="1" applyNumberFormat="1">
      <alignment horizontal="center" readingOrder="0" shrinkToFit="0" vertical="center" wrapText="1"/>
    </xf>
    <xf borderId="0" fillId="0" fontId="24" numFmtId="172" xfId="0" applyAlignment="1" applyFont="1" applyNumberFormat="1">
      <alignment readingOrder="0"/>
    </xf>
    <xf borderId="33" fillId="0" fontId="1" numFmtId="0" xfId="0" applyAlignment="1" applyBorder="1" applyFont="1">
      <alignment vertical="bottom"/>
    </xf>
    <xf borderId="33" fillId="0" fontId="1" numFmtId="0" xfId="0" applyBorder="1" applyFont="1"/>
    <xf borderId="33" fillId="0" fontId="1" numFmtId="4" xfId="0" applyAlignment="1" applyBorder="1" applyFont="1" applyNumberFormat="1">
      <alignment vertical="bottom"/>
    </xf>
    <xf borderId="34" fillId="1119" fontId="5" numFmtId="0" xfId="0" applyAlignment="1" applyBorder="1" applyFill="1" applyFont="1">
      <alignment horizontal="center" readingOrder="0" shrinkToFit="0" vertical="center" wrapText="1"/>
    </xf>
    <xf borderId="35" fillId="0" fontId="34" numFmtId="3" xfId="0" applyAlignment="1" applyBorder="1" applyFont="1" applyNumberFormat="1">
      <alignment horizontal="center" readingOrder="0" shrinkToFit="0" vertical="center" wrapText="1"/>
    </xf>
    <xf borderId="36" fillId="0" fontId="1" numFmtId="10" xfId="0" applyAlignment="1" applyBorder="1" applyFont="1" applyNumberFormat="1">
      <alignment horizontal="center" readingOrder="0" vertical="center"/>
    </xf>
    <xf borderId="35" fillId="1119" fontId="5" numFmtId="0" xfId="0" applyAlignment="1" applyBorder="1" applyFont="1">
      <alignment horizontal="center" readingOrder="0" shrinkToFit="0" vertical="center" wrapText="1"/>
    </xf>
    <xf borderId="35" fillId="0" fontId="35" numFmtId="3" xfId="0" applyAlignment="1" applyBorder="1" applyFont="1" applyNumberFormat="1">
      <alignment horizontal="center" readingOrder="0" shrinkToFit="0" vertical="center" wrapText="1"/>
    </xf>
    <xf borderId="35" fillId="0" fontId="35" numFmtId="172" xfId="0" applyAlignment="1" applyBorder="1" applyFont="1" applyNumberFormat="1">
      <alignment horizontal="center" readingOrder="0" shrinkToFit="0" vertical="center" wrapText="1"/>
    </xf>
    <xf borderId="0" fillId="0" fontId="1" numFmtId="10" xfId="0" applyAlignment="1" applyFont="1" applyNumberFormat="1">
      <alignment horizontal="right" vertical="bottom"/>
    </xf>
    <xf borderId="37" fillId="891" fontId="36" numFmtId="0" xfId="0" applyAlignment="1" applyBorder="1" applyFont="1">
      <alignment horizontal="center" readingOrder="0" vertical="top"/>
    </xf>
    <xf borderId="37" fillId="0" fontId="6" numFmtId="0" xfId="0" applyBorder="1" applyFont="1"/>
    <xf borderId="0" fillId="891" fontId="37" numFmtId="0" xfId="0" applyAlignment="1" applyFont="1">
      <alignment horizontal="center" readingOrder="0" shrinkToFit="0" vertical="top" wrapText="1"/>
    </xf>
    <xf borderId="33" fillId="0" fontId="38" numFmtId="0" xfId="0" applyAlignment="1" applyBorder="1" applyFont="1">
      <alignment horizontal="right" vertical="bottom"/>
    </xf>
    <xf borderId="33" fillId="0" fontId="39" numFmtId="3" xfId="0" applyAlignment="1" applyBorder="1" applyFont="1" applyNumberFormat="1">
      <alignment horizontal="center" shrinkToFit="0" vertical="bottom" wrapText="1"/>
    </xf>
    <xf borderId="33" fillId="0" fontId="40" numFmtId="3" xfId="0" applyAlignment="1" applyBorder="1" applyFont="1" applyNumberFormat="1">
      <alignment horizontal="center" shrinkToFit="0" vertical="bottom" wrapText="1"/>
    </xf>
    <xf borderId="36" fillId="0" fontId="1" numFmtId="0" xfId="0" applyAlignment="1" applyBorder="1" applyFont="1">
      <alignment vertical="bottom"/>
    </xf>
    <xf borderId="35" fillId="9" fontId="28" numFmtId="0" xfId="0" applyAlignment="1" applyBorder="1" applyFont="1">
      <alignment horizontal="center" shrinkToFit="0" wrapText="1"/>
    </xf>
    <xf borderId="33" fillId="4" fontId="5" numFmtId="165" xfId="0" applyAlignment="1" applyBorder="1" applyFont="1" applyNumberFormat="1">
      <alignment horizontal="center" shrinkToFit="0" vertical="bottom" wrapText="1"/>
    </xf>
    <xf borderId="35" fillId="0" fontId="6" numFmtId="0" xfId="0" applyBorder="1" applyFont="1"/>
    <xf borderId="33" fillId="5" fontId="5" numFmtId="165" xfId="0" applyAlignment="1" applyBorder="1" applyFont="1" applyNumberFormat="1">
      <alignment horizontal="center" shrinkToFit="0" vertical="bottom" wrapText="1"/>
    </xf>
    <xf borderId="33" fillId="6" fontId="5" numFmtId="165" xfId="0" applyAlignment="1" applyBorder="1" applyFont="1" applyNumberFormat="1">
      <alignment horizontal="center" shrinkToFit="0" vertical="bottom" wrapText="1"/>
    </xf>
    <xf borderId="33" fillId="2" fontId="5" numFmtId="165" xfId="0" applyAlignment="1" applyBorder="1" applyFont="1" applyNumberFormat="1">
      <alignment horizontal="center" shrinkToFit="0" vertical="bottom" wrapText="1"/>
    </xf>
    <xf borderId="33" fillId="1120" fontId="5" numFmtId="0" xfId="0" applyAlignment="1" applyBorder="1" applyFill="1" applyFont="1">
      <alignment horizontal="center" vertical="bottom"/>
    </xf>
    <xf borderId="35" fillId="0" fontId="1" numFmtId="0" xfId="0" applyAlignment="1" applyBorder="1" applyFont="1">
      <alignment horizontal="center"/>
    </xf>
    <xf borderId="35" fillId="4" fontId="5" numFmtId="165" xfId="0" applyAlignment="1" applyBorder="1" applyFont="1" applyNumberFormat="1">
      <alignment horizontal="center" shrinkToFit="0" vertical="bottom" wrapText="1"/>
    </xf>
    <xf borderId="35" fillId="4" fontId="5" numFmtId="0" xfId="0" applyAlignment="1" applyBorder="1" applyFont="1">
      <alignment horizontal="center" shrinkToFit="0" vertical="bottom" wrapText="1"/>
    </xf>
    <xf borderId="35" fillId="5" fontId="5" numFmtId="165" xfId="0" applyAlignment="1" applyBorder="1" applyFont="1" applyNumberFormat="1">
      <alignment horizontal="center" shrinkToFit="0" vertical="bottom" wrapText="1"/>
    </xf>
    <xf borderId="35" fillId="5" fontId="5" numFmtId="0" xfId="0" applyAlignment="1" applyBorder="1" applyFont="1">
      <alignment horizontal="center" shrinkToFit="0" vertical="bottom" wrapText="1"/>
    </xf>
    <xf borderId="35" fillId="6" fontId="5" numFmtId="165" xfId="0" applyAlignment="1" applyBorder="1" applyFont="1" applyNumberFormat="1">
      <alignment horizontal="center" shrinkToFit="0" vertical="bottom" wrapText="1"/>
    </xf>
    <xf borderId="35" fillId="6" fontId="5" numFmtId="0" xfId="0" applyAlignment="1" applyBorder="1" applyFont="1">
      <alignment horizontal="center" shrinkToFit="0" vertical="bottom" wrapText="1"/>
    </xf>
    <xf borderId="35" fillId="2" fontId="5" numFmtId="165" xfId="0" applyAlignment="1" applyBorder="1" applyFont="1" applyNumberFormat="1">
      <alignment horizontal="center" shrinkToFit="0" vertical="bottom" wrapText="1"/>
    </xf>
    <xf borderId="35" fillId="2" fontId="5" numFmtId="0" xfId="0" applyAlignment="1" applyBorder="1" applyFont="1">
      <alignment horizontal="center" shrinkToFit="0" vertical="bottom" wrapText="1"/>
    </xf>
    <xf borderId="35" fillId="8" fontId="5" numFmtId="165" xfId="0" applyAlignment="1" applyBorder="1" applyFont="1" applyNumberFormat="1">
      <alignment horizontal="center" vertical="bottom"/>
    </xf>
    <xf borderId="35" fillId="8" fontId="5" numFmtId="0" xfId="0" applyAlignment="1" applyBorder="1" applyFont="1">
      <alignment horizontal="center" shrinkToFit="0" vertical="bottom" wrapText="1"/>
    </xf>
    <xf borderId="36" fillId="0" fontId="5" numFmtId="0" xfId="0" applyAlignment="1" applyBorder="1" applyFont="1">
      <alignment horizontal="right"/>
    </xf>
    <xf borderId="35" fillId="0" fontId="5" numFmtId="3" xfId="0" applyAlignment="1" applyBorder="1" applyFont="1" applyNumberFormat="1">
      <alignment horizontal="center" readingOrder="0"/>
    </xf>
    <xf borderId="0" fillId="0" fontId="1" numFmtId="4" xfId="0" applyAlignment="1" applyFont="1" applyNumberFormat="1">
      <alignment vertical="bottom"/>
    </xf>
    <xf borderId="4" fillId="0" fontId="1" numFmtId="0" xfId="0" applyAlignment="1" applyBorder="1" applyFont="1">
      <alignment vertical="bottom"/>
    </xf>
    <xf borderId="4" fillId="0" fontId="2" numFmtId="0" xfId="0" applyAlignment="1" applyBorder="1" applyFont="1">
      <alignment horizontal="center"/>
    </xf>
    <xf borderId="4" fillId="0" fontId="2" numFmtId="0" xfId="0" applyAlignment="1" applyBorder="1" applyFont="1">
      <alignment horizontal="center" readingOrder="0"/>
    </xf>
    <xf borderId="4" fillId="4" fontId="33" numFmtId="165" xfId="0" applyAlignment="1" applyBorder="1" applyFont="1" applyNumberFormat="1">
      <alignment horizontal="center" shrinkToFit="0" vertical="bottom" wrapText="1"/>
    </xf>
    <xf borderId="4" fillId="5" fontId="33" numFmtId="165" xfId="0" applyAlignment="1" applyBorder="1" applyFont="1" applyNumberFormat="1">
      <alignment horizontal="center" shrinkToFit="0" vertical="bottom" wrapText="1"/>
    </xf>
    <xf borderId="4" fillId="6" fontId="33" numFmtId="165" xfId="0" applyAlignment="1" applyBorder="1" applyFont="1" applyNumberFormat="1">
      <alignment horizontal="center" shrinkToFit="0" vertical="bottom" wrapText="1"/>
    </xf>
    <xf borderId="4" fillId="2" fontId="33" numFmtId="165" xfId="0" applyAlignment="1" applyBorder="1" applyFont="1" applyNumberFormat="1">
      <alignment horizontal="center" shrinkToFit="0" vertical="bottom" wrapText="1"/>
    </xf>
    <xf borderId="4" fillId="1120" fontId="2" numFmtId="0" xfId="0" applyAlignment="1" applyBorder="1" applyFont="1">
      <alignment horizontal="center"/>
    </xf>
    <xf borderId="4" fillId="1120" fontId="2" numFmtId="3" xfId="0" applyAlignment="1" applyBorder="1" applyFont="1" applyNumberFormat="1">
      <alignment horizontal="center"/>
    </xf>
    <xf borderId="4" fillId="8" fontId="2" numFmtId="4" xfId="0" applyAlignment="1" applyBorder="1" applyFont="1" applyNumberFormat="1">
      <alignment horizontal="center" shrinkToFit="0" wrapText="1"/>
    </xf>
    <xf borderId="10" fillId="0" fontId="1" numFmtId="3" xfId="0" applyAlignment="1" applyBorder="1" applyFont="1" applyNumberFormat="1">
      <alignment horizontal="center"/>
    </xf>
    <xf borderId="0" fillId="10" fontId="1" numFmtId="3" xfId="0" applyAlignment="1" applyFont="1" applyNumberFormat="1">
      <alignment horizontal="center"/>
    </xf>
    <xf borderId="10" fillId="10" fontId="1" numFmtId="3" xfId="0" applyAlignment="1" applyBorder="1" applyFont="1" applyNumberFormat="1">
      <alignment horizontal="center"/>
    </xf>
    <xf borderId="0" fillId="1121" fontId="1" numFmtId="165" xfId="0" applyAlignment="1" applyFill="1" applyFont="1" applyNumberFormat="1">
      <alignment horizontal="center"/>
    </xf>
    <xf borderId="0" fillId="1122" fontId="1" numFmtId="165" xfId="0" applyAlignment="1" applyFill="1" applyFont="1" applyNumberFormat="1">
      <alignment horizontal="center"/>
    </xf>
    <xf borderId="0" fillId="723" fontId="1" numFmtId="3" xfId="0" applyAlignment="1" applyFont="1" applyNumberFormat="1">
      <alignment horizontal="center"/>
    </xf>
    <xf borderId="0" fillId="1123" fontId="1" numFmtId="3" xfId="0" applyAlignment="1" applyFill="1" applyFont="1" applyNumberFormat="1">
      <alignment horizontal="center"/>
    </xf>
    <xf borderId="0" fillId="572" fontId="1" numFmtId="3" xfId="0" applyAlignment="1" applyFont="1" applyNumberFormat="1">
      <alignment horizontal="center"/>
    </xf>
    <xf borderId="0" fillId="672" fontId="1" numFmtId="3" xfId="0" applyAlignment="1" applyFont="1" applyNumberFormat="1">
      <alignment horizontal="center"/>
    </xf>
    <xf borderId="10" fillId="640" fontId="1" numFmtId="3" xfId="0" applyAlignment="1" applyBorder="1" applyFont="1" applyNumberFormat="1">
      <alignment horizontal="center"/>
    </xf>
    <xf borderId="0" fillId="1124" fontId="1" numFmtId="165" xfId="0" applyAlignment="1" applyFill="1" applyFont="1" applyNumberFormat="1">
      <alignment horizontal="center"/>
    </xf>
    <xf borderId="0" fillId="1125" fontId="1" numFmtId="165" xfId="0" applyAlignment="1" applyFill="1" applyFont="1" applyNumberFormat="1">
      <alignment horizontal="center"/>
    </xf>
    <xf borderId="0" fillId="757" fontId="1" numFmtId="3" xfId="0" applyAlignment="1" applyFont="1" applyNumberFormat="1">
      <alignment horizontal="center"/>
    </xf>
    <xf borderId="0" fillId="361" fontId="1" numFmtId="3" xfId="0" applyAlignment="1" applyFont="1" applyNumberFormat="1">
      <alignment horizontal="center"/>
    </xf>
    <xf borderId="0" fillId="821" fontId="1" numFmtId="3" xfId="0" applyAlignment="1" applyFont="1" applyNumberFormat="1">
      <alignment horizontal="center"/>
    </xf>
    <xf borderId="0" fillId="679" fontId="1" numFmtId="3" xfId="0" applyAlignment="1" applyFont="1" applyNumberFormat="1">
      <alignment horizontal="center"/>
    </xf>
    <xf borderId="10" fillId="1126" fontId="1" numFmtId="3" xfId="0" applyAlignment="1" applyBorder="1" applyFill="1" applyFont="1" applyNumberFormat="1">
      <alignment horizontal="center"/>
    </xf>
    <xf borderId="0" fillId="1127" fontId="1" numFmtId="165" xfId="0" applyAlignment="1" applyFill="1" applyFont="1" applyNumberFormat="1">
      <alignment horizontal="center"/>
    </xf>
    <xf borderId="0" fillId="0" fontId="1" numFmtId="0" xfId="0" applyAlignment="1" applyFont="1">
      <alignment vertical="bottom"/>
    </xf>
    <xf borderId="0" fillId="590" fontId="1" numFmtId="3" xfId="0" applyAlignment="1" applyFont="1" applyNumberFormat="1">
      <alignment horizontal="center"/>
    </xf>
    <xf borderId="0" fillId="521" fontId="1" numFmtId="3" xfId="0" applyAlignment="1" applyFont="1" applyNumberFormat="1">
      <alignment horizontal="center"/>
    </xf>
    <xf borderId="0" fillId="890" fontId="1" numFmtId="3" xfId="0" applyAlignment="1" applyFont="1" applyNumberFormat="1">
      <alignment horizontal="center"/>
    </xf>
    <xf borderId="0" fillId="724" fontId="1" numFmtId="3" xfId="0" applyAlignment="1" applyFont="1" applyNumberFormat="1">
      <alignment horizontal="center"/>
    </xf>
    <xf borderId="0" fillId="747" fontId="1" numFmtId="3" xfId="0" applyAlignment="1" applyFont="1" applyNumberFormat="1">
      <alignment horizontal="center"/>
    </xf>
    <xf borderId="10" fillId="88" fontId="1" numFmtId="3" xfId="0" applyAlignment="1" applyBorder="1" applyFont="1" applyNumberFormat="1">
      <alignment horizontal="center"/>
    </xf>
    <xf borderId="0" fillId="693" fontId="1" numFmtId="3" xfId="0" applyAlignment="1" applyFont="1" applyNumberFormat="1">
      <alignment horizontal="center"/>
    </xf>
    <xf borderId="0" fillId="730" fontId="1" numFmtId="3" xfId="0" applyAlignment="1" applyFont="1" applyNumberFormat="1">
      <alignment horizontal="center"/>
    </xf>
    <xf borderId="0" fillId="426" fontId="1" numFmtId="3" xfId="0" applyAlignment="1" applyFont="1" applyNumberFormat="1">
      <alignment horizontal="center"/>
    </xf>
    <xf borderId="0" fillId="615" fontId="1" numFmtId="3" xfId="0" applyAlignment="1" applyFont="1" applyNumberFormat="1">
      <alignment horizontal="center"/>
    </xf>
    <xf borderId="0" fillId="740" fontId="1" numFmtId="3" xfId="0" applyAlignment="1" applyFont="1" applyNumberFormat="1">
      <alignment horizontal="center"/>
    </xf>
    <xf borderId="10" fillId="80" fontId="1" numFmtId="3" xfId="0" applyAlignment="1" applyBorder="1" applyFont="1" applyNumberFormat="1">
      <alignment horizontal="center"/>
    </xf>
    <xf borderId="0" fillId="1128" fontId="1" numFmtId="165" xfId="0" applyAlignment="1" applyFill="1" applyFont="1" applyNumberFormat="1">
      <alignment horizontal="center"/>
    </xf>
    <xf borderId="0" fillId="1129" fontId="1" numFmtId="165" xfId="0" applyAlignment="1" applyFill="1" applyFont="1" applyNumberFormat="1">
      <alignment horizontal="center"/>
    </xf>
    <xf borderId="0" fillId="341" fontId="1" numFmtId="3" xfId="0" applyAlignment="1" applyFont="1" applyNumberFormat="1">
      <alignment horizontal="center"/>
    </xf>
    <xf borderId="0" fillId="397" fontId="1" numFmtId="3" xfId="0" applyAlignment="1" applyFont="1" applyNumberFormat="1">
      <alignment horizontal="center"/>
    </xf>
    <xf borderId="0" fillId="690" fontId="1" numFmtId="3" xfId="0" applyAlignment="1" applyFont="1" applyNumberFormat="1">
      <alignment horizontal="center"/>
    </xf>
    <xf borderId="0" fillId="659" fontId="1" numFmtId="3" xfId="0" applyAlignment="1" applyFont="1" applyNumberFormat="1">
      <alignment horizontal="center"/>
    </xf>
    <xf borderId="0" fillId="696" fontId="1" numFmtId="3" xfId="0" applyAlignment="1" applyFont="1" applyNumberFormat="1">
      <alignment horizontal="center"/>
    </xf>
    <xf borderId="10" fillId="741" fontId="1" numFmtId="3" xfId="0" applyAlignment="1" applyBorder="1" applyFont="1" applyNumberFormat="1">
      <alignment horizontal="center"/>
    </xf>
    <xf borderId="0" fillId="1130" fontId="1" numFmtId="165" xfId="0" applyAlignment="1" applyFill="1" applyFont="1" applyNumberFormat="1">
      <alignment horizontal="center"/>
    </xf>
    <xf borderId="0" fillId="797" fontId="1" numFmtId="3" xfId="0" applyAlignment="1" applyFont="1" applyNumberFormat="1">
      <alignment horizontal="center"/>
    </xf>
    <xf borderId="0" fillId="823" fontId="1" numFmtId="3" xfId="0" applyAlignment="1" applyFont="1" applyNumberFormat="1">
      <alignment horizontal="center"/>
    </xf>
    <xf borderId="0" fillId="1131" fontId="1" numFmtId="3" xfId="0" applyAlignment="1" applyFill="1" applyFont="1" applyNumberFormat="1">
      <alignment horizontal="center"/>
    </xf>
    <xf borderId="0" fillId="88" fontId="1" numFmtId="3" xfId="0" applyAlignment="1" applyFont="1" applyNumberFormat="1">
      <alignment horizontal="center"/>
    </xf>
    <xf borderId="0" fillId="566" fontId="1" numFmtId="3" xfId="0" applyAlignment="1" applyFont="1" applyNumberFormat="1">
      <alignment horizontal="center"/>
    </xf>
    <xf borderId="10" fillId="729" fontId="1" numFmtId="3" xfId="0" applyAlignment="1" applyBorder="1" applyFont="1" applyNumberFormat="1">
      <alignment horizontal="center"/>
    </xf>
    <xf borderId="0" fillId="1132" fontId="1" numFmtId="165" xfId="0" applyAlignment="1" applyFill="1" applyFont="1" applyNumberFormat="1">
      <alignment horizontal="center"/>
    </xf>
    <xf borderId="0" fillId="1133" fontId="1" numFmtId="165" xfId="0" applyAlignment="1" applyFill="1" applyFont="1" applyNumberFormat="1">
      <alignment horizontal="center"/>
    </xf>
    <xf borderId="0" fillId="780" fontId="1" numFmtId="3" xfId="0" applyAlignment="1" applyFont="1" applyNumberFormat="1">
      <alignment horizontal="center"/>
    </xf>
    <xf borderId="0" fillId="1134" fontId="1" numFmtId="3" xfId="0" applyAlignment="1" applyFill="1" applyFont="1" applyNumberFormat="1">
      <alignment horizontal="center"/>
    </xf>
    <xf borderId="0" fillId="741" fontId="1" numFmtId="3" xfId="0" applyAlignment="1" applyFont="1" applyNumberFormat="1">
      <alignment horizontal="center"/>
    </xf>
    <xf borderId="0" fillId="807" fontId="1" numFmtId="3" xfId="0" applyAlignment="1" applyFont="1" applyNumberFormat="1">
      <alignment horizontal="center"/>
    </xf>
    <xf borderId="0" fillId="357" fontId="1" numFmtId="3" xfId="0" applyAlignment="1" applyFont="1" applyNumberFormat="1">
      <alignment horizontal="center"/>
    </xf>
    <xf borderId="10" fillId="566" fontId="1" numFmtId="3" xfId="0" applyAlignment="1" applyBorder="1" applyFont="1" applyNumberFormat="1">
      <alignment horizontal="center"/>
    </xf>
    <xf borderId="0" fillId="1135" fontId="1" numFmtId="165" xfId="0" applyAlignment="1" applyFill="1" applyFont="1" applyNumberFormat="1">
      <alignment horizontal="center"/>
    </xf>
    <xf borderId="0" fillId="914" fontId="1" numFmtId="3" xfId="0" applyAlignment="1" applyFont="1" applyNumberFormat="1">
      <alignment horizontal="center"/>
    </xf>
    <xf borderId="0" fillId="685" fontId="1" numFmtId="3" xfId="0" applyAlignment="1" applyFont="1" applyNumberFormat="1">
      <alignment horizontal="center"/>
    </xf>
    <xf borderId="0" fillId="755" fontId="1" numFmtId="3" xfId="0" applyAlignment="1" applyFont="1" applyNumberFormat="1">
      <alignment horizontal="center"/>
    </xf>
    <xf borderId="10" fillId="823" fontId="1" numFmtId="3" xfId="0" applyAlignment="1" applyBorder="1" applyFont="1" applyNumberFormat="1">
      <alignment horizontal="center"/>
    </xf>
    <xf borderId="0" fillId="1136" fontId="1" numFmtId="165" xfId="0" applyAlignment="1" applyFill="1" applyFont="1" applyNumberFormat="1">
      <alignment horizontal="center"/>
    </xf>
    <xf borderId="0" fillId="12" fontId="1" numFmtId="165" xfId="0" applyAlignment="1" applyFont="1" applyNumberFormat="1">
      <alignment horizontal="center"/>
    </xf>
    <xf borderId="0" fillId="808" fontId="1" numFmtId="3" xfId="0" applyAlignment="1" applyFont="1" applyNumberFormat="1">
      <alignment horizontal="center"/>
    </xf>
    <xf borderId="0" fillId="798" fontId="1" numFmtId="3" xfId="0" applyAlignment="1" applyFont="1" applyNumberFormat="1">
      <alignment horizontal="center"/>
    </xf>
    <xf borderId="0" fillId="835" fontId="1" numFmtId="3" xfId="0" applyAlignment="1" applyFont="1" applyNumberFormat="1">
      <alignment horizontal="center"/>
    </xf>
    <xf borderId="10" fillId="840" fontId="1" numFmtId="3" xfId="0" applyAlignment="1" applyBorder="1" applyFont="1" applyNumberFormat="1">
      <alignment horizontal="center"/>
    </xf>
    <xf borderId="0" fillId="1137" fontId="1" numFmtId="165" xfId="0" applyAlignment="1" applyFill="1" applyFont="1" applyNumberFormat="1">
      <alignment horizontal="center"/>
    </xf>
    <xf borderId="0" fillId="1138" fontId="1" numFmtId="165" xfId="0" applyAlignment="1" applyFill="1" applyFont="1" applyNumberFormat="1">
      <alignment horizontal="center"/>
    </xf>
    <xf borderId="0" fillId="12" fontId="1" numFmtId="3" xfId="0" applyAlignment="1" applyFont="1" applyNumberFormat="1">
      <alignment horizontal="center"/>
    </xf>
    <xf borderId="0" fillId="1064" fontId="1" numFmtId="3" xfId="0" applyAlignment="1" applyFont="1" applyNumberFormat="1">
      <alignment horizontal="center"/>
    </xf>
    <xf borderId="0" fillId="736" fontId="1" numFmtId="3" xfId="0" applyAlignment="1" applyFont="1" applyNumberFormat="1">
      <alignment horizontal="center"/>
    </xf>
    <xf borderId="0" fillId="843" fontId="1" numFmtId="3" xfId="0" applyAlignment="1" applyFont="1" applyNumberFormat="1">
      <alignment horizontal="center"/>
    </xf>
    <xf borderId="10" fillId="866" fontId="1" numFmtId="3" xfId="0" applyAlignment="1" applyBorder="1" applyFont="1" applyNumberFormat="1">
      <alignment horizontal="center"/>
    </xf>
    <xf borderId="0" fillId="1139" fontId="1" numFmtId="165" xfId="0" applyAlignment="1" applyFill="1" applyFont="1" applyNumberFormat="1">
      <alignment horizontal="center"/>
    </xf>
    <xf borderId="0" fillId="440" fontId="1" numFmtId="3" xfId="0" applyAlignment="1" applyFont="1" applyNumberFormat="1">
      <alignment horizontal="center"/>
    </xf>
    <xf borderId="0" fillId="708" fontId="1" numFmtId="3" xfId="0" applyAlignment="1" applyFont="1" applyNumberFormat="1">
      <alignment horizontal="center"/>
    </xf>
    <xf borderId="0" fillId="994" fontId="1" numFmtId="3" xfId="0" applyAlignment="1" applyFont="1" applyNumberFormat="1">
      <alignment horizontal="center"/>
    </xf>
    <xf borderId="0" fillId="896" fontId="1" numFmtId="3" xfId="0" applyAlignment="1" applyFont="1" applyNumberFormat="1">
      <alignment horizontal="center"/>
    </xf>
    <xf borderId="10" fillId="73" fontId="1" numFmtId="3" xfId="0" applyAlignment="1" applyBorder="1" applyFont="1" applyNumberFormat="1">
      <alignment horizontal="center"/>
    </xf>
    <xf borderId="0" fillId="1140" fontId="1" numFmtId="165" xfId="0" applyAlignment="1" applyFill="1" applyFont="1" applyNumberFormat="1">
      <alignment horizontal="center"/>
    </xf>
    <xf borderId="0" fillId="1141" fontId="1" numFmtId="165" xfId="0" applyAlignment="1" applyFill="1" applyFont="1" applyNumberFormat="1">
      <alignment horizontal="center"/>
    </xf>
    <xf borderId="0" fillId="756" fontId="1" numFmtId="3" xfId="0" applyAlignment="1" applyFont="1" applyNumberFormat="1">
      <alignment horizontal="center"/>
    </xf>
    <xf borderId="0" fillId="785" fontId="1" numFmtId="3" xfId="0" applyAlignment="1" applyFont="1" applyNumberFormat="1">
      <alignment horizontal="center"/>
    </xf>
    <xf borderId="10" fillId="896" fontId="1" numFmtId="3" xfId="0" applyAlignment="1" applyBorder="1" applyFont="1" applyNumberFormat="1">
      <alignment horizontal="center"/>
    </xf>
    <xf borderId="0" fillId="1142" fontId="1" numFmtId="165" xfId="0" applyAlignment="1" applyFill="1" applyFont="1" applyNumberFormat="1">
      <alignment horizontal="center"/>
    </xf>
    <xf borderId="0" fillId="571" fontId="1" numFmtId="3" xfId="0" applyAlignment="1" applyFont="1" applyNumberFormat="1">
      <alignment horizontal="center"/>
    </xf>
    <xf borderId="0" fillId="577" fontId="1" numFmtId="3" xfId="0" applyAlignment="1" applyFont="1" applyNumberFormat="1">
      <alignment horizontal="center"/>
    </xf>
    <xf borderId="0" fillId="874" fontId="1" numFmtId="3" xfId="0" applyAlignment="1" applyFont="1" applyNumberFormat="1">
      <alignment horizontal="center"/>
    </xf>
    <xf borderId="0" fillId="912" fontId="1" numFmtId="3" xfId="0" applyAlignment="1" applyFont="1" applyNumberFormat="1">
      <alignment horizontal="center"/>
    </xf>
    <xf borderId="10" fillId="839" fontId="1" numFmtId="3" xfId="0" applyAlignment="1" applyBorder="1" applyFont="1" applyNumberFormat="1">
      <alignment horizontal="center"/>
    </xf>
    <xf borderId="0" fillId="1143" fontId="1" numFmtId="3" xfId="0" applyAlignment="1" applyFill="1" applyFont="1" applyNumberFormat="1">
      <alignment horizontal="center"/>
    </xf>
    <xf borderId="0" fillId="664" fontId="1" numFmtId="3" xfId="0" applyAlignment="1" applyFont="1" applyNumberFormat="1">
      <alignment horizontal="center"/>
    </xf>
    <xf borderId="10" fillId="634" fontId="1" numFmtId="3" xfId="0" applyAlignment="1" applyBorder="1" applyFont="1" applyNumberFormat="1">
      <alignment horizontal="center"/>
    </xf>
    <xf borderId="0" fillId="1144" fontId="1" numFmtId="165" xfId="0" applyAlignment="1" applyFill="1" applyFont="1" applyNumberFormat="1">
      <alignment horizontal="center"/>
    </xf>
    <xf borderId="0" fillId="157" fontId="1" numFmtId="3" xfId="0" applyAlignment="1" applyFont="1" applyNumberFormat="1">
      <alignment horizontal="center"/>
    </xf>
    <xf borderId="10" fillId="797" fontId="1" numFmtId="3" xfId="0" applyAlignment="1" applyBorder="1" applyFont="1" applyNumberFormat="1">
      <alignment horizontal="center"/>
    </xf>
    <xf borderId="0" fillId="477" fontId="1" numFmtId="3" xfId="0" applyAlignment="1" applyFont="1" applyNumberFormat="1">
      <alignment horizontal="center"/>
    </xf>
    <xf borderId="0" fillId="839" fontId="1" numFmtId="3" xfId="0" applyAlignment="1" applyFont="1" applyNumberFormat="1">
      <alignment horizontal="center"/>
    </xf>
    <xf borderId="0" fillId="471" fontId="1" numFmtId="3" xfId="0" applyAlignment="1" applyFont="1" applyNumberFormat="1">
      <alignment horizontal="center"/>
    </xf>
    <xf borderId="0" fillId="871" fontId="1" numFmtId="3" xfId="0" applyAlignment="1" applyFont="1" applyNumberFormat="1">
      <alignment horizontal="center"/>
    </xf>
    <xf borderId="0" fillId="993" fontId="1" numFmtId="3" xfId="0" applyAlignment="1" applyFont="1" applyNumberFormat="1">
      <alignment horizontal="center"/>
    </xf>
    <xf borderId="10" fillId="653" fontId="1" numFmtId="3" xfId="0" applyAlignment="1" applyBorder="1" applyFont="1" applyNumberFormat="1">
      <alignment horizontal="center"/>
    </xf>
    <xf borderId="0" fillId="653" fontId="1" numFmtId="3" xfId="0" applyAlignment="1" applyFont="1" applyNumberFormat="1">
      <alignment horizontal="center"/>
    </xf>
    <xf borderId="0" fillId="866" fontId="1" numFmtId="3" xfId="0" applyAlignment="1" applyFont="1" applyNumberFormat="1">
      <alignment horizontal="center"/>
    </xf>
    <xf borderId="0" fillId="485" fontId="1" numFmtId="3" xfId="0" applyAlignment="1" applyFont="1" applyNumberFormat="1">
      <alignment horizontal="center"/>
    </xf>
    <xf borderId="0" fillId="853" fontId="1" numFmtId="3" xfId="0" applyAlignment="1" applyFont="1" applyNumberFormat="1">
      <alignment horizontal="center"/>
    </xf>
    <xf borderId="0" fillId="1145" fontId="1" numFmtId="165" xfId="0" applyAlignment="1" applyFill="1" applyFont="1" applyNumberFormat="1">
      <alignment horizontal="center"/>
    </xf>
    <xf borderId="0" fillId="1146" fontId="1" numFmtId="165" xfId="0" applyAlignment="1" applyFill="1" applyFont="1" applyNumberFormat="1">
      <alignment horizontal="center"/>
    </xf>
    <xf borderId="0" fillId="562" fontId="1" numFmtId="3" xfId="0" applyAlignment="1" applyFont="1" applyNumberFormat="1">
      <alignment horizontal="center"/>
    </xf>
    <xf borderId="0" fillId="852" fontId="1" numFmtId="3" xfId="0" applyAlignment="1" applyFont="1" applyNumberFormat="1">
      <alignment horizontal="center"/>
    </xf>
    <xf borderId="0" fillId="727" fontId="1" numFmtId="3" xfId="0" applyAlignment="1" applyFont="1" applyNumberFormat="1">
      <alignment horizontal="center"/>
    </xf>
    <xf borderId="10" fillId="358" fontId="1" numFmtId="3" xfId="0" applyAlignment="1" applyBorder="1" applyFont="1" applyNumberFormat="1">
      <alignment horizontal="center"/>
    </xf>
    <xf borderId="0" fillId="1147" fontId="1" numFmtId="165" xfId="0" applyAlignment="1" applyFill="1" applyFont="1" applyNumberFormat="1">
      <alignment horizontal="center"/>
    </xf>
    <xf borderId="0" fillId="1148" fontId="1" numFmtId="165" xfId="0" applyAlignment="1" applyFill="1" applyFont="1" applyNumberFormat="1">
      <alignment horizontal="center"/>
    </xf>
    <xf borderId="0" fillId="592" fontId="1" numFmtId="3" xfId="0" applyAlignment="1" applyFont="1" applyNumberFormat="1">
      <alignment horizontal="center"/>
    </xf>
    <xf borderId="0" fillId="582" fontId="1" numFmtId="3" xfId="0" applyAlignment="1" applyFont="1" applyNumberFormat="1">
      <alignment horizontal="center"/>
    </xf>
    <xf borderId="0" fillId="1149" fontId="1" numFmtId="165" xfId="0" applyAlignment="1" applyFill="1" applyFont="1" applyNumberFormat="1">
      <alignment horizontal="center"/>
    </xf>
    <xf borderId="0" fillId="1150" fontId="1" numFmtId="165" xfId="0" applyAlignment="1" applyFill="1" applyFont="1" applyNumberFormat="1">
      <alignment horizontal="center"/>
    </xf>
    <xf borderId="0" fillId="388" fontId="1" numFmtId="3" xfId="0" applyAlignment="1" applyFont="1" applyNumberFormat="1">
      <alignment horizontal="center"/>
    </xf>
    <xf borderId="0" fillId="778" fontId="1" numFmtId="3" xfId="0" applyAlignment="1" applyFont="1" applyNumberFormat="1">
      <alignment horizontal="center"/>
    </xf>
    <xf borderId="10" fillId="1000" fontId="1" numFmtId="3" xfId="0" applyAlignment="1" applyBorder="1" applyFont="1" applyNumberFormat="1">
      <alignment horizontal="center"/>
    </xf>
    <xf borderId="0" fillId="1151" fontId="1" numFmtId="165" xfId="0" applyAlignment="1" applyFill="1" applyFont="1" applyNumberFormat="1">
      <alignment horizontal="center"/>
    </xf>
    <xf borderId="0" fillId="345" fontId="1" numFmtId="3" xfId="0" applyAlignment="1" applyFont="1" applyNumberFormat="1">
      <alignment horizontal="center"/>
    </xf>
    <xf borderId="0" fillId="1152" fontId="1" numFmtId="165" xfId="0" applyAlignment="1" applyFill="1" applyFont="1" applyNumberFormat="1">
      <alignment horizontal="center"/>
    </xf>
    <xf borderId="0" fillId="1000" fontId="1" numFmtId="3" xfId="0" applyAlignment="1" applyFont="1" applyNumberFormat="1">
      <alignment horizontal="center"/>
    </xf>
    <xf borderId="10" fillId="874" fontId="1" numFmtId="3" xfId="0" applyAlignment="1" applyBorder="1" applyFont="1" applyNumberFormat="1">
      <alignment horizontal="center"/>
    </xf>
    <xf borderId="0" fillId="1153" fontId="1" numFmtId="165" xfId="0" applyAlignment="1" applyFill="1" applyFont="1" applyNumberFormat="1">
      <alignment horizontal="center"/>
    </xf>
    <xf borderId="0" fillId="250" fontId="1" numFmtId="3" xfId="0" applyAlignment="1" applyFont="1" applyNumberFormat="1">
      <alignment horizontal="center"/>
    </xf>
    <xf borderId="0" fillId="380" fontId="1" numFmtId="3" xfId="0" applyAlignment="1" applyFont="1" applyNumberFormat="1">
      <alignment horizontal="center"/>
    </xf>
    <xf borderId="0" fillId="1154" fontId="1" numFmtId="165" xfId="0" applyAlignment="1" applyFill="1" applyFont="1" applyNumberFormat="1">
      <alignment horizontal="center"/>
    </xf>
    <xf borderId="0" fillId="1155" fontId="1" numFmtId="165" xfId="0" applyAlignment="1" applyFill="1" applyFont="1" applyNumberFormat="1">
      <alignment horizontal="center"/>
    </xf>
    <xf borderId="10" fillId="444" fontId="1" numFmtId="3" xfId="0" applyAlignment="1" applyBorder="1" applyFont="1" applyNumberFormat="1">
      <alignment horizontal="center"/>
    </xf>
    <xf borderId="0" fillId="831" fontId="1" numFmtId="3" xfId="0" applyAlignment="1" applyFont="1" applyNumberFormat="1">
      <alignment horizontal="center"/>
    </xf>
    <xf borderId="0" fillId="1156" fontId="1" numFmtId="165" xfId="0" applyAlignment="1" applyFill="1" applyFont="1" applyNumberFormat="1">
      <alignment horizontal="center"/>
    </xf>
    <xf borderId="0" fillId="1157" fontId="1" numFmtId="165" xfId="0" applyAlignment="1" applyFill="1" applyFont="1" applyNumberFormat="1">
      <alignment horizontal="center"/>
    </xf>
    <xf borderId="0" fillId="358" fontId="1" numFmtId="3" xfId="0" applyAlignment="1" applyFont="1" applyNumberFormat="1">
      <alignment horizontal="center"/>
    </xf>
    <xf borderId="0" fillId="776" fontId="1" numFmtId="3" xfId="0" applyAlignment="1" applyFont="1" applyNumberFormat="1">
      <alignment horizontal="center"/>
    </xf>
    <xf borderId="10" fillId="485" fontId="1" numFmtId="3" xfId="0" applyAlignment="1" applyBorder="1" applyFont="1" applyNumberFormat="1">
      <alignment horizontal="center"/>
    </xf>
    <xf borderId="0" fillId="497" fontId="1" numFmtId="3" xfId="0" applyAlignment="1" applyFont="1" applyNumberFormat="1">
      <alignment horizontal="center"/>
    </xf>
    <xf borderId="10" fillId="380" fontId="1" numFmtId="3" xfId="0" applyAlignment="1" applyBorder="1" applyFont="1" applyNumberFormat="1">
      <alignment horizontal="center"/>
    </xf>
    <xf borderId="0" fillId="1158" fontId="1" numFmtId="165" xfId="0" applyAlignment="1" applyFill="1" applyFont="1" applyNumberFormat="1">
      <alignment horizontal="center"/>
    </xf>
    <xf borderId="0" fillId="1159" fontId="1" numFmtId="165" xfId="0" applyAlignment="1" applyFill="1" applyFont="1" applyNumberFormat="1">
      <alignment horizontal="center"/>
    </xf>
    <xf borderId="0" fillId="1160" fontId="1" numFmtId="165" xfId="0" applyAlignment="1" applyFill="1" applyFont="1" applyNumberFormat="1">
      <alignment horizontal="center"/>
    </xf>
    <xf borderId="0" fillId="1161" fontId="1" numFmtId="165" xfId="0" applyAlignment="1" applyFill="1" applyFont="1" applyNumberFormat="1">
      <alignment horizontal="center"/>
    </xf>
    <xf borderId="0" fillId="729" fontId="1" numFmtId="3" xfId="0" applyAlignment="1" applyFont="1" applyNumberFormat="1">
      <alignment horizontal="center"/>
    </xf>
    <xf borderId="10" fillId="853" fontId="1" numFmtId="3" xfId="0" applyAlignment="1" applyBorder="1" applyFont="1" applyNumberFormat="1">
      <alignment horizontal="center"/>
    </xf>
    <xf borderId="0" fillId="1162" fontId="1" numFmtId="165" xfId="0" applyAlignment="1" applyFill="1" applyFont="1" applyNumberFormat="1">
      <alignment horizontal="center"/>
    </xf>
    <xf borderId="0" fillId="1163" fontId="1" numFmtId="165" xfId="0" applyAlignment="1" applyFill="1" applyFont="1" applyNumberFormat="1">
      <alignment horizontal="center"/>
    </xf>
    <xf borderId="0" fillId="443" fontId="1" numFmtId="3" xfId="0" applyAlignment="1" applyFont="1" applyNumberFormat="1">
      <alignment horizontal="center"/>
    </xf>
    <xf borderId="0" fillId="1164" fontId="1" numFmtId="165" xfId="0" applyAlignment="1" applyFill="1" applyFont="1" applyNumberFormat="1">
      <alignment horizontal="center"/>
    </xf>
    <xf borderId="0" fillId="1165" fontId="1" numFmtId="165" xfId="0" applyAlignment="1" applyFill="1" applyFont="1" applyNumberFormat="1">
      <alignment horizontal="center"/>
    </xf>
    <xf borderId="0" fillId="913" fontId="1" numFmtId="3" xfId="0" applyAlignment="1" applyFont="1" applyNumberFormat="1">
      <alignment horizontal="center"/>
    </xf>
    <xf borderId="0" fillId="930" fontId="1" numFmtId="3" xfId="0" applyAlignment="1" applyFont="1" applyNumberFormat="1">
      <alignment horizontal="center"/>
    </xf>
    <xf borderId="10" fillId="79" fontId="1" numFmtId="3" xfId="0" applyAlignment="1" applyBorder="1" applyFont="1" applyNumberFormat="1">
      <alignment horizontal="center"/>
    </xf>
    <xf borderId="0" fillId="228" fontId="1" numFmtId="3" xfId="0" applyAlignment="1" applyFont="1" applyNumberFormat="1">
      <alignment horizontal="center"/>
    </xf>
    <xf borderId="10" fillId="1067" fontId="1" numFmtId="3" xfId="0" applyAlignment="1" applyBorder="1" applyFont="1" applyNumberFormat="1">
      <alignment horizontal="center"/>
    </xf>
    <xf borderId="0" fillId="1166" fontId="1" numFmtId="165" xfId="0" applyAlignment="1" applyFill="1" applyFont="1" applyNumberFormat="1">
      <alignment horizontal="center"/>
    </xf>
    <xf borderId="0" fillId="634" fontId="1" numFmtId="3" xfId="0" applyAlignment="1" applyFont="1" applyNumberFormat="1">
      <alignment horizontal="center"/>
    </xf>
    <xf borderId="10" fillId="577" fontId="1" numFmtId="3" xfId="0" applyAlignment="1" applyBorder="1" applyFont="1" applyNumberFormat="1">
      <alignment horizontal="center"/>
    </xf>
    <xf borderId="0" fillId="1167" fontId="1" numFmtId="165" xfId="0" applyAlignment="1" applyFill="1" applyFont="1" applyNumberFormat="1">
      <alignment horizontal="center"/>
    </xf>
    <xf borderId="0" fillId="1168" fontId="1" numFmtId="165" xfId="0" applyAlignment="1" applyFill="1" applyFont="1" applyNumberFormat="1">
      <alignment horizontal="center"/>
    </xf>
    <xf borderId="10" fillId="852" fontId="1" numFmtId="3" xfId="0" applyAlignment="1" applyBorder="1" applyFont="1" applyNumberFormat="1">
      <alignment horizontal="center"/>
    </xf>
    <xf borderId="0" fillId="1169" fontId="1" numFmtId="165" xfId="0" applyAlignment="1" applyFill="1" applyFont="1" applyNumberFormat="1">
      <alignment horizontal="center"/>
    </xf>
    <xf borderId="10" fillId="443" fontId="1" numFmtId="3" xfId="0" applyAlignment="1" applyBorder="1" applyFont="1" applyNumberFormat="1">
      <alignment horizontal="center"/>
    </xf>
    <xf borderId="0" fillId="1170" fontId="1" numFmtId="165" xfId="0" applyAlignment="1" applyFill="1" applyFont="1" applyNumberFormat="1">
      <alignment horizontal="center"/>
    </xf>
    <xf borderId="0" fillId="1067" fontId="1" numFmtId="3" xfId="0" applyAlignment="1" applyFont="1" applyNumberFormat="1">
      <alignment horizontal="center"/>
    </xf>
    <xf borderId="0" fillId="1171" fontId="1" numFmtId="165" xfId="0" applyAlignment="1" applyFill="1" applyFont="1" applyNumberFormat="1">
      <alignment horizontal="center"/>
    </xf>
    <xf borderId="0" fillId="1172" fontId="1" numFmtId="165" xfId="0" applyAlignment="1" applyFill="1" applyFont="1" applyNumberFormat="1">
      <alignment horizontal="center"/>
    </xf>
    <xf borderId="0" fillId="1173" fontId="1" numFmtId="165" xfId="0" applyAlignment="1" applyFill="1" applyFont="1" applyNumberFormat="1">
      <alignment horizontal="center"/>
    </xf>
    <xf borderId="0" fillId="850" fontId="1" numFmtId="3" xfId="0" applyAlignment="1" applyFont="1" applyNumberFormat="1">
      <alignment horizontal="center"/>
    </xf>
    <xf borderId="0" fillId="1174" fontId="1" numFmtId="3" xfId="0" applyAlignment="1" applyFill="1" applyFont="1" applyNumberFormat="1">
      <alignment horizontal="center"/>
    </xf>
    <xf borderId="10" fillId="693" fontId="1" numFmtId="3" xfId="0" applyAlignment="1" applyBorder="1" applyFont="1" applyNumberFormat="1">
      <alignment horizontal="center"/>
    </xf>
    <xf borderId="0" fillId="1175" fontId="1" numFmtId="165" xfId="0" applyAlignment="1" applyFill="1" applyFont="1" applyNumberFormat="1">
      <alignment horizontal="center"/>
    </xf>
    <xf borderId="0" fillId="1176" fontId="1" numFmtId="165" xfId="0" applyAlignment="1" applyFill="1" applyFont="1" applyNumberFormat="1">
      <alignment horizontal="center"/>
    </xf>
    <xf borderId="0" fillId="1177" fontId="1" numFmtId="3" xfId="0" applyAlignment="1" applyFill="1" applyFont="1" applyNumberFormat="1">
      <alignment horizontal="center"/>
    </xf>
    <xf borderId="0" fillId="1178" fontId="1" numFmtId="165" xfId="0" applyAlignment="1" applyFill="1" applyFont="1" applyNumberFormat="1">
      <alignment horizontal="center"/>
    </xf>
    <xf borderId="0" fillId="1179" fontId="1" numFmtId="165" xfId="0" applyAlignment="1" applyFill="1" applyFont="1" applyNumberFormat="1">
      <alignment horizontal="center"/>
    </xf>
    <xf borderId="0" fillId="875" fontId="1" numFmtId="3" xfId="0" applyAlignment="1" applyFont="1" applyNumberFormat="1">
      <alignment horizontal="center"/>
    </xf>
    <xf borderId="0" fillId="937" fontId="1" numFmtId="3" xfId="0" applyAlignment="1" applyFont="1" applyNumberFormat="1">
      <alignment horizontal="center"/>
    </xf>
    <xf borderId="0" fillId="1180" fontId="1" numFmtId="165" xfId="0" applyAlignment="1" applyFill="1" applyFont="1" applyNumberFormat="1">
      <alignment horizontal="center"/>
    </xf>
    <xf borderId="0" fillId="1181" fontId="1" numFmtId="165" xfId="0" applyAlignment="1" applyFill="1" applyFont="1" applyNumberFormat="1">
      <alignment horizontal="center"/>
    </xf>
    <xf borderId="0" fillId="908" fontId="1" numFmtId="3" xfId="0" applyAlignment="1" applyFont="1" applyNumberFormat="1">
      <alignment horizontal="center"/>
    </xf>
    <xf borderId="10" fillId="477" fontId="1" numFmtId="3" xfId="0" applyAlignment="1" applyBorder="1" applyFont="1" applyNumberFormat="1">
      <alignment horizontal="center"/>
    </xf>
    <xf borderId="0" fillId="1182" fontId="1" numFmtId="165" xfId="0" applyAlignment="1" applyFill="1" applyFont="1" applyNumberFormat="1">
      <alignment horizontal="center"/>
    </xf>
    <xf borderId="0" fillId="1183" fontId="1" numFmtId="165" xfId="0" applyAlignment="1" applyFill="1" applyFont="1" applyNumberFormat="1">
      <alignment horizontal="center"/>
    </xf>
    <xf borderId="10" fillId="1174" fontId="1" numFmtId="3" xfId="0" applyAlignment="1" applyBorder="1" applyFont="1" applyNumberFormat="1">
      <alignment horizontal="center"/>
    </xf>
    <xf borderId="10" fillId="341" fontId="1" numFmtId="3" xfId="0" applyAlignment="1" applyBorder="1" applyFont="1" applyNumberFormat="1">
      <alignment horizontal="center"/>
    </xf>
    <xf borderId="0" fillId="1184" fontId="1" numFmtId="165" xfId="0" applyAlignment="1" applyFill="1" applyFont="1" applyNumberFormat="1">
      <alignment horizontal="center"/>
    </xf>
    <xf borderId="0" fillId="1185" fontId="1" numFmtId="165" xfId="0" applyAlignment="1" applyFill="1" applyFont="1" applyNumberFormat="1">
      <alignment horizontal="center"/>
    </xf>
    <xf borderId="0" fillId="131" fontId="1" numFmtId="3" xfId="0" applyAlignment="1" applyFont="1" applyNumberFormat="1">
      <alignment horizontal="center"/>
    </xf>
    <xf borderId="0" fillId="1186" fontId="1" numFmtId="165" xfId="0" applyAlignment="1" applyFill="1" applyFont="1" applyNumberFormat="1">
      <alignment horizontal="center"/>
    </xf>
    <xf borderId="0" fillId="548" fontId="1" numFmtId="3" xfId="0" applyAlignment="1" applyFont="1" applyNumberFormat="1">
      <alignment horizontal="center"/>
    </xf>
    <xf borderId="0" fillId="1187" fontId="1" numFmtId="165" xfId="0" applyAlignment="1" applyFill="1" applyFont="1" applyNumberFormat="1">
      <alignment horizontal="center"/>
    </xf>
    <xf borderId="0" fillId="1188" fontId="1" numFmtId="165" xfId="0" applyAlignment="1" applyFill="1" applyFont="1" applyNumberFormat="1">
      <alignment horizontal="center"/>
    </xf>
    <xf borderId="10" fillId="870" fontId="1" numFmtId="3" xfId="0" applyAlignment="1" applyBorder="1" applyFont="1" applyNumberFormat="1">
      <alignment horizontal="center"/>
    </xf>
    <xf borderId="0" fillId="1104" fontId="1" numFmtId="165" xfId="0" applyAlignment="1" applyFont="1" applyNumberFormat="1">
      <alignment horizontal="center"/>
    </xf>
    <xf borderId="0" fillId="1047" fontId="1" numFmtId="3" xfId="0" applyAlignment="1" applyFont="1" applyNumberFormat="1">
      <alignment horizontal="center"/>
    </xf>
    <xf borderId="0" fillId="1189" fontId="1" numFmtId="165" xfId="0" applyAlignment="1" applyFill="1" applyFont="1" applyNumberFormat="1">
      <alignment horizontal="center"/>
    </xf>
    <xf borderId="0" fillId="1190" fontId="1" numFmtId="165" xfId="0" applyAlignment="1" applyFill="1" applyFont="1" applyNumberFormat="1">
      <alignment horizontal="center"/>
    </xf>
    <xf borderId="0" fillId="870" fontId="1" numFmtId="3" xfId="0" applyAlignment="1" applyFont="1" applyNumberFormat="1">
      <alignment horizontal="center"/>
    </xf>
    <xf borderId="10" fillId="875" fontId="1" numFmtId="3" xfId="0" applyAlignment="1" applyBorder="1" applyFont="1" applyNumberFormat="1">
      <alignment horizontal="center"/>
    </xf>
    <xf borderId="0" fillId="1191" fontId="1" numFmtId="165" xfId="0" applyAlignment="1" applyFill="1" applyFont="1" applyNumberFormat="1">
      <alignment horizontal="center"/>
    </xf>
    <xf borderId="0" fillId="1192" fontId="1" numFmtId="165" xfId="0" applyAlignment="1" applyFill="1" applyFont="1" applyNumberFormat="1">
      <alignment horizontal="center"/>
    </xf>
    <xf borderId="0" fillId="1193" fontId="1" numFmtId="165" xfId="0" applyAlignment="1" applyFill="1" applyFont="1" applyNumberFormat="1">
      <alignment horizontal="center"/>
    </xf>
    <xf borderId="0" fillId="1194" fontId="1" numFmtId="165" xfId="0" applyAlignment="1" applyFill="1" applyFont="1" applyNumberFormat="1">
      <alignment horizontal="center"/>
    </xf>
    <xf borderId="10" fillId="345" fontId="1" numFmtId="3" xfId="0" applyAlignment="1" applyBorder="1" applyFont="1" applyNumberFormat="1">
      <alignment horizontal="center"/>
    </xf>
    <xf borderId="0" fillId="1195" fontId="1" numFmtId="165" xfId="0" applyAlignment="1" applyFill="1" applyFont="1" applyNumberFormat="1">
      <alignment horizontal="center"/>
    </xf>
    <xf borderId="0" fillId="444" fontId="1" numFmtId="3" xfId="0" applyAlignment="1" applyFont="1" applyNumberFormat="1">
      <alignment horizontal="center"/>
    </xf>
    <xf borderId="0" fillId="1196" fontId="1" numFmtId="165" xfId="0" applyAlignment="1" applyFill="1" applyFont="1" applyNumberFormat="1">
      <alignment horizontal="center"/>
    </xf>
    <xf borderId="0" fillId="1197" fontId="1" numFmtId="165" xfId="0" applyAlignment="1" applyFill="1" applyFont="1" applyNumberFormat="1">
      <alignment horizontal="center"/>
    </xf>
    <xf borderId="0" fillId="1198" fontId="1" numFmtId="165" xfId="0" applyAlignment="1" applyFill="1" applyFont="1" applyNumberFormat="1">
      <alignment horizontal="center"/>
    </xf>
    <xf borderId="0" fillId="1199" fontId="1" numFmtId="165" xfId="0" applyAlignment="1" applyFill="1" applyFont="1" applyNumberFormat="1">
      <alignment horizontal="center"/>
    </xf>
    <xf borderId="10" fillId="388" fontId="1" numFmtId="3" xfId="0" applyAlignment="1" applyBorder="1" applyFont="1" applyNumberFormat="1">
      <alignment horizontal="center"/>
    </xf>
    <xf borderId="0" fillId="1200" fontId="1" numFmtId="165" xfId="0" applyAlignment="1" applyFill="1" applyFont="1" applyNumberFormat="1">
      <alignment horizontal="center"/>
    </xf>
    <xf borderId="0" fillId="2" fontId="1" numFmtId="165" xfId="0" applyAlignment="1" applyFont="1" applyNumberFormat="1">
      <alignment horizontal="center"/>
    </xf>
    <xf borderId="0" fillId="1155" fontId="1" numFmtId="4" xfId="0" applyAlignment="1" applyFont="1" applyNumberFormat="1">
      <alignment horizontal="center"/>
    </xf>
    <xf borderId="0" fillId="1201" fontId="1" numFmtId="4" xfId="0" applyAlignment="1" applyFill="1" applyFont="1" applyNumberFormat="1">
      <alignment horizontal="center"/>
    </xf>
    <xf borderId="0" fillId="1202" fontId="1" numFmtId="165" xfId="0" applyAlignment="1" applyFill="1" applyFont="1" applyNumberFormat="1">
      <alignment horizontal="center"/>
    </xf>
    <xf borderId="0" fillId="1095" fontId="1" numFmtId="3" xfId="0" applyAlignment="1" applyFont="1" applyNumberFormat="1">
      <alignment horizontal="center"/>
    </xf>
    <xf borderId="10" fillId="497" fontId="1" numFmtId="3" xfId="0" applyAlignment="1" applyBorder="1" applyFont="1" applyNumberFormat="1">
      <alignment horizontal="center"/>
    </xf>
    <xf borderId="0" fillId="869" fontId="1" numFmtId="3" xfId="0" applyAlignment="1" applyFont="1" applyNumberFormat="1">
      <alignment horizontal="center"/>
    </xf>
    <xf borderId="0" fillId="855" fontId="1" numFmtId="3" xfId="0" applyAlignment="1" applyFont="1" applyNumberFormat="1">
      <alignment horizontal="center"/>
    </xf>
    <xf borderId="10" fillId="756" fontId="1" numFmtId="3" xfId="0" applyAlignment="1" applyBorder="1" applyFont="1" applyNumberFormat="1">
      <alignment horizontal="center"/>
    </xf>
    <xf borderId="0" fillId="1203" fontId="1" numFmtId="165" xfId="0" applyAlignment="1" applyFill="1" applyFont="1" applyNumberFormat="1">
      <alignment horizontal="center"/>
    </xf>
    <xf borderId="0" fillId="1204" fontId="1" numFmtId="165" xfId="0" applyAlignment="1" applyFill="1" applyFont="1" applyNumberFormat="1">
      <alignment horizontal="center"/>
    </xf>
    <xf borderId="0" fillId="1205" fontId="1" numFmtId="165" xfId="0" applyAlignment="1" applyFill="1" applyFont="1" applyNumberFormat="1">
      <alignment horizontal="center"/>
    </xf>
    <xf borderId="0" fillId="1206" fontId="1" numFmtId="165" xfId="0" applyAlignment="1" applyFill="1" applyFont="1" applyNumberFormat="1">
      <alignment horizontal="center"/>
    </xf>
    <xf borderId="0" fillId="885" fontId="1" numFmtId="3" xfId="0" applyAlignment="1" applyFont="1" applyNumberFormat="1">
      <alignment horizontal="center"/>
    </xf>
    <xf borderId="0" fillId="1207" fontId="1" numFmtId="165" xfId="0" applyAlignment="1" applyFill="1" applyFont="1" applyNumberFormat="1">
      <alignment horizontal="center"/>
    </xf>
    <xf borderId="0" fillId="879" fontId="1" numFmtId="3" xfId="0" applyAlignment="1" applyFont="1" applyNumberFormat="1">
      <alignment horizontal="center"/>
    </xf>
    <xf borderId="0" fillId="838" fontId="1" numFmtId="3" xfId="0" applyAlignment="1" applyFont="1" applyNumberFormat="1">
      <alignment horizontal="center"/>
    </xf>
    <xf borderId="0" fillId="1208" fontId="1" numFmtId="165" xfId="0" applyAlignment="1" applyFill="1" applyFont="1" applyNumberFormat="1">
      <alignment horizontal="center"/>
    </xf>
    <xf borderId="10" fillId="562" fontId="1" numFmtId="3" xfId="0" applyAlignment="1" applyBorder="1" applyFont="1" applyNumberFormat="1">
      <alignment horizontal="center"/>
    </xf>
    <xf borderId="10" fillId="937" fontId="1" numFmtId="3" xfId="0" applyAlignment="1" applyBorder="1" applyFont="1" applyNumberFormat="1">
      <alignment horizontal="center"/>
    </xf>
    <xf borderId="0" fillId="1209" fontId="1" numFmtId="165" xfId="0" applyAlignment="1" applyFill="1" applyFont="1" applyNumberFormat="1">
      <alignment horizontal="center"/>
    </xf>
    <xf borderId="0" fillId="1210" fontId="1" numFmtId="165" xfId="0" applyAlignment="1" applyFill="1" applyFont="1" applyNumberFormat="1">
      <alignment horizontal="center"/>
    </xf>
    <xf borderId="0" fillId="1211" fontId="1" numFmtId="165" xfId="0" applyAlignment="1" applyFill="1" applyFont="1" applyNumberFormat="1">
      <alignment horizontal="center"/>
    </xf>
    <xf borderId="10" fillId="831" fontId="1" numFmtId="3" xfId="0" applyAlignment="1" applyBorder="1" applyFont="1" applyNumberFormat="1">
      <alignment horizontal="center"/>
    </xf>
    <xf borderId="0" fillId="1212" fontId="1" numFmtId="165" xfId="0" applyAlignment="1" applyFill="1" applyFont="1" applyNumberFormat="1">
      <alignment horizontal="center"/>
    </xf>
    <xf borderId="0" fillId="1213" fontId="1" numFmtId="165" xfId="0" applyAlignment="1" applyFill="1" applyFont="1" applyNumberFormat="1">
      <alignment horizontal="center"/>
    </xf>
    <xf borderId="0" fillId="1214" fontId="1" numFmtId="165" xfId="0" applyAlignment="1" applyFill="1" applyFont="1" applyNumberFormat="1">
      <alignment horizontal="center"/>
    </xf>
    <xf borderId="0" fillId="1215" fontId="1" numFmtId="165" xfId="0" applyAlignment="1" applyFill="1" applyFont="1" applyNumberFormat="1">
      <alignment horizontal="center"/>
    </xf>
    <xf borderId="0" fillId="1216" fontId="1" numFmtId="165" xfId="0" applyAlignment="1" applyFill="1" applyFont="1" applyNumberFormat="1">
      <alignment horizontal="center"/>
    </xf>
    <xf borderId="0" fillId="1029" fontId="1" numFmtId="3" xfId="0" applyAlignment="1" applyFont="1" applyNumberFormat="1">
      <alignment horizontal="center"/>
    </xf>
    <xf borderId="0" fillId="1217" fontId="1" numFmtId="165" xfId="0" applyAlignment="1" applyFill="1" applyFont="1" applyNumberFormat="1">
      <alignment horizontal="center"/>
    </xf>
    <xf borderId="0" fillId="1218" fontId="1" numFmtId="165" xfId="0" applyAlignment="1" applyFill="1" applyFont="1" applyNumberFormat="1">
      <alignment horizontal="center"/>
    </xf>
    <xf borderId="0" fillId="1219" fontId="1" numFmtId="165" xfId="0" applyAlignment="1" applyFill="1" applyFont="1" applyNumberFormat="1">
      <alignment horizontal="center"/>
    </xf>
    <xf borderId="0" fillId="1220" fontId="1" numFmtId="165" xfId="0" applyAlignment="1" applyFill="1" applyFont="1" applyNumberFormat="1">
      <alignment horizontal="center"/>
    </xf>
    <xf borderId="0" fillId="1221" fontId="1" numFmtId="165" xfId="0" applyAlignment="1" applyFill="1" applyFont="1" applyNumberFormat="1">
      <alignment horizontal="center"/>
    </xf>
    <xf borderId="0" fillId="1222" fontId="1" numFmtId="165" xfId="0" applyAlignment="1" applyFill="1" applyFont="1" applyNumberFormat="1">
      <alignment horizontal="center"/>
    </xf>
    <xf borderId="0" fillId="1223" fontId="1" numFmtId="165" xfId="0" applyAlignment="1" applyFill="1" applyFont="1" applyNumberFormat="1">
      <alignment horizontal="center"/>
    </xf>
    <xf borderId="0" fillId="1224" fontId="1" numFmtId="165" xfId="0" applyAlignment="1" applyFill="1" applyFont="1" applyNumberFormat="1">
      <alignment horizontal="center"/>
    </xf>
    <xf borderId="10" fillId="390" fontId="1" numFmtId="3" xfId="0" applyAlignment="1" applyBorder="1" applyFont="1" applyNumberFormat="1">
      <alignment horizontal="center"/>
    </xf>
    <xf borderId="0" fillId="1225" fontId="1" numFmtId="165" xfId="0" applyAlignment="1" applyFill="1" applyFont="1" applyNumberFormat="1">
      <alignment horizontal="center"/>
    </xf>
    <xf borderId="10" fillId="908" fontId="1" numFmtId="3" xfId="0" applyAlignment="1" applyBorder="1" applyFont="1" applyNumberFormat="1">
      <alignment horizontal="center"/>
    </xf>
    <xf borderId="0" fillId="1226" fontId="1" numFmtId="165" xfId="0" applyAlignment="1" applyFill="1" applyFont="1" applyNumberFormat="1">
      <alignment horizontal="center"/>
    </xf>
    <xf borderId="0" fillId="1227" fontId="1" numFmtId="165" xfId="0" applyAlignment="1" applyFill="1" applyFont="1" applyNumberFormat="1">
      <alignment horizontal="center"/>
    </xf>
    <xf borderId="0" fillId="1228" fontId="1" numFmtId="165" xfId="0" applyAlignment="1" applyFill="1" applyFont="1" applyNumberFormat="1">
      <alignment horizontal="center"/>
    </xf>
    <xf borderId="0" fillId="390" fontId="1" numFmtId="3" xfId="0" applyAlignment="1" applyFont="1" applyNumberFormat="1">
      <alignment horizontal="center"/>
    </xf>
    <xf borderId="0" fillId="1229" fontId="1" numFmtId="165" xfId="0" applyAlignment="1" applyFill="1" applyFont="1" applyNumberFormat="1">
      <alignment horizontal="center"/>
    </xf>
    <xf borderId="0" fillId="946" fontId="1" numFmtId="3" xfId="0" applyAlignment="1" applyFont="1" applyNumberFormat="1">
      <alignment horizontal="center"/>
    </xf>
    <xf borderId="10" fillId="885" fontId="1" numFmtId="3" xfId="0" applyAlignment="1" applyBorder="1" applyFont="1" applyNumberFormat="1">
      <alignment horizontal="center"/>
    </xf>
    <xf borderId="0" fillId="1230" fontId="1" numFmtId="165" xfId="0" applyAlignment="1" applyFill="1" applyFont="1" applyNumberFormat="1">
      <alignment horizontal="center"/>
    </xf>
    <xf borderId="0" fillId="1231" fontId="1" numFmtId="165" xfId="0" applyAlignment="1" applyFill="1" applyFont="1" applyNumberFormat="1">
      <alignment horizontal="center"/>
    </xf>
    <xf borderId="10" fillId="250" fontId="1" numFmtId="3" xfId="0" applyAlignment="1" applyBorder="1" applyFont="1" applyNumberFormat="1">
      <alignment horizontal="center"/>
    </xf>
    <xf borderId="0" fillId="1232" fontId="1" numFmtId="165" xfId="0" applyAlignment="1" applyFill="1" applyFont="1" applyNumberFormat="1">
      <alignment horizontal="center"/>
    </xf>
    <xf borderId="0" fillId="1233" fontId="1" numFmtId="165" xfId="0" applyAlignment="1" applyFill="1" applyFont="1" applyNumberFormat="1">
      <alignment horizontal="center"/>
    </xf>
    <xf borderId="10" fillId="571" fontId="1" numFmtId="3" xfId="0" applyAlignment="1" applyBorder="1" applyFont="1" applyNumberFormat="1">
      <alignment horizontal="center"/>
    </xf>
    <xf borderId="0" fillId="1234" fontId="1" numFmtId="165" xfId="0" applyAlignment="1" applyFill="1" applyFont="1" applyNumberFormat="1">
      <alignment horizontal="center"/>
    </xf>
    <xf borderId="0" fillId="1235" fontId="1" numFmtId="165" xfId="0" applyAlignment="1" applyFill="1" applyFont="1" applyNumberFormat="1">
      <alignment horizontal="center"/>
    </xf>
    <xf borderId="0" fillId="1236" fontId="1" numFmtId="165" xfId="0" applyAlignment="1" applyFill="1" applyFont="1" applyNumberFormat="1">
      <alignment horizontal="center"/>
    </xf>
    <xf borderId="0" fillId="1237" fontId="1" numFmtId="165" xfId="0" applyAlignment="1" applyFill="1" applyFont="1" applyNumberFormat="1">
      <alignment horizontal="center"/>
    </xf>
    <xf borderId="0" fillId="1238" fontId="1" numFmtId="165" xfId="0" applyAlignment="1" applyFill="1" applyFont="1" applyNumberFormat="1">
      <alignment horizontal="center"/>
    </xf>
    <xf borderId="0" fillId="1239" fontId="1" numFmtId="165" xfId="0" applyAlignment="1" applyFill="1" applyFont="1" applyNumberFormat="1">
      <alignment horizontal="center"/>
    </xf>
    <xf borderId="10" fillId="1177" fontId="1" numFmtId="3" xfId="0" applyAlignment="1" applyBorder="1" applyFont="1" applyNumberFormat="1">
      <alignment horizontal="center"/>
    </xf>
    <xf borderId="0" fillId="1240" fontId="1" numFmtId="165" xfId="0" applyAlignment="1" applyFill="1" applyFont="1" applyNumberFormat="1">
      <alignment horizontal="center"/>
    </xf>
    <xf borderId="0" fillId="1241" fontId="1" numFmtId="165" xfId="0" applyAlignment="1" applyFill="1" applyFont="1" applyNumberFormat="1">
      <alignment horizontal="center"/>
    </xf>
    <xf borderId="0" fillId="1242" fontId="1" numFmtId="165" xfId="0" applyAlignment="1" applyFill="1" applyFont="1" applyNumberFormat="1">
      <alignment horizontal="center"/>
    </xf>
    <xf borderId="10" fillId="1095" fontId="1" numFmtId="3" xfId="0" applyAlignment="1" applyBorder="1" applyFont="1" applyNumberFormat="1">
      <alignment horizontal="center"/>
    </xf>
    <xf borderId="0" fillId="1104" fontId="1" numFmtId="3" xfId="0" applyAlignment="1" applyFont="1" applyNumberFormat="1">
      <alignment horizontal="center"/>
    </xf>
    <xf borderId="0" fillId="1243" fontId="1" numFmtId="165" xfId="0" applyAlignment="1" applyFill="1" applyFont="1" applyNumberFormat="1">
      <alignment horizontal="center"/>
    </xf>
    <xf borderId="10" fillId="131" fontId="1" numFmtId="3" xfId="0" applyAlignment="1" applyBorder="1" applyFont="1" applyNumberFormat="1">
      <alignment horizontal="center"/>
    </xf>
    <xf borderId="0" fillId="1244" fontId="1" numFmtId="165" xfId="0" applyAlignment="1" applyFill="1" applyFont="1" applyNumberFormat="1">
      <alignment horizontal="center"/>
    </xf>
    <xf borderId="0" fillId="1245" fontId="1" numFmtId="165" xfId="0" applyAlignment="1" applyFill="1" applyFont="1" applyNumberFormat="1">
      <alignment horizontal="center"/>
    </xf>
    <xf borderId="0" fillId="1246" fontId="1" numFmtId="165" xfId="0" applyAlignment="1" applyFill="1" applyFont="1" applyNumberFormat="1">
      <alignment horizontal="center"/>
    </xf>
    <xf borderId="0" fillId="932" fontId="1" numFmtId="3" xfId="0" applyAlignment="1" applyFont="1" applyNumberFormat="1">
      <alignment horizontal="center"/>
    </xf>
    <xf borderId="0" fillId="360" fontId="1" numFmtId="3" xfId="0" applyAlignment="1" applyFont="1" applyNumberFormat="1">
      <alignment horizontal="center"/>
    </xf>
    <xf borderId="0" fillId="1247" fontId="1" numFmtId="165" xfId="0" applyAlignment="1" applyFill="1" applyFont="1" applyNumberFormat="1">
      <alignment horizontal="center"/>
    </xf>
    <xf borderId="0" fillId="1248" fontId="1" numFmtId="165" xfId="0" applyAlignment="1" applyFill="1" applyFont="1" applyNumberFormat="1">
      <alignment horizontal="center"/>
    </xf>
    <xf borderId="0" fillId="1249" fontId="1" numFmtId="165" xfId="0" applyAlignment="1" applyFill="1" applyFont="1" applyNumberFormat="1">
      <alignment horizontal="center"/>
    </xf>
    <xf borderId="0" fillId="1250" fontId="1" numFmtId="165" xfId="0" applyAlignment="1" applyFill="1" applyFont="1" applyNumberFormat="1">
      <alignment horizontal="center"/>
    </xf>
    <xf borderId="0" fillId="1251" fontId="1" numFmtId="165" xfId="0" applyAlignment="1" applyFill="1" applyFont="1" applyNumberFormat="1">
      <alignment horizontal="center"/>
    </xf>
    <xf borderId="0" fillId="1252" fontId="1" numFmtId="165" xfId="0" applyAlignment="1" applyFill="1" applyFont="1" applyNumberFormat="1">
      <alignment horizontal="center"/>
    </xf>
    <xf borderId="0" fillId="1253" fontId="1" numFmtId="165" xfId="0" applyAlignment="1" applyFill="1" applyFont="1" applyNumberFormat="1">
      <alignment horizontal="center"/>
    </xf>
    <xf borderId="10" fillId="1047" fontId="1" numFmtId="3" xfId="0" applyAlignment="1" applyBorder="1" applyFont="1" applyNumberFormat="1">
      <alignment horizontal="center"/>
    </xf>
    <xf borderId="0" fillId="919" fontId="1" numFmtId="3" xfId="0" applyAlignment="1" applyFont="1" applyNumberFormat="1">
      <alignment horizontal="center"/>
    </xf>
    <xf borderId="0" fillId="1254" fontId="1" numFmtId="165" xfId="0" applyAlignment="1" applyFill="1" applyFont="1" applyNumberFormat="1">
      <alignment horizontal="center"/>
    </xf>
    <xf borderId="10" fillId="913" fontId="1" numFmtId="3" xfId="0" applyAlignment="1" applyBorder="1" applyFont="1" applyNumberFormat="1">
      <alignment horizontal="center"/>
    </xf>
    <xf borderId="0" fillId="1255" fontId="1" numFmtId="165" xfId="0" applyAlignment="1" applyFill="1" applyFont="1" applyNumberFormat="1">
      <alignment horizontal="center"/>
    </xf>
    <xf borderId="0" fillId="1256" fontId="1" numFmtId="165" xfId="0" applyAlignment="1" applyFill="1" applyFont="1" applyNumberFormat="1">
      <alignment horizontal="center"/>
    </xf>
    <xf borderId="0" fillId="1257" fontId="1" numFmtId="165" xfId="0" applyAlignment="1" applyFill="1" applyFont="1" applyNumberFormat="1">
      <alignment horizontal="center"/>
    </xf>
    <xf borderId="0" fillId="1258" fontId="1" numFmtId="165" xfId="0" applyAlignment="1" applyFill="1" applyFont="1" applyNumberFormat="1">
      <alignment horizontal="center"/>
    </xf>
    <xf borderId="0" fillId="1259" fontId="1" numFmtId="165" xfId="0" applyAlignment="1" applyFill="1" applyFont="1" applyNumberFormat="1">
      <alignment horizontal="center"/>
    </xf>
    <xf borderId="0" fillId="79" fontId="1" numFmtId="3" xfId="0" applyAlignment="1" applyFont="1" applyNumberFormat="1">
      <alignment horizontal="center"/>
    </xf>
    <xf borderId="0" fillId="1260" fontId="1" numFmtId="165" xfId="0" applyAlignment="1" applyFill="1" applyFont="1" applyNumberFormat="1">
      <alignment horizontal="center"/>
    </xf>
    <xf borderId="0" fillId="1261" fontId="1" numFmtId="165" xfId="0" applyAlignment="1" applyFill="1" applyFont="1" applyNumberFormat="1">
      <alignment horizontal="center"/>
    </xf>
    <xf borderId="10" fillId="548" fontId="1" numFmtId="3" xfId="0" applyAlignment="1" applyBorder="1" applyFont="1" applyNumberFormat="1">
      <alignment horizontal="center"/>
    </xf>
    <xf borderId="0" fillId="1262" fontId="1" numFmtId="165" xfId="0" applyAlignment="1" applyFill="1" applyFont="1" applyNumberFormat="1">
      <alignment horizontal="center"/>
    </xf>
    <xf borderId="0" fillId="1263" fontId="1" numFmtId="165" xfId="0" applyAlignment="1" applyFill="1" applyFont="1" applyNumberFormat="1">
      <alignment horizontal="center"/>
    </xf>
    <xf borderId="0" fillId="1264" fontId="1" numFmtId="165" xfId="0" applyAlignment="1" applyFill="1" applyFont="1" applyNumberFormat="1">
      <alignment horizontal="center"/>
    </xf>
    <xf borderId="0" fillId="1265" fontId="1" numFmtId="165" xfId="0" applyAlignment="1" applyFill="1" applyFont="1" applyNumberFormat="1">
      <alignment horizontal="center"/>
    </xf>
    <xf borderId="0" fillId="1266" fontId="1" numFmtId="165" xfId="0" applyAlignment="1" applyFill="1" applyFont="1" applyNumberFormat="1">
      <alignment horizontal="center"/>
    </xf>
    <xf borderId="0" fillId="1267" fontId="1" numFmtId="165" xfId="0" applyAlignment="1" applyFill="1" applyFont="1" applyNumberFormat="1">
      <alignment horizontal="center"/>
    </xf>
    <xf borderId="0" fillId="1268" fontId="1" numFmtId="165" xfId="0" applyAlignment="1" applyFill="1" applyFont="1" applyNumberFormat="1">
      <alignment horizontal="center"/>
    </xf>
    <xf borderId="0" fillId="1269" fontId="1" numFmtId="165" xfId="0" applyAlignment="1" applyFill="1" applyFont="1" applyNumberFormat="1">
      <alignment horizontal="center"/>
    </xf>
    <xf borderId="10" fillId="228" fontId="1" numFmtId="3" xfId="0" applyAlignment="1" applyBorder="1" applyFont="1" applyNumberFormat="1">
      <alignment horizontal="center"/>
    </xf>
    <xf borderId="0" fillId="1270" fontId="1" numFmtId="165" xfId="0" applyAlignment="1" applyFill="1" applyFont="1" applyNumberFormat="1">
      <alignment horizontal="center"/>
    </xf>
    <xf borderId="0" fillId="1271" fontId="1" numFmtId="165" xfId="0" applyAlignment="1" applyFill="1" applyFont="1" applyNumberFormat="1">
      <alignment horizontal="center"/>
    </xf>
    <xf borderId="0" fillId="0" fontId="41" numFmtId="0" xfId="0" applyFont="1"/>
    <xf borderId="10" fillId="879" fontId="1" numFmtId="3" xfId="0" applyAlignment="1" applyBorder="1" applyFont="1" applyNumberFormat="1">
      <alignment horizontal="center"/>
    </xf>
    <xf borderId="0" fillId="1272" fontId="1" numFmtId="165" xfId="0" applyAlignment="1" applyFill="1" applyFont="1" applyNumberFormat="1">
      <alignment horizontal="center"/>
    </xf>
    <xf borderId="0" fillId="1273" fontId="1" numFmtId="165" xfId="0" applyAlignment="1" applyFill="1" applyFont="1" applyNumberFormat="1">
      <alignment horizontal="center"/>
    </xf>
    <xf borderId="0" fillId="1274" fontId="1" numFmtId="3" xfId="0" applyAlignment="1" applyFill="1" applyFont="1" applyNumberFormat="1">
      <alignment horizontal="center"/>
    </xf>
    <xf borderId="0" fillId="1275" fontId="1" numFmtId="165" xfId="0" applyAlignment="1" applyFill="1" applyFont="1" applyNumberFormat="1">
      <alignment horizontal="center"/>
    </xf>
    <xf borderId="0" fillId="1276" fontId="1" numFmtId="165" xfId="0" applyAlignment="1" applyFill="1" applyFont="1" applyNumberFormat="1">
      <alignment horizontal="center"/>
    </xf>
    <xf borderId="10" fillId="1104" fontId="1" numFmtId="3" xfId="0" applyAlignment="1" applyBorder="1" applyFont="1" applyNumberFormat="1">
      <alignment horizontal="center"/>
    </xf>
    <xf borderId="0" fillId="1277" fontId="1" numFmtId="165" xfId="0" applyAlignment="1" applyFill="1" applyFont="1" applyNumberFormat="1">
      <alignment horizontal="center"/>
    </xf>
    <xf borderId="10" fillId="919" fontId="1" numFmtId="3" xfId="0" applyAlignment="1" applyBorder="1" applyFont="1" applyNumberFormat="1">
      <alignment horizontal="center"/>
    </xf>
    <xf borderId="10" fillId="360" fontId="1" numFmtId="3" xfId="0" applyAlignment="1" applyBorder="1" applyFont="1" applyNumberFormat="1">
      <alignment horizontal="center"/>
    </xf>
    <xf borderId="0" fillId="1278" fontId="1" numFmtId="165" xfId="0" applyAlignment="1" applyFill="1" applyFont="1" applyNumberFormat="1">
      <alignment horizontal="center"/>
    </xf>
    <xf borderId="10" fillId="946" fontId="1" numFmtId="3" xfId="0" applyAlignment="1" applyBorder="1" applyFont="1" applyNumberFormat="1">
      <alignment horizontal="center"/>
    </xf>
    <xf borderId="0" fillId="1279" fontId="1" numFmtId="165" xfId="0" applyAlignment="1" applyFill="1" applyFont="1" applyNumberFormat="1">
      <alignment horizontal="center"/>
    </xf>
    <xf borderId="0" fillId="1280" fontId="1" numFmtId="165" xfId="0" applyAlignment="1" applyFill="1" applyFont="1" applyNumberFormat="1">
      <alignment horizontal="center"/>
    </xf>
    <xf borderId="10" fillId="1274" fontId="1" numFmtId="3" xfId="0" applyAlignment="1" applyBorder="1" applyFont="1" applyNumberFormat="1">
      <alignment horizontal="center"/>
    </xf>
    <xf borderId="10" fillId="12" fontId="1" numFmtId="3" xfId="0" applyAlignment="1" applyBorder="1" applyFont="1" applyNumberFormat="1">
      <alignment horizontal="center"/>
    </xf>
    <xf borderId="0" fillId="9" fontId="42" numFmtId="0" xfId="0" applyAlignment="1" applyFont="1">
      <alignment horizontal="center" readingOrder="0" shrinkToFit="0" vertical="center" wrapText="1"/>
    </xf>
    <xf borderId="0" fillId="0" fontId="43" numFmtId="3" xfId="0" applyAlignment="1" applyFont="1" applyNumberFormat="1">
      <alignment horizontal="center" readingOrder="0" shrinkToFit="0" vertical="center" wrapText="1"/>
    </xf>
    <xf borderId="0" fillId="0" fontId="44" numFmtId="0" xfId="0" applyAlignment="1" applyFont="1">
      <alignment horizontal="center" readingOrder="0" vertical="center"/>
    </xf>
    <xf borderId="0" fillId="1119" fontId="43" numFmtId="0" xfId="0" applyAlignment="1" applyFont="1">
      <alignment horizontal="center" readingOrder="0" shrinkToFit="0" vertical="center" wrapText="1"/>
    </xf>
    <xf borderId="0" fillId="0" fontId="45" numFmtId="0" xfId="0" applyAlignment="1" applyFont="1">
      <alignment horizontal="center" readingOrder="0" shrinkToFit="0" vertical="center" wrapText="1"/>
    </xf>
    <xf borderId="0" fillId="0" fontId="22" numFmtId="0" xfId="0" applyAlignment="1" applyFont="1">
      <alignment horizontal="center" readingOrder="0"/>
    </xf>
    <xf borderId="0" fillId="0" fontId="24" numFmtId="0" xfId="0" applyAlignment="1" applyFont="1">
      <alignment horizontal="center" readingOrder="0" shrinkToFit="0" vertical="center" wrapText="1"/>
    </xf>
    <xf borderId="0" fillId="0" fontId="43" numFmtId="3" xfId="0" applyAlignment="1" applyFont="1" applyNumberFormat="1">
      <alignment horizontal="center" readingOrder="0" shrinkToFit="0" wrapText="1"/>
    </xf>
    <xf borderId="0" fillId="0" fontId="46" numFmtId="0" xfId="0" applyFont="1"/>
    <xf borderId="0" fillId="0" fontId="45" numFmtId="0" xfId="0" applyAlignment="1" applyFont="1">
      <alignment readingOrder="0" shrinkToFit="0" wrapText="1"/>
    </xf>
    <xf borderId="0" fillId="0" fontId="45" numFmtId="0" xfId="0" applyAlignment="1" applyFont="1">
      <alignment horizontal="center" readingOrder="0" shrinkToFit="0" wrapText="1"/>
    </xf>
    <xf borderId="0" fillId="0" fontId="45" numFmtId="0" xfId="0" applyAlignment="1" applyFont="1">
      <alignment horizontal="center" readingOrder="0"/>
    </xf>
    <xf borderId="0" fillId="0" fontId="22" numFmtId="0" xfId="0" applyAlignment="1" applyFont="1">
      <alignment horizontal="center" readingOrder="0" shrinkToFit="0" vertical="center" wrapText="1"/>
    </xf>
    <xf borderId="0" fillId="0" fontId="45" numFmtId="9" xfId="0" applyAlignment="1" applyFont="1" applyNumberFormat="1">
      <alignment horizontal="center" readingOrder="0" shrinkToFit="0" wrapText="1"/>
    </xf>
    <xf borderId="18" fillId="1281" fontId="45" numFmtId="0" xfId="0" applyAlignment="1" applyBorder="1" applyFill="1" applyFont="1">
      <alignment horizontal="center" readingOrder="0" shrinkToFit="0" wrapText="1"/>
    </xf>
    <xf borderId="19" fillId="1281" fontId="43" numFmtId="3" xfId="0" applyAlignment="1" applyBorder="1" applyFont="1" applyNumberFormat="1">
      <alignment horizontal="center" readingOrder="0" shrinkToFit="0" wrapText="1"/>
    </xf>
    <xf borderId="19" fillId="1281" fontId="45" numFmtId="0" xfId="0" applyAlignment="1" applyBorder="1" applyFont="1">
      <alignment horizontal="center" readingOrder="0" shrinkToFit="0" wrapText="1"/>
    </xf>
    <xf borderId="19" fillId="1281" fontId="22" numFmtId="0" xfId="0" applyAlignment="1" applyBorder="1" applyFont="1">
      <alignment horizontal="center" readingOrder="0"/>
    </xf>
    <xf borderId="19" fillId="1281" fontId="45" numFmtId="0" xfId="0" applyAlignment="1" applyBorder="1" applyFont="1">
      <alignment horizontal="center" readingOrder="0" shrinkToFit="0" vertical="center" wrapText="1"/>
    </xf>
    <xf borderId="38" fillId="1281" fontId="45" numFmtId="0" xfId="0" applyAlignment="1" applyBorder="1" applyFont="1">
      <alignment horizontal="center" readingOrder="0" shrinkToFit="0" vertical="center" wrapText="1"/>
    </xf>
    <xf borderId="18" fillId="1282" fontId="43" numFmtId="0" xfId="0" applyAlignment="1" applyBorder="1" applyFill="1" applyFont="1">
      <alignment horizontal="center" readingOrder="0" shrinkToFit="0" wrapText="1"/>
    </xf>
    <xf borderId="19" fillId="1282" fontId="43" numFmtId="3" xfId="0" applyAlignment="1" applyBorder="1" applyFont="1" applyNumberFormat="1">
      <alignment horizontal="center" readingOrder="0" shrinkToFit="0" wrapText="1"/>
    </xf>
    <xf borderId="19" fillId="1282" fontId="45" numFmtId="0" xfId="0" applyAlignment="1" applyBorder="1" applyFont="1">
      <alignment horizontal="center" readingOrder="0" shrinkToFit="0" wrapText="1"/>
    </xf>
    <xf borderId="19" fillId="1282" fontId="22" numFmtId="0" xfId="0" applyAlignment="1" applyBorder="1" applyFont="1">
      <alignment horizontal="center" readingOrder="0" shrinkToFit="0" wrapText="1"/>
    </xf>
    <xf borderId="38" fillId="1282" fontId="22" numFmtId="0" xfId="0" applyAlignment="1" applyBorder="1" applyFont="1">
      <alignment horizontal="center" readingOrder="0" shrinkToFit="0" wrapText="1"/>
    </xf>
    <xf borderId="19" fillId="1282" fontId="45" numFmtId="0" xfId="0" applyAlignment="1" applyBorder="1" applyFont="1">
      <alignment horizontal="center" readingOrder="0" shrinkToFit="0" vertical="center" wrapText="1"/>
    </xf>
    <xf borderId="0" fillId="0" fontId="13" numFmtId="9" xfId="0" applyAlignment="1" applyFont="1" applyNumberFormat="1">
      <alignment horizontal="center"/>
    </xf>
    <xf borderId="39" fillId="1281" fontId="22" numFmtId="0" xfId="0" applyAlignment="1" applyBorder="1" applyFont="1">
      <alignment horizontal="center" readingOrder="0" shrinkToFit="0" wrapText="1"/>
    </xf>
    <xf borderId="27" fillId="1281" fontId="22" numFmtId="0" xfId="0" applyAlignment="1" applyBorder="1" applyFont="1">
      <alignment horizontal="center" readingOrder="0" shrinkToFit="0" wrapText="1"/>
    </xf>
    <xf borderId="27" fillId="1281" fontId="22" numFmtId="0" xfId="0" applyAlignment="1" applyBorder="1" applyFont="1">
      <alignment horizontal="center" readingOrder="0" vertical="center"/>
    </xf>
    <xf borderId="27" fillId="1281" fontId="22" numFmtId="0" xfId="0" applyAlignment="1" applyBorder="1" applyFont="1">
      <alignment horizontal="center" readingOrder="0" shrinkToFit="0" vertical="center" wrapText="1"/>
    </xf>
    <xf borderId="40" fillId="1281" fontId="22" numFmtId="0" xfId="0" applyAlignment="1" applyBorder="1" applyFont="1">
      <alignment horizontal="center" readingOrder="0" shrinkToFit="0" vertical="center" wrapText="1"/>
    </xf>
    <xf borderId="41" fillId="1281" fontId="22" numFmtId="0" xfId="0" applyAlignment="1" applyBorder="1" applyFont="1">
      <alignment horizontal="center" readingOrder="0" shrinkToFit="0" wrapText="1"/>
    </xf>
    <xf borderId="0" fillId="0" fontId="22" numFmtId="9" xfId="0" applyAlignment="1" applyFont="1" applyNumberFormat="1">
      <alignment horizontal="center" readingOrder="0" shrinkToFit="0" wrapText="1"/>
    </xf>
    <xf borderId="39" fillId="1282" fontId="22" numFmtId="0" xfId="0" applyAlignment="1" applyBorder="1" applyFont="1">
      <alignment horizontal="center" readingOrder="0" shrinkToFit="0" wrapText="1"/>
    </xf>
    <xf borderId="27" fillId="1282" fontId="22" numFmtId="0" xfId="0" applyAlignment="1" applyBorder="1" applyFont="1">
      <alignment horizontal="center" readingOrder="0" shrinkToFit="0" wrapText="1"/>
    </xf>
    <xf borderId="27" fillId="1282" fontId="22" numFmtId="0" xfId="0" applyAlignment="1" applyBorder="1" applyFont="1">
      <alignment horizontal="center" readingOrder="0" shrinkToFit="0" vertical="center" wrapText="1"/>
    </xf>
    <xf borderId="40" fillId="1282" fontId="22" numFmtId="0" xfId="0" applyAlignment="1" applyBorder="1" applyFont="1">
      <alignment horizontal="center" readingOrder="0" shrinkToFit="0" vertical="center" wrapText="1"/>
    </xf>
    <xf borderId="41" fillId="1282" fontId="22" numFmtId="0" xfId="0" applyAlignment="1" applyBorder="1" applyFont="1">
      <alignment horizontal="center" readingOrder="0" shrinkToFit="0" wrapText="1"/>
    </xf>
    <xf borderId="0" fillId="0" fontId="13" numFmtId="4" xfId="0" applyAlignment="1" applyFont="1" applyNumberFormat="1">
      <alignment horizontal="center" readingOrder="0"/>
    </xf>
    <xf borderId="42" fillId="0" fontId="13" numFmtId="3" xfId="0" applyAlignment="1" applyBorder="1" applyFont="1" applyNumberFormat="1">
      <alignment horizontal="center" readingOrder="0"/>
    </xf>
    <xf borderId="0" fillId="0" fontId="46" numFmtId="3" xfId="0" applyAlignment="1" applyFont="1" applyNumberFormat="1">
      <alignment horizontal="center" readingOrder="0" shrinkToFit="0" vertical="center" wrapText="1"/>
    </xf>
    <xf borderId="0" fillId="0" fontId="24" numFmtId="0" xfId="0" applyAlignment="1" applyFont="1">
      <alignment horizontal="center" readingOrder="0"/>
    </xf>
    <xf borderId="0" fillId="0" fontId="47" numFmtId="0" xfId="0" applyAlignment="1" applyFont="1">
      <alignment readingOrder="0"/>
    </xf>
    <xf borderId="0" fillId="0" fontId="47" numFmtId="0" xfId="0" applyAlignment="1" applyFont="1">
      <alignment horizontal="left" readingOrder="0"/>
    </xf>
    <xf borderId="0" fillId="0" fontId="46" numFmtId="3" xfId="0" applyAlignment="1" applyFont="1" applyNumberFormat="1">
      <alignment horizontal="center" readingOrder="0"/>
    </xf>
    <xf borderId="43" fillId="0" fontId="13" numFmtId="4" xfId="0" applyAlignment="1" applyBorder="1" applyFont="1" applyNumberFormat="1">
      <alignment horizontal="center" readingOrder="0"/>
    </xf>
    <xf borderId="44" fillId="0" fontId="13" numFmtId="3" xfId="0" applyAlignment="1" applyBorder="1" applyFont="1" applyNumberFormat="1">
      <alignment horizontal="center" readingOrder="0"/>
    </xf>
    <xf borderId="43" fillId="0" fontId="13" numFmtId="3" xfId="0" applyAlignment="1" applyBorder="1" applyFont="1" applyNumberFormat="1">
      <alignment horizontal="center" readingOrder="0"/>
    </xf>
    <xf borderId="43" fillId="0" fontId="46" numFmtId="3" xfId="0" applyAlignment="1" applyBorder="1" applyFont="1" applyNumberFormat="1">
      <alignment horizontal="center" readingOrder="0" shrinkToFit="0" vertical="center" wrapText="1"/>
    </xf>
    <xf borderId="0" fillId="0" fontId="43" numFmtId="0" xfId="0" applyAlignment="1" applyFont="1">
      <alignment horizontal="center" readingOrder="0" shrinkToFit="0" vertical="center" wrapText="1"/>
    </xf>
    <xf borderId="0" fillId="0" fontId="13" numFmtId="0" xfId="0" applyAlignment="1" applyFont="1">
      <alignment horizontal="center" readingOrder="0" shrinkToFit="0" vertical="center" wrapText="1"/>
    </xf>
    <xf borderId="0" fillId="0" fontId="46" numFmtId="3" xfId="0" applyAlignment="1" applyFont="1" applyNumberFormat="1">
      <alignment horizontal="center" readingOrder="0" shrinkToFit="0" wrapText="1"/>
    </xf>
    <xf borderId="0" fillId="0" fontId="46" numFmtId="0" xfId="0" applyAlignment="1" applyFont="1">
      <alignment horizontal="center" readingOrder="0" shrinkToFit="0" wrapText="1"/>
    </xf>
    <xf borderId="0" fillId="0" fontId="46" numFmtId="0" xfId="0" applyAlignment="1" applyFont="1">
      <alignment horizontal="center" readingOrder="0"/>
    </xf>
    <xf borderId="0" fillId="0" fontId="46" numFmtId="4" xfId="0" applyAlignment="1" applyFont="1" applyNumberFormat="1">
      <alignment horizontal="center" readingOrder="0" shrinkToFit="0" vertical="center" wrapText="1"/>
    </xf>
    <xf borderId="42" fillId="0" fontId="46" numFmtId="0" xfId="0" applyAlignment="1" applyBorder="1" applyFont="1">
      <alignment horizontal="center" readingOrder="0" shrinkToFit="0" vertical="center" wrapText="1"/>
    </xf>
    <xf borderId="0" fillId="0" fontId="22" numFmtId="0" xfId="0" applyAlignment="1" applyFont="1">
      <alignment horizontal="center" readingOrder="0" shrinkToFit="0" wrapText="1"/>
    </xf>
    <xf borderId="0" fillId="0" fontId="22" numFmtId="0" xfId="0" applyAlignment="1" applyFont="1">
      <alignment readingOrder="0" shrinkToFit="0" wrapText="1"/>
    </xf>
    <xf borderId="0" fillId="0" fontId="24" numFmtId="9" xfId="0" applyAlignment="1" applyFont="1" applyNumberFormat="1">
      <alignment horizontal="center" readingOrder="0" shrinkToFit="0" vertical="center" wrapText="1"/>
    </xf>
    <xf borderId="18" fillId="1283" fontId="43" numFmtId="0" xfId="0" applyAlignment="1" applyBorder="1" applyFill="1" applyFont="1">
      <alignment horizontal="center" readingOrder="0" shrinkToFit="0" wrapText="1"/>
    </xf>
    <xf borderId="19" fillId="1283" fontId="43" numFmtId="3" xfId="0" applyAlignment="1" applyBorder="1" applyFont="1" applyNumberFormat="1">
      <alignment horizontal="center" readingOrder="0" shrinkToFit="0" wrapText="1"/>
    </xf>
    <xf borderId="19" fillId="1283" fontId="45" numFmtId="0" xfId="0" applyAlignment="1" applyBorder="1" applyFont="1">
      <alignment horizontal="center" readingOrder="0" shrinkToFit="0" wrapText="1"/>
    </xf>
    <xf borderId="19" fillId="1283" fontId="22" numFmtId="0" xfId="0" applyAlignment="1" applyBorder="1" applyFont="1">
      <alignment horizontal="center" readingOrder="0" shrinkToFit="0" wrapText="1"/>
    </xf>
    <xf borderId="38" fillId="1283" fontId="22" numFmtId="0" xfId="0" applyAlignment="1" applyBorder="1" applyFont="1">
      <alignment horizontal="center" readingOrder="0" shrinkToFit="0" wrapText="1"/>
    </xf>
    <xf borderId="19" fillId="1283" fontId="45" numFmtId="0" xfId="0" applyAlignment="1" applyBorder="1" applyFont="1">
      <alignment horizontal="center" readingOrder="0" shrinkToFit="0" vertical="center" wrapText="1"/>
    </xf>
    <xf borderId="18" fillId="1284" fontId="45" numFmtId="0" xfId="0" applyAlignment="1" applyBorder="1" applyFill="1" applyFont="1">
      <alignment horizontal="center" readingOrder="0" shrinkToFit="0" wrapText="1"/>
    </xf>
    <xf borderId="19" fillId="1284" fontId="43" numFmtId="3" xfId="0" applyAlignment="1" applyBorder="1" applyFont="1" applyNumberFormat="1">
      <alignment horizontal="center" readingOrder="0" shrinkToFit="0" wrapText="1"/>
    </xf>
    <xf borderId="19" fillId="1284" fontId="45" numFmtId="0" xfId="0" applyAlignment="1" applyBorder="1" applyFont="1">
      <alignment horizontal="center" readingOrder="0" shrinkToFit="0" wrapText="1"/>
    </xf>
    <xf borderId="19" fillId="1284" fontId="22" numFmtId="0" xfId="0" applyAlignment="1" applyBorder="1" applyFont="1">
      <alignment readingOrder="0" shrinkToFit="0" wrapText="1"/>
    </xf>
    <xf borderId="38" fillId="1284" fontId="22" numFmtId="0" xfId="0" applyAlignment="1" applyBorder="1" applyFont="1">
      <alignment readingOrder="0" shrinkToFit="0" wrapText="1"/>
    </xf>
    <xf borderId="19" fillId="1284" fontId="45" numFmtId="0" xfId="0" applyAlignment="1" applyBorder="1" applyFont="1">
      <alignment horizontal="center" readingOrder="0" shrinkToFit="0" vertical="center" wrapText="1"/>
    </xf>
    <xf borderId="39" fillId="1283" fontId="22" numFmtId="0" xfId="0" applyAlignment="1" applyBorder="1" applyFont="1">
      <alignment horizontal="center" readingOrder="0" shrinkToFit="0" wrapText="1"/>
    </xf>
    <xf borderId="27" fillId="1283" fontId="22" numFmtId="0" xfId="0" applyAlignment="1" applyBorder="1" applyFont="1">
      <alignment horizontal="center" readingOrder="0" shrinkToFit="0" wrapText="1"/>
    </xf>
    <xf borderId="27" fillId="1283" fontId="22" numFmtId="0" xfId="0" applyAlignment="1" applyBorder="1" applyFont="1">
      <alignment horizontal="center" readingOrder="0" shrinkToFit="0" vertical="center" wrapText="1"/>
    </xf>
    <xf borderId="40" fillId="1283" fontId="22" numFmtId="0" xfId="0" applyAlignment="1" applyBorder="1" applyFont="1">
      <alignment horizontal="center" readingOrder="0" shrinkToFit="0" vertical="center" wrapText="1"/>
    </xf>
    <xf borderId="41" fillId="1283" fontId="22" numFmtId="0" xfId="0" applyAlignment="1" applyBorder="1" applyFont="1">
      <alignment horizontal="center" readingOrder="0" shrinkToFit="0" wrapText="1"/>
    </xf>
    <xf borderId="39" fillId="1284" fontId="22" numFmtId="0" xfId="0" applyAlignment="1" applyBorder="1" applyFont="1">
      <alignment horizontal="center" readingOrder="0" shrinkToFit="0" wrapText="1"/>
    </xf>
    <xf borderId="27" fillId="1284" fontId="22" numFmtId="0" xfId="0" applyAlignment="1" applyBorder="1" applyFont="1">
      <alignment readingOrder="0" shrinkToFit="0" wrapText="1"/>
    </xf>
    <xf borderId="27" fillId="1284" fontId="22" numFmtId="0" xfId="0" applyAlignment="1" applyBorder="1" applyFont="1">
      <alignment readingOrder="0" shrinkToFit="0" vertical="center" wrapText="1"/>
    </xf>
    <xf borderId="40" fillId="1284" fontId="22" numFmtId="0" xfId="0" applyAlignment="1" applyBorder="1" applyFont="1">
      <alignment readingOrder="0" shrinkToFit="0" vertical="center" wrapText="1"/>
    </xf>
    <xf borderId="27" fillId="1284" fontId="22" numFmtId="0" xfId="0" applyAlignment="1" applyBorder="1" applyFont="1">
      <alignment horizontal="center" readingOrder="0" shrinkToFit="0" wrapText="1"/>
    </xf>
    <xf borderId="41" fillId="1284" fontId="22" numFmtId="0" xfId="0" applyAlignment="1" applyBorder="1" applyFont="1">
      <alignment horizontal="center" readingOrder="0" shrinkToFit="0" wrapText="1"/>
    </xf>
    <xf borderId="42" fillId="0" fontId="13" numFmtId="0" xfId="0" applyAlignment="1" applyBorder="1" applyFont="1">
      <alignment horizontal="center" readingOrder="0"/>
    </xf>
    <xf borderId="44" fillId="0" fontId="13" numFmtId="0" xfId="0" applyAlignment="1" applyBorder="1" applyFont="1">
      <alignment horizontal="center" readingOrder="0"/>
    </xf>
    <xf borderId="42" fillId="0" fontId="13" numFmtId="0" xfId="0" applyAlignment="1" applyBorder="1" applyFont="1">
      <alignment horizontal="center"/>
    </xf>
    <xf borderId="0" fillId="0" fontId="43" numFmtId="0" xfId="0" applyAlignment="1" applyFont="1">
      <alignment horizontal="center" readingOrder="0"/>
    </xf>
    <xf borderId="0" fillId="0" fontId="24" numFmtId="9" xfId="0" applyAlignment="1" applyFont="1" applyNumberFormat="1">
      <alignment horizontal="center" readingOrder="0"/>
    </xf>
    <xf borderId="0" fillId="0" fontId="10" numFmtId="0" xfId="0" applyAlignment="1" applyFont="1">
      <alignment readingOrder="0"/>
    </xf>
    <xf borderId="0" fillId="0" fontId="10" numFmtId="0" xfId="0" applyFont="1"/>
    <xf borderId="0" fillId="0" fontId="13" numFmtId="9" xfId="0" applyFont="1" applyNumberFormat="1"/>
    <xf borderId="0" fillId="0" fontId="13" numFmtId="173" xfId="0" applyFont="1" applyNumberFormat="1"/>
    <xf borderId="0" fillId="0" fontId="13" numFmtId="164" xfId="0" applyAlignment="1" applyFont="1" applyNumberFormat="1">
      <alignment readingOrder="0"/>
    </xf>
    <xf borderId="0" fillId="0" fontId="13" numFmtId="164" xfId="0" applyAlignment="1" applyFont="1" applyNumberFormat="1">
      <alignment readingOrder="0"/>
    </xf>
    <xf borderId="0" fillId="0" fontId="13" numFmtId="164" xfId="0" applyFont="1" applyNumberForma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antasysheets.xyz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123825</xdr:colOff>
      <xdr:row>10</xdr:row>
      <xdr:rowOff>66675</xdr:rowOff>
    </xdr:from>
    <xdr:ext cx="11201400" cy="8420100"/>
    <xdr:grpSp>
      <xdr:nvGrpSpPr>
        <xdr:cNvPr id="2" name="Shape 2" title="Drawing"/>
        <xdr:cNvGrpSpPr/>
      </xdr:nvGrpSpPr>
      <xdr:grpSpPr>
        <a:xfrm>
          <a:off x="-19825" y="108975"/>
          <a:ext cx="11214600" cy="8400900"/>
          <a:chOff x="-19825" y="108975"/>
          <a:chExt cx="11214600" cy="8400900"/>
        </a:xfrm>
      </xdr:grpSpPr>
      <xdr:sp>
        <xdr:nvSpPr>
          <xdr:cNvPr id="3" name="Shape 3"/>
          <xdr:cNvSpPr/>
        </xdr:nvSpPr>
        <xdr:spPr>
          <a:xfrm>
            <a:off x="-19825" y="108975"/>
            <a:ext cx="11214600" cy="8400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" name="Shape 4"/>
          <xdr:cNvSpPr txBox="1"/>
        </xdr:nvSpPr>
        <xdr:spPr>
          <a:xfrm>
            <a:off x="2328100" y="2139875"/>
            <a:ext cx="6726900" cy="35664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USE </a:t>
            </a:r>
            <a:r>
              <a:rPr lang="en-US" sz="1400" u="sng">
                <a:solidFill>
                  <a:srgbClr val="000099"/>
                </a:solidFill>
                <a:hlinkClick r:id="rId1"/>
              </a:rPr>
              <a:t>https://www.fantasysheets.xyz/</a:t>
            </a:r>
            <a:r>
              <a:rPr lang="en-US" sz="1400"/>
              <a:t> for now</a:t>
            </a:r>
            <a:endParaRPr sz="1400"/>
          </a:p>
        </xdr:txBody>
      </xdr:sp>
    </xdr:grp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pbs.twimg.com/profile_images/1692517757055537152/MTqwUteH_normal.jpg" TargetMode="External"/><Relationship Id="rId42" Type="http://schemas.openxmlformats.org/officeDocument/2006/relationships/hyperlink" Target="https://pbs.twimg.com/profile_images/1561354964534018049/T9lKN_2c_normal.jpg" TargetMode="External"/><Relationship Id="rId41" Type="http://schemas.openxmlformats.org/officeDocument/2006/relationships/hyperlink" Target="https://pbs.twimg.com/profile_images/1742947102953512976/DO-YOUbV_normal.jpg" TargetMode="External"/><Relationship Id="rId44" Type="http://schemas.openxmlformats.org/officeDocument/2006/relationships/hyperlink" Target="https://pbs.twimg.com/profile_images/1812298915661623296/P0Yj0Xgq_normal.jpg" TargetMode="External"/><Relationship Id="rId43" Type="http://schemas.openxmlformats.org/officeDocument/2006/relationships/hyperlink" Target="https://pbs.twimg.com/profile_images/1886039661371387904/NS-7DLn1_normal.jpg" TargetMode="External"/><Relationship Id="rId46" Type="http://schemas.openxmlformats.org/officeDocument/2006/relationships/hyperlink" Target="https://pbs.twimg.com/profile_images/1876672001256857600/Nq_bFFFd_normal.jpg" TargetMode="External"/><Relationship Id="rId45" Type="http://schemas.openxmlformats.org/officeDocument/2006/relationships/hyperlink" Target="https://pbs.twimg.com/profile_images/1882458171853205504/K3V5dp40_normal.jpg" TargetMode="External"/><Relationship Id="rId107" Type="http://schemas.openxmlformats.org/officeDocument/2006/relationships/hyperlink" Target="https://pbs.twimg.com/profile_images/1871743259619536896/4IEOn9xW_normal.jpg" TargetMode="External"/><Relationship Id="rId106" Type="http://schemas.openxmlformats.org/officeDocument/2006/relationships/hyperlink" Target="https://pbs.twimg.com/profile_images/1638374572247646209/K5ikWE9__normal.jpg" TargetMode="External"/><Relationship Id="rId105" Type="http://schemas.openxmlformats.org/officeDocument/2006/relationships/hyperlink" Target="https://pbs.twimg.com/profile_images/1874737093660073984/VZkisOLA_normal.jpg" TargetMode="External"/><Relationship Id="rId104" Type="http://schemas.openxmlformats.org/officeDocument/2006/relationships/hyperlink" Target="https://pbs.twimg.com/profile_images/1774497511987724289/qIqYZUu__normal.jpg" TargetMode="External"/><Relationship Id="rId109" Type="http://schemas.openxmlformats.org/officeDocument/2006/relationships/hyperlink" Target="https://pbs.twimg.com/profile_images/1891403365503897601/fvQqA4Au_normal.jpg" TargetMode="External"/><Relationship Id="rId108" Type="http://schemas.openxmlformats.org/officeDocument/2006/relationships/hyperlink" Target="https://pbs.twimg.com/profile_images/1735741854459514880/CX7vO79Y_normal.jpg" TargetMode="External"/><Relationship Id="rId48" Type="http://schemas.openxmlformats.org/officeDocument/2006/relationships/hyperlink" Target="https://pbs.twimg.com/profile_images/1670794831428304904/rV3aLfpH_normal.jpg" TargetMode="External"/><Relationship Id="rId47" Type="http://schemas.openxmlformats.org/officeDocument/2006/relationships/hyperlink" Target="https://pbs.twimg.com/profile_images/1867913262005624834/CzyJXWZT_normal.jpg" TargetMode="External"/><Relationship Id="rId49" Type="http://schemas.openxmlformats.org/officeDocument/2006/relationships/hyperlink" Target="https://pbs.twimg.com/profile_images/1888809469880221696/cHIWKM1A_normal.jpg" TargetMode="External"/><Relationship Id="rId103" Type="http://schemas.openxmlformats.org/officeDocument/2006/relationships/hyperlink" Target="https://pbs.twimg.com/profile_images/1884094483127521280/g0VvBBaY_normal.jpg" TargetMode="External"/><Relationship Id="rId102" Type="http://schemas.openxmlformats.org/officeDocument/2006/relationships/hyperlink" Target="https://pbs.twimg.com/profile_images/1865421157886763008/c6xqGpm5_normal.jpg" TargetMode="External"/><Relationship Id="rId101" Type="http://schemas.openxmlformats.org/officeDocument/2006/relationships/hyperlink" Target="https://pbs.twimg.com/profile_images/1862852807830777856/vfYYzndo_normal.jpg" TargetMode="External"/><Relationship Id="rId100" Type="http://schemas.openxmlformats.org/officeDocument/2006/relationships/hyperlink" Target="https://pbs.twimg.com/profile_images/1878556912515686400/aaItIByd_normal.png" TargetMode="External"/><Relationship Id="rId31" Type="http://schemas.openxmlformats.org/officeDocument/2006/relationships/hyperlink" Target="https://pbs.twimg.com/profile_images/1776459365161238528/myBWpmT5_normal.jpg" TargetMode="External"/><Relationship Id="rId30" Type="http://schemas.openxmlformats.org/officeDocument/2006/relationships/hyperlink" Target="https://pbs.twimg.com/profile_images/1572199012790603778/GF4NXSKr_normal.jpg" TargetMode="External"/><Relationship Id="rId33" Type="http://schemas.openxmlformats.org/officeDocument/2006/relationships/hyperlink" Target="https://pbs.twimg.com/profile_images/1593307551457738752/xT7UmPH0_normal.jpg" TargetMode="External"/><Relationship Id="rId183" Type="http://schemas.openxmlformats.org/officeDocument/2006/relationships/vmlDrawing" Target="../drawings/vmlDrawing1.vml"/><Relationship Id="rId32" Type="http://schemas.openxmlformats.org/officeDocument/2006/relationships/hyperlink" Target="https://pbs.twimg.com/profile_images/1795636010442985473/zxOfI_KX_normal.jpg" TargetMode="External"/><Relationship Id="rId182" Type="http://schemas.openxmlformats.org/officeDocument/2006/relationships/drawing" Target="../drawings/drawing1.xml"/><Relationship Id="rId35" Type="http://schemas.openxmlformats.org/officeDocument/2006/relationships/hyperlink" Target="https://pbs.twimg.com/profile_images/1874210663431573504/PkUwgxiN_normal.jpg" TargetMode="External"/><Relationship Id="rId181" Type="http://schemas.openxmlformats.org/officeDocument/2006/relationships/hyperlink" Target="https://pbs.twimg.com/profile_images/1386091770312802305/83V7DZ4B_normal.jpg" TargetMode="External"/><Relationship Id="rId34" Type="http://schemas.openxmlformats.org/officeDocument/2006/relationships/hyperlink" Target="https://pbs.twimg.com/profile_images/1886425421568196608/THOWF_5G_normal.jpg" TargetMode="External"/><Relationship Id="rId180" Type="http://schemas.openxmlformats.org/officeDocument/2006/relationships/hyperlink" Target="https://pbs.twimg.com/profile_images/1773988714462461952/woSArAj4_normal.jpg" TargetMode="External"/><Relationship Id="rId37" Type="http://schemas.openxmlformats.org/officeDocument/2006/relationships/hyperlink" Target="https://pbs.twimg.com/profile_images/1814439350702084096/eZbXeWJ__normal.jpg" TargetMode="External"/><Relationship Id="rId176" Type="http://schemas.openxmlformats.org/officeDocument/2006/relationships/hyperlink" Target="https://pbs.twimg.com/profile_images/1875856094003712000/uPMXWOrl_normal.jpg" TargetMode="External"/><Relationship Id="rId36" Type="http://schemas.openxmlformats.org/officeDocument/2006/relationships/hyperlink" Target="https://pbs.twimg.com/profile_images/1748136011417161728/2AVT6Js__normal.jpg" TargetMode="External"/><Relationship Id="rId175" Type="http://schemas.openxmlformats.org/officeDocument/2006/relationships/hyperlink" Target="https://pbs.twimg.com/profile_images/1724493543010619392/VfZB8Tjr_normal.jpg" TargetMode="External"/><Relationship Id="rId39" Type="http://schemas.openxmlformats.org/officeDocument/2006/relationships/hyperlink" Target="https://pbs.twimg.com/profile_images/1889928146159570944/kt7rtaBg_normal.jpg" TargetMode="External"/><Relationship Id="rId174" Type="http://schemas.openxmlformats.org/officeDocument/2006/relationships/hyperlink" Target="https://pbs.twimg.com/profile_images/1866137934794989568/C9qqade1_normal.jpg" TargetMode="External"/><Relationship Id="rId38" Type="http://schemas.openxmlformats.org/officeDocument/2006/relationships/hyperlink" Target="https://pbs.twimg.com/profile_images/1884239397677039616/DVwaFclX_normal.jpg" TargetMode="External"/><Relationship Id="rId173" Type="http://schemas.openxmlformats.org/officeDocument/2006/relationships/hyperlink" Target="https://pbs.twimg.com/profile_images/1883438142629273600/M2Kywpvi_normal.jpg" TargetMode="External"/><Relationship Id="rId179" Type="http://schemas.openxmlformats.org/officeDocument/2006/relationships/hyperlink" Target="https://pbs.twimg.com/profile_images/1544887512455188480/NTlA57Iu_normal.jpg" TargetMode="External"/><Relationship Id="rId178" Type="http://schemas.openxmlformats.org/officeDocument/2006/relationships/hyperlink" Target="https://pbs.twimg.com/profile_images/1875378808225984513/wXbdArNz_normal.jpg" TargetMode="External"/><Relationship Id="rId177" Type="http://schemas.openxmlformats.org/officeDocument/2006/relationships/hyperlink" Target="https://pbs.twimg.com/profile_images/1891819053184163840/NFqGsjAA_normal.jpg" TargetMode="External"/><Relationship Id="rId20" Type="http://schemas.openxmlformats.org/officeDocument/2006/relationships/hyperlink" Target="https://pbs.twimg.com/profile_images/1797820768396402688/stXcDcyP_normal.jpg" TargetMode="External"/><Relationship Id="rId22" Type="http://schemas.openxmlformats.org/officeDocument/2006/relationships/hyperlink" Target="https://pbs.twimg.com/profile_images/1694151089904312320/1QNDNd_f_normal.jpg" TargetMode="External"/><Relationship Id="rId21" Type="http://schemas.openxmlformats.org/officeDocument/2006/relationships/hyperlink" Target="https://pbs.twimg.com/profile_images/1889187132151078912/Ea5ToaOZ_normal.jpg" TargetMode="External"/><Relationship Id="rId24" Type="http://schemas.openxmlformats.org/officeDocument/2006/relationships/hyperlink" Target="https://pbs.twimg.com/profile_images/1700199367511064576/v-3PNyPw_normal.jpg" TargetMode="External"/><Relationship Id="rId23" Type="http://schemas.openxmlformats.org/officeDocument/2006/relationships/hyperlink" Target="https://pbs.twimg.com/profile_images/1896329771941871616/_aH784G9_normal.jpg" TargetMode="External"/><Relationship Id="rId129" Type="http://schemas.openxmlformats.org/officeDocument/2006/relationships/hyperlink" Target="https://pbs.twimg.com/profile_images/1822948258752442368/rqjcPBNB_normal.jpg" TargetMode="External"/><Relationship Id="rId128" Type="http://schemas.openxmlformats.org/officeDocument/2006/relationships/hyperlink" Target="https://pbs.twimg.com/profile_images/1847789420306366464/IaUqlG51_normal.png" TargetMode="External"/><Relationship Id="rId127" Type="http://schemas.openxmlformats.org/officeDocument/2006/relationships/hyperlink" Target="https://pbs.twimg.com/profile_images/1762664342359576576/apkS1dmD_normal.jpg" TargetMode="External"/><Relationship Id="rId126" Type="http://schemas.openxmlformats.org/officeDocument/2006/relationships/hyperlink" Target="https://pbs.twimg.com/profile_images/1766117510221307904/z7IRFqRq_normal.jpg" TargetMode="External"/><Relationship Id="rId26" Type="http://schemas.openxmlformats.org/officeDocument/2006/relationships/hyperlink" Target="https://pbs.twimg.com/profile_images/1512588351592882185/-b1tizOG_normal.jpg" TargetMode="External"/><Relationship Id="rId121" Type="http://schemas.openxmlformats.org/officeDocument/2006/relationships/hyperlink" Target="https://pbs.twimg.com/profile_images/1856762941447507968/vnmc8lkK_normal.jpg" TargetMode="External"/><Relationship Id="rId25" Type="http://schemas.openxmlformats.org/officeDocument/2006/relationships/hyperlink" Target="https://pbs.twimg.com/profile_images/1604808218135314432/3J-ABo1I_normal.jpg" TargetMode="External"/><Relationship Id="rId120" Type="http://schemas.openxmlformats.org/officeDocument/2006/relationships/hyperlink" Target="https://pbs.twimg.com/profile_images/1885231955240714240/-5RSRMaX_normal.jpg" TargetMode="External"/><Relationship Id="rId28" Type="http://schemas.openxmlformats.org/officeDocument/2006/relationships/hyperlink" Target="https://pbs.twimg.com/profile_images/1789254181997694976/iSzH5TDD_normal.jpg" TargetMode="External"/><Relationship Id="rId27" Type="http://schemas.openxmlformats.org/officeDocument/2006/relationships/hyperlink" Target="https://pbs.twimg.com/profile_images/1673530491750719488/zjB5OMTf_normal.jpg" TargetMode="External"/><Relationship Id="rId125" Type="http://schemas.openxmlformats.org/officeDocument/2006/relationships/hyperlink" Target="https://pbs.twimg.com/profile_images/1811694187038789633/FTiNGz0B_normal.jpg" TargetMode="External"/><Relationship Id="rId29" Type="http://schemas.openxmlformats.org/officeDocument/2006/relationships/hyperlink" Target="https://pbs.twimg.com/profile_images/1849498278255071232/drdvg74U_normal.jpg" TargetMode="External"/><Relationship Id="rId124" Type="http://schemas.openxmlformats.org/officeDocument/2006/relationships/hyperlink" Target="https://pbs.twimg.com/profile_images/1891813024870047744/NaMWQupt_normal.jpg" TargetMode="External"/><Relationship Id="rId123" Type="http://schemas.openxmlformats.org/officeDocument/2006/relationships/hyperlink" Target="https://pbs.twimg.com/profile_images/1816831656180736001/VtvLbE8N_normal.jpg" TargetMode="External"/><Relationship Id="rId122" Type="http://schemas.openxmlformats.org/officeDocument/2006/relationships/hyperlink" Target="https://pbs.twimg.com/profile_images/1725249311816941569/V-VuS0Lv_normal.png" TargetMode="External"/><Relationship Id="rId95" Type="http://schemas.openxmlformats.org/officeDocument/2006/relationships/hyperlink" Target="https://pbs.twimg.com/profile_images/1808816849620250625/AQIUpfL3_normal.jpg" TargetMode="External"/><Relationship Id="rId94" Type="http://schemas.openxmlformats.org/officeDocument/2006/relationships/hyperlink" Target="https://pbs.twimg.com/profile_images/1710969844034650112/cZkdOHxX_normal.jpg" TargetMode="External"/><Relationship Id="rId97" Type="http://schemas.openxmlformats.org/officeDocument/2006/relationships/hyperlink" Target="https://pbs.twimg.com/profile_images/1747525526145699840/8MluaGAV_normal.jpg" TargetMode="External"/><Relationship Id="rId96" Type="http://schemas.openxmlformats.org/officeDocument/2006/relationships/hyperlink" Target="https://pbs.twimg.com/profile_images/1795944646754861056/BvLWDVYq_normal.jpg" TargetMode="External"/><Relationship Id="rId11" Type="http://schemas.openxmlformats.org/officeDocument/2006/relationships/hyperlink" Target="https://pbs.twimg.com/profile_images/1894670399578742784/GPD1gkUt_normal.jpg" TargetMode="External"/><Relationship Id="rId99" Type="http://schemas.openxmlformats.org/officeDocument/2006/relationships/hyperlink" Target="https://pbs.twimg.com/profile_images/1859616195797823488/qiLRzcjU_normal.jpg" TargetMode="External"/><Relationship Id="rId10" Type="http://schemas.openxmlformats.org/officeDocument/2006/relationships/hyperlink" Target="https://pbs.twimg.com/profile_images/1865978664535334912/H8YWnmXS_normal.jpg" TargetMode="External"/><Relationship Id="rId98" Type="http://schemas.openxmlformats.org/officeDocument/2006/relationships/hyperlink" Target="https://pbs.twimg.com/profile_images/1881782122840838144/vFAGZqpj_normal.jpg" TargetMode="External"/><Relationship Id="rId13" Type="http://schemas.openxmlformats.org/officeDocument/2006/relationships/hyperlink" Target="https://pbs.twimg.com/profile_images/1581014308397502464/NPogKMyk_normal.jpg" TargetMode="External"/><Relationship Id="rId12" Type="http://schemas.openxmlformats.org/officeDocument/2006/relationships/hyperlink" Target="https://pbs.twimg.com/profile_images/1724383779307843584/YiFv8ORd_normal.jpg" TargetMode="External"/><Relationship Id="rId91" Type="http://schemas.openxmlformats.org/officeDocument/2006/relationships/hyperlink" Target="https://pbs.twimg.com/profile_images/1856831726867132417/nVzegK8f_normal.jpg" TargetMode="External"/><Relationship Id="rId90" Type="http://schemas.openxmlformats.org/officeDocument/2006/relationships/hyperlink" Target="https://pbs.twimg.com/profile_images/1883494445959565312/9LC3gOzX_normal.jpg" TargetMode="External"/><Relationship Id="rId93" Type="http://schemas.openxmlformats.org/officeDocument/2006/relationships/hyperlink" Target="https://pbs.twimg.com/profile_images/1838579532539760640/gtUopAGU_normal.jpg" TargetMode="External"/><Relationship Id="rId92" Type="http://schemas.openxmlformats.org/officeDocument/2006/relationships/hyperlink" Target="https://pbs.twimg.com/profile_images/1837393560942854144/TJf2HW5H_normal.jpg" TargetMode="External"/><Relationship Id="rId118" Type="http://schemas.openxmlformats.org/officeDocument/2006/relationships/hyperlink" Target="https://pbs.twimg.com/profile_images/1864131596577562624/elPr4YSL_normal.jpg" TargetMode="External"/><Relationship Id="rId117" Type="http://schemas.openxmlformats.org/officeDocument/2006/relationships/hyperlink" Target="https://pbs.twimg.com/profile_images/1856240815032397824/zFS8r4zM_normal.jpg" TargetMode="External"/><Relationship Id="rId116" Type="http://schemas.openxmlformats.org/officeDocument/2006/relationships/hyperlink" Target="https://pbs.twimg.com/profile_images/1862716133293301760/Q1GX_kaq_normal.jpg" TargetMode="External"/><Relationship Id="rId115" Type="http://schemas.openxmlformats.org/officeDocument/2006/relationships/hyperlink" Target="https://pbs.twimg.com/profile_images/1654487711653265410/9Fzvqbhr_normal.jpg" TargetMode="External"/><Relationship Id="rId119" Type="http://schemas.openxmlformats.org/officeDocument/2006/relationships/hyperlink" Target="https://pbs.twimg.com/profile_images/1759256121905233920/O4ZSkOm6_normal.jpg" TargetMode="External"/><Relationship Id="rId15" Type="http://schemas.openxmlformats.org/officeDocument/2006/relationships/hyperlink" Target="https://pbs.twimg.com/profile_images/1880294643843129344/VKnw7C1L_normal.jpg" TargetMode="External"/><Relationship Id="rId110" Type="http://schemas.openxmlformats.org/officeDocument/2006/relationships/hyperlink" Target="https://pbs.twimg.com/profile_images/1762364859084361728/QY1KxjDw_normal.jpg" TargetMode="External"/><Relationship Id="rId14" Type="http://schemas.openxmlformats.org/officeDocument/2006/relationships/hyperlink" Target="https://pbs.twimg.com/profile_images/1831904183001247744/ALdr5oD1_normal.jpg" TargetMode="External"/><Relationship Id="rId17" Type="http://schemas.openxmlformats.org/officeDocument/2006/relationships/hyperlink" Target="https://pbs.twimg.com/profile_images/1884407611744800768/i_zPISS1_normal.jpg" TargetMode="External"/><Relationship Id="rId16" Type="http://schemas.openxmlformats.org/officeDocument/2006/relationships/hyperlink" Target="https://pbs.twimg.com/profile_images/1881399572133552128/BD90UGev_normal.jpg" TargetMode="External"/><Relationship Id="rId19" Type="http://schemas.openxmlformats.org/officeDocument/2006/relationships/hyperlink" Target="https://pbs.twimg.com/profile_images/1755899881783185408/Mtp0uwfM_normal.jpg" TargetMode="External"/><Relationship Id="rId114" Type="http://schemas.openxmlformats.org/officeDocument/2006/relationships/hyperlink" Target="https://pbs.twimg.com/profile_images/1896498278302109696/ZUf6u9Oc_normal.jpg" TargetMode="External"/><Relationship Id="rId18" Type="http://schemas.openxmlformats.org/officeDocument/2006/relationships/hyperlink" Target="https://pbs.twimg.com/profile_images/1874197735672356864/fpm57svT_normal.jpg" TargetMode="External"/><Relationship Id="rId113" Type="http://schemas.openxmlformats.org/officeDocument/2006/relationships/hyperlink" Target="https://pbs.twimg.com/profile_images/1650746818798444544/OaAb9GI0_normal.jpg" TargetMode="External"/><Relationship Id="rId112" Type="http://schemas.openxmlformats.org/officeDocument/2006/relationships/hyperlink" Target="https://pbs.twimg.com/profile_images/1845475643292614670/xisSeeyl_normal.jpg" TargetMode="External"/><Relationship Id="rId111" Type="http://schemas.openxmlformats.org/officeDocument/2006/relationships/hyperlink" Target="https://pbs.twimg.com/profile_images/1584989392132866086/36z_WjdM_normal.jpg" TargetMode="External"/><Relationship Id="rId84" Type="http://schemas.openxmlformats.org/officeDocument/2006/relationships/hyperlink" Target="https://pbs.twimg.com/profile_images/1711399954164674560/hgBradso_normal.jpg" TargetMode="External"/><Relationship Id="rId83" Type="http://schemas.openxmlformats.org/officeDocument/2006/relationships/hyperlink" Target="https://pbs.twimg.com/profile_images/1869055102486446084/JVBRQliT_normal.jpg" TargetMode="External"/><Relationship Id="rId86" Type="http://schemas.openxmlformats.org/officeDocument/2006/relationships/hyperlink" Target="https://pbs.twimg.com/profile_images/1794879828673404928/QXoysakL_normal.jpg" TargetMode="External"/><Relationship Id="rId85" Type="http://schemas.openxmlformats.org/officeDocument/2006/relationships/hyperlink" Target="https://pbs.twimg.com/profile_images/1469588644088451073/VEu0DKDG_normal.jpg" TargetMode="External"/><Relationship Id="rId88" Type="http://schemas.openxmlformats.org/officeDocument/2006/relationships/hyperlink" Target="https://pbs.twimg.com/profile_images/1894423139649466372/QnoxfoB5_normal.jpg" TargetMode="External"/><Relationship Id="rId150" Type="http://schemas.openxmlformats.org/officeDocument/2006/relationships/hyperlink" Target="https://pbs.twimg.com/profile_images/1499571704753901569/wLAcCdsu_normal.jpg" TargetMode="External"/><Relationship Id="rId87" Type="http://schemas.openxmlformats.org/officeDocument/2006/relationships/hyperlink" Target="https://pbs.twimg.com/profile_images/1881304241144467456/Dzdwq0rO_normal.jpg" TargetMode="External"/><Relationship Id="rId89" Type="http://schemas.openxmlformats.org/officeDocument/2006/relationships/hyperlink" Target="https://pbs.twimg.com/profile_images/1869696037709041664/KV7BpbYk_normal.jpg" TargetMode="External"/><Relationship Id="rId80" Type="http://schemas.openxmlformats.org/officeDocument/2006/relationships/hyperlink" Target="https://pbs.twimg.com/profile_images/1663128307393519621/leQ2uGee_normal.jpg" TargetMode="External"/><Relationship Id="rId82" Type="http://schemas.openxmlformats.org/officeDocument/2006/relationships/hyperlink" Target="https://pbs.twimg.com/profile_images/1893998683089215488/jyu0ulIF_normal.png" TargetMode="External"/><Relationship Id="rId81" Type="http://schemas.openxmlformats.org/officeDocument/2006/relationships/hyperlink" Target="https://pbs.twimg.com/profile_images/1866157311435198464/OxFCTT41_normal.jpg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://fantasysheets.xyz/" TargetMode="External"/><Relationship Id="rId3" Type="http://schemas.openxmlformats.org/officeDocument/2006/relationships/hyperlink" Target="https://forms.gle/zxB2SmXBvJcqzwH19" TargetMode="External"/><Relationship Id="rId149" Type="http://schemas.openxmlformats.org/officeDocument/2006/relationships/hyperlink" Target="https://pbs.twimg.com/profile_images/1856048699132063744/SuLKAaU7_normal.jpg" TargetMode="External"/><Relationship Id="rId4" Type="http://schemas.openxmlformats.org/officeDocument/2006/relationships/hyperlink" Target="https://pbs.twimg.com/profile_images/1610827135978987522/qGWbuvec_normal.jpg" TargetMode="External"/><Relationship Id="rId148" Type="http://schemas.openxmlformats.org/officeDocument/2006/relationships/hyperlink" Target="https://pbs.twimg.com/profile_images/1610342982187900928/84eyMoam_normal.jpg" TargetMode="External"/><Relationship Id="rId9" Type="http://schemas.openxmlformats.org/officeDocument/2006/relationships/hyperlink" Target="https://pbs.twimg.com/profile_images/1778954511349903360/kBSJNkBx_normal.jpg" TargetMode="External"/><Relationship Id="rId143" Type="http://schemas.openxmlformats.org/officeDocument/2006/relationships/hyperlink" Target="https://pbs.twimg.com/profile_images/1868227876287397888/_Ex4g8QH_normal.jpg" TargetMode="External"/><Relationship Id="rId142" Type="http://schemas.openxmlformats.org/officeDocument/2006/relationships/hyperlink" Target="https://pbs.twimg.com/profile_images/1870222944728690688/L1wR7wjy_normal.jpg" TargetMode="External"/><Relationship Id="rId141" Type="http://schemas.openxmlformats.org/officeDocument/2006/relationships/hyperlink" Target="https://pbs.twimg.com/profile_images/1605984553310437376/Du3FX-og_normal.jpg" TargetMode="External"/><Relationship Id="rId140" Type="http://schemas.openxmlformats.org/officeDocument/2006/relationships/hyperlink" Target="https://pbs.twimg.com/profile_images/1849413886673326081/ZyZJ6V52_normal.jpg" TargetMode="External"/><Relationship Id="rId5" Type="http://schemas.openxmlformats.org/officeDocument/2006/relationships/hyperlink" Target="https://pbs.twimg.com/profile_images/1874981715871223808/ncQaSIja_normal.jpg" TargetMode="External"/><Relationship Id="rId147" Type="http://schemas.openxmlformats.org/officeDocument/2006/relationships/hyperlink" Target="https://pbs.twimg.com/profile_images/1769485822686867456/rskxivL-_normal.jpg" TargetMode="External"/><Relationship Id="rId6" Type="http://schemas.openxmlformats.org/officeDocument/2006/relationships/hyperlink" Target="https://pbs.twimg.com/profile_images/1894431928083722240/9Yn-Yg2C_normal.jpg" TargetMode="External"/><Relationship Id="rId146" Type="http://schemas.openxmlformats.org/officeDocument/2006/relationships/hyperlink" Target="https://pbs.twimg.com/profile_images/1855724505005727744/2EfWlUVl_normal.jpg" TargetMode="External"/><Relationship Id="rId7" Type="http://schemas.openxmlformats.org/officeDocument/2006/relationships/hyperlink" Target="https://pbs.twimg.com/profile_images/1850446155240390656/ADeJP12S_normal.jpg" TargetMode="External"/><Relationship Id="rId145" Type="http://schemas.openxmlformats.org/officeDocument/2006/relationships/hyperlink" Target="https://pbs.twimg.com/profile_images/1876349044206747648/tljXmNQq_normal.jpg" TargetMode="External"/><Relationship Id="rId8" Type="http://schemas.openxmlformats.org/officeDocument/2006/relationships/hyperlink" Target="https://pbs.twimg.com/profile_images/1824291487355637762/aTHlX07H_normal.jpg" TargetMode="External"/><Relationship Id="rId144" Type="http://schemas.openxmlformats.org/officeDocument/2006/relationships/hyperlink" Target="https://pbs.twimg.com/profile_images/1626216945698881541/kF6xM_Cb_normal.jpg" TargetMode="External"/><Relationship Id="rId73" Type="http://schemas.openxmlformats.org/officeDocument/2006/relationships/hyperlink" Target="https://pbs.twimg.com/profile_images/1881390553842995200/7ykf9ese_normal.jpg" TargetMode="External"/><Relationship Id="rId72" Type="http://schemas.openxmlformats.org/officeDocument/2006/relationships/hyperlink" Target="https://pbs.twimg.com/profile_images/1804118307118694400/mW6yS3Ai_normal.jpg" TargetMode="External"/><Relationship Id="rId75" Type="http://schemas.openxmlformats.org/officeDocument/2006/relationships/hyperlink" Target="https://pbs.twimg.com/profile_images/1895856065457102848/9cv4Y_iX_normal.jpg" TargetMode="External"/><Relationship Id="rId74" Type="http://schemas.openxmlformats.org/officeDocument/2006/relationships/hyperlink" Target="https://pbs.twimg.com/profile_images/1642482315602395138/7g4NNyuA_normal.jpg" TargetMode="External"/><Relationship Id="rId77" Type="http://schemas.openxmlformats.org/officeDocument/2006/relationships/hyperlink" Target="https://pbs.twimg.com/profile_images/1758646426840584192/x0ZLPgjw_normal.jpg" TargetMode="External"/><Relationship Id="rId76" Type="http://schemas.openxmlformats.org/officeDocument/2006/relationships/hyperlink" Target="https://pbs.twimg.com/profile_images/1654073228426629120/uxDUcLH6_normal.jpg" TargetMode="External"/><Relationship Id="rId79" Type="http://schemas.openxmlformats.org/officeDocument/2006/relationships/hyperlink" Target="https://pbs.twimg.com/profile_images/1889910817254182912/3LbsrI1x_normal.jpg" TargetMode="External"/><Relationship Id="rId78" Type="http://schemas.openxmlformats.org/officeDocument/2006/relationships/hyperlink" Target="https://pbs.twimg.com/profile_images/1793351020946276352/Iw6yyWXS_normal.jpg" TargetMode="External"/><Relationship Id="rId71" Type="http://schemas.openxmlformats.org/officeDocument/2006/relationships/hyperlink" Target="https://pbs.twimg.com/profile_images/1831209728459866112/_jWUnCci_normal.jpg" TargetMode="External"/><Relationship Id="rId70" Type="http://schemas.openxmlformats.org/officeDocument/2006/relationships/hyperlink" Target="https://pbs.twimg.com/profile_images/1897026762640429056/eEqaTx4r_normal.jpg" TargetMode="External"/><Relationship Id="rId139" Type="http://schemas.openxmlformats.org/officeDocument/2006/relationships/hyperlink" Target="https://pbs.twimg.com/profile_images/1884217156767715329/MdyAcQrG_normal.jpg" TargetMode="External"/><Relationship Id="rId138" Type="http://schemas.openxmlformats.org/officeDocument/2006/relationships/hyperlink" Target="https://pbs.twimg.com/profile_images/1749873563304067072/NkgDwXBn_normal.jpg" TargetMode="External"/><Relationship Id="rId137" Type="http://schemas.openxmlformats.org/officeDocument/2006/relationships/hyperlink" Target="https://pbs.twimg.com/profile_images/1416723334683893767/HvpCjb43_normal.jpg" TargetMode="External"/><Relationship Id="rId132" Type="http://schemas.openxmlformats.org/officeDocument/2006/relationships/hyperlink" Target="https://pbs.twimg.com/profile_images/1892384858942709760/8pLEI3pF_normal.jpg" TargetMode="External"/><Relationship Id="rId131" Type="http://schemas.openxmlformats.org/officeDocument/2006/relationships/hyperlink" Target="https://pbs.twimg.com/profile_images/1885078828575248385/LNsBeGQc_normal.jpg" TargetMode="External"/><Relationship Id="rId130" Type="http://schemas.openxmlformats.org/officeDocument/2006/relationships/hyperlink" Target="https://pbs.twimg.com/profile_images/1890221706104508416/f_NKIFhr_normal.jpg" TargetMode="External"/><Relationship Id="rId136" Type="http://schemas.openxmlformats.org/officeDocument/2006/relationships/hyperlink" Target="https://pbs.twimg.com/profile_images/1492672526656446467/uH5PD24j_normal.jpg" TargetMode="External"/><Relationship Id="rId135" Type="http://schemas.openxmlformats.org/officeDocument/2006/relationships/hyperlink" Target="https://pbs.twimg.com/profile_images/1831735812586668032/sv3E_lBU_normal.jpg" TargetMode="External"/><Relationship Id="rId134" Type="http://schemas.openxmlformats.org/officeDocument/2006/relationships/hyperlink" Target="https://pbs.twimg.com/profile_images/1843424781980389376/K63epjc3_normal.jpg" TargetMode="External"/><Relationship Id="rId133" Type="http://schemas.openxmlformats.org/officeDocument/2006/relationships/hyperlink" Target="https://pbs.twimg.com/profile_images/1888984240228012032/YcKspw6W_normal.jpg" TargetMode="External"/><Relationship Id="rId62" Type="http://schemas.openxmlformats.org/officeDocument/2006/relationships/hyperlink" Target="https://pbs.twimg.com/profile_images/1869956384105623552/c-mG2bcD_normal.jpg" TargetMode="External"/><Relationship Id="rId61" Type="http://schemas.openxmlformats.org/officeDocument/2006/relationships/hyperlink" Target="https://pbs.twimg.com/profile_images/1862760717255897089/esUkI57L_normal.jpg" TargetMode="External"/><Relationship Id="rId64" Type="http://schemas.openxmlformats.org/officeDocument/2006/relationships/hyperlink" Target="https://pbs.twimg.com/profile_images/1800635357886894080/77abqSRA_normal.jpg" TargetMode="External"/><Relationship Id="rId63" Type="http://schemas.openxmlformats.org/officeDocument/2006/relationships/hyperlink" Target="https://pbs.twimg.com/profile_images/1858964046269071361/5T-faB7U_normal.jpg" TargetMode="External"/><Relationship Id="rId66" Type="http://schemas.openxmlformats.org/officeDocument/2006/relationships/hyperlink" Target="https://pbs.twimg.com/profile_images/1890521355986116608/lJQkTA-I_normal.jpg" TargetMode="External"/><Relationship Id="rId172" Type="http://schemas.openxmlformats.org/officeDocument/2006/relationships/hyperlink" Target="https://pbs.twimg.com/profile_images/1828372853000908800/N5lpVhlQ_normal.jpg" TargetMode="External"/><Relationship Id="rId65" Type="http://schemas.openxmlformats.org/officeDocument/2006/relationships/hyperlink" Target="https://pbs.twimg.com/profile_images/1864673327559700480/EC_ctSfN_normal.jpg" TargetMode="External"/><Relationship Id="rId171" Type="http://schemas.openxmlformats.org/officeDocument/2006/relationships/hyperlink" Target="https://pbs.twimg.com/profile_images/1881819286496555008/LJnkRosy_normal.jpg" TargetMode="External"/><Relationship Id="rId68" Type="http://schemas.openxmlformats.org/officeDocument/2006/relationships/hyperlink" Target="https://pbs.twimg.com/profile_images/1868745836777312256/XsNk1YlU_normal.jpg" TargetMode="External"/><Relationship Id="rId170" Type="http://schemas.openxmlformats.org/officeDocument/2006/relationships/hyperlink" Target="https://pbs.twimg.com/profile_images/1879211761724768256/hQl-5Yfu_normal.jpg" TargetMode="External"/><Relationship Id="rId67" Type="http://schemas.openxmlformats.org/officeDocument/2006/relationships/hyperlink" Target="https://pbs.twimg.com/profile_images/1883877383390085120/NXxNjINF_normal.jpg" TargetMode="External"/><Relationship Id="rId60" Type="http://schemas.openxmlformats.org/officeDocument/2006/relationships/hyperlink" Target="https://pbs.twimg.com/profile_images/1853909831687512064/HPjHwmth_normal.jpg" TargetMode="External"/><Relationship Id="rId165" Type="http://schemas.openxmlformats.org/officeDocument/2006/relationships/hyperlink" Target="https://pbs.twimg.com/profile_images/1557078856753942530/KyKHxE38_normal.jpg" TargetMode="External"/><Relationship Id="rId69" Type="http://schemas.openxmlformats.org/officeDocument/2006/relationships/hyperlink" Target="https://pbs.twimg.com/profile_images/1856324037082759169/hDnEoYkm_normal.jpg" TargetMode="External"/><Relationship Id="rId164" Type="http://schemas.openxmlformats.org/officeDocument/2006/relationships/hyperlink" Target="https://pbs.twimg.com/profile_images/1842023420281663489/2TcYoTFL_normal.jpg" TargetMode="External"/><Relationship Id="rId163" Type="http://schemas.openxmlformats.org/officeDocument/2006/relationships/hyperlink" Target="https://pbs.twimg.com/profile_images/1875434258426187776/XUJTdd67_normal.jpg" TargetMode="External"/><Relationship Id="rId162" Type="http://schemas.openxmlformats.org/officeDocument/2006/relationships/hyperlink" Target="https://pbs.twimg.com/profile_images/1856079545780125696/JQkZlaHt_normal.jpg" TargetMode="External"/><Relationship Id="rId169" Type="http://schemas.openxmlformats.org/officeDocument/2006/relationships/hyperlink" Target="https://pbs.twimg.com/profile_images/1707558009776242688/Mu8g3JM2_normal.jpg" TargetMode="External"/><Relationship Id="rId168" Type="http://schemas.openxmlformats.org/officeDocument/2006/relationships/hyperlink" Target="https://pbs.twimg.com/profile_images/1884994015050772480/4sTwGjPg_normal.jpg" TargetMode="External"/><Relationship Id="rId167" Type="http://schemas.openxmlformats.org/officeDocument/2006/relationships/hyperlink" Target="https://pbs.twimg.com/profile_images/1881445263987924992/N-pggwzk_normal.jpg" TargetMode="External"/><Relationship Id="rId166" Type="http://schemas.openxmlformats.org/officeDocument/2006/relationships/hyperlink" Target="https://pbs.twimg.com/profile_images/1875909635665719296/TXVdAYp6_normal.jpg" TargetMode="External"/><Relationship Id="rId51" Type="http://schemas.openxmlformats.org/officeDocument/2006/relationships/hyperlink" Target="https://pbs.twimg.com/profile_images/1872626142034739200/EIM6NL_5_normal.jpg" TargetMode="External"/><Relationship Id="rId50" Type="http://schemas.openxmlformats.org/officeDocument/2006/relationships/hyperlink" Target="https://pbs.twimg.com/profile_images/1609578914371846144/fzeCeUMd_normal.jpg" TargetMode="External"/><Relationship Id="rId53" Type="http://schemas.openxmlformats.org/officeDocument/2006/relationships/hyperlink" Target="https://pbs.twimg.com/profile_images/1752187877453389824/CijSSkyY_normal.jpg" TargetMode="External"/><Relationship Id="rId52" Type="http://schemas.openxmlformats.org/officeDocument/2006/relationships/hyperlink" Target="https://pbs.twimg.com/profile_images/1858571164953833472/UnkKfsAI_normal.jpg" TargetMode="External"/><Relationship Id="rId55" Type="http://schemas.openxmlformats.org/officeDocument/2006/relationships/hyperlink" Target="https://pbs.twimg.com/profile_images/1838924181532221440/GvZgQ855_normal.jpg" TargetMode="External"/><Relationship Id="rId161" Type="http://schemas.openxmlformats.org/officeDocument/2006/relationships/hyperlink" Target="https://pbs.twimg.com/profile_images/1858425877094170624/0Rt_PsU6_normal.jpg" TargetMode="External"/><Relationship Id="rId54" Type="http://schemas.openxmlformats.org/officeDocument/2006/relationships/hyperlink" Target="https://pbs.twimg.com/profile_images/1877391803587899393/rCSwnU7g_normal.jpg" TargetMode="External"/><Relationship Id="rId160" Type="http://schemas.openxmlformats.org/officeDocument/2006/relationships/hyperlink" Target="https://pbs.twimg.com/profile_images/1794086017193906179/w-WNT6jm_normal.jpg" TargetMode="External"/><Relationship Id="rId57" Type="http://schemas.openxmlformats.org/officeDocument/2006/relationships/hyperlink" Target="https://pbs.twimg.com/profile_images/1779597396940312576/jz-QfeDO_normal.jpg" TargetMode="External"/><Relationship Id="rId56" Type="http://schemas.openxmlformats.org/officeDocument/2006/relationships/hyperlink" Target="https://pbs.twimg.com/profile_images/1760942755545800704/wFBpdSgp_normal.jpg" TargetMode="External"/><Relationship Id="rId159" Type="http://schemas.openxmlformats.org/officeDocument/2006/relationships/hyperlink" Target="https://pbs.twimg.com/profile_images/1863433301702381568/Inn9SaZA_normal.jpg" TargetMode="External"/><Relationship Id="rId59" Type="http://schemas.openxmlformats.org/officeDocument/2006/relationships/hyperlink" Target="https://pbs.twimg.com/profile_images/1896351553910415360/H5ftTq8E_normal.jpg" TargetMode="External"/><Relationship Id="rId154" Type="http://schemas.openxmlformats.org/officeDocument/2006/relationships/hyperlink" Target="https://pbs.twimg.com/profile_images/1745824328594214912/-P4ZBCue_normal.jpg" TargetMode="External"/><Relationship Id="rId58" Type="http://schemas.openxmlformats.org/officeDocument/2006/relationships/hyperlink" Target="https://pbs.twimg.com/profile_images/1861197115172757504/1wmUZzBR_normal.jpg" TargetMode="External"/><Relationship Id="rId153" Type="http://schemas.openxmlformats.org/officeDocument/2006/relationships/hyperlink" Target="https://pbs.twimg.com/profile_images/1741228410397999104/hSup_xwc_normal.jpg" TargetMode="External"/><Relationship Id="rId152" Type="http://schemas.openxmlformats.org/officeDocument/2006/relationships/hyperlink" Target="https://pbs.twimg.com/profile_images/1889545566167658496/ot1gWIaa_normal.jpg" TargetMode="External"/><Relationship Id="rId151" Type="http://schemas.openxmlformats.org/officeDocument/2006/relationships/hyperlink" Target="https://pbs.twimg.com/profile_images/1862034589952204800/hRXFX1J9_normal.jpg" TargetMode="External"/><Relationship Id="rId158" Type="http://schemas.openxmlformats.org/officeDocument/2006/relationships/hyperlink" Target="https://pbs.twimg.com/profile_images/1891945953847865344/6RVv-r6y_normal.jpg" TargetMode="External"/><Relationship Id="rId157" Type="http://schemas.openxmlformats.org/officeDocument/2006/relationships/hyperlink" Target="https://pbs.twimg.com/profile_images/1859940660029038592/TfoyWNSX_normal.jpg" TargetMode="External"/><Relationship Id="rId156" Type="http://schemas.openxmlformats.org/officeDocument/2006/relationships/hyperlink" Target="https://pbs.twimg.com/profile_images/1856804591641260032/u9EATyx0_normal.jpg" TargetMode="External"/><Relationship Id="rId155" Type="http://schemas.openxmlformats.org/officeDocument/2006/relationships/hyperlink" Target="https://pbs.twimg.com/profile_images/1888997615364145152/MP1jXVnd_normal.jpg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pbs.twimg.com/profile_images/1706950851909009408/zgM5i1w__normal.jpg" TargetMode="External"/><Relationship Id="rId42" Type="http://schemas.openxmlformats.org/officeDocument/2006/relationships/hyperlink" Target="https://pbs.twimg.com/profile_images/1812366377245659136/oQ07-lsU_normal.jpg" TargetMode="External"/><Relationship Id="rId41" Type="http://schemas.openxmlformats.org/officeDocument/2006/relationships/hyperlink" Target="https://pbs.twimg.com/profile_images/1789012932233195520/sXv-HTm3_normal.jpg" TargetMode="External"/><Relationship Id="rId44" Type="http://schemas.openxmlformats.org/officeDocument/2006/relationships/hyperlink" Target="https://pbs.twimg.com/profile_images/1640698777177563138/ERiinTfy_normal.jpg" TargetMode="External"/><Relationship Id="rId43" Type="http://schemas.openxmlformats.org/officeDocument/2006/relationships/hyperlink" Target="https://pbs.twimg.com/profile_images/1471868865609183232/-DTF5VZj_normal.jpg" TargetMode="External"/><Relationship Id="rId46" Type="http://schemas.openxmlformats.org/officeDocument/2006/relationships/hyperlink" Target="https://pbs.twimg.com/profile_images/1801051267877183488/LbCe70BB_normal.jpg" TargetMode="External"/><Relationship Id="rId45" Type="http://schemas.openxmlformats.org/officeDocument/2006/relationships/hyperlink" Target="https://pbs.twimg.com/profile_images/1768787147908341760/74VjDJ8E_normal.jpg" TargetMode="External"/><Relationship Id="rId48" Type="http://schemas.openxmlformats.org/officeDocument/2006/relationships/hyperlink" Target="https://pbs.twimg.com/profile_images/1544000875378638850/L3gG34hb_normal.jpg" TargetMode="External"/><Relationship Id="rId47" Type="http://schemas.openxmlformats.org/officeDocument/2006/relationships/hyperlink" Target="https://pbs.twimg.com/profile_images/1811393947983282177/vVizJ_jx_normal.jpg" TargetMode="External"/><Relationship Id="rId49" Type="http://schemas.openxmlformats.org/officeDocument/2006/relationships/hyperlink" Target="https://pbs.twimg.com/profile_images/1794092646719262721/n2mZn_uL_normal.jpg" TargetMode="External"/><Relationship Id="rId100" Type="http://schemas.openxmlformats.org/officeDocument/2006/relationships/drawing" Target="../drawings/drawing8.xml"/><Relationship Id="rId31" Type="http://schemas.openxmlformats.org/officeDocument/2006/relationships/hyperlink" Target="https://pbs.twimg.com/profile_images/1701266286519480321/xgAT0gnI_normal.jpg" TargetMode="External"/><Relationship Id="rId30" Type="http://schemas.openxmlformats.org/officeDocument/2006/relationships/hyperlink" Target="https://pbs.twimg.com/profile_images/1800238928278040576/d8V3OeRb_normal.jpg" TargetMode="External"/><Relationship Id="rId33" Type="http://schemas.openxmlformats.org/officeDocument/2006/relationships/hyperlink" Target="https://pbs.twimg.com/profile_images/1796127252024848384/hrGnV0kv_normal.jpg" TargetMode="External"/><Relationship Id="rId32" Type="http://schemas.openxmlformats.org/officeDocument/2006/relationships/hyperlink" Target="https://pbs.twimg.com/profile_images/1786851174785617920/7Z70iVxB_normal.png" TargetMode="External"/><Relationship Id="rId35" Type="http://schemas.openxmlformats.org/officeDocument/2006/relationships/hyperlink" Target="https://pbs.twimg.com/profile_images/1761614773781929984/RvwI-Tpn_normal.jpg" TargetMode="External"/><Relationship Id="rId34" Type="http://schemas.openxmlformats.org/officeDocument/2006/relationships/hyperlink" Target="https://pbs.twimg.com/profile_images/1759896079401717760/5c9zM8JI_normal.jpg" TargetMode="External"/><Relationship Id="rId37" Type="http://schemas.openxmlformats.org/officeDocument/2006/relationships/hyperlink" Target="https://pbs.twimg.com/profile_images/1439124590471663618/r5eTy_pS_normal.jpg" TargetMode="External"/><Relationship Id="rId36" Type="http://schemas.openxmlformats.org/officeDocument/2006/relationships/hyperlink" Target="https://pbs.twimg.com/profile_images/1798761381858299910/OP_5-U6R_normal.jpg" TargetMode="External"/><Relationship Id="rId39" Type="http://schemas.openxmlformats.org/officeDocument/2006/relationships/hyperlink" Target="https://pbs.twimg.com/profile_images/1484257892937129987/YXyGeu6Z_normal.png" TargetMode="External"/><Relationship Id="rId38" Type="http://schemas.openxmlformats.org/officeDocument/2006/relationships/hyperlink" Target="https://pbs.twimg.com/profile_images/1803344951054348288/7Z8RR6uk_normal.jpg" TargetMode="External"/><Relationship Id="rId20" Type="http://schemas.openxmlformats.org/officeDocument/2006/relationships/hyperlink" Target="https://pbs.twimg.com/profile_images/1736046384778776576/vXQlWQtb_normal.jpg" TargetMode="External"/><Relationship Id="rId22" Type="http://schemas.openxmlformats.org/officeDocument/2006/relationships/hyperlink" Target="https://pbs.twimg.com/profile_images/1799045191216828416/ob_viIj8_normal.jpg" TargetMode="External"/><Relationship Id="rId21" Type="http://schemas.openxmlformats.org/officeDocument/2006/relationships/hyperlink" Target="https://pbs.twimg.com/profile_images/1489287704940621833/eQ6riVlU_normal.jpg" TargetMode="External"/><Relationship Id="rId24" Type="http://schemas.openxmlformats.org/officeDocument/2006/relationships/hyperlink" Target="https://pbs.twimg.com/profile_images/1810005993998229504/JoMBuG9w_normal.jpg" TargetMode="External"/><Relationship Id="rId23" Type="http://schemas.openxmlformats.org/officeDocument/2006/relationships/hyperlink" Target="https://pbs.twimg.com/profile_images/1697525356994179072/IGLRyDHb_normal.jpg" TargetMode="External"/><Relationship Id="rId26" Type="http://schemas.openxmlformats.org/officeDocument/2006/relationships/hyperlink" Target="https://pbs.twimg.com/profile_images/1809887583360413696/hngU5w5E_normal.jpg" TargetMode="External"/><Relationship Id="rId25" Type="http://schemas.openxmlformats.org/officeDocument/2006/relationships/hyperlink" Target="https://pbs.twimg.com/profile_images/1794112576910979072/kndV3pGs_normal.jpg" TargetMode="External"/><Relationship Id="rId28" Type="http://schemas.openxmlformats.org/officeDocument/2006/relationships/hyperlink" Target="https://pbs.twimg.com/profile_images/1648222709275594752/1lkTmLkG_normal.jpg" TargetMode="External"/><Relationship Id="rId27" Type="http://schemas.openxmlformats.org/officeDocument/2006/relationships/hyperlink" Target="https://pbs.twimg.com/profile_images/1803347253803032576/YLs_FEzR_normal.jpg" TargetMode="External"/><Relationship Id="rId29" Type="http://schemas.openxmlformats.org/officeDocument/2006/relationships/hyperlink" Target="https://pbs.twimg.com/profile_images/1787606841297371136/VUp3slBy_normal.jpg" TargetMode="External"/><Relationship Id="rId95" Type="http://schemas.openxmlformats.org/officeDocument/2006/relationships/hyperlink" Target="https://pbs.twimg.com/profile_images/1794076847975682049/mkfoEik8_normal.jpg" TargetMode="External"/><Relationship Id="rId94" Type="http://schemas.openxmlformats.org/officeDocument/2006/relationships/hyperlink" Target="https://pbs.twimg.com/profile_images/1729827375469191168/KMa1IXRb_normal.png" TargetMode="External"/><Relationship Id="rId97" Type="http://schemas.openxmlformats.org/officeDocument/2006/relationships/hyperlink" Target="https://pbs.twimg.com/profile_images/1765476289131986945/TiWJVH6p_normal.jpg" TargetMode="External"/><Relationship Id="rId96" Type="http://schemas.openxmlformats.org/officeDocument/2006/relationships/hyperlink" Target="https://pbs.twimg.com/profile_images/715651181998129153/HvqisUwU_normal.jpg" TargetMode="External"/><Relationship Id="rId11" Type="http://schemas.openxmlformats.org/officeDocument/2006/relationships/hyperlink" Target="https://pbs.twimg.com/profile_images/1811408310148497408/-RbUIfOk_normal.jpg" TargetMode="External"/><Relationship Id="rId99" Type="http://schemas.openxmlformats.org/officeDocument/2006/relationships/hyperlink" Target="https://pbs.twimg.com/profile_images/1778084005935472640/pSNDVSm1_normal.jpg" TargetMode="External"/><Relationship Id="rId10" Type="http://schemas.openxmlformats.org/officeDocument/2006/relationships/hyperlink" Target="https://pbs.twimg.com/profile_images/1768848524748218368/aUYFfKor_normal.jpg" TargetMode="External"/><Relationship Id="rId98" Type="http://schemas.openxmlformats.org/officeDocument/2006/relationships/hyperlink" Target="https://pbs.twimg.com/profile_images/1363106534339788801/gkSzbzl6_normal.jpg" TargetMode="External"/><Relationship Id="rId13" Type="http://schemas.openxmlformats.org/officeDocument/2006/relationships/hyperlink" Target="https://pbs.twimg.com/profile_images/1548816172447064068/c5UFr4T-_normal.jpg" TargetMode="External"/><Relationship Id="rId12" Type="http://schemas.openxmlformats.org/officeDocument/2006/relationships/hyperlink" Target="https://pbs.twimg.com/profile_images/1553033858416869380/LzXi_Iv4_normal.jpg" TargetMode="External"/><Relationship Id="rId91" Type="http://schemas.openxmlformats.org/officeDocument/2006/relationships/hyperlink" Target="https://pbs.twimg.com/profile_images/1511707798194647042/6chOueKF_normal.jpg" TargetMode="External"/><Relationship Id="rId90" Type="http://schemas.openxmlformats.org/officeDocument/2006/relationships/hyperlink" Target="https://pbs.twimg.com/profile_images/1811065315805253633/DwidsBSH_normal.jpg" TargetMode="External"/><Relationship Id="rId93" Type="http://schemas.openxmlformats.org/officeDocument/2006/relationships/hyperlink" Target="https://pbs.twimg.com/profile_images/1683539429443420164/oE19nIdb_normal.jpg" TargetMode="External"/><Relationship Id="rId92" Type="http://schemas.openxmlformats.org/officeDocument/2006/relationships/hyperlink" Target="https://pbs.twimg.com/profile_images/1674506189227323400/1fdsV3lh_normal.jpg" TargetMode="External"/><Relationship Id="rId15" Type="http://schemas.openxmlformats.org/officeDocument/2006/relationships/hyperlink" Target="https://pbs.twimg.com/profile_images/1727235419363020800/Te7VC2HW_normal.jpg" TargetMode="External"/><Relationship Id="rId14" Type="http://schemas.openxmlformats.org/officeDocument/2006/relationships/hyperlink" Target="https://pbs.twimg.com/profile_images/1771177224906866688/I7ngMnwg_normal.jpg" TargetMode="External"/><Relationship Id="rId17" Type="http://schemas.openxmlformats.org/officeDocument/2006/relationships/hyperlink" Target="https://pbs.twimg.com/profile_images/1666928379495583745/Ut26HbHj_normal.jpg" TargetMode="External"/><Relationship Id="rId16" Type="http://schemas.openxmlformats.org/officeDocument/2006/relationships/hyperlink" Target="https://pbs.twimg.com/profile_images/1782469994116198400/9pEgoVaR_normal.jpg" TargetMode="External"/><Relationship Id="rId19" Type="http://schemas.openxmlformats.org/officeDocument/2006/relationships/hyperlink" Target="https://pbs.twimg.com/profile_images/1773911858539638784/Lf7Pb5rp_normal.jpg" TargetMode="External"/><Relationship Id="rId18" Type="http://schemas.openxmlformats.org/officeDocument/2006/relationships/hyperlink" Target="https://pbs.twimg.com/profile_images/1796431592254066688/N2btOwmi_normal.jpg" TargetMode="External"/><Relationship Id="rId84" Type="http://schemas.openxmlformats.org/officeDocument/2006/relationships/hyperlink" Target="https://pbs.twimg.com/profile_images/1557078856753942530/KyKHxE38_normal.jpg" TargetMode="External"/><Relationship Id="rId83" Type="http://schemas.openxmlformats.org/officeDocument/2006/relationships/hyperlink" Target="https://pbs.twimg.com/profile_images/1536232494776954880/YCuTskhg_normal.jpg" TargetMode="External"/><Relationship Id="rId86" Type="http://schemas.openxmlformats.org/officeDocument/2006/relationships/hyperlink" Target="https://pbs.twimg.com/profile_images/1513105954774126596/phhCOkf8_normal.jpg" TargetMode="External"/><Relationship Id="rId85" Type="http://schemas.openxmlformats.org/officeDocument/2006/relationships/hyperlink" Target="https://pbs.twimg.com/profile_images/1774024195711598592/S9f_UngF_normal.jpg" TargetMode="External"/><Relationship Id="rId88" Type="http://schemas.openxmlformats.org/officeDocument/2006/relationships/hyperlink" Target="https://pbs.twimg.com/profile_images/1647483983280721921/MZkUigg6_normal.jpg" TargetMode="External"/><Relationship Id="rId87" Type="http://schemas.openxmlformats.org/officeDocument/2006/relationships/hyperlink" Target="https://pbs.twimg.com/profile_images/1260044390048780290/KkFxvoOs_normal.jpg" TargetMode="External"/><Relationship Id="rId89" Type="http://schemas.openxmlformats.org/officeDocument/2006/relationships/hyperlink" Target="https://pbs.twimg.com/profile_images/1708102037009756160/hj3d6D8K_normal.jpg" TargetMode="External"/><Relationship Id="rId80" Type="http://schemas.openxmlformats.org/officeDocument/2006/relationships/hyperlink" Target="https://pbs.twimg.com/profile_images/1732176112812249088/-EDBqgxZ_normal.jpg" TargetMode="External"/><Relationship Id="rId82" Type="http://schemas.openxmlformats.org/officeDocument/2006/relationships/hyperlink" Target="https://pbs.twimg.com/profile_images/1612794243315032065/riHnHtiM_normal.jpg" TargetMode="External"/><Relationship Id="rId81" Type="http://schemas.openxmlformats.org/officeDocument/2006/relationships/hyperlink" Target="https://pbs.twimg.com/profile_images/1805732793575510016/0-Xb9SvB_normal.jpg" TargetMode="External"/><Relationship Id="rId1" Type="http://schemas.openxmlformats.org/officeDocument/2006/relationships/hyperlink" Target="https://pbs.twimg.com/profile_images/1798747259963904000/7M2YHey4_normal.jpg" TargetMode="External"/><Relationship Id="rId2" Type="http://schemas.openxmlformats.org/officeDocument/2006/relationships/hyperlink" Target="https://pbs.twimg.com/profile_images/1794070122778222592/EjX_8ZPC_normal.jpg" TargetMode="External"/><Relationship Id="rId3" Type="http://schemas.openxmlformats.org/officeDocument/2006/relationships/hyperlink" Target="https://pbs.twimg.com/profile_images/1589216411095801856/wx-k2tR6_normal.jpg" TargetMode="External"/><Relationship Id="rId4" Type="http://schemas.openxmlformats.org/officeDocument/2006/relationships/hyperlink" Target="https://pbs.twimg.com/profile_images/1784697183113224192/Qxj7a-JN_normal.jpg" TargetMode="External"/><Relationship Id="rId9" Type="http://schemas.openxmlformats.org/officeDocument/2006/relationships/hyperlink" Target="https://pbs.twimg.com/profile_images/1793416199440859136/lx4YBLJV_normal.jpg" TargetMode="External"/><Relationship Id="rId5" Type="http://schemas.openxmlformats.org/officeDocument/2006/relationships/hyperlink" Target="https://pbs.twimg.com/profile_images/1796346549670137856/LZtlzroK_normal.jpg" TargetMode="External"/><Relationship Id="rId6" Type="http://schemas.openxmlformats.org/officeDocument/2006/relationships/hyperlink" Target="https://pbs.twimg.com/profile_images/1482710937690062858/W4N6rKM9_normal.jpg" TargetMode="External"/><Relationship Id="rId7" Type="http://schemas.openxmlformats.org/officeDocument/2006/relationships/hyperlink" Target="https://pbs.twimg.com/profile_images/1806510609858449409/DtRwzBbh_normal.jpg" TargetMode="External"/><Relationship Id="rId8" Type="http://schemas.openxmlformats.org/officeDocument/2006/relationships/hyperlink" Target="https://pbs.twimg.com/profile_images/1804149103078580224/AspeKAHp_normal.jpg" TargetMode="External"/><Relationship Id="rId73" Type="http://schemas.openxmlformats.org/officeDocument/2006/relationships/hyperlink" Target="https://pbs.twimg.com/profile_images/1794087015475986432/vA5i4GDo_normal.jpg" TargetMode="External"/><Relationship Id="rId72" Type="http://schemas.openxmlformats.org/officeDocument/2006/relationships/hyperlink" Target="https://pbs.twimg.com/profile_images/1794107101691719680/PjFTI0EE_normal.jpg" TargetMode="External"/><Relationship Id="rId75" Type="http://schemas.openxmlformats.org/officeDocument/2006/relationships/hyperlink" Target="https://pbs.twimg.com/profile_images/1798794081105068032/44LYv37V_normal.jpg" TargetMode="External"/><Relationship Id="rId74" Type="http://schemas.openxmlformats.org/officeDocument/2006/relationships/hyperlink" Target="https://pbs.twimg.com/profile_images/1783942276282040321/rOhdJ5Yw_normal.jpg" TargetMode="External"/><Relationship Id="rId77" Type="http://schemas.openxmlformats.org/officeDocument/2006/relationships/hyperlink" Target="https://pbs.twimg.com/profile_images/1795071078504525824/nnC2ZYpK_normal.jpg" TargetMode="External"/><Relationship Id="rId76" Type="http://schemas.openxmlformats.org/officeDocument/2006/relationships/hyperlink" Target="https://pbs.twimg.com/profile_images/1814298715194097664/O2y4pHt3_normal.jpg" TargetMode="External"/><Relationship Id="rId79" Type="http://schemas.openxmlformats.org/officeDocument/2006/relationships/hyperlink" Target="https://pbs.twimg.com/profile_images/1713930905968848896/BYmggFB0_normal.jpg" TargetMode="External"/><Relationship Id="rId78" Type="http://schemas.openxmlformats.org/officeDocument/2006/relationships/hyperlink" Target="https://pbs.twimg.com/profile_images/1780645449294041088/K6ohRPXl_normal.jpg" TargetMode="External"/><Relationship Id="rId71" Type="http://schemas.openxmlformats.org/officeDocument/2006/relationships/hyperlink" Target="https://pbs.twimg.com/profile_images/1794135106665238529/O_0TsYBG_normal.jpg" TargetMode="External"/><Relationship Id="rId70" Type="http://schemas.openxmlformats.org/officeDocument/2006/relationships/hyperlink" Target="https://pbs.twimg.com/profile_images/1774418899041169408/LQ0rZk4I_normal.jpg" TargetMode="External"/><Relationship Id="rId62" Type="http://schemas.openxmlformats.org/officeDocument/2006/relationships/hyperlink" Target="https://pbs.twimg.com/profile_images/1516887760736428032/rjU34r0h_normal.jpg" TargetMode="External"/><Relationship Id="rId61" Type="http://schemas.openxmlformats.org/officeDocument/2006/relationships/hyperlink" Target="https://pbs.twimg.com/profile_images/1793449377706414083/veAmdLVC_normal.jpg" TargetMode="External"/><Relationship Id="rId64" Type="http://schemas.openxmlformats.org/officeDocument/2006/relationships/hyperlink" Target="https://pbs.twimg.com/profile_images/1816181022528012288/hEsyTgid_normal.jpg" TargetMode="External"/><Relationship Id="rId63" Type="http://schemas.openxmlformats.org/officeDocument/2006/relationships/hyperlink" Target="https://pbs.twimg.com/profile_images/1810672527062282240/lCsyrS6N_normal.jpg" TargetMode="External"/><Relationship Id="rId66" Type="http://schemas.openxmlformats.org/officeDocument/2006/relationships/hyperlink" Target="https://pbs.twimg.com/profile_images/1794326521932595200/F6m8T10M_normal.jpg" TargetMode="External"/><Relationship Id="rId65" Type="http://schemas.openxmlformats.org/officeDocument/2006/relationships/hyperlink" Target="https://pbs.twimg.com/profile_images/1752980155235192832/yKKuL2jf_normal.jpg" TargetMode="External"/><Relationship Id="rId68" Type="http://schemas.openxmlformats.org/officeDocument/2006/relationships/hyperlink" Target="https://pbs.twimg.com/profile_images/1799236531552391168/lb_SvuUO_normal.jpg" TargetMode="External"/><Relationship Id="rId67" Type="http://schemas.openxmlformats.org/officeDocument/2006/relationships/hyperlink" Target="https://pbs.twimg.com/profile_images/1760488485415194624/TmrXykSy_x96.jpg" TargetMode="External"/><Relationship Id="rId60" Type="http://schemas.openxmlformats.org/officeDocument/2006/relationships/hyperlink" Target="https://pbs.twimg.com/profile_images/1786031050562363392/egb48JOR_normal.jpg" TargetMode="External"/><Relationship Id="rId69" Type="http://schemas.openxmlformats.org/officeDocument/2006/relationships/hyperlink" Target="https://pbs.twimg.com/profile_images/1744798980972707840/fpQqBxSt_normal.jpg" TargetMode="External"/><Relationship Id="rId51" Type="http://schemas.openxmlformats.org/officeDocument/2006/relationships/hyperlink" Target="https://pbs.twimg.com/profile_images/1814915827961110531/UNABQ4j6_normal.jpg" TargetMode="External"/><Relationship Id="rId50" Type="http://schemas.openxmlformats.org/officeDocument/2006/relationships/hyperlink" Target="https://pbs.twimg.com/profile_images/1717577012007829504/BnocvmOW_normal.png" TargetMode="External"/><Relationship Id="rId53" Type="http://schemas.openxmlformats.org/officeDocument/2006/relationships/hyperlink" Target="https://pbs.twimg.com/profile_images/1730034565442310144/Dak5y35E_normal.jpg" TargetMode="External"/><Relationship Id="rId52" Type="http://schemas.openxmlformats.org/officeDocument/2006/relationships/hyperlink" Target="https://pbs.twimg.com/profile_images/1803529022996938752/mGytZIbA_normal.jpg" TargetMode="External"/><Relationship Id="rId55" Type="http://schemas.openxmlformats.org/officeDocument/2006/relationships/hyperlink" Target="https://pbs.twimg.com/profile_images/1811750149208592384/huPluOpw_normal.jpg" TargetMode="External"/><Relationship Id="rId54" Type="http://schemas.openxmlformats.org/officeDocument/2006/relationships/hyperlink" Target="https://pbs.twimg.com/profile_images/1794163175367077888/4nX5d6YW_normal.jpg" TargetMode="External"/><Relationship Id="rId57" Type="http://schemas.openxmlformats.org/officeDocument/2006/relationships/hyperlink" Target="https://pbs.twimg.com/profile_images/1631049492421124099/5CocyoKN_normal.jpg" TargetMode="External"/><Relationship Id="rId56" Type="http://schemas.openxmlformats.org/officeDocument/2006/relationships/hyperlink" Target="https://pbs.twimg.com/profile_images/1586387735216005121/cV6tqFZw_normal.jpg" TargetMode="External"/><Relationship Id="rId59" Type="http://schemas.openxmlformats.org/officeDocument/2006/relationships/hyperlink" Target="https://pbs.twimg.com/profile_images/1763685865828573184/doJmktCN_normal.jpg" TargetMode="External"/><Relationship Id="rId58" Type="http://schemas.openxmlformats.org/officeDocument/2006/relationships/hyperlink" Target="https://pbs.twimg.com/profile_images/1798750805060943872/cZY381wV_normal.jpg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pbs.twimg.com/profile_images/1806352489840852992/WDJq36zj_normal.jpg" TargetMode="External"/><Relationship Id="rId42" Type="http://schemas.openxmlformats.org/officeDocument/2006/relationships/hyperlink" Target="https://pbs.twimg.com/profile_images/1813008742624997376/cN6aRUge_normal.jpg" TargetMode="External"/><Relationship Id="rId41" Type="http://schemas.openxmlformats.org/officeDocument/2006/relationships/hyperlink" Target="https://pbs.twimg.com/profile_images/1499571704753901569/wLAcCdsu_normal.jpg" TargetMode="External"/><Relationship Id="rId44" Type="http://schemas.openxmlformats.org/officeDocument/2006/relationships/hyperlink" Target="https://pbs.twimg.com/profile_images/1654487711653265410/9Fzvqbhr_normal.jpg" TargetMode="External"/><Relationship Id="rId43" Type="http://schemas.openxmlformats.org/officeDocument/2006/relationships/hyperlink" Target="https://pbs.twimg.com/profile_images/1581014308397502464/NPogKMyk_normal.jpg" TargetMode="External"/><Relationship Id="rId46" Type="http://schemas.openxmlformats.org/officeDocument/2006/relationships/hyperlink" Target="https://pbs.twimg.com/profile_images/1779721887385280513/2_TZT5fY_normal.jpg" TargetMode="External"/><Relationship Id="rId45" Type="http://schemas.openxmlformats.org/officeDocument/2006/relationships/hyperlink" Target="https://pbs.twimg.com/profile_images/1546301678994874371/tcdVqsPP_normal.jpg" TargetMode="External"/><Relationship Id="rId107" Type="http://schemas.openxmlformats.org/officeDocument/2006/relationships/hyperlink" Target="https://pbs.twimg.com/profile_images/1766117510221307904/z7IRFqRq_normal.jpg" TargetMode="External"/><Relationship Id="rId106" Type="http://schemas.openxmlformats.org/officeDocument/2006/relationships/hyperlink" Target="https://pbs.twimg.com/profile_images/1749873563304067072/NkgDwXBn_normal.jpg" TargetMode="External"/><Relationship Id="rId105" Type="http://schemas.openxmlformats.org/officeDocument/2006/relationships/hyperlink" Target="https://pbs.twimg.com/profile_images/1774497511987724289/qIqYZUu__normal.jpg" TargetMode="External"/><Relationship Id="rId104" Type="http://schemas.openxmlformats.org/officeDocument/2006/relationships/hyperlink" Target="https://pbs.twimg.com/profile_images/1818623759315546112/zolkMqEI_normal.jpg" TargetMode="External"/><Relationship Id="rId109" Type="http://schemas.openxmlformats.org/officeDocument/2006/relationships/hyperlink" Target="https://pbs.twimg.com/profile_images/1749792005251620864/Af6z5kSC_normal.jpg" TargetMode="External"/><Relationship Id="rId108" Type="http://schemas.openxmlformats.org/officeDocument/2006/relationships/hyperlink" Target="https://pbs.twimg.com/profile_images/1815929669683707904/5jsa2HB9_normal.jpg" TargetMode="External"/><Relationship Id="rId48" Type="http://schemas.openxmlformats.org/officeDocument/2006/relationships/hyperlink" Target="https://pbs.twimg.com/profile_images/1577591390284156928/KfNocMR-_normal.jpg" TargetMode="External"/><Relationship Id="rId47" Type="http://schemas.openxmlformats.org/officeDocument/2006/relationships/hyperlink" Target="https://pbs.twimg.com/profile_images/1811747710501842944/4zoK9Gpr_normal.jpg" TargetMode="External"/><Relationship Id="rId49" Type="http://schemas.openxmlformats.org/officeDocument/2006/relationships/hyperlink" Target="https://pbs.twimg.com/profile_images/1760942755545800704/wFBpdSgp_normal.jpg" TargetMode="External"/><Relationship Id="rId103" Type="http://schemas.openxmlformats.org/officeDocument/2006/relationships/hyperlink" Target="https://pbs.twimg.com/profile_images/1758646426840584192/x0ZLPgjw_normal.jpg" TargetMode="External"/><Relationship Id="rId102" Type="http://schemas.openxmlformats.org/officeDocument/2006/relationships/hyperlink" Target="https://pbs.twimg.com/profile_images/1707558009776242688/Mu8g3JM2_normal.jpg" TargetMode="External"/><Relationship Id="rId101" Type="http://schemas.openxmlformats.org/officeDocument/2006/relationships/hyperlink" Target="https://pbs.twimg.com/profile_images/1784335907845275648/Ldpw2kdV_normal.jpg" TargetMode="External"/><Relationship Id="rId100" Type="http://schemas.openxmlformats.org/officeDocument/2006/relationships/hyperlink" Target="https://pbs.twimg.com/profile_images/1794879828673404928/QXoysakL_normal.jpg" TargetMode="External"/><Relationship Id="rId31" Type="http://schemas.openxmlformats.org/officeDocument/2006/relationships/hyperlink" Target="https://pbs.twimg.com/profile_images/1610827135978987522/qGWbuvec_normal.jpg" TargetMode="External"/><Relationship Id="rId30" Type="http://schemas.openxmlformats.org/officeDocument/2006/relationships/hyperlink" Target="https://pbs.twimg.com/profile_images/1809672496909840384/O0TskP_X_normal.jpg" TargetMode="External"/><Relationship Id="rId33" Type="http://schemas.openxmlformats.org/officeDocument/2006/relationships/hyperlink" Target="https://pbs.twimg.com/profile_images/1743430663515041792/yVN139Ad_normal.jpg" TargetMode="External"/><Relationship Id="rId183" Type="http://schemas.openxmlformats.org/officeDocument/2006/relationships/drawing" Target="../drawings/drawing9.xml"/><Relationship Id="rId32" Type="http://schemas.openxmlformats.org/officeDocument/2006/relationships/hyperlink" Target="https://pbs.twimg.com/profile_images/1609924605421944836/veyUE6Qs_normal.jpg" TargetMode="External"/><Relationship Id="rId182" Type="http://schemas.openxmlformats.org/officeDocument/2006/relationships/hyperlink" Target="https://pbs.twimg.com/profile_images/1755899881783185408/Mtp0uwfM_normal.jpg" TargetMode="External"/><Relationship Id="rId35" Type="http://schemas.openxmlformats.org/officeDocument/2006/relationships/hyperlink" Target="https://pbs.twimg.com/profile_images/1814439350702084096/eZbXeWJ__normal.jpg" TargetMode="External"/><Relationship Id="rId181" Type="http://schemas.openxmlformats.org/officeDocument/2006/relationships/hyperlink" Target="https://pbs.twimg.com/profile_images/1609578914371846144/fzeCeUMd_normal.jpg" TargetMode="External"/><Relationship Id="rId34" Type="http://schemas.openxmlformats.org/officeDocument/2006/relationships/hyperlink" Target="https://pbs.twimg.com/profile_images/1469588644088451073/VEu0DKDG_normal.jpg" TargetMode="External"/><Relationship Id="rId180" Type="http://schemas.openxmlformats.org/officeDocument/2006/relationships/hyperlink" Target="https://pbs.twimg.com/profile_images/1600235674585686019/Em6jTVS8_normal.jpg" TargetMode="External"/><Relationship Id="rId37" Type="http://schemas.openxmlformats.org/officeDocument/2006/relationships/hyperlink" Target="https://pbs.twimg.com/profile_images/1768016844311638016/JO1ty_sN_normal.jpg" TargetMode="External"/><Relationship Id="rId176" Type="http://schemas.openxmlformats.org/officeDocument/2006/relationships/hyperlink" Target="https://pbs.twimg.com/profile_images/1824291487355637762/aTHlX07H_normal.jpg" TargetMode="External"/><Relationship Id="rId36" Type="http://schemas.openxmlformats.org/officeDocument/2006/relationships/hyperlink" Target="https://pbs.twimg.com/profile_images/1774942228630134784/tzr1yvLR_normal.jpg" TargetMode="External"/><Relationship Id="rId175" Type="http://schemas.openxmlformats.org/officeDocument/2006/relationships/hyperlink" Target="https://pbs.twimg.com/profile_images/1815754878041382912/rpDKFovf_normal.jpg" TargetMode="External"/><Relationship Id="rId39" Type="http://schemas.openxmlformats.org/officeDocument/2006/relationships/hyperlink" Target="https://pbs.twimg.com/profile_images/1596041341380997120/8dy91BAl_normal.jpg" TargetMode="External"/><Relationship Id="rId174" Type="http://schemas.openxmlformats.org/officeDocument/2006/relationships/hyperlink" Target="https://pbs.twimg.com/profile_images/1596888700285239296/fmrcu9JT_normal.jpg" TargetMode="External"/><Relationship Id="rId38" Type="http://schemas.openxmlformats.org/officeDocument/2006/relationships/hyperlink" Target="https://pbs.twimg.com/profile_images/1824440812354060288/lexQ2xoj_normal.jpg" TargetMode="External"/><Relationship Id="rId173" Type="http://schemas.openxmlformats.org/officeDocument/2006/relationships/hyperlink" Target="https://pbs.twimg.com/profile_images/1611364759340720132/Vpn9l_SD_normal.jpg" TargetMode="External"/><Relationship Id="rId179" Type="http://schemas.openxmlformats.org/officeDocument/2006/relationships/hyperlink" Target="https://pbs.twimg.com/profile_images/1817954954256019457/tSqXd-rb_normal.jpg" TargetMode="External"/><Relationship Id="rId178" Type="http://schemas.openxmlformats.org/officeDocument/2006/relationships/hyperlink" Target="https://pbs.twimg.com/profile_images/1676401842815901696/rO62w0Cr_normal.jpg" TargetMode="External"/><Relationship Id="rId177" Type="http://schemas.openxmlformats.org/officeDocument/2006/relationships/hyperlink" Target="https://pbs.twimg.com/profile_images/1695773404064796672/KYJYUFuo_normal.jpg" TargetMode="External"/><Relationship Id="rId20" Type="http://schemas.openxmlformats.org/officeDocument/2006/relationships/hyperlink" Target="https://pbs.twimg.com/profile_images/1725249311816941569/V-VuS0Lv_normal.png" TargetMode="External"/><Relationship Id="rId22" Type="http://schemas.openxmlformats.org/officeDocument/2006/relationships/hyperlink" Target="https://pbs.twimg.com/profile_images/1826092771590934528/YGIm2aCM_normal.jpg" TargetMode="External"/><Relationship Id="rId21" Type="http://schemas.openxmlformats.org/officeDocument/2006/relationships/hyperlink" Target="https://pbs.twimg.com/profile_images/1794086017193906179/w-WNT6jm_normal.jpg" TargetMode="External"/><Relationship Id="rId24" Type="http://schemas.openxmlformats.org/officeDocument/2006/relationships/hyperlink" Target="https://pbs.twimg.com/profile_images/1822686392440193025/MFXr_W40_normal.jpg" TargetMode="External"/><Relationship Id="rId23" Type="http://schemas.openxmlformats.org/officeDocument/2006/relationships/hyperlink" Target="https://pbs.twimg.com/profile_images/1763967115206234112/6qBDzVlF_normal.jpg" TargetMode="External"/><Relationship Id="rId129" Type="http://schemas.openxmlformats.org/officeDocument/2006/relationships/hyperlink" Target="https://pbs.twimg.com/profile_images/1708404723169087488/MY0bWMA0_normal.jpg" TargetMode="External"/><Relationship Id="rId128" Type="http://schemas.openxmlformats.org/officeDocument/2006/relationships/hyperlink" Target="https://pbs.twimg.com/profile_images/1584989392132866086/36z_WjdM_normal.jpg" TargetMode="External"/><Relationship Id="rId127" Type="http://schemas.openxmlformats.org/officeDocument/2006/relationships/hyperlink" Target="https://pbs.twimg.com/profile_images/1826444445006626816/xC2LvU7N_normal.jpg" TargetMode="External"/><Relationship Id="rId126" Type="http://schemas.openxmlformats.org/officeDocument/2006/relationships/hyperlink" Target="https://pbs.twimg.com/profile_images/1768487586660511744/VstsDi0z_normal.jpg" TargetMode="External"/><Relationship Id="rId26" Type="http://schemas.openxmlformats.org/officeDocument/2006/relationships/hyperlink" Target="https://pbs.twimg.com/profile_images/1814097296981688320/PelY5tH2_normal.jpg" TargetMode="External"/><Relationship Id="rId121" Type="http://schemas.openxmlformats.org/officeDocument/2006/relationships/hyperlink" Target="https://pbs.twimg.com/profile_images/1734659884476502016/-dmXmXQl_normal.jpg" TargetMode="External"/><Relationship Id="rId25" Type="http://schemas.openxmlformats.org/officeDocument/2006/relationships/hyperlink" Target="https://pbs.twimg.com/profile_images/1670794831428304904/rV3aLfpH_normal.jpg" TargetMode="External"/><Relationship Id="rId120" Type="http://schemas.openxmlformats.org/officeDocument/2006/relationships/hyperlink" Target="https://pbs.twimg.com/profile_images/1704455556646248448/W3NV1sp1_normal.jpg" TargetMode="External"/><Relationship Id="rId28" Type="http://schemas.openxmlformats.org/officeDocument/2006/relationships/hyperlink" Target="https://pbs.twimg.com/profile_images/1493663247509209089/owi6u6KC_normal.jpg" TargetMode="External"/><Relationship Id="rId27" Type="http://schemas.openxmlformats.org/officeDocument/2006/relationships/hyperlink" Target="https://pbs.twimg.com/profile_images/1544887512455188480/NTlA57Iu_normal.jpg" TargetMode="External"/><Relationship Id="rId125" Type="http://schemas.openxmlformats.org/officeDocument/2006/relationships/hyperlink" Target="https://pbs.twimg.com/profile_images/1804118307118694400/mW6yS3Ai_normal.jpg" TargetMode="External"/><Relationship Id="rId29" Type="http://schemas.openxmlformats.org/officeDocument/2006/relationships/hyperlink" Target="https://pbs.twimg.com/profile_images/1752187877453389824/CijSSkyY_normal.jpg" TargetMode="External"/><Relationship Id="rId124" Type="http://schemas.openxmlformats.org/officeDocument/2006/relationships/hyperlink" Target="https://pbs.twimg.com/profile_images/1753933269454778368/XqWitXE2_normal.jpg" TargetMode="External"/><Relationship Id="rId123" Type="http://schemas.openxmlformats.org/officeDocument/2006/relationships/hyperlink" Target="https://pbs.twimg.com/profile_images/1749647387247693825/IGD_vcy6_normal.jpg" TargetMode="External"/><Relationship Id="rId122" Type="http://schemas.openxmlformats.org/officeDocument/2006/relationships/hyperlink" Target="https://pbs.twimg.com/profile_images/1711399954164674560/hgBradso_normal.jpg" TargetMode="External"/><Relationship Id="rId95" Type="http://schemas.openxmlformats.org/officeDocument/2006/relationships/hyperlink" Target="https://pbs.twimg.com/profile_images/1824892201551183872/UV1Ajdqn_normal.jpg" TargetMode="External"/><Relationship Id="rId94" Type="http://schemas.openxmlformats.org/officeDocument/2006/relationships/hyperlink" Target="https://pbs.twimg.com/profile_images/1766155710432526336/cXUlVP1F_normal.jpg" TargetMode="External"/><Relationship Id="rId97" Type="http://schemas.openxmlformats.org/officeDocument/2006/relationships/hyperlink" Target="https://pbs.twimg.com/profile_images/1818701433316818945/uki9hGNw_normal.jpg" TargetMode="External"/><Relationship Id="rId96" Type="http://schemas.openxmlformats.org/officeDocument/2006/relationships/hyperlink" Target="https://pbs.twimg.com/profile_images/1812298915661623296/P0Yj0Xgq_normal.jpg" TargetMode="External"/><Relationship Id="rId11" Type="http://schemas.openxmlformats.org/officeDocument/2006/relationships/hyperlink" Target="https://pbs.twimg.com/profile_images/1813094420809719809/dzOsbCvF_normal.jpg" TargetMode="External"/><Relationship Id="rId99" Type="http://schemas.openxmlformats.org/officeDocument/2006/relationships/hyperlink" Target="https://pbs.twimg.com/profile_images/1642482315602395138/7g4NNyuA_normal.jpg" TargetMode="External"/><Relationship Id="rId10" Type="http://schemas.openxmlformats.org/officeDocument/2006/relationships/hyperlink" Target="https://pbs.twimg.com/profile_images/1543128738145222656/mnP7hq3t_normal.jpg" TargetMode="External"/><Relationship Id="rId98" Type="http://schemas.openxmlformats.org/officeDocument/2006/relationships/hyperlink" Target="https://pbs.twimg.com/profile_images/1744942017560358912/yVPo5UbA_normal.jpg" TargetMode="External"/><Relationship Id="rId13" Type="http://schemas.openxmlformats.org/officeDocument/2006/relationships/hyperlink" Target="https://pbs.twimg.com/profile_images/1816789302749114368/TsKWOvEx_normal.jpg" TargetMode="External"/><Relationship Id="rId12" Type="http://schemas.openxmlformats.org/officeDocument/2006/relationships/hyperlink" Target="https://pbs.twimg.com/profile_images/1724493543010619392/VfZB8Tjr_normal.jpg" TargetMode="External"/><Relationship Id="rId91" Type="http://schemas.openxmlformats.org/officeDocument/2006/relationships/hyperlink" Target="https://pbs.twimg.com/profile_images/1785124710952660992/H2EytKBn_normal.jpg" TargetMode="External"/><Relationship Id="rId90" Type="http://schemas.openxmlformats.org/officeDocument/2006/relationships/hyperlink" Target="https://pbs.twimg.com/profile_images/1584625639008731136/NSE91Fk1_normal.jpg" TargetMode="External"/><Relationship Id="rId93" Type="http://schemas.openxmlformats.org/officeDocument/2006/relationships/hyperlink" Target="https://pbs.twimg.com/profile_images/1684331571795443713/5S3Ocdxm_normal.jpg" TargetMode="External"/><Relationship Id="rId92" Type="http://schemas.openxmlformats.org/officeDocument/2006/relationships/hyperlink" Target="https://pbs.twimg.com/profile_images/1689026858728181760/1qOfYkDa_normal.jpg" TargetMode="External"/><Relationship Id="rId118" Type="http://schemas.openxmlformats.org/officeDocument/2006/relationships/hyperlink" Target="https://pbs.twimg.com/profile_images/1680184510510669825/fmWRG1f-_normal.jpg" TargetMode="External"/><Relationship Id="rId117" Type="http://schemas.openxmlformats.org/officeDocument/2006/relationships/hyperlink" Target="https://pbs.twimg.com/profile_images/1811694187038789633/FTiNGz0B_normal.jpg" TargetMode="External"/><Relationship Id="rId116" Type="http://schemas.openxmlformats.org/officeDocument/2006/relationships/hyperlink" Target="https://pbs.twimg.com/profile_images/1492672526656446467/uH5PD24j_normal.jpg" TargetMode="External"/><Relationship Id="rId115" Type="http://schemas.openxmlformats.org/officeDocument/2006/relationships/hyperlink" Target="https://pbs.twimg.com/profile_images/1698011995578961920/haUv3SQy_normal.jpg" TargetMode="External"/><Relationship Id="rId119" Type="http://schemas.openxmlformats.org/officeDocument/2006/relationships/hyperlink" Target="https://pbs.twimg.com/profile_images/1810935434630877184/V2_bcJlA_normal.jpg" TargetMode="External"/><Relationship Id="rId15" Type="http://schemas.openxmlformats.org/officeDocument/2006/relationships/hyperlink" Target="https://pbs.twimg.com/profile_images/1803976889423343616/XDfv4yOO_normal.jpg" TargetMode="External"/><Relationship Id="rId110" Type="http://schemas.openxmlformats.org/officeDocument/2006/relationships/hyperlink" Target="https://pbs.twimg.com/profile_images/1809546800774189057/81CmmOb1_normal.jpg" TargetMode="External"/><Relationship Id="rId14" Type="http://schemas.openxmlformats.org/officeDocument/2006/relationships/hyperlink" Target="https://pbs.twimg.com/profile_images/1512588351592882185/-b1tizOG_normal.jpg" TargetMode="External"/><Relationship Id="rId17" Type="http://schemas.openxmlformats.org/officeDocument/2006/relationships/hyperlink" Target="https://pbs.twimg.com/profile_images/1816831656180736001/VtvLbE8N_normal.jpg" TargetMode="External"/><Relationship Id="rId16" Type="http://schemas.openxmlformats.org/officeDocument/2006/relationships/hyperlink" Target="https://pbs.twimg.com/profile_images/1823509003596419072/8ykz1-bw_normal.jpg" TargetMode="External"/><Relationship Id="rId19" Type="http://schemas.openxmlformats.org/officeDocument/2006/relationships/hyperlink" Target="https://pbs.twimg.com/profile_images/1663128307393519621/leQ2uGee_normal.jpg" TargetMode="External"/><Relationship Id="rId114" Type="http://schemas.openxmlformats.org/officeDocument/2006/relationships/hyperlink" Target="https://pbs.twimg.com/profile_images/1762664342359576576/apkS1dmD_normal.jpg" TargetMode="External"/><Relationship Id="rId18" Type="http://schemas.openxmlformats.org/officeDocument/2006/relationships/hyperlink" Target="https://pbs.twimg.com/profile_images/1826088272994394112/B--6qLWg_normal.jpg" TargetMode="External"/><Relationship Id="rId113" Type="http://schemas.openxmlformats.org/officeDocument/2006/relationships/hyperlink" Target="https://pbs.twimg.com/profile_images/1790533676809203712/x04Hb9ZT_normal.jpg" TargetMode="External"/><Relationship Id="rId112" Type="http://schemas.openxmlformats.org/officeDocument/2006/relationships/hyperlink" Target="https://pbs.twimg.com/profile_images/1772065807901532161/VQa4zFxU_normal.jpg" TargetMode="External"/><Relationship Id="rId111" Type="http://schemas.openxmlformats.org/officeDocument/2006/relationships/hyperlink" Target="https://pbs.twimg.com/profile_images/1762364859084361728/QY1KxjDw_normal.jpg" TargetMode="External"/><Relationship Id="rId84" Type="http://schemas.openxmlformats.org/officeDocument/2006/relationships/hyperlink" Target="https://pbs.twimg.com/profile_images/1740001467547750400/AGr2c6aE_normal.jpg" TargetMode="External"/><Relationship Id="rId83" Type="http://schemas.openxmlformats.org/officeDocument/2006/relationships/hyperlink" Target="https://pbs.twimg.com/profile_images/1743010932006031360/miC70cgk_normal.jpg" TargetMode="External"/><Relationship Id="rId86" Type="http://schemas.openxmlformats.org/officeDocument/2006/relationships/hyperlink" Target="https://pbs.twimg.com/profile_images/1659383482219364353/G0wVDIP1_normal.png" TargetMode="External"/><Relationship Id="rId85" Type="http://schemas.openxmlformats.org/officeDocument/2006/relationships/hyperlink" Target="https://pbs.twimg.com/profile_images/1771189756463894528/c-9wYzAu_normal.jpg" TargetMode="External"/><Relationship Id="rId88" Type="http://schemas.openxmlformats.org/officeDocument/2006/relationships/hyperlink" Target="https://pbs.twimg.com/profile_images/1779799324341473280/AwP2plSz_normal.jpg" TargetMode="External"/><Relationship Id="rId150" Type="http://schemas.openxmlformats.org/officeDocument/2006/relationships/hyperlink" Target="https://pbs.twimg.com/profile_images/1815785917111562241/neCEJ099_normal.jpg" TargetMode="External"/><Relationship Id="rId87" Type="http://schemas.openxmlformats.org/officeDocument/2006/relationships/hyperlink" Target="https://pbs.twimg.com/profile_images/1773988714462461952/woSArAj4_normal.jpg" TargetMode="External"/><Relationship Id="rId89" Type="http://schemas.openxmlformats.org/officeDocument/2006/relationships/hyperlink" Target="https://pbs.twimg.com/profile_images/1797820768396402688/stXcDcyP_normal.jpg" TargetMode="External"/><Relationship Id="rId80" Type="http://schemas.openxmlformats.org/officeDocument/2006/relationships/hyperlink" Target="https://pbs.twimg.com/profile_images/1820139057264914432/rwYB_oNS_normal.jpg" TargetMode="External"/><Relationship Id="rId82" Type="http://schemas.openxmlformats.org/officeDocument/2006/relationships/hyperlink" Target="https://pbs.twimg.com/profile_images/1654073228426629120/uxDUcLH6_normal.jpg" TargetMode="External"/><Relationship Id="rId81" Type="http://schemas.openxmlformats.org/officeDocument/2006/relationships/hyperlink" Target="https://pbs.twimg.com/profile_images/1818399344858411008/QzRn2pwc_normal.jpg" TargetMode="External"/><Relationship Id="rId1" Type="http://schemas.openxmlformats.org/officeDocument/2006/relationships/hyperlink" Target="https://pbs.twimg.com/profile_images/1719889424534638592/2vMAXbde_normal.jpg" TargetMode="External"/><Relationship Id="rId2" Type="http://schemas.openxmlformats.org/officeDocument/2006/relationships/hyperlink" Target="https://pbs.twimg.com/profile_images/1557078856753942530/KyKHxE38_normal.jpg" TargetMode="External"/><Relationship Id="rId3" Type="http://schemas.openxmlformats.org/officeDocument/2006/relationships/hyperlink" Target="https://pbs.twimg.com/profile_images/1798674457227141120/9_pbYDqr_normal.jpg" TargetMode="External"/><Relationship Id="rId149" Type="http://schemas.openxmlformats.org/officeDocument/2006/relationships/hyperlink" Target="https://pbs.twimg.com/profile_images/1528106206270717957/ZZ81PtN9_normal.jpg" TargetMode="External"/><Relationship Id="rId4" Type="http://schemas.openxmlformats.org/officeDocument/2006/relationships/hyperlink" Target="https://pbs.twimg.com/profile_images/1819034121852567552/t0kNY5Yt_normal.png" TargetMode="External"/><Relationship Id="rId148" Type="http://schemas.openxmlformats.org/officeDocument/2006/relationships/hyperlink" Target="https://pbs.twimg.com/profile_images/1801434183543197696/nIkDz_Z1_normal.jpg" TargetMode="External"/><Relationship Id="rId9" Type="http://schemas.openxmlformats.org/officeDocument/2006/relationships/hyperlink" Target="https://pbs.twimg.com/profile_images/1823347498116616192/J7F0SoTL_normal.jpg" TargetMode="External"/><Relationship Id="rId143" Type="http://schemas.openxmlformats.org/officeDocument/2006/relationships/hyperlink" Target="https://pbs.twimg.com/profile_images/1785023893562068992/WNxO_Nc0_normal.jpg" TargetMode="External"/><Relationship Id="rId142" Type="http://schemas.openxmlformats.org/officeDocument/2006/relationships/hyperlink" Target="https://pbs.twimg.com/profile_images/1742947102953512976/DO-YOUbV_normal.jpg" TargetMode="External"/><Relationship Id="rId141" Type="http://schemas.openxmlformats.org/officeDocument/2006/relationships/hyperlink" Target="https://pbs.twimg.com/profile_images/1825821696982663168/UIShfOY8_normal.jpg" TargetMode="External"/><Relationship Id="rId140" Type="http://schemas.openxmlformats.org/officeDocument/2006/relationships/hyperlink" Target="https://pbs.twimg.com/profile_images/1767768798436950016/kgnhUC70_normal.jpg" TargetMode="External"/><Relationship Id="rId5" Type="http://schemas.openxmlformats.org/officeDocument/2006/relationships/hyperlink" Target="https://pbs.twimg.com/profile_images/1561354964534018049/T9lKN_2c_normal.jpg" TargetMode="External"/><Relationship Id="rId147" Type="http://schemas.openxmlformats.org/officeDocument/2006/relationships/hyperlink" Target="https://pbs.twimg.com/profile_images/1550148855852834816/L6xlDzwf_normal.jpg" TargetMode="External"/><Relationship Id="rId6" Type="http://schemas.openxmlformats.org/officeDocument/2006/relationships/hyperlink" Target="https://pbs.twimg.com/profile_images/1762154701179785217/o9JoXf9O_normal.jpg" TargetMode="External"/><Relationship Id="rId146" Type="http://schemas.openxmlformats.org/officeDocument/2006/relationships/hyperlink" Target="https://pbs.twimg.com/profile_images/1572199012790603778/GF4NXSKr_normal.jpg" TargetMode="External"/><Relationship Id="rId7" Type="http://schemas.openxmlformats.org/officeDocument/2006/relationships/hyperlink" Target="https://pbs.twimg.com/profile_images/1814298715194097664/O2y4pHt3_normal.jpg" TargetMode="External"/><Relationship Id="rId145" Type="http://schemas.openxmlformats.org/officeDocument/2006/relationships/hyperlink" Target="https://pbs.twimg.com/profile_images/1788435723625914368/rBRnT7h-_normal.jpg" TargetMode="External"/><Relationship Id="rId8" Type="http://schemas.openxmlformats.org/officeDocument/2006/relationships/hyperlink" Target="https://pbs.twimg.com/profile_images/1696580524599398400/YIbEmus7_normal.jpg" TargetMode="External"/><Relationship Id="rId144" Type="http://schemas.openxmlformats.org/officeDocument/2006/relationships/hyperlink" Target="https://pbs.twimg.com/profile_images/1815820056707944448/joSdVoKr_normal.jpg" TargetMode="External"/><Relationship Id="rId73" Type="http://schemas.openxmlformats.org/officeDocument/2006/relationships/hyperlink" Target="https://pbs.twimg.com/profile_images/1811450952962260992/lJuONxDG_normal.jpg" TargetMode="External"/><Relationship Id="rId72" Type="http://schemas.openxmlformats.org/officeDocument/2006/relationships/hyperlink" Target="https://pbs.twimg.com/profile_images/1793180493631881216/G4SZbxWf_normal.jpg" TargetMode="External"/><Relationship Id="rId75" Type="http://schemas.openxmlformats.org/officeDocument/2006/relationships/hyperlink" Target="https://pbs.twimg.com/profile_images/1610342982187900928/84eyMoam_normal.jpg" TargetMode="External"/><Relationship Id="rId74" Type="http://schemas.openxmlformats.org/officeDocument/2006/relationships/hyperlink" Target="https://pbs.twimg.com/profile_images/1822948258752442368/rqjcPBNB_normal.jpg" TargetMode="External"/><Relationship Id="rId77" Type="http://schemas.openxmlformats.org/officeDocument/2006/relationships/hyperlink" Target="https://pbs.twimg.com/profile_images/1775535430835863552/zgFeCArT_normal.jpg" TargetMode="External"/><Relationship Id="rId76" Type="http://schemas.openxmlformats.org/officeDocument/2006/relationships/hyperlink" Target="https://pbs.twimg.com/profile_images/1779597396940312576/jz-QfeDO_normal.jpg" TargetMode="External"/><Relationship Id="rId79" Type="http://schemas.openxmlformats.org/officeDocument/2006/relationships/hyperlink" Target="https://pbs.twimg.com/profile_images/1799136468289335296/ax4DYd5N_normal.jpg" TargetMode="External"/><Relationship Id="rId78" Type="http://schemas.openxmlformats.org/officeDocument/2006/relationships/hyperlink" Target="https://pbs.twimg.com/profile_images/1795636010442985473/zxOfI_KX_normal.jpg" TargetMode="External"/><Relationship Id="rId71" Type="http://schemas.openxmlformats.org/officeDocument/2006/relationships/hyperlink" Target="https://pbs.twimg.com/profile_images/1817689926932291584/gvFHH5_b_normal.png" TargetMode="External"/><Relationship Id="rId70" Type="http://schemas.openxmlformats.org/officeDocument/2006/relationships/hyperlink" Target="https://pbs.twimg.com/profile_images/1626216945698881541/kF6xM_Cb_normal.jpg" TargetMode="External"/><Relationship Id="rId139" Type="http://schemas.openxmlformats.org/officeDocument/2006/relationships/hyperlink" Target="https://pbs.twimg.com/profile_images/1766167563661168640/iSJO6z8K_normal.jpg" TargetMode="External"/><Relationship Id="rId138" Type="http://schemas.openxmlformats.org/officeDocument/2006/relationships/hyperlink" Target="https://pbs.twimg.com/profile_images/1797359781574836224/lywkZNmH_normal.jpg" TargetMode="External"/><Relationship Id="rId137" Type="http://schemas.openxmlformats.org/officeDocument/2006/relationships/hyperlink" Target="https://pbs.twimg.com/profile_images/1694151089904312320/1QNDNd_f_normal.jpg" TargetMode="External"/><Relationship Id="rId132" Type="http://schemas.openxmlformats.org/officeDocument/2006/relationships/hyperlink" Target="https://pbs.twimg.com/profile_images/1605984553310437376/Du3FX-og_normal.jpg" TargetMode="External"/><Relationship Id="rId131" Type="http://schemas.openxmlformats.org/officeDocument/2006/relationships/hyperlink" Target="https://pbs.twimg.com/profile_images/1681431804434153476/PuTSFblP_normal.jpg" TargetMode="External"/><Relationship Id="rId130" Type="http://schemas.openxmlformats.org/officeDocument/2006/relationships/hyperlink" Target="https://pbs.twimg.com/profile_images/1819866627388878848/0dH6KBSP_normal.jpg" TargetMode="External"/><Relationship Id="rId136" Type="http://schemas.openxmlformats.org/officeDocument/2006/relationships/hyperlink" Target="https://pbs.twimg.com/profile_images/1679262771697926145/r3qk5Ycf_normal.jpg" TargetMode="External"/><Relationship Id="rId135" Type="http://schemas.openxmlformats.org/officeDocument/2006/relationships/hyperlink" Target="https://pbs.twimg.com/profile_images/1769485822686867456/rskxivL-_normal.jpg" TargetMode="External"/><Relationship Id="rId134" Type="http://schemas.openxmlformats.org/officeDocument/2006/relationships/hyperlink" Target="https://pbs.twimg.com/profile_images/1710969844034650112/cZkdOHxX_normal.jpg" TargetMode="External"/><Relationship Id="rId133" Type="http://schemas.openxmlformats.org/officeDocument/2006/relationships/hyperlink" Target="https://pbs.twimg.com/profile_images/1692517757055537152/MTqwUteH_normal.jpg" TargetMode="External"/><Relationship Id="rId62" Type="http://schemas.openxmlformats.org/officeDocument/2006/relationships/hyperlink" Target="https://pbs.twimg.com/profile_images/1807565660328771584/488R2_uL_normal.jpg" TargetMode="External"/><Relationship Id="rId61" Type="http://schemas.openxmlformats.org/officeDocument/2006/relationships/hyperlink" Target="https://pbs.twimg.com/profile_images/1815110377010601984/_YKt7OBI_normal.jpg" TargetMode="External"/><Relationship Id="rId64" Type="http://schemas.openxmlformats.org/officeDocument/2006/relationships/hyperlink" Target="https://pbs.twimg.com/profile_images/1782908381071843328/G8nHfu5H_normal.jpg" TargetMode="External"/><Relationship Id="rId63" Type="http://schemas.openxmlformats.org/officeDocument/2006/relationships/hyperlink" Target="https://pbs.twimg.com/profile_images/1773721481899393024/c2ANpCMq_normal.jpg" TargetMode="External"/><Relationship Id="rId66" Type="http://schemas.openxmlformats.org/officeDocument/2006/relationships/hyperlink" Target="https://pbs.twimg.com/profile_images/1815190821882179585/3YFSh1dZ_normal.jpg" TargetMode="External"/><Relationship Id="rId172" Type="http://schemas.openxmlformats.org/officeDocument/2006/relationships/hyperlink" Target="https://pbs.twimg.com/profile_images/1741228410397999104/hSup_xwc_normal.jpg" TargetMode="External"/><Relationship Id="rId65" Type="http://schemas.openxmlformats.org/officeDocument/2006/relationships/hyperlink" Target="https://pbs.twimg.com/profile_images/1800635357886894080/77abqSRA_normal.jpg" TargetMode="External"/><Relationship Id="rId171" Type="http://schemas.openxmlformats.org/officeDocument/2006/relationships/hyperlink" Target="https://pbs.twimg.com/profile_images/1684300518393249792/U9zg04o8_normal.jpg" TargetMode="External"/><Relationship Id="rId68" Type="http://schemas.openxmlformats.org/officeDocument/2006/relationships/hyperlink" Target="https://pbs.twimg.com/profile_images/1650746818798444544/OaAb9GI0_normal.jpg" TargetMode="External"/><Relationship Id="rId170" Type="http://schemas.openxmlformats.org/officeDocument/2006/relationships/hyperlink" Target="https://pbs.twimg.com/profile_images/1788723968783851520/xzeMFEkG_normal.jpg" TargetMode="External"/><Relationship Id="rId67" Type="http://schemas.openxmlformats.org/officeDocument/2006/relationships/hyperlink" Target="https://pbs.twimg.com/profile_images/1724383779307843584/YiFv8ORd_normal.jpg" TargetMode="External"/><Relationship Id="rId60" Type="http://schemas.openxmlformats.org/officeDocument/2006/relationships/hyperlink" Target="https://pbs.twimg.com/profile_images/1760655565921873921/ACKqE_V9_normal.jpg" TargetMode="External"/><Relationship Id="rId165" Type="http://schemas.openxmlformats.org/officeDocument/2006/relationships/hyperlink" Target="https://pbs.twimg.com/profile_images/1817081140009967616/osqJ1lAZ_normal.jpg" TargetMode="External"/><Relationship Id="rId69" Type="http://schemas.openxmlformats.org/officeDocument/2006/relationships/hyperlink" Target="https://pbs.twimg.com/profile_images/1793351020946276352/Iw6yyWXS_normal.jpg" TargetMode="External"/><Relationship Id="rId164" Type="http://schemas.openxmlformats.org/officeDocument/2006/relationships/hyperlink" Target="https://pbs.twimg.com/profile_images/1824858278016233472/8QnOafOs_normal.png" TargetMode="External"/><Relationship Id="rId163" Type="http://schemas.openxmlformats.org/officeDocument/2006/relationships/hyperlink" Target="https://pbs.twimg.com/profile_images/1790827449682403328/V2xmp0PI_normal.jpg" TargetMode="External"/><Relationship Id="rId162" Type="http://schemas.openxmlformats.org/officeDocument/2006/relationships/hyperlink" Target="https://pbs.twimg.com/profile_images/1824723991074050048/PxfBXLk__normal.jpg" TargetMode="External"/><Relationship Id="rId169" Type="http://schemas.openxmlformats.org/officeDocument/2006/relationships/hyperlink" Target="https://pbs.twimg.com/profile_images/1545356330122166272/d-FiFFm2_normal.jpg" TargetMode="External"/><Relationship Id="rId168" Type="http://schemas.openxmlformats.org/officeDocument/2006/relationships/hyperlink" Target="https://pbs.twimg.com/profile_images/1747525526145699840/8MluaGAV_normal.jpg" TargetMode="External"/><Relationship Id="rId167" Type="http://schemas.openxmlformats.org/officeDocument/2006/relationships/hyperlink" Target="https://pbs.twimg.com/profile_images/1795672818115383296/XzoIjtmY_normal.jpg" TargetMode="External"/><Relationship Id="rId166" Type="http://schemas.openxmlformats.org/officeDocument/2006/relationships/hyperlink" Target="https://pbs.twimg.com/profile_images/1598695490685747200/AsOZ085k_normal.jpg" TargetMode="External"/><Relationship Id="rId51" Type="http://schemas.openxmlformats.org/officeDocument/2006/relationships/hyperlink" Target="https://pbs.twimg.com/profile_images/1604808218135314432/3J-ABo1I_normal.jpg" TargetMode="External"/><Relationship Id="rId50" Type="http://schemas.openxmlformats.org/officeDocument/2006/relationships/hyperlink" Target="https://pbs.twimg.com/profile_images/1778543902615572480/BrPM_gqU_normal.jpg" TargetMode="External"/><Relationship Id="rId53" Type="http://schemas.openxmlformats.org/officeDocument/2006/relationships/hyperlink" Target="https://pbs.twimg.com/profile_images/1819801081272037376/TxU4nUCj_normal.jpg" TargetMode="External"/><Relationship Id="rId52" Type="http://schemas.openxmlformats.org/officeDocument/2006/relationships/hyperlink" Target="https://pbs.twimg.com/profile_images/1804179452114456577/bRIFqky0_normal.jpg" TargetMode="External"/><Relationship Id="rId55" Type="http://schemas.openxmlformats.org/officeDocument/2006/relationships/hyperlink" Target="https://pbs.twimg.com/profile_images/1606041732004593664/JxLZNWsq_normal.jpg" TargetMode="External"/><Relationship Id="rId161" Type="http://schemas.openxmlformats.org/officeDocument/2006/relationships/hyperlink" Target="https://pbs.twimg.com/profile_images/1593307551457738752/xT7UmPH0_normal.jpg" TargetMode="External"/><Relationship Id="rId54" Type="http://schemas.openxmlformats.org/officeDocument/2006/relationships/hyperlink" Target="https://pbs.twimg.com/profile_images/1822678082613891072/EJEkl3dJ_normal.jpg" TargetMode="External"/><Relationship Id="rId160" Type="http://schemas.openxmlformats.org/officeDocument/2006/relationships/hyperlink" Target="https://pbs.twimg.com/profile_images/1767366822309855232/YJCVbrQl_normal.jpg" TargetMode="External"/><Relationship Id="rId57" Type="http://schemas.openxmlformats.org/officeDocument/2006/relationships/hyperlink" Target="https://pbs.twimg.com/profile_images/1638374572247646209/K5ikWE9__normal.jpg" TargetMode="External"/><Relationship Id="rId56" Type="http://schemas.openxmlformats.org/officeDocument/2006/relationships/hyperlink" Target="https://pbs.twimg.com/profile_images/1816794702168932352/vZ5GiIMO_normal.jpg" TargetMode="External"/><Relationship Id="rId159" Type="http://schemas.openxmlformats.org/officeDocument/2006/relationships/hyperlink" Target="https://pbs.twimg.com/profile_images/1734910308072955904/Mj2t7aAs_normal.jpg" TargetMode="External"/><Relationship Id="rId59" Type="http://schemas.openxmlformats.org/officeDocument/2006/relationships/hyperlink" Target="https://pbs.twimg.com/profile_images/1745824328594214912/-P4ZBCue_normal.jpg" TargetMode="External"/><Relationship Id="rId154" Type="http://schemas.openxmlformats.org/officeDocument/2006/relationships/hyperlink" Target="https://pbs.twimg.com/profile_images/1558854215937585153/dPiYrza7_normal.png" TargetMode="External"/><Relationship Id="rId58" Type="http://schemas.openxmlformats.org/officeDocument/2006/relationships/hyperlink" Target="https://pbs.twimg.com/profile_images/1416723334683893767/HvpCjb43_normal.jpg" TargetMode="External"/><Relationship Id="rId153" Type="http://schemas.openxmlformats.org/officeDocument/2006/relationships/hyperlink" Target="https://pbs.twimg.com/profile_images/1787697051058278400/kT_Ct6Mj_normal.jpg" TargetMode="External"/><Relationship Id="rId152" Type="http://schemas.openxmlformats.org/officeDocument/2006/relationships/hyperlink" Target="https://pbs.twimg.com/profile_images/1673530491750719488/zjB5OMTf_normal.jpg" TargetMode="External"/><Relationship Id="rId151" Type="http://schemas.openxmlformats.org/officeDocument/2006/relationships/hyperlink" Target="https://pbs.twimg.com/profile_images/1387869109015220227/8HJxHNxq_normal.jpg" TargetMode="External"/><Relationship Id="rId158" Type="http://schemas.openxmlformats.org/officeDocument/2006/relationships/hyperlink" Target="https://pbs.twimg.com/profile_images/1811584160357842947/BXAF3kKQ_normal.jpg" TargetMode="External"/><Relationship Id="rId157" Type="http://schemas.openxmlformats.org/officeDocument/2006/relationships/hyperlink" Target="https://pbs.twimg.com/profile_images/1812147308449939456/TyGeo5fJ_normal.jpg" TargetMode="External"/><Relationship Id="rId156" Type="http://schemas.openxmlformats.org/officeDocument/2006/relationships/hyperlink" Target="https://pbs.twimg.com/profile_images/1748136011417161728/2AVT6Js__normal.jpg" TargetMode="External"/><Relationship Id="rId155" Type="http://schemas.openxmlformats.org/officeDocument/2006/relationships/hyperlink" Target="https://pbs.twimg.com/profile_images/1816583579146833920/dz4lSyIc_normal.jpg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pbs.twimg.com/profile_images/1794086017193906179/w-WNT6jm_normal.jpg" TargetMode="External"/><Relationship Id="rId42" Type="http://schemas.openxmlformats.org/officeDocument/2006/relationships/hyperlink" Target="https://pbs.twimg.com/profile_images/1670794831428304904/rV3aLfpH_normal.jpg" TargetMode="External"/><Relationship Id="rId41" Type="http://schemas.openxmlformats.org/officeDocument/2006/relationships/hyperlink" Target="https://pbs.twimg.com/profile_images/1827487052600139776/O7hbKsfI_normal.jpg" TargetMode="External"/><Relationship Id="rId44" Type="http://schemas.openxmlformats.org/officeDocument/2006/relationships/hyperlink" Target="https://pbs.twimg.com/profile_images/1793180493631881216/G4SZbxWf_normal.jpg" TargetMode="External"/><Relationship Id="rId43" Type="http://schemas.openxmlformats.org/officeDocument/2006/relationships/hyperlink" Target="https://pbs.twimg.com/profile_images/1779799324341473280/AwP2plSz_normal.jpg" TargetMode="External"/><Relationship Id="rId46" Type="http://schemas.openxmlformats.org/officeDocument/2006/relationships/hyperlink" Target="https://pbs.twimg.com/profile_images/1698011995578961920/haUv3SQy_normal.jpg" TargetMode="External"/><Relationship Id="rId45" Type="http://schemas.openxmlformats.org/officeDocument/2006/relationships/hyperlink" Target="https://pbs.twimg.com/profile_images/1797820768396402688/stXcDcyP_normal.jpg" TargetMode="External"/><Relationship Id="rId107" Type="http://schemas.openxmlformats.org/officeDocument/2006/relationships/hyperlink" Target="https://pbs.twimg.com/profile_images/1748136011417161728/2AVT6Js__normal.jpg" TargetMode="External"/><Relationship Id="rId106" Type="http://schemas.openxmlformats.org/officeDocument/2006/relationships/hyperlink" Target="https://pbs.twimg.com/profile_images/1826444445006626816/xC2LvU7N_normal.jpg" TargetMode="External"/><Relationship Id="rId105" Type="http://schemas.openxmlformats.org/officeDocument/2006/relationships/hyperlink" Target="https://pbs.twimg.com/profile_images/1769485822686867456/rskxivL-_normal.jpg" TargetMode="External"/><Relationship Id="rId104" Type="http://schemas.openxmlformats.org/officeDocument/2006/relationships/hyperlink" Target="https://pbs.twimg.com/profile_images/1528106206270717957/ZZ81PtN9_normal.jpg" TargetMode="External"/><Relationship Id="rId109" Type="http://schemas.openxmlformats.org/officeDocument/2006/relationships/hyperlink" Target="https://pbs.twimg.com/profile_images/1742947102953512976/DO-YOUbV_normal.jpg" TargetMode="External"/><Relationship Id="rId108" Type="http://schemas.openxmlformats.org/officeDocument/2006/relationships/hyperlink" Target="https://pbs.twimg.com/profile_images/1741228410397999104/hSup_xwc_normal.jpg" TargetMode="External"/><Relationship Id="rId48" Type="http://schemas.openxmlformats.org/officeDocument/2006/relationships/hyperlink" Target="https://pbs.twimg.com/profile_images/1818701433316818945/uki9hGNw_normal.jpg" TargetMode="External"/><Relationship Id="rId47" Type="http://schemas.openxmlformats.org/officeDocument/2006/relationships/hyperlink" Target="https://pbs.twimg.com/profile_images/1557078856753942530/KyKHxE38_normal.jpg" TargetMode="External"/><Relationship Id="rId49" Type="http://schemas.openxmlformats.org/officeDocument/2006/relationships/hyperlink" Target="https://pbs.twimg.com/profile_images/1708404723169087488/MY0bWMA0_normal.jpg" TargetMode="External"/><Relationship Id="rId184" Type="http://schemas.openxmlformats.org/officeDocument/2006/relationships/drawing" Target="../drawings/drawing10.xml"/><Relationship Id="rId103" Type="http://schemas.openxmlformats.org/officeDocument/2006/relationships/hyperlink" Target="https://pbs.twimg.com/profile_images/1692517757055537152/MTqwUteH_normal.jpg" TargetMode="External"/><Relationship Id="rId102" Type="http://schemas.openxmlformats.org/officeDocument/2006/relationships/hyperlink" Target="https://pbs.twimg.com/profile_images/1810935434630877184/V2_bcJlA_normal.jpg" TargetMode="External"/><Relationship Id="rId101" Type="http://schemas.openxmlformats.org/officeDocument/2006/relationships/hyperlink" Target="https://pbs.twimg.com/profile_images/1654073228426629120/uxDUcLH6_normal.jpg" TargetMode="External"/><Relationship Id="rId100" Type="http://schemas.openxmlformats.org/officeDocument/2006/relationships/hyperlink" Target="https://pbs.twimg.com/profile_images/1695773404064796672/KYJYUFuo_normal.jpg" TargetMode="External"/><Relationship Id="rId31" Type="http://schemas.openxmlformats.org/officeDocument/2006/relationships/hyperlink" Target="https://pbs.twimg.com/profile_images/1745824328594214912/-P4ZBCue_normal.jpg" TargetMode="External"/><Relationship Id="rId30" Type="http://schemas.openxmlformats.org/officeDocument/2006/relationships/hyperlink" Target="https://pbs.twimg.com/profile_images/1774497511987724289/qIqYZUu__normal.jpg" TargetMode="External"/><Relationship Id="rId33" Type="http://schemas.openxmlformats.org/officeDocument/2006/relationships/hyperlink" Target="https://pbs.twimg.com/profile_images/1804118307118694400/mW6yS3Ai_normal.jpg" TargetMode="External"/><Relationship Id="rId183" Type="http://schemas.openxmlformats.org/officeDocument/2006/relationships/hyperlink" Target="https://pbs.twimg.com/profile_images/1609924605421944836/veyUE6Qs_normal.jpg" TargetMode="External"/><Relationship Id="rId32" Type="http://schemas.openxmlformats.org/officeDocument/2006/relationships/hyperlink" Target="https://pbs.twimg.com/profile_images/1811584160357842947/BXAF3kKQ_normal.jpg" TargetMode="External"/><Relationship Id="rId182" Type="http://schemas.openxmlformats.org/officeDocument/2006/relationships/hyperlink" Target="https://pbs.twimg.com/profile_images/1814764929406107648/BDNJ_NNJ_normal.jpg" TargetMode="External"/><Relationship Id="rId35" Type="http://schemas.openxmlformats.org/officeDocument/2006/relationships/hyperlink" Target="https://pbs.twimg.com/profile_images/1804179452114456577/bRIFqky0_normal.jpg" TargetMode="External"/><Relationship Id="rId181" Type="http://schemas.openxmlformats.org/officeDocument/2006/relationships/hyperlink" Target="https://pbs.twimg.com/profile_images/1826688074388307971/86LErNnP_normal.jpg" TargetMode="External"/><Relationship Id="rId34" Type="http://schemas.openxmlformats.org/officeDocument/2006/relationships/hyperlink" Target="https://pbs.twimg.com/profile_images/1779721887385280513/2_TZT5fY_normal.jpg" TargetMode="External"/><Relationship Id="rId180" Type="http://schemas.openxmlformats.org/officeDocument/2006/relationships/hyperlink" Target="https://pbs.twimg.com/profile_images/1739414823396356096/EgeEiZUV_normal.jpg" TargetMode="External"/><Relationship Id="rId37" Type="http://schemas.openxmlformats.org/officeDocument/2006/relationships/hyperlink" Target="https://pbs.twimg.com/profile_images/1704455556646248448/W3NV1sp1_normal.jpg" TargetMode="External"/><Relationship Id="rId176" Type="http://schemas.openxmlformats.org/officeDocument/2006/relationships/hyperlink" Target="https://pbs.twimg.com/profile_images/1762154701179785217/o9JoXf9O_normal.jpg" TargetMode="External"/><Relationship Id="rId36" Type="http://schemas.openxmlformats.org/officeDocument/2006/relationships/hyperlink" Target="https://pbs.twimg.com/profile_images/1773988714462461952/woSArAj4_normal.jpg" TargetMode="External"/><Relationship Id="rId175" Type="http://schemas.openxmlformats.org/officeDocument/2006/relationships/hyperlink" Target="https://pbs.twimg.com/profile_images/1809672496909840384/O0TskP_X_normal.jpg" TargetMode="External"/><Relationship Id="rId39" Type="http://schemas.openxmlformats.org/officeDocument/2006/relationships/hyperlink" Target="https://pbs.twimg.com/profile_images/1800635357886894080/77abqSRA_normal.jpg" TargetMode="External"/><Relationship Id="rId174" Type="http://schemas.openxmlformats.org/officeDocument/2006/relationships/hyperlink" Target="https://pbs.twimg.com/profile_images/1814439350702084096/eZbXeWJ__normal.jpg" TargetMode="External"/><Relationship Id="rId38" Type="http://schemas.openxmlformats.org/officeDocument/2006/relationships/hyperlink" Target="https://pbs.twimg.com/profile_images/1763967115206234112/6qBDzVlF_normal.jpg" TargetMode="External"/><Relationship Id="rId173" Type="http://schemas.openxmlformats.org/officeDocument/2006/relationships/hyperlink" Target="https://pbs.twimg.com/profile_images/1611364759340720132/Vpn9l_SD_normal.jpg" TargetMode="External"/><Relationship Id="rId179" Type="http://schemas.openxmlformats.org/officeDocument/2006/relationships/hyperlink" Target="https://pbs.twimg.com/profile_images/1386091770312802305/83V7DZ4B_normal.jpg" TargetMode="External"/><Relationship Id="rId178" Type="http://schemas.openxmlformats.org/officeDocument/2006/relationships/hyperlink" Target="https://pbs.twimg.com/profile_images/1829751501213892609/hqYhY0Nb_normal.jpg" TargetMode="External"/><Relationship Id="rId177" Type="http://schemas.openxmlformats.org/officeDocument/2006/relationships/hyperlink" Target="https://pbs.twimg.com/profile_images/1663505820833955842/anBwGtM2_normal.jpg" TargetMode="External"/><Relationship Id="rId20" Type="http://schemas.openxmlformats.org/officeDocument/2006/relationships/hyperlink" Target="https://pbs.twimg.com/profile_images/1577591390284156928/KfNocMR-_normal.jpg" TargetMode="External"/><Relationship Id="rId22" Type="http://schemas.openxmlformats.org/officeDocument/2006/relationships/hyperlink" Target="https://pbs.twimg.com/profile_images/1813008742624997376/cN6aRUge_normal.jpg" TargetMode="External"/><Relationship Id="rId21" Type="http://schemas.openxmlformats.org/officeDocument/2006/relationships/hyperlink" Target="https://pbs.twimg.com/profile_images/1815754878041382912/rpDKFovf_normal.jpg" TargetMode="External"/><Relationship Id="rId24" Type="http://schemas.openxmlformats.org/officeDocument/2006/relationships/hyperlink" Target="https://pbs.twimg.com/profile_images/1827602713426657281/oW6MAiLZ_normal.jpg" TargetMode="External"/><Relationship Id="rId23" Type="http://schemas.openxmlformats.org/officeDocument/2006/relationships/hyperlink" Target="https://pbs.twimg.com/profile_images/1815190821882179585/3YFSh1dZ_normal.jpg" TargetMode="External"/><Relationship Id="rId129" Type="http://schemas.openxmlformats.org/officeDocument/2006/relationships/hyperlink" Target="https://pbs.twimg.com/profile_images/1827843551079575552/jv-R5ES2_normal.jpg" TargetMode="External"/><Relationship Id="rId128" Type="http://schemas.openxmlformats.org/officeDocument/2006/relationships/hyperlink" Target="https://pbs.twimg.com/profile_images/1681431804434153476/PuTSFblP_normal.jpg" TargetMode="External"/><Relationship Id="rId127" Type="http://schemas.openxmlformats.org/officeDocument/2006/relationships/hyperlink" Target="https://pbs.twimg.com/profile_images/1689026858728181760/1qOfYkDa_normal.jpg" TargetMode="External"/><Relationship Id="rId126" Type="http://schemas.openxmlformats.org/officeDocument/2006/relationships/hyperlink" Target="https://pbs.twimg.com/profile_images/1824291487355637762/aTHlX07H_normal.jpg" TargetMode="External"/><Relationship Id="rId26" Type="http://schemas.openxmlformats.org/officeDocument/2006/relationships/hyperlink" Target="https://pbs.twimg.com/profile_images/1760942755545800704/wFBpdSgp_normal.jpg" TargetMode="External"/><Relationship Id="rId121" Type="http://schemas.openxmlformats.org/officeDocument/2006/relationships/hyperlink" Target="https://pbs.twimg.com/profile_images/1793351020946276352/Iw6yyWXS_normal.jpg" TargetMode="External"/><Relationship Id="rId25" Type="http://schemas.openxmlformats.org/officeDocument/2006/relationships/hyperlink" Target="https://pbs.twimg.com/profile_images/1795636010442985473/zxOfI_KX_normal.jpg" TargetMode="External"/><Relationship Id="rId120" Type="http://schemas.openxmlformats.org/officeDocument/2006/relationships/hyperlink" Target="https://pbs.twimg.com/profile_images/1743430663515041792/yVN139Ad_normal.jpg" TargetMode="External"/><Relationship Id="rId28" Type="http://schemas.openxmlformats.org/officeDocument/2006/relationships/hyperlink" Target="https://pbs.twimg.com/profile_images/1610342982187900928/84eyMoam_normal.jpg" TargetMode="External"/><Relationship Id="rId27" Type="http://schemas.openxmlformats.org/officeDocument/2006/relationships/hyperlink" Target="https://pbs.twimg.com/profile_images/1819866627388878848/0dH6KBSP_normal.jpg" TargetMode="External"/><Relationship Id="rId125" Type="http://schemas.openxmlformats.org/officeDocument/2006/relationships/hyperlink" Target="https://pbs.twimg.com/profile_images/1584625639008731136/NSE91Fk1_normal.jpg" TargetMode="External"/><Relationship Id="rId29" Type="http://schemas.openxmlformats.org/officeDocument/2006/relationships/hyperlink" Target="https://fantasy.top/_next/image?url=https%3A%2F%2Fpbs.twimg.com%2Fprofile_images%2F1817081140009967616%2FosqJ1lAZ_normal.jpg&amp;w=64&amp;q=75" TargetMode="External"/><Relationship Id="rId124" Type="http://schemas.openxmlformats.org/officeDocument/2006/relationships/hyperlink" Target="https://pbs.twimg.com/profile_images/1550148855852834816/L6xlDzwf_normal.jpg" TargetMode="External"/><Relationship Id="rId123" Type="http://schemas.openxmlformats.org/officeDocument/2006/relationships/hyperlink" Target="https://pbs.twimg.com/profile_images/1822948258752442368/rqjcPBNB_normal.jpg" TargetMode="External"/><Relationship Id="rId122" Type="http://schemas.openxmlformats.org/officeDocument/2006/relationships/hyperlink" Target="https://pbs.twimg.com/profile_images/1816583579146833920/dz4lSyIc_normal.jpg" TargetMode="External"/><Relationship Id="rId95" Type="http://schemas.openxmlformats.org/officeDocument/2006/relationships/hyperlink" Target="https://pbs.twimg.com/profile_images/1724383779307843584/YiFv8ORd_normal.jpg" TargetMode="External"/><Relationship Id="rId94" Type="http://schemas.openxmlformats.org/officeDocument/2006/relationships/hyperlink" Target="https://pbs.twimg.com/profile_images/1679262771697926145/r3qk5Ycf_normal.jpg" TargetMode="External"/><Relationship Id="rId97" Type="http://schemas.openxmlformats.org/officeDocument/2006/relationships/hyperlink" Target="https://pbs.twimg.com/profile_images/1778543902615572480/BrPM_gqU_normal.jpg" TargetMode="External"/><Relationship Id="rId96" Type="http://schemas.openxmlformats.org/officeDocument/2006/relationships/hyperlink" Target="https://pbs.twimg.com/profile_images/1684331571795443713/5S3Ocdxm_normal.jpg" TargetMode="External"/><Relationship Id="rId11" Type="http://schemas.openxmlformats.org/officeDocument/2006/relationships/hyperlink" Target="https://pbs.twimg.com/profile_images/1819034121852567552/t0kNY5Yt_normal.png" TargetMode="External"/><Relationship Id="rId99" Type="http://schemas.openxmlformats.org/officeDocument/2006/relationships/hyperlink" Target="https://pbs.twimg.com/profile_images/1572199012790603778/GF4NXSKr_normal.jpg" TargetMode="External"/><Relationship Id="rId10" Type="http://schemas.openxmlformats.org/officeDocument/2006/relationships/hyperlink" Target="https://pbs.twimg.com/profile_images/1803976889423343616/XDfv4yOO_normal.jpg" TargetMode="External"/><Relationship Id="rId98" Type="http://schemas.openxmlformats.org/officeDocument/2006/relationships/hyperlink" Target="https://pbs.twimg.com/profile_images/1767768798436950016/kgnhUC70_normal.jpg" TargetMode="External"/><Relationship Id="rId13" Type="http://schemas.openxmlformats.org/officeDocument/2006/relationships/hyperlink" Target="https://pbs.twimg.com/profile_images/1790533676809203712/x04Hb9ZT_normal.jpg" TargetMode="External"/><Relationship Id="rId12" Type="http://schemas.openxmlformats.org/officeDocument/2006/relationships/hyperlink" Target="https://pbs.twimg.com/profile_images/1581014308397502464/NPogKMyk_normal.jpg" TargetMode="External"/><Relationship Id="rId91" Type="http://schemas.openxmlformats.org/officeDocument/2006/relationships/hyperlink" Target="https://pbs.twimg.com/profile_images/1814097296981688320/PelY5tH2_normal.jpg" TargetMode="External"/><Relationship Id="rId90" Type="http://schemas.openxmlformats.org/officeDocument/2006/relationships/hyperlink" Target="https://pbs.twimg.com/profile_images/1544887512455188480/NTlA57Iu_normal.jpg" TargetMode="External"/><Relationship Id="rId93" Type="http://schemas.openxmlformats.org/officeDocument/2006/relationships/hyperlink" Target="https://pbs.twimg.com/profile_images/1755899881783185408/Mtp0uwfM_normal.jpg" TargetMode="External"/><Relationship Id="rId92" Type="http://schemas.openxmlformats.org/officeDocument/2006/relationships/hyperlink" Target="https://pbs.twimg.com/profile_images/1676401842815901696/rO62w0Cr_normal.jpg" TargetMode="External"/><Relationship Id="rId118" Type="http://schemas.openxmlformats.org/officeDocument/2006/relationships/hyperlink" Target="https://pbs.twimg.com/profile_images/1782908381071843328/G8nHfu5H_normal.jpg" TargetMode="External"/><Relationship Id="rId117" Type="http://schemas.openxmlformats.org/officeDocument/2006/relationships/hyperlink" Target="https://pbs.twimg.com/profile_images/1626216945698881541/kF6xM_Cb_normal.jpg" TargetMode="External"/><Relationship Id="rId116" Type="http://schemas.openxmlformats.org/officeDocument/2006/relationships/hyperlink" Target="https://pbs.twimg.com/profile_images/1828805788334182400/SNSMfhh2_normal.jpg" TargetMode="External"/><Relationship Id="rId115" Type="http://schemas.openxmlformats.org/officeDocument/2006/relationships/hyperlink" Target="https://pbs.twimg.com/profile_images/1719889424534638592/2vMAXbde_normal.jpg" TargetMode="External"/><Relationship Id="rId119" Type="http://schemas.openxmlformats.org/officeDocument/2006/relationships/hyperlink" Target="https://pbs.twimg.com/profile_images/1773721481899393024/c2ANpCMq_normal.jpg" TargetMode="External"/><Relationship Id="rId15" Type="http://schemas.openxmlformats.org/officeDocument/2006/relationships/hyperlink" Target="https://pbs.twimg.com/profile_images/1788435723625914368/rBRnT7h-_normal.jpg" TargetMode="External"/><Relationship Id="rId110" Type="http://schemas.openxmlformats.org/officeDocument/2006/relationships/hyperlink" Target="https://pbs.twimg.com/profile_images/1694151089904312320/1QNDNd_f_normal.jpg" TargetMode="External"/><Relationship Id="rId14" Type="http://schemas.openxmlformats.org/officeDocument/2006/relationships/hyperlink" Target="https://pbs.twimg.com/profile_images/1744942017560358912/yVPo5UbA_normal.jpg" TargetMode="External"/><Relationship Id="rId17" Type="http://schemas.openxmlformats.org/officeDocument/2006/relationships/hyperlink" Target="https://pbs.twimg.com/profile_images/1650746818798444544/OaAb9GI0_normal.jpg" TargetMode="External"/><Relationship Id="rId16" Type="http://schemas.openxmlformats.org/officeDocument/2006/relationships/hyperlink" Target="https://pbs.twimg.com/profile_images/1758646426840584192/x0ZLPgjw_normal.jpg" TargetMode="External"/><Relationship Id="rId19" Type="http://schemas.openxmlformats.org/officeDocument/2006/relationships/hyperlink" Target="https://pbs.twimg.com/profile_images/1766155710432526336/cXUlVP1F_normal.jpg" TargetMode="External"/><Relationship Id="rId114" Type="http://schemas.openxmlformats.org/officeDocument/2006/relationships/hyperlink" Target="https://pbs.twimg.com/profile_images/1797359781574836224/lywkZNmH_normal.jpg" TargetMode="External"/><Relationship Id="rId18" Type="http://schemas.openxmlformats.org/officeDocument/2006/relationships/hyperlink" Target="https://pbs.twimg.com/profile_images/1416723334683893767/HvpCjb43_normal.jpg" TargetMode="External"/><Relationship Id="rId113" Type="http://schemas.openxmlformats.org/officeDocument/2006/relationships/hyperlink" Target="https://pbs.twimg.com/profile_images/1725249311816941569/V-VuS0Lv_normal.png" TargetMode="External"/><Relationship Id="rId112" Type="http://schemas.openxmlformats.org/officeDocument/2006/relationships/hyperlink" Target="https://pbs.twimg.com/profile_images/1740001467547750400/AGr2c6aE_normal.jpg" TargetMode="External"/><Relationship Id="rId111" Type="http://schemas.openxmlformats.org/officeDocument/2006/relationships/hyperlink" Target="https://pbs.twimg.com/profile_images/1799136468289335296/ax4DYd5N_normal.jpg" TargetMode="External"/><Relationship Id="rId84" Type="http://schemas.openxmlformats.org/officeDocument/2006/relationships/hyperlink" Target="https://pbs.twimg.com/profile_images/1809546800774189057/81CmmOb1_normal.jpg" TargetMode="External"/><Relationship Id="rId83" Type="http://schemas.openxmlformats.org/officeDocument/2006/relationships/hyperlink" Target="https://pbs.twimg.com/profile_images/1812147308449939456/TyGeo5fJ_normal.jpg" TargetMode="External"/><Relationship Id="rId86" Type="http://schemas.openxmlformats.org/officeDocument/2006/relationships/hyperlink" Target="https://pbs.twimg.com/profile_images/1707558009776242688/Mu8g3JM2_normal.jpg" TargetMode="External"/><Relationship Id="rId85" Type="http://schemas.openxmlformats.org/officeDocument/2006/relationships/hyperlink" Target="https://pbs.twimg.com/profile_images/1785124710952660992/H2EytKBn_normal.jpg" TargetMode="External"/><Relationship Id="rId88" Type="http://schemas.openxmlformats.org/officeDocument/2006/relationships/hyperlink" Target="https://pbs.twimg.com/profile_images/1820139057264914432/rwYB_oNS_normal.jpg" TargetMode="External"/><Relationship Id="rId150" Type="http://schemas.openxmlformats.org/officeDocument/2006/relationships/hyperlink" Target="https://pbs.twimg.com/profile_images/1711399954164674560/hgBradso_normal.jpg" TargetMode="External"/><Relationship Id="rId87" Type="http://schemas.openxmlformats.org/officeDocument/2006/relationships/hyperlink" Target="https://pbs.twimg.com/profile_images/1598695490685747200/AsOZ085k_normal.jpg" TargetMode="External"/><Relationship Id="rId89" Type="http://schemas.openxmlformats.org/officeDocument/2006/relationships/hyperlink" Target="https://pbs.twimg.com/profile_images/1492672526656446467/uH5PD24j_normal.jpg" TargetMode="External"/><Relationship Id="rId80" Type="http://schemas.openxmlformats.org/officeDocument/2006/relationships/hyperlink" Target="https://pbs.twimg.com/profile_images/1814298715194097664/O2y4pHt3_normal.jpg" TargetMode="External"/><Relationship Id="rId82" Type="http://schemas.openxmlformats.org/officeDocument/2006/relationships/hyperlink" Target="https://pbs.twimg.com/profile_images/1806352489840852992/WDJq36zj_normal.jpg" TargetMode="External"/><Relationship Id="rId81" Type="http://schemas.openxmlformats.org/officeDocument/2006/relationships/hyperlink" Target="https://pbs.twimg.com/profile_images/1790827449682403328/V2xmp0PI_normal.jpg" TargetMode="External"/><Relationship Id="rId1" Type="http://schemas.openxmlformats.org/officeDocument/2006/relationships/hyperlink" Target="https://pbs.twimg.com/profile_images/1596041341380997120/8dy91BAl_normal.jpg" TargetMode="External"/><Relationship Id="rId2" Type="http://schemas.openxmlformats.org/officeDocument/2006/relationships/hyperlink" Target="https://pbs.twimg.com/profile_images/1546301678994874371/tcdVqsPP_normal.jpg" TargetMode="External"/><Relationship Id="rId3" Type="http://schemas.openxmlformats.org/officeDocument/2006/relationships/hyperlink" Target="https://pbs.twimg.com/profile_images/1499571704753901569/wLAcCdsu_normal.jpg" TargetMode="External"/><Relationship Id="rId149" Type="http://schemas.openxmlformats.org/officeDocument/2006/relationships/hyperlink" Target="https://pbs.twimg.com/profile_images/1762664342359576576/apkS1dmD_normal.jpg" TargetMode="External"/><Relationship Id="rId4" Type="http://schemas.openxmlformats.org/officeDocument/2006/relationships/hyperlink" Target="https://pbs.twimg.com/profile_images/1819801081272037376/TxU4nUCj_normal.jpg" TargetMode="External"/><Relationship Id="rId148" Type="http://schemas.openxmlformats.org/officeDocument/2006/relationships/hyperlink" Target="https://pbs.twimg.com/profile_images/1710969844034650112/cZkdOHxX_normal.jpg" TargetMode="External"/><Relationship Id="rId9" Type="http://schemas.openxmlformats.org/officeDocument/2006/relationships/hyperlink" Target="https://pbs.twimg.com/profile_images/1724493543010619392/VfZB8Tjr_normal.jpg" TargetMode="External"/><Relationship Id="rId143" Type="http://schemas.openxmlformats.org/officeDocument/2006/relationships/hyperlink" Target="https://pbs.twimg.com/profile_images/1815929669683707904/5jsa2HB9_normal.jpg" TargetMode="External"/><Relationship Id="rId142" Type="http://schemas.openxmlformats.org/officeDocument/2006/relationships/hyperlink" Target="https://pbs.twimg.com/profile_images/1766117510221307904/z7IRFqRq_normal.jpg" TargetMode="External"/><Relationship Id="rId141" Type="http://schemas.openxmlformats.org/officeDocument/2006/relationships/hyperlink" Target="https://pbs.twimg.com/profile_images/1768487586660511744/VstsDi0z_normal.jpg" TargetMode="External"/><Relationship Id="rId140" Type="http://schemas.openxmlformats.org/officeDocument/2006/relationships/hyperlink" Target="https://pbs.twimg.com/profile_images/1801434183543197696/nIkDz_Z1_normal.jpg" TargetMode="External"/><Relationship Id="rId5" Type="http://schemas.openxmlformats.org/officeDocument/2006/relationships/hyperlink" Target="https://pbs.twimg.com/profile_images/1749792005251620864/Af6z5kSC_normal.jpg" TargetMode="External"/><Relationship Id="rId147" Type="http://schemas.openxmlformats.org/officeDocument/2006/relationships/hyperlink" Target="https://pbs.twimg.com/profile_images/1816831656180736001/VtvLbE8N_normal.jpg" TargetMode="External"/><Relationship Id="rId6" Type="http://schemas.openxmlformats.org/officeDocument/2006/relationships/hyperlink" Target="https://pbs.twimg.com/profile_images/1606041732004593664/JxLZNWsq_normal.jpg" TargetMode="External"/><Relationship Id="rId146" Type="http://schemas.openxmlformats.org/officeDocument/2006/relationships/hyperlink" Target="https://pbs.twimg.com/profile_images/1749873563304067072/NkgDwXBn_normal.jpg" TargetMode="External"/><Relationship Id="rId7" Type="http://schemas.openxmlformats.org/officeDocument/2006/relationships/hyperlink" Target="https://pbs.twimg.com/profile_images/1811747710501842944/4zoK9Gpr_normal.jpg" TargetMode="External"/><Relationship Id="rId145" Type="http://schemas.openxmlformats.org/officeDocument/2006/relationships/hyperlink" Target="https://pbs.twimg.com/profile_images/1605984553310437376/Du3FX-og_normal.jpg" TargetMode="External"/><Relationship Id="rId8" Type="http://schemas.openxmlformats.org/officeDocument/2006/relationships/hyperlink" Target="https://pbs.twimg.com/profile_images/1818623759315546112/zolkMqEI_normal.jpg" TargetMode="External"/><Relationship Id="rId144" Type="http://schemas.openxmlformats.org/officeDocument/2006/relationships/hyperlink" Target="https://pbs.twimg.com/profile_images/1824440812354060288/lexQ2xoj_normal.jpg" TargetMode="External"/><Relationship Id="rId73" Type="http://schemas.openxmlformats.org/officeDocument/2006/relationships/hyperlink" Target="https://pbs.twimg.com/profile_images/1512588351592882185/-b1tizOG_normal.jpg" TargetMode="External"/><Relationship Id="rId72" Type="http://schemas.openxmlformats.org/officeDocument/2006/relationships/hyperlink" Target="https://pbs.twimg.com/profile_images/1812298915661623296/P0Yj0Xgq_normal.jpg" TargetMode="External"/><Relationship Id="rId75" Type="http://schemas.openxmlformats.org/officeDocument/2006/relationships/hyperlink" Target="https://pbs.twimg.com/profile_images/1779597396940312576/jz-QfeDO_normal.jpg" TargetMode="External"/><Relationship Id="rId74" Type="http://schemas.openxmlformats.org/officeDocument/2006/relationships/hyperlink" Target="https://pbs.twimg.com/profile_images/1807565660328771584/488R2_uL_normal.jpg" TargetMode="External"/><Relationship Id="rId77" Type="http://schemas.openxmlformats.org/officeDocument/2006/relationships/hyperlink" Target="https://pbs.twimg.com/profile_images/1604808218135314432/3J-ABo1I_normal.jpg" TargetMode="External"/><Relationship Id="rId76" Type="http://schemas.openxmlformats.org/officeDocument/2006/relationships/hyperlink" Target="https://pbs.twimg.com/profile_images/1785023893562068992/WNxO_Nc0_normal.jpg" TargetMode="External"/><Relationship Id="rId79" Type="http://schemas.openxmlformats.org/officeDocument/2006/relationships/hyperlink" Target="https://pbs.twimg.com/profile_images/1775535430835863552/zgFeCArT_normal.jpg" TargetMode="External"/><Relationship Id="rId78" Type="http://schemas.openxmlformats.org/officeDocument/2006/relationships/hyperlink" Target="https://pbs.twimg.com/profile_images/1766167563661168640/iSJO6z8K_normal.jpg" TargetMode="External"/><Relationship Id="rId71" Type="http://schemas.openxmlformats.org/officeDocument/2006/relationships/hyperlink" Target="https://pbs.twimg.com/profile_images/1816789302749114368/TsKWOvEx_normal.jpg" TargetMode="External"/><Relationship Id="rId70" Type="http://schemas.openxmlformats.org/officeDocument/2006/relationships/hyperlink" Target="https://pbs.twimg.com/profile_images/1696580524599398400/YIbEmus7_normal.jpg" TargetMode="External"/><Relationship Id="rId139" Type="http://schemas.openxmlformats.org/officeDocument/2006/relationships/hyperlink" Target="https://pbs.twimg.com/profile_images/1811694187038789633/FTiNGz0B_normal.jpg" TargetMode="External"/><Relationship Id="rId138" Type="http://schemas.openxmlformats.org/officeDocument/2006/relationships/hyperlink" Target="https://pbs.twimg.com/profile_images/1822686392440193025/MFXr_W40_normal.jpg" TargetMode="External"/><Relationship Id="rId137" Type="http://schemas.openxmlformats.org/officeDocument/2006/relationships/hyperlink" Target="https://pbs.twimg.com/profile_images/1768016844311638016/JO1ty_sN_normal.jpg" TargetMode="External"/><Relationship Id="rId132" Type="http://schemas.openxmlformats.org/officeDocument/2006/relationships/hyperlink" Target="https://pbs.twimg.com/profile_images/1493663247509209089/owi6u6KC_normal.jpg" TargetMode="External"/><Relationship Id="rId131" Type="http://schemas.openxmlformats.org/officeDocument/2006/relationships/hyperlink" Target="https://pbs.twimg.com/profile_images/1610827135978987522/qGWbuvec_normal.jpg" TargetMode="External"/><Relationship Id="rId130" Type="http://schemas.openxmlformats.org/officeDocument/2006/relationships/hyperlink" Target="https://pbs.twimg.com/profile_images/1762364859084361728/QY1KxjDw_normal.jpg" TargetMode="External"/><Relationship Id="rId136" Type="http://schemas.openxmlformats.org/officeDocument/2006/relationships/hyperlink" Target="https://pbs.twimg.com/profile_images/1826092771590934528/YGIm2aCM_normal.jpg" TargetMode="External"/><Relationship Id="rId135" Type="http://schemas.openxmlformats.org/officeDocument/2006/relationships/hyperlink" Target="https://pbs.twimg.com/profile_images/1600235674585686019/Em6jTVS8_normal.jpg" TargetMode="External"/><Relationship Id="rId134" Type="http://schemas.openxmlformats.org/officeDocument/2006/relationships/hyperlink" Target="https://pbs.twimg.com/profile_images/1772065807901532161/VQa4zFxU_normal.jpg" TargetMode="External"/><Relationship Id="rId133" Type="http://schemas.openxmlformats.org/officeDocument/2006/relationships/hyperlink" Target="https://pbs.twimg.com/profile_images/1771189756463894528/c-9wYzAu_normal.jpg" TargetMode="External"/><Relationship Id="rId62" Type="http://schemas.openxmlformats.org/officeDocument/2006/relationships/hyperlink" Target="https://pbs.twimg.com/profile_images/1794879828673404928/QXoysakL_normal.jpg" TargetMode="External"/><Relationship Id="rId61" Type="http://schemas.openxmlformats.org/officeDocument/2006/relationships/hyperlink" Target="https://pbs.twimg.com/profile_images/1638374572247646209/K5ikWE9__normal.jpg" TargetMode="External"/><Relationship Id="rId64" Type="http://schemas.openxmlformats.org/officeDocument/2006/relationships/hyperlink" Target="https://pbs.twimg.com/profile_images/1663128307393519621/leQ2uGee_normal.jpg" TargetMode="External"/><Relationship Id="rId63" Type="http://schemas.openxmlformats.org/officeDocument/2006/relationships/hyperlink" Target="https://pbs.twimg.com/profile_images/1828372853000908800/N5lpVhlQ_normal.jpg" TargetMode="External"/><Relationship Id="rId66" Type="http://schemas.openxmlformats.org/officeDocument/2006/relationships/hyperlink" Target="https://pbs.twimg.com/profile_images/1642482315602395138/7g4NNyuA_normal.jpg" TargetMode="External"/><Relationship Id="rId172" Type="http://schemas.openxmlformats.org/officeDocument/2006/relationships/hyperlink" Target="https://pbs.twimg.com/profile_images/1545356330122166272/d-FiFFm2_normal.jpg" TargetMode="External"/><Relationship Id="rId65" Type="http://schemas.openxmlformats.org/officeDocument/2006/relationships/hyperlink" Target="https://fantasy.top/_next/image?url=https%3A%2F%2Fpbs.twimg.com%2Fprofile_images%2F1825821696982663168%2FUIShfOY8_normal.jpg&amp;w=64&amp;q=75" TargetMode="External"/><Relationship Id="rId171" Type="http://schemas.openxmlformats.org/officeDocument/2006/relationships/hyperlink" Target="https://pbs.twimg.com/profile_images/1747525526145699840/8MluaGAV_normal.jpg" TargetMode="External"/><Relationship Id="rId68" Type="http://schemas.openxmlformats.org/officeDocument/2006/relationships/hyperlink" Target="https://pbs.twimg.com/profile_images/1593307551457738752/xT7UmPH0_normal.jpg" TargetMode="External"/><Relationship Id="rId170" Type="http://schemas.openxmlformats.org/officeDocument/2006/relationships/hyperlink" Target="https://pbs.twimg.com/profile_images/1788723968783851520/xzeMFEkG_normal.jpg" TargetMode="External"/><Relationship Id="rId67" Type="http://schemas.openxmlformats.org/officeDocument/2006/relationships/hyperlink" Target="https://pbs.twimg.com/profile_images/1561354964534018049/T9lKN_2c_normal.jpg" TargetMode="External"/><Relationship Id="rId60" Type="http://schemas.openxmlformats.org/officeDocument/2006/relationships/hyperlink" Target="https://pbs.twimg.com/profile_images/1673530491750719488/zjB5OMTf_normal.jpg" TargetMode="External"/><Relationship Id="rId165" Type="http://schemas.openxmlformats.org/officeDocument/2006/relationships/hyperlink" Target="https://pbs.twimg.com/profile_images/1469588644088451073/VEu0DKDG_normal.jpg" TargetMode="External"/><Relationship Id="rId69" Type="http://schemas.openxmlformats.org/officeDocument/2006/relationships/hyperlink" Target="https://pbs.twimg.com/profile_images/1543128738145222656/mnP7hq3t_normal.jpg" TargetMode="External"/><Relationship Id="rId164" Type="http://schemas.openxmlformats.org/officeDocument/2006/relationships/hyperlink" Target="https://pbs.twimg.com/profile_images/1823509003596419072/8ykz1-bw_normal.jpg" TargetMode="External"/><Relationship Id="rId163" Type="http://schemas.openxmlformats.org/officeDocument/2006/relationships/hyperlink" Target="https://pbs.twimg.com/profile_images/1817954954256019457/tSqXd-rb_normal.jpg" TargetMode="External"/><Relationship Id="rId162" Type="http://schemas.openxmlformats.org/officeDocument/2006/relationships/hyperlink" Target="https://pbs.twimg.com/profile_images/1784335907845275648/Ldpw2kdV_normal.jpg" TargetMode="External"/><Relationship Id="rId169" Type="http://schemas.openxmlformats.org/officeDocument/2006/relationships/hyperlink" Target="https://pbs.twimg.com/profile_images/1584989392132866086/36z_WjdM_normal.jpg" TargetMode="External"/><Relationship Id="rId168" Type="http://schemas.openxmlformats.org/officeDocument/2006/relationships/hyperlink" Target="https://pbs.twimg.com/profile_images/1813094420809719809/dzOsbCvF_normal.jpg" TargetMode="External"/><Relationship Id="rId167" Type="http://schemas.openxmlformats.org/officeDocument/2006/relationships/hyperlink" Target="https://pbs.twimg.com/profile_images/1815785917111562241/neCEJ099_normal.jpg" TargetMode="External"/><Relationship Id="rId166" Type="http://schemas.openxmlformats.org/officeDocument/2006/relationships/hyperlink" Target="https://pbs.twimg.com/profile_images/1824723991074050048/PxfBXLk__normal.jpg" TargetMode="External"/><Relationship Id="rId51" Type="http://schemas.openxmlformats.org/officeDocument/2006/relationships/hyperlink" Target="https://pbs.twimg.com/profile_images/1826088272994394112/B--6qLWg_normal.jpg" TargetMode="External"/><Relationship Id="rId50" Type="http://schemas.openxmlformats.org/officeDocument/2006/relationships/hyperlink" Target="https://pbs.twimg.com/profile_images/1659383482219364353/G0wVDIP1_normal.png" TargetMode="External"/><Relationship Id="rId53" Type="http://schemas.openxmlformats.org/officeDocument/2006/relationships/hyperlink" Target="https://pbs.twimg.com/profile_images/1822678082613891072/EJEkl3dJ_normal.jpg" TargetMode="External"/><Relationship Id="rId52" Type="http://schemas.openxmlformats.org/officeDocument/2006/relationships/hyperlink" Target="https://pbs.twimg.com/profile_images/1654487711653265410/9Fzvqbhr_normal.jpg" TargetMode="External"/><Relationship Id="rId55" Type="http://schemas.openxmlformats.org/officeDocument/2006/relationships/hyperlink" Target="https://pbs.twimg.com/profile_images/1824892201551183872/UV1Ajdqn_normal.jpg" TargetMode="External"/><Relationship Id="rId161" Type="http://schemas.openxmlformats.org/officeDocument/2006/relationships/hyperlink" Target="https://pbs.twimg.com/profile_images/1752187877453389824/CijSSkyY_normal.jpg" TargetMode="External"/><Relationship Id="rId54" Type="http://schemas.openxmlformats.org/officeDocument/2006/relationships/hyperlink" Target="https://pbs.twimg.com/profile_images/1749647387247693825/IGD_vcy6_normal.jpg" TargetMode="External"/><Relationship Id="rId160" Type="http://schemas.openxmlformats.org/officeDocument/2006/relationships/hyperlink" Target="https://pbs.twimg.com/profile_images/1734910308072955904/Mj2t7aAs_normal.jpg" TargetMode="External"/><Relationship Id="rId57" Type="http://schemas.openxmlformats.org/officeDocument/2006/relationships/hyperlink" Target="https://pbs.twimg.com/profile_images/1767366822309855232/YJCVbrQl_normal.jpg" TargetMode="External"/><Relationship Id="rId56" Type="http://schemas.openxmlformats.org/officeDocument/2006/relationships/hyperlink" Target="https://pbs.twimg.com/profile_images/1827814367515004929/5BkAFcmq_normal.jpg" TargetMode="External"/><Relationship Id="rId159" Type="http://schemas.openxmlformats.org/officeDocument/2006/relationships/hyperlink" Target="https://pbs.twimg.com/profile_images/1798674457227141120/9_pbYDqr_normal.jpg" TargetMode="External"/><Relationship Id="rId59" Type="http://schemas.openxmlformats.org/officeDocument/2006/relationships/hyperlink" Target="https://pbs.twimg.com/profile_images/1774942228630134784/tzr1yvLR_normal.jpg" TargetMode="External"/><Relationship Id="rId154" Type="http://schemas.openxmlformats.org/officeDocument/2006/relationships/hyperlink" Target="https://pbs.twimg.com/profile_images/1558854215937585153/dPiYrza7_normal.png" TargetMode="External"/><Relationship Id="rId58" Type="http://schemas.openxmlformats.org/officeDocument/2006/relationships/hyperlink" Target="https://pbs.twimg.com/profile_images/1680184510510669825/fmWRG1f-_normal.jpg" TargetMode="External"/><Relationship Id="rId153" Type="http://schemas.openxmlformats.org/officeDocument/2006/relationships/hyperlink" Target="https://pbs.twimg.com/profile_images/1795944646754861056/BvLWDVYq_normal.jpg" TargetMode="External"/><Relationship Id="rId152" Type="http://schemas.openxmlformats.org/officeDocument/2006/relationships/hyperlink" Target="https://pbs.twimg.com/profile_images/1787697051058278400/kT_Ct6Mj_normal.jpg" TargetMode="External"/><Relationship Id="rId151" Type="http://schemas.openxmlformats.org/officeDocument/2006/relationships/hyperlink" Target="https://pbs.twimg.com/profile_images/1753933269454778368/XqWitXE2_normal.jpg" TargetMode="External"/><Relationship Id="rId158" Type="http://schemas.openxmlformats.org/officeDocument/2006/relationships/hyperlink" Target="https://pbs.twimg.com/profile_images/1387869109015220227/8HJxHNxq_normal.jpg" TargetMode="External"/><Relationship Id="rId157" Type="http://schemas.openxmlformats.org/officeDocument/2006/relationships/hyperlink" Target="https://pbs.twimg.com/profile_images/1824858278016233472/8QnOafOs_normal.png" TargetMode="External"/><Relationship Id="rId156" Type="http://schemas.openxmlformats.org/officeDocument/2006/relationships/hyperlink" Target="https://pbs.twimg.com/profile_images/1609578914371846144/fzeCeUMd_normal.jpg" TargetMode="External"/><Relationship Id="rId155" Type="http://schemas.openxmlformats.org/officeDocument/2006/relationships/hyperlink" Target="https://pbs.twimg.com/profile_images/1792169795242135552/iBLlOLps_normal.jpg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antasysheets.xyz/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8.0" ySplit="3.0" topLeftCell="S4" activePane="bottomRight" state="frozen"/>
      <selection activeCell="S1" sqref="S1" pane="topRight"/>
      <selection activeCell="A4" sqref="A4" pane="bottomLeft"/>
      <selection activeCell="S4" sqref="S4" pane="bottomRight"/>
    </sheetView>
  </sheetViews>
  <sheetFormatPr customHeight="1" defaultColWidth="12.63" defaultRowHeight="15.75"/>
  <cols>
    <col customWidth="1" min="1" max="1" width="7.38"/>
    <col customWidth="1" min="2" max="2" width="14.63"/>
    <col hidden="1" min="3" max="4" width="12.63"/>
    <col customWidth="1" min="5" max="5" width="14.25"/>
    <col customWidth="1" min="6" max="6" width="16.88"/>
    <col customWidth="1" min="7" max="7" width="10.13"/>
    <col customWidth="1" min="8" max="8" width="9.88"/>
    <col customWidth="1" min="9" max="16" width="7.0"/>
    <col customWidth="1" min="17" max="17" width="9.88"/>
    <col customWidth="1" min="18" max="18" width="8.13"/>
    <col customWidth="1" min="19" max="20" width="7.63"/>
    <col customWidth="1" min="21" max="23" width="8.25"/>
    <col customWidth="1" min="24" max="27" width="7.63"/>
    <col customWidth="1" min="28" max="28" width="9.63"/>
    <col customWidth="1" min="29" max="30" width="9.75"/>
    <col customWidth="1" min="31" max="31" width="10.63"/>
    <col customWidth="1" min="32" max="33" width="9.25"/>
    <col customWidth="1" min="34" max="34" width="9.88"/>
    <col customWidth="1" min="35" max="35" width="9.75"/>
    <col customWidth="1" min="36" max="36" width="7.25"/>
    <col customWidth="1" min="37" max="37" width="8.88"/>
    <col customWidth="1" min="38" max="38" width="8.5"/>
    <col customWidth="1" min="39" max="39" width="8.38"/>
    <col customWidth="1" min="40" max="40" width="8.63"/>
    <col customWidth="1" min="41" max="41" width="9.13"/>
    <col customWidth="1" min="42" max="42" width="8.5"/>
    <col customWidth="1" min="43" max="43" width="7.25"/>
    <col customWidth="1" min="44" max="44" width="8.13"/>
    <col customWidth="1" min="45" max="45" width="7.25"/>
    <col customWidth="1" min="46" max="46" width="8.5"/>
    <col customWidth="1" min="47" max="47" width="7.88"/>
    <col customWidth="1" min="48" max="48" width="8.0"/>
    <col customWidth="1" min="49" max="49" width="8.13"/>
    <col customWidth="1" min="50" max="50" width="9.13"/>
    <col customWidth="1" min="51" max="51" width="8.0"/>
    <col customWidth="1" min="52" max="52" width="7.25"/>
    <col customWidth="1" min="53" max="53" width="8.25"/>
    <col customWidth="1" min="54" max="54" width="7.25"/>
    <col customWidth="1" min="55" max="55" width="11.25"/>
    <col customWidth="1" min="56" max="56" width="12.38"/>
    <col customWidth="1" min="57" max="57" width="9.63"/>
    <col customWidth="1" min="58" max="58" width="10.13"/>
    <col customWidth="1" min="59" max="59" width="11.38"/>
    <col customWidth="1" min="60" max="60" width="9.63"/>
    <col customWidth="1" min="61" max="61" width="9.38"/>
    <col customWidth="1" min="62" max="62" width="7.75"/>
    <col customWidth="1" min="63" max="63" width="9.88"/>
    <col customWidth="1" min="64" max="64" width="9.75"/>
    <col customWidth="1" min="65" max="65" width="9.38"/>
    <col customWidth="1" min="66" max="67" width="8.5"/>
    <col customWidth="1" min="68" max="77" width="7.25"/>
    <col customWidth="1" min="78" max="78" width="9.63"/>
    <col customWidth="1" min="79" max="109" width="8.13"/>
    <col customWidth="1" min="110" max="110" width="9.25"/>
    <col customWidth="1" min="111" max="111" width="10.88"/>
    <col customWidth="1" min="112" max="112" width="9.75"/>
  </cols>
  <sheetData>
    <row r="1">
      <c r="A1" s="1" t="str">
        <f>IMAGE("https://www.fantasy.top/apple-touch-icon.png")</f>
        <v/>
      </c>
      <c r="C1" s="2"/>
      <c r="E1" s="3" t="s">
        <v>0</v>
      </c>
      <c r="F1" s="4">
        <v>45722.622869687504</v>
      </c>
      <c r="G1" s="5" t="str">
        <f>"Hero Count:"&amp;COUNTA(F4:F399)</f>
        <v>Hero Count:178</v>
      </c>
      <c r="H1" s="6" t="s">
        <v>1</v>
      </c>
      <c r="S1" s="7" t="s">
        <v>2</v>
      </c>
      <c r="T1" s="8"/>
      <c r="U1" s="8"/>
      <c r="V1" s="8"/>
      <c r="W1" s="8"/>
      <c r="X1" s="8"/>
      <c r="Y1" s="8"/>
      <c r="Z1" s="8"/>
      <c r="AA1" s="9"/>
      <c r="AB1" s="10" t="s">
        <v>3</v>
      </c>
      <c r="AC1" s="8"/>
      <c r="AD1" s="8"/>
      <c r="AE1" s="8"/>
      <c r="AF1" s="8"/>
      <c r="AG1" s="8"/>
      <c r="AH1" s="8"/>
      <c r="AI1" s="8"/>
      <c r="AJ1" s="9"/>
      <c r="AK1" s="11" t="s">
        <v>4</v>
      </c>
      <c r="AL1" s="8"/>
      <c r="AM1" s="8"/>
      <c r="AN1" s="8"/>
      <c r="AO1" s="8"/>
      <c r="AP1" s="8"/>
      <c r="AQ1" s="8"/>
      <c r="AR1" s="8"/>
      <c r="AS1" s="9"/>
      <c r="AT1" s="12" t="s">
        <v>5</v>
      </c>
      <c r="AU1" s="8"/>
      <c r="AV1" s="8"/>
      <c r="AW1" s="8"/>
      <c r="AX1" s="8"/>
      <c r="AY1" s="8"/>
      <c r="AZ1" s="8"/>
      <c r="BA1" s="8"/>
      <c r="BB1" s="9"/>
      <c r="BC1" s="13"/>
      <c r="BD1" s="14"/>
      <c r="BE1" s="14"/>
      <c r="BF1" s="14"/>
      <c r="BG1" s="14"/>
      <c r="BH1" s="14"/>
      <c r="BI1" s="14"/>
      <c r="BJ1" s="14"/>
      <c r="BK1" s="15"/>
      <c r="BL1" s="15"/>
      <c r="BM1" s="16"/>
      <c r="BN1" s="16"/>
      <c r="BO1" s="16"/>
      <c r="BP1" s="15"/>
      <c r="BQ1" s="15"/>
      <c r="BR1" s="15"/>
      <c r="BS1" s="15"/>
      <c r="BT1" s="15"/>
      <c r="BU1" s="15"/>
      <c r="BV1" s="15"/>
      <c r="BW1" s="17"/>
      <c r="BX1" s="17"/>
      <c r="BY1" s="18"/>
      <c r="BZ1" s="19" t="s">
        <v>6</v>
      </c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9"/>
      <c r="DG1" s="20" t="s">
        <v>7</v>
      </c>
      <c r="DH1" s="21"/>
    </row>
    <row r="2" ht="75.0" customHeight="1">
      <c r="A2" s="14"/>
      <c r="B2" s="14"/>
      <c r="C2" s="14"/>
      <c r="D2" s="14"/>
      <c r="E2" s="22" t="s">
        <v>8</v>
      </c>
      <c r="F2" s="23" t="s">
        <v>9</v>
      </c>
      <c r="S2" s="24"/>
      <c r="T2" s="14"/>
      <c r="U2" s="14"/>
      <c r="V2" s="14"/>
      <c r="W2" s="25"/>
      <c r="X2" s="26" t="s">
        <v>10</v>
      </c>
      <c r="Y2" s="25"/>
      <c r="Z2" s="26" t="s">
        <v>11</v>
      </c>
      <c r="AA2" s="27"/>
      <c r="AB2" s="28"/>
      <c r="AC2" s="14"/>
      <c r="AD2" s="14"/>
      <c r="AE2" s="14"/>
      <c r="AF2" s="25"/>
      <c r="AG2" s="26" t="s">
        <v>10</v>
      </c>
      <c r="AH2" s="25"/>
      <c r="AI2" s="26" t="s">
        <v>11</v>
      </c>
      <c r="AJ2" s="27"/>
      <c r="AK2" s="28"/>
      <c r="AL2" s="14"/>
      <c r="AM2" s="14"/>
      <c r="AN2" s="14"/>
      <c r="AO2" s="25"/>
      <c r="AP2" s="26" t="s">
        <v>10</v>
      </c>
      <c r="AQ2" s="25"/>
      <c r="AR2" s="26" t="s">
        <v>11</v>
      </c>
      <c r="AS2" s="27"/>
      <c r="AT2" s="29"/>
      <c r="AU2" s="14"/>
      <c r="AV2" s="14"/>
      <c r="AW2" s="14"/>
      <c r="AX2" s="25"/>
      <c r="AY2" s="30" t="s">
        <v>12</v>
      </c>
      <c r="AZ2" s="25"/>
      <c r="BA2" s="30" t="s">
        <v>13</v>
      </c>
      <c r="BB2" s="27"/>
      <c r="BC2" s="31" t="s">
        <v>14</v>
      </c>
      <c r="BD2" s="14"/>
      <c r="BE2" s="14"/>
      <c r="BF2" s="14"/>
      <c r="BG2" s="14"/>
      <c r="BH2" s="14"/>
      <c r="BI2" s="27"/>
      <c r="BJ2" s="32" t="s">
        <v>15</v>
      </c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27"/>
      <c r="BZ2" s="33"/>
      <c r="CA2" s="34" t="s">
        <v>16</v>
      </c>
      <c r="CB2" s="34" t="s">
        <v>17</v>
      </c>
      <c r="CC2" s="34" t="s">
        <v>18</v>
      </c>
      <c r="CD2" s="34" t="s">
        <v>19</v>
      </c>
      <c r="CE2" s="34" t="s">
        <v>20</v>
      </c>
      <c r="CF2" s="34" t="s">
        <v>21</v>
      </c>
      <c r="CG2" s="34" t="s">
        <v>22</v>
      </c>
      <c r="CH2" s="34" t="s">
        <v>23</v>
      </c>
      <c r="CI2" s="34" t="s">
        <v>24</v>
      </c>
      <c r="CJ2" s="34" t="s">
        <v>25</v>
      </c>
      <c r="CK2" s="34" t="s">
        <v>26</v>
      </c>
      <c r="CL2" s="34" t="s">
        <v>27</v>
      </c>
      <c r="CM2" s="34" t="s">
        <v>28</v>
      </c>
      <c r="CN2" s="34" t="s">
        <v>29</v>
      </c>
      <c r="CO2" s="34" t="s">
        <v>30</v>
      </c>
      <c r="CP2" s="34" t="s">
        <v>31</v>
      </c>
      <c r="CQ2" s="34" t="s">
        <v>32</v>
      </c>
      <c r="CR2" s="34" t="s">
        <v>33</v>
      </c>
      <c r="CS2" s="34" t="s">
        <v>34</v>
      </c>
      <c r="CT2" s="34" t="s">
        <v>35</v>
      </c>
      <c r="CU2" s="34" t="s">
        <v>36</v>
      </c>
      <c r="CV2" s="34" t="s">
        <v>37</v>
      </c>
      <c r="CW2" s="34" t="s">
        <v>38</v>
      </c>
      <c r="CX2" s="34" t="s">
        <v>39</v>
      </c>
      <c r="CY2" s="34" t="s">
        <v>40</v>
      </c>
      <c r="CZ2" s="34" t="s">
        <v>41</v>
      </c>
      <c r="DA2" s="34" t="s">
        <v>42</v>
      </c>
      <c r="DB2" s="34" t="s">
        <v>43</v>
      </c>
      <c r="DC2" s="34" t="s">
        <v>44</v>
      </c>
      <c r="DD2" s="34" t="s">
        <v>45</v>
      </c>
      <c r="DE2" s="34" t="s">
        <v>46</v>
      </c>
      <c r="DF2" s="35" t="s">
        <v>47</v>
      </c>
      <c r="DG2" s="36"/>
      <c r="DH2" s="14"/>
    </row>
    <row r="3" ht="51.75" customHeight="1">
      <c r="A3" s="37"/>
      <c r="B3" s="38" t="s">
        <v>48</v>
      </c>
      <c r="C3" s="39"/>
      <c r="D3" s="40" t="s">
        <v>49</v>
      </c>
      <c r="E3" s="41" t="s">
        <v>50</v>
      </c>
      <c r="F3" s="41" t="s">
        <v>51</v>
      </c>
      <c r="G3" s="42" t="s">
        <v>52</v>
      </c>
      <c r="H3" s="43" t="s">
        <v>53</v>
      </c>
      <c r="I3" s="44" t="s">
        <v>54</v>
      </c>
      <c r="J3" s="44" t="s">
        <v>55</v>
      </c>
      <c r="K3" s="45" t="s">
        <v>56</v>
      </c>
      <c r="L3" s="46" t="s">
        <v>57</v>
      </c>
      <c r="M3" s="47" t="s">
        <v>2</v>
      </c>
      <c r="N3" s="48" t="s">
        <v>3</v>
      </c>
      <c r="O3" s="49" t="s">
        <v>4</v>
      </c>
      <c r="P3" s="50" t="s">
        <v>5</v>
      </c>
      <c r="Q3" s="51" t="s">
        <v>58</v>
      </c>
      <c r="R3" s="51" t="s">
        <v>59</v>
      </c>
      <c r="S3" s="52" t="s">
        <v>60</v>
      </c>
      <c r="T3" s="53" t="s">
        <v>61</v>
      </c>
      <c r="U3" s="54" t="s">
        <v>62</v>
      </c>
      <c r="V3" s="54" t="s">
        <v>63</v>
      </c>
      <c r="W3" s="55" t="s">
        <v>64</v>
      </c>
      <c r="X3" s="53" t="s">
        <v>65</v>
      </c>
      <c r="Y3" s="56" t="s">
        <v>66</v>
      </c>
      <c r="Z3" s="53" t="s">
        <v>65</v>
      </c>
      <c r="AA3" s="57" t="s">
        <v>66</v>
      </c>
      <c r="AB3" s="58" t="s">
        <v>60</v>
      </c>
      <c r="AC3" s="53" t="s">
        <v>61</v>
      </c>
      <c r="AD3" s="54" t="s">
        <v>62</v>
      </c>
      <c r="AE3" s="54" t="s">
        <v>63</v>
      </c>
      <c r="AF3" s="55" t="s">
        <v>64</v>
      </c>
      <c r="AG3" s="53" t="s">
        <v>65</v>
      </c>
      <c r="AH3" s="56" t="s">
        <v>66</v>
      </c>
      <c r="AI3" s="53" t="s">
        <v>65</v>
      </c>
      <c r="AJ3" s="57" t="s">
        <v>66</v>
      </c>
      <c r="AK3" s="58" t="s">
        <v>60</v>
      </c>
      <c r="AL3" s="53" t="s">
        <v>61</v>
      </c>
      <c r="AM3" s="59" t="s">
        <v>62</v>
      </c>
      <c r="AN3" s="59" t="s">
        <v>63</v>
      </c>
      <c r="AO3" s="55" t="s">
        <v>64</v>
      </c>
      <c r="AP3" s="53" t="s">
        <v>65</v>
      </c>
      <c r="AQ3" s="56" t="s">
        <v>66</v>
      </c>
      <c r="AR3" s="53" t="s">
        <v>65</v>
      </c>
      <c r="AS3" s="57" t="s">
        <v>66</v>
      </c>
      <c r="AT3" s="60" t="s">
        <v>60</v>
      </c>
      <c r="AU3" s="61" t="s">
        <v>61</v>
      </c>
      <c r="AV3" s="61" t="s">
        <v>62</v>
      </c>
      <c r="AW3" s="61" t="s">
        <v>63</v>
      </c>
      <c r="AX3" s="62" t="s">
        <v>64</v>
      </c>
      <c r="AY3" s="61" t="s">
        <v>65</v>
      </c>
      <c r="AZ3" s="56" t="s">
        <v>66</v>
      </c>
      <c r="BA3" s="61" t="s">
        <v>65</v>
      </c>
      <c r="BB3" s="57" t="s">
        <v>66</v>
      </c>
      <c r="BC3" s="63" t="s">
        <v>67</v>
      </c>
      <c r="BD3" s="64" t="s">
        <v>68</v>
      </c>
      <c r="BE3" s="64" t="s">
        <v>69</v>
      </c>
      <c r="BF3" s="64" t="s">
        <v>70</v>
      </c>
      <c r="BG3" s="65" t="s">
        <v>71</v>
      </c>
      <c r="BH3" s="66" t="s">
        <v>72</v>
      </c>
      <c r="BI3" s="52" t="s">
        <v>73</v>
      </c>
      <c r="BJ3" s="67" t="s">
        <v>74</v>
      </c>
      <c r="BK3" s="38" t="s">
        <v>75</v>
      </c>
      <c r="BL3" s="38" t="s">
        <v>76</v>
      </c>
      <c r="BM3" s="38" t="s">
        <v>77</v>
      </c>
      <c r="BN3" s="38" t="s">
        <v>78</v>
      </c>
      <c r="BO3" s="38" t="s">
        <v>79</v>
      </c>
      <c r="BP3" s="68">
        <f>F1</f>
        <v>45722.62287</v>
      </c>
      <c r="BQ3" s="69">
        <f t="shared" ref="BQ3:BY3" si="1">BP3-1</f>
        <v>45721.62287</v>
      </c>
      <c r="BR3" s="69">
        <f t="shared" si="1"/>
        <v>45720.62287</v>
      </c>
      <c r="BS3" s="69">
        <f t="shared" si="1"/>
        <v>45719.62287</v>
      </c>
      <c r="BT3" s="69">
        <f t="shared" si="1"/>
        <v>45718.62287</v>
      </c>
      <c r="BU3" s="69">
        <f t="shared" si="1"/>
        <v>45717.62287</v>
      </c>
      <c r="BV3" s="69">
        <f t="shared" si="1"/>
        <v>45716.62287</v>
      </c>
      <c r="BW3" s="69">
        <f t="shared" si="1"/>
        <v>45715.62287</v>
      </c>
      <c r="BX3" s="69">
        <f t="shared" si="1"/>
        <v>45714.62287</v>
      </c>
      <c r="BY3" s="70">
        <f t="shared" si="1"/>
        <v>45713.62287</v>
      </c>
      <c r="BZ3" s="71" t="s">
        <v>80</v>
      </c>
      <c r="CA3" s="72" t="s">
        <v>81</v>
      </c>
      <c r="CB3" s="72" t="s">
        <v>82</v>
      </c>
      <c r="CC3" s="72" t="s">
        <v>83</v>
      </c>
      <c r="CD3" s="72" t="s">
        <v>84</v>
      </c>
      <c r="CE3" s="72" t="s">
        <v>85</v>
      </c>
      <c r="CF3" s="72" t="s">
        <v>86</v>
      </c>
      <c r="CG3" s="72" t="s">
        <v>87</v>
      </c>
      <c r="CH3" s="72" t="s">
        <v>88</v>
      </c>
      <c r="CI3" s="72" t="s">
        <v>89</v>
      </c>
      <c r="CJ3" s="72" t="s">
        <v>90</v>
      </c>
      <c r="CK3" s="72" t="s">
        <v>91</v>
      </c>
      <c r="CL3" s="72" t="s">
        <v>92</v>
      </c>
      <c r="CM3" s="72" t="s">
        <v>93</v>
      </c>
      <c r="CN3" s="72" t="s">
        <v>94</v>
      </c>
      <c r="CO3" s="72" t="s">
        <v>95</v>
      </c>
      <c r="CP3" s="72" t="s">
        <v>96</v>
      </c>
      <c r="CQ3" s="72" t="s">
        <v>97</v>
      </c>
      <c r="CR3" s="72" t="s">
        <v>98</v>
      </c>
      <c r="CS3" s="72" t="s">
        <v>99</v>
      </c>
      <c r="CT3" s="72" t="s">
        <v>100</v>
      </c>
      <c r="CU3" s="72" t="s">
        <v>101</v>
      </c>
      <c r="CV3" s="72" t="s">
        <v>102</v>
      </c>
      <c r="CW3" s="72" t="s">
        <v>103</v>
      </c>
      <c r="CX3" s="72" t="s">
        <v>104</v>
      </c>
      <c r="CY3" s="72" t="s">
        <v>105</v>
      </c>
      <c r="CZ3" s="72" t="s">
        <v>106</v>
      </c>
      <c r="DA3" s="68">
        <v>45540.0</v>
      </c>
      <c r="DB3" s="73" t="s">
        <v>107</v>
      </c>
      <c r="DC3" s="73" t="s">
        <v>108</v>
      </c>
      <c r="DD3" s="73" t="s">
        <v>109</v>
      </c>
      <c r="DE3" s="73" t="s">
        <v>110</v>
      </c>
      <c r="DF3" s="74" t="s">
        <v>111</v>
      </c>
      <c r="DG3" s="75" t="s">
        <v>112</v>
      </c>
      <c r="DH3" s="76" t="s">
        <v>113</v>
      </c>
      <c r="DI3" s="77"/>
      <c r="DJ3" s="77"/>
      <c r="DK3" s="77"/>
      <c r="DL3" s="77"/>
      <c r="DM3" s="77"/>
      <c r="DN3" s="77"/>
      <c r="DO3" s="77"/>
      <c r="DP3" s="77"/>
      <c r="DQ3" s="77"/>
      <c r="DR3" s="77"/>
    </row>
    <row r="4" ht="33.75" customHeight="1">
      <c r="A4" s="78" t="str">
        <f t="shared" ref="A4:A181" si="2">IMAGE(IFERROR(C4,""))</f>
        <v/>
      </c>
      <c r="B4" s="79" t="str">
        <f t="shared" ref="B4:B181" si="3">HYPERLINK(CONCATENATE("https://www.fantasy.top/hero/",F4),F4)</f>
        <v>beast_ico</v>
      </c>
      <c r="C4" s="80" t="s">
        <v>114</v>
      </c>
      <c r="D4" s="81" t="s">
        <v>115</v>
      </c>
      <c r="E4" s="82" t="s">
        <v>116</v>
      </c>
      <c r="F4" s="83" t="s">
        <v>117</v>
      </c>
      <c r="G4" s="84"/>
      <c r="H4" s="85">
        <v>971.0</v>
      </c>
      <c r="I4" s="86">
        <v>159.0</v>
      </c>
      <c r="J4" s="85">
        <v>290.0</v>
      </c>
      <c r="K4" s="85">
        <v>13.0</v>
      </c>
      <c r="L4" s="85"/>
      <c r="M4" s="85">
        <v>2.0</v>
      </c>
      <c r="N4" s="85">
        <v>4.0</v>
      </c>
      <c r="O4" s="85">
        <v>34.0</v>
      </c>
      <c r="P4" s="85">
        <v>119.0</v>
      </c>
      <c r="Q4" s="87">
        <v>8.0</v>
      </c>
      <c r="R4" s="88">
        <v>0.0</v>
      </c>
      <c r="S4" s="89"/>
      <c r="T4" s="90"/>
      <c r="U4" s="91"/>
      <c r="V4" s="91"/>
      <c r="W4" s="90"/>
      <c r="X4" s="92"/>
      <c r="Y4" s="85"/>
      <c r="Z4" s="92"/>
      <c r="AA4" s="85"/>
      <c r="AB4" s="89"/>
      <c r="AC4" s="90"/>
      <c r="AD4" s="91"/>
      <c r="AE4" s="91"/>
      <c r="AF4" s="90"/>
      <c r="AG4" s="92"/>
      <c r="AH4" s="85"/>
      <c r="AI4" s="92"/>
      <c r="AJ4" s="85"/>
      <c r="AK4" s="93">
        <v>1650.0</v>
      </c>
      <c r="AL4" s="94">
        <v>0.9</v>
      </c>
      <c r="AM4" s="91"/>
      <c r="AN4" s="91"/>
      <c r="AO4" s="95">
        <v>0.6</v>
      </c>
      <c r="AP4" s="92"/>
      <c r="AQ4" s="85"/>
      <c r="AR4" s="92"/>
      <c r="AS4" s="85"/>
      <c r="AT4" s="96">
        <v>6514.0</v>
      </c>
      <c r="AU4" s="97">
        <v>0.152</v>
      </c>
      <c r="AV4" s="91"/>
      <c r="AW4" s="91"/>
      <c r="AX4" s="97">
        <v>0.152</v>
      </c>
      <c r="AY4" s="98"/>
      <c r="AZ4" s="85"/>
      <c r="BA4" s="98"/>
      <c r="BB4" s="99"/>
      <c r="BC4" s="100">
        <v>37664.0</v>
      </c>
      <c r="BD4" s="100">
        <v>37582.0</v>
      </c>
      <c r="BE4" s="101">
        <v>2177965.0</v>
      </c>
      <c r="BF4" s="102">
        <v>2243024.0</v>
      </c>
      <c r="BG4" s="86">
        <v>58.0</v>
      </c>
      <c r="BH4" s="103">
        <v>146.0</v>
      </c>
      <c r="BI4" s="104">
        <v>205.0</v>
      </c>
      <c r="BJ4" s="105">
        <v>1.0</v>
      </c>
      <c r="BK4" s="106">
        <v>939.0</v>
      </c>
      <c r="BL4" s="107">
        <v>925.0</v>
      </c>
      <c r="BM4" s="108">
        <v>926.0</v>
      </c>
      <c r="BN4" s="109">
        <v>-2.0</v>
      </c>
      <c r="BO4" s="110">
        <v>71.0</v>
      </c>
      <c r="BP4" s="111">
        <v>990.0</v>
      </c>
      <c r="BQ4" s="112">
        <v>992.0</v>
      </c>
      <c r="BR4" s="113">
        <v>970.0</v>
      </c>
      <c r="BS4" s="114">
        <v>956.0</v>
      </c>
      <c r="BT4" s="115">
        <v>923.0</v>
      </c>
      <c r="BU4" s="116">
        <v>920.0</v>
      </c>
      <c r="BV4" s="117">
        <v>919.0</v>
      </c>
      <c r="BW4" s="117">
        <v>919.0</v>
      </c>
      <c r="BX4" s="118">
        <v>928.0</v>
      </c>
      <c r="BY4" s="119">
        <v>952.0</v>
      </c>
      <c r="BZ4" s="120">
        <v>909.0</v>
      </c>
      <c r="CA4" s="121">
        <v>966.0</v>
      </c>
      <c r="CB4" s="122">
        <v>919.0</v>
      </c>
      <c r="CC4" s="123">
        <v>900.0</v>
      </c>
      <c r="CD4" s="124">
        <v>891.0</v>
      </c>
      <c r="CE4" s="125">
        <v>938.0</v>
      </c>
      <c r="CF4" s="125">
        <v>937.0</v>
      </c>
      <c r="CG4" s="126">
        <v>903.0</v>
      </c>
      <c r="CH4" s="127">
        <v>959.0</v>
      </c>
      <c r="CI4" s="125">
        <v>938.0</v>
      </c>
      <c r="CJ4" s="128">
        <v>950.0</v>
      </c>
      <c r="CK4" s="129">
        <v>894.0</v>
      </c>
      <c r="CL4" s="130">
        <v>833.0</v>
      </c>
      <c r="CM4" s="131">
        <v>880.0</v>
      </c>
      <c r="CN4" s="132">
        <v>823.0</v>
      </c>
      <c r="CO4" s="133">
        <v>800.0</v>
      </c>
      <c r="CP4" s="134">
        <v>747.0</v>
      </c>
      <c r="CQ4" s="135">
        <v>763.0</v>
      </c>
      <c r="CR4" s="136">
        <v>870.0</v>
      </c>
      <c r="CS4" s="137">
        <v>751.0</v>
      </c>
      <c r="CT4" s="135">
        <v>763.0</v>
      </c>
      <c r="CU4" s="138">
        <v>814.0</v>
      </c>
      <c r="CV4" s="139">
        <v>719.0</v>
      </c>
      <c r="CW4" s="137">
        <v>751.0</v>
      </c>
      <c r="CX4" s="140">
        <v>776.0</v>
      </c>
      <c r="CY4" s="141">
        <v>768.0</v>
      </c>
      <c r="CZ4" s="142">
        <v>800.0</v>
      </c>
      <c r="DA4" s="143">
        <v>907.0</v>
      </c>
      <c r="DB4" s="144">
        <v>780.0</v>
      </c>
      <c r="DC4" s="145">
        <v>793.0</v>
      </c>
      <c r="DD4" s="85"/>
      <c r="DE4" s="85"/>
      <c r="DF4" s="99"/>
      <c r="DG4" s="146">
        <v>0.7</v>
      </c>
      <c r="DH4" s="147">
        <v>100.0</v>
      </c>
      <c r="DI4" s="148"/>
      <c r="DJ4" s="148"/>
      <c r="DK4" s="148"/>
      <c r="DL4" s="148"/>
      <c r="DM4" s="148"/>
      <c r="DN4" s="148"/>
      <c r="DO4" s="148"/>
      <c r="DP4" s="148"/>
      <c r="DQ4" s="148"/>
      <c r="DR4" s="148"/>
    </row>
    <row r="5" ht="33.75" customHeight="1">
      <c r="A5" s="78" t="str">
        <f t="shared" si="2"/>
        <v/>
      </c>
      <c r="B5" s="79" t="str">
        <f t="shared" si="3"/>
        <v>mememe69696969</v>
      </c>
      <c r="C5" s="80" t="s">
        <v>118</v>
      </c>
      <c r="D5" s="81" t="s">
        <v>119</v>
      </c>
      <c r="E5" s="82" t="s">
        <v>120</v>
      </c>
      <c r="F5" s="83" t="s">
        <v>121</v>
      </c>
      <c r="G5" s="84"/>
      <c r="H5" s="85">
        <v>970.0</v>
      </c>
      <c r="I5" s="149">
        <v>2531.0</v>
      </c>
      <c r="J5" s="85">
        <v>8114.0</v>
      </c>
      <c r="K5" s="85">
        <v>112.0</v>
      </c>
      <c r="L5" s="85"/>
      <c r="M5" s="85">
        <v>20.0</v>
      </c>
      <c r="N5" s="85">
        <v>149.0</v>
      </c>
      <c r="O5" s="85">
        <v>463.0</v>
      </c>
      <c r="P5" s="85">
        <v>1899.0</v>
      </c>
      <c r="Q5" s="87">
        <v>8.0</v>
      </c>
      <c r="R5" s="150">
        <v>4.0</v>
      </c>
      <c r="S5" s="151">
        <v>4178.0</v>
      </c>
      <c r="T5" s="152">
        <v>0.59</v>
      </c>
      <c r="U5" s="153">
        <v>0.69</v>
      </c>
      <c r="V5" s="91"/>
      <c r="W5" s="154">
        <v>0.54</v>
      </c>
      <c r="X5" s="155">
        <v>0.35</v>
      </c>
      <c r="Y5" s="156">
        <v>1.0</v>
      </c>
      <c r="Z5" s="92"/>
      <c r="AA5" s="85"/>
      <c r="AB5" s="151">
        <v>18693.0</v>
      </c>
      <c r="AC5" s="157">
        <v>0.11</v>
      </c>
      <c r="AD5" s="158">
        <v>0.0</v>
      </c>
      <c r="AE5" s="158">
        <v>-0.03</v>
      </c>
      <c r="AF5" s="159">
        <v>0.1</v>
      </c>
      <c r="AG5" s="160">
        <v>0.11</v>
      </c>
      <c r="AH5" s="156">
        <v>2.0</v>
      </c>
      <c r="AI5" s="161">
        <v>0.11</v>
      </c>
      <c r="AJ5" s="156">
        <v>5.0</v>
      </c>
      <c r="AK5" s="151">
        <v>43117.0</v>
      </c>
      <c r="AL5" s="162">
        <v>0.03</v>
      </c>
      <c r="AM5" s="163">
        <v>0.25</v>
      </c>
      <c r="AN5" s="164">
        <v>0.25</v>
      </c>
      <c r="AO5" s="165">
        <v>0.03</v>
      </c>
      <c r="AP5" s="166">
        <v>0.03</v>
      </c>
      <c r="AQ5" s="156">
        <v>4.0</v>
      </c>
      <c r="AR5" s="166">
        <v>0.03</v>
      </c>
      <c r="AS5" s="156">
        <v>18.0</v>
      </c>
      <c r="AT5" s="167">
        <v>90454.0</v>
      </c>
      <c r="AU5" s="168">
        <v>0.011</v>
      </c>
      <c r="AV5" s="169">
        <v>0.37</v>
      </c>
      <c r="AW5" s="169">
        <v>0.48</v>
      </c>
      <c r="AX5" s="168">
        <v>0.011</v>
      </c>
      <c r="AY5" s="170">
        <v>0.008</v>
      </c>
      <c r="AZ5" s="171">
        <v>11.0</v>
      </c>
      <c r="BA5" s="170">
        <v>0.007</v>
      </c>
      <c r="BB5" s="172">
        <v>30.0</v>
      </c>
      <c r="BC5" s="173">
        <v>69449.0</v>
      </c>
      <c r="BD5" s="173">
        <v>69476.0</v>
      </c>
      <c r="BE5" s="174">
        <v>3196341.0</v>
      </c>
      <c r="BF5" s="174">
        <v>3181640.0</v>
      </c>
      <c r="BG5" s="175">
        <v>46.0</v>
      </c>
      <c r="BH5" s="176">
        <v>49.0</v>
      </c>
      <c r="BI5" s="177">
        <v>166.0</v>
      </c>
      <c r="BJ5" s="178">
        <v>2.0</v>
      </c>
      <c r="BK5" s="179">
        <v>563.0</v>
      </c>
      <c r="BL5" s="180">
        <v>363.0</v>
      </c>
      <c r="BM5" s="181">
        <v>397.0</v>
      </c>
      <c r="BN5" s="109">
        <v>0.0</v>
      </c>
      <c r="BO5" s="182">
        <v>634.0</v>
      </c>
      <c r="BP5" s="183">
        <v>986.0</v>
      </c>
      <c r="BQ5" s="184">
        <v>986.0</v>
      </c>
      <c r="BR5" s="185">
        <v>966.0</v>
      </c>
      <c r="BS5" s="186">
        <v>774.0</v>
      </c>
      <c r="BT5" s="187">
        <v>312.0</v>
      </c>
      <c r="BU5" s="188">
        <v>344.0</v>
      </c>
      <c r="BV5" s="188">
        <v>346.0</v>
      </c>
      <c r="BW5" s="189">
        <v>352.0</v>
      </c>
      <c r="BX5" s="188">
        <v>344.0</v>
      </c>
      <c r="BY5" s="190">
        <v>357.0</v>
      </c>
      <c r="BZ5" s="191">
        <v>417.0</v>
      </c>
      <c r="CA5" s="192">
        <v>994.0</v>
      </c>
      <c r="CB5" s="193">
        <v>372.0</v>
      </c>
      <c r="CC5" s="194">
        <v>439.0</v>
      </c>
      <c r="CD5" s="195">
        <v>396.0</v>
      </c>
      <c r="CE5" s="196">
        <v>343.0</v>
      </c>
      <c r="CF5" s="197">
        <v>447.0</v>
      </c>
      <c r="CG5" s="198">
        <v>400.0</v>
      </c>
      <c r="CH5" s="199">
        <v>358.0</v>
      </c>
      <c r="CI5" s="200">
        <v>515.0</v>
      </c>
      <c r="CJ5" s="201">
        <v>429.0</v>
      </c>
      <c r="CK5" s="202">
        <v>261.0</v>
      </c>
      <c r="CL5" s="203">
        <v>539.0</v>
      </c>
      <c r="CM5" s="204">
        <v>459.0</v>
      </c>
      <c r="CN5" s="205">
        <v>666.0</v>
      </c>
      <c r="CO5" s="206">
        <v>543.0</v>
      </c>
      <c r="CP5" s="207">
        <v>485.0</v>
      </c>
      <c r="CQ5" s="208">
        <v>595.0</v>
      </c>
      <c r="CR5" s="209">
        <v>387.0</v>
      </c>
      <c r="CS5" s="210">
        <v>478.0</v>
      </c>
      <c r="CT5" s="211">
        <v>622.0</v>
      </c>
      <c r="CU5" s="212">
        <v>674.0</v>
      </c>
      <c r="CV5" s="139">
        <v>720.0</v>
      </c>
      <c r="CW5" s="213">
        <v>850.0</v>
      </c>
      <c r="CX5" s="214">
        <v>865.0</v>
      </c>
      <c r="CY5" s="215">
        <v>697.0</v>
      </c>
      <c r="CZ5" s="132">
        <v>824.0</v>
      </c>
      <c r="DA5" s="216">
        <v>706.0</v>
      </c>
      <c r="DB5" s="217">
        <v>689.0</v>
      </c>
      <c r="DC5" s="218">
        <v>818.0</v>
      </c>
      <c r="DD5" s="219">
        <v>659.0</v>
      </c>
      <c r="DE5" s="220">
        <v>602.0</v>
      </c>
      <c r="DF5" s="221">
        <v>639.0</v>
      </c>
      <c r="DG5" s="222">
        <v>2.7</v>
      </c>
      <c r="DH5" s="223">
        <v>0.0</v>
      </c>
      <c r="DI5" s="148"/>
      <c r="DJ5" s="148"/>
      <c r="DK5" s="148"/>
      <c r="DL5" s="148"/>
      <c r="DM5" s="148"/>
      <c r="DN5" s="148"/>
      <c r="DO5" s="148"/>
      <c r="DP5" s="148"/>
      <c r="DQ5" s="148"/>
      <c r="DR5" s="148"/>
    </row>
    <row r="6" ht="33.75" customHeight="1">
      <c r="A6" s="78" t="str">
        <f t="shared" si="2"/>
        <v/>
      </c>
      <c r="B6" s="79" t="str">
        <f t="shared" si="3"/>
        <v>blknoiz06</v>
      </c>
      <c r="C6" s="80" t="s">
        <v>122</v>
      </c>
      <c r="D6" s="81">
        <v>9.73261472E8</v>
      </c>
      <c r="E6" s="82" t="s">
        <v>123</v>
      </c>
      <c r="F6" s="83" t="s">
        <v>124</v>
      </c>
      <c r="G6" s="84"/>
      <c r="H6" s="85">
        <v>961.0</v>
      </c>
      <c r="I6" s="224">
        <v>185.0</v>
      </c>
      <c r="J6" s="85">
        <v>216.0</v>
      </c>
      <c r="K6" s="85">
        <v>17.0</v>
      </c>
      <c r="L6" s="85"/>
      <c r="M6" s="85">
        <v>1.0</v>
      </c>
      <c r="N6" s="85">
        <v>6.0</v>
      </c>
      <c r="O6" s="85">
        <v>42.0</v>
      </c>
      <c r="P6" s="85">
        <v>136.0</v>
      </c>
      <c r="Q6" s="87">
        <v>8.0</v>
      </c>
      <c r="R6" s="88">
        <v>0.0</v>
      </c>
      <c r="S6" s="225">
        <v>168.0</v>
      </c>
      <c r="T6" s="226">
        <v>14.68</v>
      </c>
      <c r="U6" s="91"/>
      <c r="V6" s="91"/>
      <c r="W6" s="90"/>
      <c r="X6" s="92"/>
      <c r="Y6" s="85"/>
      <c r="Z6" s="92"/>
      <c r="AA6" s="85"/>
      <c r="AB6" s="89"/>
      <c r="AC6" s="90"/>
      <c r="AD6" s="91"/>
      <c r="AE6" s="91"/>
      <c r="AF6" s="227">
        <v>15.0</v>
      </c>
      <c r="AG6" s="92"/>
      <c r="AH6" s="85"/>
      <c r="AI6" s="92"/>
      <c r="AJ6" s="85"/>
      <c r="AK6" s="228">
        <v>1741.0</v>
      </c>
      <c r="AL6" s="229">
        <v>0.85</v>
      </c>
      <c r="AM6" s="91"/>
      <c r="AN6" s="91"/>
      <c r="AO6" s="230">
        <v>0.7</v>
      </c>
      <c r="AP6" s="92"/>
      <c r="AQ6" s="85"/>
      <c r="AR6" s="92"/>
      <c r="AS6" s="85"/>
      <c r="AT6" s="225">
        <v>5247.0</v>
      </c>
      <c r="AU6" s="231">
        <v>0.188</v>
      </c>
      <c r="AV6" s="169">
        <v>0.02</v>
      </c>
      <c r="AW6" s="91"/>
      <c r="AX6" s="232">
        <v>0.165</v>
      </c>
      <c r="AY6" s="233">
        <v>0.184</v>
      </c>
      <c r="AZ6" s="234">
        <v>4.0</v>
      </c>
      <c r="BA6" s="98"/>
      <c r="BB6" s="99"/>
      <c r="BC6" s="235">
        <v>703269.0</v>
      </c>
      <c r="BD6" s="235">
        <v>703266.0</v>
      </c>
      <c r="BE6" s="143">
        <v>9946938.0</v>
      </c>
      <c r="BF6" s="86">
        <v>1.2104947E7</v>
      </c>
      <c r="BG6" s="236">
        <v>14.0</v>
      </c>
      <c r="BH6" s="237">
        <v>116.0</v>
      </c>
      <c r="BI6" s="238">
        <v>73.0</v>
      </c>
      <c r="BJ6" s="239">
        <v>3.0</v>
      </c>
      <c r="BK6" s="240">
        <v>971.0</v>
      </c>
      <c r="BL6" s="241">
        <v>938.0</v>
      </c>
      <c r="BM6" s="242">
        <v>930.0</v>
      </c>
      <c r="BN6" s="109">
        <v>-2.0</v>
      </c>
      <c r="BO6" s="243">
        <v>62.0</v>
      </c>
      <c r="BP6" s="183">
        <v>984.0</v>
      </c>
      <c r="BQ6" s="184">
        <v>986.0</v>
      </c>
      <c r="BR6" s="111">
        <v>991.0</v>
      </c>
      <c r="BS6" s="184">
        <v>988.0</v>
      </c>
      <c r="BT6" s="244">
        <v>958.0</v>
      </c>
      <c r="BU6" s="245">
        <v>953.0</v>
      </c>
      <c r="BV6" s="246">
        <v>938.0</v>
      </c>
      <c r="BW6" s="115">
        <v>922.0</v>
      </c>
      <c r="BX6" s="246">
        <v>938.0</v>
      </c>
      <c r="BY6" s="247">
        <v>946.0</v>
      </c>
      <c r="BZ6" s="248">
        <v>885.0</v>
      </c>
      <c r="CA6" s="249">
        <v>942.0</v>
      </c>
      <c r="CB6" s="122">
        <v>918.0</v>
      </c>
      <c r="CC6" s="213">
        <v>851.0</v>
      </c>
      <c r="CD6" s="250">
        <v>797.0</v>
      </c>
      <c r="CE6" s="251">
        <v>976.0</v>
      </c>
      <c r="CF6" s="252">
        <v>983.0</v>
      </c>
      <c r="CG6" s="128">
        <v>950.0</v>
      </c>
      <c r="CH6" s="253">
        <v>955.0</v>
      </c>
      <c r="CI6" s="128">
        <v>948.0</v>
      </c>
      <c r="CJ6" s="254">
        <v>944.0</v>
      </c>
      <c r="CK6" s="255">
        <v>912.0</v>
      </c>
      <c r="CL6" s="256">
        <v>971.0</v>
      </c>
      <c r="CM6" s="252">
        <v>984.0</v>
      </c>
      <c r="CN6" s="252">
        <v>984.0</v>
      </c>
      <c r="CO6" s="127">
        <v>957.0</v>
      </c>
      <c r="CP6" s="257">
        <v>939.0</v>
      </c>
      <c r="CQ6" s="192">
        <v>995.0</v>
      </c>
      <c r="CR6" s="143">
        <v>906.0</v>
      </c>
      <c r="CS6" s="175">
        <v>889.0</v>
      </c>
      <c r="CT6" s="258">
        <v>971.0</v>
      </c>
      <c r="CU6" s="254">
        <v>943.0</v>
      </c>
      <c r="CV6" s="259">
        <v>928.0</v>
      </c>
      <c r="CW6" s="125">
        <v>937.0</v>
      </c>
      <c r="CX6" s="260">
        <v>935.0</v>
      </c>
      <c r="CY6" s="261">
        <v>908.0</v>
      </c>
      <c r="CZ6" s="262">
        <v>898.0</v>
      </c>
      <c r="DA6" s="260">
        <v>934.0</v>
      </c>
      <c r="DB6" s="255">
        <v>912.0</v>
      </c>
      <c r="DC6" s="261">
        <v>909.0</v>
      </c>
      <c r="DD6" s="126">
        <v>903.0</v>
      </c>
      <c r="DE6" s="253">
        <v>954.0</v>
      </c>
      <c r="DF6" s="263">
        <v>931.0</v>
      </c>
      <c r="DG6" s="264">
        <v>1.4</v>
      </c>
      <c r="DH6" s="85"/>
      <c r="DI6" s="148"/>
      <c r="DJ6" s="148"/>
      <c r="DK6" s="148"/>
      <c r="DL6" s="148"/>
      <c r="DM6" s="148"/>
      <c r="DN6" s="148"/>
      <c r="DO6" s="148"/>
      <c r="DP6" s="148"/>
      <c r="DQ6" s="148"/>
      <c r="DR6" s="148"/>
    </row>
    <row r="7" ht="33.75" customHeight="1">
      <c r="A7" s="78" t="str">
        <f t="shared" si="2"/>
        <v/>
      </c>
      <c r="B7" s="79" t="str">
        <f t="shared" si="3"/>
        <v>trading_axe</v>
      </c>
      <c r="C7" s="80" t="s">
        <v>125</v>
      </c>
      <c r="D7" s="81" t="s">
        <v>126</v>
      </c>
      <c r="E7" s="82" t="s">
        <v>127</v>
      </c>
      <c r="F7" s="83" t="s">
        <v>128</v>
      </c>
      <c r="G7" s="84"/>
      <c r="H7" s="85">
        <v>943.0</v>
      </c>
      <c r="I7" s="265">
        <v>212.0</v>
      </c>
      <c r="J7" s="85">
        <v>266.0</v>
      </c>
      <c r="K7" s="85">
        <v>18.0</v>
      </c>
      <c r="L7" s="85"/>
      <c r="M7" s="85">
        <v>0.0</v>
      </c>
      <c r="N7" s="85">
        <v>8.0</v>
      </c>
      <c r="O7" s="85">
        <v>42.0</v>
      </c>
      <c r="P7" s="85">
        <v>162.0</v>
      </c>
      <c r="Q7" s="87">
        <v>8.0</v>
      </c>
      <c r="R7" s="266">
        <v>1.0</v>
      </c>
      <c r="S7" s="89"/>
      <c r="T7" s="90"/>
      <c r="U7" s="91"/>
      <c r="V7" s="91"/>
      <c r="W7" s="90"/>
      <c r="X7" s="92"/>
      <c r="Y7" s="85"/>
      <c r="Z7" s="92"/>
      <c r="AA7" s="85"/>
      <c r="AB7" s="267">
        <v>829.0</v>
      </c>
      <c r="AC7" s="268">
        <v>2.35</v>
      </c>
      <c r="AD7" s="91"/>
      <c r="AE7" s="269">
        <v>0.12</v>
      </c>
      <c r="AF7" s="270">
        <v>2.1</v>
      </c>
      <c r="AG7" s="92"/>
      <c r="AH7" s="85"/>
      <c r="AI7" s="271">
        <v>2.1</v>
      </c>
      <c r="AJ7" s="156">
        <v>1.0</v>
      </c>
      <c r="AK7" s="272">
        <v>2922.0</v>
      </c>
      <c r="AL7" s="273">
        <v>0.5</v>
      </c>
      <c r="AM7" s="91"/>
      <c r="AN7" s="91"/>
      <c r="AO7" s="274">
        <v>0.3</v>
      </c>
      <c r="AP7" s="92"/>
      <c r="AQ7" s="85"/>
      <c r="AR7" s="92"/>
      <c r="AS7" s="85"/>
      <c r="AT7" s="275">
        <v>9990.0</v>
      </c>
      <c r="AU7" s="276">
        <v>0.097</v>
      </c>
      <c r="AV7" s="91"/>
      <c r="AW7" s="91"/>
      <c r="AX7" s="277">
        <v>0.092</v>
      </c>
      <c r="AY7" s="98"/>
      <c r="AZ7" s="85"/>
      <c r="BA7" s="98"/>
      <c r="BB7" s="99"/>
      <c r="BC7" s="278">
        <v>137201.0</v>
      </c>
      <c r="BD7" s="278">
        <v>137168.0</v>
      </c>
      <c r="BE7" s="208">
        <v>2853013.0</v>
      </c>
      <c r="BF7" s="279">
        <v>2888759.0</v>
      </c>
      <c r="BG7" s="280">
        <v>21.0</v>
      </c>
      <c r="BH7" s="281">
        <v>29.0</v>
      </c>
      <c r="BI7" s="139">
        <v>239.0</v>
      </c>
      <c r="BJ7" s="282">
        <v>4.0</v>
      </c>
      <c r="BK7" s="283">
        <v>951.0</v>
      </c>
      <c r="BL7" s="284">
        <v>872.0</v>
      </c>
      <c r="BM7" s="285">
        <v>861.0</v>
      </c>
      <c r="BN7" s="109">
        <v>-1.0</v>
      </c>
      <c r="BO7" s="286">
        <v>122.0</v>
      </c>
      <c r="BP7" s="287">
        <v>974.0</v>
      </c>
      <c r="BQ7" s="288">
        <v>975.0</v>
      </c>
      <c r="BR7" s="289">
        <v>973.0</v>
      </c>
      <c r="BS7" s="185">
        <v>968.0</v>
      </c>
      <c r="BT7" s="290">
        <v>934.0</v>
      </c>
      <c r="BU7" s="291">
        <v>888.0</v>
      </c>
      <c r="BV7" s="292">
        <v>848.0</v>
      </c>
      <c r="BW7" s="293">
        <v>852.0</v>
      </c>
      <c r="BX7" s="294">
        <v>872.0</v>
      </c>
      <c r="BY7" s="295">
        <v>897.0</v>
      </c>
      <c r="BZ7" s="296">
        <v>834.0</v>
      </c>
      <c r="CA7" s="297">
        <v>787.0</v>
      </c>
      <c r="CB7" s="131">
        <v>879.0</v>
      </c>
      <c r="CC7" s="298">
        <v>789.0</v>
      </c>
      <c r="CD7" s="299">
        <v>883.0</v>
      </c>
      <c r="CE7" s="300">
        <v>804.0</v>
      </c>
      <c r="CF7" s="297">
        <v>786.0</v>
      </c>
      <c r="CG7" s="301">
        <v>782.0</v>
      </c>
      <c r="CH7" s="255">
        <v>912.0</v>
      </c>
      <c r="CI7" s="121">
        <v>965.0</v>
      </c>
      <c r="CJ7" s="302">
        <v>871.0</v>
      </c>
      <c r="CK7" s="138">
        <v>814.0</v>
      </c>
      <c r="CL7" s="303">
        <v>757.0</v>
      </c>
      <c r="CM7" s="132">
        <v>822.0</v>
      </c>
      <c r="CN7" s="304">
        <v>738.0</v>
      </c>
      <c r="CO7" s="305">
        <v>600.0</v>
      </c>
      <c r="CP7" s="306">
        <v>634.0</v>
      </c>
      <c r="CQ7" s="144">
        <v>780.0</v>
      </c>
      <c r="CR7" s="307">
        <v>744.0</v>
      </c>
      <c r="CS7" s="145">
        <v>792.0</v>
      </c>
      <c r="CT7" s="308">
        <v>820.0</v>
      </c>
      <c r="CU7" s="309">
        <v>733.0</v>
      </c>
      <c r="CV7" s="310">
        <v>826.0</v>
      </c>
      <c r="CW7" s="311">
        <v>770.0</v>
      </c>
      <c r="CX7" s="261">
        <v>908.0</v>
      </c>
      <c r="CY7" s="126">
        <v>904.0</v>
      </c>
      <c r="CZ7" s="312">
        <v>795.0</v>
      </c>
      <c r="DA7" s="141">
        <v>768.0</v>
      </c>
      <c r="DB7" s="313">
        <v>838.0</v>
      </c>
      <c r="DC7" s="217">
        <v>689.0</v>
      </c>
      <c r="DD7" s="134">
        <v>746.0</v>
      </c>
      <c r="DE7" s="314">
        <v>867.0</v>
      </c>
      <c r="DF7" s="315">
        <v>654.0</v>
      </c>
      <c r="DG7" s="316">
        <v>1.1</v>
      </c>
      <c r="DH7" s="223">
        <v>0.0</v>
      </c>
      <c r="DI7" s="148"/>
      <c r="DJ7" s="148"/>
      <c r="DK7" s="148"/>
      <c r="DL7" s="148"/>
      <c r="DM7" s="148"/>
      <c r="DN7" s="148"/>
      <c r="DO7" s="148"/>
      <c r="DP7" s="148"/>
      <c r="DQ7" s="148"/>
      <c r="DR7" s="148"/>
    </row>
    <row r="8" ht="33.75" customHeight="1">
      <c r="A8" s="78" t="str">
        <f t="shared" si="2"/>
        <v/>
      </c>
      <c r="B8" s="79" t="str">
        <f t="shared" si="3"/>
        <v>TylerDurden</v>
      </c>
      <c r="C8" s="80" t="s">
        <v>129</v>
      </c>
      <c r="D8" s="81" t="s">
        <v>130</v>
      </c>
      <c r="E8" s="82" t="s">
        <v>131</v>
      </c>
      <c r="F8" s="83" t="s">
        <v>132</v>
      </c>
      <c r="G8" s="84"/>
      <c r="H8" s="85">
        <v>926.0</v>
      </c>
      <c r="I8" s="224">
        <v>185.0</v>
      </c>
      <c r="J8" s="85">
        <v>221.0</v>
      </c>
      <c r="K8" s="85">
        <v>13.0</v>
      </c>
      <c r="L8" s="85"/>
      <c r="M8" s="85">
        <v>1.0</v>
      </c>
      <c r="N8" s="85">
        <v>2.0</v>
      </c>
      <c r="O8" s="85">
        <v>49.0</v>
      </c>
      <c r="P8" s="85">
        <v>133.0</v>
      </c>
      <c r="Q8" s="87">
        <v>8.0</v>
      </c>
      <c r="R8" s="88">
        <v>0.0</v>
      </c>
      <c r="S8" s="89"/>
      <c r="T8" s="90"/>
      <c r="U8" s="91"/>
      <c r="V8" s="91"/>
      <c r="W8" s="90"/>
      <c r="X8" s="92"/>
      <c r="Y8" s="85"/>
      <c r="Z8" s="92"/>
      <c r="AA8" s="85"/>
      <c r="AB8" s="317">
        <v>552.0</v>
      </c>
      <c r="AC8" s="318">
        <v>3.5</v>
      </c>
      <c r="AD8" s="91"/>
      <c r="AE8" s="91"/>
      <c r="AF8" s="90"/>
      <c r="AG8" s="92"/>
      <c r="AH8" s="85"/>
      <c r="AI8" s="92"/>
      <c r="AJ8" s="85"/>
      <c r="AK8" s="319">
        <v>3149.0</v>
      </c>
      <c r="AL8" s="320">
        <v>0.46</v>
      </c>
      <c r="AM8" s="91"/>
      <c r="AN8" s="91"/>
      <c r="AO8" s="321">
        <v>0.34</v>
      </c>
      <c r="AP8" s="92"/>
      <c r="AQ8" s="85"/>
      <c r="AR8" s="92"/>
      <c r="AS8" s="85"/>
      <c r="AT8" s="322">
        <v>7563.0</v>
      </c>
      <c r="AU8" s="323">
        <v>0.128</v>
      </c>
      <c r="AV8" s="169">
        <v>0.48</v>
      </c>
      <c r="AW8" s="169">
        <v>0.57</v>
      </c>
      <c r="AX8" s="324">
        <v>0.085</v>
      </c>
      <c r="AY8" s="325">
        <v>0.086</v>
      </c>
      <c r="AZ8" s="234">
        <v>4.0</v>
      </c>
      <c r="BA8" s="326">
        <v>0.082</v>
      </c>
      <c r="BB8" s="327">
        <v>4.0</v>
      </c>
      <c r="BC8" s="328">
        <v>179371.0</v>
      </c>
      <c r="BD8" s="328">
        <v>179266.0</v>
      </c>
      <c r="BE8" s="177">
        <v>3821409.0</v>
      </c>
      <c r="BF8" s="329">
        <v>3914866.0</v>
      </c>
      <c r="BG8" s="330">
        <v>21.0</v>
      </c>
      <c r="BH8" s="331">
        <v>55.0</v>
      </c>
      <c r="BI8" s="332">
        <v>110.0</v>
      </c>
      <c r="BJ8" s="333">
        <v>5.0</v>
      </c>
      <c r="BK8" s="334">
        <v>936.0</v>
      </c>
      <c r="BL8" s="335">
        <v>903.0</v>
      </c>
      <c r="BM8" s="335">
        <v>905.0</v>
      </c>
      <c r="BN8" s="336">
        <v>1.0</v>
      </c>
      <c r="BO8" s="337">
        <v>66.0</v>
      </c>
      <c r="BP8" s="185">
        <v>966.0</v>
      </c>
      <c r="BQ8" s="338">
        <v>964.0</v>
      </c>
      <c r="BR8" s="244">
        <v>959.0</v>
      </c>
      <c r="BS8" s="339">
        <v>948.0</v>
      </c>
      <c r="BT8" s="340">
        <v>924.0</v>
      </c>
      <c r="BU8" s="341">
        <v>903.0</v>
      </c>
      <c r="BV8" s="342">
        <v>912.0</v>
      </c>
      <c r="BW8" s="343">
        <v>900.0</v>
      </c>
      <c r="BX8" s="344">
        <v>894.0</v>
      </c>
      <c r="BY8" s="345">
        <v>907.0</v>
      </c>
      <c r="BZ8" s="346">
        <v>837.0</v>
      </c>
      <c r="CA8" s="145">
        <v>792.0</v>
      </c>
      <c r="CB8" s="347">
        <v>860.0</v>
      </c>
      <c r="CC8" s="348">
        <v>813.0</v>
      </c>
      <c r="CD8" s="262">
        <v>897.0</v>
      </c>
      <c r="CE8" s="132">
        <v>824.0</v>
      </c>
      <c r="CF8" s="177">
        <v>638.0</v>
      </c>
      <c r="CG8" s="349">
        <v>752.0</v>
      </c>
      <c r="CH8" s="308">
        <v>822.0</v>
      </c>
      <c r="CI8" s="262">
        <v>897.0</v>
      </c>
      <c r="CJ8" s="350">
        <v>979.0</v>
      </c>
      <c r="CK8" s="131">
        <v>879.0</v>
      </c>
      <c r="CL8" s="351">
        <v>916.0</v>
      </c>
      <c r="CM8" s="300">
        <v>804.0</v>
      </c>
      <c r="CN8" s="352">
        <v>849.0</v>
      </c>
      <c r="CO8" s="310">
        <v>827.0</v>
      </c>
      <c r="CP8" s="352">
        <v>848.0</v>
      </c>
      <c r="CQ8" s="217">
        <v>687.0</v>
      </c>
      <c r="CR8" s="313">
        <v>839.0</v>
      </c>
      <c r="CS8" s="353">
        <v>728.0</v>
      </c>
      <c r="CT8" s="202">
        <v>262.0</v>
      </c>
      <c r="CU8" s="175">
        <v>888.0</v>
      </c>
      <c r="CV8" s="311">
        <v>770.0</v>
      </c>
      <c r="CW8" s="354">
        <v>686.0</v>
      </c>
      <c r="CX8" s="252">
        <v>982.0</v>
      </c>
      <c r="CY8" s="252">
        <v>982.0</v>
      </c>
      <c r="CZ8" s="355">
        <v>858.0</v>
      </c>
      <c r="DA8" s="330">
        <v>654.0</v>
      </c>
      <c r="DB8" s="143">
        <v>907.0</v>
      </c>
      <c r="DC8" s="330">
        <v>656.0</v>
      </c>
      <c r="DD8" s="356">
        <v>529.0</v>
      </c>
      <c r="DE8" s="357">
        <v>709.0</v>
      </c>
      <c r="DF8" s="358">
        <v>823.0</v>
      </c>
      <c r="DG8" s="359">
        <v>0.9</v>
      </c>
      <c r="DH8" s="223">
        <v>0.0</v>
      </c>
      <c r="DI8" s="148"/>
      <c r="DJ8" s="148"/>
      <c r="DK8" s="148"/>
      <c r="DL8" s="148"/>
      <c r="DM8" s="148"/>
      <c r="DN8" s="148"/>
      <c r="DO8" s="148"/>
      <c r="DP8" s="148"/>
      <c r="DQ8" s="148"/>
      <c r="DR8" s="148"/>
    </row>
    <row r="9" ht="33.75" customHeight="1">
      <c r="A9" s="78" t="str">
        <f t="shared" si="2"/>
        <v/>
      </c>
      <c r="B9" s="79" t="str">
        <f t="shared" si="3"/>
        <v>0xRamonos</v>
      </c>
      <c r="C9" s="80" t="s">
        <v>133</v>
      </c>
      <c r="D9" s="81" t="s">
        <v>134</v>
      </c>
      <c r="E9" s="82" t="s">
        <v>135</v>
      </c>
      <c r="F9" s="83" t="s">
        <v>136</v>
      </c>
      <c r="G9" s="84"/>
      <c r="H9" s="85">
        <v>917.0</v>
      </c>
      <c r="I9" s="360">
        <v>172.0</v>
      </c>
      <c r="J9" s="85">
        <v>145.0</v>
      </c>
      <c r="K9" s="85">
        <v>11.0</v>
      </c>
      <c r="L9" s="85"/>
      <c r="M9" s="85">
        <v>1.0</v>
      </c>
      <c r="N9" s="85">
        <v>6.0</v>
      </c>
      <c r="O9" s="85">
        <v>32.0</v>
      </c>
      <c r="P9" s="85">
        <v>133.0</v>
      </c>
      <c r="Q9" s="87">
        <v>8.0</v>
      </c>
      <c r="R9" s="88">
        <v>0.0</v>
      </c>
      <c r="S9" s="89"/>
      <c r="T9" s="90"/>
      <c r="U9" s="91"/>
      <c r="V9" s="91"/>
      <c r="W9" s="90"/>
      <c r="X9" s="92"/>
      <c r="Y9" s="85"/>
      <c r="Z9" s="92"/>
      <c r="AA9" s="85"/>
      <c r="AB9" s="96">
        <v>617.0</v>
      </c>
      <c r="AC9" s="361">
        <v>3.1</v>
      </c>
      <c r="AD9" s="91"/>
      <c r="AE9" s="91"/>
      <c r="AF9" s="270">
        <v>1.99</v>
      </c>
      <c r="AG9" s="92"/>
      <c r="AH9" s="85"/>
      <c r="AI9" s="92"/>
      <c r="AJ9" s="85"/>
      <c r="AK9" s="362">
        <v>2475.0</v>
      </c>
      <c r="AL9" s="363">
        <v>0.58</v>
      </c>
      <c r="AM9" s="364">
        <v>1.35</v>
      </c>
      <c r="AN9" s="91"/>
      <c r="AO9" s="363">
        <v>0.57</v>
      </c>
      <c r="AP9" s="365">
        <v>0.25</v>
      </c>
      <c r="AQ9" s="156">
        <v>1.0</v>
      </c>
      <c r="AR9" s="92"/>
      <c r="AS9" s="85"/>
      <c r="AT9" s="267">
        <v>8849.0</v>
      </c>
      <c r="AU9" s="366">
        <v>0.108</v>
      </c>
      <c r="AV9" s="169">
        <v>0.09</v>
      </c>
      <c r="AW9" s="169">
        <v>0.08</v>
      </c>
      <c r="AX9" s="367">
        <v>0.111</v>
      </c>
      <c r="AY9" s="368">
        <v>0.099</v>
      </c>
      <c r="AZ9" s="369">
        <v>3.0</v>
      </c>
      <c r="BA9" s="370">
        <v>0.1</v>
      </c>
      <c r="BB9" s="371">
        <v>1.0</v>
      </c>
      <c r="BC9" s="372">
        <v>168454.0</v>
      </c>
      <c r="BD9" s="372">
        <v>168369.0</v>
      </c>
      <c r="BE9" s="208">
        <v>2878437.0</v>
      </c>
      <c r="BF9" s="373">
        <v>3107089.0</v>
      </c>
      <c r="BG9" s="374">
        <v>17.0</v>
      </c>
      <c r="BH9" s="375">
        <v>82.0</v>
      </c>
      <c r="BI9" s="102">
        <v>103.0</v>
      </c>
      <c r="BJ9" s="376">
        <v>6.0</v>
      </c>
      <c r="BK9" s="377">
        <v>922.0</v>
      </c>
      <c r="BL9" s="378">
        <v>913.0</v>
      </c>
      <c r="BM9" s="379">
        <v>908.0</v>
      </c>
      <c r="BN9" s="109">
        <v>-3.0</v>
      </c>
      <c r="BO9" s="380">
        <v>24.0</v>
      </c>
      <c r="BP9" s="114">
        <v>956.0</v>
      </c>
      <c r="BQ9" s="244">
        <v>959.0</v>
      </c>
      <c r="BR9" s="290">
        <v>934.0</v>
      </c>
      <c r="BS9" s="341">
        <v>905.0</v>
      </c>
      <c r="BT9" s="295">
        <v>898.0</v>
      </c>
      <c r="BU9" s="342">
        <v>912.0</v>
      </c>
      <c r="BV9" s="342">
        <v>912.0</v>
      </c>
      <c r="BW9" s="381">
        <v>931.0</v>
      </c>
      <c r="BX9" s="244">
        <v>957.0</v>
      </c>
      <c r="BY9" s="185">
        <v>966.0</v>
      </c>
      <c r="BZ9" s="382">
        <v>896.0</v>
      </c>
      <c r="CA9" s="260">
        <v>935.0</v>
      </c>
      <c r="CB9" s="131">
        <v>879.0</v>
      </c>
      <c r="CC9" s="280">
        <v>648.0</v>
      </c>
      <c r="CD9" s="255">
        <v>913.0</v>
      </c>
      <c r="CE9" s="143">
        <v>906.0</v>
      </c>
      <c r="CF9" s="383">
        <v>986.0</v>
      </c>
      <c r="CG9" s="384">
        <v>876.0</v>
      </c>
      <c r="CH9" s="125">
        <v>936.0</v>
      </c>
      <c r="CI9" s="385">
        <v>923.0</v>
      </c>
      <c r="CJ9" s="299">
        <v>883.0</v>
      </c>
      <c r="CK9" s="262">
        <v>896.0</v>
      </c>
      <c r="CL9" s="123">
        <v>901.0</v>
      </c>
      <c r="CM9" s="253">
        <v>955.0</v>
      </c>
      <c r="CN9" s="131">
        <v>880.0</v>
      </c>
      <c r="CO9" s="252">
        <v>984.0</v>
      </c>
      <c r="CP9" s="386">
        <v>988.0</v>
      </c>
      <c r="CQ9" s="260">
        <v>933.0</v>
      </c>
      <c r="CR9" s="349">
        <v>753.0</v>
      </c>
      <c r="CS9" s="387">
        <v>812.0</v>
      </c>
      <c r="CT9" s="122">
        <v>919.0</v>
      </c>
      <c r="CU9" s="352">
        <v>847.0</v>
      </c>
      <c r="CV9" s="132">
        <v>824.0</v>
      </c>
      <c r="CW9" s="85"/>
      <c r="CX9" s="85"/>
      <c r="CY9" s="85"/>
      <c r="CZ9" s="85"/>
      <c r="DA9" s="85"/>
      <c r="DB9" s="85"/>
      <c r="DC9" s="85"/>
      <c r="DD9" s="85"/>
      <c r="DE9" s="85"/>
      <c r="DF9" s="99"/>
      <c r="DG9" s="388"/>
      <c r="DH9" s="85"/>
      <c r="DI9" s="148"/>
      <c r="DJ9" s="148"/>
      <c r="DK9" s="148"/>
      <c r="DL9" s="148"/>
      <c r="DM9" s="148"/>
      <c r="DN9" s="148"/>
      <c r="DO9" s="148"/>
      <c r="DP9" s="148"/>
      <c r="DQ9" s="148"/>
      <c r="DR9" s="148"/>
    </row>
    <row r="10" ht="33.75" customHeight="1">
      <c r="A10" s="78" t="str">
        <f t="shared" si="2"/>
        <v/>
      </c>
      <c r="B10" s="79" t="str">
        <f t="shared" si="3"/>
        <v>TaikiMaeda2</v>
      </c>
      <c r="C10" s="80" t="s">
        <v>137</v>
      </c>
      <c r="D10" s="81" t="s">
        <v>138</v>
      </c>
      <c r="E10" s="82" t="s">
        <v>139</v>
      </c>
      <c r="F10" s="83" t="s">
        <v>140</v>
      </c>
      <c r="G10" s="84"/>
      <c r="H10" s="85">
        <v>915.0</v>
      </c>
      <c r="I10" s="389">
        <v>1127.0</v>
      </c>
      <c r="J10" s="85">
        <v>2473.0</v>
      </c>
      <c r="K10" s="85">
        <v>37.0</v>
      </c>
      <c r="L10" s="85"/>
      <c r="M10" s="85">
        <v>3.0</v>
      </c>
      <c r="N10" s="85">
        <v>20.0</v>
      </c>
      <c r="O10" s="85">
        <v>173.0</v>
      </c>
      <c r="P10" s="85">
        <v>931.0</v>
      </c>
      <c r="Q10" s="87">
        <v>8.0</v>
      </c>
      <c r="R10" s="266">
        <v>1.0</v>
      </c>
      <c r="S10" s="390">
        <v>1189.0</v>
      </c>
      <c r="T10" s="391">
        <v>1.99</v>
      </c>
      <c r="U10" s="91"/>
      <c r="V10" s="91"/>
      <c r="W10" s="90"/>
      <c r="X10" s="92"/>
      <c r="Y10" s="85"/>
      <c r="Z10" s="92"/>
      <c r="AA10" s="85"/>
      <c r="AB10" s="392">
        <v>3945.0</v>
      </c>
      <c r="AC10" s="393">
        <v>0.48</v>
      </c>
      <c r="AD10" s="91"/>
      <c r="AE10" s="91"/>
      <c r="AF10" s="391">
        <v>0.26</v>
      </c>
      <c r="AG10" s="92"/>
      <c r="AH10" s="85"/>
      <c r="AI10" s="92"/>
      <c r="AJ10" s="85"/>
      <c r="AK10" s="394">
        <v>14566.0</v>
      </c>
      <c r="AL10" s="395">
        <v>0.1</v>
      </c>
      <c r="AM10" s="396">
        <v>0.63</v>
      </c>
      <c r="AN10" s="397">
        <v>0.54</v>
      </c>
      <c r="AO10" s="391">
        <v>0.06</v>
      </c>
      <c r="AP10" s="398">
        <v>0.06</v>
      </c>
      <c r="AQ10" s="156">
        <v>1.0</v>
      </c>
      <c r="AR10" s="399">
        <v>0.06</v>
      </c>
      <c r="AS10" s="156">
        <v>3.0</v>
      </c>
      <c r="AT10" s="400">
        <v>58155.0</v>
      </c>
      <c r="AU10" s="401">
        <v>0.016</v>
      </c>
      <c r="AV10" s="169">
        <v>0.21</v>
      </c>
      <c r="AW10" s="169">
        <v>0.09</v>
      </c>
      <c r="AX10" s="402">
        <v>0.014</v>
      </c>
      <c r="AY10" s="403">
        <v>0.014</v>
      </c>
      <c r="AZ10" s="404">
        <v>1.0</v>
      </c>
      <c r="BA10" s="405">
        <v>0.015</v>
      </c>
      <c r="BB10" s="406">
        <v>5.0</v>
      </c>
      <c r="BC10" s="407">
        <v>98662.0</v>
      </c>
      <c r="BD10" s="407">
        <v>98628.0</v>
      </c>
      <c r="BE10" s="101">
        <v>2170491.0</v>
      </c>
      <c r="BF10" s="408">
        <v>2257864.0</v>
      </c>
      <c r="BG10" s="219">
        <v>22.0</v>
      </c>
      <c r="BH10" s="409">
        <v>15.0</v>
      </c>
      <c r="BI10" s="132">
        <v>334.0</v>
      </c>
      <c r="BJ10" s="410">
        <v>7.0</v>
      </c>
      <c r="BK10" s="411">
        <v>819.0</v>
      </c>
      <c r="BL10" s="412">
        <v>849.0</v>
      </c>
      <c r="BM10" s="413">
        <v>650.0</v>
      </c>
      <c r="BN10" s="109">
        <v>-4.0</v>
      </c>
      <c r="BO10" s="414">
        <v>191.0</v>
      </c>
      <c r="BP10" s="247">
        <v>947.0</v>
      </c>
      <c r="BQ10" s="119">
        <v>951.0</v>
      </c>
      <c r="BR10" s="381">
        <v>931.0</v>
      </c>
      <c r="BS10" s="415">
        <v>882.0</v>
      </c>
      <c r="BT10" s="416">
        <v>586.0</v>
      </c>
      <c r="BU10" s="417">
        <v>574.0</v>
      </c>
      <c r="BV10" s="418">
        <v>570.0</v>
      </c>
      <c r="BW10" s="419">
        <v>756.0</v>
      </c>
      <c r="BX10" s="420">
        <v>868.0</v>
      </c>
      <c r="BY10" s="344">
        <v>895.0</v>
      </c>
      <c r="BZ10" s="421">
        <v>430.0</v>
      </c>
      <c r="CA10" s="258">
        <v>970.0</v>
      </c>
      <c r="CB10" s="422">
        <v>518.0</v>
      </c>
      <c r="CC10" s="423">
        <v>198.0</v>
      </c>
      <c r="CD10" s="196">
        <v>341.0</v>
      </c>
      <c r="CE10" s="424">
        <v>441.0</v>
      </c>
      <c r="CF10" s="303">
        <v>757.0</v>
      </c>
      <c r="CG10" s="177">
        <v>639.0</v>
      </c>
      <c r="CH10" s="304">
        <v>736.0</v>
      </c>
      <c r="CI10" s="308">
        <v>819.0</v>
      </c>
      <c r="CJ10" s="235">
        <v>774.0</v>
      </c>
      <c r="CK10" s="313">
        <v>838.0</v>
      </c>
      <c r="CL10" s="425">
        <v>563.0</v>
      </c>
      <c r="CM10" s="297">
        <v>787.0</v>
      </c>
      <c r="CN10" s="374">
        <v>616.0</v>
      </c>
      <c r="CO10" s="218">
        <v>817.0</v>
      </c>
      <c r="CP10" s="426">
        <v>532.0</v>
      </c>
      <c r="CQ10" s="297">
        <v>786.0</v>
      </c>
      <c r="CR10" s="427">
        <v>295.0</v>
      </c>
      <c r="CS10" s="201">
        <v>430.0</v>
      </c>
      <c r="CT10" s="428">
        <v>466.0</v>
      </c>
      <c r="CU10" s="429">
        <v>576.0</v>
      </c>
      <c r="CV10" s="430">
        <v>584.0</v>
      </c>
      <c r="CW10" s="431">
        <v>248.0</v>
      </c>
      <c r="CX10" s="432">
        <v>453.0</v>
      </c>
      <c r="CY10" s="204">
        <v>458.0</v>
      </c>
      <c r="CZ10" s="433">
        <v>732.0</v>
      </c>
      <c r="DA10" s="434">
        <v>464.0</v>
      </c>
      <c r="DB10" s="435">
        <v>204.0</v>
      </c>
      <c r="DC10" s="219">
        <v>661.0</v>
      </c>
      <c r="DD10" s="195">
        <v>397.0</v>
      </c>
      <c r="DE10" s="436">
        <v>177.0</v>
      </c>
      <c r="DF10" s="437">
        <v>416.0</v>
      </c>
      <c r="DG10" s="438">
        <v>0.6</v>
      </c>
      <c r="DH10" s="223">
        <v>0.0</v>
      </c>
      <c r="DI10" s="148"/>
      <c r="DJ10" s="148"/>
      <c r="DK10" s="148"/>
      <c r="DL10" s="148"/>
      <c r="DM10" s="148"/>
      <c r="DN10" s="148"/>
      <c r="DO10" s="148"/>
      <c r="DP10" s="148"/>
      <c r="DQ10" s="148"/>
      <c r="DR10" s="148"/>
    </row>
    <row r="11" ht="33.75" customHeight="1">
      <c r="A11" s="78" t="str">
        <f t="shared" si="2"/>
        <v/>
      </c>
      <c r="B11" s="79" t="str">
        <f t="shared" si="3"/>
        <v>0xMert_</v>
      </c>
      <c r="C11" s="80" t="s">
        <v>141</v>
      </c>
      <c r="D11" s="81" t="s">
        <v>142</v>
      </c>
      <c r="E11" s="82" t="s">
        <v>143</v>
      </c>
      <c r="F11" s="83" t="s">
        <v>144</v>
      </c>
      <c r="G11" s="84"/>
      <c r="H11" s="85">
        <v>902.0</v>
      </c>
      <c r="I11" s="224">
        <v>184.0</v>
      </c>
      <c r="J11" s="85">
        <v>276.0</v>
      </c>
      <c r="K11" s="85">
        <v>16.0</v>
      </c>
      <c r="L11" s="85"/>
      <c r="M11" s="85">
        <v>0.0</v>
      </c>
      <c r="N11" s="85">
        <v>9.0</v>
      </c>
      <c r="O11" s="85">
        <v>43.0</v>
      </c>
      <c r="P11" s="85">
        <v>132.0</v>
      </c>
      <c r="Q11" s="87">
        <v>8.0</v>
      </c>
      <c r="R11" s="88">
        <v>0.0</v>
      </c>
      <c r="S11" s="89"/>
      <c r="T11" s="90"/>
      <c r="U11" s="91"/>
      <c r="V11" s="91"/>
      <c r="W11" s="90"/>
      <c r="X11" s="92"/>
      <c r="Y11" s="85"/>
      <c r="Z11" s="92"/>
      <c r="AA11" s="85"/>
      <c r="AB11" s="89"/>
      <c r="AC11" s="90"/>
      <c r="AD11" s="91"/>
      <c r="AE11" s="91"/>
      <c r="AF11" s="439">
        <v>1.64</v>
      </c>
      <c r="AG11" s="92"/>
      <c r="AH11" s="85"/>
      <c r="AI11" s="440">
        <v>2.5</v>
      </c>
      <c r="AJ11" s="156">
        <v>1.0</v>
      </c>
      <c r="AK11" s="322">
        <v>2027.0</v>
      </c>
      <c r="AL11" s="230">
        <v>0.7</v>
      </c>
      <c r="AM11" s="91"/>
      <c r="AN11" s="91"/>
      <c r="AO11" s="318">
        <v>0.44</v>
      </c>
      <c r="AP11" s="92"/>
      <c r="AQ11" s="85"/>
      <c r="AR11" s="92"/>
      <c r="AS11" s="85"/>
      <c r="AT11" s="96">
        <v>6568.0</v>
      </c>
      <c r="AU11" s="441">
        <v>0.144</v>
      </c>
      <c r="AV11" s="91"/>
      <c r="AW11" s="91"/>
      <c r="AX11" s="442">
        <v>0.133</v>
      </c>
      <c r="AY11" s="98"/>
      <c r="AZ11" s="85"/>
      <c r="BA11" s="98"/>
      <c r="BB11" s="99"/>
      <c r="BC11" s="206">
        <v>215642.0</v>
      </c>
      <c r="BD11" s="206">
        <v>215274.0</v>
      </c>
      <c r="BE11" s="212">
        <v>4581938.0</v>
      </c>
      <c r="BF11" s="443">
        <v>5028219.0</v>
      </c>
      <c r="BG11" s="330">
        <v>21.0</v>
      </c>
      <c r="BH11" s="444">
        <v>124.0</v>
      </c>
      <c r="BI11" s="200">
        <v>55.0</v>
      </c>
      <c r="BJ11" s="445">
        <v>8.0</v>
      </c>
      <c r="BK11" s="446">
        <v>920.0</v>
      </c>
      <c r="BL11" s="335">
        <v>904.0</v>
      </c>
      <c r="BM11" s="447">
        <v>895.0</v>
      </c>
      <c r="BN11" s="448">
        <v>-8.0</v>
      </c>
      <c r="BO11" s="449">
        <v>48.0</v>
      </c>
      <c r="BP11" s="247">
        <v>946.0</v>
      </c>
      <c r="BQ11" s="245">
        <v>954.0</v>
      </c>
      <c r="BR11" s="247">
        <v>944.0</v>
      </c>
      <c r="BS11" s="381">
        <v>931.0</v>
      </c>
      <c r="BT11" s="343">
        <v>900.0</v>
      </c>
      <c r="BU11" s="450">
        <v>909.0</v>
      </c>
      <c r="BV11" s="341">
        <v>904.0</v>
      </c>
      <c r="BW11" s="295">
        <v>898.0</v>
      </c>
      <c r="BX11" s="451">
        <v>914.0</v>
      </c>
      <c r="BY11" s="117">
        <v>918.0</v>
      </c>
      <c r="BZ11" s="248">
        <v>884.0</v>
      </c>
      <c r="CA11" s="385">
        <v>923.0</v>
      </c>
      <c r="CB11" s="385">
        <v>921.0</v>
      </c>
      <c r="CC11" s="352">
        <v>848.0</v>
      </c>
      <c r="CD11" s="218">
        <v>819.0</v>
      </c>
      <c r="CE11" s="355">
        <v>858.0</v>
      </c>
      <c r="CF11" s="175">
        <v>888.0</v>
      </c>
      <c r="CG11" s="255">
        <v>912.0</v>
      </c>
      <c r="CH11" s="129">
        <v>895.0</v>
      </c>
      <c r="CI11" s="313">
        <v>838.0</v>
      </c>
      <c r="CJ11" s="314">
        <v>867.0</v>
      </c>
      <c r="CK11" s="452">
        <v>884.0</v>
      </c>
      <c r="CL11" s="453">
        <v>835.0</v>
      </c>
      <c r="CM11" s="121">
        <v>966.0</v>
      </c>
      <c r="CN11" s="454">
        <v>771.0</v>
      </c>
      <c r="CO11" s="262">
        <v>898.0</v>
      </c>
      <c r="CP11" s="455">
        <v>726.0</v>
      </c>
      <c r="CQ11" s="260">
        <v>934.0</v>
      </c>
      <c r="CR11" s="453">
        <v>835.0</v>
      </c>
      <c r="CS11" s="302">
        <v>873.0</v>
      </c>
      <c r="CT11" s="456">
        <v>905.0</v>
      </c>
      <c r="CU11" s="457">
        <v>695.0</v>
      </c>
      <c r="CV11" s="312">
        <v>795.0</v>
      </c>
      <c r="CW11" s="130">
        <v>834.0</v>
      </c>
      <c r="CX11" s="218">
        <v>819.0</v>
      </c>
      <c r="CY11" s="129">
        <v>895.0</v>
      </c>
      <c r="CZ11" s="131">
        <v>879.0</v>
      </c>
      <c r="DA11" s="136">
        <v>870.0</v>
      </c>
      <c r="DB11" s="250">
        <v>799.0</v>
      </c>
      <c r="DC11" s="312">
        <v>797.0</v>
      </c>
      <c r="DD11" s="218">
        <v>819.0</v>
      </c>
      <c r="DE11" s="458">
        <v>830.0</v>
      </c>
      <c r="DF11" s="459">
        <v>807.0</v>
      </c>
      <c r="DG11" s="460">
        <v>1.0</v>
      </c>
      <c r="DH11" s="223">
        <v>0.0</v>
      </c>
      <c r="DI11" s="148"/>
      <c r="DJ11" s="148"/>
      <c r="DK11" s="148"/>
      <c r="DL11" s="148"/>
      <c r="DM11" s="148"/>
      <c r="DN11" s="148"/>
      <c r="DO11" s="148"/>
      <c r="DP11" s="148"/>
      <c r="DQ11" s="148"/>
      <c r="DR11" s="148"/>
    </row>
    <row r="12" ht="33.75" customHeight="1">
      <c r="A12" s="78" t="str">
        <f t="shared" si="2"/>
        <v/>
      </c>
      <c r="B12" s="79" t="str">
        <f t="shared" si="3"/>
        <v>KookCapitalLLC</v>
      </c>
      <c r="C12" s="80" t="s">
        <v>145</v>
      </c>
      <c r="D12" s="81">
        <v>8.64011281E8</v>
      </c>
      <c r="E12" s="82" t="s">
        <v>146</v>
      </c>
      <c r="F12" s="83" t="s">
        <v>147</v>
      </c>
      <c r="G12" s="84"/>
      <c r="H12" s="85">
        <v>898.0</v>
      </c>
      <c r="I12" s="224">
        <v>184.0</v>
      </c>
      <c r="J12" s="85">
        <v>283.0</v>
      </c>
      <c r="K12" s="85">
        <v>9.0</v>
      </c>
      <c r="L12" s="85"/>
      <c r="M12" s="85">
        <v>1.0</v>
      </c>
      <c r="N12" s="85">
        <v>12.0</v>
      </c>
      <c r="O12" s="85">
        <v>32.0</v>
      </c>
      <c r="P12" s="85">
        <v>139.0</v>
      </c>
      <c r="Q12" s="87">
        <v>8.0</v>
      </c>
      <c r="R12" s="88">
        <v>0.0</v>
      </c>
      <c r="S12" s="89"/>
      <c r="T12" s="90"/>
      <c r="U12" s="91"/>
      <c r="V12" s="91"/>
      <c r="W12" s="90"/>
      <c r="X12" s="92"/>
      <c r="Y12" s="85"/>
      <c r="Z12" s="92"/>
      <c r="AA12" s="85"/>
      <c r="AB12" s="89"/>
      <c r="AC12" s="90"/>
      <c r="AD12" s="91"/>
      <c r="AE12" s="91"/>
      <c r="AF12" s="395">
        <v>0.63</v>
      </c>
      <c r="AG12" s="92"/>
      <c r="AH12" s="85"/>
      <c r="AI12" s="92"/>
      <c r="AJ12" s="85"/>
      <c r="AK12" s="461">
        <v>2219.0</v>
      </c>
      <c r="AL12" s="462">
        <v>0.63</v>
      </c>
      <c r="AM12" s="91"/>
      <c r="AN12" s="91"/>
      <c r="AO12" s="361">
        <v>0.38</v>
      </c>
      <c r="AP12" s="92"/>
      <c r="AQ12" s="85"/>
      <c r="AR12" s="92"/>
      <c r="AS12" s="85"/>
      <c r="AT12" s="322">
        <v>7456.0</v>
      </c>
      <c r="AU12" s="463">
        <v>0.125</v>
      </c>
      <c r="AV12" s="169">
        <v>0.04</v>
      </c>
      <c r="AW12" s="91"/>
      <c r="AX12" s="464">
        <v>0.12</v>
      </c>
      <c r="AY12" s="465">
        <v>0.12</v>
      </c>
      <c r="AZ12" s="404">
        <v>1.0</v>
      </c>
      <c r="BA12" s="98"/>
      <c r="BB12" s="99"/>
      <c r="BC12" s="200">
        <v>156948.0</v>
      </c>
      <c r="BD12" s="200">
        <v>156840.0</v>
      </c>
      <c r="BE12" s="466">
        <v>2703326.0</v>
      </c>
      <c r="BF12" s="466">
        <v>2718955.0</v>
      </c>
      <c r="BG12" s="374">
        <v>17.0</v>
      </c>
      <c r="BH12" s="467">
        <v>86.0</v>
      </c>
      <c r="BI12" s="356">
        <v>66.0</v>
      </c>
      <c r="BJ12" s="468">
        <v>9.0</v>
      </c>
      <c r="BK12" s="469">
        <v>897.0</v>
      </c>
      <c r="BL12" s="470">
        <v>882.0</v>
      </c>
      <c r="BM12" s="471">
        <v>874.0</v>
      </c>
      <c r="BN12" s="109">
        <v>-1.0</v>
      </c>
      <c r="BO12" s="380">
        <v>27.0</v>
      </c>
      <c r="BP12" s="290">
        <v>932.0</v>
      </c>
      <c r="BQ12" s="290">
        <v>932.0</v>
      </c>
      <c r="BR12" s="451">
        <v>915.0</v>
      </c>
      <c r="BS12" s="294">
        <v>869.0</v>
      </c>
      <c r="BT12" s="292">
        <v>849.0</v>
      </c>
      <c r="BU12" s="415">
        <v>882.0</v>
      </c>
      <c r="BV12" s="291">
        <v>889.0</v>
      </c>
      <c r="BW12" s="345">
        <v>905.0</v>
      </c>
      <c r="BX12" s="295">
        <v>898.0</v>
      </c>
      <c r="BY12" s="341">
        <v>904.0</v>
      </c>
      <c r="BZ12" s="382">
        <v>896.0</v>
      </c>
      <c r="CA12" s="253">
        <v>954.0</v>
      </c>
      <c r="CB12" s="131">
        <v>880.0</v>
      </c>
      <c r="CC12" s="452">
        <v>884.0</v>
      </c>
      <c r="CD12" s="143">
        <v>907.0</v>
      </c>
      <c r="CE12" s="235">
        <v>775.0</v>
      </c>
      <c r="CF12" s="129">
        <v>895.0</v>
      </c>
      <c r="CG12" s="385">
        <v>922.0</v>
      </c>
      <c r="CH12" s="458">
        <v>830.0</v>
      </c>
      <c r="CI12" s="307">
        <v>742.0</v>
      </c>
      <c r="CJ12" s="134">
        <v>748.0</v>
      </c>
      <c r="CK12" s="311">
        <v>770.0</v>
      </c>
      <c r="CL12" s="472">
        <v>679.0</v>
      </c>
      <c r="CM12" s="255">
        <v>912.0</v>
      </c>
      <c r="CN12" s="473">
        <v>924.0</v>
      </c>
      <c r="CO12" s="474">
        <v>702.0</v>
      </c>
      <c r="CP12" s="313">
        <v>838.0</v>
      </c>
      <c r="CQ12" s="452">
        <v>884.0</v>
      </c>
      <c r="CR12" s="308">
        <v>821.0</v>
      </c>
      <c r="CS12" s="143">
        <v>905.0</v>
      </c>
      <c r="CT12" s="458">
        <v>828.0</v>
      </c>
      <c r="CU12" s="123">
        <v>900.0</v>
      </c>
      <c r="CV12" s="355">
        <v>857.0</v>
      </c>
      <c r="CW12" s="350">
        <v>979.0</v>
      </c>
      <c r="CX12" s="475">
        <v>866.0</v>
      </c>
      <c r="CY12" s="458">
        <v>828.0</v>
      </c>
      <c r="CZ12" s="312">
        <v>796.0</v>
      </c>
      <c r="DA12" s="458">
        <v>829.0</v>
      </c>
      <c r="DB12" s="476">
        <v>844.0</v>
      </c>
      <c r="DC12" s="214">
        <v>862.0</v>
      </c>
      <c r="DD12" s="175">
        <v>889.0</v>
      </c>
      <c r="DE12" s="141">
        <v>767.0</v>
      </c>
      <c r="DF12" s="477">
        <v>849.0</v>
      </c>
      <c r="DG12" s="478">
        <v>1.1</v>
      </c>
      <c r="DH12" s="223">
        <v>0.0</v>
      </c>
      <c r="DI12" s="148"/>
      <c r="DJ12" s="148"/>
      <c r="DK12" s="148"/>
      <c r="DL12" s="148"/>
      <c r="DM12" s="148"/>
      <c r="DN12" s="148"/>
      <c r="DO12" s="148"/>
      <c r="DP12" s="148"/>
      <c r="DQ12" s="148"/>
      <c r="DR12" s="148"/>
    </row>
    <row r="13" ht="33.75" customHeight="1">
      <c r="A13" s="78" t="str">
        <f t="shared" si="2"/>
        <v/>
      </c>
      <c r="B13" s="79" t="str">
        <f t="shared" si="3"/>
        <v>greg16676935420</v>
      </c>
      <c r="C13" s="80" t="s">
        <v>148</v>
      </c>
      <c r="D13" s="81" t="s">
        <v>149</v>
      </c>
      <c r="E13" s="82" t="s">
        <v>150</v>
      </c>
      <c r="F13" s="83" t="s">
        <v>151</v>
      </c>
      <c r="G13" s="84"/>
      <c r="H13" s="85">
        <v>896.0</v>
      </c>
      <c r="I13" s="224">
        <v>188.0</v>
      </c>
      <c r="J13" s="85">
        <v>178.0</v>
      </c>
      <c r="K13" s="85">
        <v>17.0</v>
      </c>
      <c r="L13" s="85"/>
      <c r="M13" s="85">
        <v>1.0</v>
      </c>
      <c r="N13" s="85">
        <v>8.0</v>
      </c>
      <c r="O13" s="85">
        <v>34.0</v>
      </c>
      <c r="P13" s="85">
        <v>145.0</v>
      </c>
      <c r="Q13" s="87">
        <v>8.0</v>
      </c>
      <c r="R13" s="88">
        <v>0.0</v>
      </c>
      <c r="S13" s="89"/>
      <c r="T13" s="90"/>
      <c r="U13" s="91"/>
      <c r="V13" s="91"/>
      <c r="W13" s="90"/>
      <c r="X13" s="92"/>
      <c r="Y13" s="85"/>
      <c r="Z13" s="92"/>
      <c r="AA13" s="85"/>
      <c r="AB13" s="89"/>
      <c r="AC13" s="90"/>
      <c r="AD13" s="91"/>
      <c r="AE13" s="91"/>
      <c r="AF13" s="479">
        <v>6.0</v>
      </c>
      <c r="AG13" s="92"/>
      <c r="AH13" s="85"/>
      <c r="AI13" s="92"/>
      <c r="AJ13" s="85"/>
      <c r="AK13" s="480">
        <v>771.0</v>
      </c>
      <c r="AL13" s="227">
        <v>1.8</v>
      </c>
      <c r="AM13" s="91"/>
      <c r="AN13" s="91"/>
      <c r="AO13" s="479">
        <v>0.75</v>
      </c>
      <c r="AP13" s="92"/>
      <c r="AQ13" s="85"/>
      <c r="AR13" s="92"/>
      <c r="AS13" s="85"/>
      <c r="AT13" s="481">
        <v>4204.0</v>
      </c>
      <c r="AU13" s="482">
        <v>0.22</v>
      </c>
      <c r="AV13" s="91"/>
      <c r="AW13" s="91"/>
      <c r="AX13" s="483">
        <v>0.175</v>
      </c>
      <c r="AY13" s="98"/>
      <c r="AZ13" s="85"/>
      <c r="BA13" s="98"/>
      <c r="BB13" s="99"/>
      <c r="BC13" s="86">
        <v>1179231.0</v>
      </c>
      <c r="BD13" s="484">
        <v>1179192.0</v>
      </c>
      <c r="BE13" s="352">
        <v>8652267.0</v>
      </c>
      <c r="BF13" s="261">
        <v>1.0064157E7</v>
      </c>
      <c r="BG13" s="372">
        <v>7.0</v>
      </c>
      <c r="BH13" s="485">
        <v>47.0</v>
      </c>
      <c r="BI13" s="486">
        <v>83.0</v>
      </c>
      <c r="BJ13" s="487">
        <v>10.0</v>
      </c>
      <c r="BK13" s="86">
        <v>972.0</v>
      </c>
      <c r="BL13" s="240">
        <v>972.0</v>
      </c>
      <c r="BM13" s="240">
        <v>971.0</v>
      </c>
      <c r="BN13" s="488">
        <v>-17.0</v>
      </c>
      <c r="BO13" s="489">
        <v>-49.0</v>
      </c>
      <c r="BP13" s="340">
        <v>925.0</v>
      </c>
      <c r="BQ13" s="490">
        <v>942.0</v>
      </c>
      <c r="BR13" s="490">
        <v>943.0</v>
      </c>
      <c r="BS13" s="289">
        <v>971.0</v>
      </c>
      <c r="BT13" s="289">
        <v>973.0</v>
      </c>
      <c r="BU13" s="288">
        <v>975.0</v>
      </c>
      <c r="BV13" s="288">
        <v>975.0</v>
      </c>
      <c r="BW13" s="287">
        <v>974.0</v>
      </c>
      <c r="BX13" s="289">
        <v>972.0</v>
      </c>
      <c r="BY13" s="289">
        <v>972.0</v>
      </c>
      <c r="BZ13" s="491">
        <v>956.0</v>
      </c>
      <c r="CA13" s="125">
        <v>936.0</v>
      </c>
      <c r="CB13" s="251">
        <v>978.0</v>
      </c>
      <c r="CC13" s="251">
        <v>977.0</v>
      </c>
      <c r="CD13" s="492">
        <v>930.0</v>
      </c>
      <c r="CE13" s="350">
        <v>979.0</v>
      </c>
      <c r="CF13" s="262">
        <v>897.0</v>
      </c>
      <c r="CG13" s="255">
        <v>913.0</v>
      </c>
      <c r="CH13" s="123">
        <v>901.0</v>
      </c>
      <c r="CI13" s="347">
        <v>859.0</v>
      </c>
      <c r="CJ13" s="260">
        <v>935.0</v>
      </c>
      <c r="CK13" s="252">
        <v>984.0</v>
      </c>
      <c r="CL13" s="493">
        <v>974.0</v>
      </c>
      <c r="CM13" s="494">
        <v>966.0</v>
      </c>
      <c r="CN13" s="126">
        <v>904.0</v>
      </c>
      <c r="CO13" s="121">
        <v>965.0</v>
      </c>
      <c r="CP13" s="175">
        <v>888.0</v>
      </c>
      <c r="CQ13" s="260">
        <v>934.0</v>
      </c>
      <c r="CR13" s="383">
        <v>986.0</v>
      </c>
      <c r="CS13" s="260">
        <v>934.0</v>
      </c>
      <c r="CT13" s="251">
        <v>976.0</v>
      </c>
      <c r="CU13" s="495">
        <v>985.0</v>
      </c>
      <c r="CV13" s="350">
        <v>980.0</v>
      </c>
      <c r="CW13" s="495">
        <v>985.0</v>
      </c>
      <c r="CX13" s="136">
        <v>869.0</v>
      </c>
      <c r="CY13" s="493">
        <v>975.0</v>
      </c>
      <c r="CZ13" s="383">
        <v>987.0</v>
      </c>
      <c r="DA13" s="385">
        <v>922.0</v>
      </c>
      <c r="DB13" s="299">
        <v>882.0</v>
      </c>
      <c r="DC13" s="192">
        <v>995.0</v>
      </c>
      <c r="DD13" s="86">
        <v>1000.0</v>
      </c>
      <c r="DE13" s="192">
        <v>996.0</v>
      </c>
      <c r="DF13" s="496">
        <v>990.0</v>
      </c>
      <c r="DG13" s="497">
        <v>2.0</v>
      </c>
      <c r="DH13" s="147">
        <v>100.0</v>
      </c>
      <c r="DI13" s="148"/>
      <c r="DJ13" s="148"/>
      <c r="DK13" s="148"/>
      <c r="DL13" s="148"/>
      <c r="DM13" s="148"/>
      <c r="DN13" s="148"/>
      <c r="DO13" s="148"/>
      <c r="DP13" s="148"/>
      <c r="DQ13" s="148"/>
      <c r="DR13" s="148"/>
    </row>
    <row r="14" ht="33.75" customHeight="1">
      <c r="A14" s="78" t="str">
        <f t="shared" si="2"/>
        <v/>
      </c>
      <c r="B14" s="79" t="str">
        <f t="shared" si="3"/>
        <v>rasmr_eth</v>
      </c>
      <c r="C14" s="80" t="s">
        <v>152</v>
      </c>
      <c r="D14" s="81">
        <v>4.23164349E8</v>
      </c>
      <c r="E14" s="82" t="s">
        <v>153</v>
      </c>
      <c r="F14" s="83" t="s">
        <v>154</v>
      </c>
      <c r="G14" s="84"/>
      <c r="H14" s="85">
        <v>895.0</v>
      </c>
      <c r="I14" s="498">
        <v>208.0</v>
      </c>
      <c r="J14" s="85">
        <v>318.0</v>
      </c>
      <c r="K14" s="85">
        <v>16.0</v>
      </c>
      <c r="L14" s="85"/>
      <c r="M14" s="85">
        <v>1.0</v>
      </c>
      <c r="N14" s="85">
        <v>7.0</v>
      </c>
      <c r="O14" s="85">
        <v>56.0</v>
      </c>
      <c r="P14" s="85">
        <v>144.0</v>
      </c>
      <c r="Q14" s="499">
        <v>7.0</v>
      </c>
      <c r="R14" s="500">
        <v>-1.0</v>
      </c>
      <c r="S14" s="89"/>
      <c r="T14" s="90"/>
      <c r="U14" s="91"/>
      <c r="V14" s="91"/>
      <c r="W14" s="90"/>
      <c r="X14" s="92"/>
      <c r="Y14" s="85"/>
      <c r="Z14" s="92"/>
      <c r="AA14" s="85"/>
      <c r="AB14" s="89"/>
      <c r="AC14" s="90"/>
      <c r="AD14" s="91"/>
      <c r="AE14" s="91"/>
      <c r="AF14" s="501">
        <v>1.9</v>
      </c>
      <c r="AG14" s="92"/>
      <c r="AH14" s="85"/>
      <c r="AI14" s="92"/>
      <c r="AJ14" s="85"/>
      <c r="AK14" s="502">
        <v>2670.0</v>
      </c>
      <c r="AL14" s="503">
        <v>0.52</v>
      </c>
      <c r="AM14" s="91"/>
      <c r="AN14" s="91"/>
      <c r="AO14" s="318">
        <v>0.44</v>
      </c>
      <c r="AP14" s="92"/>
      <c r="AQ14" s="85"/>
      <c r="AR14" s="92"/>
      <c r="AS14" s="85"/>
      <c r="AT14" s="461">
        <v>8700.0</v>
      </c>
      <c r="AU14" s="504">
        <v>0.106</v>
      </c>
      <c r="AV14" s="91"/>
      <c r="AW14" s="91"/>
      <c r="AX14" s="324">
        <v>0.087</v>
      </c>
      <c r="AY14" s="98"/>
      <c r="AZ14" s="85"/>
      <c r="BA14" s="98"/>
      <c r="BB14" s="99"/>
      <c r="BC14" s="505">
        <v>107075.0</v>
      </c>
      <c r="BD14" s="505">
        <v>107035.0</v>
      </c>
      <c r="BE14" s="506">
        <v>1610177.0</v>
      </c>
      <c r="BF14" s="203">
        <v>1563717.0</v>
      </c>
      <c r="BG14" s="507">
        <v>15.0</v>
      </c>
      <c r="BH14" s="508">
        <v>76.0</v>
      </c>
      <c r="BI14" s="509">
        <v>93.0</v>
      </c>
      <c r="BJ14" s="510">
        <v>11.0</v>
      </c>
      <c r="BK14" s="335">
        <v>905.0</v>
      </c>
      <c r="BL14" s="378">
        <v>909.0</v>
      </c>
      <c r="BM14" s="446">
        <v>917.0</v>
      </c>
      <c r="BN14" s="511">
        <v>15.0</v>
      </c>
      <c r="BO14" s="512">
        <v>6.0</v>
      </c>
      <c r="BP14" s="115">
        <v>922.0</v>
      </c>
      <c r="BQ14" s="345">
        <v>907.0</v>
      </c>
      <c r="BR14" s="341">
        <v>902.0</v>
      </c>
      <c r="BS14" s="345">
        <v>907.0</v>
      </c>
      <c r="BT14" s="420">
        <v>868.0</v>
      </c>
      <c r="BU14" s="513">
        <v>863.0</v>
      </c>
      <c r="BV14" s="514">
        <v>886.0</v>
      </c>
      <c r="BW14" s="451">
        <v>916.0</v>
      </c>
      <c r="BX14" s="340">
        <v>923.0</v>
      </c>
      <c r="BY14" s="245">
        <v>955.0</v>
      </c>
      <c r="BZ14" s="515">
        <v>879.0</v>
      </c>
      <c r="CA14" s="302">
        <v>871.0</v>
      </c>
      <c r="CB14" s="516">
        <v>856.0</v>
      </c>
      <c r="CC14" s="175">
        <v>887.0</v>
      </c>
      <c r="CD14" s="253">
        <v>955.0</v>
      </c>
      <c r="CE14" s="192">
        <v>996.0</v>
      </c>
      <c r="CF14" s="261">
        <v>909.0</v>
      </c>
      <c r="CG14" s="253">
        <v>956.0</v>
      </c>
      <c r="CH14" s="517">
        <v>899.0</v>
      </c>
      <c r="CI14" s="192">
        <v>996.0</v>
      </c>
      <c r="CJ14" s="384">
        <v>875.0</v>
      </c>
      <c r="CK14" s="452">
        <v>885.0</v>
      </c>
      <c r="CL14" s="218">
        <v>816.0</v>
      </c>
      <c r="CM14" s="518">
        <v>841.0</v>
      </c>
      <c r="CN14" s="253">
        <v>957.0</v>
      </c>
      <c r="CO14" s="127">
        <v>959.0</v>
      </c>
      <c r="CP14" s="121">
        <v>964.0</v>
      </c>
      <c r="CQ14" s="349">
        <v>752.0</v>
      </c>
      <c r="CR14" s="374">
        <v>615.0</v>
      </c>
      <c r="CS14" s="132">
        <v>824.0</v>
      </c>
      <c r="CT14" s="456">
        <v>905.0</v>
      </c>
      <c r="CU14" s="252">
        <v>983.0</v>
      </c>
      <c r="CV14" s="262">
        <v>897.0</v>
      </c>
      <c r="CW14" s="303">
        <v>757.0</v>
      </c>
      <c r="CX14" s="519">
        <v>853.0</v>
      </c>
      <c r="CY14" s="300">
        <v>805.0</v>
      </c>
      <c r="CZ14" s="212">
        <v>673.0</v>
      </c>
      <c r="DA14" s="520">
        <v>645.0</v>
      </c>
      <c r="DB14" s="131">
        <v>879.0</v>
      </c>
      <c r="DC14" s="129">
        <v>896.0</v>
      </c>
      <c r="DD14" s="384">
        <v>874.0</v>
      </c>
      <c r="DE14" s="443">
        <v>690.0</v>
      </c>
      <c r="DF14" s="521">
        <v>798.0</v>
      </c>
      <c r="DG14" s="522">
        <v>1.1</v>
      </c>
      <c r="DH14" s="85"/>
      <c r="DI14" s="148"/>
      <c r="DJ14" s="148"/>
      <c r="DK14" s="148"/>
      <c r="DL14" s="148"/>
      <c r="DM14" s="148"/>
      <c r="DN14" s="148"/>
      <c r="DO14" s="148"/>
      <c r="DP14" s="148"/>
      <c r="DQ14" s="148"/>
      <c r="DR14" s="148"/>
    </row>
    <row r="15" ht="33.75" customHeight="1">
      <c r="A15" s="78" t="str">
        <f t="shared" si="2"/>
        <v/>
      </c>
      <c r="B15" s="79" t="str">
        <f t="shared" si="3"/>
        <v>SCHIZO_FREQ</v>
      </c>
      <c r="C15" s="80" t="s">
        <v>155</v>
      </c>
      <c r="D15" s="81" t="s">
        <v>156</v>
      </c>
      <c r="E15" s="82" t="s">
        <v>157</v>
      </c>
      <c r="F15" s="83" t="s">
        <v>158</v>
      </c>
      <c r="G15" s="84"/>
      <c r="H15" s="85">
        <v>894.0</v>
      </c>
      <c r="I15" s="523">
        <v>463.0</v>
      </c>
      <c r="J15" s="85">
        <v>669.0</v>
      </c>
      <c r="K15" s="85">
        <v>20.0</v>
      </c>
      <c r="L15" s="85"/>
      <c r="M15" s="85">
        <v>2.0</v>
      </c>
      <c r="N15" s="85">
        <v>11.0</v>
      </c>
      <c r="O15" s="85">
        <v>83.0</v>
      </c>
      <c r="P15" s="85">
        <v>367.0</v>
      </c>
      <c r="Q15" s="87">
        <v>8.0</v>
      </c>
      <c r="R15" s="524">
        <v>3.0</v>
      </c>
      <c r="S15" s="89"/>
      <c r="T15" s="90"/>
      <c r="U15" s="91"/>
      <c r="V15" s="91"/>
      <c r="W15" s="393">
        <v>3.0</v>
      </c>
      <c r="X15" s="92"/>
      <c r="Y15" s="85"/>
      <c r="Z15" s="92"/>
      <c r="AA15" s="85"/>
      <c r="AB15" s="89"/>
      <c r="AC15" s="90"/>
      <c r="AD15" s="91"/>
      <c r="AE15" s="91"/>
      <c r="AF15" s="525">
        <v>0.75</v>
      </c>
      <c r="AG15" s="92"/>
      <c r="AH15" s="85"/>
      <c r="AI15" s="399">
        <v>0.47</v>
      </c>
      <c r="AJ15" s="156">
        <v>1.0</v>
      </c>
      <c r="AK15" s="526">
        <v>5103.0</v>
      </c>
      <c r="AL15" s="270">
        <v>0.27</v>
      </c>
      <c r="AM15" s="91"/>
      <c r="AN15" s="91"/>
      <c r="AO15" s="527">
        <v>0.14</v>
      </c>
      <c r="AP15" s="92"/>
      <c r="AQ15" s="85"/>
      <c r="AR15" s="92"/>
      <c r="AS15" s="85"/>
      <c r="AT15" s="528">
        <v>21085.0</v>
      </c>
      <c r="AU15" s="529">
        <v>0.043</v>
      </c>
      <c r="AV15" s="169">
        <v>0.42</v>
      </c>
      <c r="AW15" s="91"/>
      <c r="AX15" s="530">
        <v>0.045</v>
      </c>
      <c r="AY15" s="531">
        <v>0.031</v>
      </c>
      <c r="AZ15" s="404">
        <v>1.0</v>
      </c>
      <c r="BA15" s="98"/>
      <c r="BB15" s="99"/>
      <c r="BC15" s="207">
        <v>96232.0</v>
      </c>
      <c r="BD15" s="207">
        <v>96182.0</v>
      </c>
      <c r="BE15" s="426">
        <v>1371603.0</v>
      </c>
      <c r="BF15" s="356">
        <v>1289212.0</v>
      </c>
      <c r="BG15" s="236">
        <v>14.0</v>
      </c>
      <c r="BH15" s="532">
        <v>10.0</v>
      </c>
      <c r="BI15" s="312">
        <v>309.0</v>
      </c>
      <c r="BJ15" s="533">
        <v>12.0</v>
      </c>
      <c r="BK15" s="534">
        <v>811.0</v>
      </c>
      <c r="BL15" s="535">
        <v>838.0</v>
      </c>
      <c r="BM15" s="285">
        <v>859.0</v>
      </c>
      <c r="BN15" s="536">
        <v>3.0</v>
      </c>
      <c r="BO15" s="537">
        <v>536.0</v>
      </c>
      <c r="BP15" s="451">
        <v>915.0</v>
      </c>
      <c r="BQ15" s="342">
        <v>912.0</v>
      </c>
      <c r="BR15" s="538">
        <v>824.0</v>
      </c>
      <c r="BS15" s="538">
        <v>824.0</v>
      </c>
      <c r="BT15" s="539">
        <v>799.0</v>
      </c>
      <c r="BU15" s="540">
        <v>701.0</v>
      </c>
      <c r="BV15" s="541">
        <v>439.0</v>
      </c>
      <c r="BW15" s="542">
        <v>379.0</v>
      </c>
      <c r="BX15" s="543">
        <v>610.0</v>
      </c>
      <c r="BY15" s="293">
        <v>852.0</v>
      </c>
      <c r="BZ15" s="544">
        <v>868.0</v>
      </c>
      <c r="CA15" s="131">
        <v>879.0</v>
      </c>
      <c r="CB15" s="545">
        <v>373.0</v>
      </c>
      <c r="CC15" s="516">
        <v>857.0</v>
      </c>
      <c r="CD15" s="258">
        <v>969.0</v>
      </c>
      <c r="CE15" s="546">
        <v>510.0</v>
      </c>
      <c r="CF15" s="125">
        <v>936.0</v>
      </c>
      <c r="CG15" s="547">
        <v>621.0</v>
      </c>
      <c r="CH15" s="548">
        <v>380.0</v>
      </c>
      <c r="CI15" s="141">
        <v>768.0</v>
      </c>
      <c r="CJ15" s="549">
        <v>344.0</v>
      </c>
      <c r="CK15" s="431">
        <v>248.0</v>
      </c>
      <c r="CL15" s="431">
        <v>248.0</v>
      </c>
      <c r="CM15" s="550">
        <v>641.0</v>
      </c>
      <c r="CN15" s="210">
        <v>478.0</v>
      </c>
      <c r="CO15" s="349">
        <v>754.0</v>
      </c>
      <c r="CP15" s="207">
        <v>485.0</v>
      </c>
      <c r="CQ15" s="204">
        <v>460.0</v>
      </c>
      <c r="CR15" s="139">
        <v>719.0</v>
      </c>
      <c r="CS15" s="551">
        <v>483.0</v>
      </c>
      <c r="CT15" s="552">
        <v>671.0</v>
      </c>
      <c r="CU15" s="214">
        <v>864.0</v>
      </c>
      <c r="CV15" s="443">
        <v>691.0</v>
      </c>
      <c r="CW15" s="553">
        <v>368.0</v>
      </c>
      <c r="CX15" s="207">
        <v>485.0</v>
      </c>
      <c r="CY15" s="101">
        <v>566.0</v>
      </c>
      <c r="CZ15" s="255">
        <v>913.0</v>
      </c>
      <c r="DA15" s="219">
        <v>661.0</v>
      </c>
      <c r="DB15" s="177">
        <v>640.0</v>
      </c>
      <c r="DC15" s="474">
        <v>703.0</v>
      </c>
      <c r="DD15" s="137">
        <v>751.0</v>
      </c>
      <c r="DE15" s="308">
        <v>822.0</v>
      </c>
      <c r="DF15" s="554">
        <v>691.0</v>
      </c>
      <c r="DG15" s="555">
        <v>0.8</v>
      </c>
      <c r="DH15" s="223">
        <v>0.0</v>
      </c>
      <c r="DI15" s="148"/>
      <c r="DJ15" s="148"/>
      <c r="DK15" s="148"/>
      <c r="DL15" s="148"/>
      <c r="DM15" s="148"/>
      <c r="DN15" s="148"/>
      <c r="DO15" s="148"/>
      <c r="DP15" s="148"/>
      <c r="DQ15" s="148"/>
      <c r="DR15" s="148"/>
    </row>
    <row r="16" ht="33.75" customHeight="1">
      <c r="A16" s="78" t="str">
        <f t="shared" si="2"/>
        <v/>
      </c>
      <c r="B16" s="79" t="str">
        <f t="shared" si="3"/>
        <v>CryptoKaleo</v>
      </c>
      <c r="C16" s="80" t="s">
        <v>159</v>
      </c>
      <c r="D16" s="81" t="s">
        <v>160</v>
      </c>
      <c r="E16" s="82" t="s">
        <v>161</v>
      </c>
      <c r="F16" s="83" t="s">
        <v>162</v>
      </c>
      <c r="G16" s="84"/>
      <c r="H16" s="85">
        <v>882.0</v>
      </c>
      <c r="I16" s="556">
        <v>1243.0</v>
      </c>
      <c r="J16" s="85">
        <v>3469.0</v>
      </c>
      <c r="K16" s="85">
        <v>137.0</v>
      </c>
      <c r="L16" s="85"/>
      <c r="M16" s="85">
        <v>7.0</v>
      </c>
      <c r="N16" s="85">
        <v>59.0</v>
      </c>
      <c r="O16" s="85">
        <v>328.0</v>
      </c>
      <c r="P16" s="85">
        <v>849.0</v>
      </c>
      <c r="Q16" s="499">
        <v>7.0</v>
      </c>
      <c r="R16" s="88">
        <v>0.0</v>
      </c>
      <c r="S16" s="557">
        <v>457.0</v>
      </c>
      <c r="T16" s="393">
        <v>5.0</v>
      </c>
      <c r="U16" s="91"/>
      <c r="V16" s="91"/>
      <c r="W16" s="393">
        <v>3.0</v>
      </c>
      <c r="X16" s="92"/>
      <c r="Y16" s="85"/>
      <c r="Z16" s="92"/>
      <c r="AA16" s="85"/>
      <c r="AB16" s="558">
        <v>1619.0</v>
      </c>
      <c r="AC16" s="527">
        <v>1.13</v>
      </c>
      <c r="AD16" s="91"/>
      <c r="AE16" s="91"/>
      <c r="AF16" s="559">
        <v>0.65</v>
      </c>
      <c r="AG16" s="92"/>
      <c r="AH16" s="85"/>
      <c r="AI16" s="92"/>
      <c r="AJ16" s="85"/>
      <c r="AK16" s="560">
        <v>6413.0</v>
      </c>
      <c r="AL16" s="561">
        <v>0.21</v>
      </c>
      <c r="AM16" s="91"/>
      <c r="AN16" s="562">
        <v>0.05</v>
      </c>
      <c r="AO16" s="439">
        <v>0.22</v>
      </c>
      <c r="AP16" s="92"/>
      <c r="AQ16" s="85"/>
      <c r="AR16" s="563">
        <v>0.2</v>
      </c>
      <c r="AS16" s="156">
        <v>2.0</v>
      </c>
      <c r="AT16" s="564">
        <v>17594.0</v>
      </c>
      <c r="AU16" s="565">
        <v>0.052</v>
      </c>
      <c r="AV16" s="169">
        <v>0.19</v>
      </c>
      <c r="AW16" s="566">
        <v>-0.02</v>
      </c>
      <c r="AX16" s="529">
        <v>0.044</v>
      </c>
      <c r="AY16" s="567">
        <v>0.044</v>
      </c>
      <c r="AZ16" s="568">
        <v>8.0</v>
      </c>
      <c r="BA16" s="569">
        <v>0.053</v>
      </c>
      <c r="BB16" s="371">
        <v>1.0</v>
      </c>
      <c r="BC16" s="141">
        <v>692477.0</v>
      </c>
      <c r="BD16" s="141">
        <v>692149.0</v>
      </c>
      <c r="BE16" s="141">
        <v>6825140.0</v>
      </c>
      <c r="BF16" s="570">
        <v>7316506.0</v>
      </c>
      <c r="BG16" s="206">
        <v>10.0</v>
      </c>
      <c r="BH16" s="571">
        <v>102.0</v>
      </c>
      <c r="BI16" s="546">
        <v>48.0</v>
      </c>
      <c r="BJ16" s="572">
        <v>13.0</v>
      </c>
      <c r="BK16" s="573">
        <v>899.0</v>
      </c>
      <c r="BL16" s="412">
        <v>850.0</v>
      </c>
      <c r="BM16" s="574">
        <v>785.0</v>
      </c>
      <c r="BN16" s="109">
        <v>-4.0</v>
      </c>
      <c r="BO16" s="337">
        <v>65.0</v>
      </c>
      <c r="BP16" s="451">
        <v>915.0</v>
      </c>
      <c r="BQ16" s="117">
        <v>919.0</v>
      </c>
      <c r="BR16" s="450">
        <v>909.0</v>
      </c>
      <c r="BS16" s="117">
        <v>919.0</v>
      </c>
      <c r="BT16" s="291">
        <v>890.0</v>
      </c>
      <c r="BU16" s="415">
        <v>884.0</v>
      </c>
      <c r="BV16" s="420">
        <v>868.0</v>
      </c>
      <c r="BW16" s="292">
        <v>850.0</v>
      </c>
      <c r="BX16" s="575">
        <v>832.0</v>
      </c>
      <c r="BY16" s="576">
        <v>772.0</v>
      </c>
      <c r="BZ16" s="577">
        <v>845.0</v>
      </c>
      <c r="CA16" s="129">
        <v>894.0</v>
      </c>
      <c r="CB16" s="262">
        <v>896.0</v>
      </c>
      <c r="CC16" s="578">
        <v>760.0</v>
      </c>
      <c r="CD16" s="312">
        <v>796.0</v>
      </c>
      <c r="CE16" s="387">
        <v>810.0</v>
      </c>
      <c r="CF16" s="429">
        <v>575.0</v>
      </c>
      <c r="CG16" s="579">
        <v>628.0</v>
      </c>
      <c r="CH16" s="580">
        <v>0.0</v>
      </c>
      <c r="CI16" s="580">
        <v>0.0</v>
      </c>
      <c r="CJ16" s="202">
        <v>261.0</v>
      </c>
      <c r="CK16" s="581">
        <v>713.0</v>
      </c>
      <c r="CL16" s="310">
        <v>828.0</v>
      </c>
      <c r="CM16" s="250">
        <v>799.0</v>
      </c>
      <c r="CN16" s="213">
        <v>851.0</v>
      </c>
      <c r="CO16" s="134">
        <v>746.0</v>
      </c>
      <c r="CP16" s="131">
        <v>879.0</v>
      </c>
      <c r="CQ16" s="123">
        <v>900.0</v>
      </c>
      <c r="CR16" s="214">
        <v>863.0</v>
      </c>
      <c r="CS16" s="387">
        <v>811.0</v>
      </c>
      <c r="CT16" s="139">
        <v>720.0</v>
      </c>
      <c r="CU16" s="582">
        <v>534.0</v>
      </c>
      <c r="CV16" s="220">
        <v>603.0</v>
      </c>
      <c r="CW16" s="137">
        <v>749.0</v>
      </c>
      <c r="CX16" s="353">
        <v>729.0</v>
      </c>
      <c r="CY16" s="175">
        <v>889.0</v>
      </c>
      <c r="CZ16" s="355">
        <v>858.0</v>
      </c>
      <c r="DA16" s="583">
        <v>663.0</v>
      </c>
      <c r="DB16" s="584">
        <v>755.0</v>
      </c>
      <c r="DC16" s="585">
        <v>391.0</v>
      </c>
      <c r="DD16" s="586">
        <v>809.0</v>
      </c>
      <c r="DE16" s="348">
        <v>813.0</v>
      </c>
      <c r="DF16" s="587">
        <v>942.0</v>
      </c>
      <c r="DG16" s="588">
        <v>1.9</v>
      </c>
      <c r="DH16" s="223">
        <v>0.0</v>
      </c>
      <c r="DI16" s="148"/>
      <c r="DJ16" s="148"/>
      <c r="DK16" s="148"/>
      <c r="DL16" s="148"/>
      <c r="DM16" s="148"/>
      <c r="DN16" s="148"/>
      <c r="DO16" s="148"/>
      <c r="DP16" s="148"/>
      <c r="DQ16" s="148"/>
      <c r="DR16" s="148"/>
    </row>
    <row r="17" ht="33.75" customHeight="1">
      <c r="A17" s="78" t="str">
        <f t="shared" si="2"/>
        <v/>
      </c>
      <c r="B17" s="79" t="str">
        <f t="shared" si="3"/>
        <v>adamscochran</v>
      </c>
      <c r="C17" s="80" t="s">
        <v>163</v>
      </c>
      <c r="D17" s="81">
        <v>1.16328126E8</v>
      </c>
      <c r="E17" s="82" t="s">
        <v>164</v>
      </c>
      <c r="F17" s="83" t="s">
        <v>165</v>
      </c>
      <c r="G17" s="84"/>
      <c r="H17" s="85">
        <v>881.0</v>
      </c>
      <c r="I17" s="589">
        <v>1171.0</v>
      </c>
      <c r="J17" s="85">
        <v>2372.0</v>
      </c>
      <c r="K17" s="85">
        <v>43.0</v>
      </c>
      <c r="L17" s="85"/>
      <c r="M17" s="85">
        <v>2.0</v>
      </c>
      <c r="N17" s="85">
        <v>30.0</v>
      </c>
      <c r="O17" s="85">
        <v>210.0</v>
      </c>
      <c r="P17" s="85">
        <v>929.0</v>
      </c>
      <c r="Q17" s="87">
        <v>8.0</v>
      </c>
      <c r="R17" s="524">
        <v>3.0</v>
      </c>
      <c r="S17" s="89"/>
      <c r="T17" s="90"/>
      <c r="U17" s="91"/>
      <c r="V17" s="91"/>
      <c r="W17" s="90"/>
      <c r="X17" s="92"/>
      <c r="Y17" s="85"/>
      <c r="Z17" s="92"/>
      <c r="AA17" s="85"/>
      <c r="AB17" s="590">
        <v>4702.0</v>
      </c>
      <c r="AC17" s="393">
        <v>0.39</v>
      </c>
      <c r="AD17" s="91"/>
      <c r="AE17" s="591">
        <v>0.18</v>
      </c>
      <c r="AF17" s="391">
        <v>0.25</v>
      </c>
      <c r="AG17" s="92"/>
      <c r="AH17" s="85"/>
      <c r="AI17" s="399">
        <v>0.33</v>
      </c>
      <c r="AJ17" s="156">
        <v>2.0</v>
      </c>
      <c r="AK17" s="592">
        <v>22498.0</v>
      </c>
      <c r="AL17" s="391">
        <v>0.06</v>
      </c>
      <c r="AM17" s="158">
        <v>-0.15</v>
      </c>
      <c r="AN17" s="593">
        <v>0.08</v>
      </c>
      <c r="AO17" s="391">
        <v>0.06</v>
      </c>
      <c r="AP17" s="399">
        <v>0.07</v>
      </c>
      <c r="AQ17" s="156">
        <v>1.0</v>
      </c>
      <c r="AR17" s="398">
        <v>0.06</v>
      </c>
      <c r="AS17" s="156">
        <v>5.0</v>
      </c>
      <c r="AT17" s="594">
        <v>70518.0</v>
      </c>
      <c r="AU17" s="595">
        <v>0.013</v>
      </c>
      <c r="AV17" s="169">
        <v>0.26</v>
      </c>
      <c r="AW17" s="566">
        <v>-0.02</v>
      </c>
      <c r="AX17" s="595">
        <v>0.012</v>
      </c>
      <c r="AY17" s="596">
        <v>0.01</v>
      </c>
      <c r="AZ17" s="597">
        <v>2.0</v>
      </c>
      <c r="BA17" s="403">
        <v>0.013</v>
      </c>
      <c r="BB17" s="598">
        <v>27.0</v>
      </c>
      <c r="BC17" s="486">
        <v>221473.0</v>
      </c>
      <c r="BD17" s="486">
        <v>221335.0</v>
      </c>
      <c r="BE17" s="599">
        <v>5226138.0</v>
      </c>
      <c r="BF17" s="600">
        <v>5853428.0</v>
      </c>
      <c r="BG17" s="601">
        <v>24.0</v>
      </c>
      <c r="BH17" s="602">
        <v>135.0</v>
      </c>
      <c r="BI17" s="546">
        <v>49.0</v>
      </c>
      <c r="BJ17" s="603">
        <v>14.0</v>
      </c>
      <c r="BK17" s="604">
        <v>829.0</v>
      </c>
      <c r="BL17" s="605">
        <v>709.0</v>
      </c>
      <c r="BM17" s="413">
        <v>654.0</v>
      </c>
      <c r="BN17" s="606">
        <v>-14.0</v>
      </c>
      <c r="BO17" s="607">
        <v>393.0</v>
      </c>
      <c r="BP17" s="451">
        <v>915.0</v>
      </c>
      <c r="BQ17" s="118">
        <v>928.0</v>
      </c>
      <c r="BR17" s="451">
        <v>916.0</v>
      </c>
      <c r="BS17" s="292">
        <v>850.0</v>
      </c>
      <c r="BT17" s="608">
        <v>808.0</v>
      </c>
      <c r="BU17" s="609">
        <v>787.0</v>
      </c>
      <c r="BV17" s="610">
        <v>724.0</v>
      </c>
      <c r="BW17" s="611">
        <v>522.0</v>
      </c>
      <c r="BX17" s="612">
        <v>567.0</v>
      </c>
      <c r="BY17" s="613">
        <v>612.0</v>
      </c>
      <c r="BZ17" s="614">
        <v>595.0</v>
      </c>
      <c r="CA17" s="126">
        <v>903.0</v>
      </c>
      <c r="CB17" s="432">
        <v>454.0</v>
      </c>
      <c r="CC17" s="581">
        <v>714.0</v>
      </c>
      <c r="CD17" s="210">
        <v>477.0</v>
      </c>
      <c r="CE17" s="219">
        <v>660.0</v>
      </c>
      <c r="CF17" s="173">
        <v>364.0</v>
      </c>
      <c r="CG17" s="356">
        <v>528.0</v>
      </c>
      <c r="CH17" s="615">
        <v>300.0</v>
      </c>
      <c r="CI17" s="207">
        <v>485.0</v>
      </c>
      <c r="CJ17" s="616">
        <v>409.0</v>
      </c>
      <c r="CK17" s="617">
        <v>285.0</v>
      </c>
      <c r="CL17" s="472">
        <v>680.0</v>
      </c>
      <c r="CM17" s="618">
        <v>302.0</v>
      </c>
      <c r="CN17" s="200">
        <v>517.0</v>
      </c>
      <c r="CO17" s="545">
        <v>376.0</v>
      </c>
      <c r="CP17" s="619">
        <v>412.0</v>
      </c>
      <c r="CQ17" s="210">
        <v>474.0</v>
      </c>
      <c r="CR17" s="352">
        <v>847.0</v>
      </c>
      <c r="CS17" s="620">
        <v>636.0</v>
      </c>
      <c r="CT17" s="201">
        <v>427.0</v>
      </c>
      <c r="CU17" s="621">
        <v>604.0</v>
      </c>
      <c r="CV17" s="408">
        <v>571.0</v>
      </c>
      <c r="CW17" s="622">
        <v>735.0</v>
      </c>
      <c r="CX17" s="455">
        <v>724.0</v>
      </c>
      <c r="CY17" s="349">
        <v>752.0</v>
      </c>
      <c r="CZ17" s="454">
        <v>772.0</v>
      </c>
      <c r="DA17" s="623">
        <v>715.0</v>
      </c>
      <c r="DB17" s="552">
        <v>670.0</v>
      </c>
      <c r="DC17" s="143">
        <v>906.0</v>
      </c>
      <c r="DD17" s="301">
        <v>784.0</v>
      </c>
      <c r="DE17" s="455">
        <v>724.0</v>
      </c>
      <c r="DF17" s="624">
        <v>567.0</v>
      </c>
      <c r="DG17" s="625">
        <v>1.2</v>
      </c>
      <c r="DH17" s="223">
        <v>0.0</v>
      </c>
      <c r="DI17" s="148"/>
      <c r="DJ17" s="148"/>
      <c r="DK17" s="148"/>
      <c r="DL17" s="148"/>
      <c r="DM17" s="148"/>
      <c r="DN17" s="148"/>
      <c r="DO17" s="148"/>
      <c r="DP17" s="148"/>
      <c r="DQ17" s="148"/>
      <c r="DR17" s="148"/>
    </row>
    <row r="18" ht="33.75" customHeight="1">
      <c r="A18" s="78" t="str">
        <f t="shared" si="2"/>
        <v/>
      </c>
      <c r="B18" s="79" t="str">
        <f t="shared" si="3"/>
        <v>Tradermayne</v>
      </c>
      <c r="C18" s="80" t="s">
        <v>166</v>
      </c>
      <c r="D18" s="81">
        <v>2.446024556E9</v>
      </c>
      <c r="E18" s="82" t="s">
        <v>167</v>
      </c>
      <c r="F18" s="83" t="s">
        <v>168</v>
      </c>
      <c r="G18" s="84"/>
      <c r="H18" s="85">
        <v>878.0</v>
      </c>
      <c r="I18" s="626">
        <v>285.0</v>
      </c>
      <c r="J18" s="85">
        <v>373.0</v>
      </c>
      <c r="K18" s="85">
        <v>21.0</v>
      </c>
      <c r="L18" s="85"/>
      <c r="M18" s="85">
        <v>1.0</v>
      </c>
      <c r="N18" s="85">
        <v>4.0</v>
      </c>
      <c r="O18" s="85">
        <v>64.0</v>
      </c>
      <c r="P18" s="85">
        <v>216.0</v>
      </c>
      <c r="Q18" s="499">
        <v>7.0</v>
      </c>
      <c r="R18" s="88">
        <v>0.0</v>
      </c>
      <c r="S18" s="89"/>
      <c r="T18" s="90"/>
      <c r="U18" s="91"/>
      <c r="V18" s="91"/>
      <c r="W18" s="90"/>
      <c r="X18" s="92"/>
      <c r="Y18" s="85"/>
      <c r="Z18" s="92"/>
      <c r="AA18" s="85"/>
      <c r="AB18" s="89"/>
      <c r="AC18" s="90"/>
      <c r="AD18" s="91"/>
      <c r="AE18" s="91"/>
      <c r="AF18" s="90"/>
      <c r="AG18" s="92"/>
      <c r="AH18" s="85"/>
      <c r="AI18" s="92"/>
      <c r="AJ18" s="85"/>
      <c r="AK18" s="627">
        <v>3387.0</v>
      </c>
      <c r="AL18" s="628">
        <v>0.41</v>
      </c>
      <c r="AM18" s="629">
        <v>0.11</v>
      </c>
      <c r="AN18" s="91"/>
      <c r="AO18" s="439">
        <v>0.22</v>
      </c>
      <c r="AP18" s="630">
        <v>0.36</v>
      </c>
      <c r="AQ18" s="156">
        <v>2.0</v>
      </c>
      <c r="AR18" s="92"/>
      <c r="AS18" s="85"/>
      <c r="AT18" s="502">
        <v>10522.0</v>
      </c>
      <c r="AU18" s="324">
        <v>0.087</v>
      </c>
      <c r="AV18" s="169">
        <v>0.16</v>
      </c>
      <c r="AW18" s="91"/>
      <c r="AX18" s="631">
        <v>0.074</v>
      </c>
      <c r="AY18" s="632">
        <v>0.075</v>
      </c>
      <c r="AZ18" s="234">
        <v>4.0</v>
      </c>
      <c r="BA18" s="98"/>
      <c r="BB18" s="99"/>
      <c r="BC18" s="217">
        <v>518368.0</v>
      </c>
      <c r="BD18" s="354">
        <v>517730.0</v>
      </c>
      <c r="BE18" s="599">
        <v>5269575.0</v>
      </c>
      <c r="BF18" s="216">
        <v>5365712.0</v>
      </c>
      <c r="BG18" s="486">
        <v>10.0</v>
      </c>
      <c r="BH18" s="633">
        <v>67.0</v>
      </c>
      <c r="BI18" s="356">
        <v>66.0</v>
      </c>
      <c r="BJ18" s="634">
        <v>15.0</v>
      </c>
      <c r="BK18" s="470">
        <v>882.0</v>
      </c>
      <c r="BL18" s="635">
        <v>826.0</v>
      </c>
      <c r="BM18" s="636">
        <v>833.0</v>
      </c>
      <c r="BN18" s="109">
        <v>-3.0</v>
      </c>
      <c r="BO18" s="637">
        <v>103.0</v>
      </c>
      <c r="BP18" s="451">
        <v>914.0</v>
      </c>
      <c r="BQ18" s="638">
        <v>917.0</v>
      </c>
      <c r="BR18" s="342">
        <v>911.0</v>
      </c>
      <c r="BS18" s="117">
        <v>918.0</v>
      </c>
      <c r="BT18" s="293">
        <v>853.0</v>
      </c>
      <c r="BU18" s="575">
        <v>831.0</v>
      </c>
      <c r="BV18" s="538">
        <v>823.0</v>
      </c>
      <c r="BW18" s="639">
        <v>811.0</v>
      </c>
      <c r="BX18" s="640">
        <v>826.0</v>
      </c>
      <c r="BY18" s="641">
        <v>836.0</v>
      </c>
      <c r="BZ18" s="642">
        <v>839.0</v>
      </c>
      <c r="CA18" s="302">
        <v>871.0</v>
      </c>
      <c r="CB18" s="518">
        <v>842.0</v>
      </c>
      <c r="CC18" s="300">
        <v>805.0</v>
      </c>
      <c r="CD18" s="453">
        <v>835.0</v>
      </c>
      <c r="CE18" s="352">
        <v>847.0</v>
      </c>
      <c r="CF18" s="433">
        <v>730.0</v>
      </c>
      <c r="CG18" s="144">
        <v>780.0</v>
      </c>
      <c r="CH18" s="140">
        <v>779.0</v>
      </c>
      <c r="CI18" s="301">
        <v>782.0</v>
      </c>
      <c r="CJ18" s="643">
        <v>501.0</v>
      </c>
      <c r="CK18" s="516">
        <v>856.0</v>
      </c>
      <c r="CL18" s="474">
        <v>703.0</v>
      </c>
      <c r="CM18" s="519">
        <v>854.0</v>
      </c>
      <c r="CN18" s="474">
        <v>702.0</v>
      </c>
      <c r="CO18" s="505">
        <v>493.0</v>
      </c>
      <c r="CP18" s="134">
        <v>746.0</v>
      </c>
      <c r="CQ18" s="310">
        <v>827.0</v>
      </c>
      <c r="CR18" s="144">
        <v>779.0</v>
      </c>
      <c r="CS18" s="622">
        <v>733.0</v>
      </c>
      <c r="CT18" s="177">
        <v>638.0</v>
      </c>
      <c r="CU18" s="584">
        <v>755.0</v>
      </c>
      <c r="CV18" s="134">
        <v>747.0</v>
      </c>
      <c r="CW18" s="644">
        <v>496.0</v>
      </c>
      <c r="CX18" s="645">
        <v>471.0</v>
      </c>
      <c r="CY18" s="85"/>
      <c r="CZ18" s="85"/>
      <c r="DA18" s="85"/>
      <c r="DB18" s="85"/>
      <c r="DC18" s="85"/>
      <c r="DD18" s="85"/>
      <c r="DE18" s="85"/>
      <c r="DF18" s="99"/>
      <c r="DG18" s="646">
        <v>0.1</v>
      </c>
      <c r="DH18" s="223">
        <v>0.0</v>
      </c>
      <c r="DI18" s="148"/>
      <c r="DJ18" s="148"/>
      <c r="DK18" s="148"/>
      <c r="DL18" s="148"/>
      <c r="DM18" s="148"/>
      <c r="DN18" s="148"/>
      <c r="DO18" s="148"/>
      <c r="DP18" s="148"/>
      <c r="DQ18" s="148"/>
      <c r="DR18" s="148"/>
    </row>
    <row r="19" ht="33.75" customHeight="1">
      <c r="A19" s="78" t="str">
        <f t="shared" si="2"/>
        <v/>
      </c>
      <c r="B19" s="79" t="str">
        <f t="shared" si="3"/>
        <v>theunipcs</v>
      </c>
      <c r="C19" s="80" t="s">
        <v>169</v>
      </c>
      <c r="D19" s="81" t="s">
        <v>170</v>
      </c>
      <c r="E19" s="82" t="s">
        <v>171</v>
      </c>
      <c r="F19" s="83" t="s">
        <v>172</v>
      </c>
      <c r="G19" s="84"/>
      <c r="H19" s="85">
        <v>857.0</v>
      </c>
      <c r="I19" s="647">
        <v>507.0</v>
      </c>
      <c r="J19" s="85">
        <v>435.0</v>
      </c>
      <c r="K19" s="85">
        <v>29.0</v>
      </c>
      <c r="L19" s="85"/>
      <c r="M19" s="85">
        <v>2.0</v>
      </c>
      <c r="N19" s="85">
        <v>11.0</v>
      </c>
      <c r="O19" s="85">
        <v>73.0</v>
      </c>
      <c r="P19" s="85">
        <v>421.0</v>
      </c>
      <c r="Q19" s="499">
        <v>7.0</v>
      </c>
      <c r="R19" s="150">
        <v>4.0</v>
      </c>
      <c r="S19" s="89"/>
      <c r="T19" s="90"/>
      <c r="U19" s="91"/>
      <c r="V19" s="91"/>
      <c r="W19" s="90"/>
      <c r="X19" s="92"/>
      <c r="Y19" s="85"/>
      <c r="Z19" s="92"/>
      <c r="AA19" s="85"/>
      <c r="AB19" s="648">
        <v>2460.0</v>
      </c>
      <c r="AC19" s="559">
        <v>0.74</v>
      </c>
      <c r="AD19" s="91"/>
      <c r="AE19" s="91"/>
      <c r="AF19" s="525">
        <v>0.8</v>
      </c>
      <c r="AG19" s="92"/>
      <c r="AH19" s="85"/>
      <c r="AI19" s="92"/>
      <c r="AJ19" s="85"/>
      <c r="AK19" s="649">
        <v>7652.0</v>
      </c>
      <c r="AL19" s="650">
        <v>0.18</v>
      </c>
      <c r="AM19" s="651">
        <v>0.02</v>
      </c>
      <c r="AN19" s="158">
        <v>0.0</v>
      </c>
      <c r="AO19" s="650">
        <v>0.18</v>
      </c>
      <c r="AP19" s="652">
        <v>0.18</v>
      </c>
      <c r="AQ19" s="156">
        <v>1.0</v>
      </c>
      <c r="AR19" s="653">
        <v>0.18</v>
      </c>
      <c r="AS19" s="156">
        <v>1.0</v>
      </c>
      <c r="AT19" s="654">
        <v>23336.0</v>
      </c>
      <c r="AU19" s="655">
        <v>0.039</v>
      </c>
      <c r="AV19" s="169">
        <v>0.11</v>
      </c>
      <c r="AW19" s="169">
        <v>0.21</v>
      </c>
      <c r="AX19" s="655">
        <v>0.039</v>
      </c>
      <c r="AY19" s="656">
        <v>0.035</v>
      </c>
      <c r="AZ19" s="657">
        <v>6.0</v>
      </c>
      <c r="BA19" s="658">
        <v>0.032</v>
      </c>
      <c r="BB19" s="659">
        <v>16.0</v>
      </c>
      <c r="BC19" s="407">
        <v>102312.0</v>
      </c>
      <c r="BD19" s="407">
        <v>102224.0</v>
      </c>
      <c r="BE19" s="426">
        <v>1347430.0</v>
      </c>
      <c r="BF19" s="660">
        <v>1172612.0</v>
      </c>
      <c r="BG19" s="332">
        <v>13.0</v>
      </c>
      <c r="BH19" s="661">
        <v>9.0</v>
      </c>
      <c r="BI19" s="86">
        <v>497.0</v>
      </c>
      <c r="BJ19" s="662">
        <v>16.0</v>
      </c>
      <c r="BK19" s="663">
        <v>533.0</v>
      </c>
      <c r="BL19" s="664">
        <v>411.0</v>
      </c>
      <c r="BM19" s="665">
        <v>479.0</v>
      </c>
      <c r="BN19" s="508">
        <v>12.0</v>
      </c>
      <c r="BO19" s="666">
        <v>499.0</v>
      </c>
      <c r="BP19" s="450">
        <v>910.0</v>
      </c>
      <c r="BQ19" s="295">
        <v>898.0</v>
      </c>
      <c r="BR19" s="667">
        <v>751.0</v>
      </c>
      <c r="BS19" s="467">
        <v>557.0</v>
      </c>
      <c r="BT19" s="668">
        <v>508.0</v>
      </c>
      <c r="BU19" s="669">
        <v>423.0</v>
      </c>
      <c r="BV19" s="669">
        <v>427.0</v>
      </c>
      <c r="BW19" s="670">
        <v>411.0</v>
      </c>
      <c r="BX19" s="671">
        <v>0.0</v>
      </c>
      <c r="BY19" s="671">
        <v>0.0</v>
      </c>
      <c r="BZ19" s="672">
        <v>569.0</v>
      </c>
      <c r="CA19" s="128">
        <v>949.0</v>
      </c>
      <c r="CB19" s="673">
        <v>404.0</v>
      </c>
      <c r="CC19" s="580">
        <v>0.0</v>
      </c>
      <c r="CD19" s="622">
        <v>734.0</v>
      </c>
      <c r="CE19" s="674">
        <v>741.0</v>
      </c>
      <c r="CF19" s="675">
        <v>334.0</v>
      </c>
      <c r="CG19" s="308">
        <v>820.0</v>
      </c>
      <c r="CH19" s="676">
        <v>675.0</v>
      </c>
      <c r="CI19" s="578">
        <v>760.0</v>
      </c>
      <c r="CJ19" s="174">
        <v>610.0</v>
      </c>
      <c r="CK19" s="236">
        <v>588.0</v>
      </c>
      <c r="CL19" s="580">
        <v>0.0</v>
      </c>
      <c r="CM19" s="299">
        <v>883.0</v>
      </c>
      <c r="CN19" s="175">
        <v>888.0</v>
      </c>
      <c r="CO19" s="261">
        <v>908.0</v>
      </c>
      <c r="CP19" s="127">
        <v>957.0</v>
      </c>
      <c r="CQ19" s="677">
        <v>992.0</v>
      </c>
      <c r="CR19" s="384">
        <v>877.0</v>
      </c>
      <c r="CS19" s="453">
        <v>835.0</v>
      </c>
      <c r="CT19" s="678">
        <v>668.0</v>
      </c>
      <c r="CU19" s="126">
        <v>903.0</v>
      </c>
      <c r="CV19" s="254">
        <v>944.0</v>
      </c>
      <c r="CW19" s="139">
        <v>719.0</v>
      </c>
      <c r="CX19" s="308">
        <v>821.0</v>
      </c>
      <c r="CY19" s="215">
        <v>697.0</v>
      </c>
      <c r="CZ19" s="509">
        <v>558.0</v>
      </c>
      <c r="DA19" s="622">
        <v>736.0</v>
      </c>
      <c r="DB19" s="204">
        <v>461.0</v>
      </c>
      <c r="DC19" s="308">
        <v>819.0</v>
      </c>
      <c r="DD19" s="580">
        <v>0.0</v>
      </c>
      <c r="DE19" s="548">
        <v>376.0</v>
      </c>
      <c r="DF19" s="679">
        <v>546.0</v>
      </c>
      <c r="DG19" s="680">
        <v>0.9</v>
      </c>
      <c r="DH19" s="147">
        <v>100.0</v>
      </c>
      <c r="DI19" s="148"/>
      <c r="DJ19" s="148"/>
      <c r="DK19" s="148"/>
      <c r="DL19" s="148"/>
      <c r="DM19" s="148"/>
      <c r="DN19" s="148"/>
      <c r="DO19" s="148"/>
      <c r="DP19" s="148"/>
      <c r="DQ19" s="148"/>
      <c r="DR19" s="148"/>
    </row>
    <row r="20" ht="33.75" customHeight="1">
      <c r="A20" s="78" t="str">
        <f t="shared" si="2"/>
        <v/>
      </c>
      <c r="B20" s="79" t="str">
        <f t="shared" si="3"/>
        <v>based16z</v>
      </c>
      <c r="C20" s="80" t="s">
        <v>173</v>
      </c>
      <c r="D20" s="81" t="s">
        <v>174</v>
      </c>
      <c r="E20" s="82" t="s">
        <v>175</v>
      </c>
      <c r="F20" s="83" t="s">
        <v>175</v>
      </c>
      <c r="G20" s="84"/>
      <c r="H20" s="85">
        <v>845.0</v>
      </c>
      <c r="I20" s="498">
        <v>209.0</v>
      </c>
      <c r="J20" s="85">
        <v>291.0</v>
      </c>
      <c r="K20" s="85">
        <v>14.0</v>
      </c>
      <c r="L20" s="85"/>
      <c r="M20" s="85">
        <v>0.0</v>
      </c>
      <c r="N20" s="85">
        <v>9.0</v>
      </c>
      <c r="O20" s="85">
        <v>36.0</v>
      </c>
      <c r="P20" s="85">
        <v>164.0</v>
      </c>
      <c r="Q20" s="499">
        <v>7.0</v>
      </c>
      <c r="R20" s="88">
        <v>0.0</v>
      </c>
      <c r="S20" s="89"/>
      <c r="T20" s="90"/>
      <c r="U20" s="91"/>
      <c r="V20" s="91"/>
      <c r="W20" s="90"/>
      <c r="X20" s="92"/>
      <c r="Y20" s="85"/>
      <c r="Z20" s="92"/>
      <c r="AA20" s="85"/>
      <c r="AB20" s="89"/>
      <c r="AC20" s="90"/>
      <c r="AD20" s="91"/>
      <c r="AE20" s="91"/>
      <c r="AF20" s="561">
        <v>1.58</v>
      </c>
      <c r="AG20" s="92"/>
      <c r="AH20" s="85"/>
      <c r="AI20" s="92"/>
      <c r="AJ20" s="85"/>
      <c r="AK20" s="319">
        <v>3123.0</v>
      </c>
      <c r="AL20" s="681">
        <v>0.43</v>
      </c>
      <c r="AM20" s="91"/>
      <c r="AN20" s="91"/>
      <c r="AO20" s="270">
        <v>0.27</v>
      </c>
      <c r="AP20" s="92"/>
      <c r="AQ20" s="85"/>
      <c r="AR20" s="92"/>
      <c r="AS20" s="85"/>
      <c r="AT20" s="272">
        <v>11347.0</v>
      </c>
      <c r="AU20" s="682">
        <v>0.078</v>
      </c>
      <c r="AV20" s="169">
        <v>0.05</v>
      </c>
      <c r="AW20" s="683">
        <v>-0.02</v>
      </c>
      <c r="AX20" s="682">
        <v>0.077</v>
      </c>
      <c r="AY20" s="632">
        <v>0.074</v>
      </c>
      <c r="AZ20" s="369">
        <v>3.0</v>
      </c>
      <c r="BA20" s="684">
        <v>0.08</v>
      </c>
      <c r="BB20" s="371">
        <v>1.0</v>
      </c>
      <c r="BC20" s="204">
        <v>86403.0</v>
      </c>
      <c r="BD20" s="204">
        <v>86357.0</v>
      </c>
      <c r="BE20" s="486">
        <v>1739997.0</v>
      </c>
      <c r="BF20" s="425">
        <v>2092846.0</v>
      </c>
      <c r="BG20" s="329">
        <v>20.0</v>
      </c>
      <c r="BH20" s="237">
        <v>117.0</v>
      </c>
      <c r="BI20" s="278">
        <v>46.0</v>
      </c>
      <c r="BJ20" s="685">
        <v>17.0</v>
      </c>
      <c r="BK20" s="470">
        <v>883.0</v>
      </c>
      <c r="BL20" s="285">
        <v>860.0</v>
      </c>
      <c r="BM20" s="686">
        <v>840.0</v>
      </c>
      <c r="BN20" s="687">
        <v>-20.0</v>
      </c>
      <c r="BO20" s="688">
        <v>43.0</v>
      </c>
      <c r="BP20" s="514">
        <v>885.0</v>
      </c>
      <c r="BQ20" s="345">
        <v>905.0</v>
      </c>
      <c r="BR20" s="290">
        <v>935.0</v>
      </c>
      <c r="BS20" s="118">
        <v>926.0</v>
      </c>
      <c r="BT20" s="415">
        <v>882.0</v>
      </c>
      <c r="BU20" s="689">
        <v>864.0</v>
      </c>
      <c r="BV20" s="690">
        <v>878.0</v>
      </c>
      <c r="BW20" s="691">
        <v>842.0</v>
      </c>
      <c r="BX20" s="692">
        <v>838.0</v>
      </c>
      <c r="BY20" s="693">
        <v>860.0</v>
      </c>
      <c r="BZ20" s="694">
        <v>822.0</v>
      </c>
      <c r="CA20" s="299">
        <v>883.0</v>
      </c>
      <c r="CB20" s="695">
        <v>766.0</v>
      </c>
      <c r="CC20" s="313">
        <v>837.0</v>
      </c>
      <c r="CD20" s="586">
        <v>807.0</v>
      </c>
      <c r="CE20" s="328">
        <v>525.0</v>
      </c>
      <c r="CF20" s="507">
        <v>591.0</v>
      </c>
      <c r="CG20" s="250">
        <v>798.0</v>
      </c>
      <c r="CH20" s="696">
        <v>549.0</v>
      </c>
      <c r="CI20" s="352">
        <v>849.0</v>
      </c>
      <c r="CJ20" s="235">
        <v>774.0</v>
      </c>
      <c r="CK20" s="301">
        <v>784.0</v>
      </c>
      <c r="CL20" s="143">
        <v>906.0</v>
      </c>
      <c r="CM20" s="255">
        <v>912.0</v>
      </c>
      <c r="CN20" s="132">
        <v>822.0</v>
      </c>
      <c r="CO20" s="124">
        <v>890.0</v>
      </c>
      <c r="CP20" s="347">
        <v>861.0</v>
      </c>
      <c r="CQ20" s="122">
        <v>918.0</v>
      </c>
      <c r="CR20" s="138">
        <v>815.0</v>
      </c>
      <c r="CS20" s="586">
        <v>807.0</v>
      </c>
      <c r="CT20" s="475">
        <v>865.0</v>
      </c>
      <c r="CU20" s="126">
        <v>902.0</v>
      </c>
      <c r="CV20" s="124">
        <v>890.0</v>
      </c>
      <c r="CW20" s="697">
        <v>929.0</v>
      </c>
      <c r="CX20" s="302">
        <v>871.0</v>
      </c>
      <c r="CY20" s="213">
        <v>851.0</v>
      </c>
      <c r="CZ20" s="385">
        <v>923.0</v>
      </c>
      <c r="DA20" s="129">
        <v>894.0</v>
      </c>
      <c r="DB20" s="475">
        <v>866.0</v>
      </c>
      <c r="DC20" s="302">
        <v>874.0</v>
      </c>
      <c r="DD20" s="260">
        <v>933.0</v>
      </c>
      <c r="DE20" s="698">
        <v>886.0</v>
      </c>
      <c r="DF20" s="699">
        <v>846.0</v>
      </c>
      <c r="DG20" s="700">
        <v>1.2</v>
      </c>
      <c r="DH20" s="223">
        <v>0.0</v>
      </c>
      <c r="DI20" s="148"/>
      <c r="DJ20" s="148"/>
      <c r="DK20" s="148"/>
      <c r="DL20" s="148"/>
      <c r="DM20" s="148"/>
      <c r="DN20" s="148"/>
      <c r="DO20" s="148"/>
      <c r="DP20" s="148"/>
      <c r="DQ20" s="148"/>
      <c r="DR20" s="148"/>
    </row>
    <row r="21" ht="33.75" customHeight="1">
      <c r="A21" s="78" t="str">
        <f t="shared" si="2"/>
        <v/>
      </c>
      <c r="B21" s="79" t="str">
        <f t="shared" si="3"/>
        <v>Pentosh1</v>
      </c>
      <c r="C21" s="80" t="s">
        <v>176</v>
      </c>
      <c r="D21" s="81" t="s">
        <v>177</v>
      </c>
      <c r="E21" s="82" t="s">
        <v>178</v>
      </c>
      <c r="F21" s="83" t="s">
        <v>179</v>
      </c>
      <c r="G21" s="84"/>
      <c r="H21" s="85">
        <v>842.0</v>
      </c>
      <c r="I21" s="701">
        <v>1931.0</v>
      </c>
      <c r="J21" s="85">
        <v>3498.0</v>
      </c>
      <c r="K21" s="85">
        <v>109.0</v>
      </c>
      <c r="L21" s="85"/>
      <c r="M21" s="85">
        <v>7.0</v>
      </c>
      <c r="N21" s="85">
        <v>77.0</v>
      </c>
      <c r="O21" s="85">
        <v>422.0</v>
      </c>
      <c r="P21" s="85">
        <v>1425.0</v>
      </c>
      <c r="Q21" s="499">
        <v>7.0</v>
      </c>
      <c r="R21" s="266">
        <v>1.0</v>
      </c>
      <c r="S21" s="89"/>
      <c r="T21" s="90"/>
      <c r="U21" s="91"/>
      <c r="V21" s="91"/>
      <c r="W21" s="391">
        <v>0.92</v>
      </c>
      <c r="X21" s="92"/>
      <c r="Y21" s="85"/>
      <c r="Z21" s="92"/>
      <c r="AA21" s="85"/>
      <c r="AB21" s="702">
        <v>2704.0</v>
      </c>
      <c r="AC21" s="559">
        <v>0.65</v>
      </c>
      <c r="AD21" s="91"/>
      <c r="AE21" s="91"/>
      <c r="AF21" s="393">
        <v>0.45</v>
      </c>
      <c r="AG21" s="92"/>
      <c r="AH21" s="85"/>
      <c r="AI21" s="92"/>
      <c r="AJ21" s="85"/>
      <c r="AK21" s="703">
        <v>9029.0</v>
      </c>
      <c r="AL21" s="527">
        <v>0.15</v>
      </c>
      <c r="AM21" s="91"/>
      <c r="AN21" s="91"/>
      <c r="AO21" s="527">
        <v>0.14</v>
      </c>
      <c r="AP21" s="92"/>
      <c r="AQ21" s="85"/>
      <c r="AR21" s="92"/>
      <c r="AS21" s="85"/>
      <c r="AT21" s="649">
        <v>29532.0</v>
      </c>
      <c r="AU21" s="704">
        <v>0.03</v>
      </c>
      <c r="AV21" s="169">
        <v>0.11</v>
      </c>
      <c r="AW21" s="169">
        <v>0.18</v>
      </c>
      <c r="AX21" s="704">
        <v>0.029</v>
      </c>
      <c r="AY21" s="705">
        <v>0.027</v>
      </c>
      <c r="AZ21" s="404">
        <v>1.0</v>
      </c>
      <c r="BA21" s="706">
        <v>0.025</v>
      </c>
      <c r="BB21" s="371">
        <v>1.0</v>
      </c>
      <c r="BC21" s="352">
        <v>861019.0</v>
      </c>
      <c r="BD21" s="352">
        <v>860696.0</v>
      </c>
      <c r="BE21" s="177">
        <v>3840621.0</v>
      </c>
      <c r="BF21" s="520">
        <v>3975490.0</v>
      </c>
      <c r="BG21" s="644">
        <v>4.0</v>
      </c>
      <c r="BH21" s="707">
        <v>23.0</v>
      </c>
      <c r="BI21" s="425">
        <v>96.0</v>
      </c>
      <c r="BJ21" s="708">
        <v>18.0</v>
      </c>
      <c r="BK21" s="709">
        <v>805.0</v>
      </c>
      <c r="BL21" s="710">
        <v>792.0</v>
      </c>
      <c r="BM21" s="710">
        <v>790.0</v>
      </c>
      <c r="BN21" s="448">
        <v>-9.0</v>
      </c>
      <c r="BO21" s="711">
        <v>196.0</v>
      </c>
      <c r="BP21" s="690">
        <v>879.0</v>
      </c>
      <c r="BQ21" s="291">
        <v>888.0</v>
      </c>
      <c r="BR21" s="712">
        <v>834.0</v>
      </c>
      <c r="BS21" s="640">
        <v>827.0</v>
      </c>
      <c r="BT21" s="713">
        <v>783.0</v>
      </c>
      <c r="BU21" s="714">
        <v>742.0</v>
      </c>
      <c r="BV21" s="715">
        <v>735.0</v>
      </c>
      <c r="BW21" s="716">
        <v>683.0</v>
      </c>
      <c r="BX21" s="667">
        <v>750.0</v>
      </c>
      <c r="BY21" s="539">
        <v>798.0</v>
      </c>
      <c r="BZ21" s="717">
        <v>815.0</v>
      </c>
      <c r="CA21" s="475">
        <v>865.0</v>
      </c>
      <c r="CB21" s="433">
        <v>732.0</v>
      </c>
      <c r="CC21" s="145">
        <v>794.0</v>
      </c>
      <c r="CD21" s="313">
        <v>837.0</v>
      </c>
      <c r="CE21" s="718">
        <v>847.0</v>
      </c>
      <c r="CF21" s="474">
        <v>703.0</v>
      </c>
      <c r="CG21" s="570">
        <v>790.0</v>
      </c>
      <c r="CH21" s="298">
        <v>789.0</v>
      </c>
      <c r="CI21" s="580">
        <v>0.0</v>
      </c>
      <c r="CJ21" s="208">
        <v>596.0</v>
      </c>
      <c r="CK21" s="356">
        <v>529.0</v>
      </c>
      <c r="CL21" s="520">
        <v>647.0</v>
      </c>
      <c r="CM21" s="347">
        <v>860.0</v>
      </c>
      <c r="CN21" s="218">
        <v>816.0</v>
      </c>
      <c r="CO21" s="584">
        <v>756.0</v>
      </c>
      <c r="CP21" s="205">
        <v>667.0</v>
      </c>
      <c r="CQ21" s="308">
        <v>821.0</v>
      </c>
      <c r="CR21" s="349">
        <v>752.0</v>
      </c>
      <c r="CS21" s="140">
        <v>778.0</v>
      </c>
      <c r="CT21" s="329">
        <v>642.0</v>
      </c>
      <c r="CU21" s="216">
        <v>707.0</v>
      </c>
      <c r="CV21" s="580">
        <v>0.0</v>
      </c>
      <c r="CW21" s="580">
        <v>0.0</v>
      </c>
      <c r="CX21" s="580">
        <v>0.0</v>
      </c>
      <c r="CY21" s="580">
        <v>0.0</v>
      </c>
      <c r="CZ21" s="580">
        <v>0.0</v>
      </c>
      <c r="DA21" s="580">
        <v>0.0</v>
      </c>
      <c r="DB21" s="580">
        <v>0.0</v>
      </c>
      <c r="DC21" s="580">
        <v>0.0</v>
      </c>
      <c r="DD21" s="580">
        <v>0.0</v>
      </c>
      <c r="DE21" s="580">
        <v>0.0</v>
      </c>
      <c r="DF21" s="719">
        <v>583.0</v>
      </c>
      <c r="DG21" s="720">
        <v>0.9</v>
      </c>
      <c r="DH21" s="223">
        <v>0.0</v>
      </c>
      <c r="DI21" s="148"/>
      <c r="DJ21" s="148"/>
      <c r="DK21" s="148"/>
      <c r="DL21" s="148"/>
      <c r="DM21" s="148"/>
      <c r="DN21" s="148"/>
      <c r="DO21" s="148"/>
      <c r="DP21" s="148"/>
      <c r="DQ21" s="148"/>
      <c r="DR21" s="148"/>
    </row>
    <row r="22" ht="33.75" customHeight="1">
      <c r="A22" s="78" t="str">
        <f t="shared" si="2"/>
        <v/>
      </c>
      <c r="B22" s="79" t="str">
        <f t="shared" si="3"/>
        <v>LilMoonLambo</v>
      </c>
      <c r="C22" s="80" t="s">
        <v>180</v>
      </c>
      <c r="D22" s="81">
        <v>2.593497397E9</v>
      </c>
      <c r="E22" s="82" t="s">
        <v>181</v>
      </c>
      <c r="F22" s="83" t="s">
        <v>181</v>
      </c>
      <c r="G22" s="84"/>
      <c r="H22" s="85">
        <v>835.0</v>
      </c>
      <c r="I22" s="721">
        <v>881.0</v>
      </c>
      <c r="J22" s="85">
        <v>1129.0</v>
      </c>
      <c r="K22" s="85">
        <v>44.0</v>
      </c>
      <c r="L22" s="85"/>
      <c r="M22" s="85">
        <v>1.0</v>
      </c>
      <c r="N22" s="85">
        <v>32.0</v>
      </c>
      <c r="O22" s="85">
        <v>164.0</v>
      </c>
      <c r="P22" s="85">
        <v>684.0</v>
      </c>
      <c r="Q22" s="499">
        <v>7.0</v>
      </c>
      <c r="R22" s="266">
        <v>1.0</v>
      </c>
      <c r="S22" s="89"/>
      <c r="T22" s="90"/>
      <c r="U22" s="91"/>
      <c r="V22" s="91"/>
      <c r="W22" s="90"/>
      <c r="X22" s="92"/>
      <c r="Y22" s="85"/>
      <c r="Z22" s="92"/>
      <c r="AA22" s="85"/>
      <c r="AB22" s="722">
        <v>4762.0</v>
      </c>
      <c r="AC22" s="393">
        <v>0.37</v>
      </c>
      <c r="AD22" s="723">
        <v>0.36</v>
      </c>
      <c r="AE22" s="91"/>
      <c r="AF22" s="391">
        <v>0.25</v>
      </c>
      <c r="AG22" s="398">
        <v>0.27</v>
      </c>
      <c r="AH22" s="156">
        <v>1.0</v>
      </c>
      <c r="AI22" s="92"/>
      <c r="AJ22" s="85"/>
      <c r="AK22" s="724">
        <v>11137.0</v>
      </c>
      <c r="AL22" s="525">
        <v>0.12</v>
      </c>
      <c r="AM22" s="91"/>
      <c r="AN22" s="91"/>
      <c r="AO22" s="393">
        <v>0.07</v>
      </c>
      <c r="AP22" s="92"/>
      <c r="AQ22" s="85"/>
      <c r="AR22" s="92"/>
      <c r="AS22" s="85"/>
      <c r="AT22" s="725">
        <v>53423.0</v>
      </c>
      <c r="AU22" s="401">
        <v>0.016</v>
      </c>
      <c r="AV22" s="726">
        <v>0.0</v>
      </c>
      <c r="AW22" s="169">
        <v>0.13</v>
      </c>
      <c r="AX22" s="401">
        <v>0.016</v>
      </c>
      <c r="AY22" s="727">
        <v>0.016</v>
      </c>
      <c r="AZ22" s="597">
        <v>2.0</v>
      </c>
      <c r="BA22" s="405">
        <v>0.015</v>
      </c>
      <c r="BB22" s="728">
        <v>2.0</v>
      </c>
      <c r="BC22" s="206">
        <v>215413.0</v>
      </c>
      <c r="BD22" s="206">
        <v>215345.0</v>
      </c>
      <c r="BE22" s="729">
        <v>1929884.0</v>
      </c>
      <c r="BF22" s="203">
        <v>1593113.0</v>
      </c>
      <c r="BG22" s="238">
        <v>9.0</v>
      </c>
      <c r="BH22" s="730">
        <v>24.0</v>
      </c>
      <c r="BI22" s="429">
        <v>107.0</v>
      </c>
      <c r="BJ22" s="731">
        <v>19.0</v>
      </c>
      <c r="BK22" s="732">
        <v>758.0</v>
      </c>
      <c r="BL22" s="733">
        <v>610.0</v>
      </c>
      <c r="BM22" s="734">
        <v>691.0</v>
      </c>
      <c r="BN22" s="735">
        <v>41.0</v>
      </c>
      <c r="BO22" s="736">
        <v>109.0</v>
      </c>
      <c r="BP22" s="737">
        <v>876.0</v>
      </c>
      <c r="BQ22" s="712">
        <v>835.0</v>
      </c>
      <c r="BR22" s="730">
        <v>418.0</v>
      </c>
      <c r="BS22" s="109">
        <v>482.0</v>
      </c>
      <c r="BT22" s="543">
        <v>610.0</v>
      </c>
      <c r="BU22" s="738">
        <v>767.0</v>
      </c>
      <c r="BV22" s="667">
        <v>750.0</v>
      </c>
      <c r="BW22" s="738">
        <v>767.0</v>
      </c>
      <c r="BX22" s="739">
        <v>729.0</v>
      </c>
      <c r="BY22" s="740">
        <v>715.0</v>
      </c>
      <c r="BZ22" s="296">
        <v>833.0</v>
      </c>
      <c r="CA22" s="143">
        <v>905.0</v>
      </c>
      <c r="CB22" s="130">
        <v>833.0</v>
      </c>
      <c r="CC22" s="741">
        <v>313.0</v>
      </c>
      <c r="CD22" s="130">
        <v>834.0</v>
      </c>
      <c r="CE22" s="742">
        <v>617.0</v>
      </c>
      <c r="CF22" s="453">
        <v>834.0</v>
      </c>
      <c r="CG22" s="357">
        <v>710.0</v>
      </c>
      <c r="CH22" s="424">
        <v>442.0</v>
      </c>
      <c r="CI22" s="130">
        <v>832.0</v>
      </c>
      <c r="CJ22" s="129">
        <v>895.0</v>
      </c>
      <c r="CK22" s="100">
        <v>182.0</v>
      </c>
      <c r="CL22" s="743">
        <v>217.0</v>
      </c>
      <c r="CM22" s="431">
        <v>250.0</v>
      </c>
      <c r="CN22" s="741">
        <v>313.0</v>
      </c>
      <c r="CO22" s="645">
        <v>471.0</v>
      </c>
      <c r="CP22" s="744">
        <v>290.0</v>
      </c>
      <c r="CQ22" s="615">
        <v>300.0</v>
      </c>
      <c r="CR22" s="217">
        <v>688.0</v>
      </c>
      <c r="CS22" s="696">
        <v>549.0</v>
      </c>
      <c r="CT22" s="431">
        <v>249.0</v>
      </c>
      <c r="CU22" s="430">
        <v>583.0</v>
      </c>
      <c r="CV22" s="236">
        <v>588.0</v>
      </c>
      <c r="CW22" s="210">
        <v>478.0</v>
      </c>
      <c r="CX22" s="618">
        <v>302.0</v>
      </c>
      <c r="CY22" s="600">
        <v>727.0</v>
      </c>
      <c r="CZ22" s="745">
        <v>86.0</v>
      </c>
      <c r="DA22" s="741">
        <v>315.0</v>
      </c>
      <c r="DB22" s="742">
        <v>617.0</v>
      </c>
      <c r="DC22" s="580">
        <v>0.0</v>
      </c>
      <c r="DD22" s="580">
        <v>0.0</v>
      </c>
      <c r="DE22" s="145">
        <v>793.0</v>
      </c>
      <c r="DF22" s="746">
        <v>514.0</v>
      </c>
      <c r="DG22" s="359">
        <v>0.9</v>
      </c>
      <c r="DH22" s="223">
        <v>0.0</v>
      </c>
      <c r="DI22" s="148"/>
      <c r="DJ22" s="148"/>
      <c r="DK22" s="148"/>
      <c r="DL22" s="148"/>
      <c r="DM22" s="148"/>
      <c r="DN22" s="148"/>
      <c r="DO22" s="148"/>
      <c r="DP22" s="148"/>
      <c r="DQ22" s="148"/>
      <c r="DR22" s="148"/>
    </row>
    <row r="23" ht="33.75" customHeight="1">
      <c r="A23" s="78" t="str">
        <f t="shared" si="2"/>
        <v/>
      </c>
      <c r="B23" s="79" t="str">
        <f t="shared" si="3"/>
        <v>gianinaskarlett</v>
      </c>
      <c r="C23" s="80" t="s">
        <v>182</v>
      </c>
      <c r="D23" s="81" t="s">
        <v>183</v>
      </c>
      <c r="E23" s="82" t="s">
        <v>184</v>
      </c>
      <c r="F23" s="83" t="s">
        <v>185</v>
      </c>
      <c r="G23" s="84"/>
      <c r="H23" s="85">
        <v>826.0</v>
      </c>
      <c r="I23" s="498">
        <v>206.0</v>
      </c>
      <c r="J23" s="85">
        <v>282.0</v>
      </c>
      <c r="K23" s="85">
        <v>13.0</v>
      </c>
      <c r="L23" s="85"/>
      <c r="M23" s="85">
        <v>2.0</v>
      </c>
      <c r="N23" s="85">
        <v>6.0</v>
      </c>
      <c r="O23" s="85">
        <v>46.0</v>
      </c>
      <c r="P23" s="85">
        <v>152.0</v>
      </c>
      <c r="Q23" s="499">
        <v>7.0</v>
      </c>
      <c r="R23" s="88">
        <v>0.0</v>
      </c>
      <c r="S23" s="89"/>
      <c r="T23" s="90"/>
      <c r="U23" s="91"/>
      <c r="V23" s="91"/>
      <c r="W23" s="90"/>
      <c r="X23" s="92"/>
      <c r="Y23" s="85"/>
      <c r="Z23" s="92"/>
      <c r="AA23" s="85"/>
      <c r="AB23" s="89"/>
      <c r="AC23" s="90"/>
      <c r="AD23" s="91"/>
      <c r="AE23" s="91"/>
      <c r="AF23" s="561">
        <v>1.53</v>
      </c>
      <c r="AG23" s="92"/>
      <c r="AH23" s="85"/>
      <c r="AI23" s="92"/>
      <c r="AJ23" s="85"/>
      <c r="AK23" s="747">
        <v>3349.0</v>
      </c>
      <c r="AL23" s="361">
        <v>0.39</v>
      </c>
      <c r="AM23" s="91"/>
      <c r="AN23" s="91"/>
      <c r="AO23" s="321">
        <v>0.35</v>
      </c>
      <c r="AP23" s="92"/>
      <c r="AQ23" s="85"/>
      <c r="AR23" s="92"/>
      <c r="AS23" s="85"/>
      <c r="AT23" s="748">
        <v>11035.0</v>
      </c>
      <c r="AU23" s="749">
        <v>0.079</v>
      </c>
      <c r="AV23" s="169">
        <v>0.01</v>
      </c>
      <c r="AW23" s="169">
        <v>0.14</v>
      </c>
      <c r="AX23" s="631">
        <v>0.074</v>
      </c>
      <c r="AY23" s="750">
        <v>0.078</v>
      </c>
      <c r="AZ23" s="404">
        <v>1.0</v>
      </c>
      <c r="BA23" s="751">
        <v>0.069</v>
      </c>
      <c r="BB23" s="371">
        <v>1.0</v>
      </c>
      <c r="BC23" s="207">
        <v>94382.0</v>
      </c>
      <c r="BD23" s="207">
        <v>94441.0</v>
      </c>
      <c r="BE23" s="422">
        <v>1073246.0</v>
      </c>
      <c r="BF23" s="422">
        <v>1111789.0</v>
      </c>
      <c r="BG23" s="509">
        <v>11.0</v>
      </c>
      <c r="BH23" s="331">
        <v>54.0</v>
      </c>
      <c r="BI23" s="752">
        <v>88.0</v>
      </c>
      <c r="BJ23" s="753">
        <v>20.0</v>
      </c>
      <c r="BK23" s="754">
        <v>857.0</v>
      </c>
      <c r="BL23" s="284">
        <v>871.0</v>
      </c>
      <c r="BM23" s="573">
        <v>900.0</v>
      </c>
      <c r="BN23" s="109">
        <v>0.0</v>
      </c>
      <c r="BO23" s="512">
        <v>13.0</v>
      </c>
      <c r="BP23" s="294">
        <v>871.0</v>
      </c>
      <c r="BQ23" s="294">
        <v>871.0</v>
      </c>
      <c r="BR23" s="693">
        <v>861.0</v>
      </c>
      <c r="BS23" s="755">
        <v>856.0</v>
      </c>
      <c r="BT23" s="712">
        <v>834.0</v>
      </c>
      <c r="BU23" s="756">
        <v>830.0</v>
      </c>
      <c r="BV23" s="756">
        <v>830.0</v>
      </c>
      <c r="BW23" s="757">
        <v>858.0</v>
      </c>
      <c r="BX23" s="689">
        <v>863.0</v>
      </c>
      <c r="BY23" s="341">
        <v>905.0</v>
      </c>
      <c r="BZ23" s="758">
        <v>866.0</v>
      </c>
      <c r="CA23" s="518">
        <v>840.0</v>
      </c>
      <c r="CB23" s="235">
        <v>775.0</v>
      </c>
      <c r="CC23" s="124">
        <v>892.0</v>
      </c>
      <c r="CD23" s="86">
        <v>1000.0</v>
      </c>
      <c r="CE23" s="519">
        <v>855.0</v>
      </c>
      <c r="CF23" s="759">
        <v>948.0</v>
      </c>
      <c r="CG23" s="215">
        <v>699.0</v>
      </c>
      <c r="CH23" s="308">
        <v>822.0</v>
      </c>
      <c r="CI23" s="235">
        <v>773.0</v>
      </c>
      <c r="CJ23" s="578">
        <v>760.0</v>
      </c>
      <c r="CK23" s="140">
        <v>776.0</v>
      </c>
      <c r="CL23" s="458">
        <v>830.0</v>
      </c>
      <c r="CM23" s="760">
        <v>684.0</v>
      </c>
      <c r="CN23" s="676">
        <v>675.0</v>
      </c>
      <c r="CO23" s="458">
        <v>830.0</v>
      </c>
      <c r="CP23" s="217">
        <v>688.0</v>
      </c>
      <c r="CQ23" s="474">
        <v>703.0</v>
      </c>
      <c r="CR23" s="385">
        <v>920.0</v>
      </c>
      <c r="CS23" s="121">
        <v>966.0</v>
      </c>
      <c r="CT23" s="218">
        <v>817.0</v>
      </c>
      <c r="CU23" s="387">
        <v>812.0</v>
      </c>
      <c r="CV23" s="145">
        <v>793.0</v>
      </c>
      <c r="CW23" s="312">
        <v>794.0</v>
      </c>
      <c r="CX23" s="299">
        <v>881.0</v>
      </c>
      <c r="CY23" s="85"/>
      <c r="CZ23" s="85"/>
      <c r="DA23" s="85"/>
      <c r="DB23" s="85"/>
      <c r="DC23" s="85"/>
      <c r="DD23" s="85"/>
      <c r="DE23" s="85"/>
      <c r="DF23" s="99"/>
      <c r="DG23" s="761">
        <v>0.3</v>
      </c>
      <c r="DH23" s="223">
        <v>0.0</v>
      </c>
      <c r="DI23" s="148"/>
      <c r="DJ23" s="148"/>
      <c r="DK23" s="148"/>
      <c r="DL23" s="148"/>
      <c r="DM23" s="148"/>
      <c r="DN23" s="148"/>
      <c r="DO23" s="148"/>
      <c r="DP23" s="148"/>
      <c r="DQ23" s="148"/>
      <c r="DR23" s="148"/>
    </row>
    <row r="24" ht="33.75" customHeight="1">
      <c r="A24" s="78" t="str">
        <f t="shared" si="2"/>
        <v/>
      </c>
      <c r="B24" s="79" t="str">
        <f t="shared" si="3"/>
        <v>waleswoosh</v>
      </c>
      <c r="C24" s="80" t="s">
        <v>186</v>
      </c>
      <c r="D24" s="81" t="s">
        <v>187</v>
      </c>
      <c r="E24" s="82" t="s">
        <v>188</v>
      </c>
      <c r="F24" s="83" t="s">
        <v>189</v>
      </c>
      <c r="G24" s="84"/>
      <c r="H24" s="85">
        <v>822.0</v>
      </c>
      <c r="I24" s="265">
        <v>212.0</v>
      </c>
      <c r="J24" s="85">
        <v>235.0</v>
      </c>
      <c r="K24" s="85">
        <v>12.0</v>
      </c>
      <c r="L24" s="85"/>
      <c r="M24" s="85">
        <v>2.0</v>
      </c>
      <c r="N24" s="85">
        <v>2.0</v>
      </c>
      <c r="O24" s="85">
        <v>28.0</v>
      </c>
      <c r="P24" s="85">
        <v>180.0</v>
      </c>
      <c r="Q24" s="499">
        <v>7.0</v>
      </c>
      <c r="R24" s="524">
        <v>3.0</v>
      </c>
      <c r="S24" s="89"/>
      <c r="T24" s="90"/>
      <c r="U24" s="91"/>
      <c r="V24" s="91"/>
      <c r="W24" s="90"/>
      <c r="X24" s="92"/>
      <c r="Y24" s="85"/>
      <c r="Z24" s="92"/>
      <c r="AA24" s="85"/>
      <c r="AB24" s="322">
        <v>716.0</v>
      </c>
      <c r="AC24" s="268">
        <v>2.4</v>
      </c>
      <c r="AD24" s="91"/>
      <c r="AE24" s="91"/>
      <c r="AF24" s="762">
        <v>1.4</v>
      </c>
      <c r="AG24" s="92"/>
      <c r="AH24" s="85"/>
      <c r="AI24" s="92"/>
      <c r="AJ24" s="85"/>
      <c r="AK24" s="89"/>
      <c r="AL24" s="90"/>
      <c r="AM24" s="91"/>
      <c r="AN24" s="91"/>
      <c r="AO24" s="681">
        <v>0.43</v>
      </c>
      <c r="AP24" s="92"/>
      <c r="AQ24" s="85"/>
      <c r="AR24" s="92"/>
      <c r="AS24" s="85"/>
      <c r="AT24" s="461">
        <v>8638.0</v>
      </c>
      <c r="AU24" s="763">
        <v>0.099</v>
      </c>
      <c r="AV24" s="169">
        <v>0.08</v>
      </c>
      <c r="AW24" s="91"/>
      <c r="AX24" s="504">
        <v>0.106</v>
      </c>
      <c r="AY24" s="764">
        <v>0.092</v>
      </c>
      <c r="AZ24" s="597">
        <v>2.0</v>
      </c>
      <c r="BA24" s="98"/>
      <c r="BB24" s="99"/>
      <c r="BC24" s="546">
        <v>142364.0</v>
      </c>
      <c r="BD24" s="546">
        <v>142069.0</v>
      </c>
      <c r="BE24" s="328">
        <v>1242777.0</v>
      </c>
      <c r="BF24" s="422">
        <v>1081515.0</v>
      </c>
      <c r="BG24" s="582">
        <v>9.0</v>
      </c>
      <c r="BH24" s="281">
        <v>29.0</v>
      </c>
      <c r="BI24" s="752">
        <v>87.0</v>
      </c>
      <c r="BJ24" s="765">
        <v>21.0</v>
      </c>
      <c r="BK24" s="766">
        <v>619.0</v>
      </c>
      <c r="BL24" s="767">
        <v>668.0</v>
      </c>
      <c r="BM24" s="710">
        <v>790.0</v>
      </c>
      <c r="BN24" s="444">
        <v>23.0</v>
      </c>
      <c r="BO24" s="768">
        <v>463.0</v>
      </c>
      <c r="BP24" s="757">
        <v>859.0</v>
      </c>
      <c r="BQ24" s="641">
        <v>836.0</v>
      </c>
      <c r="BR24" s="769">
        <v>796.0</v>
      </c>
      <c r="BS24" s="738">
        <v>764.0</v>
      </c>
      <c r="BT24" s="606">
        <v>474.0</v>
      </c>
      <c r="BU24" s="770">
        <v>387.0</v>
      </c>
      <c r="BV24" s="771">
        <v>365.0</v>
      </c>
      <c r="BW24" s="707">
        <v>396.0</v>
      </c>
      <c r="BX24" s="772">
        <v>434.0</v>
      </c>
      <c r="BY24" s="612">
        <v>568.0</v>
      </c>
      <c r="BZ24" s="773">
        <v>782.0</v>
      </c>
      <c r="CA24" s="175">
        <v>886.0</v>
      </c>
      <c r="CB24" s="545">
        <v>376.0</v>
      </c>
      <c r="CC24" s="472">
        <v>678.0</v>
      </c>
      <c r="CD24" s="126">
        <v>904.0</v>
      </c>
      <c r="CE24" s="351">
        <v>914.0</v>
      </c>
      <c r="CF24" s="123">
        <v>900.0</v>
      </c>
      <c r="CG24" s="144">
        <v>781.0</v>
      </c>
      <c r="CH24" s="125">
        <v>936.0</v>
      </c>
      <c r="CI24" s="213">
        <v>852.0</v>
      </c>
      <c r="CJ24" s="313">
        <v>837.0</v>
      </c>
      <c r="CK24" s="210">
        <v>474.0</v>
      </c>
      <c r="CL24" s="516">
        <v>857.0</v>
      </c>
      <c r="CM24" s="261">
        <v>909.0</v>
      </c>
      <c r="CN24" s="127">
        <v>958.0</v>
      </c>
      <c r="CO24" s="349">
        <v>752.0</v>
      </c>
      <c r="CP24" s="432">
        <v>455.0</v>
      </c>
      <c r="CQ24" s="140">
        <v>778.0</v>
      </c>
      <c r="CR24" s="297">
        <v>788.0</v>
      </c>
      <c r="CS24" s="752">
        <v>553.0</v>
      </c>
      <c r="CT24" s="300">
        <v>806.0</v>
      </c>
      <c r="CU24" s="310">
        <v>825.0</v>
      </c>
      <c r="CV24" s="305">
        <v>599.0</v>
      </c>
      <c r="CW24" s="454">
        <v>772.0</v>
      </c>
      <c r="CX24" s="430">
        <v>583.0</v>
      </c>
      <c r="CY24" s="85"/>
      <c r="CZ24" s="85"/>
      <c r="DA24" s="85"/>
      <c r="DB24" s="85"/>
      <c r="DC24" s="85"/>
      <c r="DD24" s="85"/>
      <c r="DE24" s="85"/>
      <c r="DF24" s="99"/>
      <c r="DG24" s="774">
        <v>0.2</v>
      </c>
      <c r="DH24" s="223">
        <v>0.0</v>
      </c>
      <c r="DI24" s="148"/>
      <c r="DJ24" s="148"/>
      <c r="DK24" s="148"/>
      <c r="DL24" s="148"/>
      <c r="DM24" s="148"/>
      <c r="DN24" s="148"/>
      <c r="DO24" s="148"/>
      <c r="DP24" s="148"/>
      <c r="DQ24" s="148"/>
      <c r="DR24" s="148"/>
    </row>
    <row r="25" ht="33.75" customHeight="1">
      <c r="A25" s="78" t="str">
        <f t="shared" si="2"/>
        <v/>
      </c>
      <c r="B25" s="79" t="str">
        <f t="shared" si="3"/>
        <v>0xgaut</v>
      </c>
      <c r="C25" s="80" t="s">
        <v>190</v>
      </c>
      <c r="D25" s="81">
        <v>2.62018615E8</v>
      </c>
      <c r="E25" s="82" t="s">
        <v>191</v>
      </c>
      <c r="F25" s="83" t="s">
        <v>192</v>
      </c>
      <c r="G25" s="84"/>
      <c r="H25" s="85">
        <v>821.0</v>
      </c>
      <c r="I25" s="207">
        <v>1434.0</v>
      </c>
      <c r="J25" s="85">
        <v>1927.0</v>
      </c>
      <c r="K25" s="85">
        <v>81.0</v>
      </c>
      <c r="L25" s="85"/>
      <c r="M25" s="85">
        <v>4.0</v>
      </c>
      <c r="N25" s="85">
        <v>30.0</v>
      </c>
      <c r="O25" s="85">
        <v>248.0</v>
      </c>
      <c r="P25" s="85">
        <v>1152.0</v>
      </c>
      <c r="Q25" s="499">
        <v>7.0</v>
      </c>
      <c r="R25" s="88">
        <v>0.0</v>
      </c>
      <c r="S25" s="89"/>
      <c r="T25" s="90"/>
      <c r="U25" s="91"/>
      <c r="V25" s="91"/>
      <c r="W25" s="90"/>
      <c r="X25" s="92"/>
      <c r="Y25" s="85"/>
      <c r="Z25" s="92"/>
      <c r="AA25" s="85"/>
      <c r="AB25" s="702">
        <v>2720.0</v>
      </c>
      <c r="AC25" s="395">
        <v>0.63</v>
      </c>
      <c r="AD25" s="91"/>
      <c r="AE25" s="91"/>
      <c r="AF25" s="391">
        <v>0.26</v>
      </c>
      <c r="AG25" s="92"/>
      <c r="AH25" s="85"/>
      <c r="AI25" s="92"/>
      <c r="AJ25" s="85"/>
      <c r="AK25" s="775">
        <v>15302.0</v>
      </c>
      <c r="AL25" s="395">
        <v>0.08</v>
      </c>
      <c r="AM25" s="776">
        <v>0.29</v>
      </c>
      <c r="AN25" s="777">
        <v>0.5</v>
      </c>
      <c r="AO25" s="393">
        <v>0.07</v>
      </c>
      <c r="AP25" s="399">
        <v>0.07</v>
      </c>
      <c r="AQ25" s="156">
        <v>2.0</v>
      </c>
      <c r="AR25" s="398">
        <v>0.06</v>
      </c>
      <c r="AS25" s="156">
        <v>1.0</v>
      </c>
      <c r="AT25" s="778">
        <v>45581.0</v>
      </c>
      <c r="AU25" s="779">
        <v>0.019</v>
      </c>
      <c r="AV25" s="169">
        <v>0.34</v>
      </c>
      <c r="AW25" s="169">
        <v>0.48</v>
      </c>
      <c r="AX25" s="779">
        <v>0.017</v>
      </c>
      <c r="AY25" s="403">
        <v>0.014</v>
      </c>
      <c r="AZ25" s="780">
        <v>10.0</v>
      </c>
      <c r="BA25" s="403">
        <v>0.013</v>
      </c>
      <c r="BB25" s="781">
        <v>12.0</v>
      </c>
      <c r="BC25" s="546">
        <v>147638.0</v>
      </c>
      <c r="BD25" s="546">
        <v>147464.0</v>
      </c>
      <c r="BE25" s="236">
        <v>2664415.0</v>
      </c>
      <c r="BF25" s="752">
        <v>1874260.0</v>
      </c>
      <c r="BG25" s="211">
        <v>18.0</v>
      </c>
      <c r="BH25" s="375">
        <v>81.0</v>
      </c>
      <c r="BI25" s="546">
        <v>48.0</v>
      </c>
      <c r="BJ25" s="782">
        <v>22.0</v>
      </c>
      <c r="BK25" s="783">
        <v>807.0</v>
      </c>
      <c r="BL25" s="784">
        <v>766.0</v>
      </c>
      <c r="BM25" s="413">
        <v>653.0</v>
      </c>
      <c r="BN25" s="641">
        <v>69.0</v>
      </c>
      <c r="BO25" s="785">
        <v>91.0</v>
      </c>
      <c r="BP25" s="757">
        <v>857.0</v>
      </c>
      <c r="BQ25" s="609">
        <v>787.0</v>
      </c>
      <c r="BR25" s="786">
        <v>745.0</v>
      </c>
      <c r="BS25" s="539">
        <v>798.0</v>
      </c>
      <c r="BT25" s="538">
        <v>821.0</v>
      </c>
      <c r="BU25" s="640">
        <v>825.0</v>
      </c>
      <c r="BV25" s="787">
        <v>815.0</v>
      </c>
      <c r="BW25" s="738">
        <v>766.0</v>
      </c>
      <c r="BX25" s="788">
        <v>768.0</v>
      </c>
      <c r="BY25" s="789">
        <v>582.0</v>
      </c>
      <c r="BZ25" s="790">
        <v>752.0</v>
      </c>
      <c r="CA25" s="136">
        <v>871.0</v>
      </c>
      <c r="CB25" s="458">
        <v>829.0</v>
      </c>
      <c r="CC25" s="601">
        <v>676.0</v>
      </c>
      <c r="CD25" s="549">
        <v>346.0</v>
      </c>
      <c r="CE25" s="791">
        <v>208.0</v>
      </c>
      <c r="CF25" s="423">
        <v>194.0</v>
      </c>
      <c r="CG25" s="509">
        <v>560.0</v>
      </c>
      <c r="CH25" s="792">
        <v>271.0</v>
      </c>
      <c r="CI25" s="793">
        <v>192.0</v>
      </c>
      <c r="CJ25" s="794">
        <v>260.0</v>
      </c>
      <c r="CK25" s="795">
        <v>246.0</v>
      </c>
      <c r="CL25" s="793">
        <v>193.0</v>
      </c>
      <c r="CM25" s="423">
        <v>194.0</v>
      </c>
      <c r="CN25" s="310">
        <v>827.0</v>
      </c>
      <c r="CO25" s="796">
        <v>274.0</v>
      </c>
      <c r="CP25" s="135">
        <v>761.0</v>
      </c>
      <c r="CQ25" s="509">
        <v>559.0</v>
      </c>
      <c r="CR25" s="518">
        <v>841.0</v>
      </c>
      <c r="CS25" s="175">
        <v>889.0</v>
      </c>
      <c r="CT25" s="173">
        <v>365.0</v>
      </c>
      <c r="CU25" s="797">
        <v>159.0</v>
      </c>
      <c r="CV25" s="173">
        <v>361.0</v>
      </c>
      <c r="CW25" s="457">
        <v>694.0</v>
      </c>
      <c r="CX25" s="435">
        <v>202.0</v>
      </c>
      <c r="CY25" s="259">
        <v>927.0</v>
      </c>
      <c r="CZ25" s="374">
        <v>614.0</v>
      </c>
      <c r="DA25" s="619">
        <v>411.0</v>
      </c>
      <c r="DB25" s="279">
        <v>598.0</v>
      </c>
      <c r="DC25" s="250">
        <v>799.0</v>
      </c>
      <c r="DD25" s="212">
        <v>671.0</v>
      </c>
      <c r="DE25" s="678">
        <v>669.0</v>
      </c>
      <c r="DF25" s="798">
        <v>934.0</v>
      </c>
      <c r="DG25" s="799">
        <v>1.2</v>
      </c>
      <c r="DH25" s="223">
        <v>0.0</v>
      </c>
      <c r="DI25" s="148"/>
      <c r="DJ25" s="148"/>
      <c r="DK25" s="148"/>
      <c r="DL25" s="148"/>
      <c r="DM25" s="148"/>
      <c r="DN25" s="148"/>
      <c r="DO25" s="148"/>
      <c r="DP25" s="148"/>
      <c r="DQ25" s="148"/>
      <c r="DR25" s="148"/>
    </row>
    <row r="26" ht="33.75" customHeight="1">
      <c r="A26" s="78" t="str">
        <f t="shared" si="2"/>
        <v/>
      </c>
      <c r="B26" s="79" t="str">
        <f t="shared" si="3"/>
        <v>sherlock_hodles</v>
      </c>
      <c r="C26" s="80" t="s">
        <v>193</v>
      </c>
      <c r="D26" s="81" t="s">
        <v>194</v>
      </c>
      <c r="E26" s="82" t="s">
        <v>195</v>
      </c>
      <c r="F26" s="83" t="s">
        <v>196</v>
      </c>
      <c r="G26" s="84"/>
      <c r="H26" s="85">
        <v>820.0</v>
      </c>
      <c r="I26" s="800">
        <v>600.0</v>
      </c>
      <c r="J26" s="85">
        <v>921.0</v>
      </c>
      <c r="K26" s="85">
        <v>30.0</v>
      </c>
      <c r="L26" s="85"/>
      <c r="M26" s="85">
        <v>1.0</v>
      </c>
      <c r="N26" s="85">
        <v>19.0</v>
      </c>
      <c r="O26" s="85">
        <v>109.0</v>
      </c>
      <c r="P26" s="85">
        <v>471.0</v>
      </c>
      <c r="Q26" s="499">
        <v>7.0</v>
      </c>
      <c r="R26" s="88">
        <v>0.0</v>
      </c>
      <c r="S26" s="89"/>
      <c r="T26" s="90"/>
      <c r="U26" s="91"/>
      <c r="V26" s="91"/>
      <c r="W26" s="90"/>
      <c r="X26" s="92"/>
      <c r="Y26" s="85"/>
      <c r="Z26" s="92"/>
      <c r="AA26" s="85"/>
      <c r="AB26" s="801">
        <v>2251.0</v>
      </c>
      <c r="AC26" s="525">
        <v>0.75</v>
      </c>
      <c r="AD26" s="91"/>
      <c r="AE26" s="91"/>
      <c r="AF26" s="393">
        <v>0.48</v>
      </c>
      <c r="AG26" s="92"/>
      <c r="AH26" s="85"/>
      <c r="AI26" s="92"/>
      <c r="AJ26" s="85"/>
      <c r="AK26" s="802">
        <v>8340.0</v>
      </c>
      <c r="AL26" s="527">
        <v>0.15</v>
      </c>
      <c r="AM26" s="803">
        <v>0.38</v>
      </c>
      <c r="AN26" s="91"/>
      <c r="AO26" s="395">
        <v>0.09</v>
      </c>
      <c r="AP26" s="804">
        <v>0.11</v>
      </c>
      <c r="AQ26" s="156">
        <v>1.0</v>
      </c>
      <c r="AR26" s="92"/>
      <c r="AS26" s="85"/>
      <c r="AT26" s="805">
        <v>28562.0</v>
      </c>
      <c r="AU26" s="704">
        <v>0.03</v>
      </c>
      <c r="AV26" s="169">
        <v>0.3</v>
      </c>
      <c r="AW26" s="169">
        <v>0.52</v>
      </c>
      <c r="AX26" s="806">
        <v>0.023</v>
      </c>
      <c r="AY26" s="807">
        <v>0.023</v>
      </c>
      <c r="AZ26" s="568">
        <v>8.0</v>
      </c>
      <c r="BA26" s="808">
        <v>0.019</v>
      </c>
      <c r="BB26" s="327">
        <v>4.0</v>
      </c>
      <c r="BC26" s="809">
        <v>28633.0</v>
      </c>
      <c r="BD26" s="809">
        <v>28614.0</v>
      </c>
      <c r="BE26" s="810">
        <v>724994.0</v>
      </c>
      <c r="BF26" s="811">
        <v>706139.0</v>
      </c>
      <c r="BG26" s="443">
        <v>25.0</v>
      </c>
      <c r="BH26" s="812">
        <v>12.0</v>
      </c>
      <c r="BI26" s="135">
        <v>279.0</v>
      </c>
      <c r="BJ26" s="813">
        <v>23.0</v>
      </c>
      <c r="BK26" s="635">
        <v>824.0</v>
      </c>
      <c r="BL26" s="710">
        <v>789.0</v>
      </c>
      <c r="BM26" s="814">
        <v>714.0</v>
      </c>
      <c r="BN26" s="485">
        <v>4.0</v>
      </c>
      <c r="BO26" s="815">
        <v>36.0</v>
      </c>
      <c r="BP26" s="816">
        <v>844.0</v>
      </c>
      <c r="BQ26" s="817">
        <v>840.0</v>
      </c>
      <c r="BR26" s="420">
        <v>868.0</v>
      </c>
      <c r="BS26" s="420">
        <v>866.0</v>
      </c>
      <c r="BT26" s="769">
        <v>794.0</v>
      </c>
      <c r="BU26" s="818">
        <v>789.0</v>
      </c>
      <c r="BV26" s="819">
        <v>794.0</v>
      </c>
      <c r="BW26" s="608">
        <v>808.0</v>
      </c>
      <c r="BX26" s="820">
        <v>726.0</v>
      </c>
      <c r="BY26" s="821">
        <v>564.0</v>
      </c>
      <c r="BZ26" s="822">
        <v>812.0</v>
      </c>
      <c r="CA26" s="143">
        <v>905.0</v>
      </c>
      <c r="CB26" s="458">
        <v>830.0</v>
      </c>
      <c r="CC26" s="312">
        <v>794.0</v>
      </c>
      <c r="CD26" s="357">
        <v>709.0</v>
      </c>
      <c r="CE26" s="615">
        <v>299.0</v>
      </c>
      <c r="CF26" s="200">
        <v>515.0</v>
      </c>
      <c r="CG26" s="457">
        <v>696.0</v>
      </c>
      <c r="CH26" s="218">
        <v>818.0</v>
      </c>
      <c r="CI26" s="823">
        <v>721.0</v>
      </c>
      <c r="CJ26" s="174">
        <v>613.0</v>
      </c>
      <c r="CK26" s="824">
        <v>421.0</v>
      </c>
      <c r="CL26" s="174">
        <v>612.0</v>
      </c>
      <c r="CM26" s="355">
        <v>857.0</v>
      </c>
      <c r="CN26" s="195">
        <v>394.0</v>
      </c>
      <c r="CO26" s="429">
        <v>575.0</v>
      </c>
      <c r="CP26" s="220">
        <v>602.0</v>
      </c>
      <c r="CQ26" s="695">
        <v>766.0</v>
      </c>
      <c r="CR26" s="219">
        <v>660.0</v>
      </c>
      <c r="CS26" s="236">
        <v>587.0</v>
      </c>
      <c r="CT26" s="678">
        <v>669.0</v>
      </c>
      <c r="CU26" s="434">
        <v>463.0</v>
      </c>
      <c r="CV26" s="674">
        <v>739.0</v>
      </c>
      <c r="CW26" s="586">
        <v>808.0</v>
      </c>
      <c r="CX26" s="729">
        <v>556.0</v>
      </c>
      <c r="CY26" s="408">
        <v>570.0</v>
      </c>
      <c r="CZ26" s="259">
        <v>927.0</v>
      </c>
      <c r="DA26" s="428">
        <v>465.0</v>
      </c>
      <c r="DB26" s="434">
        <v>463.0</v>
      </c>
      <c r="DC26" s="216">
        <v>708.0</v>
      </c>
      <c r="DD26" s="825">
        <v>652.0</v>
      </c>
      <c r="DE26" s="443">
        <v>690.0</v>
      </c>
      <c r="DF26" s="826">
        <v>611.0</v>
      </c>
      <c r="DG26" s="827">
        <v>0.8</v>
      </c>
      <c r="DH26" s="147">
        <v>100.0</v>
      </c>
      <c r="DI26" s="148"/>
      <c r="DJ26" s="148"/>
      <c r="DK26" s="148"/>
      <c r="DL26" s="148"/>
      <c r="DM26" s="148"/>
      <c r="DN26" s="148"/>
      <c r="DO26" s="148"/>
      <c r="DP26" s="148"/>
      <c r="DQ26" s="148"/>
      <c r="DR26" s="148"/>
    </row>
    <row r="27" ht="33.75" customHeight="1">
      <c r="A27" s="78" t="str">
        <f t="shared" si="2"/>
        <v/>
      </c>
      <c r="B27" s="79" t="str">
        <f t="shared" si="3"/>
        <v>chooserich</v>
      </c>
      <c r="C27" s="80" t="s">
        <v>197</v>
      </c>
      <c r="D27" s="81">
        <v>965651.0</v>
      </c>
      <c r="E27" s="82" t="s">
        <v>198</v>
      </c>
      <c r="F27" s="83" t="s">
        <v>199</v>
      </c>
      <c r="G27" s="84"/>
      <c r="H27" s="85">
        <v>811.0</v>
      </c>
      <c r="I27" s="828">
        <v>620.0</v>
      </c>
      <c r="J27" s="85">
        <v>757.0</v>
      </c>
      <c r="K27" s="85">
        <v>40.0</v>
      </c>
      <c r="L27" s="85"/>
      <c r="M27" s="85">
        <v>0.0</v>
      </c>
      <c r="N27" s="85">
        <v>17.0</v>
      </c>
      <c r="O27" s="85">
        <v>138.0</v>
      </c>
      <c r="P27" s="85">
        <v>465.0</v>
      </c>
      <c r="Q27" s="499">
        <v>7.0</v>
      </c>
      <c r="R27" s="88">
        <v>0.0</v>
      </c>
      <c r="S27" s="89"/>
      <c r="T27" s="90"/>
      <c r="U27" s="91"/>
      <c r="V27" s="91"/>
      <c r="W27" s="90"/>
      <c r="X27" s="92"/>
      <c r="Y27" s="85"/>
      <c r="Z27" s="92"/>
      <c r="AA27" s="85"/>
      <c r="AB27" s="829">
        <v>1545.0</v>
      </c>
      <c r="AC27" s="527">
        <v>1.09</v>
      </c>
      <c r="AD27" s="91"/>
      <c r="AE27" s="91"/>
      <c r="AF27" s="559">
        <v>0.7</v>
      </c>
      <c r="AG27" s="92"/>
      <c r="AH27" s="85"/>
      <c r="AI27" s="92"/>
      <c r="AJ27" s="85"/>
      <c r="AK27" s="526">
        <v>5053.0</v>
      </c>
      <c r="AL27" s="501">
        <v>0.25</v>
      </c>
      <c r="AM27" s="91"/>
      <c r="AN27" s="91"/>
      <c r="AO27" s="830">
        <v>0.18</v>
      </c>
      <c r="AP27" s="92"/>
      <c r="AQ27" s="85"/>
      <c r="AR27" s="92"/>
      <c r="AS27" s="85"/>
      <c r="AT27" s="831">
        <v>19911.0</v>
      </c>
      <c r="AU27" s="832">
        <v>0.042</v>
      </c>
      <c r="AV27" s="169">
        <v>0.3</v>
      </c>
      <c r="AW27" s="91"/>
      <c r="AX27" s="655">
        <v>0.039</v>
      </c>
      <c r="AY27" s="833">
        <v>0.033</v>
      </c>
      <c r="AZ27" s="404">
        <v>1.0</v>
      </c>
      <c r="BA27" s="98"/>
      <c r="BB27" s="99"/>
      <c r="BC27" s="752">
        <v>234222.0</v>
      </c>
      <c r="BD27" s="752">
        <v>234206.0</v>
      </c>
      <c r="BE27" s="486">
        <v>1700439.0</v>
      </c>
      <c r="BF27" s="509">
        <v>2008519.0</v>
      </c>
      <c r="BG27" s="422">
        <v>7.0</v>
      </c>
      <c r="BH27" s="281">
        <v>29.0</v>
      </c>
      <c r="BI27" s="486">
        <v>81.0</v>
      </c>
      <c r="BJ27" s="834">
        <v>24.0</v>
      </c>
      <c r="BK27" s="535">
        <v>838.0</v>
      </c>
      <c r="BL27" s="285">
        <v>861.0</v>
      </c>
      <c r="BM27" s="835">
        <v>885.0</v>
      </c>
      <c r="BN27" s="836">
        <v>-31.0</v>
      </c>
      <c r="BO27" s="837">
        <v>32.0</v>
      </c>
      <c r="BP27" s="691">
        <v>842.0</v>
      </c>
      <c r="BQ27" s="838">
        <v>874.0</v>
      </c>
      <c r="BR27" s="737">
        <v>876.0</v>
      </c>
      <c r="BS27" s="420">
        <v>868.0</v>
      </c>
      <c r="BT27" s="712">
        <v>834.0</v>
      </c>
      <c r="BU27" s="538">
        <v>823.0</v>
      </c>
      <c r="BV27" s="640">
        <v>824.0</v>
      </c>
      <c r="BW27" s="639">
        <v>810.0</v>
      </c>
      <c r="BX27" s="839">
        <v>819.0</v>
      </c>
      <c r="BY27" s="840">
        <v>846.0</v>
      </c>
      <c r="BZ27" s="577">
        <v>846.0</v>
      </c>
      <c r="CA27" s="141">
        <v>767.0</v>
      </c>
      <c r="CB27" s="134">
        <v>747.0</v>
      </c>
      <c r="CC27" s="473">
        <v>924.0</v>
      </c>
      <c r="CD27" s="841">
        <v>961.0</v>
      </c>
      <c r="CE27" s="348">
        <v>813.0</v>
      </c>
      <c r="CF27" s="236">
        <v>585.0</v>
      </c>
      <c r="CG27" s="307">
        <v>744.0</v>
      </c>
      <c r="CH27" s="842">
        <v>319.0</v>
      </c>
      <c r="CI27" s="585">
        <v>390.0</v>
      </c>
      <c r="CJ27" s="843">
        <v>310.0</v>
      </c>
      <c r="CK27" s="357">
        <v>709.0</v>
      </c>
      <c r="CL27" s="307">
        <v>743.0</v>
      </c>
      <c r="CM27" s="347">
        <v>859.0</v>
      </c>
      <c r="CN27" s="384">
        <v>877.0</v>
      </c>
      <c r="CO27" s="844">
        <v>625.0</v>
      </c>
      <c r="CP27" s="617">
        <v>284.0</v>
      </c>
      <c r="CQ27" s="824">
        <v>421.0</v>
      </c>
      <c r="CR27" s="845">
        <v>309.0</v>
      </c>
      <c r="CS27" s="328">
        <v>526.0</v>
      </c>
      <c r="CT27" s="674">
        <v>740.0</v>
      </c>
      <c r="CU27" s="673">
        <v>404.0</v>
      </c>
      <c r="CV27" s="198">
        <v>399.0</v>
      </c>
      <c r="CW27" s="432">
        <v>455.0</v>
      </c>
      <c r="CX27" s="599">
        <v>699.0</v>
      </c>
      <c r="CY27" s="622">
        <v>733.0</v>
      </c>
      <c r="CZ27" s="126">
        <v>902.0</v>
      </c>
      <c r="DA27" s="486">
        <v>546.0</v>
      </c>
      <c r="DB27" s="140">
        <v>776.0</v>
      </c>
      <c r="DC27" s="584">
        <v>754.0</v>
      </c>
      <c r="DD27" s="203">
        <v>541.0</v>
      </c>
      <c r="DE27" s="257">
        <v>941.0</v>
      </c>
      <c r="DF27" s="846">
        <v>795.0</v>
      </c>
      <c r="DG27" s="359">
        <v>0.9</v>
      </c>
      <c r="DH27" s="223">
        <v>0.0</v>
      </c>
      <c r="DI27" s="148"/>
      <c r="DJ27" s="148"/>
      <c r="DK27" s="148"/>
      <c r="DL27" s="148"/>
      <c r="DM27" s="148"/>
      <c r="DN27" s="148"/>
      <c r="DO27" s="148"/>
      <c r="DP27" s="148"/>
      <c r="DQ27" s="148"/>
      <c r="DR27" s="148"/>
    </row>
    <row r="28" ht="33.75" customHeight="1">
      <c r="A28" s="78" t="str">
        <f t="shared" si="2"/>
        <v/>
      </c>
      <c r="B28" s="79" t="str">
        <f t="shared" si="3"/>
        <v>honey_xbt</v>
      </c>
      <c r="C28" s="80" t="s">
        <v>200</v>
      </c>
      <c r="D28" s="81" t="s">
        <v>201</v>
      </c>
      <c r="E28" s="82" t="s">
        <v>202</v>
      </c>
      <c r="F28" s="83" t="s">
        <v>203</v>
      </c>
      <c r="G28" s="84"/>
      <c r="H28" s="85">
        <v>810.0</v>
      </c>
      <c r="I28" s="254">
        <v>307.0</v>
      </c>
      <c r="J28" s="85">
        <v>323.0</v>
      </c>
      <c r="K28" s="85">
        <v>17.0</v>
      </c>
      <c r="L28" s="85"/>
      <c r="M28" s="85">
        <v>1.0</v>
      </c>
      <c r="N28" s="85">
        <v>3.0</v>
      </c>
      <c r="O28" s="85">
        <v>48.0</v>
      </c>
      <c r="P28" s="85">
        <v>255.0</v>
      </c>
      <c r="Q28" s="499">
        <v>7.0</v>
      </c>
      <c r="R28" s="266">
        <v>1.0</v>
      </c>
      <c r="S28" s="89"/>
      <c r="T28" s="90"/>
      <c r="U28" s="91"/>
      <c r="V28" s="91"/>
      <c r="W28" s="90"/>
      <c r="X28" s="92"/>
      <c r="Y28" s="85"/>
      <c r="Z28" s="92"/>
      <c r="AA28" s="85"/>
      <c r="AB28" s="89"/>
      <c r="AC28" s="90"/>
      <c r="AD28" s="91"/>
      <c r="AE28" s="91"/>
      <c r="AF28" s="90"/>
      <c r="AG28" s="92"/>
      <c r="AH28" s="85"/>
      <c r="AI28" s="92"/>
      <c r="AJ28" s="85"/>
      <c r="AK28" s="847">
        <v>8415.0</v>
      </c>
      <c r="AL28" s="527">
        <v>0.15</v>
      </c>
      <c r="AM28" s="91"/>
      <c r="AN28" s="91"/>
      <c r="AO28" s="226">
        <v>0.16</v>
      </c>
      <c r="AP28" s="92"/>
      <c r="AQ28" s="85"/>
      <c r="AR28" s="92"/>
      <c r="AS28" s="85"/>
      <c r="AT28" s="848">
        <v>27690.0</v>
      </c>
      <c r="AU28" s="704">
        <v>0.03</v>
      </c>
      <c r="AV28" s="91"/>
      <c r="AW28" s="91"/>
      <c r="AX28" s="849">
        <v>0.034</v>
      </c>
      <c r="AY28" s="98"/>
      <c r="AZ28" s="85"/>
      <c r="BA28" s="98"/>
      <c r="BB28" s="99"/>
      <c r="BC28" s="328">
        <v>175645.0</v>
      </c>
      <c r="BD28" s="328">
        <v>175952.0</v>
      </c>
      <c r="BE28" s="660">
        <v>1168663.0</v>
      </c>
      <c r="BF28" s="238">
        <v>1489322.0</v>
      </c>
      <c r="BG28" s="850">
        <v>7.0</v>
      </c>
      <c r="BH28" s="409">
        <v>15.0</v>
      </c>
      <c r="BI28" s="374">
        <v>143.0</v>
      </c>
      <c r="BJ28" s="851">
        <v>25.0</v>
      </c>
      <c r="BK28" s="852">
        <v>851.0</v>
      </c>
      <c r="BL28" s="853">
        <v>732.0</v>
      </c>
      <c r="BM28" s="854">
        <v>595.0</v>
      </c>
      <c r="BN28" s="855">
        <v>-37.0</v>
      </c>
      <c r="BO28" s="736">
        <v>110.0</v>
      </c>
      <c r="BP28" s="817">
        <v>842.0</v>
      </c>
      <c r="BQ28" s="690">
        <v>879.0</v>
      </c>
      <c r="BR28" s="294">
        <v>872.0</v>
      </c>
      <c r="BS28" s="291">
        <v>889.0</v>
      </c>
      <c r="BT28" s="757">
        <v>857.0</v>
      </c>
      <c r="BU28" s="816">
        <v>845.0</v>
      </c>
      <c r="BV28" s="639">
        <v>811.0</v>
      </c>
      <c r="BW28" s="856">
        <v>731.0</v>
      </c>
      <c r="BX28" s="856">
        <v>732.0</v>
      </c>
      <c r="BY28" s="857">
        <v>667.0</v>
      </c>
      <c r="BZ28" s="858">
        <v>619.0</v>
      </c>
      <c r="CA28" s="304">
        <v>736.0</v>
      </c>
      <c r="CB28" s="138">
        <v>815.0</v>
      </c>
      <c r="CC28" s="432">
        <v>452.0</v>
      </c>
      <c r="CD28" s="811">
        <v>502.0</v>
      </c>
      <c r="CE28" s="678">
        <v>669.0</v>
      </c>
      <c r="CF28" s="212">
        <v>674.0</v>
      </c>
      <c r="CG28" s="374">
        <v>614.0</v>
      </c>
      <c r="CH28" s="235">
        <v>775.0</v>
      </c>
      <c r="CI28" s="235">
        <v>775.0</v>
      </c>
      <c r="CJ28" s="173">
        <v>361.0</v>
      </c>
      <c r="CK28" s="206">
        <v>544.0</v>
      </c>
      <c r="CL28" s="211">
        <v>624.0</v>
      </c>
      <c r="CM28" s="261">
        <v>908.0</v>
      </c>
      <c r="CN28" s="599">
        <v>701.0</v>
      </c>
      <c r="CO28" s="825">
        <v>650.0</v>
      </c>
      <c r="CP28" s="620">
        <v>637.0</v>
      </c>
      <c r="CQ28" s="520">
        <v>646.0</v>
      </c>
      <c r="CR28" s="622">
        <v>735.0</v>
      </c>
      <c r="CS28" s="139">
        <v>718.0</v>
      </c>
      <c r="CT28" s="472">
        <v>680.0</v>
      </c>
      <c r="CU28" s="329">
        <v>643.0</v>
      </c>
      <c r="CV28" s="425">
        <v>561.0</v>
      </c>
      <c r="CW28" s="253">
        <v>956.0</v>
      </c>
      <c r="CX28" s="134">
        <v>747.0</v>
      </c>
      <c r="CY28" s="85"/>
      <c r="CZ28" s="85"/>
      <c r="DA28" s="85"/>
      <c r="DB28" s="85"/>
      <c r="DC28" s="85"/>
      <c r="DD28" s="85"/>
      <c r="DE28" s="85"/>
      <c r="DF28" s="99"/>
      <c r="DG28" s="859">
        <v>0.2</v>
      </c>
      <c r="DH28" s="85"/>
      <c r="DI28" s="148"/>
      <c r="DJ28" s="148"/>
      <c r="DK28" s="148"/>
      <c r="DL28" s="148"/>
      <c r="DM28" s="148"/>
      <c r="DN28" s="148"/>
      <c r="DO28" s="148"/>
      <c r="DP28" s="148"/>
      <c r="DQ28" s="148"/>
      <c r="DR28" s="148"/>
    </row>
    <row r="29" ht="33.75" customHeight="1">
      <c r="A29" s="78" t="str">
        <f t="shared" si="2"/>
        <v/>
      </c>
      <c r="B29" s="79" t="str">
        <f t="shared" si="3"/>
        <v>LucaNetz</v>
      </c>
      <c r="C29" s="80" t="s">
        <v>204</v>
      </c>
      <c r="D29" s="81" t="s">
        <v>205</v>
      </c>
      <c r="E29" s="82" t="s">
        <v>206</v>
      </c>
      <c r="F29" s="83" t="s">
        <v>207</v>
      </c>
      <c r="G29" s="84"/>
      <c r="H29" s="85">
        <v>801.0</v>
      </c>
      <c r="I29" s="860">
        <v>687.0</v>
      </c>
      <c r="J29" s="85">
        <v>870.0</v>
      </c>
      <c r="K29" s="85">
        <v>17.0</v>
      </c>
      <c r="L29" s="85"/>
      <c r="M29" s="85">
        <v>1.0</v>
      </c>
      <c r="N29" s="85">
        <v>16.0</v>
      </c>
      <c r="O29" s="85">
        <v>135.0</v>
      </c>
      <c r="P29" s="85">
        <v>535.0</v>
      </c>
      <c r="Q29" s="499">
        <v>7.0</v>
      </c>
      <c r="R29" s="266">
        <v>1.0</v>
      </c>
      <c r="S29" s="89"/>
      <c r="T29" s="90"/>
      <c r="U29" s="91"/>
      <c r="V29" s="91"/>
      <c r="W29" s="90"/>
      <c r="X29" s="92"/>
      <c r="Y29" s="85"/>
      <c r="Z29" s="92"/>
      <c r="AA29" s="85"/>
      <c r="AB29" s="392">
        <v>3937.0</v>
      </c>
      <c r="AC29" s="393">
        <v>0.43</v>
      </c>
      <c r="AD29" s="91"/>
      <c r="AE29" s="91"/>
      <c r="AF29" s="391">
        <v>0.26</v>
      </c>
      <c r="AG29" s="92"/>
      <c r="AH29" s="85"/>
      <c r="AI29" s="92"/>
      <c r="AJ29" s="85"/>
      <c r="AK29" s="861">
        <v>14102.0</v>
      </c>
      <c r="AL29" s="395">
        <v>0.09</v>
      </c>
      <c r="AM29" s="862">
        <v>0.27</v>
      </c>
      <c r="AN29" s="91"/>
      <c r="AO29" s="393">
        <v>0.07</v>
      </c>
      <c r="AP29" s="399">
        <v>0.07</v>
      </c>
      <c r="AQ29" s="156">
        <v>1.0</v>
      </c>
      <c r="AR29" s="92"/>
      <c r="AS29" s="85"/>
      <c r="AT29" s="863">
        <v>46484.0</v>
      </c>
      <c r="AU29" s="779">
        <v>0.018</v>
      </c>
      <c r="AV29" s="169">
        <v>0.14</v>
      </c>
      <c r="AW29" s="91"/>
      <c r="AX29" s="401">
        <v>0.016</v>
      </c>
      <c r="AY29" s="727">
        <v>0.016</v>
      </c>
      <c r="AZ29" s="234">
        <v>4.0</v>
      </c>
      <c r="BA29" s="98"/>
      <c r="BB29" s="99"/>
      <c r="BC29" s="356">
        <v>182826.0</v>
      </c>
      <c r="BD29" s="356">
        <v>182649.0</v>
      </c>
      <c r="BE29" s="328">
        <v>1230159.0</v>
      </c>
      <c r="BF29" s="356">
        <v>1299450.0</v>
      </c>
      <c r="BG29" s="200">
        <v>7.0</v>
      </c>
      <c r="BH29" s="864">
        <v>31.0</v>
      </c>
      <c r="BI29" s="203">
        <v>77.0</v>
      </c>
      <c r="BJ29" s="865">
        <v>26.0</v>
      </c>
      <c r="BK29" s="635">
        <v>826.0</v>
      </c>
      <c r="BL29" s="866">
        <v>740.0</v>
      </c>
      <c r="BM29" s="867">
        <v>688.0</v>
      </c>
      <c r="BN29" s="606">
        <v>-12.0</v>
      </c>
      <c r="BO29" s="868">
        <v>150.0</v>
      </c>
      <c r="BP29" s="641">
        <v>837.0</v>
      </c>
      <c r="BQ29" s="292">
        <v>849.0</v>
      </c>
      <c r="BR29" s="292">
        <v>850.0</v>
      </c>
      <c r="BS29" s="293">
        <v>854.0</v>
      </c>
      <c r="BT29" s="787">
        <v>816.0</v>
      </c>
      <c r="BU29" s="869">
        <v>689.0</v>
      </c>
      <c r="BV29" s="870">
        <v>648.0</v>
      </c>
      <c r="BW29" s="871">
        <v>686.0</v>
      </c>
      <c r="BX29" s="856">
        <v>732.0</v>
      </c>
      <c r="BY29" s="872">
        <v>781.0</v>
      </c>
      <c r="BZ29" s="873">
        <v>508.0</v>
      </c>
      <c r="CA29" s="432">
        <v>455.0</v>
      </c>
      <c r="CB29" s="509">
        <v>560.0</v>
      </c>
      <c r="CC29" s="408">
        <v>571.0</v>
      </c>
      <c r="CD29" s="874">
        <v>331.0</v>
      </c>
      <c r="CE29" s="443">
        <v>690.0</v>
      </c>
      <c r="CF29" s="137">
        <v>749.0</v>
      </c>
      <c r="CG29" s="194">
        <v>439.0</v>
      </c>
      <c r="CH29" s="220">
        <v>603.0</v>
      </c>
      <c r="CI29" s="104">
        <v>682.0</v>
      </c>
      <c r="CJ29" s="314">
        <v>867.0</v>
      </c>
      <c r="CK29" s="301">
        <v>783.0</v>
      </c>
      <c r="CL29" s="383">
        <v>987.0</v>
      </c>
      <c r="CM29" s="357">
        <v>710.0</v>
      </c>
      <c r="CN29" s="619">
        <v>410.0</v>
      </c>
      <c r="CO29" s="507">
        <v>594.0</v>
      </c>
      <c r="CP29" s="875">
        <v>338.0</v>
      </c>
      <c r="CQ29" s="876">
        <v>637.0</v>
      </c>
      <c r="CR29" s="643">
        <v>501.0</v>
      </c>
      <c r="CS29" s="643">
        <v>502.0</v>
      </c>
      <c r="CT29" s="507">
        <v>594.0</v>
      </c>
      <c r="CU29" s="675">
        <v>334.0</v>
      </c>
      <c r="CV29" s="877">
        <v>432.0</v>
      </c>
      <c r="CW29" s="349">
        <v>752.0</v>
      </c>
      <c r="CX29" s="623">
        <v>714.0</v>
      </c>
      <c r="CY29" s="580">
        <v>0.0</v>
      </c>
      <c r="CZ29" s="546">
        <v>509.0</v>
      </c>
      <c r="DA29" s="328">
        <v>525.0</v>
      </c>
      <c r="DB29" s="844">
        <v>626.0</v>
      </c>
      <c r="DC29" s="205">
        <v>667.0</v>
      </c>
      <c r="DD29" s="825">
        <v>650.0</v>
      </c>
      <c r="DE29" s="374">
        <v>615.0</v>
      </c>
      <c r="DF29" s="878">
        <v>532.0</v>
      </c>
      <c r="DG29" s="879">
        <v>0.8</v>
      </c>
      <c r="DH29" s="85"/>
      <c r="DI29" s="148"/>
      <c r="DJ29" s="148"/>
      <c r="DK29" s="148"/>
      <c r="DL29" s="148"/>
      <c r="DM29" s="148"/>
      <c r="DN29" s="148"/>
      <c r="DO29" s="148"/>
      <c r="DP29" s="148"/>
      <c r="DQ29" s="148"/>
      <c r="DR29" s="148"/>
    </row>
    <row r="30" ht="33.75" customHeight="1">
      <c r="A30" s="78" t="str">
        <f t="shared" si="2"/>
        <v/>
      </c>
      <c r="B30" s="79" t="str">
        <f t="shared" si="3"/>
        <v>DefiIgnas</v>
      </c>
      <c r="C30" s="80" t="s">
        <v>208</v>
      </c>
      <c r="D30" s="81" t="s">
        <v>209</v>
      </c>
      <c r="E30" s="82" t="s">
        <v>210</v>
      </c>
      <c r="F30" s="83" t="s">
        <v>211</v>
      </c>
      <c r="G30" s="84"/>
      <c r="H30" s="85">
        <v>797.0</v>
      </c>
      <c r="I30" s="880">
        <v>811.0</v>
      </c>
      <c r="J30" s="85">
        <v>1164.0</v>
      </c>
      <c r="K30" s="85">
        <v>31.0</v>
      </c>
      <c r="L30" s="85"/>
      <c r="M30" s="85">
        <v>2.0</v>
      </c>
      <c r="N30" s="85">
        <v>27.0</v>
      </c>
      <c r="O30" s="85">
        <v>166.0</v>
      </c>
      <c r="P30" s="85">
        <v>616.0</v>
      </c>
      <c r="Q30" s="499">
        <v>7.0</v>
      </c>
      <c r="R30" s="881">
        <v>2.0</v>
      </c>
      <c r="S30" s="89"/>
      <c r="T30" s="90"/>
      <c r="U30" s="91"/>
      <c r="V30" s="91"/>
      <c r="W30" s="90"/>
      <c r="X30" s="92"/>
      <c r="Y30" s="85"/>
      <c r="Z30" s="92"/>
      <c r="AA30" s="85"/>
      <c r="AB30" s="882">
        <v>4179.0</v>
      </c>
      <c r="AC30" s="393">
        <v>0.4</v>
      </c>
      <c r="AD30" s="91"/>
      <c r="AE30" s="91"/>
      <c r="AF30" s="391">
        <v>0.24</v>
      </c>
      <c r="AG30" s="92"/>
      <c r="AH30" s="85"/>
      <c r="AI30" s="92"/>
      <c r="AJ30" s="85"/>
      <c r="AK30" s="883">
        <v>21616.0</v>
      </c>
      <c r="AL30" s="391">
        <v>0.06</v>
      </c>
      <c r="AM30" s="884">
        <v>0.03</v>
      </c>
      <c r="AN30" s="91"/>
      <c r="AO30" s="391">
        <v>0.05</v>
      </c>
      <c r="AP30" s="398">
        <v>0.06</v>
      </c>
      <c r="AQ30" s="156">
        <v>1.0</v>
      </c>
      <c r="AR30" s="92"/>
      <c r="AS30" s="85"/>
      <c r="AT30" s="885">
        <v>67404.0</v>
      </c>
      <c r="AU30" s="595">
        <v>0.012</v>
      </c>
      <c r="AV30" s="169">
        <v>0.28</v>
      </c>
      <c r="AW30" s="169">
        <v>0.32</v>
      </c>
      <c r="AX30" s="168">
        <v>0.01</v>
      </c>
      <c r="AY30" s="596">
        <v>0.01</v>
      </c>
      <c r="AZ30" s="886">
        <v>9.0</v>
      </c>
      <c r="BA30" s="596">
        <v>0.009</v>
      </c>
      <c r="BB30" s="371">
        <v>1.0</v>
      </c>
      <c r="BC30" s="278">
        <v>137313.0</v>
      </c>
      <c r="BD30" s="278">
        <v>136890.0</v>
      </c>
      <c r="BE30" s="422">
        <v>1112244.0</v>
      </c>
      <c r="BF30" s="887">
        <v>936654.0</v>
      </c>
      <c r="BG30" s="356">
        <v>8.0</v>
      </c>
      <c r="BH30" s="707">
        <v>23.0</v>
      </c>
      <c r="BI30" s="425">
        <v>97.0</v>
      </c>
      <c r="BJ30" s="888">
        <v>27.0</v>
      </c>
      <c r="BK30" s="733">
        <v>608.0</v>
      </c>
      <c r="BL30" s="889">
        <v>561.0</v>
      </c>
      <c r="BM30" s="663">
        <v>535.0</v>
      </c>
      <c r="BN30" s="613">
        <v>25.0</v>
      </c>
      <c r="BO30" s="890">
        <v>275.0</v>
      </c>
      <c r="BP30" s="712">
        <v>836.0</v>
      </c>
      <c r="BQ30" s="639">
        <v>811.0</v>
      </c>
      <c r="BR30" s="739">
        <v>728.0</v>
      </c>
      <c r="BS30" s="237">
        <v>595.0</v>
      </c>
      <c r="BT30" s="444">
        <v>602.0</v>
      </c>
      <c r="BU30" s="613">
        <v>613.0</v>
      </c>
      <c r="BV30" s="571">
        <v>575.0</v>
      </c>
      <c r="BW30" s="891">
        <v>561.0</v>
      </c>
      <c r="BX30" s="892">
        <v>536.0</v>
      </c>
      <c r="BY30" s="893">
        <v>518.0</v>
      </c>
      <c r="BZ30" s="894">
        <v>526.0</v>
      </c>
      <c r="CA30" s="136">
        <v>869.0</v>
      </c>
      <c r="CB30" s="104">
        <v>682.0</v>
      </c>
      <c r="CC30" s="895">
        <v>370.0</v>
      </c>
      <c r="CD30" s="896">
        <v>353.0</v>
      </c>
      <c r="CE30" s="897">
        <v>582.0</v>
      </c>
      <c r="CF30" s="898">
        <v>499.0</v>
      </c>
      <c r="CG30" s="135">
        <v>761.0</v>
      </c>
      <c r="CH30" s="644">
        <v>495.0</v>
      </c>
      <c r="CI30" s="208">
        <v>597.0</v>
      </c>
      <c r="CJ30" s="425">
        <v>561.0</v>
      </c>
      <c r="CK30" s="212">
        <v>672.0</v>
      </c>
      <c r="CL30" s="210">
        <v>478.0</v>
      </c>
      <c r="CM30" s="660">
        <v>523.0</v>
      </c>
      <c r="CN30" s="211">
        <v>623.0</v>
      </c>
      <c r="CO30" s="584">
        <v>755.0</v>
      </c>
      <c r="CP30" s="621">
        <v>606.0</v>
      </c>
      <c r="CQ30" s="201">
        <v>429.0</v>
      </c>
      <c r="CR30" s="206">
        <v>544.0</v>
      </c>
      <c r="CS30" s="620">
        <v>636.0</v>
      </c>
      <c r="CT30" s="424">
        <v>443.0</v>
      </c>
      <c r="CU30" s="200">
        <v>515.0</v>
      </c>
      <c r="CV30" s="443">
        <v>690.0</v>
      </c>
      <c r="CW30" s="899">
        <v>146.0</v>
      </c>
      <c r="CX30" s="549">
        <v>346.0</v>
      </c>
      <c r="CY30" s="426">
        <v>531.0</v>
      </c>
      <c r="CZ30" s="217">
        <v>690.0</v>
      </c>
      <c r="DA30" s="585">
        <v>389.0</v>
      </c>
      <c r="DB30" s="752">
        <v>554.0</v>
      </c>
      <c r="DC30" s="220">
        <v>601.0</v>
      </c>
      <c r="DD30" s="372">
        <v>521.0</v>
      </c>
      <c r="DE30" s="644">
        <v>494.0</v>
      </c>
      <c r="DF30" s="900">
        <v>209.0</v>
      </c>
      <c r="DG30" s="901">
        <v>0.6</v>
      </c>
      <c r="DH30" s="902">
        <v>50.0</v>
      </c>
      <c r="DI30" s="148"/>
      <c r="DJ30" s="148"/>
      <c r="DK30" s="148"/>
      <c r="DL30" s="148"/>
      <c r="DM30" s="148"/>
      <c r="DN30" s="148"/>
      <c r="DO30" s="148"/>
      <c r="DP30" s="148"/>
      <c r="DQ30" s="148"/>
      <c r="DR30" s="148"/>
    </row>
    <row r="31" ht="33.75" customHeight="1">
      <c r="A31" s="78" t="str">
        <f t="shared" si="2"/>
        <v/>
      </c>
      <c r="B31" s="79" t="str">
        <f t="shared" si="3"/>
        <v>0xMerp</v>
      </c>
      <c r="C31" s="80" t="s">
        <v>212</v>
      </c>
      <c r="D31" s="81" t="s">
        <v>213</v>
      </c>
      <c r="E31" s="82" t="s">
        <v>214</v>
      </c>
      <c r="F31" s="83" t="s">
        <v>215</v>
      </c>
      <c r="G31" s="84"/>
      <c r="H31" s="85">
        <v>788.0</v>
      </c>
      <c r="I31" s="523">
        <v>466.0</v>
      </c>
      <c r="J31" s="85">
        <v>603.0</v>
      </c>
      <c r="K31" s="85">
        <v>22.0</v>
      </c>
      <c r="L31" s="85"/>
      <c r="M31" s="85">
        <v>2.0</v>
      </c>
      <c r="N31" s="85">
        <v>7.0</v>
      </c>
      <c r="O31" s="85">
        <v>106.0</v>
      </c>
      <c r="P31" s="85">
        <v>351.0</v>
      </c>
      <c r="Q31" s="499">
        <v>7.0</v>
      </c>
      <c r="R31" s="88">
        <v>0.0</v>
      </c>
      <c r="S31" s="89"/>
      <c r="T31" s="90"/>
      <c r="U31" s="91"/>
      <c r="V31" s="91"/>
      <c r="W31" s="90"/>
      <c r="X31" s="92"/>
      <c r="Y31" s="85"/>
      <c r="Z31" s="92"/>
      <c r="AA31" s="85"/>
      <c r="AB31" s="89"/>
      <c r="AC31" s="90"/>
      <c r="AD31" s="91"/>
      <c r="AE31" s="91"/>
      <c r="AF31" s="903">
        <v>0.12</v>
      </c>
      <c r="AG31" s="92"/>
      <c r="AH31" s="85"/>
      <c r="AI31" s="92"/>
      <c r="AJ31" s="85"/>
      <c r="AK31" s="724">
        <v>11128.0</v>
      </c>
      <c r="AL31" s="559">
        <v>0.11</v>
      </c>
      <c r="AM31" s="904">
        <v>0.12</v>
      </c>
      <c r="AN31" s="91"/>
      <c r="AO31" s="395">
        <v>0.1</v>
      </c>
      <c r="AP31" s="905">
        <v>0.1</v>
      </c>
      <c r="AQ31" s="156">
        <v>1.0</v>
      </c>
      <c r="AR31" s="92"/>
      <c r="AS31" s="85"/>
      <c r="AT31" s="906">
        <v>36112.0</v>
      </c>
      <c r="AU31" s="806">
        <v>0.023</v>
      </c>
      <c r="AV31" s="169">
        <v>0.15</v>
      </c>
      <c r="AW31" s="169">
        <v>0.21</v>
      </c>
      <c r="AX31" s="907">
        <v>0.021</v>
      </c>
      <c r="AY31" s="808">
        <v>0.02</v>
      </c>
      <c r="AZ31" s="404">
        <v>1.0</v>
      </c>
      <c r="BA31" s="808">
        <v>0.019</v>
      </c>
      <c r="BB31" s="371">
        <v>1.0</v>
      </c>
      <c r="BC31" s="908">
        <v>38988.0</v>
      </c>
      <c r="BD31" s="908">
        <v>38977.0</v>
      </c>
      <c r="BE31" s="582">
        <v>1477911.0</v>
      </c>
      <c r="BF31" s="506">
        <v>1598573.0</v>
      </c>
      <c r="BG31" s="387">
        <v>38.0</v>
      </c>
      <c r="BH31" s="909">
        <v>190.0</v>
      </c>
      <c r="BI31" s="407">
        <v>29.0</v>
      </c>
      <c r="BJ31" s="910">
        <v>28.0</v>
      </c>
      <c r="BK31" s="635">
        <v>823.0</v>
      </c>
      <c r="BL31" s="911">
        <v>776.0</v>
      </c>
      <c r="BM31" s="767">
        <v>670.0</v>
      </c>
      <c r="BN31" s="109">
        <v>-2.0</v>
      </c>
      <c r="BO31" s="912">
        <v>56.0</v>
      </c>
      <c r="BP31" s="712">
        <v>834.0</v>
      </c>
      <c r="BQ31" s="712">
        <v>836.0</v>
      </c>
      <c r="BR31" s="840">
        <v>847.0</v>
      </c>
      <c r="BS31" s="755">
        <v>856.0</v>
      </c>
      <c r="BT31" s="639">
        <v>812.0</v>
      </c>
      <c r="BU31" s="819">
        <v>791.0</v>
      </c>
      <c r="BV31" s="913">
        <v>776.0</v>
      </c>
      <c r="BW31" s="913">
        <v>778.0</v>
      </c>
      <c r="BX31" s="419">
        <v>758.0</v>
      </c>
      <c r="BY31" s="871">
        <v>687.0</v>
      </c>
      <c r="BZ31" s="914">
        <v>739.0</v>
      </c>
      <c r="CA31" s="349">
        <v>753.0</v>
      </c>
      <c r="CB31" s="142">
        <v>801.0</v>
      </c>
      <c r="CC31" s="194">
        <v>437.0</v>
      </c>
      <c r="CD31" s="455">
        <v>726.0</v>
      </c>
      <c r="CE31" s="211">
        <v>625.0</v>
      </c>
      <c r="CF31" s="373">
        <v>607.0</v>
      </c>
      <c r="CG31" s="583">
        <v>663.0</v>
      </c>
      <c r="CH31" s="208">
        <v>596.0</v>
      </c>
      <c r="CI31" s="307">
        <v>744.0</v>
      </c>
      <c r="CJ31" s="915">
        <v>618.0</v>
      </c>
      <c r="CK31" s="144">
        <v>779.0</v>
      </c>
      <c r="CL31" s="328">
        <v>526.0</v>
      </c>
      <c r="CM31" s="238">
        <v>539.0</v>
      </c>
      <c r="CN31" s="204">
        <v>457.0</v>
      </c>
      <c r="CO31" s="916">
        <v>114.0</v>
      </c>
      <c r="CP31" s="145">
        <v>791.0</v>
      </c>
      <c r="CQ31" s="546">
        <v>510.0</v>
      </c>
      <c r="CR31" s="220">
        <v>602.0</v>
      </c>
      <c r="CS31" s="506">
        <v>542.0</v>
      </c>
      <c r="CT31" s="792">
        <v>274.0</v>
      </c>
      <c r="CU31" s="917">
        <v>228.0</v>
      </c>
      <c r="CV31" s="643">
        <v>500.0</v>
      </c>
      <c r="CW31" s="85"/>
      <c r="CX31" s="85"/>
      <c r="CY31" s="85"/>
      <c r="CZ31" s="85"/>
      <c r="DA31" s="85"/>
      <c r="DB31" s="85"/>
      <c r="DC31" s="85"/>
      <c r="DD31" s="85"/>
      <c r="DE31" s="85"/>
      <c r="DF31" s="99"/>
      <c r="DG31" s="388"/>
      <c r="DH31" s="85"/>
      <c r="DI31" s="148"/>
      <c r="DJ31" s="148"/>
      <c r="DK31" s="148"/>
      <c r="DL31" s="148"/>
      <c r="DM31" s="148"/>
      <c r="DN31" s="148"/>
      <c r="DO31" s="148"/>
      <c r="DP31" s="148"/>
      <c r="DQ31" s="148"/>
      <c r="DR31" s="148"/>
    </row>
    <row r="32" ht="33.75" customHeight="1">
      <c r="A32" s="78" t="str">
        <f t="shared" si="2"/>
        <v/>
      </c>
      <c r="B32" s="79" t="str">
        <f t="shared" si="3"/>
        <v>boldleonidas</v>
      </c>
      <c r="C32" s="80" t="s">
        <v>216</v>
      </c>
      <c r="D32" s="81" t="s">
        <v>217</v>
      </c>
      <c r="E32" s="82" t="s">
        <v>218</v>
      </c>
      <c r="F32" s="83" t="s">
        <v>219</v>
      </c>
      <c r="G32" s="84"/>
      <c r="H32" s="85">
        <v>786.0</v>
      </c>
      <c r="I32" s="918">
        <v>226.0</v>
      </c>
      <c r="J32" s="85">
        <v>493.0</v>
      </c>
      <c r="K32" s="85">
        <v>25.0</v>
      </c>
      <c r="L32" s="85"/>
      <c r="M32" s="85">
        <v>1.0</v>
      </c>
      <c r="N32" s="85">
        <v>17.0</v>
      </c>
      <c r="O32" s="85">
        <v>57.0</v>
      </c>
      <c r="P32" s="85">
        <v>151.0</v>
      </c>
      <c r="Q32" s="499">
        <v>7.0</v>
      </c>
      <c r="R32" s="500">
        <v>-1.0</v>
      </c>
      <c r="S32" s="89"/>
      <c r="T32" s="90"/>
      <c r="U32" s="91"/>
      <c r="V32" s="91"/>
      <c r="W32" s="90"/>
      <c r="X32" s="92"/>
      <c r="Y32" s="85"/>
      <c r="Z32" s="92"/>
      <c r="AA32" s="85"/>
      <c r="AB32" s="89"/>
      <c r="AC32" s="90"/>
      <c r="AD32" s="91"/>
      <c r="AE32" s="91"/>
      <c r="AF32" s="439">
        <v>1.75</v>
      </c>
      <c r="AG32" s="92"/>
      <c r="AH32" s="85"/>
      <c r="AI32" s="92"/>
      <c r="AJ32" s="85"/>
      <c r="AK32" s="275">
        <v>2595.0</v>
      </c>
      <c r="AL32" s="919">
        <v>0.48</v>
      </c>
      <c r="AM32" s="91"/>
      <c r="AN32" s="91"/>
      <c r="AO32" s="628">
        <v>0.4</v>
      </c>
      <c r="AP32" s="92"/>
      <c r="AQ32" s="85"/>
      <c r="AR32" s="92"/>
      <c r="AS32" s="85"/>
      <c r="AT32" s="322">
        <v>7564.0</v>
      </c>
      <c r="AU32" s="367">
        <v>0.11</v>
      </c>
      <c r="AV32" s="169">
        <v>0.12</v>
      </c>
      <c r="AW32" s="91"/>
      <c r="AX32" s="920">
        <v>0.103</v>
      </c>
      <c r="AY32" s="368">
        <v>0.098</v>
      </c>
      <c r="AZ32" s="404">
        <v>1.0</v>
      </c>
      <c r="BA32" s="98"/>
      <c r="BB32" s="99"/>
      <c r="BC32" s="673">
        <v>76633.0</v>
      </c>
      <c r="BD32" s="673">
        <v>76595.0</v>
      </c>
      <c r="BE32" s="810">
        <v>735694.0</v>
      </c>
      <c r="BF32" s="278">
        <v>824606.0</v>
      </c>
      <c r="BG32" s="206">
        <v>10.0</v>
      </c>
      <c r="BH32" s="707">
        <v>23.0</v>
      </c>
      <c r="BI32" s="429">
        <v>107.0</v>
      </c>
      <c r="BJ32" s="921">
        <v>29.0</v>
      </c>
      <c r="BK32" s="835">
        <v>886.0</v>
      </c>
      <c r="BL32" s="334">
        <v>937.0</v>
      </c>
      <c r="BM32" s="378">
        <v>908.0</v>
      </c>
      <c r="BN32" s="922">
        <v>-18.0</v>
      </c>
      <c r="BO32" s="923">
        <v>-106.0</v>
      </c>
      <c r="BP32" s="575">
        <v>830.0</v>
      </c>
      <c r="BQ32" s="292">
        <v>848.0</v>
      </c>
      <c r="BR32" s="420">
        <v>868.0</v>
      </c>
      <c r="BS32" s="291">
        <v>888.0</v>
      </c>
      <c r="BT32" s="415">
        <v>884.0</v>
      </c>
      <c r="BU32" s="450">
        <v>910.0</v>
      </c>
      <c r="BV32" s="345">
        <v>907.0</v>
      </c>
      <c r="BW32" s="924">
        <v>937.0</v>
      </c>
      <c r="BX32" s="246">
        <v>941.0</v>
      </c>
      <c r="BY32" s="925">
        <v>962.0</v>
      </c>
      <c r="BZ32" s="248">
        <v>885.0</v>
      </c>
      <c r="CA32" s="215">
        <v>698.0</v>
      </c>
      <c r="CB32" s="129">
        <v>895.0</v>
      </c>
      <c r="CC32" s="494">
        <v>969.0</v>
      </c>
      <c r="CD32" s="384">
        <v>875.0</v>
      </c>
      <c r="CE32" s="351">
        <v>916.0</v>
      </c>
      <c r="CF32" s="823">
        <v>722.0</v>
      </c>
      <c r="CG32" s="145">
        <v>794.0</v>
      </c>
      <c r="CH32" s="352">
        <v>848.0</v>
      </c>
      <c r="CI32" s="261">
        <v>911.0</v>
      </c>
      <c r="CJ32" s="313">
        <v>840.0</v>
      </c>
      <c r="CK32" s="306">
        <v>631.0</v>
      </c>
      <c r="CL32" s="255">
        <v>911.0</v>
      </c>
      <c r="CM32" s="926">
        <v>962.0</v>
      </c>
      <c r="CN32" s="473">
        <v>926.0</v>
      </c>
      <c r="CO32" s="473">
        <v>924.0</v>
      </c>
      <c r="CP32" s="384">
        <v>876.0</v>
      </c>
      <c r="CQ32" s="122">
        <v>917.0</v>
      </c>
      <c r="CR32" s="255">
        <v>911.0</v>
      </c>
      <c r="CS32" s="310">
        <v>825.0</v>
      </c>
      <c r="CT32" s="251">
        <v>978.0</v>
      </c>
      <c r="CU32" s="458">
        <v>829.0</v>
      </c>
      <c r="CV32" s="355">
        <v>857.0</v>
      </c>
      <c r="CW32" s="759">
        <v>945.0</v>
      </c>
      <c r="CX32" s="387">
        <v>810.0</v>
      </c>
      <c r="CY32" s="313">
        <v>839.0</v>
      </c>
      <c r="CZ32" s="213">
        <v>850.0</v>
      </c>
      <c r="DA32" s="349">
        <v>754.0</v>
      </c>
      <c r="DB32" s="137">
        <v>749.0</v>
      </c>
      <c r="DC32" s="134">
        <v>747.0</v>
      </c>
      <c r="DD32" s="303">
        <v>757.0</v>
      </c>
      <c r="DE32" s="454">
        <v>773.0</v>
      </c>
      <c r="DF32" s="927">
        <v>786.0</v>
      </c>
      <c r="DG32" s="316">
        <v>1.1</v>
      </c>
      <c r="DH32" s="223">
        <v>0.0</v>
      </c>
      <c r="DI32" s="148"/>
      <c r="DJ32" s="148"/>
      <c r="DK32" s="148"/>
      <c r="DL32" s="148"/>
      <c r="DM32" s="148"/>
      <c r="DN32" s="148"/>
      <c r="DO32" s="148"/>
      <c r="DP32" s="148"/>
      <c r="DQ32" s="148"/>
      <c r="DR32" s="148"/>
    </row>
    <row r="33" ht="33.75" customHeight="1">
      <c r="A33" s="78" t="str">
        <f t="shared" si="2"/>
        <v/>
      </c>
      <c r="B33" s="79" t="str">
        <f t="shared" si="3"/>
        <v>rektmando</v>
      </c>
      <c r="C33" s="80" t="s">
        <v>220</v>
      </c>
      <c r="D33" s="81" t="s">
        <v>221</v>
      </c>
      <c r="E33" s="82" t="s">
        <v>222</v>
      </c>
      <c r="F33" s="83" t="s">
        <v>223</v>
      </c>
      <c r="G33" s="84"/>
      <c r="H33" s="85">
        <v>784.0</v>
      </c>
      <c r="I33" s="928">
        <v>1502.0</v>
      </c>
      <c r="J33" s="85">
        <v>3494.0</v>
      </c>
      <c r="K33" s="85">
        <v>60.0</v>
      </c>
      <c r="L33" s="85"/>
      <c r="M33" s="85">
        <v>4.0</v>
      </c>
      <c r="N33" s="85">
        <v>32.0</v>
      </c>
      <c r="O33" s="85">
        <v>190.0</v>
      </c>
      <c r="P33" s="85">
        <v>1276.0</v>
      </c>
      <c r="Q33" s="499">
        <v>7.0</v>
      </c>
      <c r="R33" s="881">
        <v>2.0</v>
      </c>
      <c r="S33" s="89"/>
      <c r="T33" s="90"/>
      <c r="U33" s="91"/>
      <c r="V33" s="91"/>
      <c r="W33" s="929">
        <v>0.35</v>
      </c>
      <c r="X33" s="92"/>
      <c r="Y33" s="85"/>
      <c r="Z33" s="92"/>
      <c r="AA33" s="85"/>
      <c r="AB33" s="930">
        <v>6642.0</v>
      </c>
      <c r="AC33" s="391">
        <v>0.25</v>
      </c>
      <c r="AD33" s="91"/>
      <c r="AE33" s="91"/>
      <c r="AF33" s="931">
        <v>0.1</v>
      </c>
      <c r="AG33" s="92"/>
      <c r="AH33" s="85"/>
      <c r="AI33" s="92"/>
      <c r="AJ33" s="85"/>
      <c r="AK33" s="932">
        <v>29535.0</v>
      </c>
      <c r="AL33" s="933">
        <v>0.04</v>
      </c>
      <c r="AM33" s="934">
        <v>0.0</v>
      </c>
      <c r="AN33" s="91"/>
      <c r="AO33" s="935">
        <v>0.03</v>
      </c>
      <c r="AP33" s="936">
        <v>0.04</v>
      </c>
      <c r="AQ33" s="156">
        <v>3.0</v>
      </c>
      <c r="AR33" s="92"/>
      <c r="AS33" s="85"/>
      <c r="AT33" s="937">
        <v>92092.0</v>
      </c>
      <c r="AU33" s="938">
        <v>0.009</v>
      </c>
      <c r="AV33" s="169">
        <v>0.21</v>
      </c>
      <c r="AW33" s="169">
        <v>0.14</v>
      </c>
      <c r="AX33" s="938">
        <v>0.008</v>
      </c>
      <c r="AY33" s="170">
        <v>0.007</v>
      </c>
      <c r="AZ33" s="597">
        <v>2.0</v>
      </c>
      <c r="BA33" s="170">
        <v>0.008</v>
      </c>
      <c r="BB33" s="371">
        <v>1.0</v>
      </c>
      <c r="BC33" s="372">
        <v>169533.0</v>
      </c>
      <c r="BD33" s="372">
        <v>169411.0</v>
      </c>
      <c r="BE33" s="203">
        <v>1549819.0</v>
      </c>
      <c r="BF33" s="238">
        <v>1508797.0</v>
      </c>
      <c r="BG33" s="238">
        <v>9.0</v>
      </c>
      <c r="BH33" s="939">
        <v>37.0</v>
      </c>
      <c r="BI33" s="328">
        <v>62.0</v>
      </c>
      <c r="BJ33" s="940">
        <v>30.0</v>
      </c>
      <c r="BK33" s="941">
        <v>604.0</v>
      </c>
      <c r="BL33" s="942">
        <v>598.0</v>
      </c>
      <c r="BM33" s="733">
        <v>613.0</v>
      </c>
      <c r="BN33" s="612">
        <v>16.0</v>
      </c>
      <c r="BO33" s="943">
        <v>267.0</v>
      </c>
      <c r="BP33" s="756">
        <v>827.0</v>
      </c>
      <c r="BQ33" s="639">
        <v>811.0</v>
      </c>
      <c r="BR33" s="944">
        <v>747.0</v>
      </c>
      <c r="BS33" s="612">
        <v>566.0</v>
      </c>
      <c r="BT33" s="543">
        <v>610.0</v>
      </c>
      <c r="BU33" s="945">
        <v>598.0</v>
      </c>
      <c r="BV33" s="612">
        <v>566.0</v>
      </c>
      <c r="BW33" s="891">
        <v>560.0</v>
      </c>
      <c r="BX33" s="892">
        <v>539.0</v>
      </c>
      <c r="BY33" s="606">
        <v>473.0</v>
      </c>
      <c r="BZ33" s="946">
        <v>707.0</v>
      </c>
      <c r="CA33" s="175">
        <v>886.0</v>
      </c>
      <c r="CB33" s="280">
        <v>648.0</v>
      </c>
      <c r="CC33" s="195">
        <v>397.0</v>
      </c>
      <c r="CD33" s="141">
        <v>767.0</v>
      </c>
      <c r="CE33" s="617">
        <v>282.0</v>
      </c>
      <c r="CF33" s="209">
        <v>383.0</v>
      </c>
      <c r="CG33" s="432">
        <v>453.0</v>
      </c>
      <c r="CH33" s="548">
        <v>377.0</v>
      </c>
      <c r="CI33" s="210">
        <v>477.0</v>
      </c>
      <c r="CJ33" s="678">
        <v>670.0</v>
      </c>
      <c r="CK33" s="947">
        <v>257.0</v>
      </c>
      <c r="CL33" s="948">
        <v>141.0</v>
      </c>
      <c r="CM33" s="552">
        <v>671.0</v>
      </c>
      <c r="CN33" s="357">
        <v>709.0</v>
      </c>
      <c r="CO33" s="796">
        <v>276.0</v>
      </c>
      <c r="CP33" s="744">
        <v>287.0</v>
      </c>
      <c r="CQ33" s="210">
        <v>475.0</v>
      </c>
      <c r="CR33" s="623">
        <v>717.0</v>
      </c>
      <c r="CS33" s="210">
        <v>473.0</v>
      </c>
      <c r="CT33" s="207">
        <v>485.0</v>
      </c>
      <c r="CU33" s="949">
        <v>415.0</v>
      </c>
      <c r="CV33" s="208">
        <v>597.0</v>
      </c>
      <c r="CW33" s="308">
        <v>821.0</v>
      </c>
      <c r="CX33" s="791">
        <v>205.0</v>
      </c>
      <c r="CY33" s="387">
        <v>813.0</v>
      </c>
      <c r="CZ33" s="674">
        <v>741.0</v>
      </c>
      <c r="DA33" s="374">
        <v>615.0</v>
      </c>
      <c r="DB33" s="842">
        <v>320.0</v>
      </c>
      <c r="DC33" s="877">
        <v>431.0</v>
      </c>
      <c r="DD33" s="200">
        <v>515.0</v>
      </c>
      <c r="DE33" s="432">
        <v>454.0</v>
      </c>
      <c r="DF33" s="950">
        <v>188.0</v>
      </c>
      <c r="DG33" s="951">
        <v>0.7</v>
      </c>
      <c r="DH33" s="223">
        <v>0.0</v>
      </c>
      <c r="DI33" s="148"/>
      <c r="DJ33" s="148"/>
      <c r="DK33" s="148"/>
      <c r="DL33" s="148"/>
      <c r="DM33" s="148"/>
      <c r="DN33" s="148"/>
      <c r="DO33" s="148"/>
      <c r="DP33" s="148"/>
      <c r="DQ33" s="148"/>
      <c r="DR33" s="148"/>
    </row>
    <row r="34" ht="33.75" customHeight="1">
      <c r="A34" s="78" t="str">
        <f t="shared" si="2"/>
        <v/>
      </c>
      <c r="B34" s="79" t="str">
        <f t="shared" si="3"/>
        <v>basedkarbon</v>
      </c>
      <c r="C34" s="80" t="s">
        <v>224</v>
      </c>
      <c r="D34" s="81" t="s">
        <v>225</v>
      </c>
      <c r="E34" s="82" t="s">
        <v>226</v>
      </c>
      <c r="F34" s="83" t="s">
        <v>227</v>
      </c>
      <c r="G34" s="84"/>
      <c r="H34" s="85">
        <v>779.0</v>
      </c>
      <c r="I34" s="952">
        <v>820.0</v>
      </c>
      <c r="J34" s="85">
        <v>1292.0</v>
      </c>
      <c r="K34" s="85">
        <v>77.0</v>
      </c>
      <c r="L34" s="85"/>
      <c r="M34" s="85">
        <v>3.0</v>
      </c>
      <c r="N34" s="85">
        <v>26.0</v>
      </c>
      <c r="O34" s="85">
        <v>169.0</v>
      </c>
      <c r="P34" s="85">
        <v>622.0</v>
      </c>
      <c r="Q34" s="953">
        <v>6.0</v>
      </c>
      <c r="R34" s="266">
        <v>1.0</v>
      </c>
      <c r="S34" s="89"/>
      <c r="T34" s="90"/>
      <c r="U34" s="91"/>
      <c r="V34" s="91"/>
      <c r="W34" s="395">
        <v>5.5</v>
      </c>
      <c r="X34" s="92"/>
      <c r="Y34" s="85"/>
      <c r="Z34" s="92"/>
      <c r="AA34" s="85"/>
      <c r="AB34" s="954">
        <v>2422.0</v>
      </c>
      <c r="AC34" s="559">
        <v>0.68</v>
      </c>
      <c r="AD34" s="91"/>
      <c r="AE34" s="91"/>
      <c r="AF34" s="955">
        <v>0.9</v>
      </c>
      <c r="AG34" s="92"/>
      <c r="AH34" s="85"/>
      <c r="AI34" s="92"/>
      <c r="AJ34" s="85"/>
      <c r="AK34" s="956">
        <v>10389.0</v>
      </c>
      <c r="AL34" s="525">
        <v>0.12</v>
      </c>
      <c r="AM34" s="91"/>
      <c r="AN34" s="91"/>
      <c r="AO34" s="395">
        <v>0.1</v>
      </c>
      <c r="AP34" s="92"/>
      <c r="AQ34" s="85"/>
      <c r="AR34" s="92"/>
      <c r="AS34" s="85"/>
      <c r="AT34" s="957">
        <v>41068.0</v>
      </c>
      <c r="AU34" s="907">
        <v>0.02</v>
      </c>
      <c r="AV34" s="91"/>
      <c r="AW34" s="958">
        <v>-0.02</v>
      </c>
      <c r="AX34" s="907">
        <v>0.02</v>
      </c>
      <c r="AY34" s="98"/>
      <c r="AZ34" s="85"/>
      <c r="BA34" s="808">
        <v>0.02</v>
      </c>
      <c r="BB34" s="959">
        <v>3.0</v>
      </c>
      <c r="BC34" s="877">
        <v>81148.0</v>
      </c>
      <c r="BD34" s="877">
        <v>81090.0</v>
      </c>
      <c r="BE34" s="582">
        <v>1439476.0</v>
      </c>
      <c r="BF34" s="426">
        <v>1374397.0</v>
      </c>
      <c r="BG34" s="547">
        <v>18.0</v>
      </c>
      <c r="BH34" s="960">
        <v>85.0</v>
      </c>
      <c r="BI34" s="643">
        <v>39.0</v>
      </c>
      <c r="BJ34" s="961">
        <v>31.0</v>
      </c>
      <c r="BK34" s="962">
        <v>640.0</v>
      </c>
      <c r="BL34" s="767">
        <v>671.0</v>
      </c>
      <c r="BM34" s="734">
        <v>690.0</v>
      </c>
      <c r="BN34" s="633">
        <v>9.0</v>
      </c>
      <c r="BO34" s="963">
        <v>294.0</v>
      </c>
      <c r="BP34" s="787">
        <v>817.0</v>
      </c>
      <c r="BQ34" s="608">
        <v>808.0</v>
      </c>
      <c r="BR34" s="576">
        <v>772.0</v>
      </c>
      <c r="BS34" s="540">
        <v>703.0</v>
      </c>
      <c r="BT34" s="571">
        <v>577.0</v>
      </c>
      <c r="BU34" s="109">
        <v>484.0</v>
      </c>
      <c r="BV34" s="448">
        <v>478.0</v>
      </c>
      <c r="BW34" s="611">
        <v>523.0</v>
      </c>
      <c r="BX34" s="964">
        <v>592.0</v>
      </c>
      <c r="BY34" s="965">
        <v>606.0</v>
      </c>
      <c r="BZ34" s="966">
        <v>719.0</v>
      </c>
      <c r="CA34" s="132">
        <v>824.0</v>
      </c>
      <c r="CB34" s="407">
        <v>489.0</v>
      </c>
      <c r="CC34" s="138">
        <v>814.0</v>
      </c>
      <c r="CD34" s="211">
        <v>624.0</v>
      </c>
      <c r="CE34" s="280">
        <v>649.0</v>
      </c>
      <c r="CF34" s="792">
        <v>273.0</v>
      </c>
      <c r="CG34" s="199">
        <v>358.0</v>
      </c>
      <c r="CH34" s="373">
        <v>608.0</v>
      </c>
      <c r="CI34" s="216">
        <v>708.0</v>
      </c>
      <c r="CJ34" s="408">
        <v>570.0</v>
      </c>
      <c r="CK34" s="877">
        <v>432.0</v>
      </c>
      <c r="CL34" s="673">
        <v>404.0</v>
      </c>
      <c r="CM34" s="845">
        <v>309.0</v>
      </c>
      <c r="CN34" s="585">
        <v>387.0</v>
      </c>
      <c r="CO34" s="741">
        <v>315.0</v>
      </c>
      <c r="CP34" s="967">
        <v>173.0</v>
      </c>
      <c r="CQ34" s="353">
        <v>729.0</v>
      </c>
      <c r="CR34" s="509">
        <v>559.0</v>
      </c>
      <c r="CS34" s="519">
        <v>853.0</v>
      </c>
      <c r="CT34" s="507">
        <v>593.0</v>
      </c>
      <c r="CU34" s="428">
        <v>466.0</v>
      </c>
      <c r="CV34" s="968">
        <v>658.0</v>
      </c>
      <c r="CW34" s="304">
        <v>736.0</v>
      </c>
      <c r="CX34" s="203">
        <v>541.0</v>
      </c>
      <c r="CY34" s="457">
        <v>694.0</v>
      </c>
      <c r="CZ34" s="678">
        <v>669.0</v>
      </c>
      <c r="DA34" s="347">
        <v>859.0</v>
      </c>
      <c r="DB34" s="823">
        <v>721.0</v>
      </c>
      <c r="DC34" s="299">
        <v>882.0</v>
      </c>
      <c r="DD34" s="235">
        <v>776.0</v>
      </c>
      <c r="DE34" s="384">
        <v>874.0</v>
      </c>
      <c r="DF34" s="969">
        <v>679.0</v>
      </c>
      <c r="DG34" s="970">
        <v>1.0</v>
      </c>
      <c r="DH34" s="147">
        <v>100.0</v>
      </c>
      <c r="DI34" s="148"/>
      <c r="DJ34" s="148"/>
      <c r="DK34" s="148"/>
      <c r="DL34" s="148"/>
      <c r="DM34" s="148"/>
      <c r="DN34" s="148"/>
      <c r="DO34" s="148"/>
      <c r="DP34" s="148"/>
      <c r="DQ34" s="148"/>
      <c r="DR34" s="148"/>
    </row>
    <row r="35" ht="33.75" customHeight="1">
      <c r="A35" s="78" t="str">
        <f t="shared" si="2"/>
        <v/>
      </c>
      <c r="B35" s="79" t="str">
        <f t="shared" si="3"/>
        <v>SolJakey</v>
      </c>
      <c r="C35" s="80" t="s">
        <v>228</v>
      </c>
      <c r="D35" s="81" t="s">
        <v>229</v>
      </c>
      <c r="E35" s="82" t="s">
        <v>230</v>
      </c>
      <c r="F35" s="83" t="s">
        <v>231</v>
      </c>
      <c r="G35" s="84"/>
      <c r="H35" s="85">
        <v>768.0</v>
      </c>
      <c r="I35" s="918">
        <v>223.0</v>
      </c>
      <c r="J35" s="85">
        <v>160.0</v>
      </c>
      <c r="K35" s="85">
        <v>7.0</v>
      </c>
      <c r="L35" s="85"/>
      <c r="M35" s="85">
        <v>0.0</v>
      </c>
      <c r="N35" s="85">
        <v>7.0</v>
      </c>
      <c r="O35" s="85">
        <v>43.0</v>
      </c>
      <c r="P35" s="85">
        <v>173.0</v>
      </c>
      <c r="Q35" s="499">
        <v>7.0</v>
      </c>
      <c r="R35" s="88">
        <v>0.0</v>
      </c>
      <c r="S35" s="89"/>
      <c r="T35" s="90"/>
      <c r="U35" s="91"/>
      <c r="V35" s="91"/>
      <c r="W35" s="90"/>
      <c r="X35" s="92"/>
      <c r="Y35" s="85"/>
      <c r="Z35" s="92"/>
      <c r="AA35" s="85"/>
      <c r="AB35" s="971">
        <v>1104.0</v>
      </c>
      <c r="AC35" s="561">
        <v>1.48</v>
      </c>
      <c r="AD35" s="91"/>
      <c r="AE35" s="91"/>
      <c r="AF35" s="527">
        <v>1.01</v>
      </c>
      <c r="AG35" s="92"/>
      <c r="AH35" s="85"/>
      <c r="AI35" s="92"/>
      <c r="AJ35" s="85"/>
      <c r="AK35" s="829">
        <v>4228.0</v>
      </c>
      <c r="AL35" s="274">
        <v>0.29</v>
      </c>
      <c r="AM35" s="91"/>
      <c r="AN35" s="91"/>
      <c r="AO35" s="501">
        <v>0.25</v>
      </c>
      <c r="AP35" s="92"/>
      <c r="AQ35" s="85"/>
      <c r="AR35" s="92"/>
      <c r="AS35" s="85"/>
      <c r="AT35" s="627">
        <v>13200.0</v>
      </c>
      <c r="AU35" s="972">
        <v>0.062</v>
      </c>
      <c r="AV35" s="169">
        <v>0.19</v>
      </c>
      <c r="AW35" s="91"/>
      <c r="AX35" s="973">
        <v>0.057</v>
      </c>
      <c r="AY35" s="569">
        <v>0.052</v>
      </c>
      <c r="AZ35" s="404">
        <v>1.0</v>
      </c>
      <c r="BA35" s="98"/>
      <c r="BB35" s="99"/>
      <c r="BC35" s="426">
        <v>189513.0</v>
      </c>
      <c r="BD35" s="426">
        <v>189277.0</v>
      </c>
      <c r="BE35" s="408">
        <v>2257266.0</v>
      </c>
      <c r="BF35" s="974">
        <v>2465488.0</v>
      </c>
      <c r="BG35" s="101">
        <v>12.0</v>
      </c>
      <c r="BH35" s="103">
        <v>145.0</v>
      </c>
      <c r="BI35" s="207">
        <v>27.0</v>
      </c>
      <c r="BJ35" s="975">
        <v>32.0</v>
      </c>
      <c r="BK35" s="411">
        <v>817.0</v>
      </c>
      <c r="BL35" s="976">
        <v>802.0</v>
      </c>
      <c r="BM35" s="977">
        <v>815.0</v>
      </c>
      <c r="BN35" s="448">
        <v>-9.0</v>
      </c>
      <c r="BO35" s="978">
        <v>15.0</v>
      </c>
      <c r="BP35" s="787">
        <v>817.0</v>
      </c>
      <c r="BQ35" s="640">
        <v>826.0</v>
      </c>
      <c r="BR35" s="979">
        <v>813.0</v>
      </c>
      <c r="BS35" s="538">
        <v>823.0</v>
      </c>
      <c r="BT35" s="979">
        <v>814.0</v>
      </c>
      <c r="BU35" s="538">
        <v>822.0</v>
      </c>
      <c r="BV35" s="787">
        <v>817.0</v>
      </c>
      <c r="BW35" s="980">
        <v>802.0</v>
      </c>
      <c r="BX35" s="981">
        <v>797.0</v>
      </c>
      <c r="BY35" s="982">
        <v>752.0</v>
      </c>
      <c r="BZ35" s="983">
        <v>797.0</v>
      </c>
      <c r="CA35" s="135">
        <v>760.0</v>
      </c>
      <c r="CB35" s="453">
        <v>835.0</v>
      </c>
      <c r="CC35" s="843">
        <v>311.0</v>
      </c>
      <c r="CD35" s="262">
        <v>898.0</v>
      </c>
      <c r="CE35" s="130">
        <v>833.0</v>
      </c>
      <c r="CF35" s="314">
        <v>867.0</v>
      </c>
      <c r="CG35" s="142">
        <v>800.0</v>
      </c>
      <c r="CH35" s="130">
        <v>831.0</v>
      </c>
      <c r="CI35" s="718">
        <v>846.0</v>
      </c>
      <c r="CJ35" s="132">
        <v>823.0</v>
      </c>
      <c r="CK35" s="140">
        <v>776.0</v>
      </c>
      <c r="CL35" s="308">
        <v>820.0</v>
      </c>
      <c r="CM35" s="300">
        <v>806.0</v>
      </c>
      <c r="CN35" s="310">
        <v>826.0</v>
      </c>
      <c r="CO35" s="351">
        <v>914.0</v>
      </c>
      <c r="CP35" s="129">
        <v>895.0</v>
      </c>
      <c r="CQ35" s="453">
        <v>837.0</v>
      </c>
      <c r="CR35" s="458">
        <v>830.0</v>
      </c>
      <c r="CS35" s="349">
        <v>752.0</v>
      </c>
      <c r="CT35" s="140">
        <v>779.0</v>
      </c>
      <c r="CU35" s="142">
        <v>801.0</v>
      </c>
      <c r="CV35" s="674">
        <v>742.0</v>
      </c>
      <c r="CW35" s="134">
        <v>746.0</v>
      </c>
      <c r="CX35" s="570">
        <v>790.0</v>
      </c>
      <c r="CY35" s="308">
        <v>820.0</v>
      </c>
      <c r="CZ35" s="347">
        <v>859.0</v>
      </c>
      <c r="DA35" s="313">
        <v>839.0</v>
      </c>
      <c r="DB35" s="85"/>
      <c r="DC35" s="85"/>
      <c r="DD35" s="85"/>
      <c r="DE35" s="85"/>
      <c r="DF35" s="99"/>
      <c r="DG35" s="984">
        <v>0.4</v>
      </c>
      <c r="DH35" s="902">
        <v>50.0</v>
      </c>
      <c r="DI35" s="148"/>
      <c r="DJ35" s="148"/>
      <c r="DK35" s="148"/>
      <c r="DL35" s="148"/>
      <c r="DM35" s="148"/>
      <c r="DN35" s="148"/>
      <c r="DO35" s="148"/>
      <c r="DP35" s="148"/>
      <c r="DQ35" s="148"/>
      <c r="DR35" s="148"/>
    </row>
    <row r="36" ht="33.75" customHeight="1">
      <c r="A36" s="78" t="str">
        <f t="shared" si="2"/>
        <v/>
      </c>
      <c r="B36" s="79" t="str">
        <f t="shared" si="3"/>
        <v>wizardofsoho</v>
      </c>
      <c r="C36" s="80" t="s">
        <v>232</v>
      </c>
      <c r="D36" s="81" t="s">
        <v>233</v>
      </c>
      <c r="E36" s="82" t="s">
        <v>234</v>
      </c>
      <c r="F36" s="83" t="s">
        <v>235</v>
      </c>
      <c r="G36" s="84"/>
      <c r="H36" s="85">
        <v>763.0</v>
      </c>
      <c r="I36" s="985">
        <v>266.0</v>
      </c>
      <c r="J36" s="85">
        <v>292.0</v>
      </c>
      <c r="K36" s="85">
        <v>21.0</v>
      </c>
      <c r="L36" s="85"/>
      <c r="M36" s="85">
        <v>1.0</v>
      </c>
      <c r="N36" s="85">
        <v>6.0</v>
      </c>
      <c r="O36" s="85">
        <v>74.0</v>
      </c>
      <c r="P36" s="85">
        <v>185.0</v>
      </c>
      <c r="Q36" s="953">
        <v>6.0</v>
      </c>
      <c r="R36" s="500">
        <v>-1.0</v>
      </c>
      <c r="S36" s="89"/>
      <c r="T36" s="90"/>
      <c r="U36" s="91"/>
      <c r="V36" s="91"/>
      <c r="W36" s="90"/>
      <c r="X36" s="92"/>
      <c r="Y36" s="85"/>
      <c r="Z36" s="92"/>
      <c r="AA36" s="85"/>
      <c r="AB36" s="89"/>
      <c r="AC36" s="90"/>
      <c r="AD36" s="91"/>
      <c r="AE36" s="91"/>
      <c r="AF36" s="527">
        <v>0.99</v>
      </c>
      <c r="AG36" s="92"/>
      <c r="AH36" s="85"/>
      <c r="AI36" s="92"/>
      <c r="AJ36" s="85"/>
      <c r="AK36" s="986">
        <v>3482.0</v>
      </c>
      <c r="AL36" s="321">
        <v>0.34</v>
      </c>
      <c r="AM36" s="91"/>
      <c r="AN36" s="91"/>
      <c r="AO36" s="274">
        <v>0.29</v>
      </c>
      <c r="AP36" s="92"/>
      <c r="AQ36" s="85"/>
      <c r="AR36" s="92"/>
      <c r="AS36" s="85"/>
      <c r="AT36" s="627">
        <v>13126.0</v>
      </c>
      <c r="AU36" s="987">
        <v>0.061</v>
      </c>
      <c r="AV36" s="91"/>
      <c r="AW36" s="91"/>
      <c r="AX36" s="987">
        <v>0.061</v>
      </c>
      <c r="AY36" s="98"/>
      <c r="AZ36" s="85"/>
      <c r="BA36" s="98"/>
      <c r="BB36" s="99"/>
      <c r="BC36" s="546">
        <v>142206.0</v>
      </c>
      <c r="BD36" s="546">
        <v>142143.0</v>
      </c>
      <c r="BE36" s="897">
        <v>2488178.0</v>
      </c>
      <c r="BF36" s="236">
        <v>2669721.0</v>
      </c>
      <c r="BG36" s="742">
        <v>17.0</v>
      </c>
      <c r="BH36" s="540">
        <v>207.0</v>
      </c>
      <c r="BI36" s="424">
        <v>22.0</v>
      </c>
      <c r="BJ36" s="988">
        <v>33.0</v>
      </c>
      <c r="BK36" s="710">
        <v>791.0</v>
      </c>
      <c r="BL36" s="976">
        <v>801.0</v>
      </c>
      <c r="BM36" s="989">
        <v>800.0</v>
      </c>
      <c r="BN36" s="606">
        <v>-11.0</v>
      </c>
      <c r="BO36" s="688">
        <v>41.0</v>
      </c>
      <c r="BP36" s="980">
        <v>801.0</v>
      </c>
      <c r="BQ36" s="639">
        <v>812.0</v>
      </c>
      <c r="BR36" s="608">
        <v>809.0</v>
      </c>
      <c r="BS36" s="639">
        <v>810.0</v>
      </c>
      <c r="BT36" s="713">
        <v>782.0</v>
      </c>
      <c r="BU36" s="186">
        <v>773.0</v>
      </c>
      <c r="BV36" s="990">
        <v>767.0</v>
      </c>
      <c r="BW36" s="991">
        <v>760.0</v>
      </c>
      <c r="BX36" s="576">
        <v>771.0</v>
      </c>
      <c r="BY36" s="818">
        <v>791.0</v>
      </c>
      <c r="BZ36" s="694">
        <v>822.0</v>
      </c>
      <c r="CA36" s="250">
        <v>799.0</v>
      </c>
      <c r="CB36" s="297">
        <v>785.0</v>
      </c>
      <c r="CC36" s="476">
        <v>845.0</v>
      </c>
      <c r="CD36" s="384">
        <v>876.0</v>
      </c>
      <c r="CE36" s="136">
        <v>870.0</v>
      </c>
      <c r="CF36" s="453">
        <v>835.0</v>
      </c>
      <c r="CG36" s="493">
        <v>973.0</v>
      </c>
      <c r="CH36" s="297">
        <v>787.0</v>
      </c>
      <c r="CI36" s="141">
        <v>766.0</v>
      </c>
      <c r="CJ36" s="300">
        <v>805.0</v>
      </c>
      <c r="CK36" s="136">
        <v>871.0</v>
      </c>
      <c r="CL36" s="313">
        <v>839.0</v>
      </c>
      <c r="CM36" s="213">
        <v>852.0</v>
      </c>
      <c r="CN36" s="492">
        <v>932.0</v>
      </c>
      <c r="CO36" s="175">
        <v>888.0</v>
      </c>
      <c r="CP36" s="130">
        <v>831.0</v>
      </c>
      <c r="CQ36" s="216">
        <v>707.0</v>
      </c>
      <c r="CR36" s="600">
        <v>727.0</v>
      </c>
      <c r="CS36" s="383">
        <v>987.0</v>
      </c>
      <c r="CT36" s="145">
        <v>792.0</v>
      </c>
      <c r="CU36" s="174">
        <v>610.0</v>
      </c>
      <c r="CV36" s="220">
        <v>604.0</v>
      </c>
      <c r="CW36" s="825">
        <v>650.0</v>
      </c>
      <c r="CX36" s="374">
        <v>613.0</v>
      </c>
      <c r="CY36" s="760">
        <v>684.0</v>
      </c>
      <c r="CZ36" s="696">
        <v>551.0</v>
      </c>
      <c r="DA36" s="216">
        <v>706.0</v>
      </c>
      <c r="DB36" s="474">
        <v>704.0</v>
      </c>
      <c r="DC36" s="622">
        <v>734.0</v>
      </c>
      <c r="DD36" s="145">
        <v>792.0</v>
      </c>
      <c r="DE36" s="352">
        <v>849.0</v>
      </c>
      <c r="DF36" s="992">
        <v>828.0</v>
      </c>
      <c r="DG36" s="720">
        <v>0.9</v>
      </c>
      <c r="DH36" s="85"/>
      <c r="DI36" s="148"/>
      <c r="DJ36" s="148"/>
      <c r="DK36" s="148"/>
      <c r="DL36" s="148"/>
      <c r="DM36" s="148"/>
      <c r="DN36" s="148"/>
      <c r="DO36" s="148"/>
      <c r="DP36" s="148"/>
      <c r="DQ36" s="148"/>
      <c r="DR36" s="148"/>
    </row>
    <row r="37" ht="33.75" customHeight="1">
      <c r="A37" s="78" t="str">
        <f t="shared" si="2"/>
        <v/>
      </c>
      <c r="B37" s="79" t="str">
        <f t="shared" si="3"/>
        <v>NewsyJohnson</v>
      </c>
      <c r="C37" s="80" t="s">
        <v>236</v>
      </c>
      <c r="D37" s="81" t="s">
        <v>237</v>
      </c>
      <c r="E37" s="82" t="s">
        <v>238</v>
      </c>
      <c r="F37" s="83" t="s">
        <v>239</v>
      </c>
      <c r="G37" s="84"/>
      <c r="H37" s="85">
        <v>762.0</v>
      </c>
      <c r="I37" s="626">
        <v>286.0</v>
      </c>
      <c r="J37" s="85">
        <v>380.0</v>
      </c>
      <c r="K37" s="85">
        <v>25.0</v>
      </c>
      <c r="L37" s="85"/>
      <c r="M37" s="85">
        <v>2.0</v>
      </c>
      <c r="N37" s="85">
        <v>14.0</v>
      </c>
      <c r="O37" s="85">
        <v>55.0</v>
      </c>
      <c r="P37" s="85">
        <v>215.0</v>
      </c>
      <c r="Q37" s="953">
        <v>6.0</v>
      </c>
      <c r="R37" s="500">
        <v>-1.0</v>
      </c>
      <c r="S37" s="89"/>
      <c r="T37" s="90"/>
      <c r="U37" s="91"/>
      <c r="V37" s="91"/>
      <c r="W37" s="90"/>
      <c r="X37" s="92"/>
      <c r="Y37" s="85"/>
      <c r="Z37" s="92"/>
      <c r="AA37" s="85"/>
      <c r="AB37" s="89"/>
      <c r="AC37" s="90"/>
      <c r="AD37" s="91"/>
      <c r="AE37" s="91"/>
      <c r="AF37" s="90"/>
      <c r="AG37" s="92"/>
      <c r="AH37" s="85"/>
      <c r="AI37" s="92"/>
      <c r="AJ37" s="85"/>
      <c r="AK37" s="993">
        <v>3961.0</v>
      </c>
      <c r="AL37" s="268">
        <v>0.3</v>
      </c>
      <c r="AM37" s="91"/>
      <c r="AN37" s="91"/>
      <c r="AO37" s="226">
        <v>0.18</v>
      </c>
      <c r="AP37" s="92"/>
      <c r="AQ37" s="85"/>
      <c r="AR37" s="92"/>
      <c r="AS37" s="85"/>
      <c r="AT37" s="526">
        <v>19807.0</v>
      </c>
      <c r="AU37" s="994">
        <v>0.04</v>
      </c>
      <c r="AV37" s="91"/>
      <c r="AW37" s="91"/>
      <c r="AX37" s="655">
        <v>0.038</v>
      </c>
      <c r="AY37" s="98"/>
      <c r="AZ37" s="85"/>
      <c r="BA37" s="98"/>
      <c r="BB37" s="99"/>
      <c r="BC37" s="797">
        <v>33973.0</v>
      </c>
      <c r="BD37" s="797">
        <v>33964.0</v>
      </c>
      <c r="BE37" s="546">
        <v>905087.0</v>
      </c>
      <c r="BF37" s="546">
        <v>916299.0</v>
      </c>
      <c r="BG37" s="474">
        <v>27.0</v>
      </c>
      <c r="BH37" s="543">
        <v>128.0</v>
      </c>
      <c r="BI37" s="995">
        <v>37.0</v>
      </c>
      <c r="BJ37" s="996">
        <v>34.0</v>
      </c>
      <c r="BK37" s="784">
        <v>765.0</v>
      </c>
      <c r="BL37" s="866">
        <v>740.0</v>
      </c>
      <c r="BM37" s="997">
        <v>718.0</v>
      </c>
      <c r="BN37" s="668">
        <v>4.0</v>
      </c>
      <c r="BO37" s="837">
        <v>32.0</v>
      </c>
      <c r="BP37" s="819">
        <v>792.0</v>
      </c>
      <c r="BQ37" s="818">
        <v>788.0</v>
      </c>
      <c r="BR37" s="788">
        <v>769.0</v>
      </c>
      <c r="BS37" s="186">
        <v>774.0</v>
      </c>
      <c r="BT37" s="998">
        <v>740.0</v>
      </c>
      <c r="BU37" s="999">
        <v>704.0</v>
      </c>
      <c r="BV37" s="998">
        <v>738.0</v>
      </c>
      <c r="BW37" s="991">
        <v>760.0</v>
      </c>
      <c r="BX37" s="576">
        <v>773.0</v>
      </c>
      <c r="BY37" s="1000">
        <v>761.0</v>
      </c>
      <c r="BZ37" s="1001">
        <v>731.0</v>
      </c>
      <c r="CA37" s="674">
        <v>741.0</v>
      </c>
      <c r="CB37" s="301">
        <v>784.0</v>
      </c>
      <c r="CC37" s="139">
        <v>720.0</v>
      </c>
      <c r="CD37" s="373">
        <v>609.0</v>
      </c>
      <c r="CE37" s="219">
        <v>661.0</v>
      </c>
      <c r="CF37" s="433">
        <v>731.0</v>
      </c>
      <c r="CG37" s="145">
        <v>794.0</v>
      </c>
      <c r="CH37" s="219">
        <v>661.0</v>
      </c>
      <c r="CI37" s="142">
        <v>803.0</v>
      </c>
      <c r="CJ37" s="139">
        <v>720.0</v>
      </c>
      <c r="CK37" s="213">
        <v>850.0</v>
      </c>
      <c r="CL37" s="472">
        <v>678.0</v>
      </c>
      <c r="CM37" s="760">
        <v>684.0</v>
      </c>
      <c r="CN37" s="220">
        <v>603.0</v>
      </c>
      <c r="CO37" s="139">
        <v>718.0</v>
      </c>
      <c r="CP37" s="578">
        <v>759.0</v>
      </c>
      <c r="CQ37" s="352">
        <v>848.0</v>
      </c>
      <c r="CR37" s="300">
        <v>806.0</v>
      </c>
      <c r="CS37" s="876">
        <v>637.0</v>
      </c>
      <c r="CT37" s="547">
        <v>621.0</v>
      </c>
      <c r="CU37" s="210">
        <v>476.0</v>
      </c>
      <c r="CV37" s="132">
        <v>825.0</v>
      </c>
      <c r="CW37" s="622">
        <v>734.0</v>
      </c>
      <c r="CX37" s="216">
        <v>705.0</v>
      </c>
      <c r="CY37" s="214">
        <v>863.0</v>
      </c>
      <c r="CZ37" s="599">
        <v>701.0</v>
      </c>
      <c r="DA37" s="825">
        <v>650.0</v>
      </c>
      <c r="DB37" s="212">
        <v>673.0</v>
      </c>
      <c r="DC37" s="297">
        <v>787.0</v>
      </c>
      <c r="DD37" s="85"/>
      <c r="DE37" s="85"/>
      <c r="DF37" s="99"/>
      <c r="DG37" s="1002">
        <v>0.5</v>
      </c>
      <c r="DH37" s="147">
        <v>100.0</v>
      </c>
      <c r="DI37" s="148"/>
      <c r="DJ37" s="148"/>
      <c r="DK37" s="148"/>
      <c r="DL37" s="148"/>
      <c r="DM37" s="148"/>
      <c r="DN37" s="148"/>
      <c r="DO37" s="148"/>
      <c r="DP37" s="148"/>
      <c r="DQ37" s="148"/>
      <c r="DR37" s="148"/>
    </row>
    <row r="38" ht="33.75" customHeight="1">
      <c r="A38" s="78" t="str">
        <f t="shared" si="2"/>
        <v/>
      </c>
      <c r="B38" s="79" t="str">
        <f t="shared" si="3"/>
        <v>TheFlowHorse</v>
      </c>
      <c r="C38" s="80" t="s">
        <v>240</v>
      </c>
      <c r="D38" s="81" t="s">
        <v>241</v>
      </c>
      <c r="E38" s="82" t="s">
        <v>242</v>
      </c>
      <c r="F38" s="83" t="s">
        <v>243</v>
      </c>
      <c r="G38" s="84"/>
      <c r="H38" s="85">
        <v>762.0</v>
      </c>
      <c r="I38" s="1003">
        <v>259.0</v>
      </c>
      <c r="J38" s="85">
        <v>218.0</v>
      </c>
      <c r="K38" s="85">
        <v>16.0</v>
      </c>
      <c r="L38" s="85"/>
      <c r="M38" s="85">
        <v>0.0</v>
      </c>
      <c r="N38" s="85">
        <v>6.0</v>
      </c>
      <c r="O38" s="85">
        <v>44.0</v>
      </c>
      <c r="P38" s="85">
        <v>209.0</v>
      </c>
      <c r="Q38" s="953">
        <v>6.0</v>
      </c>
      <c r="R38" s="88">
        <v>0.0</v>
      </c>
      <c r="S38" s="89"/>
      <c r="T38" s="90"/>
      <c r="U38" s="91"/>
      <c r="V38" s="91"/>
      <c r="W38" s="90"/>
      <c r="X38" s="92"/>
      <c r="Y38" s="85"/>
      <c r="Z38" s="92"/>
      <c r="AA38" s="85"/>
      <c r="AB38" s="89"/>
      <c r="AC38" s="90"/>
      <c r="AD38" s="91"/>
      <c r="AE38" s="91"/>
      <c r="AF38" s="393">
        <v>0.39</v>
      </c>
      <c r="AG38" s="92"/>
      <c r="AH38" s="85"/>
      <c r="AI38" s="92"/>
      <c r="AJ38" s="85"/>
      <c r="AK38" s="993">
        <v>3954.0</v>
      </c>
      <c r="AL38" s="268">
        <v>0.3</v>
      </c>
      <c r="AM38" s="91"/>
      <c r="AN38" s="91"/>
      <c r="AO38" s="561">
        <v>0.21</v>
      </c>
      <c r="AP38" s="92"/>
      <c r="AQ38" s="85"/>
      <c r="AR38" s="92"/>
      <c r="AS38" s="85"/>
      <c r="AT38" s="564">
        <v>18018.0</v>
      </c>
      <c r="AU38" s="529">
        <v>0.044</v>
      </c>
      <c r="AV38" s="91"/>
      <c r="AW38" s="169">
        <v>0.03</v>
      </c>
      <c r="AX38" s="832">
        <v>0.042</v>
      </c>
      <c r="AY38" s="98"/>
      <c r="AZ38" s="85"/>
      <c r="BA38" s="567">
        <v>0.042</v>
      </c>
      <c r="BB38" s="327">
        <v>4.0</v>
      </c>
      <c r="BC38" s="102">
        <v>266064.0</v>
      </c>
      <c r="BD38" s="102">
        <v>265631.0</v>
      </c>
      <c r="BE38" s="486">
        <v>1692442.0</v>
      </c>
      <c r="BF38" s="509">
        <v>1989974.0</v>
      </c>
      <c r="BG38" s="887">
        <v>6.0</v>
      </c>
      <c r="BH38" s="536">
        <v>41.0</v>
      </c>
      <c r="BI38" s="546">
        <v>50.0</v>
      </c>
      <c r="BJ38" s="1004">
        <v>35.0</v>
      </c>
      <c r="BK38" s="1005">
        <v>788.0</v>
      </c>
      <c r="BL38" s="853">
        <v>734.0</v>
      </c>
      <c r="BM38" s="734">
        <v>690.0</v>
      </c>
      <c r="BN38" s="687">
        <v>-20.0</v>
      </c>
      <c r="BO38" s="912">
        <v>57.0</v>
      </c>
      <c r="BP38" s="818">
        <v>791.0</v>
      </c>
      <c r="BQ38" s="639">
        <v>811.0</v>
      </c>
      <c r="BR38" s="692">
        <v>838.0</v>
      </c>
      <c r="BS38" s="692">
        <v>838.0</v>
      </c>
      <c r="BT38" s="1006">
        <v>786.0</v>
      </c>
      <c r="BU38" s="186">
        <v>774.0</v>
      </c>
      <c r="BV38" s="714">
        <v>742.0</v>
      </c>
      <c r="BW38" s="856">
        <v>734.0</v>
      </c>
      <c r="BX38" s="740">
        <v>716.0</v>
      </c>
      <c r="BY38" s="1007">
        <v>711.0</v>
      </c>
      <c r="BZ38" s="1008">
        <v>645.0</v>
      </c>
      <c r="CA38" s="621">
        <v>605.0</v>
      </c>
      <c r="CB38" s="433">
        <v>730.0</v>
      </c>
      <c r="CC38" s="373">
        <v>609.0</v>
      </c>
      <c r="CD38" s="104">
        <v>681.0</v>
      </c>
      <c r="CE38" s="455">
        <v>726.0</v>
      </c>
      <c r="CF38" s="298">
        <v>788.0</v>
      </c>
      <c r="CG38" s="348">
        <v>813.0</v>
      </c>
      <c r="CH38" s="300">
        <v>804.0</v>
      </c>
      <c r="CI38" s="600">
        <v>727.0</v>
      </c>
      <c r="CJ38" s="303">
        <v>756.0</v>
      </c>
      <c r="CK38" s="308">
        <v>819.0</v>
      </c>
      <c r="CL38" s="250">
        <v>798.0</v>
      </c>
      <c r="CM38" s="623">
        <v>717.0</v>
      </c>
      <c r="CN38" s="443">
        <v>691.0</v>
      </c>
      <c r="CO38" s="299">
        <v>881.0</v>
      </c>
      <c r="CP38" s="678">
        <v>669.0</v>
      </c>
      <c r="CQ38" s="373">
        <v>607.0</v>
      </c>
      <c r="CR38" s="579">
        <v>631.0</v>
      </c>
      <c r="CS38" s="102">
        <v>568.0</v>
      </c>
      <c r="CT38" s="145">
        <v>791.0</v>
      </c>
      <c r="CU38" s="220">
        <v>601.0</v>
      </c>
      <c r="CV38" s="486">
        <v>548.0</v>
      </c>
      <c r="CW38" s="177">
        <v>638.0</v>
      </c>
      <c r="CX38" s="174">
        <v>612.0</v>
      </c>
      <c r="CY38" s="823">
        <v>723.0</v>
      </c>
      <c r="CZ38" s="433">
        <v>732.0</v>
      </c>
      <c r="DA38" s="615">
        <v>298.0</v>
      </c>
      <c r="DB38" s="357">
        <v>710.0</v>
      </c>
      <c r="DC38" s="139">
        <v>720.0</v>
      </c>
      <c r="DD38" s="85"/>
      <c r="DE38" s="85"/>
      <c r="DF38" s="99"/>
      <c r="DG38" s="1009">
        <v>0.2</v>
      </c>
      <c r="DH38" s="85"/>
      <c r="DI38" s="148"/>
      <c r="DJ38" s="148"/>
      <c r="DK38" s="148"/>
      <c r="DL38" s="148"/>
      <c r="DM38" s="148"/>
      <c r="DN38" s="148"/>
      <c r="DO38" s="148"/>
      <c r="DP38" s="148"/>
      <c r="DQ38" s="148"/>
      <c r="DR38" s="148"/>
    </row>
    <row r="39" ht="33.75" customHeight="1">
      <c r="A39" s="78" t="str">
        <f t="shared" si="2"/>
        <v/>
      </c>
      <c r="B39" s="79" t="str">
        <f t="shared" si="3"/>
        <v>izebel_eth</v>
      </c>
      <c r="C39" s="80" t="s">
        <v>244</v>
      </c>
      <c r="D39" s="81" t="s">
        <v>245</v>
      </c>
      <c r="E39" s="82" t="s">
        <v>246</v>
      </c>
      <c r="F39" s="83" t="s">
        <v>247</v>
      </c>
      <c r="G39" s="84"/>
      <c r="H39" s="85">
        <v>759.0</v>
      </c>
      <c r="I39" s="589">
        <v>1172.0</v>
      </c>
      <c r="J39" s="85">
        <v>2460.0</v>
      </c>
      <c r="K39" s="85">
        <v>34.0</v>
      </c>
      <c r="L39" s="85"/>
      <c r="M39" s="85">
        <v>5.0</v>
      </c>
      <c r="N39" s="85">
        <v>29.0</v>
      </c>
      <c r="O39" s="85">
        <v>206.0</v>
      </c>
      <c r="P39" s="85">
        <v>932.0</v>
      </c>
      <c r="Q39" s="953">
        <v>6.0</v>
      </c>
      <c r="R39" s="88">
        <v>0.0</v>
      </c>
      <c r="S39" s="1010">
        <v>1976.0</v>
      </c>
      <c r="T39" s="391">
        <v>1.0</v>
      </c>
      <c r="U39" s="91"/>
      <c r="V39" s="91"/>
      <c r="W39" s="391">
        <v>1.23</v>
      </c>
      <c r="X39" s="92"/>
      <c r="Y39" s="85"/>
      <c r="Z39" s="92"/>
      <c r="AA39" s="85"/>
      <c r="AB39" s="1011">
        <v>6473.0</v>
      </c>
      <c r="AC39" s="391">
        <v>0.24</v>
      </c>
      <c r="AD39" s="91"/>
      <c r="AE39" s="91"/>
      <c r="AF39" s="1012">
        <v>0.15</v>
      </c>
      <c r="AG39" s="92"/>
      <c r="AH39" s="85"/>
      <c r="AI39" s="92"/>
      <c r="AJ39" s="85"/>
      <c r="AK39" s="594">
        <v>25807.0</v>
      </c>
      <c r="AL39" s="391">
        <v>0.05</v>
      </c>
      <c r="AM39" s="91"/>
      <c r="AN39" s="91"/>
      <c r="AO39" s="1013">
        <v>0.03</v>
      </c>
      <c r="AP39" s="92"/>
      <c r="AQ39" s="85"/>
      <c r="AR39" s="92"/>
      <c r="AS39" s="85"/>
      <c r="AT39" s="1014">
        <v>79766.0</v>
      </c>
      <c r="AU39" s="168">
        <v>0.01</v>
      </c>
      <c r="AV39" s="169">
        <v>0.3</v>
      </c>
      <c r="AW39" s="169">
        <v>0.09</v>
      </c>
      <c r="AX39" s="168">
        <v>0.01</v>
      </c>
      <c r="AY39" s="170">
        <v>0.008</v>
      </c>
      <c r="AZ39" s="597">
        <v>2.0</v>
      </c>
      <c r="BA39" s="170">
        <v>0.009</v>
      </c>
      <c r="BB39" s="781">
        <v>12.0</v>
      </c>
      <c r="BC39" s="1015">
        <v>33376.0</v>
      </c>
      <c r="BD39" s="1015">
        <v>33377.0</v>
      </c>
      <c r="BE39" s="644">
        <v>522460.0</v>
      </c>
      <c r="BF39" s="644">
        <v>516337.0</v>
      </c>
      <c r="BG39" s="305">
        <v>16.0</v>
      </c>
      <c r="BH39" s="730">
        <v>24.0</v>
      </c>
      <c r="BI39" s="897">
        <v>114.0</v>
      </c>
      <c r="BJ39" s="1016">
        <v>36.0</v>
      </c>
      <c r="BK39" s="1017">
        <v>717.0</v>
      </c>
      <c r="BL39" s="1017">
        <v>717.0</v>
      </c>
      <c r="BM39" s="1018">
        <v>633.0</v>
      </c>
      <c r="BN39" s="892">
        <v>10.0</v>
      </c>
      <c r="BO39" s="110">
        <v>72.0</v>
      </c>
      <c r="BP39" s="818">
        <v>790.0</v>
      </c>
      <c r="BQ39" s="872">
        <v>780.0</v>
      </c>
      <c r="BR39" s="419">
        <v>756.0</v>
      </c>
      <c r="BS39" s="1019">
        <v>716.0</v>
      </c>
      <c r="BT39" s="1020">
        <v>662.0</v>
      </c>
      <c r="BU39" s="612">
        <v>566.0</v>
      </c>
      <c r="BV39" s="444">
        <v>603.0</v>
      </c>
      <c r="BW39" s="1019">
        <v>718.0</v>
      </c>
      <c r="BX39" s="714">
        <v>742.0</v>
      </c>
      <c r="BY39" s="786">
        <v>745.0</v>
      </c>
      <c r="BZ39" s="614">
        <v>596.0</v>
      </c>
      <c r="CA39" s="454">
        <v>771.0</v>
      </c>
      <c r="CB39" s="373">
        <v>609.0</v>
      </c>
      <c r="CC39" s="897">
        <v>582.0</v>
      </c>
      <c r="CD39" s="426">
        <v>532.0</v>
      </c>
      <c r="CE39" s="201">
        <v>428.0</v>
      </c>
      <c r="CF39" s="215">
        <v>696.0</v>
      </c>
      <c r="CG39" s="203">
        <v>541.0</v>
      </c>
      <c r="CH39" s="645">
        <v>473.0</v>
      </c>
      <c r="CI39" s="142">
        <v>802.0</v>
      </c>
      <c r="CJ39" s="548">
        <v>378.0</v>
      </c>
      <c r="CK39" s="1021">
        <v>82.0</v>
      </c>
      <c r="CL39" s="1022">
        <v>233.0</v>
      </c>
      <c r="CM39" s="553">
        <v>368.0</v>
      </c>
      <c r="CN39" s="212">
        <v>674.0</v>
      </c>
      <c r="CO39" s="580">
        <v>0.0</v>
      </c>
      <c r="CP39" s="580">
        <v>0.0</v>
      </c>
      <c r="CQ39" s="423">
        <v>197.0</v>
      </c>
      <c r="CR39" s="140">
        <v>777.0</v>
      </c>
      <c r="CS39" s="548">
        <v>377.0</v>
      </c>
      <c r="CT39" s="430">
        <v>583.0</v>
      </c>
      <c r="CU39" s="426">
        <v>530.0</v>
      </c>
      <c r="CV39" s="210">
        <v>478.0</v>
      </c>
      <c r="CW39" s="583">
        <v>664.0</v>
      </c>
      <c r="CX39" s="206">
        <v>543.0</v>
      </c>
      <c r="CY39" s="306">
        <v>632.0</v>
      </c>
      <c r="CZ39" s="752">
        <v>554.0</v>
      </c>
      <c r="DA39" s="458">
        <v>830.0</v>
      </c>
      <c r="DB39" s="752">
        <v>554.0</v>
      </c>
      <c r="DC39" s="435">
        <v>201.0</v>
      </c>
      <c r="DD39" s="995">
        <v>496.0</v>
      </c>
      <c r="DE39" s="583">
        <v>664.0</v>
      </c>
      <c r="DF39" s="1023">
        <v>138.0</v>
      </c>
      <c r="DG39" s="146">
        <v>0.7</v>
      </c>
      <c r="DH39" s="223">
        <v>0.0</v>
      </c>
      <c r="DI39" s="148"/>
      <c r="DJ39" s="148"/>
      <c r="DK39" s="148"/>
      <c r="DL39" s="148"/>
      <c r="DM39" s="148"/>
      <c r="DN39" s="148"/>
      <c r="DO39" s="148"/>
      <c r="DP39" s="148"/>
      <c r="DQ39" s="148"/>
      <c r="DR39" s="148"/>
    </row>
    <row r="40" ht="33.75" customHeight="1">
      <c r="A40" s="78" t="str">
        <f t="shared" si="2"/>
        <v/>
      </c>
      <c r="B40" s="79" t="str">
        <f t="shared" si="3"/>
        <v>GwartyGwart</v>
      </c>
      <c r="C40" s="80" t="s">
        <v>248</v>
      </c>
      <c r="D40" s="81" t="s">
        <v>249</v>
      </c>
      <c r="E40" s="82" t="s">
        <v>250</v>
      </c>
      <c r="F40" s="83" t="s">
        <v>251</v>
      </c>
      <c r="G40" s="84"/>
      <c r="H40" s="85">
        <v>755.0</v>
      </c>
      <c r="I40" s="1024">
        <v>560.0</v>
      </c>
      <c r="J40" s="85">
        <v>690.0</v>
      </c>
      <c r="K40" s="85">
        <v>15.0</v>
      </c>
      <c r="L40" s="85"/>
      <c r="M40" s="85">
        <v>1.0</v>
      </c>
      <c r="N40" s="85">
        <v>21.0</v>
      </c>
      <c r="O40" s="85">
        <v>100.0</v>
      </c>
      <c r="P40" s="85">
        <v>438.0</v>
      </c>
      <c r="Q40" s="953">
        <v>6.0</v>
      </c>
      <c r="R40" s="88">
        <v>0.0</v>
      </c>
      <c r="S40" s="89"/>
      <c r="T40" s="90"/>
      <c r="U40" s="91"/>
      <c r="V40" s="91"/>
      <c r="W40" s="90"/>
      <c r="X40" s="92"/>
      <c r="Y40" s="85"/>
      <c r="Z40" s="92"/>
      <c r="AA40" s="85"/>
      <c r="AB40" s="392">
        <v>3945.0</v>
      </c>
      <c r="AC40" s="393">
        <v>0.4</v>
      </c>
      <c r="AD40" s="91"/>
      <c r="AE40" s="91"/>
      <c r="AF40" s="393">
        <v>0.4</v>
      </c>
      <c r="AG40" s="92"/>
      <c r="AH40" s="85"/>
      <c r="AI40" s="92"/>
      <c r="AJ40" s="85"/>
      <c r="AK40" s="1025">
        <v>13777.0</v>
      </c>
      <c r="AL40" s="395">
        <v>0.09</v>
      </c>
      <c r="AM40" s="91"/>
      <c r="AN40" s="91"/>
      <c r="AO40" s="391">
        <v>0.06</v>
      </c>
      <c r="AP40" s="92"/>
      <c r="AQ40" s="85"/>
      <c r="AR40" s="92"/>
      <c r="AS40" s="85"/>
      <c r="AT40" s="1026">
        <v>58442.0</v>
      </c>
      <c r="AU40" s="595">
        <v>0.014</v>
      </c>
      <c r="AV40" s="1027">
        <v>-0.01</v>
      </c>
      <c r="AW40" s="169">
        <v>0.01</v>
      </c>
      <c r="AX40" s="595">
        <v>0.014</v>
      </c>
      <c r="AY40" s="403">
        <v>0.014</v>
      </c>
      <c r="AZ40" s="234">
        <v>4.0</v>
      </c>
      <c r="BA40" s="403">
        <v>0.013</v>
      </c>
      <c r="BB40" s="959">
        <v>3.0</v>
      </c>
      <c r="BC40" s="1028">
        <v>30884.0</v>
      </c>
      <c r="BD40" s="1028">
        <v>30875.0</v>
      </c>
      <c r="BE40" s="505">
        <v>488603.0</v>
      </c>
      <c r="BF40" s="644">
        <v>497027.0</v>
      </c>
      <c r="BG40" s="220">
        <v>16.0</v>
      </c>
      <c r="BH40" s="812">
        <v>12.0</v>
      </c>
      <c r="BI40" s="968">
        <v>182.0</v>
      </c>
      <c r="BJ40" s="1029">
        <v>37.0</v>
      </c>
      <c r="BK40" s="1030">
        <v>737.0</v>
      </c>
      <c r="BL40" s="1031">
        <v>699.0</v>
      </c>
      <c r="BM40" s="1032">
        <v>673.0</v>
      </c>
      <c r="BN40" s="281">
        <v>0.0</v>
      </c>
      <c r="BO40" s="286">
        <v>122.0</v>
      </c>
      <c r="BP40" s="818">
        <v>789.0</v>
      </c>
      <c r="BQ40" s="818">
        <v>789.0</v>
      </c>
      <c r="BR40" s="913">
        <v>777.0</v>
      </c>
      <c r="BS40" s="788">
        <v>769.0</v>
      </c>
      <c r="BT40" s="999">
        <v>705.0</v>
      </c>
      <c r="BU40" s="1033">
        <v>579.0</v>
      </c>
      <c r="BV40" s="103">
        <v>630.0</v>
      </c>
      <c r="BW40" s="857">
        <v>667.0</v>
      </c>
      <c r="BX40" s="1034">
        <v>708.0</v>
      </c>
      <c r="BY40" s="610">
        <v>724.0</v>
      </c>
      <c r="BZ40" s="1035">
        <v>600.0</v>
      </c>
      <c r="CA40" s="174">
        <v>610.0</v>
      </c>
      <c r="CB40" s="621">
        <v>606.0</v>
      </c>
      <c r="CC40" s="995">
        <v>497.0</v>
      </c>
      <c r="CD40" s="507">
        <v>594.0</v>
      </c>
      <c r="CE40" s="210">
        <v>477.0</v>
      </c>
      <c r="CF40" s="408">
        <v>573.0</v>
      </c>
      <c r="CG40" s="205">
        <v>665.0</v>
      </c>
      <c r="CH40" s="615">
        <v>298.0</v>
      </c>
      <c r="CI40" s="547">
        <v>621.0</v>
      </c>
      <c r="CJ40" s="1036">
        <v>693.0</v>
      </c>
      <c r="CK40" s="1037">
        <v>323.0</v>
      </c>
      <c r="CL40" s="643">
        <v>500.0</v>
      </c>
      <c r="CM40" s="354">
        <v>685.0</v>
      </c>
      <c r="CN40" s="122">
        <v>919.0</v>
      </c>
      <c r="CO40" s="102">
        <v>568.0</v>
      </c>
      <c r="CP40" s="238">
        <v>537.0</v>
      </c>
      <c r="CQ40" s="553">
        <v>366.0</v>
      </c>
      <c r="CR40" s="599">
        <v>700.0</v>
      </c>
      <c r="CS40" s="194">
        <v>438.0</v>
      </c>
      <c r="CT40" s="356">
        <v>529.0</v>
      </c>
      <c r="CU40" s="1038">
        <v>809.0</v>
      </c>
      <c r="CV40" s="208">
        <v>597.0</v>
      </c>
      <c r="CW40" s="305">
        <v>600.0</v>
      </c>
      <c r="CX40" s="949">
        <v>419.0</v>
      </c>
      <c r="CY40" s="145">
        <v>792.0</v>
      </c>
      <c r="CZ40" s="570">
        <v>791.0</v>
      </c>
      <c r="DA40" s="305">
        <v>600.0</v>
      </c>
      <c r="DB40" s="430">
        <v>583.0</v>
      </c>
      <c r="DC40" s="620">
        <v>635.0</v>
      </c>
      <c r="DD40" s="203">
        <v>539.0</v>
      </c>
      <c r="DE40" s="674">
        <v>742.0</v>
      </c>
      <c r="DF40" s="1039">
        <v>738.0</v>
      </c>
      <c r="DG40" s="1040">
        <v>0.6</v>
      </c>
      <c r="DH40" s="223">
        <v>0.0</v>
      </c>
      <c r="DI40" s="148"/>
      <c r="DJ40" s="148"/>
      <c r="DK40" s="148"/>
      <c r="DL40" s="148"/>
      <c r="DM40" s="148"/>
      <c r="DN40" s="148"/>
      <c r="DO40" s="148"/>
      <c r="DP40" s="148"/>
      <c r="DQ40" s="148"/>
      <c r="DR40" s="148"/>
    </row>
    <row r="41" ht="33.75" customHeight="1">
      <c r="A41" s="78" t="str">
        <f t="shared" si="2"/>
        <v/>
      </c>
      <c r="B41" s="79" t="str">
        <f t="shared" si="3"/>
        <v>intern</v>
      </c>
      <c r="C41" s="80" t="s">
        <v>252</v>
      </c>
      <c r="D41" s="81" t="s">
        <v>253</v>
      </c>
      <c r="E41" s="82" t="s">
        <v>254</v>
      </c>
      <c r="F41" s="83" t="s">
        <v>254</v>
      </c>
      <c r="G41" s="84"/>
      <c r="H41" s="85">
        <v>745.0</v>
      </c>
      <c r="I41" s="1041">
        <v>1071.0</v>
      </c>
      <c r="J41" s="85">
        <v>1887.0</v>
      </c>
      <c r="K41" s="85">
        <v>55.0</v>
      </c>
      <c r="L41" s="85"/>
      <c r="M41" s="85">
        <v>4.0</v>
      </c>
      <c r="N41" s="85">
        <v>28.0</v>
      </c>
      <c r="O41" s="85">
        <v>204.0</v>
      </c>
      <c r="P41" s="85">
        <v>835.0</v>
      </c>
      <c r="Q41" s="953">
        <v>6.0</v>
      </c>
      <c r="R41" s="500">
        <v>-1.0</v>
      </c>
      <c r="S41" s="89"/>
      <c r="T41" s="90"/>
      <c r="U41" s="91"/>
      <c r="V41" s="91"/>
      <c r="W41" s="391">
        <v>1.2</v>
      </c>
      <c r="X41" s="92"/>
      <c r="Y41" s="85"/>
      <c r="Z41" s="92"/>
      <c r="AA41" s="85"/>
      <c r="AB41" s="1042">
        <v>3503.0</v>
      </c>
      <c r="AC41" s="393">
        <v>0.45</v>
      </c>
      <c r="AD41" s="91"/>
      <c r="AE41" s="91"/>
      <c r="AF41" s="1043">
        <v>0.13</v>
      </c>
      <c r="AG41" s="92"/>
      <c r="AH41" s="85"/>
      <c r="AI41" s="92"/>
      <c r="AJ41" s="85"/>
      <c r="AK41" s="1044">
        <v>13909.0</v>
      </c>
      <c r="AL41" s="395">
        <v>0.09</v>
      </c>
      <c r="AM41" s="91"/>
      <c r="AN41" s="91"/>
      <c r="AO41" s="395">
        <v>0.1</v>
      </c>
      <c r="AP41" s="92"/>
      <c r="AQ41" s="85"/>
      <c r="AR41" s="92"/>
      <c r="AS41" s="85"/>
      <c r="AT41" s="1045">
        <v>49916.0</v>
      </c>
      <c r="AU41" s="401">
        <v>0.016</v>
      </c>
      <c r="AV41" s="169">
        <v>0.16</v>
      </c>
      <c r="AW41" s="169">
        <v>0.01</v>
      </c>
      <c r="AX41" s="401">
        <v>0.016</v>
      </c>
      <c r="AY41" s="403">
        <v>0.014</v>
      </c>
      <c r="AZ41" s="597">
        <v>2.0</v>
      </c>
      <c r="BA41" s="727">
        <v>0.016</v>
      </c>
      <c r="BB41" s="371">
        <v>1.0</v>
      </c>
      <c r="BC41" s="644">
        <v>114946.0</v>
      </c>
      <c r="BD41" s="644">
        <v>114776.0</v>
      </c>
      <c r="BE41" s="810">
        <v>747183.0</v>
      </c>
      <c r="BF41" s="278">
        <v>794469.0</v>
      </c>
      <c r="BG41" s="850">
        <v>7.0</v>
      </c>
      <c r="BH41" s="532">
        <v>10.0</v>
      </c>
      <c r="BI41" s="844">
        <v>155.0</v>
      </c>
      <c r="BJ41" s="1046">
        <v>38.0</v>
      </c>
      <c r="BK41" s="710">
        <v>792.0</v>
      </c>
      <c r="BL41" s="574">
        <v>784.0</v>
      </c>
      <c r="BM41" s="784">
        <v>768.0</v>
      </c>
      <c r="BN41" s="448">
        <v>-7.0</v>
      </c>
      <c r="BO41" s="512">
        <v>8.0</v>
      </c>
      <c r="BP41" s="818">
        <v>788.0</v>
      </c>
      <c r="BQ41" s="769">
        <v>795.0</v>
      </c>
      <c r="BR41" s="756">
        <v>829.0</v>
      </c>
      <c r="BS41" s="538">
        <v>822.0</v>
      </c>
      <c r="BT41" s="640">
        <v>825.0</v>
      </c>
      <c r="BU41" s="818">
        <v>789.0</v>
      </c>
      <c r="BV41" s="713">
        <v>783.0</v>
      </c>
      <c r="BW41" s="872">
        <v>780.0</v>
      </c>
      <c r="BX41" s="1006">
        <v>786.0</v>
      </c>
      <c r="BY41" s="738">
        <v>766.0</v>
      </c>
      <c r="BZ41" s="1047">
        <v>737.0</v>
      </c>
      <c r="CA41" s="357">
        <v>710.0</v>
      </c>
      <c r="CB41" s="218">
        <v>816.0</v>
      </c>
      <c r="CC41" s="695">
        <v>763.0</v>
      </c>
      <c r="CD41" s="580">
        <v>0.0</v>
      </c>
      <c r="CE41" s="599">
        <v>700.0</v>
      </c>
      <c r="CF41" s="422">
        <v>519.0</v>
      </c>
      <c r="CG41" s="673">
        <v>405.0</v>
      </c>
      <c r="CH41" s="443">
        <v>692.0</v>
      </c>
      <c r="CI41" s="432">
        <v>454.0</v>
      </c>
      <c r="CJ41" s="356">
        <v>530.0</v>
      </c>
      <c r="CK41" s="209">
        <v>387.0</v>
      </c>
      <c r="CL41" s="238">
        <v>537.0</v>
      </c>
      <c r="CM41" s="173">
        <v>364.0</v>
      </c>
      <c r="CN41" s="238">
        <v>537.0</v>
      </c>
      <c r="CO41" s="1048">
        <v>184.0</v>
      </c>
      <c r="CP41" s="329">
        <v>642.0</v>
      </c>
      <c r="CQ41" s="698">
        <v>886.0</v>
      </c>
      <c r="CR41" s="455">
        <v>724.0</v>
      </c>
      <c r="CS41" s="313">
        <v>838.0</v>
      </c>
      <c r="CT41" s="949">
        <v>415.0</v>
      </c>
      <c r="CU41" s="621">
        <v>606.0</v>
      </c>
      <c r="CV41" s="551">
        <v>481.0</v>
      </c>
      <c r="CW41" s="305">
        <v>600.0</v>
      </c>
      <c r="CX41" s="620">
        <v>637.0</v>
      </c>
      <c r="CY41" s="1028">
        <v>139.0</v>
      </c>
      <c r="CZ41" s="354">
        <v>686.0</v>
      </c>
      <c r="DA41" s="585">
        <v>392.0</v>
      </c>
      <c r="DB41" s="792">
        <v>274.0</v>
      </c>
      <c r="DC41" s="1049">
        <v>349.0</v>
      </c>
      <c r="DD41" s="509">
        <v>560.0</v>
      </c>
      <c r="DE41" s="196">
        <v>341.0</v>
      </c>
      <c r="DF41" s="1050">
        <v>628.0</v>
      </c>
      <c r="DG41" s="1051">
        <v>0.7</v>
      </c>
      <c r="DH41" s="223">
        <v>0.0</v>
      </c>
      <c r="DI41" s="148"/>
      <c r="DJ41" s="148"/>
      <c r="DK41" s="148"/>
      <c r="DL41" s="148"/>
      <c r="DM41" s="148"/>
      <c r="DN41" s="148"/>
      <c r="DO41" s="148"/>
      <c r="DP41" s="148"/>
      <c r="DQ41" s="148"/>
      <c r="DR41" s="148"/>
    </row>
    <row r="42" ht="33.75" customHeight="1">
      <c r="A42" s="78" t="str">
        <f t="shared" si="2"/>
        <v/>
      </c>
      <c r="B42" s="79" t="str">
        <f t="shared" si="3"/>
        <v>Tyler_Did_It</v>
      </c>
      <c r="C42" s="80" t="s">
        <v>255</v>
      </c>
      <c r="D42" s="81">
        <v>4.0134343E7</v>
      </c>
      <c r="E42" s="82" t="s">
        <v>256</v>
      </c>
      <c r="F42" s="83" t="s">
        <v>257</v>
      </c>
      <c r="G42" s="84"/>
      <c r="H42" s="85">
        <v>738.0</v>
      </c>
      <c r="I42" s="1052">
        <v>412.0</v>
      </c>
      <c r="J42" s="85">
        <v>529.0</v>
      </c>
      <c r="K42" s="85">
        <v>30.0</v>
      </c>
      <c r="L42" s="85"/>
      <c r="M42" s="85">
        <v>1.0</v>
      </c>
      <c r="N42" s="85">
        <v>11.0</v>
      </c>
      <c r="O42" s="85">
        <v>84.0</v>
      </c>
      <c r="P42" s="85">
        <v>316.0</v>
      </c>
      <c r="Q42" s="953">
        <v>6.0</v>
      </c>
      <c r="R42" s="500">
        <v>-1.0</v>
      </c>
      <c r="S42" s="89"/>
      <c r="T42" s="90"/>
      <c r="U42" s="91"/>
      <c r="V42" s="91"/>
      <c r="W42" s="90"/>
      <c r="X42" s="92"/>
      <c r="Y42" s="85"/>
      <c r="Z42" s="92"/>
      <c r="AA42" s="85"/>
      <c r="AB42" s="89"/>
      <c r="AC42" s="90"/>
      <c r="AD42" s="91"/>
      <c r="AE42" s="91"/>
      <c r="AF42" s="395">
        <v>0.5</v>
      </c>
      <c r="AG42" s="92"/>
      <c r="AH42" s="85"/>
      <c r="AI42" s="92"/>
      <c r="AJ42" s="85"/>
      <c r="AK42" s="1053">
        <v>4391.0</v>
      </c>
      <c r="AL42" s="270">
        <v>0.27</v>
      </c>
      <c r="AM42" s="91"/>
      <c r="AN42" s="91"/>
      <c r="AO42" s="527">
        <v>0.15</v>
      </c>
      <c r="AP42" s="92"/>
      <c r="AQ42" s="85"/>
      <c r="AR42" s="92"/>
      <c r="AS42" s="85"/>
      <c r="AT42" s="1054">
        <v>20249.0</v>
      </c>
      <c r="AU42" s="655">
        <v>0.039</v>
      </c>
      <c r="AV42" s="91"/>
      <c r="AW42" s="91"/>
      <c r="AX42" s="1055">
        <v>0.04</v>
      </c>
      <c r="AY42" s="98"/>
      <c r="AZ42" s="85"/>
      <c r="BA42" s="98"/>
      <c r="BB42" s="99"/>
      <c r="BC42" s="794">
        <v>51401.0</v>
      </c>
      <c r="BD42" s="794">
        <v>51310.0</v>
      </c>
      <c r="BE42" s="887">
        <v>934528.0</v>
      </c>
      <c r="BF42" s="200">
        <v>1039937.0</v>
      </c>
      <c r="BG42" s="211">
        <v>18.0</v>
      </c>
      <c r="BH42" s="964">
        <v>115.0</v>
      </c>
      <c r="BI42" s="505">
        <v>31.0</v>
      </c>
      <c r="BJ42" s="1056">
        <v>39.0</v>
      </c>
      <c r="BK42" s="783">
        <v>808.0</v>
      </c>
      <c r="BL42" s="1057">
        <v>795.0</v>
      </c>
      <c r="BM42" s="1057">
        <v>796.0</v>
      </c>
      <c r="BN42" s="922">
        <v>-19.0</v>
      </c>
      <c r="BO42" s="1058">
        <v>-3.0</v>
      </c>
      <c r="BP42" s="609">
        <v>787.0</v>
      </c>
      <c r="BQ42" s="608">
        <v>807.0</v>
      </c>
      <c r="BR42" s="839">
        <v>820.0</v>
      </c>
      <c r="BS42" s="839">
        <v>819.0</v>
      </c>
      <c r="BT42" s="539">
        <v>798.0</v>
      </c>
      <c r="BU42" s="787">
        <v>815.0</v>
      </c>
      <c r="BV42" s="639">
        <v>810.0</v>
      </c>
      <c r="BW42" s="818">
        <v>791.0</v>
      </c>
      <c r="BX42" s="186">
        <v>774.0</v>
      </c>
      <c r="BY42" s="769">
        <v>795.0</v>
      </c>
      <c r="BZ42" s="1059">
        <v>690.0</v>
      </c>
      <c r="CA42" s="215">
        <v>696.0</v>
      </c>
      <c r="CB42" s="309">
        <v>732.0</v>
      </c>
      <c r="CC42" s="760">
        <v>684.0</v>
      </c>
      <c r="CD42" s="507">
        <v>592.0</v>
      </c>
      <c r="CE42" s="250">
        <v>799.0</v>
      </c>
      <c r="CF42" s="217">
        <v>688.0</v>
      </c>
      <c r="CG42" s="599">
        <v>699.0</v>
      </c>
      <c r="CH42" s="135">
        <v>763.0</v>
      </c>
      <c r="CI42" s="620">
        <v>636.0</v>
      </c>
      <c r="CJ42" s="453">
        <v>837.0</v>
      </c>
      <c r="CK42" s="204">
        <v>462.0</v>
      </c>
      <c r="CL42" s="304">
        <v>736.0</v>
      </c>
      <c r="CM42" s="139">
        <v>719.0</v>
      </c>
      <c r="CN42" s="219">
        <v>660.0</v>
      </c>
      <c r="CO42" s="219">
        <v>659.0</v>
      </c>
      <c r="CP42" s="578">
        <v>758.0</v>
      </c>
      <c r="CQ42" s="601">
        <v>676.0</v>
      </c>
      <c r="CR42" s="279">
        <v>598.0</v>
      </c>
      <c r="CS42" s="211">
        <v>624.0</v>
      </c>
      <c r="CT42" s="915">
        <v>618.0</v>
      </c>
      <c r="CU42" s="134">
        <v>748.0</v>
      </c>
      <c r="CV42" s="622">
        <v>733.0</v>
      </c>
      <c r="CW42" s="307">
        <v>742.0</v>
      </c>
      <c r="CX42" s="131">
        <v>878.0</v>
      </c>
      <c r="CY42" s="310">
        <v>827.0</v>
      </c>
      <c r="CZ42" s="235">
        <v>774.0</v>
      </c>
      <c r="DA42" s="216">
        <v>706.0</v>
      </c>
      <c r="DB42" s="104">
        <v>683.0</v>
      </c>
      <c r="DC42" s="215">
        <v>698.0</v>
      </c>
      <c r="DD42" s="303">
        <v>757.0</v>
      </c>
      <c r="DE42" s="752">
        <v>552.0</v>
      </c>
      <c r="DF42" s="1060">
        <v>610.0</v>
      </c>
      <c r="DG42" s="555">
        <v>0.8</v>
      </c>
      <c r="DH42" s="223">
        <v>0.0</v>
      </c>
      <c r="DI42" s="148"/>
      <c r="DJ42" s="148"/>
      <c r="DK42" s="148"/>
      <c r="DL42" s="148"/>
      <c r="DM42" s="148"/>
      <c r="DN42" s="148"/>
      <c r="DO42" s="148"/>
      <c r="DP42" s="148"/>
      <c r="DQ42" s="148"/>
      <c r="DR42" s="148"/>
    </row>
    <row r="43" ht="33.75" customHeight="1">
      <c r="A43" s="78" t="str">
        <f t="shared" si="2"/>
        <v/>
      </c>
      <c r="B43" s="79" t="str">
        <f t="shared" si="3"/>
        <v>functi0nZer0</v>
      </c>
      <c r="C43" s="80" t="s">
        <v>258</v>
      </c>
      <c r="D43" s="81">
        <v>2.2758405E7</v>
      </c>
      <c r="E43" s="82" t="s">
        <v>259</v>
      </c>
      <c r="F43" s="83" t="s">
        <v>260</v>
      </c>
      <c r="G43" s="84"/>
      <c r="H43" s="85">
        <v>736.0</v>
      </c>
      <c r="I43" s="1061">
        <v>394.0</v>
      </c>
      <c r="J43" s="85">
        <v>351.0</v>
      </c>
      <c r="K43" s="85">
        <v>13.0</v>
      </c>
      <c r="L43" s="85"/>
      <c r="M43" s="85">
        <v>1.0</v>
      </c>
      <c r="N43" s="85">
        <v>10.0</v>
      </c>
      <c r="O43" s="85">
        <v>54.0</v>
      </c>
      <c r="P43" s="85">
        <v>329.0</v>
      </c>
      <c r="Q43" s="953">
        <v>6.0</v>
      </c>
      <c r="R43" s="88">
        <v>0.0</v>
      </c>
      <c r="S43" s="89"/>
      <c r="T43" s="90"/>
      <c r="U43" s="91"/>
      <c r="V43" s="91"/>
      <c r="W43" s="90"/>
      <c r="X43" s="92"/>
      <c r="Y43" s="85"/>
      <c r="Z43" s="92"/>
      <c r="AA43" s="85"/>
      <c r="AB43" s="89"/>
      <c r="AC43" s="90"/>
      <c r="AD43" s="91"/>
      <c r="AE43" s="91"/>
      <c r="AF43" s="90"/>
      <c r="AG43" s="92"/>
      <c r="AH43" s="85"/>
      <c r="AI43" s="92"/>
      <c r="AJ43" s="85"/>
      <c r="AK43" s="1062">
        <v>8112.0</v>
      </c>
      <c r="AL43" s="527">
        <v>0.15</v>
      </c>
      <c r="AM43" s="91"/>
      <c r="AN43" s="91"/>
      <c r="AO43" s="955">
        <v>0.14</v>
      </c>
      <c r="AP43" s="92"/>
      <c r="AQ43" s="85"/>
      <c r="AR43" s="92"/>
      <c r="AS43" s="85"/>
      <c r="AT43" s="1063">
        <v>23070.0</v>
      </c>
      <c r="AU43" s="849">
        <v>0.034</v>
      </c>
      <c r="AV43" s="91"/>
      <c r="AW43" s="169">
        <v>0.25</v>
      </c>
      <c r="AX43" s="704">
        <v>0.031</v>
      </c>
      <c r="AY43" s="98"/>
      <c r="AZ43" s="85"/>
      <c r="BA43" s="705">
        <v>0.027</v>
      </c>
      <c r="BB43" s="371">
        <v>1.0</v>
      </c>
      <c r="BC43" s="617">
        <v>54978.0</v>
      </c>
      <c r="BD43" s="796">
        <v>54863.0</v>
      </c>
      <c r="BE43" s="810">
        <v>757031.0</v>
      </c>
      <c r="BF43" s="811">
        <v>707134.0</v>
      </c>
      <c r="BG43" s="897">
        <v>14.0</v>
      </c>
      <c r="BH43" s="485">
        <v>47.0</v>
      </c>
      <c r="BI43" s="850">
        <v>52.0</v>
      </c>
      <c r="BJ43" s="1064">
        <v>40.0</v>
      </c>
      <c r="BK43" s="1065">
        <v>705.0</v>
      </c>
      <c r="BL43" s="1066">
        <v>682.0</v>
      </c>
      <c r="BM43" s="1067">
        <v>684.0</v>
      </c>
      <c r="BN43" s="237">
        <v>21.0</v>
      </c>
      <c r="BO43" s="1068">
        <v>118.0</v>
      </c>
      <c r="BP43" s="713">
        <v>784.0</v>
      </c>
      <c r="BQ43" s="1000">
        <v>763.0</v>
      </c>
      <c r="BR43" s="982">
        <v>753.0</v>
      </c>
      <c r="BS43" s="739">
        <v>728.0</v>
      </c>
      <c r="BT43" s="716">
        <v>682.0</v>
      </c>
      <c r="BU43" s="864">
        <v>491.0</v>
      </c>
      <c r="BV43" s="1069">
        <v>587.0</v>
      </c>
      <c r="BW43" s="857">
        <v>666.0</v>
      </c>
      <c r="BX43" s="1070">
        <v>679.0</v>
      </c>
      <c r="BY43" s="735">
        <v>694.0</v>
      </c>
      <c r="BZ43" s="1071">
        <v>614.0</v>
      </c>
      <c r="CA43" s="332">
        <v>578.0</v>
      </c>
      <c r="CB43" s="432">
        <v>455.0</v>
      </c>
      <c r="CC43" s="280">
        <v>649.0</v>
      </c>
      <c r="CD43" s="131">
        <v>878.0</v>
      </c>
      <c r="CE43" s="297">
        <v>787.0</v>
      </c>
      <c r="CF43" s="877">
        <v>432.0</v>
      </c>
      <c r="CG43" s="430">
        <v>583.0</v>
      </c>
      <c r="CH43" s="215">
        <v>698.0</v>
      </c>
      <c r="CI43" s="102">
        <v>569.0</v>
      </c>
      <c r="CJ43" s="621">
        <v>605.0</v>
      </c>
      <c r="CK43" s="674">
        <v>740.0</v>
      </c>
      <c r="CL43" s="493">
        <v>972.0</v>
      </c>
      <c r="CM43" s="844">
        <v>627.0</v>
      </c>
      <c r="CN43" s="452">
        <v>883.0</v>
      </c>
      <c r="CO43" s="507">
        <v>594.0</v>
      </c>
      <c r="CP43" s="505">
        <v>490.0</v>
      </c>
      <c r="CQ43" s="507">
        <v>593.0</v>
      </c>
      <c r="CR43" s="579">
        <v>631.0</v>
      </c>
      <c r="CS43" s="547">
        <v>620.0</v>
      </c>
      <c r="CT43" s="1072">
        <v>712.0</v>
      </c>
      <c r="CU43" s="518">
        <v>842.0</v>
      </c>
      <c r="CV43" s="810">
        <v>503.0</v>
      </c>
      <c r="CW43" s="210">
        <v>475.0</v>
      </c>
      <c r="CX43" s="674">
        <v>741.0</v>
      </c>
      <c r="CY43" s="216">
        <v>707.0</v>
      </c>
      <c r="CZ43" s="311">
        <v>770.0</v>
      </c>
      <c r="DA43" s="135">
        <v>762.0</v>
      </c>
      <c r="DB43" s="131">
        <v>880.0</v>
      </c>
      <c r="DC43" s="135">
        <v>761.0</v>
      </c>
      <c r="DD43" s="301">
        <v>784.0</v>
      </c>
      <c r="DE43" s="547">
        <v>620.0</v>
      </c>
      <c r="DF43" s="1073">
        <v>759.0</v>
      </c>
      <c r="DG43" s="1074">
        <v>0.7</v>
      </c>
      <c r="DH43" s="223">
        <v>0.0</v>
      </c>
      <c r="DI43" s="148"/>
      <c r="DJ43" s="148"/>
      <c r="DK43" s="148"/>
      <c r="DL43" s="148"/>
      <c r="DM43" s="148"/>
      <c r="DN43" s="148"/>
      <c r="DO43" s="148"/>
      <c r="DP43" s="148"/>
      <c r="DQ43" s="148"/>
      <c r="DR43" s="148"/>
    </row>
    <row r="44" ht="33.75" customHeight="1">
      <c r="A44" s="78" t="str">
        <f t="shared" si="2"/>
        <v/>
      </c>
      <c r="B44" s="79" t="str">
        <f t="shared" si="3"/>
        <v>inversebrah</v>
      </c>
      <c r="C44" s="80" t="s">
        <v>261</v>
      </c>
      <c r="D44" s="81" t="s">
        <v>262</v>
      </c>
      <c r="E44" s="82" t="s">
        <v>263</v>
      </c>
      <c r="F44" s="83" t="s">
        <v>264</v>
      </c>
      <c r="G44" s="84"/>
      <c r="H44" s="85">
        <v>736.0</v>
      </c>
      <c r="I44" s="1075">
        <v>314.0</v>
      </c>
      <c r="J44" s="85">
        <v>412.0</v>
      </c>
      <c r="K44" s="85">
        <v>21.0</v>
      </c>
      <c r="L44" s="85"/>
      <c r="M44" s="85">
        <v>0.0</v>
      </c>
      <c r="N44" s="85">
        <v>9.0</v>
      </c>
      <c r="O44" s="85">
        <v>65.0</v>
      </c>
      <c r="P44" s="85">
        <v>240.0</v>
      </c>
      <c r="Q44" s="953">
        <v>6.0</v>
      </c>
      <c r="R44" s="88">
        <v>0.0</v>
      </c>
      <c r="S44" s="89"/>
      <c r="T44" s="90"/>
      <c r="U44" s="91"/>
      <c r="V44" s="91"/>
      <c r="W44" s="90"/>
      <c r="X44" s="92"/>
      <c r="Y44" s="85"/>
      <c r="Z44" s="92"/>
      <c r="AA44" s="85"/>
      <c r="AB44" s="89"/>
      <c r="AC44" s="90"/>
      <c r="AD44" s="91"/>
      <c r="AE44" s="91"/>
      <c r="AF44" s="361">
        <v>2.99</v>
      </c>
      <c r="AG44" s="92"/>
      <c r="AH44" s="85"/>
      <c r="AI44" s="92"/>
      <c r="AJ44" s="85"/>
      <c r="AK44" s="564">
        <v>4587.0</v>
      </c>
      <c r="AL44" s="501">
        <v>0.25</v>
      </c>
      <c r="AM44" s="91"/>
      <c r="AN44" s="1076">
        <v>0.4</v>
      </c>
      <c r="AO44" s="527">
        <v>0.15</v>
      </c>
      <c r="AP44" s="92"/>
      <c r="AQ44" s="85"/>
      <c r="AR44" s="653">
        <v>0.18</v>
      </c>
      <c r="AS44" s="156">
        <v>2.0</v>
      </c>
      <c r="AT44" s="1077">
        <v>20663.0</v>
      </c>
      <c r="AU44" s="1078">
        <v>0.037</v>
      </c>
      <c r="AV44" s="169">
        <v>0.36</v>
      </c>
      <c r="AW44" s="169">
        <v>0.04</v>
      </c>
      <c r="AX44" s="1078">
        <v>0.036</v>
      </c>
      <c r="AY44" s="705">
        <v>0.027</v>
      </c>
      <c r="AZ44" s="404">
        <v>1.0</v>
      </c>
      <c r="BA44" s="1079">
        <v>0.036</v>
      </c>
      <c r="BB44" s="728">
        <v>2.0</v>
      </c>
      <c r="BC44" s="373">
        <v>349878.0</v>
      </c>
      <c r="BD44" s="621">
        <v>349366.0</v>
      </c>
      <c r="BE44" s="457">
        <v>5110122.0</v>
      </c>
      <c r="BF44" s="443">
        <v>5016182.0</v>
      </c>
      <c r="BG44" s="466">
        <v>15.0</v>
      </c>
      <c r="BH44" s="112">
        <v>446.0</v>
      </c>
      <c r="BI44" s="1080">
        <v>11.0</v>
      </c>
      <c r="BJ44" s="1081">
        <v>41.0</v>
      </c>
      <c r="BK44" s="1082">
        <v>725.0</v>
      </c>
      <c r="BL44" s="814">
        <v>714.0</v>
      </c>
      <c r="BM44" s="1017">
        <v>715.0</v>
      </c>
      <c r="BN44" s="891">
        <v>15.0</v>
      </c>
      <c r="BO44" s="1083">
        <v>45.0</v>
      </c>
      <c r="BP44" s="738">
        <v>765.0</v>
      </c>
      <c r="BQ44" s="667">
        <v>750.0</v>
      </c>
      <c r="BR44" s="739">
        <v>730.0</v>
      </c>
      <c r="BS44" s="856">
        <v>732.0</v>
      </c>
      <c r="BT44" s="999">
        <v>706.0</v>
      </c>
      <c r="BU44" s="999">
        <v>705.0</v>
      </c>
      <c r="BV44" s="740">
        <v>713.0</v>
      </c>
      <c r="BW44" s="1084">
        <v>720.0</v>
      </c>
      <c r="BX44" s="610">
        <v>723.0</v>
      </c>
      <c r="BY44" s="714">
        <v>741.0</v>
      </c>
      <c r="BZ44" s="1085">
        <v>689.0</v>
      </c>
      <c r="CA44" s="304">
        <v>738.0</v>
      </c>
      <c r="CB44" s="216">
        <v>707.0</v>
      </c>
      <c r="CC44" s="552">
        <v>671.0</v>
      </c>
      <c r="CD44" s="177">
        <v>640.0</v>
      </c>
      <c r="CE44" s="139">
        <v>719.0</v>
      </c>
      <c r="CF44" s="354">
        <v>686.0</v>
      </c>
      <c r="CG44" s="474">
        <v>704.0</v>
      </c>
      <c r="CH44" s="968">
        <v>657.0</v>
      </c>
      <c r="CI44" s="212">
        <v>672.0</v>
      </c>
      <c r="CJ44" s="579">
        <v>630.0</v>
      </c>
      <c r="CK44" s="622">
        <v>733.0</v>
      </c>
      <c r="CL44" s="139">
        <v>718.0</v>
      </c>
      <c r="CM44" s="472">
        <v>680.0</v>
      </c>
      <c r="CN44" s="1086">
        <v>751.0</v>
      </c>
      <c r="CO44" s="474">
        <v>703.0</v>
      </c>
      <c r="CP44" s="472">
        <v>680.0</v>
      </c>
      <c r="CQ44" s="622">
        <v>734.0</v>
      </c>
      <c r="CR44" s="139">
        <v>720.0</v>
      </c>
      <c r="CS44" s="472">
        <v>678.0</v>
      </c>
      <c r="CT44" s="578">
        <v>758.0</v>
      </c>
      <c r="CU44" s="474">
        <v>702.0</v>
      </c>
      <c r="CV44" s="217">
        <v>689.0</v>
      </c>
      <c r="CW44" s="216">
        <v>708.0</v>
      </c>
      <c r="CX44" s="520">
        <v>645.0</v>
      </c>
      <c r="CY44" s="312">
        <v>796.0</v>
      </c>
      <c r="CZ44" s="968">
        <v>658.0</v>
      </c>
      <c r="DA44" s="623">
        <v>715.0</v>
      </c>
      <c r="DB44" s="216">
        <v>706.0</v>
      </c>
      <c r="DC44" s="674">
        <v>741.0</v>
      </c>
      <c r="DD44" s="353">
        <v>729.0</v>
      </c>
      <c r="DE44" s="139">
        <v>719.0</v>
      </c>
      <c r="DF44" s="1050">
        <v>629.0</v>
      </c>
      <c r="DG44" s="827">
        <v>0.8</v>
      </c>
      <c r="DH44" s="223">
        <v>0.0</v>
      </c>
      <c r="DI44" s="148"/>
      <c r="DJ44" s="148"/>
      <c r="DK44" s="148"/>
      <c r="DL44" s="148"/>
      <c r="DM44" s="148"/>
      <c r="DN44" s="148"/>
      <c r="DO44" s="148"/>
      <c r="DP44" s="148"/>
      <c r="DQ44" s="148"/>
      <c r="DR44" s="148"/>
    </row>
    <row r="45" ht="33.75" customHeight="1">
      <c r="A45" s="78" t="str">
        <f t="shared" si="2"/>
        <v/>
      </c>
      <c r="B45" s="79" t="str">
        <f t="shared" si="3"/>
        <v>beaniemaxi</v>
      </c>
      <c r="C45" s="80" t="s">
        <v>265</v>
      </c>
      <c r="D45" s="81" t="s">
        <v>266</v>
      </c>
      <c r="E45" s="82" t="s">
        <v>267</v>
      </c>
      <c r="F45" s="83" t="s">
        <v>268</v>
      </c>
      <c r="G45" s="84"/>
      <c r="H45" s="85">
        <v>735.0</v>
      </c>
      <c r="I45" s="1087">
        <v>637.0</v>
      </c>
      <c r="J45" s="85">
        <v>951.0</v>
      </c>
      <c r="K45" s="85">
        <v>60.0</v>
      </c>
      <c r="L45" s="85"/>
      <c r="M45" s="85">
        <v>0.0</v>
      </c>
      <c r="N45" s="85">
        <v>18.0</v>
      </c>
      <c r="O45" s="85">
        <v>152.0</v>
      </c>
      <c r="P45" s="85">
        <v>467.0</v>
      </c>
      <c r="Q45" s="953">
        <v>6.0</v>
      </c>
      <c r="R45" s="1088">
        <v>-2.0</v>
      </c>
      <c r="S45" s="89"/>
      <c r="T45" s="90"/>
      <c r="U45" s="91"/>
      <c r="V45" s="91"/>
      <c r="W45" s="90"/>
      <c r="X45" s="92"/>
      <c r="Y45" s="85"/>
      <c r="Z45" s="92"/>
      <c r="AA45" s="85"/>
      <c r="AB45" s="89"/>
      <c r="AC45" s="90"/>
      <c r="AD45" s="91"/>
      <c r="AE45" s="91"/>
      <c r="AF45" s="391">
        <v>0.22</v>
      </c>
      <c r="AG45" s="92"/>
      <c r="AH45" s="85"/>
      <c r="AI45" s="92"/>
      <c r="AJ45" s="85"/>
      <c r="AK45" s="702">
        <v>7542.0</v>
      </c>
      <c r="AL45" s="527">
        <v>0.15</v>
      </c>
      <c r="AM45" s="1089">
        <v>-0.09</v>
      </c>
      <c r="AN45" s="91"/>
      <c r="AO45" s="650">
        <v>0.18</v>
      </c>
      <c r="AP45" s="652">
        <v>0.17</v>
      </c>
      <c r="AQ45" s="156">
        <v>1.0</v>
      </c>
      <c r="AR45" s="92"/>
      <c r="AS45" s="85"/>
      <c r="AT45" s="1090">
        <v>19143.0</v>
      </c>
      <c r="AU45" s="655">
        <v>0.039</v>
      </c>
      <c r="AV45" s="169">
        <v>0.21</v>
      </c>
      <c r="AW45" s="169">
        <v>0.13</v>
      </c>
      <c r="AX45" s="849">
        <v>0.035</v>
      </c>
      <c r="AY45" s="658">
        <v>0.033</v>
      </c>
      <c r="AZ45" s="597">
        <v>2.0</v>
      </c>
      <c r="BA45" s="656">
        <v>0.035</v>
      </c>
      <c r="BB45" s="371">
        <v>1.0</v>
      </c>
      <c r="BC45" s="486">
        <v>225318.0</v>
      </c>
      <c r="BD45" s="486">
        <v>225264.0</v>
      </c>
      <c r="BE45" s="426">
        <v>1371577.0</v>
      </c>
      <c r="BF45" s="356">
        <v>1287037.0</v>
      </c>
      <c r="BG45" s="546">
        <v>6.0</v>
      </c>
      <c r="BH45" s="611">
        <v>56.0</v>
      </c>
      <c r="BI45" s="505">
        <v>32.0</v>
      </c>
      <c r="BJ45" s="1091">
        <v>42.0</v>
      </c>
      <c r="BK45" s="1057">
        <v>796.0</v>
      </c>
      <c r="BL45" s="1092">
        <v>863.0</v>
      </c>
      <c r="BM45" s="471">
        <v>875.0</v>
      </c>
      <c r="BN45" s="789">
        <v>19.0</v>
      </c>
      <c r="BO45" s="923">
        <v>-108.0</v>
      </c>
      <c r="BP45" s="1093">
        <v>754.0</v>
      </c>
      <c r="BQ45" s="715">
        <v>735.0</v>
      </c>
      <c r="BR45" s="1084">
        <v>721.0</v>
      </c>
      <c r="BS45" s="713">
        <v>784.0</v>
      </c>
      <c r="BT45" s="608">
        <v>809.0</v>
      </c>
      <c r="BU45" s="979">
        <v>813.0</v>
      </c>
      <c r="BV45" s="756">
        <v>829.0</v>
      </c>
      <c r="BW45" s="513">
        <v>863.0</v>
      </c>
      <c r="BX45" s="344">
        <v>894.0</v>
      </c>
      <c r="BY45" s="1094">
        <v>894.0</v>
      </c>
      <c r="BZ45" s="1095">
        <v>818.0</v>
      </c>
      <c r="CA45" s="139">
        <v>718.0</v>
      </c>
      <c r="CB45" s="302">
        <v>873.0</v>
      </c>
      <c r="CC45" s="697">
        <v>929.0</v>
      </c>
      <c r="CD45" s="695">
        <v>763.0</v>
      </c>
      <c r="CE45" s="825">
        <v>650.0</v>
      </c>
      <c r="CF45" s="215">
        <v>696.0</v>
      </c>
      <c r="CG45" s="314">
        <v>868.0</v>
      </c>
      <c r="CH45" s="551">
        <v>480.0</v>
      </c>
      <c r="CI45" s="645">
        <v>472.0</v>
      </c>
      <c r="CJ45" s="520">
        <v>646.0</v>
      </c>
      <c r="CK45" s="205">
        <v>667.0</v>
      </c>
      <c r="CL45" s="134">
        <v>747.0</v>
      </c>
      <c r="CM45" s="174">
        <v>612.0</v>
      </c>
      <c r="CN45" s="476">
        <v>844.0</v>
      </c>
      <c r="CO45" s="426">
        <v>531.0</v>
      </c>
      <c r="CP45" s="617">
        <v>284.0</v>
      </c>
      <c r="CQ45" s="967">
        <v>173.0</v>
      </c>
      <c r="CR45" s="874">
        <v>330.0</v>
      </c>
      <c r="CS45" s="824">
        <v>423.0</v>
      </c>
      <c r="CT45" s="580">
        <v>0.0</v>
      </c>
      <c r="CU45" s="824">
        <v>423.0</v>
      </c>
      <c r="CV45" s="349">
        <v>752.0</v>
      </c>
      <c r="CW45" s="619">
        <v>413.0</v>
      </c>
      <c r="CX45" s="238">
        <v>536.0</v>
      </c>
      <c r="CY45" s="457">
        <v>695.0</v>
      </c>
      <c r="CZ45" s="330">
        <v>653.0</v>
      </c>
      <c r="DA45" s="137">
        <v>750.0</v>
      </c>
      <c r="DB45" s="582">
        <v>535.0</v>
      </c>
      <c r="DC45" s="217">
        <v>687.0</v>
      </c>
      <c r="DD45" s="332">
        <v>579.0</v>
      </c>
      <c r="DE45" s="474">
        <v>703.0</v>
      </c>
      <c r="DF45" s="1096">
        <v>535.0</v>
      </c>
      <c r="DG45" s="1097">
        <v>0.6</v>
      </c>
      <c r="DH45" s="85"/>
      <c r="DI45" s="148"/>
      <c r="DJ45" s="148"/>
      <c r="DK45" s="148"/>
      <c r="DL45" s="148"/>
      <c r="DM45" s="148"/>
      <c r="DN45" s="148"/>
      <c r="DO45" s="148"/>
      <c r="DP45" s="148"/>
      <c r="DQ45" s="148"/>
      <c r="DR45" s="148"/>
    </row>
    <row r="46" ht="33.75" customHeight="1">
      <c r="A46" s="78" t="str">
        <f t="shared" si="2"/>
        <v/>
      </c>
      <c r="B46" s="79" t="str">
        <f t="shared" si="3"/>
        <v>0xBreadguy</v>
      </c>
      <c r="C46" s="80" t="s">
        <v>269</v>
      </c>
      <c r="D46" s="81" t="s">
        <v>270</v>
      </c>
      <c r="E46" s="82" t="s">
        <v>271</v>
      </c>
      <c r="F46" s="83" t="s">
        <v>272</v>
      </c>
      <c r="G46" s="84"/>
      <c r="H46" s="85">
        <v>729.0</v>
      </c>
      <c r="I46" s="1098">
        <v>815.0</v>
      </c>
      <c r="J46" s="85">
        <v>1552.0</v>
      </c>
      <c r="K46" s="85">
        <v>58.0</v>
      </c>
      <c r="L46" s="85"/>
      <c r="M46" s="85">
        <v>5.0</v>
      </c>
      <c r="N46" s="85">
        <v>20.0</v>
      </c>
      <c r="O46" s="85">
        <v>202.0</v>
      </c>
      <c r="P46" s="85">
        <v>588.0</v>
      </c>
      <c r="Q46" s="953">
        <v>6.0</v>
      </c>
      <c r="R46" s="88">
        <v>0.0</v>
      </c>
      <c r="S46" s="89"/>
      <c r="T46" s="90"/>
      <c r="U46" s="91"/>
      <c r="V46" s="91"/>
      <c r="W46" s="90"/>
      <c r="X46" s="92"/>
      <c r="Y46" s="85"/>
      <c r="Z46" s="92"/>
      <c r="AA46" s="85"/>
      <c r="AB46" s="1099">
        <v>2617.0</v>
      </c>
      <c r="AC46" s="395">
        <v>0.57</v>
      </c>
      <c r="AD46" s="91"/>
      <c r="AE46" s="91"/>
      <c r="AF46" s="393">
        <v>0.35</v>
      </c>
      <c r="AG46" s="92"/>
      <c r="AH46" s="85"/>
      <c r="AI46" s="92"/>
      <c r="AJ46" s="85"/>
      <c r="AK46" s="1100">
        <v>8877.0</v>
      </c>
      <c r="AL46" s="955">
        <v>0.13</v>
      </c>
      <c r="AM46" s="904">
        <v>0.12</v>
      </c>
      <c r="AN46" s="91"/>
      <c r="AO46" s="559">
        <v>0.11</v>
      </c>
      <c r="AP46" s="804">
        <v>0.11</v>
      </c>
      <c r="AQ46" s="156">
        <v>3.0</v>
      </c>
      <c r="AR46" s="92"/>
      <c r="AS46" s="85"/>
      <c r="AT46" s="848">
        <v>27573.0</v>
      </c>
      <c r="AU46" s="1101">
        <v>0.027</v>
      </c>
      <c r="AV46" s="91"/>
      <c r="AW46" s="169">
        <v>0.23</v>
      </c>
      <c r="AX46" s="806">
        <v>0.023</v>
      </c>
      <c r="AY46" s="98"/>
      <c r="AZ46" s="85"/>
      <c r="BA46" s="807">
        <v>0.022</v>
      </c>
      <c r="BB46" s="371">
        <v>1.0</v>
      </c>
      <c r="BC46" s="793">
        <v>39933.0</v>
      </c>
      <c r="BD46" s="793">
        <v>39885.0</v>
      </c>
      <c r="BE46" s="407">
        <v>415816.0</v>
      </c>
      <c r="BF46" s="407">
        <v>354171.0</v>
      </c>
      <c r="BG46" s="696">
        <v>10.0</v>
      </c>
      <c r="BH46" s="771">
        <v>21.0</v>
      </c>
      <c r="BI46" s="101">
        <v>98.0</v>
      </c>
      <c r="BJ46" s="1102">
        <v>43.0</v>
      </c>
      <c r="BK46" s="413">
        <v>650.0</v>
      </c>
      <c r="BL46" s="1032">
        <v>676.0</v>
      </c>
      <c r="BM46" s="867">
        <v>688.0</v>
      </c>
      <c r="BN46" s="869">
        <v>40.0</v>
      </c>
      <c r="BO46" s="912">
        <v>57.0</v>
      </c>
      <c r="BP46" s="786">
        <v>744.0</v>
      </c>
      <c r="BQ46" s="999">
        <v>704.0</v>
      </c>
      <c r="BR46" s="508">
        <v>546.0</v>
      </c>
      <c r="BS46" s="1103">
        <v>530.0</v>
      </c>
      <c r="BT46" s="892">
        <v>536.0</v>
      </c>
      <c r="BU46" s="1104">
        <v>632.0</v>
      </c>
      <c r="BV46" s="1105">
        <v>669.0</v>
      </c>
      <c r="BW46" s="871">
        <v>687.0</v>
      </c>
      <c r="BX46" s="1106">
        <v>676.0</v>
      </c>
      <c r="BY46" s="740">
        <v>716.0</v>
      </c>
      <c r="BZ46" s="1107">
        <v>626.0</v>
      </c>
      <c r="CA46" s="312">
        <v>795.0</v>
      </c>
      <c r="CB46" s="742">
        <v>617.0</v>
      </c>
      <c r="CC46" s="742">
        <v>617.0</v>
      </c>
      <c r="CD46" s="620">
        <v>635.0</v>
      </c>
      <c r="CE46" s="495">
        <v>986.0</v>
      </c>
      <c r="CF46" s="825">
        <v>650.0</v>
      </c>
      <c r="CG46" s="236">
        <v>585.0</v>
      </c>
      <c r="CH46" s="215">
        <v>696.0</v>
      </c>
      <c r="CI46" s="174">
        <v>612.0</v>
      </c>
      <c r="CJ46" s="351">
        <v>916.0</v>
      </c>
      <c r="CK46" s="621">
        <v>605.0</v>
      </c>
      <c r="CL46" s="238">
        <v>538.0</v>
      </c>
      <c r="CM46" s="426">
        <v>532.0</v>
      </c>
      <c r="CN46" s="100">
        <v>182.0</v>
      </c>
      <c r="CO46" s="204">
        <v>461.0</v>
      </c>
      <c r="CP46" s="1108">
        <v>226.0</v>
      </c>
      <c r="CQ46" s="896">
        <v>354.0</v>
      </c>
      <c r="CR46" s="547">
        <v>621.0</v>
      </c>
      <c r="CS46" s="104">
        <v>681.0</v>
      </c>
      <c r="CT46" s="752">
        <v>554.0</v>
      </c>
      <c r="CU46" s="349">
        <v>752.0</v>
      </c>
      <c r="CV46" s="896">
        <v>354.0</v>
      </c>
      <c r="CW46" s="425">
        <v>562.0</v>
      </c>
      <c r="CX46" s="329">
        <v>642.0</v>
      </c>
      <c r="CY46" s="428">
        <v>466.0</v>
      </c>
      <c r="CZ46" s="949">
        <v>418.0</v>
      </c>
      <c r="DA46" s="742">
        <v>618.0</v>
      </c>
      <c r="DB46" s="874">
        <v>332.0</v>
      </c>
      <c r="DC46" s="199">
        <v>355.0</v>
      </c>
      <c r="DD46" s="137">
        <v>749.0</v>
      </c>
      <c r="DE46" s="509">
        <v>558.0</v>
      </c>
      <c r="DF46" s="1109">
        <v>349.0</v>
      </c>
      <c r="DG46" s="1110">
        <v>0.7</v>
      </c>
      <c r="DH46" s="147">
        <v>100.0</v>
      </c>
      <c r="DI46" s="148"/>
      <c r="DJ46" s="148"/>
      <c r="DK46" s="148"/>
      <c r="DL46" s="148"/>
      <c r="DM46" s="148"/>
      <c r="DN46" s="148"/>
      <c r="DO46" s="148"/>
      <c r="DP46" s="148"/>
      <c r="DQ46" s="148"/>
      <c r="DR46" s="148"/>
    </row>
    <row r="47" ht="33.75" customHeight="1">
      <c r="A47" s="78" t="str">
        <f t="shared" si="2"/>
        <v/>
      </c>
      <c r="B47" s="79" t="str">
        <f t="shared" si="3"/>
        <v>banditxbt</v>
      </c>
      <c r="C47" s="80" t="s">
        <v>273</v>
      </c>
      <c r="D47" s="81" t="s">
        <v>274</v>
      </c>
      <c r="E47" s="82" t="s">
        <v>275</v>
      </c>
      <c r="F47" s="83" t="s">
        <v>276</v>
      </c>
      <c r="G47" s="84"/>
      <c r="H47" s="85">
        <v>726.0</v>
      </c>
      <c r="I47" s="1111">
        <v>1762.0</v>
      </c>
      <c r="J47" s="85">
        <v>4392.0</v>
      </c>
      <c r="K47" s="85">
        <v>79.0</v>
      </c>
      <c r="L47" s="85"/>
      <c r="M47" s="85">
        <v>3.0</v>
      </c>
      <c r="N47" s="85">
        <v>39.0</v>
      </c>
      <c r="O47" s="85">
        <v>337.0</v>
      </c>
      <c r="P47" s="85">
        <v>1383.0</v>
      </c>
      <c r="Q47" s="953">
        <v>6.0</v>
      </c>
      <c r="R47" s="88">
        <v>0.0</v>
      </c>
      <c r="S47" s="89"/>
      <c r="T47" s="90"/>
      <c r="U47" s="91"/>
      <c r="V47" s="91"/>
      <c r="W47" s="90"/>
      <c r="X47" s="92"/>
      <c r="Y47" s="85"/>
      <c r="Z47" s="92"/>
      <c r="AA47" s="85"/>
      <c r="AB47" s="1112">
        <v>4502.0</v>
      </c>
      <c r="AC47" s="393">
        <v>0.33</v>
      </c>
      <c r="AD47" s="91"/>
      <c r="AE47" s="91"/>
      <c r="AF47" s="391">
        <v>0.21</v>
      </c>
      <c r="AG47" s="92"/>
      <c r="AH47" s="85"/>
      <c r="AI47" s="92"/>
      <c r="AJ47" s="85"/>
      <c r="AK47" s="1113">
        <v>14679.0</v>
      </c>
      <c r="AL47" s="393">
        <v>0.08</v>
      </c>
      <c r="AM47" s="91"/>
      <c r="AN47" s="91"/>
      <c r="AO47" s="393">
        <v>0.06</v>
      </c>
      <c r="AP47" s="92"/>
      <c r="AQ47" s="85"/>
      <c r="AR47" s="92"/>
      <c r="AS47" s="85"/>
      <c r="AT47" s="1114">
        <v>53056.0</v>
      </c>
      <c r="AU47" s="595">
        <v>0.014</v>
      </c>
      <c r="AV47" s="169">
        <v>0.04</v>
      </c>
      <c r="AW47" s="169">
        <v>0.05</v>
      </c>
      <c r="AX47" s="595">
        <v>0.013</v>
      </c>
      <c r="AY47" s="403">
        <v>0.013</v>
      </c>
      <c r="AZ47" s="657">
        <v>6.0</v>
      </c>
      <c r="BA47" s="403">
        <v>0.013</v>
      </c>
      <c r="BB47" s="959">
        <v>3.0</v>
      </c>
      <c r="BC47" s="1115">
        <v>13317.0</v>
      </c>
      <c r="BD47" s="1116">
        <v>13242.0</v>
      </c>
      <c r="BE47" s="407">
        <v>399507.0</v>
      </c>
      <c r="BF47" s="505">
        <v>477887.0</v>
      </c>
      <c r="BG47" s="304">
        <v>30.0</v>
      </c>
      <c r="BH47" s="418">
        <v>96.0</v>
      </c>
      <c r="BI47" s="546">
        <v>47.0</v>
      </c>
      <c r="BJ47" s="1117">
        <v>44.0</v>
      </c>
      <c r="BK47" s="710">
        <v>789.0</v>
      </c>
      <c r="BL47" s="1005">
        <v>788.0</v>
      </c>
      <c r="BM47" s="710">
        <v>789.0</v>
      </c>
      <c r="BN47" s="772">
        <v>-48.0</v>
      </c>
      <c r="BO47" s="815">
        <v>36.0</v>
      </c>
      <c r="BP47" s="714">
        <v>743.0</v>
      </c>
      <c r="BQ47" s="819">
        <v>791.0</v>
      </c>
      <c r="BR47" s="608">
        <v>808.0</v>
      </c>
      <c r="BS47" s="839">
        <v>820.0</v>
      </c>
      <c r="BT47" s="819">
        <v>792.0</v>
      </c>
      <c r="BU47" s="609">
        <v>788.0</v>
      </c>
      <c r="BV47" s="991">
        <v>759.0</v>
      </c>
      <c r="BW47" s="1034">
        <v>707.0</v>
      </c>
      <c r="BX47" s="1084">
        <v>722.0</v>
      </c>
      <c r="BY47" s="540">
        <v>703.0</v>
      </c>
      <c r="BZ47" s="1118">
        <v>649.0</v>
      </c>
      <c r="CA47" s="374">
        <v>614.0</v>
      </c>
      <c r="CB47" s="474">
        <v>704.0</v>
      </c>
      <c r="CC47" s="104">
        <v>683.0</v>
      </c>
      <c r="CD47" s="407">
        <v>488.0</v>
      </c>
      <c r="CE47" s="130">
        <v>831.0</v>
      </c>
      <c r="CF47" s="580">
        <v>0.0</v>
      </c>
      <c r="CG47" s="132">
        <v>823.0</v>
      </c>
      <c r="CH47" s="585">
        <v>389.0</v>
      </c>
      <c r="CI47" s="195">
        <v>397.0</v>
      </c>
      <c r="CJ47" s="580">
        <v>0.0</v>
      </c>
      <c r="CK47" s="645">
        <v>471.0</v>
      </c>
      <c r="CL47" s="1119">
        <v>296.0</v>
      </c>
      <c r="CM47" s="1037">
        <v>327.0</v>
      </c>
      <c r="CN47" s="1120">
        <v>20.0</v>
      </c>
      <c r="CO47" s="1121">
        <v>129.0</v>
      </c>
      <c r="CP47" s="423">
        <v>197.0</v>
      </c>
      <c r="CQ47" s="743">
        <v>219.0</v>
      </c>
      <c r="CR47" s="1037">
        <v>326.0</v>
      </c>
      <c r="CS47" s="551">
        <v>482.0</v>
      </c>
      <c r="CT47" s="173">
        <v>360.0</v>
      </c>
      <c r="CU47" s="278">
        <v>507.0</v>
      </c>
      <c r="CV47" s="645">
        <v>471.0</v>
      </c>
      <c r="CW47" s="556">
        <v>561.0</v>
      </c>
      <c r="CX47" s="443">
        <v>691.0</v>
      </c>
      <c r="CY47" s="580">
        <v>0.0</v>
      </c>
      <c r="CZ47" s="139">
        <v>718.0</v>
      </c>
      <c r="DA47" s="1036">
        <v>694.0</v>
      </c>
      <c r="DB47" s="968">
        <v>658.0</v>
      </c>
      <c r="DC47" s="408">
        <v>572.0</v>
      </c>
      <c r="DD47" s="213">
        <v>852.0</v>
      </c>
      <c r="DE47" s="353">
        <v>729.0</v>
      </c>
      <c r="DF47" s="1122">
        <v>498.0</v>
      </c>
      <c r="DG47" s="1123">
        <v>1.4</v>
      </c>
      <c r="DH47" s="223">
        <v>0.0</v>
      </c>
      <c r="DI47" s="148"/>
      <c r="DJ47" s="148"/>
      <c r="DK47" s="148"/>
      <c r="DL47" s="148"/>
      <c r="DM47" s="148"/>
      <c r="DN47" s="148"/>
      <c r="DO47" s="148"/>
      <c r="DP47" s="148"/>
      <c r="DQ47" s="148"/>
      <c r="DR47" s="148"/>
    </row>
    <row r="48" ht="33.75" customHeight="1">
      <c r="A48" s="78" t="str">
        <f t="shared" si="2"/>
        <v/>
      </c>
      <c r="B48" s="79" t="str">
        <f t="shared" si="3"/>
        <v>EasyEatsBodega</v>
      </c>
      <c r="C48" s="80" t="s">
        <v>277</v>
      </c>
      <c r="D48" s="81" t="s">
        <v>278</v>
      </c>
      <c r="E48" s="82" t="s">
        <v>279</v>
      </c>
      <c r="F48" s="83" t="s">
        <v>280</v>
      </c>
      <c r="G48" s="84"/>
      <c r="H48" s="85">
        <v>698.0</v>
      </c>
      <c r="I48" s="1124">
        <v>651.0</v>
      </c>
      <c r="J48" s="85">
        <v>953.0</v>
      </c>
      <c r="K48" s="85">
        <v>40.0</v>
      </c>
      <c r="L48" s="85"/>
      <c r="M48" s="85">
        <v>1.0</v>
      </c>
      <c r="N48" s="85">
        <v>18.0</v>
      </c>
      <c r="O48" s="85">
        <v>149.0</v>
      </c>
      <c r="P48" s="85">
        <v>483.0</v>
      </c>
      <c r="Q48" s="953">
        <v>6.0</v>
      </c>
      <c r="R48" s="1088">
        <v>-2.0</v>
      </c>
      <c r="S48" s="89"/>
      <c r="T48" s="90"/>
      <c r="U48" s="91"/>
      <c r="V48" s="91"/>
      <c r="W48" s="90"/>
      <c r="X48" s="92"/>
      <c r="Y48" s="85"/>
      <c r="Z48" s="92"/>
      <c r="AA48" s="85"/>
      <c r="AB48" s="564">
        <v>1654.0</v>
      </c>
      <c r="AC48" s="955">
        <v>0.89</v>
      </c>
      <c r="AD48" s="91"/>
      <c r="AE48" s="91"/>
      <c r="AF48" s="393">
        <v>0.41</v>
      </c>
      <c r="AG48" s="92"/>
      <c r="AH48" s="85"/>
      <c r="AI48" s="92"/>
      <c r="AJ48" s="85"/>
      <c r="AK48" s="1054">
        <v>5244.0</v>
      </c>
      <c r="AL48" s="561">
        <v>0.21</v>
      </c>
      <c r="AM48" s="91"/>
      <c r="AN48" s="91"/>
      <c r="AO48" s="955">
        <v>0.13</v>
      </c>
      <c r="AP48" s="92"/>
      <c r="AQ48" s="85"/>
      <c r="AR48" s="92"/>
      <c r="AS48" s="85"/>
      <c r="AT48" s="1125">
        <v>18355.0</v>
      </c>
      <c r="AU48" s="994">
        <v>0.04</v>
      </c>
      <c r="AV48" s="91"/>
      <c r="AW48" s="91"/>
      <c r="AX48" s="655">
        <v>0.04</v>
      </c>
      <c r="AY48" s="98"/>
      <c r="AZ48" s="85"/>
      <c r="BA48" s="98"/>
      <c r="BB48" s="99"/>
      <c r="BC48" s="643">
        <v>123785.0</v>
      </c>
      <c r="BD48" s="643">
        <v>123554.0</v>
      </c>
      <c r="BE48" s="422">
        <v>1096910.0</v>
      </c>
      <c r="BF48" s="372">
        <v>1144010.0</v>
      </c>
      <c r="BG48" s="582">
        <v>9.0</v>
      </c>
      <c r="BH48" s="417">
        <v>99.0</v>
      </c>
      <c r="BI48" s="210">
        <v>24.0</v>
      </c>
      <c r="BJ48" s="1126">
        <v>45.0</v>
      </c>
      <c r="BK48" s="447">
        <v>895.0</v>
      </c>
      <c r="BL48" s="1127">
        <v>822.0</v>
      </c>
      <c r="BM48" s="1128">
        <v>775.0</v>
      </c>
      <c r="BN48" s="448">
        <v>-7.0</v>
      </c>
      <c r="BO48" s="1129">
        <v>-180.0</v>
      </c>
      <c r="BP48" s="715">
        <v>734.0</v>
      </c>
      <c r="BQ48" s="714">
        <v>742.0</v>
      </c>
      <c r="BR48" s="538">
        <v>822.0</v>
      </c>
      <c r="BS48" s="340">
        <v>924.0</v>
      </c>
      <c r="BT48" s="514">
        <v>886.0</v>
      </c>
      <c r="BU48" s="345">
        <v>906.0</v>
      </c>
      <c r="BV48" s="341">
        <v>904.0</v>
      </c>
      <c r="BW48" s="342">
        <v>914.0</v>
      </c>
      <c r="BX48" s="514">
        <v>886.0</v>
      </c>
      <c r="BY48" s="712">
        <v>834.0</v>
      </c>
      <c r="BZ48" s="983">
        <v>799.0</v>
      </c>
      <c r="CA48" s="144">
        <v>781.0</v>
      </c>
      <c r="CB48" s="261">
        <v>909.0</v>
      </c>
      <c r="CC48" s="216">
        <v>707.0</v>
      </c>
      <c r="CD48" s="218">
        <v>816.0</v>
      </c>
      <c r="CE48" s="621">
        <v>605.0</v>
      </c>
      <c r="CF48" s="623">
        <v>714.0</v>
      </c>
      <c r="CG48" s="297">
        <v>785.0</v>
      </c>
      <c r="CH48" s="507">
        <v>592.0</v>
      </c>
      <c r="CI48" s="432">
        <v>457.0</v>
      </c>
      <c r="CJ48" s="174">
        <v>611.0</v>
      </c>
      <c r="CK48" s="810">
        <v>503.0</v>
      </c>
      <c r="CL48" s="466">
        <v>589.0</v>
      </c>
      <c r="CM48" s="304">
        <v>738.0</v>
      </c>
      <c r="CN48" s="207">
        <v>484.0</v>
      </c>
      <c r="CO48" s="127">
        <v>959.0</v>
      </c>
      <c r="CP48" s="583">
        <v>663.0</v>
      </c>
      <c r="CQ48" s="995">
        <v>498.0</v>
      </c>
      <c r="CR48" s="644">
        <v>495.0</v>
      </c>
      <c r="CS48" s="194">
        <v>436.0</v>
      </c>
      <c r="CT48" s="620">
        <v>637.0</v>
      </c>
      <c r="CU48" s="898">
        <v>499.0</v>
      </c>
      <c r="CV48" s="205">
        <v>667.0</v>
      </c>
      <c r="CW48" s="430">
        <v>582.0</v>
      </c>
      <c r="CX48" s="645">
        <v>469.0</v>
      </c>
      <c r="CY48" s="305">
        <v>599.0</v>
      </c>
      <c r="CZ48" s="897">
        <v>580.0</v>
      </c>
      <c r="DA48" s="520">
        <v>646.0</v>
      </c>
      <c r="DB48" s="211">
        <v>624.0</v>
      </c>
      <c r="DC48" s="220">
        <v>602.0</v>
      </c>
      <c r="DD48" s="104">
        <v>681.0</v>
      </c>
      <c r="DE48" s="825">
        <v>652.0</v>
      </c>
      <c r="DF48" s="1130">
        <v>538.0</v>
      </c>
      <c r="DG48" s="1074">
        <v>0.7</v>
      </c>
      <c r="DH48" s="223">
        <v>0.0</v>
      </c>
      <c r="DI48" s="148"/>
      <c r="DJ48" s="148"/>
      <c r="DK48" s="148"/>
      <c r="DL48" s="148"/>
      <c r="DM48" s="148"/>
      <c r="DN48" s="148"/>
      <c r="DO48" s="148"/>
      <c r="DP48" s="148"/>
      <c r="DQ48" s="148"/>
      <c r="DR48" s="148"/>
    </row>
    <row r="49" ht="33.75" customHeight="1">
      <c r="A49" s="78" t="str">
        <f t="shared" si="2"/>
        <v/>
      </c>
      <c r="B49" s="79" t="str">
        <f t="shared" si="3"/>
        <v>MINHxDYNASTY</v>
      </c>
      <c r="C49" s="80" t="s">
        <v>281</v>
      </c>
      <c r="D49" s="81" t="s">
        <v>282</v>
      </c>
      <c r="E49" s="82" t="s">
        <v>283</v>
      </c>
      <c r="F49" s="83" t="s">
        <v>284</v>
      </c>
      <c r="G49" s="84"/>
      <c r="H49" s="85">
        <v>698.0</v>
      </c>
      <c r="I49" s="1131">
        <v>568.0</v>
      </c>
      <c r="J49" s="85">
        <v>808.0</v>
      </c>
      <c r="K49" s="85">
        <v>28.0</v>
      </c>
      <c r="L49" s="85"/>
      <c r="M49" s="85">
        <v>0.0</v>
      </c>
      <c r="N49" s="85">
        <v>16.0</v>
      </c>
      <c r="O49" s="85">
        <v>125.0</v>
      </c>
      <c r="P49" s="85">
        <v>427.0</v>
      </c>
      <c r="Q49" s="953">
        <v>6.0</v>
      </c>
      <c r="R49" s="266">
        <v>1.0</v>
      </c>
      <c r="S49" s="89"/>
      <c r="T49" s="90"/>
      <c r="U49" s="91"/>
      <c r="V49" s="91"/>
      <c r="W49" s="90"/>
      <c r="X49" s="92"/>
      <c r="Y49" s="85"/>
      <c r="Z49" s="92"/>
      <c r="AA49" s="85"/>
      <c r="AB49" s="1132">
        <v>2261.0</v>
      </c>
      <c r="AC49" s="395">
        <v>0.64</v>
      </c>
      <c r="AD49" s="91"/>
      <c r="AE49" s="91"/>
      <c r="AF49" s="559">
        <v>0.72</v>
      </c>
      <c r="AG49" s="92"/>
      <c r="AH49" s="85"/>
      <c r="AI49" s="92"/>
      <c r="AJ49" s="85"/>
      <c r="AK49" s="1133">
        <v>7875.0</v>
      </c>
      <c r="AL49" s="955">
        <v>0.14</v>
      </c>
      <c r="AM49" s="1134">
        <v>-0.01</v>
      </c>
      <c r="AN49" s="1135">
        <v>0.31</v>
      </c>
      <c r="AO49" s="525">
        <v>0.12</v>
      </c>
      <c r="AP49" s="1136">
        <v>0.14</v>
      </c>
      <c r="AQ49" s="156">
        <v>1.0</v>
      </c>
      <c r="AR49" s="804">
        <v>0.11</v>
      </c>
      <c r="AS49" s="156">
        <v>8.0</v>
      </c>
      <c r="AT49" s="526">
        <v>19605.0</v>
      </c>
      <c r="AU49" s="1078">
        <v>0.037</v>
      </c>
      <c r="AV49" s="169">
        <v>0.14</v>
      </c>
      <c r="AW49" s="169">
        <v>0.17</v>
      </c>
      <c r="AX49" s="1137">
        <v>0.033</v>
      </c>
      <c r="AY49" s="658">
        <v>0.032</v>
      </c>
      <c r="AZ49" s="597">
        <v>2.0</v>
      </c>
      <c r="BA49" s="658">
        <v>0.032</v>
      </c>
      <c r="BB49" s="406">
        <v>5.0</v>
      </c>
      <c r="BC49" s="1022">
        <v>47025.0</v>
      </c>
      <c r="BD49" s="1022">
        <v>46988.0</v>
      </c>
      <c r="BE49" s="278">
        <v>783246.0</v>
      </c>
      <c r="BF49" s="810">
        <v>765504.0</v>
      </c>
      <c r="BG49" s="373">
        <v>17.0</v>
      </c>
      <c r="BH49" s="1138">
        <v>167.0</v>
      </c>
      <c r="BI49" s="548">
        <v>19.0</v>
      </c>
      <c r="BJ49" s="1139">
        <v>46.0</v>
      </c>
      <c r="BK49" s="1018">
        <v>634.0</v>
      </c>
      <c r="BL49" s="413">
        <v>649.0</v>
      </c>
      <c r="BM49" s="1018">
        <v>636.0</v>
      </c>
      <c r="BN49" s="1140">
        <v>7.0</v>
      </c>
      <c r="BO49" s="637">
        <v>104.0</v>
      </c>
      <c r="BP49" s="610">
        <v>723.0</v>
      </c>
      <c r="BQ49" s="1019">
        <v>716.0</v>
      </c>
      <c r="BR49" s="1141">
        <v>696.0</v>
      </c>
      <c r="BS49" s="870">
        <v>648.0</v>
      </c>
      <c r="BT49" s="602">
        <v>618.0</v>
      </c>
      <c r="BU49" s="1142">
        <v>599.0</v>
      </c>
      <c r="BV49" s="1143">
        <v>600.0</v>
      </c>
      <c r="BW49" s="1144">
        <v>620.0</v>
      </c>
      <c r="BX49" s="1104">
        <v>635.0</v>
      </c>
      <c r="BY49" s="871">
        <v>688.0</v>
      </c>
      <c r="BZ49" s="1145">
        <v>669.0</v>
      </c>
      <c r="CA49" s="601">
        <v>677.0</v>
      </c>
      <c r="CB49" s="306">
        <v>632.0</v>
      </c>
      <c r="CC49" s="219">
        <v>662.0</v>
      </c>
      <c r="CD49" s="601">
        <v>676.0</v>
      </c>
      <c r="CE49" s="578">
        <v>759.0</v>
      </c>
      <c r="CF49" s="349">
        <v>752.0</v>
      </c>
      <c r="CG49" s="298">
        <v>789.0</v>
      </c>
      <c r="CH49" s="578">
        <v>759.0</v>
      </c>
      <c r="CI49" s="695">
        <v>766.0</v>
      </c>
      <c r="CJ49" s="599">
        <v>699.0</v>
      </c>
      <c r="CK49" s="674">
        <v>742.0</v>
      </c>
      <c r="CL49" s="135">
        <v>761.0</v>
      </c>
      <c r="CM49" s="307">
        <v>744.0</v>
      </c>
      <c r="CN49" s="280">
        <v>648.0</v>
      </c>
      <c r="CO49" s="433">
        <v>730.0</v>
      </c>
      <c r="CP49" s="300">
        <v>806.0</v>
      </c>
      <c r="CQ49" s="353">
        <v>729.0</v>
      </c>
      <c r="CR49" s="373">
        <v>608.0</v>
      </c>
      <c r="CS49" s="357">
        <v>709.0</v>
      </c>
      <c r="CT49" s="1072">
        <v>713.0</v>
      </c>
      <c r="CU49" s="280">
        <v>649.0</v>
      </c>
      <c r="CV49" s="1036">
        <v>694.0</v>
      </c>
      <c r="CW49" s="297">
        <v>785.0</v>
      </c>
      <c r="CX49" s="219">
        <v>659.0</v>
      </c>
      <c r="CY49" s="472">
        <v>678.0</v>
      </c>
      <c r="CZ49" s="216">
        <v>708.0</v>
      </c>
      <c r="DA49" s="823">
        <v>723.0</v>
      </c>
      <c r="DB49" s="1072">
        <v>712.0</v>
      </c>
      <c r="DC49" s="1036">
        <v>693.0</v>
      </c>
      <c r="DD49" s="306">
        <v>634.0</v>
      </c>
      <c r="DE49" s="547">
        <v>622.0</v>
      </c>
      <c r="DF49" s="1146">
        <v>708.0</v>
      </c>
      <c r="DG49" s="359">
        <v>0.9</v>
      </c>
      <c r="DH49" s="223">
        <v>0.0</v>
      </c>
      <c r="DI49" s="148"/>
      <c r="DJ49" s="148"/>
      <c r="DK49" s="148"/>
      <c r="DL49" s="148"/>
      <c r="DM49" s="148"/>
      <c r="DN49" s="148"/>
      <c r="DO49" s="148"/>
      <c r="DP49" s="148"/>
      <c r="DQ49" s="148"/>
      <c r="DR49" s="148"/>
    </row>
    <row r="50" ht="33.75" customHeight="1">
      <c r="A50" s="78" t="str">
        <f t="shared" si="2"/>
        <v/>
      </c>
      <c r="B50" s="79" t="str">
        <f t="shared" si="3"/>
        <v>TraderMercury</v>
      </c>
      <c r="C50" s="80" t="s">
        <v>285</v>
      </c>
      <c r="D50" s="81" t="s">
        <v>286</v>
      </c>
      <c r="E50" s="82" t="s">
        <v>287</v>
      </c>
      <c r="F50" s="83" t="s">
        <v>288</v>
      </c>
      <c r="G50" s="84"/>
      <c r="H50" s="85">
        <v>694.0</v>
      </c>
      <c r="I50" s="1147">
        <v>626.0</v>
      </c>
      <c r="J50" s="85">
        <v>575.0</v>
      </c>
      <c r="K50" s="85">
        <v>17.0</v>
      </c>
      <c r="L50" s="85"/>
      <c r="M50" s="85">
        <v>1.0</v>
      </c>
      <c r="N50" s="85">
        <v>13.0</v>
      </c>
      <c r="O50" s="85">
        <v>122.0</v>
      </c>
      <c r="P50" s="85">
        <v>490.0</v>
      </c>
      <c r="Q50" s="953">
        <v>6.0</v>
      </c>
      <c r="R50" s="881">
        <v>2.0</v>
      </c>
      <c r="S50" s="89"/>
      <c r="T50" s="90"/>
      <c r="U50" s="91"/>
      <c r="V50" s="91"/>
      <c r="W50" s="90"/>
      <c r="X50" s="92"/>
      <c r="Y50" s="85"/>
      <c r="Z50" s="92"/>
      <c r="AA50" s="85"/>
      <c r="AB50" s="1148">
        <v>1434.0</v>
      </c>
      <c r="AC50" s="527">
        <v>1.0</v>
      </c>
      <c r="AD50" s="91"/>
      <c r="AE50" s="91"/>
      <c r="AF50" s="393">
        <v>0.32</v>
      </c>
      <c r="AG50" s="92"/>
      <c r="AH50" s="85"/>
      <c r="AI50" s="92"/>
      <c r="AJ50" s="85"/>
      <c r="AK50" s="392">
        <v>10988.0</v>
      </c>
      <c r="AL50" s="395">
        <v>0.1</v>
      </c>
      <c r="AM50" s="1149">
        <v>0.4</v>
      </c>
      <c r="AN50" s="1150">
        <v>0.25</v>
      </c>
      <c r="AO50" s="393">
        <v>0.07</v>
      </c>
      <c r="AP50" s="399">
        <v>0.07</v>
      </c>
      <c r="AQ50" s="156">
        <v>1.0</v>
      </c>
      <c r="AR50" s="399">
        <v>0.08</v>
      </c>
      <c r="AS50" s="156">
        <v>1.0</v>
      </c>
      <c r="AT50" s="1151">
        <v>49460.0</v>
      </c>
      <c r="AU50" s="402">
        <v>0.015</v>
      </c>
      <c r="AV50" s="91"/>
      <c r="AW50" s="169">
        <v>0.04</v>
      </c>
      <c r="AX50" s="595">
        <v>0.014</v>
      </c>
      <c r="AY50" s="98"/>
      <c r="AZ50" s="85"/>
      <c r="BA50" s="403">
        <v>0.014</v>
      </c>
      <c r="BB50" s="406">
        <v>5.0</v>
      </c>
      <c r="BC50" s="824">
        <v>79943.0</v>
      </c>
      <c r="BD50" s="824">
        <v>79877.0</v>
      </c>
      <c r="BE50" s="643">
        <v>687599.0</v>
      </c>
      <c r="BF50" s="810">
        <v>731688.0</v>
      </c>
      <c r="BG50" s="582">
        <v>9.0</v>
      </c>
      <c r="BH50" s="336">
        <v>34.0</v>
      </c>
      <c r="BI50" s="850">
        <v>51.0</v>
      </c>
      <c r="BJ50" s="1152">
        <v>47.0</v>
      </c>
      <c r="BK50" s="867">
        <v>687.0</v>
      </c>
      <c r="BL50" s="1153">
        <v>523.0</v>
      </c>
      <c r="BM50" s="942">
        <v>599.0</v>
      </c>
      <c r="BN50" s="606">
        <v>-10.0</v>
      </c>
      <c r="BO50" s="1154">
        <v>217.0</v>
      </c>
      <c r="BP50" s="1019">
        <v>717.0</v>
      </c>
      <c r="BQ50" s="1155">
        <v>727.0</v>
      </c>
      <c r="BR50" s="739">
        <v>729.0</v>
      </c>
      <c r="BS50" s="1034">
        <v>708.0</v>
      </c>
      <c r="BT50" s="857">
        <v>665.0</v>
      </c>
      <c r="BU50" s="444">
        <v>603.0</v>
      </c>
      <c r="BV50" s="821">
        <v>565.0</v>
      </c>
      <c r="BW50" s="939">
        <v>500.0</v>
      </c>
      <c r="BX50" s="536">
        <v>505.0</v>
      </c>
      <c r="BY50" s="536">
        <v>503.0</v>
      </c>
      <c r="BZ50" s="1156">
        <v>565.0</v>
      </c>
      <c r="CA50" s="472">
        <v>680.0</v>
      </c>
      <c r="CB50" s="356">
        <v>530.0</v>
      </c>
      <c r="CC50" s="422">
        <v>518.0</v>
      </c>
      <c r="CD50" s="305">
        <v>600.0</v>
      </c>
      <c r="CE50" s="674">
        <v>741.0</v>
      </c>
      <c r="CF50" s="101">
        <v>565.0</v>
      </c>
      <c r="CG50" s="199">
        <v>359.0</v>
      </c>
      <c r="CH50" s="915">
        <v>619.0</v>
      </c>
      <c r="CI50" s="968">
        <v>657.0</v>
      </c>
      <c r="CJ50" s="810">
        <v>503.0</v>
      </c>
      <c r="CK50" s="507">
        <v>592.0</v>
      </c>
      <c r="CL50" s="353">
        <v>729.0</v>
      </c>
      <c r="CM50" s="825">
        <v>650.0</v>
      </c>
      <c r="CN50" s="823">
        <v>723.0</v>
      </c>
      <c r="CO50" s="422">
        <v>520.0</v>
      </c>
      <c r="CP50" s="552">
        <v>671.0</v>
      </c>
      <c r="CQ50" s="729">
        <v>556.0</v>
      </c>
      <c r="CR50" s="620">
        <v>636.0</v>
      </c>
      <c r="CS50" s="824">
        <v>420.0</v>
      </c>
      <c r="CT50" s="1037">
        <v>324.0</v>
      </c>
      <c r="CU50" s="424">
        <v>442.0</v>
      </c>
      <c r="CV50" s="695">
        <v>765.0</v>
      </c>
      <c r="CW50" s="949">
        <v>418.0</v>
      </c>
      <c r="CX50" s="408">
        <v>571.0</v>
      </c>
      <c r="CY50" s="742">
        <v>617.0</v>
      </c>
      <c r="CZ50" s="197">
        <v>449.0</v>
      </c>
      <c r="DA50" s="850">
        <v>513.0</v>
      </c>
      <c r="DB50" s="280">
        <v>649.0</v>
      </c>
      <c r="DC50" s="374">
        <v>615.0</v>
      </c>
      <c r="DD50" s="824">
        <v>421.0</v>
      </c>
      <c r="DE50" s="102">
        <v>569.0</v>
      </c>
      <c r="DF50" s="1157">
        <v>595.0</v>
      </c>
      <c r="DG50" s="1158">
        <v>0.5</v>
      </c>
      <c r="DH50" s="902">
        <v>50.0</v>
      </c>
      <c r="DI50" s="148"/>
      <c r="DJ50" s="148"/>
      <c r="DK50" s="148"/>
      <c r="DL50" s="148"/>
      <c r="DM50" s="148"/>
      <c r="DN50" s="148"/>
      <c r="DO50" s="148"/>
      <c r="DP50" s="148"/>
      <c r="DQ50" s="148"/>
      <c r="DR50" s="148"/>
    </row>
    <row r="51" ht="33.75" customHeight="1">
      <c r="A51" s="78" t="str">
        <f t="shared" si="2"/>
        <v/>
      </c>
      <c r="B51" s="79" t="str">
        <f t="shared" si="3"/>
        <v>Cbb0fe</v>
      </c>
      <c r="C51" s="80" t="s">
        <v>289</v>
      </c>
      <c r="D51" s="81" t="s">
        <v>290</v>
      </c>
      <c r="E51" s="82" t="s">
        <v>291</v>
      </c>
      <c r="F51" s="83" t="s">
        <v>292</v>
      </c>
      <c r="G51" s="84"/>
      <c r="H51" s="85">
        <v>690.0</v>
      </c>
      <c r="I51" s="1159">
        <v>755.0</v>
      </c>
      <c r="J51" s="85">
        <v>1241.0</v>
      </c>
      <c r="K51" s="85">
        <v>29.0</v>
      </c>
      <c r="L51" s="85"/>
      <c r="M51" s="85">
        <v>2.0</v>
      </c>
      <c r="N51" s="85">
        <v>27.0</v>
      </c>
      <c r="O51" s="85">
        <v>175.0</v>
      </c>
      <c r="P51" s="85">
        <v>551.0</v>
      </c>
      <c r="Q51" s="953">
        <v>6.0</v>
      </c>
      <c r="R51" s="266">
        <v>1.0</v>
      </c>
      <c r="S51" s="89"/>
      <c r="T51" s="90"/>
      <c r="U51" s="91"/>
      <c r="V51" s="91"/>
      <c r="W51" s="90"/>
      <c r="X51" s="92"/>
      <c r="Y51" s="85"/>
      <c r="Z51" s="92"/>
      <c r="AA51" s="85"/>
      <c r="AB51" s="993">
        <v>1432.0</v>
      </c>
      <c r="AC51" s="527">
        <v>1.0</v>
      </c>
      <c r="AD51" s="91"/>
      <c r="AE51" s="91"/>
      <c r="AF51" s="393">
        <v>0.4</v>
      </c>
      <c r="AG51" s="92"/>
      <c r="AH51" s="85"/>
      <c r="AI51" s="92"/>
      <c r="AJ51" s="85"/>
      <c r="AK51" s="722">
        <v>12633.0</v>
      </c>
      <c r="AL51" s="395">
        <v>0.08</v>
      </c>
      <c r="AM51" s="1160">
        <v>-0.06</v>
      </c>
      <c r="AN51" s="91"/>
      <c r="AO51" s="395">
        <v>0.09</v>
      </c>
      <c r="AP51" s="905">
        <v>0.09</v>
      </c>
      <c r="AQ51" s="156">
        <v>1.0</v>
      </c>
      <c r="AR51" s="92"/>
      <c r="AS51" s="85"/>
      <c r="AT51" s="1062">
        <v>31122.0</v>
      </c>
      <c r="AU51" s="806">
        <v>0.023</v>
      </c>
      <c r="AV51" s="91"/>
      <c r="AW51" s="91"/>
      <c r="AX51" s="907">
        <v>0.021</v>
      </c>
      <c r="AY51" s="98"/>
      <c r="AZ51" s="85"/>
      <c r="BA51" s="98"/>
      <c r="BB51" s="99"/>
      <c r="BC51" s="1080">
        <v>44995.0</v>
      </c>
      <c r="BD51" s="1080">
        <v>44863.0</v>
      </c>
      <c r="BE51" s="505">
        <v>465959.0</v>
      </c>
      <c r="BF51" s="505">
        <v>454156.0</v>
      </c>
      <c r="BG51" s="696">
        <v>10.0</v>
      </c>
      <c r="BH51" s="771">
        <v>21.0</v>
      </c>
      <c r="BI51" s="696">
        <v>84.0</v>
      </c>
      <c r="BJ51" s="1161">
        <v>48.0</v>
      </c>
      <c r="BK51" s="734">
        <v>694.0</v>
      </c>
      <c r="BL51" s="1082">
        <v>728.0</v>
      </c>
      <c r="BM51" s="1162">
        <v>679.0</v>
      </c>
      <c r="BN51" s="821">
        <v>15.0</v>
      </c>
      <c r="BO51" s="243">
        <v>59.0</v>
      </c>
      <c r="BP51" s="740">
        <v>716.0</v>
      </c>
      <c r="BQ51" s="1163">
        <v>700.0</v>
      </c>
      <c r="BR51" s="998">
        <v>740.0</v>
      </c>
      <c r="BS51" s="856">
        <v>734.0</v>
      </c>
      <c r="BT51" s="871">
        <v>687.0</v>
      </c>
      <c r="BU51" s="1164">
        <v>670.0</v>
      </c>
      <c r="BV51" s="1165">
        <v>660.0</v>
      </c>
      <c r="BW51" s="1166">
        <v>657.0</v>
      </c>
      <c r="BX51" s="1167">
        <v>646.0</v>
      </c>
      <c r="BY51" s="990">
        <v>768.0</v>
      </c>
      <c r="BZ51" s="1059">
        <v>690.0</v>
      </c>
      <c r="CA51" s="455">
        <v>726.0</v>
      </c>
      <c r="CB51" s="443">
        <v>692.0</v>
      </c>
      <c r="CC51" s="217">
        <v>688.0</v>
      </c>
      <c r="CD51" s="428">
        <v>465.0</v>
      </c>
      <c r="CE51" s="259">
        <v>927.0</v>
      </c>
      <c r="CF51" s="474">
        <v>702.0</v>
      </c>
      <c r="CG51" s="897">
        <v>579.0</v>
      </c>
      <c r="CH51" s="177">
        <v>640.0</v>
      </c>
      <c r="CI51" s="793">
        <v>192.0</v>
      </c>
      <c r="CJ51" s="844">
        <v>626.0</v>
      </c>
      <c r="CK51" s="552">
        <v>670.0</v>
      </c>
      <c r="CL51" s="432">
        <v>452.0</v>
      </c>
      <c r="CM51" s="949">
        <v>415.0</v>
      </c>
      <c r="CN51" s="505">
        <v>492.0</v>
      </c>
      <c r="CO51" s="549">
        <v>347.0</v>
      </c>
      <c r="CP51" s="618">
        <v>304.0</v>
      </c>
      <c r="CQ51" s="644">
        <v>494.0</v>
      </c>
      <c r="CR51" s="101">
        <v>565.0</v>
      </c>
      <c r="CS51" s="620">
        <v>636.0</v>
      </c>
      <c r="CT51" s="297">
        <v>788.0</v>
      </c>
      <c r="CU51" s="454">
        <v>772.0</v>
      </c>
      <c r="CV51" s="130">
        <v>832.0</v>
      </c>
      <c r="CW51" s="261">
        <v>909.0</v>
      </c>
      <c r="CX51" s="129">
        <v>894.0</v>
      </c>
      <c r="CY51" s="601">
        <v>676.0</v>
      </c>
      <c r="CZ51" s="138">
        <v>814.0</v>
      </c>
      <c r="DA51" s="129">
        <v>893.0</v>
      </c>
      <c r="DB51" s="135">
        <v>763.0</v>
      </c>
      <c r="DC51" s="351">
        <v>916.0</v>
      </c>
      <c r="DD51" s="1168">
        <v>555.0</v>
      </c>
      <c r="DE51" s="580">
        <v>0.0</v>
      </c>
      <c r="DF51" s="1169">
        <v>644.0</v>
      </c>
      <c r="DG51" s="1170">
        <v>1.9</v>
      </c>
      <c r="DH51" s="85"/>
      <c r="DI51" s="148"/>
      <c r="DJ51" s="148"/>
      <c r="DK51" s="148"/>
      <c r="DL51" s="148"/>
      <c r="DM51" s="148"/>
      <c r="DN51" s="148"/>
      <c r="DO51" s="148"/>
      <c r="DP51" s="148"/>
      <c r="DQ51" s="148"/>
      <c r="DR51" s="148"/>
    </row>
    <row r="52" ht="33.75" customHeight="1">
      <c r="A52" s="78" t="str">
        <f t="shared" si="2"/>
        <v/>
      </c>
      <c r="B52" s="79" t="str">
        <f t="shared" si="3"/>
        <v>Chilearmy123</v>
      </c>
      <c r="C52" s="80" t="s">
        <v>293</v>
      </c>
      <c r="D52" s="81" t="s">
        <v>294</v>
      </c>
      <c r="E52" s="82" t="s">
        <v>295</v>
      </c>
      <c r="F52" s="83" t="s">
        <v>296</v>
      </c>
      <c r="G52" s="84"/>
      <c r="H52" s="85">
        <v>684.0</v>
      </c>
      <c r="I52" s="1171">
        <v>378.0</v>
      </c>
      <c r="J52" s="85">
        <v>455.0</v>
      </c>
      <c r="K52" s="85">
        <v>38.0</v>
      </c>
      <c r="L52" s="85"/>
      <c r="M52" s="85">
        <v>1.0</v>
      </c>
      <c r="N52" s="85">
        <v>10.0</v>
      </c>
      <c r="O52" s="85">
        <v>91.0</v>
      </c>
      <c r="P52" s="85">
        <v>276.0</v>
      </c>
      <c r="Q52" s="953">
        <v>6.0</v>
      </c>
      <c r="R52" s="88">
        <v>0.0</v>
      </c>
      <c r="S52" s="89"/>
      <c r="T52" s="90"/>
      <c r="U52" s="91"/>
      <c r="V52" s="91"/>
      <c r="W52" s="90"/>
      <c r="X52" s="92"/>
      <c r="Y52" s="85"/>
      <c r="Z52" s="92"/>
      <c r="AA52" s="85"/>
      <c r="AB52" s="89"/>
      <c r="AC52" s="90"/>
      <c r="AD52" s="91"/>
      <c r="AE52" s="91"/>
      <c r="AF52" s="393">
        <v>0.45</v>
      </c>
      <c r="AG52" s="92"/>
      <c r="AH52" s="85"/>
      <c r="AI52" s="92"/>
      <c r="AJ52" s="85"/>
      <c r="AK52" s="319">
        <v>3230.0</v>
      </c>
      <c r="AL52" s="1172">
        <v>0.33</v>
      </c>
      <c r="AM52" s="91"/>
      <c r="AN52" s="91"/>
      <c r="AO52" s="439">
        <v>0.24</v>
      </c>
      <c r="AP52" s="92"/>
      <c r="AQ52" s="85"/>
      <c r="AR52" s="92"/>
      <c r="AS52" s="85"/>
      <c r="AT52" s="502">
        <v>10480.0</v>
      </c>
      <c r="AU52" s="1173">
        <v>0.068</v>
      </c>
      <c r="AV52" s="169">
        <v>0.33</v>
      </c>
      <c r="AW52" s="91"/>
      <c r="AX52" s="973">
        <v>0.058</v>
      </c>
      <c r="AY52" s="1174">
        <v>0.051</v>
      </c>
      <c r="AZ52" s="404">
        <v>1.0</v>
      </c>
      <c r="BA52" s="98"/>
      <c r="BB52" s="99"/>
      <c r="BC52" s="1175">
        <v>34806.0</v>
      </c>
      <c r="BD52" s="1175">
        <v>34730.0</v>
      </c>
      <c r="BE52" s="407">
        <v>418275.0</v>
      </c>
      <c r="BF52" s="407">
        <v>394648.0</v>
      </c>
      <c r="BG52" s="101">
        <v>12.0</v>
      </c>
      <c r="BH52" s="668">
        <v>45.0</v>
      </c>
      <c r="BI52" s="278">
        <v>46.0</v>
      </c>
      <c r="BJ52" s="1176">
        <v>50.0</v>
      </c>
      <c r="BK52" s="1030">
        <v>736.0</v>
      </c>
      <c r="BL52" s="732">
        <v>760.0</v>
      </c>
      <c r="BM52" s="470">
        <v>882.0</v>
      </c>
      <c r="BN52" s="1033">
        <v>18.0</v>
      </c>
      <c r="BO52" s="1177">
        <v>-30.0</v>
      </c>
      <c r="BP52" s="1007">
        <v>711.0</v>
      </c>
      <c r="BQ52" s="1178">
        <v>692.0</v>
      </c>
      <c r="BR52" s="610">
        <v>725.0</v>
      </c>
      <c r="BS52" s="856">
        <v>732.0</v>
      </c>
      <c r="BT52" s="991">
        <v>760.0</v>
      </c>
      <c r="BU52" s="576">
        <v>772.0</v>
      </c>
      <c r="BV52" s="714">
        <v>741.0</v>
      </c>
      <c r="BW52" s="714">
        <v>740.0</v>
      </c>
      <c r="BX52" s="944">
        <v>749.0</v>
      </c>
      <c r="BY52" s="757">
        <v>857.0</v>
      </c>
      <c r="BZ52" s="577">
        <v>845.0</v>
      </c>
      <c r="CA52" s="455">
        <v>725.0</v>
      </c>
      <c r="CB52" s="250">
        <v>797.0</v>
      </c>
      <c r="CC52" s="123">
        <v>900.0</v>
      </c>
      <c r="CD52" s="124">
        <v>892.0</v>
      </c>
      <c r="CE52" s="1179">
        <v>843.0</v>
      </c>
      <c r="CF52" s="507">
        <v>592.0</v>
      </c>
      <c r="CG52" s="357">
        <v>711.0</v>
      </c>
      <c r="CH52" s="144">
        <v>779.0</v>
      </c>
      <c r="CI52" s="129">
        <v>894.0</v>
      </c>
      <c r="CJ52" s="206">
        <v>544.0</v>
      </c>
      <c r="CK52" s="207">
        <v>485.0</v>
      </c>
      <c r="CL52" s="433">
        <v>730.0</v>
      </c>
      <c r="CM52" s="301">
        <v>784.0</v>
      </c>
      <c r="CN52" s="201">
        <v>426.0</v>
      </c>
      <c r="CO52" s="877">
        <v>433.0</v>
      </c>
      <c r="CP52" s="217">
        <v>689.0</v>
      </c>
      <c r="CQ52" s="374">
        <v>615.0</v>
      </c>
      <c r="CR52" s="279">
        <v>598.0</v>
      </c>
      <c r="CS52" s="476">
        <v>846.0</v>
      </c>
      <c r="CT52" s="547">
        <v>620.0</v>
      </c>
      <c r="CU52" s="280">
        <v>648.0</v>
      </c>
      <c r="CV52" s="384">
        <v>877.0</v>
      </c>
      <c r="CW52" s="426">
        <v>530.0</v>
      </c>
      <c r="CX52" s="915">
        <v>619.0</v>
      </c>
      <c r="CY52" s="142">
        <v>801.0</v>
      </c>
      <c r="CZ52" s="355">
        <v>858.0</v>
      </c>
      <c r="DA52" s="135">
        <v>761.0</v>
      </c>
      <c r="DB52" s="823">
        <v>721.0</v>
      </c>
      <c r="DC52" s="601">
        <v>675.0</v>
      </c>
      <c r="DD52" s="208">
        <v>595.0</v>
      </c>
      <c r="DE52" s="300">
        <v>806.0</v>
      </c>
      <c r="DF52" s="1180">
        <v>829.0</v>
      </c>
      <c r="DG52" s="1181">
        <v>0.8</v>
      </c>
      <c r="DH52" s="147">
        <v>100.0</v>
      </c>
      <c r="DI52" s="148"/>
      <c r="DJ52" s="148"/>
      <c r="DK52" s="148"/>
      <c r="DL52" s="148"/>
      <c r="DM52" s="148"/>
      <c r="DN52" s="148"/>
      <c r="DO52" s="148"/>
      <c r="DP52" s="148"/>
      <c r="DQ52" s="148"/>
      <c r="DR52" s="148"/>
    </row>
    <row r="53" ht="33.75" customHeight="1">
      <c r="A53" s="78" t="str">
        <f t="shared" si="2"/>
        <v/>
      </c>
      <c r="B53" s="79" t="str">
        <f t="shared" si="3"/>
        <v>stoicsavage</v>
      </c>
      <c r="C53" s="80" t="s">
        <v>297</v>
      </c>
      <c r="D53" s="81">
        <v>2.922770266E9</v>
      </c>
      <c r="E53" s="82" t="s">
        <v>298</v>
      </c>
      <c r="F53" s="83" t="s">
        <v>299</v>
      </c>
      <c r="G53" s="84"/>
      <c r="H53" s="85">
        <v>683.0</v>
      </c>
      <c r="I53" s="1075">
        <v>316.0</v>
      </c>
      <c r="J53" s="85">
        <v>313.0</v>
      </c>
      <c r="K53" s="85">
        <v>16.0</v>
      </c>
      <c r="L53" s="85"/>
      <c r="M53" s="85">
        <v>0.0</v>
      </c>
      <c r="N53" s="85">
        <v>6.0</v>
      </c>
      <c r="O53" s="85">
        <v>67.0</v>
      </c>
      <c r="P53" s="85">
        <v>243.0</v>
      </c>
      <c r="Q53" s="953">
        <v>6.0</v>
      </c>
      <c r="R53" s="88">
        <v>0.0</v>
      </c>
      <c r="S53" s="89"/>
      <c r="T53" s="90"/>
      <c r="U53" s="91"/>
      <c r="V53" s="91"/>
      <c r="W53" s="90"/>
      <c r="X53" s="92"/>
      <c r="Y53" s="85"/>
      <c r="Z53" s="92"/>
      <c r="AA53" s="85"/>
      <c r="AB53" s="89"/>
      <c r="AC53" s="90"/>
      <c r="AD53" s="91"/>
      <c r="AE53" s="91"/>
      <c r="AF53" s="90"/>
      <c r="AG53" s="92"/>
      <c r="AH53" s="85"/>
      <c r="AI53" s="92"/>
      <c r="AJ53" s="85"/>
      <c r="AK53" s="1132">
        <v>6254.0</v>
      </c>
      <c r="AL53" s="226">
        <v>0.17</v>
      </c>
      <c r="AM53" s="1182">
        <v>0.09</v>
      </c>
      <c r="AN53" s="91"/>
      <c r="AO53" s="527">
        <v>0.15</v>
      </c>
      <c r="AP53" s="1183">
        <v>0.16</v>
      </c>
      <c r="AQ53" s="156">
        <v>1.0</v>
      </c>
      <c r="AR53" s="92"/>
      <c r="AS53" s="85"/>
      <c r="AT53" s="829">
        <v>16625.0</v>
      </c>
      <c r="AU53" s="832">
        <v>0.042</v>
      </c>
      <c r="AV53" s="169">
        <v>0.23</v>
      </c>
      <c r="AW53" s="169">
        <v>0.23</v>
      </c>
      <c r="AX53" s="1078">
        <v>0.037</v>
      </c>
      <c r="AY53" s="656">
        <v>0.034</v>
      </c>
      <c r="AZ53" s="404">
        <v>1.0</v>
      </c>
      <c r="BA53" s="656">
        <v>0.034</v>
      </c>
      <c r="BB53" s="371">
        <v>1.0</v>
      </c>
      <c r="BC53" s="948">
        <v>31498.0</v>
      </c>
      <c r="BD53" s="948">
        <v>31505.0</v>
      </c>
      <c r="BE53" s="644">
        <v>513865.0</v>
      </c>
      <c r="BF53" s="995">
        <v>584726.0</v>
      </c>
      <c r="BG53" s="621">
        <v>16.0</v>
      </c>
      <c r="BH53" s="1184">
        <v>79.0</v>
      </c>
      <c r="BI53" s="505">
        <v>33.0</v>
      </c>
      <c r="BJ53" s="1185">
        <v>51.0</v>
      </c>
      <c r="BK53" s="605">
        <v>710.0</v>
      </c>
      <c r="BL53" s="1082">
        <v>729.0</v>
      </c>
      <c r="BM53" s="853">
        <v>732.0</v>
      </c>
      <c r="BN53" s="687">
        <v>-20.0</v>
      </c>
      <c r="BO53" s="1186">
        <v>-10.0</v>
      </c>
      <c r="BP53" s="999">
        <v>705.0</v>
      </c>
      <c r="BQ53" s="610">
        <v>724.0</v>
      </c>
      <c r="BR53" s="739">
        <v>729.0</v>
      </c>
      <c r="BS53" s="739">
        <v>728.0</v>
      </c>
      <c r="BT53" s="1163">
        <v>698.0</v>
      </c>
      <c r="BU53" s="871">
        <v>687.0</v>
      </c>
      <c r="BV53" s="540">
        <v>703.0</v>
      </c>
      <c r="BW53" s="740">
        <v>714.0</v>
      </c>
      <c r="BX53" s="714">
        <v>742.0</v>
      </c>
      <c r="BY53" s="1000">
        <v>761.0</v>
      </c>
      <c r="BZ53" s="1187">
        <v>705.0</v>
      </c>
      <c r="CA53" s="897">
        <v>579.0</v>
      </c>
      <c r="CB53" s="472">
        <v>680.0</v>
      </c>
      <c r="CC53" s="433">
        <v>731.0</v>
      </c>
      <c r="CD53" s="433">
        <v>730.0</v>
      </c>
      <c r="CE53" s="578">
        <v>757.0</v>
      </c>
      <c r="CF53" s="215">
        <v>697.0</v>
      </c>
      <c r="CG53" s="520">
        <v>645.0</v>
      </c>
      <c r="CH53" s="519">
        <v>853.0</v>
      </c>
      <c r="CI53" s="310">
        <v>828.0</v>
      </c>
      <c r="CJ53" s="215">
        <v>697.0</v>
      </c>
      <c r="CK53" s="458">
        <v>828.0</v>
      </c>
      <c r="CL53" s="304">
        <v>738.0</v>
      </c>
      <c r="CM53" s="297">
        <v>788.0</v>
      </c>
      <c r="CN53" s="476">
        <v>846.0</v>
      </c>
      <c r="CO53" s="134">
        <v>746.0</v>
      </c>
      <c r="CP53" s="134">
        <v>745.0</v>
      </c>
      <c r="CQ53" s="220">
        <v>601.0</v>
      </c>
      <c r="CR53" s="101">
        <v>567.0</v>
      </c>
      <c r="CS53" s="620">
        <v>636.0</v>
      </c>
      <c r="CT53" s="1188">
        <v>426.0</v>
      </c>
      <c r="CU53" s="177">
        <v>638.0</v>
      </c>
      <c r="CV53" s="220">
        <v>603.0</v>
      </c>
      <c r="CW53" s="328">
        <v>527.0</v>
      </c>
      <c r="CX53" s="623">
        <v>715.0</v>
      </c>
      <c r="CY53" s="177">
        <v>640.0</v>
      </c>
      <c r="CZ53" s="137">
        <v>751.0</v>
      </c>
      <c r="DA53" s="579">
        <v>631.0</v>
      </c>
      <c r="DB53" s="357">
        <v>709.0</v>
      </c>
      <c r="DC53" s="600">
        <v>727.0</v>
      </c>
      <c r="DD53" s="85"/>
      <c r="DE53" s="85"/>
      <c r="DF53" s="99"/>
      <c r="DG53" s="1189">
        <v>0.4</v>
      </c>
      <c r="DH53" s="147">
        <v>100.0</v>
      </c>
      <c r="DI53" s="148"/>
      <c r="DJ53" s="148"/>
      <c r="DK53" s="148"/>
      <c r="DL53" s="148"/>
      <c r="DM53" s="148"/>
      <c r="DN53" s="148"/>
      <c r="DO53" s="148"/>
      <c r="DP53" s="148"/>
      <c r="DQ53" s="148"/>
      <c r="DR53" s="148"/>
    </row>
    <row r="54" ht="33.75" customHeight="1">
      <c r="A54" s="78" t="str">
        <f t="shared" si="2"/>
        <v/>
      </c>
      <c r="B54" s="79" t="str">
        <f t="shared" si="3"/>
        <v>ColdBloodShill</v>
      </c>
      <c r="C54" s="80" t="s">
        <v>300</v>
      </c>
      <c r="D54" s="81" t="s">
        <v>301</v>
      </c>
      <c r="E54" s="82" t="s">
        <v>302</v>
      </c>
      <c r="F54" s="83" t="s">
        <v>303</v>
      </c>
      <c r="G54" s="84"/>
      <c r="H54" s="85">
        <v>676.0</v>
      </c>
      <c r="I54" s="626">
        <v>284.0</v>
      </c>
      <c r="J54" s="85">
        <v>336.0</v>
      </c>
      <c r="K54" s="85">
        <v>12.0</v>
      </c>
      <c r="L54" s="85"/>
      <c r="M54" s="85">
        <v>1.0</v>
      </c>
      <c r="N54" s="85">
        <v>3.0</v>
      </c>
      <c r="O54" s="85">
        <v>30.0</v>
      </c>
      <c r="P54" s="85">
        <v>250.0</v>
      </c>
      <c r="Q54" s="953">
        <v>6.0</v>
      </c>
      <c r="R54" s="881">
        <v>2.0</v>
      </c>
      <c r="S54" s="89"/>
      <c r="T54" s="90"/>
      <c r="U54" s="91"/>
      <c r="V54" s="91"/>
      <c r="W54" s="90"/>
      <c r="X54" s="92"/>
      <c r="Y54" s="85"/>
      <c r="Z54" s="92"/>
      <c r="AA54" s="85"/>
      <c r="AB54" s="89"/>
      <c r="AC54" s="90"/>
      <c r="AD54" s="91"/>
      <c r="AE54" s="91"/>
      <c r="AF54" s="90"/>
      <c r="AG54" s="92"/>
      <c r="AH54" s="85"/>
      <c r="AI54" s="92"/>
      <c r="AJ54" s="85"/>
      <c r="AK54" s="1132">
        <v>6284.0</v>
      </c>
      <c r="AL54" s="226">
        <v>0.17</v>
      </c>
      <c r="AM54" s="91"/>
      <c r="AN54" s="91"/>
      <c r="AO54" s="527">
        <v>0.15</v>
      </c>
      <c r="AP54" s="92"/>
      <c r="AQ54" s="85"/>
      <c r="AR54" s="92"/>
      <c r="AS54" s="85"/>
      <c r="AT54" s="1054">
        <v>20226.0</v>
      </c>
      <c r="AU54" s="849">
        <v>0.035</v>
      </c>
      <c r="AV54" s="91"/>
      <c r="AW54" s="91"/>
      <c r="AX54" s="1190">
        <v>0.032</v>
      </c>
      <c r="AY54" s="98"/>
      <c r="AZ54" s="85"/>
      <c r="BA54" s="98"/>
      <c r="BB54" s="99"/>
      <c r="BC54" s="208">
        <v>329864.0</v>
      </c>
      <c r="BD54" s="208">
        <v>329432.0</v>
      </c>
      <c r="BE54" s="426">
        <v>1354564.0</v>
      </c>
      <c r="BF54" s="426">
        <v>1354208.0</v>
      </c>
      <c r="BG54" s="505">
        <v>4.0</v>
      </c>
      <c r="BH54" s="336">
        <v>34.0</v>
      </c>
      <c r="BI54" s="995">
        <v>38.0</v>
      </c>
      <c r="BJ54" s="1191">
        <v>52.0</v>
      </c>
      <c r="BK54" s="1018">
        <v>636.0</v>
      </c>
      <c r="BL54" s="1192">
        <v>571.0</v>
      </c>
      <c r="BM54" s="1193">
        <v>597.0</v>
      </c>
      <c r="BN54" s="448">
        <v>-9.0</v>
      </c>
      <c r="BO54" s="1194">
        <v>173.0</v>
      </c>
      <c r="BP54" s="999">
        <v>704.0</v>
      </c>
      <c r="BQ54" s="740">
        <v>713.0</v>
      </c>
      <c r="BR54" s="1084">
        <v>722.0</v>
      </c>
      <c r="BS54" s="869">
        <v>692.0</v>
      </c>
      <c r="BT54" s="571">
        <v>577.0</v>
      </c>
      <c r="BU54" s="1033">
        <v>580.0</v>
      </c>
      <c r="BV54" s="418">
        <v>571.0</v>
      </c>
      <c r="BW54" s="1103">
        <v>531.0</v>
      </c>
      <c r="BX54" s="687">
        <v>464.0</v>
      </c>
      <c r="BY54" s="281">
        <v>489.0</v>
      </c>
      <c r="BZ54" s="1195">
        <v>602.0</v>
      </c>
      <c r="CA54" s="374">
        <v>613.0</v>
      </c>
      <c r="CB54" s="200">
        <v>517.0</v>
      </c>
      <c r="CC54" s="466">
        <v>591.0</v>
      </c>
      <c r="CD54" s="583">
        <v>664.0</v>
      </c>
      <c r="CE54" s="139">
        <v>720.0</v>
      </c>
      <c r="CF54" s="134">
        <v>747.0</v>
      </c>
      <c r="CG54" s="219">
        <v>660.0</v>
      </c>
      <c r="CH54" s="823">
        <v>721.0</v>
      </c>
      <c r="CI54" s="280">
        <v>648.0</v>
      </c>
      <c r="CJ54" s="620">
        <v>635.0</v>
      </c>
      <c r="CK54" s="216">
        <v>707.0</v>
      </c>
      <c r="CL54" s="212">
        <v>672.0</v>
      </c>
      <c r="CM54" s="139">
        <v>719.0</v>
      </c>
      <c r="CN54" s="678">
        <v>670.0</v>
      </c>
      <c r="CO54" s="211">
        <v>622.0</v>
      </c>
      <c r="CP54" s="211">
        <v>624.0</v>
      </c>
      <c r="CQ54" s="134">
        <v>747.0</v>
      </c>
      <c r="CR54" s="137">
        <v>751.0</v>
      </c>
      <c r="CS54" s="443">
        <v>692.0</v>
      </c>
      <c r="CT54" s="139">
        <v>720.0</v>
      </c>
      <c r="CU54" s="353">
        <v>729.0</v>
      </c>
      <c r="CV54" s="134">
        <v>746.0</v>
      </c>
      <c r="CW54" s="297">
        <v>785.0</v>
      </c>
      <c r="CX54" s="678">
        <v>669.0</v>
      </c>
      <c r="CY54" s="85"/>
      <c r="CZ54" s="85"/>
      <c r="DA54" s="85"/>
      <c r="DB54" s="85"/>
      <c r="DC54" s="85"/>
      <c r="DD54" s="85"/>
      <c r="DE54" s="85"/>
      <c r="DF54" s="99"/>
      <c r="DG54" s="1009">
        <v>0.2</v>
      </c>
      <c r="DH54" s="85"/>
      <c r="DI54" s="148"/>
      <c r="DJ54" s="148"/>
      <c r="DK54" s="148"/>
      <c r="DL54" s="148"/>
      <c r="DM54" s="148"/>
      <c r="DN54" s="148"/>
      <c r="DO54" s="148"/>
      <c r="DP54" s="148"/>
      <c r="DQ54" s="148"/>
      <c r="DR54" s="148"/>
    </row>
    <row r="55" ht="33.75" customHeight="1">
      <c r="A55" s="78" t="str">
        <f t="shared" si="2"/>
        <v/>
      </c>
      <c r="B55" s="79" t="str">
        <f t="shared" si="3"/>
        <v>elliotrades</v>
      </c>
      <c r="C55" s="80" t="s">
        <v>304</v>
      </c>
      <c r="D55" s="81" t="s">
        <v>305</v>
      </c>
      <c r="E55" s="82" t="s">
        <v>306</v>
      </c>
      <c r="F55" s="83" t="s">
        <v>307</v>
      </c>
      <c r="G55" s="84"/>
      <c r="H55" s="85">
        <v>672.0</v>
      </c>
      <c r="I55" s="1196">
        <v>873.0</v>
      </c>
      <c r="J55" s="85">
        <v>1150.0</v>
      </c>
      <c r="K55" s="85">
        <v>21.0</v>
      </c>
      <c r="L55" s="85"/>
      <c r="M55" s="85">
        <v>2.0</v>
      </c>
      <c r="N55" s="85">
        <v>18.0</v>
      </c>
      <c r="O55" s="85">
        <v>167.0</v>
      </c>
      <c r="P55" s="85">
        <v>686.0</v>
      </c>
      <c r="Q55" s="953">
        <v>6.0</v>
      </c>
      <c r="R55" s="266">
        <v>1.0</v>
      </c>
      <c r="S55" s="1197">
        <v>1477.0</v>
      </c>
      <c r="T55" s="391">
        <v>1.19</v>
      </c>
      <c r="U55" s="91"/>
      <c r="V55" s="91"/>
      <c r="W55" s="391">
        <v>1.99</v>
      </c>
      <c r="X55" s="92"/>
      <c r="Y55" s="85"/>
      <c r="Z55" s="92"/>
      <c r="AA55" s="85"/>
      <c r="AB55" s="1198">
        <v>2870.0</v>
      </c>
      <c r="AC55" s="395">
        <v>0.49</v>
      </c>
      <c r="AD55" s="91"/>
      <c r="AE55" s="91"/>
      <c r="AF55" s="391">
        <v>0.25</v>
      </c>
      <c r="AG55" s="92"/>
      <c r="AH55" s="85"/>
      <c r="AI55" s="92"/>
      <c r="AJ55" s="85"/>
      <c r="AK55" s="1199">
        <v>10558.0</v>
      </c>
      <c r="AL55" s="395">
        <v>0.1</v>
      </c>
      <c r="AM55" s="91"/>
      <c r="AN55" s="1200">
        <v>0.21</v>
      </c>
      <c r="AO55" s="393">
        <v>0.07</v>
      </c>
      <c r="AP55" s="92"/>
      <c r="AQ55" s="85"/>
      <c r="AR55" s="905">
        <v>0.08</v>
      </c>
      <c r="AS55" s="156">
        <v>1.0</v>
      </c>
      <c r="AT55" s="390">
        <v>39174.0</v>
      </c>
      <c r="AU55" s="779">
        <v>0.018</v>
      </c>
      <c r="AV55" s="91"/>
      <c r="AW55" s="169">
        <v>0.14</v>
      </c>
      <c r="AX55" s="907">
        <v>0.019</v>
      </c>
      <c r="AY55" s="98"/>
      <c r="AZ55" s="85"/>
      <c r="BA55" s="727">
        <v>0.016</v>
      </c>
      <c r="BB55" s="371">
        <v>1.0</v>
      </c>
      <c r="BC55" s="453">
        <v>830780.0</v>
      </c>
      <c r="BD55" s="453">
        <v>830629.0</v>
      </c>
      <c r="BE55" s="238">
        <v>1495528.0</v>
      </c>
      <c r="BF55" s="506">
        <v>1614446.0</v>
      </c>
      <c r="BG55" s="947">
        <v>2.0</v>
      </c>
      <c r="BH55" s="730">
        <v>24.0</v>
      </c>
      <c r="BI55" s="898">
        <v>38.0</v>
      </c>
      <c r="BJ55" s="1201">
        <v>53.0</v>
      </c>
      <c r="BK55" s="1065">
        <v>701.0</v>
      </c>
      <c r="BL55" s="1202">
        <v>661.0</v>
      </c>
      <c r="BM55" s="1018">
        <v>634.0</v>
      </c>
      <c r="BN55" s="606">
        <v>-14.0</v>
      </c>
      <c r="BO55" s="1083">
        <v>46.0</v>
      </c>
      <c r="BP55" s="540">
        <v>703.0</v>
      </c>
      <c r="BQ55" s="1019">
        <v>717.0</v>
      </c>
      <c r="BR55" s="714">
        <v>743.0</v>
      </c>
      <c r="BS55" s="991">
        <v>761.0</v>
      </c>
      <c r="BT55" s="1163">
        <v>699.0</v>
      </c>
      <c r="BU55" s="1203">
        <v>684.0</v>
      </c>
      <c r="BV55" s="1070">
        <v>678.0</v>
      </c>
      <c r="BW55" s="1166">
        <v>657.0</v>
      </c>
      <c r="BX55" s="103">
        <v>631.0</v>
      </c>
      <c r="BY55" s="1165">
        <v>661.0</v>
      </c>
      <c r="BZ55" s="1204">
        <v>593.0</v>
      </c>
      <c r="CA55" s="220">
        <v>602.0</v>
      </c>
      <c r="CB55" s="457">
        <v>695.0</v>
      </c>
      <c r="CC55" s="752">
        <v>554.0</v>
      </c>
      <c r="CD55" s="430">
        <v>584.0</v>
      </c>
      <c r="CE55" s="520">
        <v>645.0</v>
      </c>
      <c r="CF55" s="132">
        <v>824.0</v>
      </c>
      <c r="CG55" s="135">
        <v>761.0</v>
      </c>
      <c r="CH55" s="621">
        <v>606.0</v>
      </c>
      <c r="CI55" s="509">
        <v>558.0</v>
      </c>
      <c r="CJ55" s="744">
        <v>289.0</v>
      </c>
      <c r="CK55" s="551">
        <v>483.0</v>
      </c>
      <c r="CL55" s="193">
        <v>372.0</v>
      </c>
      <c r="CM55" s="1072">
        <v>712.0</v>
      </c>
      <c r="CN55" s="310">
        <v>827.0</v>
      </c>
      <c r="CO55" s="301">
        <v>784.0</v>
      </c>
      <c r="CP55" s="216">
        <v>707.0</v>
      </c>
      <c r="CQ55" s="454">
        <v>771.0</v>
      </c>
      <c r="CR55" s="825">
        <v>650.0</v>
      </c>
      <c r="CS55" s="742">
        <v>616.0</v>
      </c>
      <c r="CT55" s="507">
        <v>594.0</v>
      </c>
      <c r="CU55" s="198">
        <v>403.0</v>
      </c>
      <c r="CV55" s="644">
        <v>494.0</v>
      </c>
      <c r="CW55" s="278">
        <v>506.0</v>
      </c>
      <c r="CX55" s="1205">
        <v>212.0</v>
      </c>
      <c r="CY55" s="1206">
        <v>328.0</v>
      </c>
      <c r="CZ55" s="201">
        <v>428.0</v>
      </c>
      <c r="DA55" s="199">
        <v>360.0</v>
      </c>
      <c r="DB55" s="995">
        <v>496.0</v>
      </c>
      <c r="DC55" s="824">
        <v>423.0</v>
      </c>
      <c r="DD55" s="201">
        <v>427.0</v>
      </c>
      <c r="DE55" s="433">
        <v>731.0</v>
      </c>
      <c r="DF55" s="1207">
        <v>562.0</v>
      </c>
      <c r="DG55" s="1208">
        <v>0.6</v>
      </c>
      <c r="DH55" s="85"/>
      <c r="DI55" s="148"/>
      <c r="DJ55" s="148"/>
      <c r="DK55" s="148"/>
      <c r="DL55" s="148"/>
      <c r="DM55" s="148"/>
      <c r="DN55" s="148"/>
      <c r="DO55" s="148"/>
      <c r="DP55" s="148"/>
      <c r="DQ55" s="148"/>
      <c r="DR55" s="148"/>
    </row>
    <row r="56" ht="33.75" customHeight="1">
      <c r="A56" s="78" t="str">
        <f t="shared" si="2"/>
        <v/>
      </c>
      <c r="B56" s="79" t="str">
        <f t="shared" si="3"/>
        <v>zacxbt</v>
      </c>
      <c r="C56" s="80" t="s">
        <v>308</v>
      </c>
      <c r="D56" s="81" t="s">
        <v>309</v>
      </c>
      <c r="E56" s="82" t="s">
        <v>310</v>
      </c>
      <c r="F56" s="83" t="s">
        <v>311</v>
      </c>
      <c r="G56" s="84"/>
      <c r="H56" s="85">
        <v>670.0</v>
      </c>
      <c r="I56" s="1209">
        <v>2051.0</v>
      </c>
      <c r="J56" s="85">
        <v>5727.0</v>
      </c>
      <c r="K56" s="85">
        <v>75.0</v>
      </c>
      <c r="L56" s="85"/>
      <c r="M56" s="85">
        <v>6.0</v>
      </c>
      <c r="N56" s="85">
        <v>65.0</v>
      </c>
      <c r="O56" s="85">
        <v>366.0</v>
      </c>
      <c r="P56" s="85">
        <v>1614.0</v>
      </c>
      <c r="Q56" s="953">
        <v>6.0</v>
      </c>
      <c r="R56" s="266">
        <v>1.0</v>
      </c>
      <c r="S56" s="89"/>
      <c r="T56" s="90"/>
      <c r="U56" s="91"/>
      <c r="V56" s="91"/>
      <c r="W56" s="391">
        <v>0.82</v>
      </c>
      <c r="X56" s="92"/>
      <c r="Y56" s="85"/>
      <c r="Z56" s="92"/>
      <c r="AA56" s="85"/>
      <c r="AB56" s="1210">
        <v>3874.0</v>
      </c>
      <c r="AC56" s="393">
        <v>0.35</v>
      </c>
      <c r="AD56" s="91"/>
      <c r="AE56" s="91"/>
      <c r="AF56" s="391">
        <v>0.25</v>
      </c>
      <c r="AG56" s="92"/>
      <c r="AH56" s="85"/>
      <c r="AI56" s="92"/>
      <c r="AJ56" s="85"/>
      <c r="AK56" s="1211">
        <v>11967.0</v>
      </c>
      <c r="AL56" s="395">
        <v>0.08</v>
      </c>
      <c r="AM56" s="91"/>
      <c r="AN56" s="91"/>
      <c r="AO56" s="393">
        <v>0.07</v>
      </c>
      <c r="AP56" s="92"/>
      <c r="AQ56" s="85"/>
      <c r="AR56" s="92"/>
      <c r="AS56" s="85"/>
      <c r="AT56" s="390">
        <v>38987.0</v>
      </c>
      <c r="AU56" s="779">
        <v>0.017</v>
      </c>
      <c r="AV56" s="169">
        <v>0.05</v>
      </c>
      <c r="AW56" s="169">
        <v>0.22</v>
      </c>
      <c r="AX56" s="401">
        <v>0.016</v>
      </c>
      <c r="AY56" s="1212">
        <v>0.017</v>
      </c>
      <c r="AZ56" s="404">
        <v>1.0</v>
      </c>
      <c r="BA56" s="405">
        <v>0.014</v>
      </c>
      <c r="BB56" s="371">
        <v>1.0</v>
      </c>
      <c r="BC56" s="1213">
        <v>32713.0</v>
      </c>
      <c r="BD56" s="1213">
        <v>32663.0</v>
      </c>
      <c r="BE56" s="207">
        <v>340644.0</v>
      </c>
      <c r="BF56" s="207">
        <v>326692.0</v>
      </c>
      <c r="BG56" s="696">
        <v>10.0</v>
      </c>
      <c r="BH56" s="821">
        <v>92.0</v>
      </c>
      <c r="BI56" s="644">
        <v>35.0</v>
      </c>
      <c r="BJ56" s="1214">
        <v>54.0</v>
      </c>
      <c r="BK56" s="889">
        <v>560.0</v>
      </c>
      <c r="BL56" s="733">
        <v>608.0</v>
      </c>
      <c r="BM56" s="733">
        <v>612.0</v>
      </c>
      <c r="BN56" s="1215">
        <v>7.0</v>
      </c>
      <c r="BO56" s="1216">
        <v>113.0</v>
      </c>
      <c r="BP56" s="1070">
        <v>678.0</v>
      </c>
      <c r="BQ56" s="1164">
        <v>671.0</v>
      </c>
      <c r="BR56" s="965">
        <v>607.0</v>
      </c>
      <c r="BS56" s="960">
        <v>555.0</v>
      </c>
      <c r="BT56" s="485">
        <v>511.0</v>
      </c>
      <c r="BU56" s="508">
        <v>546.0</v>
      </c>
      <c r="BV56" s="1140">
        <v>526.0</v>
      </c>
      <c r="BW56" s="821">
        <v>565.0</v>
      </c>
      <c r="BX56" s="1217">
        <v>585.0</v>
      </c>
      <c r="BY56" s="613">
        <v>611.0</v>
      </c>
      <c r="BZ56" s="1218">
        <v>634.0</v>
      </c>
      <c r="CA56" s="304">
        <v>736.0</v>
      </c>
      <c r="CB56" s="429">
        <v>575.0</v>
      </c>
      <c r="CC56" s="547">
        <v>622.0</v>
      </c>
      <c r="CD56" s="520">
        <v>645.0</v>
      </c>
      <c r="CE56" s="583">
        <v>665.0</v>
      </c>
      <c r="CF56" s="374">
        <v>615.0</v>
      </c>
      <c r="CG56" s="104">
        <v>682.0</v>
      </c>
      <c r="CH56" s="599">
        <v>700.0</v>
      </c>
      <c r="CI56" s="215">
        <v>696.0</v>
      </c>
      <c r="CJ56" s="349">
        <v>754.0</v>
      </c>
      <c r="CK56" s="312">
        <v>797.0</v>
      </c>
      <c r="CL56" s="306">
        <v>633.0</v>
      </c>
      <c r="CM56" s="825">
        <v>652.0</v>
      </c>
      <c r="CN56" s="132">
        <v>822.0</v>
      </c>
      <c r="CO56" s="623">
        <v>716.0</v>
      </c>
      <c r="CP56" s="218">
        <v>817.0</v>
      </c>
      <c r="CQ56" s="752">
        <v>552.0</v>
      </c>
      <c r="CR56" s="729">
        <v>557.0</v>
      </c>
      <c r="CS56" s="201">
        <v>430.0</v>
      </c>
      <c r="CT56" s="1028">
        <v>138.0</v>
      </c>
      <c r="CU56" s="792">
        <v>273.0</v>
      </c>
      <c r="CV56" s="618">
        <v>304.0</v>
      </c>
      <c r="CW56" s="195">
        <v>398.0</v>
      </c>
      <c r="CX56" s="949">
        <v>417.0</v>
      </c>
      <c r="CY56" s="811">
        <v>503.0</v>
      </c>
      <c r="CZ56" s="949">
        <v>416.0</v>
      </c>
      <c r="DA56" s="582">
        <v>534.0</v>
      </c>
      <c r="DB56" s="173">
        <v>365.0</v>
      </c>
      <c r="DC56" s="204">
        <v>462.0</v>
      </c>
      <c r="DD56" s="407">
        <v>488.0</v>
      </c>
      <c r="DE56" s="582">
        <v>533.0</v>
      </c>
      <c r="DF56" s="1219">
        <v>682.0</v>
      </c>
      <c r="DG56" s="1220">
        <v>0.7</v>
      </c>
      <c r="DH56" s="147">
        <v>100.0</v>
      </c>
      <c r="DI56" s="148"/>
      <c r="DJ56" s="148"/>
      <c r="DK56" s="148"/>
      <c r="DL56" s="148"/>
      <c r="DM56" s="148"/>
      <c r="DN56" s="148"/>
      <c r="DO56" s="148"/>
      <c r="DP56" s="148"/>
      <c r="DQ56" s="148"/>
      <c r="DR56" s="148"/>
    </row>
    <row r="57" ht="33.75" customHeight="1">
      <c r="A57" s="78" t="str">
        <f t="shared" si="2"/>
        <v/>
      </c>
      <c r="B57" s="79" t="str">
        <f t="shared" si="3"/>
        <v>Web3Quant</v>
      </c>
      <c r="C57" s="80" t="s">
        <v>312</v>
      </c>
      <c r="D57" s="81" t="s">
        <v>313</v>
      </c>
      <c r="E57" s="82" t="s">
        <v>314</v>
      </c>
      <c r="F57" s="83" t="s">
        <v>314</v>
      </c>
      <c r="G57" s="84"/>
      <c r="H57" s="85">
        <v>658.0</v>
      </c>
      <c r="I57" s="1221">
        <v>1009.0</v>
      </c>
      <c r="J57" s="85">
        <v>583.0</v>
      </c>
      <c r="K57" s="85">
        <v>41.0</v>
      </c>
      <c r="L57" s="85"/>
      <c r="M57" s="85">
        <v>4.0</v>
      </c>
      <c r="N57" s="85">
        <v>14.0</v>
      </c>
      <c r="O57" s="85">
        <v>143.0</v>
      </c>
      <c r="P57" s="85">
        <v>848.0</v>
      </c>
      <c r="Q57" s="1222">
        <v>5.0</v>
      </c>
      <c r="R57" s="881">
        <v>2.0</v>
      </c>
      <c r="S57" s="89"/>
      <c r="T57" s="90"/>
      <c r="U57" s="91"/>
      <c r="V57" s="91"/>
      <c r="W57" s="90"/>
      <c r="X57" s="92"/>
      <c r="Y57" s="85"/>
      <c r="Z57" s="92"/>
      <c r="AA57" s="85"/>
      <c r="AB57" s="89"/>
      <c r="AC57" s="90"/>
      <c r="AD57" s="91"/>
      <c r="AE57" s="91"/>
      <c r="AF57" s="393">
        <v>0.32</v>
      </c>
      <c r="AG57" s="92"/>
      <c r="AH57" s="85"/>
      <c r="AI57" s="92"/>
      <c r="AJ57" s="85"/>
      <c r="AK57" s="1044">
        <v>13930.0</v>
      </c>
      <c r="AL57" s="393">
        <v>0.07</v>
      </c>
      <c r="AM57" s="91"/>
      <c r="AN57" s="91"/>
      <c r="AO57" s="391">
        <v>0.06</v>
      </c>
      <c r="AP57" s="92"/>
      <c r="AQ57" s="85"/>
      <c r="AR57" s="92"/>
      <c r="AS57" s="85"/>
      <c r="AT57" s="1151">
        <v>49514.0</v>
      </c>
      <c r="AU57" s="595">
        <v>0.014</v>
      </c>
      <c r="AV57" s="169">
        <v>0.05</v>
      </c>
      <c r="AW57" s="169">
        <v>0.04</v>
      </c>
      <c r="AX57" s="595">
        <v>0.013</v>
      </c>
      <c r="AY57" s="403">
        <v>0.013</v>
      </c>
      <c r="AZ57" s="657">
        <v>6.0</v>
      </c>
      <c r="BA57" s="403">
        <v>0.013</v>
      </c>
      <c r="BB57" s="1223">
        <v>19.0</v>
      </c>
      <c r="BC57" s="947">
        <v>51193.0</v>
      </c>
      <c r="BD57" s="947">
        <v>51176.0</v>
      </c>
      <c r="BE57" s="505">
        <v>466210.0</v>
      </c>
      <c r="BF57" s="407">
        <v>377851.0</v>
      </c>
      <c r="BG57" s="238">
        <v>9.0</v>
      </c>
      <c r="BH57" s="1224">
        <v>20.0</v>
      </c>
      <c r="BI57" s="238">
        <v>75.0</v>
      </c>
      <c r="BJ57" s="1225">
        <v>55.0</v>
      </c>
      <c r="BK57" s="1226">
        <v>489.0</v>
      </c>
      <c r="BL57" s="1227">
        <v>354.0</v>
      </c>
      <c r="BM57" s="1228">
        <v>384.0</v>
      </c>
      <c r="BN57" s="540">
        <v>43.0</v>
      </c>
      <c r="BO57" s="1229">
        <v>324.0</v>
      </c>
      <c r="BP57" s="1070">
        <v>678.0</v>
      </c>
      <c r="BQ57" s="1230">
        <v>635.0</v>
      </c>
      <c r="BR57" s="1144">
        <v>622.0</v>
      </c>
      <c r="BS57" s="331">
        <v>519.0</v>
      </c>
      <c r="BT57" s="1231">
        <v>459.0</v>
      </c>
      <c r="BU57" s="1232">
        <v>381.0</v>
      </c>
      <c r="BV57" s="1232">
        <v>381.0</v>
      </c>
      <c r="BW57" s="190">
        <v>354.0</v>
      </c>
      <c r="BX57" s="1233">
        <v>290.0</v>
      </c>
      <c r="BY57" s="1234">
        <v>244.0</v>
      </c>
      <c r="BZ57" s="1235">
        <v>484.0</v>
      </c>
      <c r="CA57" s="823">
        <v>723.0</v>
      </c>
      <c r="CB57" s="585">
        <v>389.0</v>
      </c>
      <c r="CC57" s="580">
        <v>0.0</v>
      </c>
      <c r="CD57" s="332">
        <v>579.0</v>
      </c>
      <c r="CE57" s="580">
        <v>0.0</v>
      </c>
      <c r="CF57" s="580">
        <v>0.0</v>
      </c>
      <c r="CG57" s="433">
        <v>731.0</v>
      </c>
      <c r="CH57" s="102">
        <v>569.0</v>
      </c>
      <c r="CI57" s="305">
        <v>599.0</v>
      </c>
      <c r="CJ57" s="220">
        <v>603.0</v>
      </c>
      <c r="CK57" s="825">
        <v>651.0</v>
      </c>
      <c r="CL57" s="752">
        <v>554.0</v>
      </c>
      <c r="CM57" s="330">
        <v>655.0</v>
      </c>
      <c r="CN57" s="297">
        <v>787.0</v>
      </c>
      <c r="CO57" s="620">
        <v>634.0</v>
      </c>
      <c r="CP57" s="695">
        <v>765.0</v>
      </c>
      <c r="CQ57" s="250">
        <v>799.0</v>
      </c>
      <c r="CR57" s="844">
        <v>625.0</v>
      </c>
      <c r="CS57" s="678">
        <v>669.0</v>
      </c>
      <c r="CT57" s="896">
        <v>349.0</v>
      </c>
      <c r="CU57" s="373">
        <v>607.0</v>
      </c>
      <c r="CV57" s="298">
        <v>788.0</v>
      </c>
      <c r="CW57" s="137">
        <v>749.0</v>
      </c>
      <c r="CX57" s="352">
        <v>848.0</v>
      </c>
      <c r="CY57" s="211">
        <v>624.0</v>
      </c>
      <c r="CZ57" s="509">
        <v>558.0</v>
      </c>
      <c r="DA57" s="422">
        <v>518.0</v>
      </c>
      <c r="DB57" s="174">
        <v>610.0</v>
      </c>
      <c r="DC57" s="877">
        <v>431.0</v>
      </c>
      <c r="DD57" s="220">
        <v>602.0</v>
      </c>
      <c r="DE57" s="262">
        <v>897.0</v>
      </c>
      <c r="DF57" s="1236">
        <v>780.0</v>
      </c>
      <c r="DG57" s="799">
        <v>1.2</v>
      </c>
      <c r="DH57" s="223">
        <v>0.0</v>
      </c>
      <c r="DI57" s="148"/>
      <c r="DJ57" s="148"/>
      <c r="DK57" s="148"/>
      <c r="DL57" s="148"/>
      <c r="DM57" s="148"/>
      <c r="DN57" s="148"/>
      <c r="DO57" s="148"/>
      <c r="DP57" s="148"/>
      <c r="DQ57" s="148"/>
      <c r="DR57" s="148"/>
    </row>
    <row r="58" ht="33.75" customHeight="1">
      <c r="A58" s="78" t="str">
        <f t="shared" si="2"/>
        <v/>
      </c>
      <c r="B58" s="79" t="str">
        <f t="shared" si="3"/>
        <v>wallstreetbets</v>
      </c>
      <c r="C58" s="80" t="s">
        <v>315</v>
      </c>
      <c r="D58" s="81">
        <v>5.88569122E8</v>
      </c>
      <c r="E58" s="82" t="s">
        <v>316</v>
      </c>
      <c r="F58" s="83" t="s">
        <v>316</v>
      </c>
      <c r="G58" s="84"/>
      <c r="H58" s="85">
        <v>648.0</v>
      </c>
      <c r="I58" s="1237">
        <v>254.0</v>
      </c>
      <c r="J58" s="85">
        <v>246.0</v>
      </c>
      <c r="K58" s="85">
        <v>13.0</v>
      </c>
      <c r="L58" s="85"/>
      <c r="M58" s="85">
        <v>2.0</v>
      </c>
      <c r="N58" s="85">
        <v>7.0</v>
      </c>
      <c r="O58" s="85">
        <v>44.0</v>
      </c>
      <c r="P58" s="85">
        <v>201.0</v>
      </c>
      <c r="Q58" s="953">
        <v>6.0</v>
      </c>
      <c r="R58" s="88">
        <v>0.0</v>
      </c>
      <c r="S58" s="89"/>
      <c r="T58" s="90"/>
      <c r="U58" s="91"/>
      <c r="V58" s="91"/>
      <c r="W58" s="90"/>
      <c r="X58" s="92"/>
      <c r="Y58" s="85"/>
      <c r="Z58" s="92"/>
      <c r="AA58" s="85"/>
      <c r="AB58" s="89"/>
      <c r="AC58" s="90"/>
      <c r="AD58" s="91"/>
      <c r="AE58" s="91"/>
      <c r="AF58" s="90"/>
      <c r="AG58" s="92"/>
      <c r="AH58" s="85"/>
      <c r="AI58" s="92"/>
      <c r="AJ58" s="85"/>
      <c r="AK58" s="1148">
        <v>4034.0</v>
      </c>
      <c r="AL58" s="501">
        <v>0.25</v>
      </c>
      <c r="AM58" s="91"/>
      <c r="AN58" s="91"/>
      <c r="AO58" s="274">
        <v>0.28</v>
      </c>
      <c r="AP58" s="92"/>
      <c r="AQ58" s="85"/>
      <c r="AR58" s="92"/>
      <c r="AS58" s="85"/>
      <c r="AT58" s="1238">
        <v>12709.0</v>
      </c>
      <c r="AU58" s="565">
        <v>0.053</v>
      </c>
      <c r="AV58" s="169">
        <v>0.12</v>
      </c>
      <c r="AW58" s="91"/>
      <c r="AX58" s="1239">
        <v>0.049</v>
      </c>
      <c r="AY58" s="1240">
        <v>0.047</v>
      </c>
      <c r="AZ58" s="404">
        <v>1.0</v>
      </c>
      <c r="BA58" s="98"/>
      <c r="BB58" s="99"/>
      <c r="BC58" s="136">
        <v>901432.0</v>
      </c>
      <c r="BD58" s="136">
        <v>901221.0</v>
      </c>
      <c r="BE58" s="425">
        <v>2093781.0</v>
      </c>
      <c r="BF58" s="101">
        <v>2160247.0</v>
      </c>
      <c r="BG58" s="1206">
        <v>2.0</v>
      </c>
      <c r="BH58" s="176">
        <v>49.0</v>
      </c>
      <c r="BI58" s="551">
        <v>24.0</v>
      </c>
      <c r="BJ58" s="1241">
        <v>56.0</v>
      </c>
      <c r="BK58" s="1202">
        <v>662.0</v>
      </c>
      <c r="BL58" s="767">
        <v>671.0</v>
      </c>
      <c r="BM58" s="1067">
        <v>686.0</v>
      </c>
      <c r="BN58" s="448">
        <v>-7.0</v>
      </c>
      <c r="BO58" s="512">
        <v>6.0</v>
      </c>
      <c r="BP58" s="1242">
        <v>672.0</v>
      </c>
      <c r="BQ58" s="1070">
        <v>680.0</v>
      </c>
      <c r="BR58" s="1242">
        <v>671.0</v>
      </c>
      <c r="BS58" s="1166">
        <v>658.0</v>
      </c>
      <c r="BT58" s="103">
        <v>631.0</v>
      </c>
      <c r="BU58" s="1243">
        <v>644.0</v>
      </c>
      <c r="BV58" s="1244">
        <v>616.0</v>
      </c>
      <c r="BW58" s="857">
        <v>666.0</v>
      </c>
      <c r="BX58" s="1034">
        <v>708.0</v>
      </c>
      <c r="BY58" s="715">
        <v>735.0</v>
      </c>
      <c r="BZ58" s="1245">
        <v>677.0</v>
      </c>
      <c r="CA58" s="217">
        <v>689.0</v>
      </c>
      <c r="CB58" s="205">
        <v>666.0</v>
      </c>
      <c r="CC58" s="280">
        <v>649.0</v>
      </c>
      <c r="CD58" s="674">
        <v>739.0</v>
      </c>
      <c r="CE58" s="130">
        <v>833.0</v>
      </c>
      <c r="CF58" s="138">
        <v>815.0</v>
      </c>
      <c r="CG58" s="584">
        <v>756.0</v>
      </c>
      <c r="CH58" s="300">
        <v>804.0</v>
      </c>
      <c r="CI58" s="586">
        <v>807.0</v>
      </c>
      <c r="CJ58" s="135">
        <v>760.0</v>
      </c>
      <c r="CK58" s="301">
        <v>784.0</v>
      </c>
      <c r="CL58" s="144">
        <v>781.0</v>
      </c>
      <c r="CM58" s="218">
        <v>817.0</v>
      </c>
      <c r="CN58" s="145">
        <v>791.0</v>
      </c>
      <c r="CO58" s="280">
        <v>647.0</v>
      </c>
      <c r="CP58" s="618">
        <v>302.0</v>
      </c>
      <c r="CQ58" s="877">
        <v>434.0</v>
      </c>
      <c r="CR58" s="129">
        <v>893.0</v>
      </c>
      <c r="CS58" s="302">
        <v>871.0</v>
      </c>
      <c r="CT58" s="262">
        <v>897.0</v>
      </c>
      <c r="CU58" s="299">
        <v>882.0</v>
      </c>
      <c r="CV58" s="262">
        <v>896.0</v>
      </c>
      <c r="CW58" s="257">
        <v>941.0</v>
      </c>
      <c r="CX58" s="129">
        <v>895.0</v>
      </c>
      <c r="CY58" s="129">
        <v>894.0</v>
      </c>
      <c r="CZ58" s="255">
        <v>912.0</v>
      </c>
      <c r="DA58" s="473">
        <v>926.0</v>
      </c>
      <c r="DB58" s="385">
        <v>922.0</v>
      </c>
      <c r="DC58" s="121">
        <v>964.0</v>
      </c>
      <c r="DD58" s="127">
        <v>958.0</v>
      </c>
      <c r="DE58" s="383">
        <v>986.0</v>
      </c>
      <c r="DF58" s="1246">
        <v>902.0</v>
      </c>
      <c r="DG58" s="1247">
        <v>1.5</v>
      </c>
      <c r="DH58" s="223">
        <v>0.0</v>
      </c>
      <c r="DI58" s="148"/>
      <c r="DJ58" s="148"/>
      <c r="DK58" s="148"/>
      <c r="DL58" s="148"/>
      <c r="DM58" s="148"/>
      <c r="DN58" s="148"/>
      <c r="DO58" s="148"/>
      <c r="DP58" s="148"/>
      <c r="DQ58" s="148"/>
      <c r="DR58" s="148"/>
    </row>
    <row r="59" ht="33.75" customHeight="1">
      <c r="A59" s="78" t="str">
        <f t="shared" si="2"/>
        <v/>
      </c>
      <c r="B59" s="79" t="str">
        <f t="shared" si="3"/>
        <v>muzzyvermillion</v>
      </c>
      <c r="C59" s="80" t="s">
        <v>317</v>
      </c>
      <c r="D59" s="81" t="s">
        <v>318</v>
      </c>
      <c r="E59" s="82" t="s">
        <v>319</v>
      </c>
      <c r="F59" s="83" t="s">
        <v>320</v>
      </c>
      <c r="G59" s="84"/>
      <c r="H59" s="85">
        <v>647.0</v>
      </c>
      <c r="I59" s="1075">
        <v>309.0</v>
      </c>
      <c r="J59" s="85">
        <v>160.0</v>
      </c>
      <c r="K59" s="85">
        <v>23.0</v>
      </c>
      <c r="L59" s="85"/>
      <c r="M59" s="85">
        <v>0.0</v>
      </c>
      <c r="N59" s="85">
        <v>3.0</v>
      </c>
      <c r="O59" s="85">
        <v>46.0</v>
      </c>
      <c r="P59" s="85">
        <v>260.0</v>
      </c>
      <c r="Q59" s="1222">
        <v>5.0</v>
      </c>
      <c r="R59" s="150">
        <v>4.0</v>
      </c>
      <c r="S59" s="89"/>
      <c r="T59" s="90"/>
      <c r="U59" s="91"/>
      <c r="V59" s="91"/>
      <c r="W59" s="90"/>
      <c r="X59" s="92"/>
      <c r="Y59" s="85"/>
      <c r="Z59" s="92"/>
      <c r="AA59" s="85"/>
      <c r="AB59" s="89"/>
      <c r="AC59" s="90"/>
      <c r="AD59" s="91"/>
      <c r="AE59" s="91"/>
      <c r="AF59" s="268">
        <v>2.35</v>
      </c>
      <c r="AG59" s="92"/>
      <c r="AH59" s="85"/>
      <c r="AI59" s="92"/>
      <c r="AJ59" s="85"/>
      <c r="AK59" s="1054">
        <v>5265.0</v>
      </c>
      <c r="AL59" s="762">
        <v>0.19</v>
      </c>
      <c r="AM59" s="91"/>
      <c r="AN59" s="91"/>
      <c r="AO59" s="527">
        <v>0.15</v>
      </c>
      <c r="AP59" s="92"/>
      <c r="AQ59" s="85"/>
      <c r="AR59" s="92"/>
      <c r="AS59" s="85"/>
      <c r="AT59" s="801">
        <v>23827.0</v>
      </c>
      <c r="AU59" s="1101">
        <v>0.028</v>
      </c>
      <c r="AV59" s="1248">
        <v>-0.35</v>
      </c>
      <c r="AW59" s="1248">
        <v>-0.38</v>
      </c>
      <c r="AX59" s="1249">
        <v>0.025</v>
      </c>
      <c r="AY59" s="567">
        <v>0.043</v>
      </c>
      <c r="AZ59" s="657">
        <v>6.0</v>
      </c>
      <c r="BA59" s="1240">
        <v>0.045</v>
      </c>
      <c r="BB59" s="371">
        <v>1.0</v>
      </c>
      <c r="BC59" s="793">
        <v>39655.0</v>
      </c>
      <c r="BD59" s="793">
        <v>39655.0</v>
      </c>
      <c r="BE59" s="407">
        <v>411600.0</v>
      </c>
      <c r="BF59" s="407">
        <v>411600.0</v>
      </c>
      <c r="BG59" s="696">
        <v>10.0</v>
      </c>
      <c r="BH59" s="1250">
        <v>38.0</v>
      </c>
      <c r="BI59" s="850">
        <v>52.0</v>
      </c>
      <c r="BJ59" s="1251">
        <v>57.0</v>
      </c>
      <c r="BK59" s="1252">
        <v>579.0</v>
      </c>
      <c r="BL59" s="1253">
        <v>567.0</v>
      </c>
      <c r="BM59" s="665">
        <v>478.0</v>
      </c>
      <c r="BN59" s="611">
        <v>7.0</v>
      </c>
      <c r="BO59" s="1254">
        <v>667.0</v>
      </c>
      <c r="BP59" s="857">
        <v>667.0</v>
      </c>
      <c r="BQ59" s="1165">
        <v>660.0</v>
      </c>
      <c r="BR59" s="1105">
        <v>669.0</v>
      </c>
      <c r="BS59" s="1255">
        <v>639.0</v>
      </c>
      <c r="BT59" s="331">
        <v>518.0</v>
      </c>
      <c r="BU59" s="671">
        <v>0.0</v>
      </c>
      <c r="BV59" s="671">
        <v>0.0</v>
      </c>
      <c r="BW59" s="671">
        <v>0.0</v>
      </c>
      <c r="BX59" s="671">
        <v>0.0</v>
      </c>
      <c r="BY59" s="671">
        <v>0.0</v>
      </c>
      <c r="BZ59" s="1256">
        <v>263.0</v>
      </c>
      <c r="CA59" s="328">
        <v>525.0</v>
      </c>
      <c r="CB59" s="580">
        <v>0.0</v>
      </c>
      <c r="CC59" s="212">
        <v>672.0</v>
      </c>
      <c r="CD59" s="580">
        <v>0.0</v>
      </c>
      <c r="CE59" s="548">
        <v>378.0</v>
      </c>
      <c r="CF59" s="330">
        <v>655.0</v>
      </c>
      <c r="CG59" s="387">
        <v>810.0</v>
      </c>
      <c r="CH59" s="443">
        <v>692.0</v>
      </c>
      <c r="CI59" s="674">
        <v>740.0</v>
      </c>
      <c r="CJ59" s="236">
        <v>585.0</v>
      </c>
      <c r="CK59" s="674">
        <v>739.0</v>
      </c>
      <c r="CL59" s="195">
        <v>396.0</v>
      </c>
      <c r="CM59" s="133">
        <v>799.0</v>
      </c>
      <c r="CN59" s="257">
        <v>940.0</v>
      </c>
      <c r="CO59" s="145">
        <v>794.0</v>
      </c>
      <c r="CP59" s="1179">
        <v>843.0</v>
      </c>
      <c r="CQ59" s="123">
        <v>900.0</v>
      </c>
      <c r="CR59" s="623">
        <v>714.0</v>
      </c>
      <c r="CS59" s="347">
        <v>859.0</v>
      </c>
      <c r="CT59" s="258">
        <v>970.0</v>
      </c>
      <c r="CU59" s="622">
        <v>735.0</v>
      </c>
      <c r="CV59" s="145">
        <v>791.0</v>
      </c>
      <c r="CW59" s="586">
        <v>809.0</v>
      </c>
      <c r="CX59" s="141">
        <v>769.0</v>
      </c>
      <c r="CY59" s="257">
        <v>942.0</v>
      </c>
      <c r="CZ59" s="583">
        <v>663.0</v>
      </c>
      <c r="DA59" s="493">
        <v>974.0</v>
      </c>
      <c r="DB59" s="674">
        <v>742.0</v>
      </c>
      <c r="DC59" s="218">
        <v>818.0</v>
      </c>
      <c r="DD59" s="303">
        <v>757.0</v>
      </c>
      <c r="DE59" s="347">
        <v>861.0</v>
      </c>
      <c r="DF59" s="1257">
        <v>866.0</v>
      </c>
      <c r="DG59" s="1258">
        <v>1.2</v>
      </c>
      <c r="DH59" s="223">
        <v>0.0</v>
      </c>
      <c r="DI59" s="148"/>
      <c r="DJ59" s="148"/>
      <c r="DK59" s="148"/>
      <c r="DL59" s="148"/>
      <c r="DM59" s="148"/>
      <c r="DN59" s="148"/>
      <c r="DO59" s="148"/>
      <c r="DP59" s="148"/>
      <c r="DQ59" s="148"/>
      <c r="DR59" s="148"/>
    </row>
    <row r="60" ht="33.75" customHeight="1">
      <c r="A60" s="78" t="str">
        <f t="shared" si="2"/>
        <v/>
      </c>
      <c r="B60" s="79" t="str">
        <f t="shared" si="3"/>
        <v>twobitidiot</v>
      </c>
      <c r="C60" s="80" t="s">
        <v>321</v>
      </c>
      <c r="D60" s="81">
        <v>2.193616844E9</v>
      </c>
      <c r="E60" s="82" t="s">
        <v>322</v>
      </c>
      <c r="F60" s="83" t="s">
        <v>323</v>
      </c>
      <c r="G60" s="84"/>
      <c r="H60" s="85">
        <v>646.0</v>
      </c>
      <c r="I60" s="1259">
        <v>1238.0</v>
      </c>
      <c r="J60" s="85">
        <v>2292.0</v>
      </c>
      <c r="K60" s="85">
        <v>43.0</v>
      </c>
      <c r="L60" s="85"/>
      <c r="M60" s="85">
        <v>2.0</v>
      </c>
      <c r="N60" s="85">
        <v>47.0</v>
      </c>
      <c r="O60" s="85">
        <v>148.0</v>
      </c>
      <c r="P60" s="85">
        <v>1041.0</v>
      </c>
      <c r="Q60" s="1222">
        <v>5.0</v>
      </c>
      <c r="R60" s="266">
        <v>1.0</v>
      </c>
      <c r="S60" s="89"/>
      <c r="T60" s="90"/>
      <c r="U60" s="91"/>
      <c r="V60" s="91"/>
      <c r="W60" s="391">
        <v>1.5</v>
      </c>
      <c r="X60" s="92"/>
      <c r="Y60" s="85"/>
      <c r="Z60" s="92"/>
      <c r="AA60" s="85"/>
      <c r="AB60" s="1260">
        <v>13931.0</v>
      </c>
      <c r="AC60" s="1261">
        <v>0.1</v>
      </c>
      <c r="AD60" s="91"/>
      <c r="AE60" s="91"/>
      <c r="AF60" s="1262">
        <v>0.07</v>
      </c>
      <c r="AG60" s="92"/>
      <c r="AH60" s="85"/>
      <c r="AI60" s="92"/>
      <c r="AJ60" s="85"/>
      <c r="AK60" s="1263">
        <v>33197.0</v>
      </c>
      <c r="AL60" s="1264">
        <v>0.03</v>
      </c>
      <c r="AM60" s="91"/>
      <c r="AN60" s="91"/>
      <c r="AO60" s="1265">
        <v>0.02</v>
      </c>
      <c r="AP60" s="92"/>
      <c r="AQ60" s="85"/>
      <c r="AR60" s="92"/>
      <c r="AS60" s="85"/>
      <c r="AT60" s="151">
        <v>104046.0</v>
      </c>
      <c r="AU60" s="1266">
        <v>0.006</v>
      </c>
      <c r="AV60" s="91"/>
      <c r="AW60" s="169">
        <v>1.31</v>
      </c>
      <c r="AX60" s="1267">
        <v>0.006</v>
      </c>
      <c r="AY60" s="98"/>
      <c r="AZ60" s="85"/>
      <c r="BA60" s="1268">
        <v>0.003</v>
      </c>
      <c r="BB60" s="327">
        <v>4.0</v>
      </c>
      <c r="BC60" s="547">
        <v>376729.0</v>
      </c>
      <c r="BD60" s="547">
        <v>376415.0</v>
      </c>
      <c r="BE60" s="238">
        <v>1521284.0</v>
      </c>
      <c r="BF60" s="506">
        <v>1616645.0</v>
      </c>
      <c r="BG60" s="407">
        <v>4.0</v>
      </c>
      <c r="BH60" s="375">
        <v>82.0</v>
      </c>
      <c r="BI60" s="1037">
        <v>16.0</v>
      </c>
      <c r="BJ60" s="1269">
        <v>58.0</v>
      </c>
      <c r="BK60" s="1270">
        <v>513.0</v>
      </c>
      <c r="BL60" s="1271">
        <v>448.0</v>
      </c>
      <c r="BM60" s="1272">
        <v>480.0</v>
      </c>
      <c r="BN60" s="448">
        <v>-7.0</v>
      </c>
      <c r="BO60" s="1273">
        <v>223.0</v>
      </c>
      <c r="BP60" s="1165">
        <v>662.0</v>
      </c>
      <c r="BQ60" s="1105">
        <v>669.0</v>
      </c>
      <c r="BR60" s="1274">
        <v>641.0</v>
      </c>
      <c r="BS60" s="508">
        <v>546.0</v>
      </c>
      <c r="BT60" s="1231">
        <v>458.0</v>
      </c>
      <c r="BU60" s="922">
        <v>466.0</v>
      </c>
      <c r="BV60" s="448">
        <v>479.0</v>
      </c>
      <c r="BW60" s="541">
        <v>439.0</v>
      </c>
      <c r="BX60" s="772">
        <v>434.0</v>
      </c>
      <c r="BY60" s="855">
        <v>448.0</v>
      </c>
      <c r="BZ60" s="1275">
        <v>411.0</v>
      </c>
      <c r="CA60" s="217">
        <v>688.0</v>
      </c>
      <c r="CB60" s="210">
        <v>473.0</v>
      </c>
      <c r="CC60" s="549">
        <v>348.0</v>
      </c>
      <c r="CD60" s="874">
        <v>331.0</v>
      </c>
      <c r="CE60" s="422">
        <v>521.0</v>
      </c>
      <c r="CF60" s="194">
        <v>440.0</v>
      </c>
      <c r="CG60" s="1276">
        <v>214.0</v>
      </c>
      <c r="CH60" s="741">
        <v>316.0</v>
      </c>
      <c r="CI60" s="741">
        <v>312.0</v>
      </c>
      <c r="CJ60" s="198">
        <v>400.0</v>
      </c>
      <c r="CK60" s="432">
        <v>457.0</v>
      </c>
      <c r="CL60" s="842">
        <v>320.0</v>
      </c>
      <c r="CM60" s="949">
        <v>416.0</v>
      </c>
      <c r="CN60" s="1277">
        <v>239.0</v>
      </c>
      <c r="CO60" s="896">
        <v>353.0</v>
      </c>
      <c r="CP60" s="212">
        <v>671.0</v>
      </c>
      <c r="CQ60" s="546">
        <v>511.0</v>
      </c>
      <c r="CR60" s="219">
        <v>662.0</v>
      </c>
      <c r="CS60" s="204">
        <v>457.0</v>
      </c>
      <c r="CT60" s="432">
        <v>456.0</v>
      </c>
      <c r="CU60" s="1277">
        <v>237.0</v>
      </c>
      <c r="CV60" s="553">
        <v>366.0</v>
      </c>
      <c r="CW60" s="896">
        <v>350.0</v>
      </c>
      <c r="CX60" s="949">
        <v>417.0</v>
      </c>
      <c r="CY60" s="1037">
        <v>326.0</v>
      </c>
      <c r="CZ60" s="372">
        <v>522.0</v>
      </c>
      <c r="DA60" s="824">
        <v>422.0</v>
      </c>
      <c r="DB60" s="200">
        <v>518.0</v>
      </c>
      <c r="DC60" s="621">
        <v>605.0</v>
      </c>
      <c r="DD60" s="306">
        <v>634.0</v>
      </c>
      <c r="DE60" s="313">
        <v>840.0</v>
      </c>
      <c r="DF60" s="1278">
        <v>586.0</v>
      </c>
      <c r="DG60" s="1279">
        <v>0.8</v>
      </c>
      <c r="DH60" s="85"/>
      <c r="DI60" s="148"/>
      <c r="DJ60" s="148"/>
      <c r="DK60" s="148"/>
      <c r="DL60" s="148"/>
      <c r="DM60" s="148"/>
      <c r="DN60" s="148"/>
      <c r="DO60" s="148"/>
      <c r="DP60" s="148"/>
      <c r="DQ60" s="148"/>
      <c r="DR60" s="148"/>
    </row>
    <row r="61" ht="33.75" customHeight="1">
      <c r="A61" s="78" t="str">
        <f t="shared" si="2"/>
        <v/>
      </c>
      <c r="B61" s="79" t="str">
        <f t="shared" si="3"/>
        <v>patty_fi</v>
      </c>
      <c r="C61" s="80" t="s">
        <v>324</v>
      </c>
      <c r="D61" s="81">
        <v>2.760158505E9</v>
      </c>
      <c r="E61" s="82" t="s">
        <v>325</v>
      </c>
      <c r="F61" s="83" t="s">
        <v>326</v>
      </c>
      <c r="G61" s="84"/>
      <c r="H61" s="85">
        <v>639.0</v>
      </c>
      <c r="I61" s="1280">
        <v>357.0</v>
      </c>
      <c r="J61" s="85">
        <v>407.0</v>
      </c>
      <c r="K61" s="85">
        <v>20.0</v>
      </c>
      <c r="L61" s="85"/>
      <c r="M61" s="85">
        <v>1.0</v>
      </c>
      <c r="N61" s="85">
        <v>9.0</v>
      </c>
      <c r="O61" s="85">
        <v>74.0</v>
      </c>
      <c r="P61" s="85">
        <v>273.0</v>
      </c>
      <c r="Q61" s="1222">
        <v>5.0</v>
      </c>
      <c r="R61" s="500">
        <v>-1.0</v>
      </c>
      <c r="S61" s="89"/>
      <c r="T61" s="90"/>
      <c r="U61" s="91"/>
      <c r="V61" s="91"/>
      <c r="W61" s="90"/>
      <c r="X61" s="92"/>
      <c r="Y61" s="85"/>
      <c r="Z61" s="92"/>
      <c r="AA61" s="85"/>
      <c r="AB61" s="802">
        <v>3028.0</v>
      </c>
      <c r="AC61" s="393">
        <v>0.43</v>
      </c>
      <c r="AD61" s="91"/>
      <c r="AE61" s="91"/>
      <c r="AF61" s="393">
        <v>0.35</v>
      </c>
      <c r="AG61" s="92"/>
      <c r="AH61" s="85"/>
      <c r="AI61" s="92"/>
      <c r="AJ61" s="85"/>
      <c r="AK61" s="906">
        <v>9418.0</v>
      </c>
      <c r="AL61" s="559">
        <v>0.1</v>
      </c>
      <c r="AM61" s="1149">
        <v>0.4</v>
      </c>
      <c r="AN61" s="91"/>
      <c r="AO61" s="393">
        <v>0.08</v>
      </c>
      <c r="AP61" s="399">
        <v>0.08</v>
      </c>
      <c r="AQ61" s="156">
        <v>1.0</v>
      </c>
      <c r="AR61" s="92"/>
      <c r="AS61" s="85"/>
      <c r="AT61" s="703">
        <v>34682.0</v>
      </c>
      <c r="AU61" s="907">
        <v>0.019</v>
      </c>
      <c r="AV61" s="169">
        <v>0.16</v>
      </c>
      <c r="AW61" s="1281">
        <v>-0.04</v>
      </c>
      <c r="AX61" s="907">
        <v>0.019</v>
      </c>
      <c r="AY61" s="727">
        <v>0.016</v>
      </c>
      <c r="AZ61" s="404">
        <v>1.0</v>
      </c>
      <c r="BA61" s="808">
        <v>0.02</v>
      </c>
      <c r="BB61" s="406">
        <v>5.0</v>
      </c>
      <c r="BC61" s="898">
        <v>122560.0</v>
      </c>
      <c r="BD61" s="898">
        <v>122510.0</v>
      </c>
      <c r="BE61" s="850">
        <v>942320.0</v>
      </c>
      <c r="BF61" s="200">
        <v>1011871.0</v>
      </c>
      <c r="BG61" s="328">
        <v>8.0</v>
      </c>
      <c r="BH61" s="789">
        <v>107.0</v>
      </c>
      <c r="BI61" s="196">
        <v>17.0</v>
      </c>
      <c r="BJ61" s="1282">
        <v>59.0</v>
      </c>
      <c r="BK61" s="1283">
        <v>744.0</v>
      </c>
      <c r="BL61" s="1017">
        <v>717.0</v>
      </c>
      <c r="BM61" s="1065">
        <v>705.0</v>
      </c>
      <c r="BN61" s="687">
        <v>-23.0</v>
      </c>
      <c r="BO61" s="1284">
        <v>-86.0</v>
      </c>
      <c r="BP61" s="1166">
        <v>659.0</v>
      </c>
      <c r="BQ61" s="716">
        <v>681.0</v>
      </c>
      <c r="BR61" s="714">
        <v>742.0</v>
      </c>
      <c r="BS61" s="913">
        <v>778.0</v>
      </c>
      <c r="BT61" s="786">
        <v>745.0</v>
      </c>
      <c r="BU61" s="786">
        <v>743.0</v>
      </c>
      <c r="BV61" s="786">
        <v>746.0</v>
      </c>
      <c r="BW61" s="786">
        <v>745.0</v>
      </c>
      <c r="BX61" s="1070">
        <v>680.0</v>
      </c>
      <c r="BY61" s="1141">
        <v>695.0</v>
      </c>
      <c r="BZ61" s="1285">
        <v>629.0</v>
      </c>
      <c r="CA61" s="306">
        <v>633.0</v>
      </c>
      <c r="CB61" s="844">
        <v>625.0</v>
      </c>
      <c r="CC61" s="433">
        <v>732.0</v>
      </c>
      <c r="CD61" s="101">
        <v>566.0</v>
      </c>
      <c r="CE61" s="466">
        <v>590.0</v>
      </c>
      <c r="CF61" s="306">
        <v>633.0</v>
      </c>
      <c r="CG61" s="520">
        <v>644.0</v>
      </c>
      <c r="CH61" s="177">
        <v>640.0</v>
      </c>
      <c r="CI61" s="208">
        <v>595.0</v>
      </c>
      <c r="CJ61" s="210">
        <v>477.0</v>
      </c>
      <c r="CK61" s="551">
        <v>481.0</v>
      </c>
      <c r="CL61" s="174">
        <v>610.0</v>
      </c>
      <c r="CM61" s="279">
        <v>598.0</v>
      </c>
      <c r="CN61" s="353">
        <v>729.0</v>
      </c>
      <c r="CO61" s="373">
        <v>607.0</v>
      </c>
      <c r="CP61" s="216">
        <v>705.0</v>
      </c>
      <c r="CQ61" s="760">
        <v>684.0</v>
      </c>
      <c r="CR61" s="579">
        <v>629.0</v>
      </c>
      <c r="CS61" s="137">
        <v>751.0</v>
      </c>
      <c r="CT61" s="520">
        <v>646.0</v>
      </c>
      <c r="CU61" s="215">
        <v>696.0</v>
      </c>
      <c r="CV61" s="215">
        <v>697.0</v>
      </c>
      <c r="CW61" s="85"/>
      <c r="CX61" s="85"/>
      <c r="CY61" s="85"/>
      <c r="CZ61" s="85"/>
      <c r="DA61" s="85"/>
      <c r="DB61" s="85"/>
      <c r="DC61" s="85"/>
      <c r="DD61" s="85"/>
      <c r="DE61" s="85"/>
      <c r="DF61" s="99"/>
      <c r="DG61" s="388"/>
      <c r="DH61" s="85"/>
      <c r="DI61" s="148"/>
      <c r="DJ61" s="148"/>
      <c r="DK61" s="148"/>
      <c r="DL61" s="148"/>
      <c r="DM61" s="148"/>
      <c r="DN61" s="148"/>
      <c r="DO61" s="148"/>
      <c r="DP61" s="148"/>
      <c r="DQ61" s="148"/>
      <c r="DR61" s="148"/>
    </row>
    <row r="62" ht="33.75" customHeight="1">
      <c r="A62" s="78" t="str">
        <f t="shared" si="2"/>
        <v/>
      </c>
      <c r="B62" s="79" t="str">
        <f t="shared" si="3"/>
        <v>farokh</v>
      </c>
      <c r="C62" s="80" t="s">
        <v>327</v>
      </c>
      <c r="D62" s="81">
        <v>3.369243892E9</v>
      </c>
      <c r="E62" s="82" t="s">
        <v>328</v>
      </c>
      <c r="F62" s="83" t="s">
        <v>329</v>
      </c>
      <c r="G62" s="84"/>
      <c r="H62" s="85">
        <v>638.0</v>
      </c>
      <c r="I62" s="1286">
        <v>1206.0</v>
      </c>
      <c r="J62" s="85">
        <v>3118.0</v>
      </c>
      <c r="K62" s="85">
        <v>38.0</v>
      </c>
      <c r="L62" s="85"/>
      <c r="M62" s="85">
        <v>4.0</v>
      </c>
      <c r="N62" s="85">
        <v>28.0</v>
      </c>
      <c r="O62" s="85">
        <v>192.0</v>
      </c>
      <c r="P62" s="85">
        <v>982.0</v>
      </c>
      <c r="Q62" s="1222">
        <v>5.0</v>
      </c>
      <c r="R62" s="88">
        <v>0.0</v>
      </c>
      <c r="S62" s="89"/>
      <c r="T62" s="90"/>
      <c r="U62" s="91"/>
      <c r="V62" s="91"/>
      <c r="W62" s="1287">
        <v>0.5</v>
      </c>
      <c r="X62" s="92"/>
      <c r="Y62" s="85"/>
      <c r="Z62" s="92"/>
      <c r="AA62" s="85"/>
      <c r="AB62" s="1288">
        <v>4532.0</v>
      </c>
      <c r="AC62" s="391">
        <v>0.29</v>
      </c>
      <c r="AD62" s="91"/>
      <c r="AE62" s="91"/>
      <c r="AF62" s="391">
        <v>0.15</v>
      </c>
      <c r="AG62" s="92"/>
      <c r="AH62" s="85"/>
      <c r="AI62" s="92"/>
      <c r="AJ62" s="85"/>
      <c r="AK62" s="400">
        <v>19367.0</v>
      </c>
      <c r="AL62" s="391">
        <v>0.05</v>
      </c>
      <c r="AM62" s="91"/>
      <c r="AN62" s="91"/>
      <c r="AO62" s="1289">
        <v>0.04</v>
      </c>
      <c r="AP62" s="92"/>
      <c r="AQ62" s="85"/>
      <c r="AR62" s="92"/>
      <c r="AS62" s="85"/>
      <c r="AT62" s="400">
        <v>58211.0</v>
      </c>
      <c r="AU62" s="168">
        <v>0.011</v>
      </c>
      <c r="AV62" s="169">
        <v>0.55</v>
      </c>
      <c r="AW62" s="91"/>
      <c r="AX62" s="938">
        <v>0.009</v>
      </c>
      <c r="AY62" s="170">
        <v>0.007</v>
      </c>
      <c r="AZ62" s="597">
        <v>2.0</v>
      </c>
      <c r="BA62" s="98"/>
      <c r="BB62" s="99"/>
      <c r="BC62" s="825">
        <v>440361.0</v>
      </c>
      <c r="BD62" s="825">
        <v>440235.0</v>
      </c>
      <c r="BE62" s="238">
        <v>1535332.0</v>
      </c>
      <c r="BF62" s="238">
        <v>1497798.0</v>
      </c>
      <c r="BG62" s="207">
        <v>3.0</v>
      </c>
      <c r="BH62" s="417">
        <v>99.0</v>
      </c>
      <c r="BI62" s="792">
        <v>14.0</v>
      </c>
      <c r="BJ62" s="1290">
        <v>60.0</v>
      </c>
      <c r="BK62" s="1291">
        <v>585.0</v>
      </c>
      <c r="BL62" s="889">
        <v>558.0</v>
      </c>
      <c r="BM62" s="663">
        <v>537.0</v>
      </c>
      <c r="BN62" s="960">
        <v>14.0</v>
      </c>
      <c r="BO62" s="1292">
        <v>102.0</v>
      </c>
      <c r="BP62" s="1166">
        <v>657.0</v>
      </c>
      <c r="BQ62" s="1243">
        <v>644.0</v>
      </c>
      <c r="BR62" s="1293">
        <v>627.0</v>
      </c>
      <c r="BS62" s="613">
        <v>612.0</v>
      </c>
      <c r="BT62" s="1294">
        <v>558.0</v>
      </c>
      <c r="BU62" s="176">
        <v>515.0</v>
      </c>
      <c r="BV62" s="1103">
        <v>530.0</v>
      </c>
      <c r="BW62" s="960">
        <v>555.0</v>
      </c>
      <c r="BX62" s="571">
        <v>577.0</v>
      </c>
      <c r="BY62" s="1217">
        <v>585.0</v>
      </c>
      <c r="BZ62" s="1295">
        <v>491.0</v>
      </c>
      <c r="CA62" s="332">
        <v>577.0</v>
      </c>
      <c r="CB62" s="426">
        <v>532.0</v>
      </c>
      <c r="CC62" s="1296">
        <v>267.0</v>
      </c>
      <c r="CD62" s="197">
        <v>450.0</v>
      </c>
      <c r="CE62" s="372">
        <v>521.0</v>
      </c>
      <c r="CF62" s="238">
        <v>537.0</v>
      </c>
      <c r="CG62" s="422">
        <v>519.0</v>
      </c>
      <c r="CH62" s="897">
        <v>582.0</v>
      </c>
      <c r="CI62" s="278">
        <v>506.0</v>
      </c>
      <c r="CJ62" s="601">
        <v>676.0</v>
      </c>
      <c r="CK62" s="551">
        <v>483.0</v>
      </c>
      <c r="CL62" s="752">
        <v>552.0</v>
      </c>
      <c r="CM62" s="509">
        <v>560.0</v>
      </c>
      <c r="CN62" s="458">
        <v>830.0</v>
      </c>
      <c r="CO62" s="579">
        <v>631.0</v>
      </c>
      <c r="CP62" s="279">
        <v>598.0</v>
      </c>
      <c r="CQ62" s="354">
        <v>685.0</v>
      </c>
      <c r="CR62" s="486">
        <v>547.0</v>
      </c>
      <c r="CS62" s="579">
        <v>630.0</v>
      </c>
      <c r="CT62" s="278">
        <v>507.0</v>
      </c>
      <c r="CU62" s="427">
        <v>291.0</v>
      </c>
      <c r="CV62" s="330">
        <v>655.0</v>
      </c>
      <c r="CW62" s="660">
        <v>523.0</v>
      </c>
      <c r="CX62" s="173">
        <v>364.0</v>
      </c>
      <c r="CY62" s="484">
        <v>999.0</v>
      </c>
      <c r="CZ62" s="824">
        <v>422.0</v>
      </c>
      <c r="DA62" s="917">
        <v>227.0</v>
      </c>
      <c r="DB62" s="199">
        <v>359.0</v>
      </c>
      <c r="DC62" s="466">
        <v>590.0</v>
      </c>
      <c r="DD62" s="551">
        <v>482.0</v>
      </c>
      <c r="DE62" s="209">
        <v>382.0</v>
      </c>
      <c r="DF62" s="1297">
        <v>212.0</v>
      </c>
      <c r="DG62" s="1298">
        <v>0.6</v>
      </c>
      <c r="DH62" s="223">
        <v>0.0</v>
      </c>
      <c r="DI62" s="148"/>
      <c r="DJ62" s="148"/>
      <c r="DK62" s="148"/>
      <c r="DL62" s="148"/>
      <c r="DM62" s="148"/>
      <c r="DN62" s="148"/>
      <c r="DO62" s="148"/>
      <c r="DP62" s="148"/>
      <c r="DQ62" s="148"/>
      <c r="DR62" s="148"/>
    </row>
    <row r="63" ht="33.75" customHeight="1">
      <c r="A63" s="78" t="str">
        <f t="shared" si="2"/>
        <v/>
      </c>
      <c r="B63" s="79" t="str">
        <f t="shared" si="3"/>
        <v>sershokunin</v>
      </c>
      <c r="C63" s="80" t="s">
        <v>330</v>
      </c>
      <c r="D63" s="81" t="s">
        <v>331</v>
      </c>
      <c r="E63" s="82" t="s">
        <v>332</v>
      </c>
      <c r="F63" s="83" t="s">
        <v>333</v>
      </c>
      <c r="G63" s="84"/>
      <c r="H63" s="85">
        <v>637.0</v>
      </c>
      <c r="I63" s="1299">
        <v>1459.0</v>
      </c>
      <c r="J63" s="85">
        <v>2412.0</v>
      </c>
      <c r="K63" s="85">
        <v>60.0</v>
      </c>
      <c r="L63" s="85"/>
      <c r="M63" s="85">
        <v>4.0</v>
      </c>
      <c r="N63" s="85">
        <v>19.0</v>
      </c>
      <c r="O63" s="85">
        <v>193.0</v>
      </c>
      <c r="P63" s="85">
        <v>1243.0</v>
      </c>
      <c r="Q63" s="1222">
        <v>5.0</v>
      </c>
      <c r="R63" s="266">
        <v>1.0</v>
      </c>
      <c r="S63" s="1300">
        <v>2488.0</v>
      </c>
      <c r="T63" s="1301">
        <v>0.65</v>
      </c>
      <c r="U63" s="91"/>
      <c r="V63" s="91"/>
      <c r="W63" s="1302">
        <v>0.55</v>
      </c>
      <c r="X63" s="92"/>
      <c r="Y63" s="85"/>
      <c r="Z63" s="92"/>
      <c r="AA63" s="85"/>
      <c r="AB63" s="1011">
        <v>6469.0</v>
      </c>
      <c r="AC63" s="391">
        <v>0.2</v>
      </c>
      <c r="AD63" s="91"/>
      <c r="AE63" s="91"/>
      <c r="AF63" s="391">
        <v>0.15</v>
      </c>
      <c r="AG63" s="92"/>
      <c r="AH63" s="85"/>
      <c r="AI63" s="92"/>
      <c r="AJ63" s="85"/>
      <c r="AK63" s="400">
        <v>19405.0</v>
      </c>
      <c r="AL63" s="391">
        <v>0.05</v>
      </c>
      <c r="AM63" s="91"/>
      <c r="AN63" s="91"/>
      <c r="AO63" s="391">
        <v>0.04</v>
      </c>
      <c r="AP63" s="92"/>
      <c r="AQ63" s="85"/>
      <c r="AR63" s="92"/>
      <c r="AS63" s="85"/>
      <c r="AT63" s="1303">
        <v>64683.0</v>
      </c>
      <c r="AU63" s="168">
        <v>0.01</v>
      </c>
      <c r="AV63" s="169">
        <v>0.13</v>
      </c>
      <c r="AW63" s="169">
        <v>0.11</v>
      </c>
      <c r="AX63" s="168">
        <v>0.01</v>
      </c>
      <c r="AY63" s="170">
        <v>0.009</v>
      </c>
      <c r="AZ63" s="234">
        <v>4.0</v>
      </c>
      <c r="BA63" s="170">
        <v>0.009</v>
      </c>
      <c r="BB63" s="959">
        <v>3.0</v>
      </c>
      <c r="BC63" s="1304">
        <v>36396.0</v>
      </c>
      <c r="BD63" s="1304">
        <v>36391.0</v>
      </c>
      <c r="BE63" s="199">
        <v>208159.0</v>
      </c>
      <c r="BF63" s="199">
        <v>207880.0</v>
      </c>
      <c r="BG63" s="278">
        <v>6.0</v>
      </c>
      <c r="BH63" s="1305">
        <v>8.0</v>
      </c>
      <c r="BI63" s="208">
        <v>127.0</v>
      </c>
      <c r="BJ63" s="1306">
        <v>61.0</v>
      </c>
      <c r="BK63" s="1253">
        <v>565.0</v>
      </c>
      <c r="BL63" s="1307">
        <v>526.0</v>
      </c>
      <c r="BM63" s="1291">
        <v>586.0</v>
      </c>
      <c r="BN63" s="1184">
        <v>12.0</v>
      </c>
      <c r="BO63" s="1308">
        <v>153.0</v>
      </c>
      <c r="BP63" s="870">
        <v>647.0</v>
      </c>
      <c r="BQ63" s="1104">
        <v>635.0</v>
      </c>
      <c r="BR63" s="965">
        <v>605.0</v>
      </c>
      <c r="BS63" s="1309">
        <v>623.0</v>
      </c>
      <c r="BT63" s="1140">
        <v>526.0</v>
      </c>
      <c r="BU63" s="1250">
        <v>500.0</v>
      </c>
      <c r="BV63" s="939">
        <v>499.0</v>
      </c>
      <c r="BW63" s="864">
        <v>494.0</v>
      </c>
      <c r="BX63" s="606">
        <v>475.0</v>
      </c>
      <c r="BY63" s="541">
        <v>443.0</v>
      </c>
      <c r="BZ63" s="1310">
        <v>556.0</v>
      </c>
      <c r="CA63" s="238">
        <v>537.0</v>
      </c>
      <c r="CB63" s="429">
        <v>575.0</v>
      </c>
      <c r="CC63" s="177">
        <v>640.0</v>
      </c>
      <c r="CD63" s="582">
        <v>536.0</v>
      </c>
      <c r="CE63" s="545">
        <v>376.0</v>
      </c>
      <c r="CF63" s="304">
        <v>738.0</v>
      </c>
      <c r="CG63" s="793">
        <v>193.0</v>
      </c>
      <c r="CH63" s="917">
        <v>229.0</v>
      </c>
      <c r="CI63" s="209">
        <v>382.0</v>
      </c>
      <c r="CJ63" s="198">
        <v>402.0</v>
      </c>
      <c r="CK63" s="307">
        <v>744.0</v>
      </c>
      <c r="CL63" s="507">
        <v>593.0</v>
      </c>
      <c r="CM63" s="328">
        <v>525.0</v>
      </c>
      <c r="CN63" s="310">
        <v>825.0</v>
      </c>
      <c r="CO63" s="1311">
        <v>16.0</v>
      </c>
      <c r="CP63" s="949">
        <v>416.0</v>
      </c>
      <c r="CQ63" s="548">
        <v>381.0</v>
      </c>
      <c r="CR63" s="793">
        <v>189.0</v>
      </c>
      <c r="CS63" s="796">
        <v>275.0</v>
      </c>
      <c r="CT63" s="1312">
        <v>270.0</v>
      </c>
      <c r="CU63" s="202">
        <v>262.0</v>
      </c>
      <c r="CV63" s="407">
        <v>488.0</v>
      </c>
      <c r="CW63" s="432">
        <v>452.0</v>
      </c>
      <c r="CX63" s="583">
        <v>663.0</v>
      </c>
      <c r="CY63" s="197">
        <v>449.0</v>
      </c>
      <c r="CZ63" s="486">
        <v>547.0</v>
      </c>
      <c r="DA63" s="844">
        <v>626.0</v>
      </c>
      <c r="DB63" s="101">
        <v>566.0</v>
      </c>
      <c r="DC63" s="850">
        <v>513.0</v>
      </c>
      <c r="DD63" s="915">
        <v>618.0</v>
      </c>
      <c r="DE63" s="794">
        <v>259.0</v>
      </c>
      <c r="DF63" s="1313">
        <v>261.0</v>
      </c>
      <c r="DG63" s="1314">
        <v>0.6</v>
      </c>
      <c r="DH63" s="223">
        <v>0.0</v>
      </c>
      <c r="DI63" s="148"/>
      <c r="DJ63" s="148"/>
      <c r="DK63" s="148"/>
      <c r="DL63" s="148"/>
      <c r="DM63" s="148"/>
      <c r="DN63" s="148"/>
      <c r="DO63" s="148"/>
      <c r="DP63" s="148"/>
      <c r="DQ63" s="148"/>
      <c r="DR63" s="148"/>
    </row>
    <row r="64" ht="33.75" customHeight="1">
      <c r="A64" s="78" t="str">
        <f t="shared" si="2"/>
        <v/>
      </c>
      <c r="B64" s="79" t="str">
        <f t="shared" si="3"/>
        <v>vydamo_</v>
      </c>
      <c r="C64" s="80" t="s">
        <v>334</v>
      </c>
      <c r="D64" s="81" t="s">
        <v>335</v>
      </c>
      <c r="E64" s="82" t="s">
        <v>336</v>
      </c>
      <c r="F64" s="83" t="s">
        <v>337</v>
      </c>
      <c r="G64" s="84"/>
      <c r="H64" s="85">
        <v>632.0</v>
      </c>
      <c r="I64" s="1315">
        <v>783.0</v>
      </c>
      <c r="J64" s="85">
        <v>1119.0</v>
      </c>
      <c r="K64" s="85">
        <v>30.0</v>
      </c>
      <c r="L64" s="85"/>
      <c r="M64" s="85">
        <v>2.0</v>
      </c>
      <c r="N64" s="85">
        <v>20.0</v>
      </c>
      <c r="O64" s="85">
        <v>147.0</v>
      </c>
      <c r="P64" s="85">
        <v>614.0</v>
      </c>
      <c r="Q64" s="1222">
        <v>5.0</v>
      </c>
      <c r="R64" s="500">
        <v>-1.0</v>
      </c>
      <c r="S64" s="1063">
        <v>693.0</v>
      </c>
      <c r="T64" s="391">
        <v>2.33</v>
      </c>
      <c r="U64" s="91"/>
      <c r="V64" s="91"/>
      <c r="W64" s="559">
        <v>8.0</v>
      </c>
      <c r="X64" s="92"/>
      <c r="Y64" s="85"/>
      <c r="Z64" s="92"/>
      <c r="AA64" s="85"/>
      <c r="AB64" s="89"/>
      <c r="AC64" s="90"/>
      <c r="AD64" s="91"/>
      <c r="AE64" s="91"/>
      <c r="AF64" s="391">
        <v>0.19</v>
      </c>
      <c r="AG64" s="92"/>
      <c r="AH64" s="85"/>
      <c r="AI64" s="92"/>
      <c r="AJ64" s="85"/>
      <c r="AK64" s="1316">
        <v>18995.0</v>
      </c>
      <c r="AL64" s="391">
        <v>0.05</v>
      </c>
      <c r="AM64" s="91"/>
      <c r="AN64" s="91"/>
      <c r="AO64" s="1317">
        <v>0.04</v>
      </c>
      <c r="AP64" s="92"/>
      <c r="AQ64" s="85"/>
      <c r="AR64" s="92"/>
      <c r="AS64" s="85"/>
      <c r="AT64" s="1318">
        <v>68052.0</v>
      </c>
      <c r="AU64" s="168">
        <v>0.009</v>
      </c>
      <c r="AV64" s="169">
        <v>0.27</v>
      </c>
      <c r="AW64" s="91"/>
      <c r="AX64" s="938">
        <v>0.008</v>
      </c>
      <c r="AY64" s="170">
        <v>0.008</v>
      </c>
      <c r="AZ64" s="404">
        <v>1.0</v>
      </c>
      <c r="BA64" s="98"/>
      <c r="BB64" s="99"/>
      <c r="BC64" s="947">
        <v>50923.0</v>
      </c>
      <c r="BD64" s="947">
        <v>50878.0</v>
      </c>
      <c r="BE64" s="995">
        <v>565327.0</v>
      </c>
      <c r="BF64" s="644">
        <v>513102.0</v>
      </c>
      <c r="BG64" s="729">
        <v>11.0</v>
      </c>
      <c r="BH64" s="821">
        <v>91.0</v>
      </c>
      <c r="BI64" s="619">
        <v>21.0</v>
      </c>
      <c r="BJ64" s="1319">
        <v>62.0</v>
      </c>
      <c r="BK64" s="1291">
        <v>585.0</v>
      </c>
      <c r="BL64" s="854">
        <v>595.0</v>
      </c>
      <c r="BM64" s="1307">
        <v>525.0</v>
      </c>
      <c r="BN64" s="735">
        <v>41.0</v>
      </c>
      <c r="BO64" s="512">
        <v>12.0</v>
      </c>
      <c r="BP64" s="1167">
        <v>646.0</v>
      </c>
      <c r="BQ64" s="444">
        <v>605.0</v>
      </c>
      <c r="BR64" s="612">
        <v>566.0</v>
      </c>
      <c r="BS64" s="939">
        <v>499.0</v>
      </c>
      <c r="BT64" s="836">
        <v>452.0</v>
      </c>
      <c r="BU64" s="892">
        <v>536.0</v>
      </c>
      <c r="BV64" s="1309">
        <v>625.0</v>
      </c>
      <c r="BW64" s="1104">
        <v>633.0</v>
      </c>
      <c r="BX64" s="857">
        <v>668.0</v>
      </c>
      <c r="BY64" s="1034">
        <v>709.0</v>
      </c>
      <c r="BZ64" s="1320">
        <v>446.0</v>
      </c>
      <c r="CA64" s="219">
        <v>660.0</v>
      </c>
      <c r="CB64" s="545">
        <v>376.0</v>
      </c>
      <c r="CC64" s="644">
        <v>495.0</v>
      </c>
      <c r="CD64" s="195">
        <v>397.0</v>
      </c>
      <c r="CE64" s="570">
        <v>790.0</v>
      </c>
      <c r="CF64" s="643">
        <v>500.0</v>
      </c>
      <c r="CG64" s="675">
        <v>333.0</v>
      </c>
      <c r="CH64" s="582">
        <v>533.0</v>
      </c>
      <c r="CI64" s="617">
        <v>281.0</v>
      </c>
      <c r="CJ64" s="949">
        <v>415.0</v>
      </c>
      <c r="CK64" s="330">
        <v>655.0</v>
      </c>
      <c r="CL64" s="897">
        <v>580.0</v>
      </c>
      <c r="CM64" s="621">
        <v>605.0</v>
      </c>
      <c r="CN64" s="197">
        <v>451.0</v>
      </c>
      <c r="CO64" s="200">
        <v>515.0</v>
      </c>
      <c r="CP64" s="217">
        <v>688.0</v>
      </c>
      <c r="CQ64" s="219">
        <v>660.0</v>
      </c>
      <c r="CR64" s="696">
        <v>548.0</v>
      </c>
      <c r="CS64" s="104">
        <v>683.0</v>
      </c>
      <c r="CT64" s="356">
        <v>529.0</v>
      </c>
      <c r="CU64" s="139">
        <v>720.0</v>
      </c>
      <c r="CV64" s="303">
        <v>756.0</v>
      </c>
      <c r="CW64" s="486">
        <v>546.0</v>
      </c>
      <c r="CX64" s="896">
        <v>351.0</v>
      </c>
      <c r="CY64" s="620">
        <v>636.0</v>
      </c>
      <c r="CZ64" s="204">
        <v>459.0</v>
      </c>
      <c r="DA64" s="547">
        <v>621.0</v>
      </c>
      <c r="DB64" s="306">
        <v>631.0</v>
      </c>
      <c r="DC64" s="599">
        <v>701.0</v>
      </c>
      <c r="DD64" s="299">
        <v>883.0</v>
      </c>
      <c r="DE64" s="695">
        <v>765.0</v>
      </c>
      <c r="DF64" s="1321">
        <v>803.0</v>
      </c>
      <c r="DG64" s="1322">
        <v>0.8</v>
      </c>
      <c r="DH64" s="223">
        <v>0.0</v>
      </c>
      <c r="DI64" s="148"/>
      <c r="DJ64" s="148"/>
      <c r="DK64" s="148"/>
      <c r="DL64" s="148"/>
      <c r="DM64" s="148"/>
      <c r="DN64" s="148"/>
      <c r="DO64" s="148"/>
      <c r="DP64" s="148"/>
      <c r="DQ64" s="148"/>
      <c r="DR64" s="148"/>
    </row>
    <row r="65" ht="33.75" customHeight="1">
      <c r="A65" s="78" t="str">
        <f t="shared" si="2"/>
        <v/>
      </c>
      <c r="B65" s="79" t="str">
        <f t="shared" si="3"/>
        <v>cryptoleon_xyz</v>
      </c>
      <c r="C65" s="80" t="s">
        <v>338</v>
      </c>
      <c r="D65" s="81" t="s">
        <v>339</v>
      </c>
      <c r="E65" s="82" t="s">
        <v>340</v>
      </c>
      <c r="F65" s="83" t="s">
        <v>341</v>
      </c>
      <c r="G65" s="84"/>
      <c r="H65" s="85">
        <v>630.0</v>
      </c>
      <c r="I65" s="1323">
        <v>743.0</v>
      </c>
      <c r="J65" s="85">
        <v>1114.0</v>
      </c>
      <c r="K65" s="85">
        <v>26.0</v>
      </c>
      <c r="L65" s="85"/>
      <c r="M65" s="85">
        <v>1.0</v>
      </c>
      <c r="N65" s="85">
        <v>20.0</v>
      </c>
      <c r="O65" s="85">
        <v>118.0</v>
      </c>
      <c r="P65" s="85">
        <v>604.0</v>
      </c>
      <c r="Q65" s="1222">
        <v>5.0</v>
      </c>
      <c r="R65" s="88">
        <v>0.0</v>
      </c>
      <c r="S65" s="89"/>
      <c r="T65" s="90"/>
      <c r="U65" s="91"/>
      <c r="V65" s="91"/>
      <c r="W65" s="90"/>
      <c r="X65" s="92"/>
      <c r="Y65" s="85"/>
      <c r="Z65" s="92"/>
      <c r="AA65" s="85"/>
      <c r="AB65" s="1288">
        <v>4589.0</v>
      </c>
      <c r="AC65" s="391">
        <v>0.28</v>
      </c>
      <c r="AD65" s="91"/>
      <c r="AE65" s="91"/>
      <c r="AF65" s="391">
        <v>0.2</v>
      </c>
      <c r="AG65" s="92"/>
      <c r="AH65" s="85"/>
      <c r="AI65" s="92"/>
      <c r="AJ65" s="85"/>
      <c r="AK65" s="1324">
        <v>17856.0</v>
      </c>
      <c r="AL65" s="391">
        <v>0.05</v>
      </c>
      <c r="AM65" s="91"/>
      <c r="AN65" s="1325">
        <v>0.42</v>
      </c>
      <c r="AO65" s="1326">
        <v>0.03</v>
      </c>
      <c r="AP65" s="92"/>
      <c r="AQ65" s="85"/>
      <c r="AR65" s="1327">
        <v>0.04</v>
      </c>
      <c r="AS65" s="156">
        <v>1.0</v>
      </c>
      <c r="AT65" s="1328">
        <v>61245.0</v>
      </c>
      <c r="AU65" s="168">
        <v>0.01</v>
      </c>
      <c r="AV65" s="169">
        <v>0.26</v>
      </c>
      <c r="AW65" s="169">
        <v>1.79</v>
      </c>
      <c r="AX65" s="938">
        <v>0.008</v>
      </c>
      <c r="AY65" s="170">
        <v>0.008</v>
      </c>
      <c r="AZ65" s="234">
        <v>4.0</v>
      </c>
      <c r="BA65" s="1329">
        <v>0.004</v>
      </c>
      <c r="BB65" s="728">
        <v>2.0</v>
      </c>
      <c r="BC65" s="899">
        <v>32386.0</v>
      </c>
      <c r="BD65" s="899">
        <v>32253.0</v>
      </c>
      <c r="BE65" s="207">
        <v>333557.0</v>
      </c>
      <c r="BF65" s="207">
        <v>319714.0</v>
      </c>
      <c r="BG65" s="696">
        <v>10.0</v>
      </c>
      <c r="BH65" s="1330">
        <v>72.0</v>
      </c>
      <c r="BI65" s="207">
        <v>27.0</v>
      </c>
      <c r="BJ65" s="1331">
        <v>63.0</v>
      </c>
      <c r="BK65" s="1332">
        <v>550.0</v>
      </c>
      <c r="BL65" s="1333">
        <v>590.0</v>
      </c>
      <c r="BM65" s="1193">
        <v>597.0</v>
      </c>
      <c r="BN65" s="611">
        <v>7.0</v>
      </c>
      <c r="BO65" s="1334">
        <v>138.0</v>
      </c>
      <c r="BP65" s="1243">
        <v>642.0</v>
      </c>
      <c r="BQ65" s="1230">
        <v>635.0</v>
      </c>
      <c r="BR65" s="1244">
        <v>616.0</v>
      </c>
      <c r="BS65" s="237">
        <v>595.0</v>
      </c>
      <c r="BT65" s="281">
        <v>490.0</v>
      </c>
      <c r="BU65" s="836">
        <v>453.0</v>
      </c>
      <c r="BV65" s="687">
        <v>462.0</v>
      </c>
      <c r="BW65" s="536">
        <v>505.0</v>
      </c>
      <c r="BX65" s="821">
        <v>565.0</v>
      </c>
      <c r="BY65" s="1335">
        <v>638.0</v>
      </c>
      <c r="BZ65" s="1336">
        <v>543.0</v>
      </c>
      <c r="CA65" s="547">
        <v>621.0</v>
      </c>
      <c r="CB65" s="424">
        <v>441.0</v>
      </c>
      <c r="CC65" s="434">
        <v>464.0</v>
      </c>
      <c r="CD65" s="579">
        <v>630.0</v>
      </c>
      <c r="CE65" s="134">
        <v>746.0</v>
      </c>
      <c r="CF65" s="373">
        <v>607.0</v>
      </c>
      <c r="CG65" s="551">
        <v>481.0</v>
      </c>
      <c r="CH65" s="135">
        <v>762.0</v>
      </c>
      <c r="CI65" s="509">
        <v>558.0</v>
      </c>
      <c r="CJ65" s="546">
        <v>511.0</v>
      </c>
      <c r="CK65" s="207">
        <v>487.0</v>
      </c>
      <c r="CL65" s="347">
        <v>859.0</v>
      </c>
      <c r="CM65" s="1037">
        <v>325.0</v>
      </c>
      <c r="CN65" s="896">
        <v>353.0</v>
      </c>
      <c r="CO65" s="173">
        <v>363.0</v>
      </c>
      <c r="CP65" s="673">
        <v>406.0</v>
      </c>
      <c r="CQ65" s="618">
        <v>304.0</v>
      </c>
      <c r="CR65" s="744">
        <v>288.0</v>
      </c>
      <c r="CS65" s="505">
        <v>490.0</v>
      </c>
      <c r="CT65" s="842">
        <v>320.0</v>
      </c>
      <c r="CU65" s="675">
        <v>334.0</v>
      </c>
      <c r="CV65" s="645">
        <v>471.0</v>
      </c>
      <c r="CW65" s="507">
        <v>593.0</v>
      </c>
      <c r="CX65" s="426">
        <v>532.0</v>
      </c>
      <c r="CY65" s="104">
        <v>681.0</v>
      </c>
      <c r="CZ65" s="218">
        <v>817.0</v>
      </c>
      <c r="DA65" s="455">
        <v>725.0</v>
      </c>
      <c r="DB65" s="85"/>
      <c r="DC65" s="85"/>
      <c r="DD65" s="85"/>
      <c r="DE65" s="85"/>
      <c r="DF65" s="99"/>
      <c r="DG65" s="1337">
        <v>0.5</v>
      </c>
      <c r="DH65" s="223">
        <v>0.0</v>
      </c>
      <c r="DI65" s="148"/>
      <c r="DJ65" s="148"/>
      <c r="DK65" s="148"/>
      <c r="DL65" s="148"/>
      <c r="DM65" s="148"/>
      <c r="DN65" s="148"/>
      <c r="DO65" s="148"/>
      <c r="DP65" s="148"/>
      <c r="DQ65" s="148"/>
      <c r="DR65" s="148"/>
    </row>
    <row r="66" ht="33.75" customHeight="1">
      <c r="A66" s="78" t="str">
        <f t="shared" si="2"/>
        <v/>
      </c>
      <c r="B66" s="79" t="str">
        <f t="shared" si="3"/>
        <v>mdudas</v>
      </c>
      <c r="C66" s="80" t="s">
        <v>342</v>
      </c>
      <c r="D66" s="81">
        <v>7184612.0</v>
      </c>
      <c r="E66" s="82" t="s">
        <v>343</v>
      </c>
      <c r="F66" s="83" t="s">
        <v>344</v>
      </c>
      <c r="G66" s="84"/>
      <c r="H66" s="85">
        <v>624.0</v>
      </c>
      <c r="I66" s="1338">
        <v>1322.0</v>
      </c>
      <c r="J66" s="85">
        <v>1741.0</v>
      </c>
      <c r="K66" s="85">
        <v>46.0</v>
      </c>
      <c r="L66" s="85"/>
      <c r="M66" s="85">
        <v>3.0</v>
      </c>
      <c r="N66" s="85">
        <v>19.0</v>
      </c>
      <c r="O66" s="85">
        <v>165.0</v>
      </c>
      <c r="P66" s="85">
        <v>1135.0</v>
      </c>
      <c r="Q66" s="1222">
        <v>5.0</v>
      </c>
      <c r="R66" s="500">
        <v>-1.0</v>
      </c>
      <c r="S66" s="932">
        <v>2967.0</v>
      </c>
      <c r="T66" s="1339">
        <v>0.54</v>
      </c>
      <c r="U66" s="91"/>
      <c r="V66" s="91"/>
      <c r="W66" s="1340">
        <v>0.61</v>
      </c>
      <c r="X66" s="92"/>
      <c r="Y66" s="85"/>
      <c r="Z66" s="92"/>
      <c r="AA66" s="85"/>
      <c r="AB66" s="1341">
        <v>8010.0</v>
      </c>
      <c r="AC66" s="391">
        <v>0.16</v>
      </c>
      <c r="AD66" s="91"/>
      <c r="AE66" s="91"/>
      <c r="AF66" s="1342">
        <v>0.12</v>
      </c>
      <c r="AG66" s="92"/>
      <c r="AH66" s="85"/>
      <c r="AI66" s="92"/>
      <c r="AJ66" s="85"/>
      <c r="AK66" s="1343">
        <v>25295.0</v>
      </c>
      <c r="AL66" s="1344">
        <v>0.04</v>
      </c>
      <c r="AM66" s="1345">
        <v>0.21</v>
      </c>
      <c r="AN66" s="1346">
        <v>0.23</v>
      </c>
      <c r="AO66" s="1264">
        <v>0.03</v>
      </c>
      <c r="AP66" s="1347">
        <v>0.03</v>
      </c>
      <c r="AQ66" s="156">
        <v>1.0</v>
      </c>
      <c r="AR66" s="1348">
        <v>0.03</v>
      </c>
      <c r="AS66" s="156">
        <v>2.0</v>
      </c>
      <c r="AT66" s="1349">
        <v>95929.0</v>
      </c>
      <c r="AU66" s="1350">
        <v>0.007</v>
      </c>
      <c r="AV66" s="169">
        <v>0.08</v>
      </c>
      <c r="AW66" s="169">
        <v>0.11</v>
      </c>
      <c r="AX66" s="1351">
        <v>0.006</v>
      </c>
      <c r="AY66" s="1352">
        <v>0.006</v>
      </c>
      <c r="AZ66" s="234">
        <v>4.0</v>
      </c>
      <c r="BA66" s="1353">
        <v>0.006</v>
      </c>
      <c r="BB66" s="728">
        <v>2.0</v>
      </c>
      <c r="BC66" s="372">
        <v>168038.0</v>
      </c>
      <c r="BD66" s="422">
        <v>167961.0</v>
      </c>
      <c r="BE66" s="278">
        <v>830377.0</v>
      </c>
      <c r="BF66" s="810">
        <v>760088.0</v>
      </c>
      <c r="BG66" s="898">
        <v>5.0</v>
      </c>
      <c r="BH66" s="892">
        <v>69.0</v>
      </c>
      <c r="BI66" s="548">
        <v>19.0</v>
      </c>
      <c r="BJ66" s="1354">
        <v>64.0</v>
      </c>
      <c r="BK66" s="1355">
        <v>637.0</v>
      </c>
      <c r="BL66" s="962">
        <v>641.0</v>
      </c>
      <c r="BM66" s="1356">
        <v>619.0</v>
      </c>
      <c r="BN66" s="571">
        <v>18.0</v>
      </c>
      <c r="BO66" s="1357">
        <v>-17.0</v>
      </c>
      <c r="BP66" s="1274">
        <v>641.0</v>
      </c>
      <c r="BQ66" s="1309">
        <v>623.0</v>
      </c>
      <c r="BR66" s="1244">
        <v>616.0</v>
      </c>
      <c r="BS66" s="1104">
        <v>633.0</v>
      </c>
      <c r="BT66" s="613">
        <v>613.0</v>
      </c>
      <c r="BU66" s="857">
        <v>666.0</v>
      </c>
      <c r="BV66" s="857">
        <v>666.0</v>
      </c>
      <c r="BW66" s="1166">
        <v>658.0</v>
      </c>
      <c r="BX66" s="869">
        <v>691.0</v>
      </c>
      <c r="BY66" s="610">
        <v>725.0</v>
      </c>
      <c r="BZ66" s="1358">
        <v>558.0</v>
      </c>
      <c r="CA66" s="549">
        <v>347.0</v>
      </c>
      <c r="CB66" s="995">
        <v>497.0</v>
      </c>
      <c r="CC66" s="280">
        <v>649.0</v>
      </c>
      <c r="CD66" s="547">
        <v>620.0</v>
      </c>
      <c r="CE66" s="673">
        <v>406.0</v>
      </c>
      <c r="CF66" s="1205">
        <v>211.0</v>
      </c>
      <c r="CG66" s="897">
        <v>580.0</v>
      </c>
      <c r="CH66" s="328">
        <v>524.0</v>
      </c>
      <c r="CI66" s="328">
        <v>524.0</v>
      </c>
      <c r="CJ66" s="729">
        <v>557.0</v>
      </c>
      <c r="CK66" s="896">
        <v>351.0</v>
      </c>
      <c r="CL66" s="843">
        <v>311.0</v>
      </c>
      <c r="CM66" s="1205">
        <v>213.0</v>
      </c>
      <c r="CN66" s="238">
        <v>539.0</v>
      </c>
      <c r="CO66" s="201">
        <v>427.0</v>
      </c>
      <c r="CP66" s="1037">
        <v>327.0</v>
      </c>
      <c r="CQ66" s="434">
        <v>463.0</v>
      </c>
      <c r="CR66" s="897">
        <v>580.0</v>
      </c>
      <c r="CS66" s="617">
        <v>284.0</v>
      </c>
      <c r="CT66" s="792">
        <v>272.0</v>
      </c>
      <c r="CU66" s="792">
        <v>272.0</v>
      </c>
      <c r="CV66" s="427">
        <v>295.0</v>
      </c>
      <c r="CW66" s="1359">
        <v>252.0</v>
      </c>
      <c r="CX66" s="407">
        <v>488.0</v>
      </c>
      <c r="CY66" s="428">
        <v>467.0</v>
      </c>
      <c r="CZ66" s="896">
        <v>352.0</v>
      </c>
      <c r="DA66" s="425">
        <v>562.0</v>
      </c>
      <c r="DB66" s="551">
        <v>484.0</v>
      </c>
      <c r="DC66" s="102">
        <v>567.0</v>
      </c>
      <c r="DD66" s="432">
        <v>452.0</v>
      </c>
      <c r="DE66" s="1119">
        <v>296.0</v>
      </c>
      <c r="DF66" s="1360">
        <v>450.0</v>
      </c>
      <c r="DG66" s="984">
        <v>0.4</v>
      </c>
      <c r="DH66" s="902">
        <v>50.0</v>
      </c>
      <c r="DI66" s="148"/>
      <c r="DJ66" s="148"/>
      <c r="DK66" s="148"/>
      <c r="DL66" s="148"/>
      <c r="DM66" s="148"/>
      <c r="DN66" s="148"/>
      <c r="DO66" s="148"/>
      <c r="DP66" s="148"/>
      <c r="DQ66" s="148"/>
      <c r="DR66" s="148"/>
    </row>
    <row r="67" ht="33.75" customHeight="1">
      <c r="A67" s="78" t="str">
        <f t="shared" si="2"/>
        <v/>
      </c>
      <c r="B67" s="79" t="str">
        <f t="shared" si="3"/>
        <v>knveth</v>
      </c>
      <c r="C67" s="80" t="s">
        <v>345</v>
      </c>
      <c r="D67" s="81" t="s">
        <v>346</v>
      </c>
      <c r="E67" s="82" t="s">
        <v>347</v>
      </c>
      <c r="F67" s="83" t="s">
        <v>348</v>
      </c>
      <c r="G67" s="84"/>
      <c r="H67" s="85">
        <v>618.0</v>
      </c>
      <c r="I67" s="1052">
        <v>412.0</v>
      </c>
      <c r="J67" s="85">
        <v>533.0</v>
      </c>
      <c r="K67" s="85">
        <v>18.0</v>
      </c>
      <c r="L67" s="85"/>
      <c r="M67" s="85">
        <v>1.0</v>
      </c>
      <c r="N67" s="85">
        <v>17.0</v>
      </c>
      <c r="O67" s="85">
        <v>76.0</v>
      </c>
      <c r="P67" s="85">
        <v>318.0</v>
      </c>
      <c r="Q67" s="1222">
        <v>5.0</v>
      </c>
      <c r="R67" s="500">
        <v>-1.0</v>
      </c>
      <c r="S67" s="89"/>
      <c r="T67" s="90"/>
      <c r="U67" s="91"/>
      <c r="V67" s="91"/>
      <c r="W67" s="90"/>
      <c r="X67" s="92"/>
      <c r="Y67" s="85"/>
      <c r="Z67" s="92"/>
      <c r="AA67" s="85"/>
      <c r="AB67" s="89"/>
      <c r="AC67" s="90"/>
      <c r="AD67" s="91"/>
      <c r="AE67" s="91"/>
      <c r="AF67" s="525">
        <v>0.75</v>
      </c>
      <c r="AG67" s="92"/>
      <c r="AH67" s="85"/>
      <c r="AI67" s="92"/>
      <c r="AJ67" s="85"/>
      <c r="AK67" s="560">
        <v>6405.0</v>
      </c>
      <c r="AL67" s="527">
        <v>0.15</v>
      </c>
      <c r="AM67" s="91"/>
      <c r="AN67" s="91"/>
      <c r="AO67" s="955">
        <v>0.13</v>
      </c>
      <c r="AP67" s="92"/>
      <c r="AQ67" s="85"/>
      <c r="AR67" s="92"/>
      <c r="AS67" s="85"/>
      <c r="AT67" s="1132">
        <v>24375.0</v>
      </c>
      <c r="AU67" s="1249">
        <v>0.025</v>
      </c>
      <c r="AV67" s="91"/>
      <c r="AW67" s="169">
        <v>0.02</v>
      </c>
      <c r="AX67" s="1361">
        <v>0.024</v>
      </c>
      <c r="AY67" s="98"/>
      <c r="AZ67" s="85"/>
      <c r="BA67" s="706">
        <v>0.025</v>
      </c>
      <c r="BB67" s="959">
        <v>3.0</v>
      </c>
      <c r="BC67" s="1362">
        <v>25950.0</v>
      </c>
      <c r="BD67" s="1362">
        <v>25951.0</v>
      </c>
      <c r="BE67" s="207">
        <v>324400.0</v>
      </c>
      <c r="BF67" s="407">
        <v>359300.0</v>
      </c>
      <c r="BG67" s="408">
        <v>13.0</v>
      </c>
      <c r="BH67" s="611">
        <v>56.0</v>
      </c>
      <c r="BI67" s="407">
        <v>30.0</v>
      </c>
      <c r="BJ67" s="1363">
        <v>65.0</v>
      </c>
      <c r="BK67" s="1067">
        <v>684.0</v>
      </c>
      <c r="BL67" s="867">
        <v>688.0</v>
      </c>
      <c r="BM67" s="1202">
        <v>660.0</v>
      </c>
      <c r="BN67" s="1231">
        <v>-28.0</v>
      </c>
      <c r="BO67" s="1364">
        <v>-139.0</v>
      </c>
      <c r="BP67" s="1365">
        <v>619.0</v>
      </c>
      <c r="BQ67" s="870">
        <v>648.0</v>
      </c>
      <c r="BR67" s="1242">
        <v>673.0</v>
      </c>
      <c r="BS67" s="716">
        <v>681.0</v>
      </c>
      <c r="BT67" s="871">
        <v>688.0</v>
      </c>
      <c r="BU67" s="1034">
        <v>710.0</v>
      </c>
      <c r="BV67" s="714">
        <v>743.0</v>
      </c>
      <c r="BW67" s="991">
        <v>758.0</v>
      </c>
      <c r="BX67" s="419">
        <v>757.0</v>
      </c>
      <c r="BY67" s="1006">
        <v>786.0</v>
      </c>
      <c r="BZ67" s="1118">
        <v>648.0</v>
      </c>
      <c r="CA67" s="305">
        <v>600.0</v>
      </c>
      <c r="CB67" s="304">
        <v>739.0</v>
      </c>
      <c r="CC67" s="549">
        <v>348.0</v>
      </c>
      <c r="CD67" s="215">
        <v>697.0</v>
      </c>
      <c r="CE67" s="674">
        <v>740.0</v>
      </c>
      <c r="CF67" s="194">
        <v>437.0</v>
      </c>
      <c r="CG67" s="1366">
        <v>585.0</v>
      </c>
      <c r="CH67" s="546">
        <v>510.0</v>
      </c>
      <c r="CI67" s="545">
        <v>375.0</v>
      </c>
      <c r="CJ67" s="426">
        <v>531.0</v>
      </c>
      <c r="CK67" s="205">
        <v>667.0</v>
      </c>
      <c r="CL67" s="584">
        <v>756.0</v>
      </c>
      <c r="CM67" s="198">
        <v>402.0</v>
      </c>
      <c r="CN67" s="236">
        <v>587.0</v>
      </c>
      <c r="CO67" s="145">
        <v>791.0</v>
      </c>
      <c r="CP67" s="299">
        <v>881.0</v>
      </c>
      <c r="CQ67" s="173">
        <v>360.0</v>
      </c>
      <c r="CR67" s="353">
        <v>728.0</v>
      </c>
      <c r="CS67" s="144">
        <v>780.0</v>
      </c>
      <c r="CT67" s="133">
        <v>800.0</v>
      </c>
      <c r="CU67" s="453">
        <v>837.0</v>
      </c>
      <c r="CV67" s="792">
        <v>273.0</v>
      </c>
      <c r="CW67" s="842">
        <v>322.0</v>
      </c>
      <c r="CX67" s="1037">
        <v>325.0</v>
      </c>
      <c r="CY67" s="407">
        <v>488.0</v>
      </c>
      <c r="CZ67" s="844">
        <v>627.0</v>
      </c>
      <c r="DA67" s="1036">
        <v>693.0</v>
      </c>
      <c r="DB67" s="548">
        <v>381.0</v>
      </c>
      <c r="DC67" s="741">
        <v>313.0</v>
      </c>
      <c r="DD67" s="1072">
        <v>713.0</v>
      </c>
      <c r="DE67" s="133">
        <v>800.0</v>
      </c>
      <c r="DF67" s="1367">
        <v>834.0</v>
      </c>
      <c r="DG67" s="1322">
        <v>0.8</v>
      </c>
      <c r="DH67" s="223">
        <v>0.0</v>
      </c>
      <c r="DI67" s="148"/>
      <c r="DJ67" s="148"/>
      <c r="DK67" s="148"/>
      <c r="DL67" s="148"/>
      <c r="DM67" s="148"/>
      <c r="DN67" s="148"/>
      <c r="DO67" s="148"/>
      <c r="DP67" s="148"/>
      <c r="DQ67" s="148"/>
      <c r="DR67" s="148"/>
    </row>
    <row r="68" ht="33.75" customHeight="1">
      <c r="A68" s="78" t="str">
        <f t="shared" si="2"/>
        <v/>
      </c>
      <c r="B68" s="79" t="str">
        <f t="shared" si="3"/>
        <v>CL207</v>
      </c>
      <c r="C68" s="80" t="s">
        <v>349</v>
      </c>
      <c r="D68" s="81" t="s">
        <v>350</v>
      </c>
      <c r="E68" s="82" t="s">
        <v>351</v>
      </c>
      <c r="F68" s="83" t="s">
        <v>352</v>
      </c>
      <c r="G68" s="84"/>
      <c r="H68" s="85">
        <v>610.0</v>
      </c>
      <c r="I68" s="1368">
        <v>983.0</v>
      </c>
      <c r="J68" s="85">
        <v>1064.0</v>
      </c>
      <c r="K68" s="85">
        <v>22.0</v>
      </c>
      <c r="L68" s="85"/>
      <c r="M68" s="85">
        <v>2.0</v>
      </c>
      <c r="N68" s="85">
        <v>18.0</v>
      </c>
      <c r="O68" s="85">
        <v>166.0</v>
      </c>
      <c r="P68" s="85">
        <v>797.0</v>
      </c>
      <c r="Q68" s="1222">
        <v>5.0</v>
      </c>
      <c r="R68" s="266">
        <v>1.0</v>
      </c>
      <c r="S68" s="89"/>
      <c r="T68" s="90"/>
      <c r="U68" s="91"/>
      <c r="V68" s="91"/>
      <c r="W68" s="90"/>
      <c r="X68" s="92"/>
      <c r="Y68" s="85"/>
      <c r="Z68" s="92"/>
      <c r="AA68" s="85"/>
      <c r="AB68" s="863">
        <v>5134.0</v>
      </c>
      <c r="AC68" s="391">
        <v>0.24</v>
      </c>
      <c r="AD68" s="91"/>
      <c r="AE68" s="91"/>
      <c r="AF68" s="393">
        <v>0.37</v>
      </c>
      <c r="AG68" s="92"/>
      <c r="AH68" s="85"/>
      <c r="AI68" s="92"/>
      <c r="AJ68" s="85"/>
      <c r="AK68" s="1369">
        <v>22552.0</v>
      </c>
      <c r="AL68" s="1370">
        <v>0.04</v>
      </c>
      <c r="AM68" s="91"/>
      <c r="AN68" s="91"/>
      <c r="AO68" s="1371">
        <v>0.03</v>
      </c>
      <c r="AP68" s="92"/>
      <c r="AQ68" s="85"/>
      <c r="AR68" s="92"/>
      <c r="AS68" s="85"/>
      <c r="AT68" s="1372">
        <v>75228.0</v>
      </c>
      <c r="AU68" s="938">
        <v>0.008</v>
      </c>
      <c r="AV68" s="169">
        <v>1.18</v>
      </c>
      <c r="AW68" s="169">
        <v>0.13</v>
      </c>
      <c r="AX68" s="938">
        <v>0.007</v>
      </c>
      <c r="AY68" s="1329">
        <v>0.004</v>
      </c>
      <c r="AZ68" s="597">
        <v>2.0</v>
      </c>
      <c r="BA68" s="170">
        <v>0.007</v>
      </c>
      <c r="BB68" s="728">
        <v>2.0</v>
      </c>
      <c r="BC68" s="1168">
        <v>241207.0</v>
      </c>
      <c r="BD68" s="1168">
        <v>240678.0</v>
      </c>
      <c r="BE68" s="278">
        <v>775940.0</v>
      </c>
      <c r="BF68" s="643">
        <v>683597.0</v>
      </c>
      <c r="BG68" s="432">
        <v>3.0</v>
      </c>
      <c r="BH68" s="1250">
        <v>39.0</v>
      </c>
      <c r="BI68" s="207">
        <v>26.0</v>
      </c>
      <c r="BJ68" s="1373">
        <v>66.0</v>
      </c>
      <c r="BK68" s="1374">
        <v>485.0</v>
      </c>
      <c r="BL68" s="181">
        <v>394.0</v>
      </c>
      <c r="BM68" s="1374">
        <v>485.0</v>
      </c>
      <c r="BN68" s="602">
        <v>26.0</v>
      </c>
      <c r="BO68" s="1375">
        <v>214.0</v>
      </c>
      <c r="BP68" s="1244">
        <v>616.0</v>
      </c>
      <c r="BQ68" s="964">
        <v>590.0</v>
      </c>
      <c r="BR68" s="508">
        <v>547.0</v>
      </c>
      <c r="BS68" s="1376">
        <v>502.0</v>
      </c>
      <c r="BT68" s="922">
        <v>467.0</v>
      </c>
      <c r="BU68" s="1377">
        <v>334.0</v>
      </c>
      <c r="BV68" s="1378">
        <v>370.0</v>
      </c>
      <c r="BW68" s="1379">
        <v>402.0</v>
      </c>
      <c r="BX68" s="1380">
        <v>394.0</v>
      </c>
      <c r="BY68" s="1381">
        <v>329.0</v>
      </c>
      <c r="BZ68" s="1382">
        <v>465.0</v>
      </c>
      <c r="CA68" s="547">
        <v>620.0</v>
      </c>
      <c r="CB68" s="619">
        <v>410.0</v>
      </c>
      <c r="CC68" s="741">
        <v>315.0</v>
      </c>
      <c r="CD68" s="422">
        <v>519.0</v>
      </c>
      <c r="CE68" s="917">
        <v>228.0</v>
      </c>
      <c r="CF68" s="210">
        <v>475.0</v>
      </c>
      <c r="CG68" s="1037">
        <v>325.0</v>
      </c>
      <c r="CH68" s="968">
        <v>657.0</v>
      </c>
      <c r="CI68" s="583">
        <v>663.0</v>
      </c>
      <c r="CJ68" s="305">
        <v>599.0</v>
      </c>
      <c r="CK68" s="620">
        <v>636.0</v>
      </c>
      <c r="CL68" s="619">
        <v>413.0</v>
      </c>
      <c r="CM68" s="374">
        <v>614.0</v>
      </c>
      <c r="CN68" s="208">
        <v>595.0</v>
      </c>
      <c r="CO68" s="429">
        <v>576.0</v>
      </c>
      <c r="CP68" s="220">
        <v>603.0</v>
      </c>
      <c r="CQ68" s="1188">
        <v>425.0</v>
      </c>
      <c r="CR68" s="199">
        <v>358.0</v>
      </c>
      <c r="CS68" s="729">
        <v>557.0</v>
      </c>
      <c r="CT68" s="466">
        <v>589.0</v>
      </c>
      <c r="CU68" s="546">
        <v>510.0</v>
      </c>
      <c r="CV68" s="621">
        <v>605.0</v>
      </c>
      <c r="CW68" s="599">
        <v>700.0</v>
      </c>
      <c r="CX68" s="599">
        <v>700.0</v>
      </c>
      <c r="CY68" s="298">
        <v>789.0</v>
      </c>
      <c r="CZ68" s="584">
        <v>755.0</v>
      </c>
      <c r="DA68" s="752">
        <v>554.0</v>
      </c>
      <c r="DB68" s="580">
        <v>0.0</v>
      </c>
      <c r="DC68" s="896">
        <v>354.0</v>
      </c>
      <c r="DD68" s="200">
        <v>517.0</v>
      </c>
      <c r="DE68" s="897">
        <v>580.0</v>
      </c>
      <c r="DF68" s="1278">
        <v>587.0</v>
      </c>
      <c r="DG68" s="555">
        <v>0.8</v>
      </c>
      <c r="DH68" s="223">
        <v>0.0</v>
      </c>
      <c r="DI68" s="148"/>
      <c r="DJ68" s="148"/>
      <c r="DK68" s="148"/>
      <c r="DL68" s="148"/>
      <c r="DM68" s="148"/>
      <c r="DN68" s="148"/>
      <c r="DO68" s="148"/>
      <c r="DP68" s="148"/>
      <c r="DQ68" s="148"/>
      <c r="DR68" s="148"/>
    </row>
    <row r="69" ht="33.75" customHeight="1">
      <c r="A69" s="78" t="str">
        <f t="shared" si="2"/>
        <v/>
      </c>
      <c r="B69" s="79" t="str">
        <f t="shared" si="3"/>
        <v>WuWei113</v>
      </c>
      <c r="C69" s="80" t="s">
        <v>353</v>
      </c>
      <c r="D69" s="81" t="s">
        <v>354</v>
      </c>
      <c r="E69" s="82" t="s">
        <v>355</v>
      </c>
      <c r="F69" s="83" t="s">
        <v>356</v>
      </c>
      <c r="G69" s="84"/>
      <c r="H69" s="85">
        <v>595.0</v>
      </c>
      <c r="I69" s="1383">
        <v>467.0</v>
      </c>
      <c r="J69" s="85">
        <v>705.0</v>
      </c>
      <c r="K69" s="85">
        <v>24.0</v>
      </c>
      <c r="L69" s="85"/>
      <c r="M69" s="85">
        <v>2.0</v>
      </c>
      <c r="N69" s="85">
        <v>9.0</v>
      </c>
      <c r="O69" s="85">
        <v>77.0</v>
      </c>
      <c r="P69" s="85">
        <v>379.0</v>
      </c>
      <c r="Q69" s="1222">
        <v>5.0</v>
      </c>
      <c r="R69" s="88">
        <v>0.0</v>
      </c>
      <c r="S69" s="89"/>
      <c r="T69" s="90"/>
      <c r="U69" s="91"/>
      <c r="V69" s="91"/>
      <c r="W69" s="90"/>
      <c r="X69" s="92"/>
      <c r="Y69" s="85"/>
      <c r="Z69" s="92"/>
      <c r="AA69" s="85"/>
      <c r="AB69" s="89"/>
      <c r="AC69" s="90"/>
      <c r="AD69" s="91"/>
      <c r="AE69" s="91"/>
      <c r="AF69" s="391">
        <v>0.3</v>
      </c>
      <c r="AG69" s="92"/>
      <c r="AH69" s="85"/>
      <c r="AI69" s="92"/>
      <c r="AJ69" s="85"/>
      <c r="AK69" s="1199">
        <v>10552.0</v>
      </c>
      <c r="AL69" s="395">
        <v>0.09</v>
      </c>
      <c r="AM69" s="91"/>
      <c r="AN69" s="91"/>
      <c r="AO69" s="393">
        <v>0.07</v>
      </c>
      <c r="AP69" s="92"/>
      <c r="AQ69" s="85"/>
      <c r="AR69" s="92"/>
      <c r="AS69" s="85"/>
      <c r="AT69" s="1288">
        <v>44316.0</v>
      </c>
      <c r="AU69" s="595">
        <v>0.014</v>
      </c>
      <c r="AV69" s="169">
        <v>0.14</v>
      </c>
      <c r="AW69" s="169">
        <v>0.14</v>
      </c>
      <c r="AX69" s="595">
        <v>0.013</v>
      </c>
      <c r="AY69" s="403">
        <v>0.012</v>
      </c>
      <c r="AZ69" s="234">
        <v>4.0</v>
      </c>
      <c r="BA69" s="403">
        <v>0.012</v>
      </c>
      <c r="BB69" s="728">
        <v>2.0</v>
      </c>
      <c r="BC69" s="101">
        <v>261697.0</v>
      </c>
      <c r="BD69" s="101">
        <v>261798.0</v>
      </c>
      <c r="BE69" s="644">
        <v>564400.0</v>
      </c>
      <c r="BF69" s="995">
        <v>580748.0</v>
      </c>
      <c r="BG69" s="618">
        <v>2.0</v>
      </c>
      <c r="BH69" s="1384">
        <v>16.0</v>
      </c>
      <c r="BI69" s="810">
        <v>43.0</v>
      </c>
      <c r="BJ69" s="1385">
        <v>67.0</v>
      </c>
      <c r="BK69" s="941">
        <v>605.0</v>
      </c>
      <c r="BL69" s="1018">
        <v>635.0</v>
      </c>
      <c r="BM69" s="733">
        <v>613.0</v>
      </c>
      <c r="BN69" s="485">
        <v>5.0</v>
      </c>
      <c r="BO69" s="1357">
        <v>-19.0</v>
      </c>
      <c r="BP69" s="1244">
        <v>616.0</v>
      </c>
      <c r="BQ69" s="613">
        <v>611.0</v>
      </c>
      <c r="BR69" s="543">
        <v>610.0</v>
      </c>
      <c r="BS69" s="417">
        <v>573.0</v>
      </c>
      <c r="BT69" s="418">
        <v>570.0</v>
      </c>
      <c r="BU69" s="1143">
        <v>601.0</v>
      </c>
      <c r="BV69" s="1033">
        <v>581.0</v>
      </c>
      <c r="BW69" s="1104">
        <v>635.0</v>
      </c>
      <c r="BX69" s="1243">
        <v>643.0</v>
      </c>
      <c r="BY69" s="667">
        <v>751.0</v>
      </c>
      <c r="BZ69" s="1386">
        <v>582.0</v>
      </c>
      <c r="CA69" s="897">
        <v>581.0</v>
      </c>
      <c r="CB69" s="430">
        <v>583.0</v>
      </c>
      <c r="CC69" s="212">
        <v>671.0</v>
      </c>
      <c r="CD69" s="238">
        <v>536.0</v>
      </c>
      <c r="CE69" s="673">
        <v>403.0</v>
      </c>
      <c r="CF69" s="623">
        <v>716.0</v>
      </c>
      <c r="CG69" s="301">
        <v>784.0</v>
      </c>
      <c r="CH69" s="759">
        <v>945.0</v>
      </c>
      <c r="CI69" s="207">
        <v>485.0</v>
      </c>
      <c r="CJ69" s="1387">
        <v>446.0</v>
      </c>
      <c r="CK69" s="877">
        <v>434.0</v>
      </c>
      <c r="CL69" s="1037">
        <v>324.0</v>
      </c>
      <c r="CM69" s="434">
        <v>464.0</v>
      </c>
      <c r="CN69" s="1296">
        <v>265.0</v>
      </c>
      <c r="CO69" s="617">
        <v>283.0</v>
      </c>
      <c r="CP69" s="548">
        <v>380.0</v>
      </c>
      <c r="CQ69" s="579">
        <v>629.0</v>
      </c>
      <c r="CR69" s="249">
        <v>942.0</v>
      </c>
      <c r="CS69" s="623">
        <v>717.0</v>
      </c>
      <c r="CT69" s="507">
        <v>592.0</v>
      </c>
      <c r="CU69" s="372">
        <v>522.0</v>
      </c>
      <c r="CV69" s="427">
        <v>295.0</v>
      </c>
      <c r="CW69" s="85"/>
      <c r="CX69" s="85"/>
      <c r="CY69" s="85"/>
      <c r="CZ69" s="85"/>
      <c r="DA69" s="85"/>
      <c r="DB69" s="85"/>
      <c r="DC69" s="85"/>
      <c r="DD69" s="85"/>
      <c r="DE69" s="85"/>
      <c r="DF69" s="99"/>
      <c r="DG69" s="388"/>
      <c r="DH69" s="85"/>
      <c r="DI69" s="148"/>
      <c r="DJ69" s="148"/>
      <c r="DK69" s="148"/>
      <c r="DL69" s="148"/>
      <c r="DM69" s="148"/>
      <c r="DN69" s="148"/>
      <c r="DO69" s="148"/>
      <c r="DP69" s="148"/>
      <c r="DQ69" s="148"/>
      <c r="DR69" s="148"/>
    </row>
    <row r="70" ht="33.75" customHeight="1">
      <c r="A70" s="78" t="str">
        <f t="shared" si="2"/>
        <v/>
      </c>
      <c r="B70" s="79" t="str">
        <f t="shared" si="3"/>
        <v>KeyboardMonkey3</v>
      </c>
      <c r="C70" s="80" t="s">
        <v>357</v>
      </c>
      <c r="D70" s="81" t="s">
        <v>358</v>
      </c>
      <c r="E70" s="82" t="s">
        <v>359</v>
      </c>
      <c r="F70" s="83" t="s">
        <v>360</v>
      </c>
      <c r="G70" s="84"/>
      <c r="H70" s="85">
        <v>593.0</v>
      </c>
      <c r="I70" s="1388">
        <v>1877.0</v>
      </c>
      <c r="J70" s="85">
        <v>1316.0</v>
      </c>
      <c r="K70" s="85">
        <v>68.0</v>
      </c>
      <c r="L70" s="85"/>
      <c r="M70" s="85">
        <v>3.0</v>
      </c>
      <c r="N70" s="85">
        <v>28.0</v>
      </c>
      <c r="O70" s="85">
        <v>179.0</v>
      </c>
      <c r="P70" s="85">
        <v>1667.0</v>
      </c>
      <c r="Q70" s="1222">
        <v>5.0</v>
      </c>
      <c r="R70" s="500">
        <v>-1.0</v>
      </c>
      <c r="S70" s="89"/>
      <c r="T70" s="90"/>
      <c r="U70" s="91"/>
      <c r="V70" s="91"/>
      <c r="W70" s="391">
        <v>0.8</v>
      </c>
      <c r="X70" s="92"/>
      <c r="Y70" s="85"/>
      <c r="Z70" s="92"/>
      <c r="AA70" s="85"/>
      <c r="AB70" s="724">
        <v>4054.0</v>
      </c>
      <c r="AC70" s="391">
        <v>0.3</v>
      </c>
      <c r="AD70" s="91"/>
      <c r="AE70" s="91"/>
      <c r="AF70" s="1389">
        <v>0.09</v>
      </c>
      <c r="AG70" s="92"/>
      <c r="AH70" s="85"/>
      <c r="AI70" s="92"/>
      <c r="AJ70" s="85"/>
      <c r="AK70" s="1151">
        <v>14906.0</v>
      </c>
      <c r="AL70" s="391">
        <v>0.06</v>
      </c>
      <c r="AM70" s="91"/>
      <c r="AN70" s="91"/>
      <c r="AO70" s="1390">
        <v>0.03</v>
      </c>
      <c r="AP70" s="92"/>
      <c r="AQ70" s="85"/>
      <c r="AR70" s="92"/>
      <c r="AS70" s="85"/>
      <c r="AT70" s="1391">
        <v>72820.0</v>
      </c>
      <c r="AU70" s="938">
        <v>0.008</v>
      </c>
      <c r="AV70" s="169">
        <v>0.05</v>
      </c>
      <c r="AW70" s="169">
        <v>0.07</v>
      </c>
      <c r="AX70" s="938">
        <v>0.008</v>
      </c>
      <c r="AY70" s="170">
        <v>0.008</v>
      </c>
      <c r="AZ70" s="1392">
        <v>15.0</v>
      </c>
      <c r="BA70" s="170">
        <v>0.008</v>
      </c>
      <c r="BB70" s="959">
        <v>3.0</v>
      </c>
      <c r="BC70" s="328">
        <v>176144.0</v>
      </c>
      <c r="BD70" s="328">
        <v>176076.0</v>
      </c>
      <c r="BE70" s="810">
        <v>727770.0</v>
      </c>
      <c r="BF70" s="278">
        <v>818626.0</v>
      </c>
      <c r="BG70" s="505">
        <v>4.0</v>
      </c>
      <c r="BH70" s="536">
        <v>41.0</v>
      </c>
      <c r="BI70" s="207">
        <v>25.0</v>
      </c>
      <c r="BJ70" s="1393">
        <v>68.0</v>
      </c>
      <c r="BK70" s="1162">
        <v>681.0</v>
      </c>
      <c r="BL70" s="1018">
        <v>632.0</v>
      </c>
      <c r="BM70" s="1374">
        <v>486.0</v>
      </c>
      <c r="BN70" s="855">
        <v>-37.0</v>
      </c>
      <c r="BO70" s="1394">
        <v>-59.0</v>
      </c>
      <c r="BP70" s="543">
        <v>608.0</v>
      </c>
      <c r="BQ70" s="1167">
        <v>645.0</v>
      </c>
      <c r="BR70" s="1203">
        <v>685.0</v>
      </c>
      <c r="BS70" s="1141">
        <v>696.0</v>
      </c>
      <c r="BT70" s="1106">
        <v>676.0</v>
      </c>
      <c r="BU70" s="869">
        <v>691.0</v>
      </c>
      <c r="BV70" s="735">
        <v>694.0</v>
      </c>
      <c r="BW70" s="857">
        <v>667.0</v>
      </c>
      <c r="BX70" s="1104">
        <v>632.0</v>
      </c>
      <c r="BY70" s="1033">
        <v>580.0</v>
      </c>
      <c r="BZ70" s="1156">
        <v>566.0</v>
      </c>
      <c r="CA70" s="825">
        <v>650.0</v>
      </c>
      <c r="CB70" s="472">
        <v>679.0</v>
      </c>
      <c r="CC70" s="551">
        <v>481.0</v>
      </c>
      <c r="CD70" s="585">
        <v>390.0</v>
      </c>
      <c r="CE70" s="618">
        <v>305.0</v>
      </c>
      <c r="CF70" s="548">
        <v>380.0</v>
      </c>
      <c r="CG70" s="842">
        <v>317.0</v>
      </c>
      <c r="CH70" s="204">
        <v>458.0</v>
      </c>
      <c r="CI70" s="204">
        <v>459.0</v>
      </c>
      <c r="CJ70" s="102">
        <v>568.0</v>
      </c>
      <c r="CK70" s="810">
        <v>503.0</v>
      </c>
      <c r="CL70" s="474">
        <v>703.0</v>
      </c>
      <c r="CM70" s="486">
        <v>545.0</v>
      </c>
      <c r="CN70" s="373">
        <v>608.0</v>
      </c>
      <c r="CO70" s="102">
        <v>567.0</v>
      </c>
      <c r="CP70" s="423">
        <v>195.0</v>
      </c>
      <c r="CQ70" s="423">
        <v>195.0</v>
      </c>
      <c r="CR70" s="949">
        <v>419.0</v>
      </c>
      <c r="CS70" s="1188">
        <v>426.0</v>
      </c>
      <c r="CT70" s="198">
        <v>401.0</v>
      </c>
      <c r="CU70" s="743">
        <v>218.0</v>
      </c>
      <c r="CV70" s="1175">
        <v>166.0</v>
      </c>
      <c r="CW70" s="209">
        <v>386.0</v>
      </c>
      <c r="CX70" s="1028">
        <v>135.0</v>
      </c>
      <c r="CY70" s="173">
        <v>365.0</v>
      </c>
      <c r="CZ70" s="199">
        <v>356.0</v>
      </c>
      <c r="DA70" s="1108">
        <v>225.0</v>
      </c>
      <c r="DB70" s="1304">
        <v>168.0</v>
      </c>
      <c r="DC70" s="974">
        <v>579.0</v>
      </c>
      <c r="DD70" s="644">
        <v>493.0</v>
      </c>
      <c r="DE70" s="174">
        <v>612.0</v>
      </c>
      <c r="DF70" s="1169">
        <v>646.0</v>
      </c>
      <c r="DG70" s="1040">
        <v>0.6</v>
      </c>
      <c r="DH70" s="223">
        <v>0.0</v>
      </c>
      <c r="DI70" s="148"/>
      <c r="DJ70" s="148"/>
      <c r="DK70" s="148"/>
      <c r="DL70" s="148"/>
      <c r="DM70" s="148"/>
      <c r="DN70" s="148"/>
      <c r="DO70" s="148"/>
      <c r="DP70" s="148"/>
      <c r="DQ70" s="148"/>
      <c r="DR70" s="148"/>
    </row>
    <row r="71" ht="33.75" customHeight="1">
      <c r="A71" s="78" t="str">
        <f t="shared" si="2"/>
        <v/>
      </c>
      <c r="B71" s="79" t="str">
        <f t="shared" si="3"/>
        <v>kmoney_69</v>
      </c>
      <c r="C71" s="80" t="s">
        <v>361</v>
      </c>
      <c r="D71" s="81" t="s">
        <v>362</v>
      </c>
      <c r="E71" s="82" t="s">
        <v>363</v>
      </c>
      <c r="F71" s="83" t="s">
        <v>364</v>
      </c>
      <c r="G71" s="84"/>
      <c r="H71" s="85">
        <v>591.0</v>
      </c>
      <c r="I71" s="1395">
        <v>1077.0</v>
      </c>
      <c r="J71" s="85">
        <v>1307.0</v>
      </c>
      <c r="K71" s="85">
        <v>40.0</v>
      </c>
      <c r="L71" s="85"/>
      <c r="M71" s="85">
        <v>4.0</v>
      </c>
      <c r="N71" s="85">
        <v>24.0</v>
      </c>
      <c r="O71" s="85">
        <v>159.0</v>
      </c>
      <c r="P71" s="85">
        <v>890.0</v>
      </c>
      <c r="Q71" s="1222">
        <v>5.0</v>
      </c>
      <c r="R71" s="88">
        <v>0.0</v>
      </c>
      <c r="S71" s="89"/>
      <c r="T71" s="90"/>
      <c r="U71" s="91"/>
      <c r="V71" s="91"/>
      <c r="W71" s="391">
        <v>0.95</v>
      </c>
      <c r="X71" s="92"/>
      <c r="Y71" s="85"/>
      <c r="Z71" s="92"/>
      <c r="AA71" s="85"/>
      <c r="AB71" s="392">
        <v>3993.0</v>
      </c>
      <c r="AC71" s="391">
        <v>0.3</v>
      </c>
      <c r="AD71" s="91"/>
      <c r="AE71" s="91"/>
      <c r="AF71" s="391">
        <v>0.17</v>
      </c>
      <c r="AG71" s="92"/>
      <c r="AH71" s="85"/>
      <c r="AI71" s="92"/>
      <c r="AJ71" s="85"/>
      <c r="AK71" s="1025">
        <v>13824.0</v>
      </c>
      <c r="AL71" s="393">
        <v>0.07</v>
      </c>
      <c r="AM71" s="91"/>
      <c r="AN71" s="91"/>
      <c r="AO71" s="391">
        <v>0.05</v>
      </c>
      <c r="AP71" s="92"/>
      <c r="AQ71" s="85"/>
      <c r="AR71" s="92"/>
      <c r="AS71" s="85"/>
      <c r="AT71" s="592">
        <v>64204.0</v>
      </c>
      <c r="AU71" s="938">
        <v>0.009</v>
      </c>
      <c r="AV71" s="169">
        <v>0.24</v>
      </c>
      <c r="AW71" s="169">
        <v>0.27</v>
      </c>
      <c r="AX71" s="938">
        <v>0.008</v>
      </c>
      <c r="AY71" s="170">
        <v>0.008</v>
      </c>
      <c r="AZ71" s="404">
        <v>1.0</v>
      </c>
      <c r="BA71" s="170">
        <v>0.007</v>
      </c>
      <c r="BB71" s="371">
        <v>1.0</v>
      </c>
      <c r="BC71" s="200">
        <v>158643.0</v>
      </c>
      <c r="BD71" s="200">
        <v>158536.0</v>
      </c>
      <c r="BE71" s="644">
        <v>508515.0</v>
      </c>
      <c r="BF71" s="995">
        <v>579431.0</v>
      </c>
      <c r="BG71" s="432">
        <v>3.0</v>
      </c>
      <c r="BH71" s="864">
        <v>31.0</v>
      </c>
      <c r="BI71" s="207">
        <v>26.0</v>
      </c>
      <c r="BJ71" s="1396">
        <v>69.0</v>
      </c>
      <c r="BK71" s="734">
        <v>693.0</v>
      </c>
      <c r="BL71" s="1162">
        <v>681.0</v>
      </c>
      <c r="BM71" s="1065">
        <v>703.0</v>
      </c>
      <c r="BN71" s="1231">
        <v>-26.0</v>
      </c>
      <c r="BO71" s="1397">
        <v>-89.0</v>
      </c>
      <c r="BP71" s="1142">
        <v>599.0</v>
      </c>
      <c r="BQ71" s="1309">
        <v>625.0</v>
      </c>
      <c r="BR71" s="999">
        <v>706.0</v>
      </c>
      <c r="BS71" s="716">
        <v>681.0</v>
      </c>
      <c r="BT71" s="1141">
        <v>698.0</v>
      </c>
      <c r="BU71" s="1007">
        <v>711.0</v>
      </c>
      <c r="BV71" s="540">
        <v>701.0</v>
      </c>
      <c r="BW71" s="871">
        <v>688.0</v>
      </c>
      <c r="BX71" s="1309">
        <v>623.0</v>
      </c>
      <c r="BY71" s="1398">
        <v>650.0</v>
      </c>
      <c r="BZ71" s="1399">
        <v>643.0</v>
      </c>
      <c r="CA71" s="101">
        <v>566.0</v>
      </c>
      <c r="CB71" s="280">
        <v>649.0</v>
      </c>
      <c r="CC71" s="876">
        <v>637.0</v>
      </c>
      <c r="CD71" s="433">
        <v>730.0</v>
      </c>
      <c r="CE71" s="210">
        <v>476.0</v>
      </c>
      <c r="CF71" s="842">
        <v>321.0</v>
      </c>
      <c r="CG71" s="549">
        <v>347.0</v>
      </c>
      <c r="CH71" s="1296">
        <v>267.0</v>
      </c>
      <c r="CI71" s="374">
        <v>615.0</v>
      </c>
      <c r="CJ71" s="204">
        <v>457.0</v>
      </c>
      <c r="CK71" s="618">
        <v>306.0</v>
      </c>
      <c r="CL71" s="1400">
        <v>407.0</v>
      </c>
      <c r="CM71" s="509">
        <v>558.0</v>
      </c>
      <c r="CN71" s="205">
        <v>667.0</v>
      </c>
      <c r="CO71" s="896">
        <v>352.0</v>
      </c>
      <c r="CP71" s="643">
        <v>502.0</v>
      </c>
      <c r="CQ71" s="197">
        <v>451.0</v>
      </c>
      <c r="CR71" s="619">
        <v>410.0</v>
      </c>
      <c r="CS71" s="198">
        <v>401.0</v>
      </c>
      <c r="CT71" s="645">
        <v>471.0</v>
      </c>
      <c r="CU71" s="198">
        <v>403.0</v>
      </c>
      <c r="CV71" s="877">
        <v>432.0</v>
      </c>
      <c r="CW71" s="824">
        <v>422.0</v>
      </c>
      <c r="CX71" s="428">
        <v>466.0</v>
      </c>
      <c r="CY71" s="915">
        <v>618.0</v>
      </c>
      <c r="CZ71" s="195">
        <v>393.0</v>
      </c>
      <c r="DA71" s="582">
        <v>533.0</v>
      </c>
      <c r="DB71" s="278">
        <v>507.0</v>
      </c>
      <c r="DC71" s="1366">
        <v>585.0</v>
      </c>
      <c r="DD71" s="742">
        <v>616.0</v>
      </c>
      <c r="DE71" s="210">
        <v>477.0</v>
      </c>
      <c r="DF71" s="1157">
        <v>595.0</v>
      </c>
      <c r="DG71" s="1208">
        <v>0.6</v>
      </c>
      <c r="DH71" s="223">
        <v>0.0</v>
      </c>
      <c r="DI71" s="148"/>
      <c r="DJ71" s="148"/>
      <c r="DK71" s="148"/>
      <c r="DL71" s="148"/>
      <c r="DM71" s="148"/>
      <c r="DN71" s="148"/>
      <c r="DO71" s="148"/>
      <c r="DP71" s="148"/>
      <c r="DQ71" s="148"/>
      <c r="DR71" s="148"/>
    </row>
    <row r="72" ht="33.75" customHeight="1">
      <c r="A72" s="78" t="str">
        <f t="shared" si="2"/>
        <v/>
      </c>
      <c r="B72" s="79" t="str">
        <f t="shared" si="3"/>
        <v>heartereum</v>
      </c>
      <c r="C72" s="80" t="s">
        <v>365</v>
      </c>
      <c r="D72" s="81">
        <v>4.705209135E9</v>
      </c>
      <c r="E72" s="82" t="s">
        <v>366</v>
      </c>
      <c r="F72" s="83" t="s">
        <v>367</v>
      </c>
      <c r="G72" s="84"/>
      <c r="H72" s="85">
        <v>589.0</v>
      </c>
      <c r="I72" s="1401">
        <v>498.0</v>
      </c>
      <c r="J72" s="85">
        <v>666.0</v>
      </c>
      <c r="K72" s="85">
        <v>21.0</v>
      </c>
      <c r="L72" s="85"/>
      <c r="M72" s="85">
        <v>3.0</v>
      </c>
      <c r="N72" s="85">
        <v>16.0</v>
      </c>
      <c r="O72" s="85">
        <v>78.0</v>
      </c>
      <c r="P72" s="85">
        <v>401.0</v>
      </c>
      <c r="Q72" s="1222">
        <v>5.0</v>
      </c>
      <c r="R72" s="88">
        <v>0.0</v>
      </c>
      <c r="S72" s="89"/>
      <c r="T72" s="90"/>
      <c r="U72" s="91"/>
      <c r="V72" s="91"/>
      <c r="W72" s="90"/>
      <c r="X72" s="92"/>
      <c r="Y72" s="85"/>
      <c r="Z72" s="92"/>
      <c r="AA72" s="85"/>
      <c r="AB72" s="1402">
        <v>1332.0</v>
      </c>
      <c r="AC72" s="955">
        <v>0.9</v>
      </c>
      <c r="AD72" s="91"/>
      <c r="AE72" s="91"/>
      <c r="AF72" s="395">
        <v>0.6</v>
      </c>
      <c r="AG72" s="92"/>
      <c r="AH72" s="85"/>
      <c r="AI72" s="92"/>
      <c r="AJ72" s="85"/>
      <c r="AK72" s="1403">
        <v>7742.0</v>
      </c>
      <c r="AL72" s="525">
        <v>0.12</v>
      </c>
      <c r="AM72" s="91"/>
      <c r="AN72" s="1404">
        <v>0.22</v>
      </c>
      <c r="AO72" s="395">
        <v>0.08</v>
      </c>
      <c r="AP72" s="92"/>
      <c r="AQ72" s="85"/>
      <c r="AR72" s="905">
        <v>0.1</v>
      </c>
      <c r="AS72" s="156">
        <v>1.0</v>
      </c>
      <c r="AT72" s="847">
        <v>32379.0</v>
      </c>
      <c r="AU72" s="779">
        <v>0.018</v>
      </c>
      <c r="AV72" s="91"/>
      <c r="AW72" s="91"/>
      <c r="AX72" s="907">
        <v>0.019</v>
      </c>
      <c r="AY72" s="98"/>
      <c r="AZ72" s="85"/>
      <c r="BA72" s="98"/>
      <c r="BB72" s="99"/>
      <c r="BC72" s="794">
        <v>51678.0</v>
      </c>
      <c r="BD72" s="794">
        <v>51625.0</v>
      </c>
      <c r="BE72" s="644">
        <v>553666.0</v>
      </c>
      <c r="BF72" s="995">
        <v>581294.0</v>
      </c>
      <c r="BG72" s="752">
        <v>11.0</v>
      </c>
      <c r="BH72" s="1217">
        <v>108.0</v>
      </c>
      <c r="BI72" s="1037">
        <v>16.0</v>
      </c>
      <c r="BJ72" s="1405">
        <v>70.0</v>
      </c>
      <c r="BK72" s="942">
        <v>600.0</v>
      </c>
      <c r="BL72" s="941">
        <v>606.0</v>
      </c>
      <c r="BM72" s="1406">
        <v>607.0</v>
      </c>
      <c r="BN72" s="448">
        <v>-9.0</v>
      </c>
      <c r="BO72" s="1407">
        <v>1.0</v>
      </c>
      <c r="BP72" s="945">
        <v>599.0</v>
      </c>
      <c r="BQ72" s="965">
        <v>608.0</v>
      </c>
      <c r="BR72" s="1143">
        <v>600.0</v>
      </c>
      <c r="BS72" s="1069">
        <v>588.0</v>
      </c>
      <c r="BT72" s="417">
        <v>573.0</v>
      </c>
      <c r="BU72" s="1143">
        <v>600.0</v>
      </c>
      <c r="BV72" s="444">
        <v>603.0</v>
      </c>
      <c r="BW72" s="945">
        <v>597.0</v>
      </c>
      <c r="BX72" s="965">
        <v>606.0</v>
      </c>
      <c r="BY72" s="857">
        <v>666.0</v>
      </c>
      <c r="BZ72" s="1408">
        <v>548.0</v>
      </c>
      <c r="CA72" s="207">
        <v>485.0</v>
      </c>
      <c r="CB72" s="238">
        <v>539.0</v>
      </c>
      <c r="CC72" s="235">
        <v>775.0</v>
      </c>
      <c r="CD72" s="729">
        <v>556.0</v>
      </c>
      <c r="CE72" s="643">
        <v>500.0</v>
      </c>
      <c r="CF72" s="505">
        <v>492.0</v>
      </c>
      <c r="CG72" s="949">
        <v>419.0</v>
      </c>
      <c r="CH72" s="1277">
        <v>240.0</v>
      </c>
      <c r="CI72" s="199">
        <v>360.0</v>
      </c>
      <c r="CJ72" s="210">
        <v>478.0</v>
      </c>
      <c r="CK72" s="174">
        <v>611.0</v>
      </c>
      <c r="CL72" s="552">
        <v>670.0</v>
      </c>
      <c r="CM72" s="600">
        <v>727.0</v>
      </c>
      <c r="CN72" s="550">
        <v>641.0</v>
      </c>
      <c r="CO72" s="352">
        <v>849.0</v>
      </c>
      <c r="CP72" s="220">
        <v>602.0</v>
      </c>
      <c r="CQ72" s="236">
        <v>586.0</v>
      </c>
      <c r="CR72" s="825">
        <v>653.0</v>
      </c>
      <c r="CS72" s="422">
        <v>520.0</v>
      </c>
      <c r="CT72" s="177">
        <v>639.0</v>
      </c>
      <c r="CU72" s="349">
        <v>753.0</v>
      </c>
      <c r="CV72" s="310">
        <v>825.0</v>
      </c>
      <c r="CW72" s="262">
        <v>897.0</v>
      </c>
      <c r="CX72" s="219">
        <v>660.0</v>
      </c>
      <c r="CY72" s="136">
        <v>869.0</v>
      </c>
      <c r="CZ72" s="131">
        <v>880.0</v>
      </c>
      <c r="DA72" s="260">
        <v>933.0</v>
      </c>
      <c r="DB72" s="141">
        <v>767.0</v>
      </c>
      <c r="DC72" s="586">
        <v>808.0</v>
      </c>
      <c r="DD72" s="584">
        <v>755.0</v>
      </c>
      <c r="DE72" s="143">
        <v>907.0</v>
      </c>
      <c r="DF72" s="1367">
        <v>834.0</v>
      </c>
      <c r="DG72" s="625">
        <v>1.2</v>
      </c>
      <c r="DH72" s="223">
        <v>0.0</v>
      </c>
      <c r="DI72" s="148"/>
      <c r="DJ72" s="148"/>
      <c r="DK72" s="148"/>
      <c r="DL72" s="148"/>
      <c r="DM72" s="148"/>
      <c r="DN72" s="148"/>
      <c r="DO72" s="148"/>
      <c r="DP72" s="148"/>
      <c r="DQ72" s="148"/>
      <c r="DR72" s="148"/>
    </row>
    <row r="73" ht="33.75" customHeight="1">
      <c r="A73" s="78" t="str">
        <f t="shared" si="2"/>
        <v/>
      </c>
      <c r="B73" s="79" t="str">
        <f t="shared" si="3"/>
        <v>evan_van_ness</v>
      </c>
      <c r="C73" s="80" t="s">
        <v>368</v>
      </c>
      <c r="D73" s="81">
        <v>1.89518354E8</v>
      </c>
      <c r="E73" s="82" t="s">
        <v>369</v>
      </c>
      <c r="F73" s="83" t="s">
        <v>370</v>
      </c>
      <c r="G73" s="84"/>
      <c r="H73" s="85">
        <v>580.0</v>
      </c>
      <c r="I73" s="1409">
        <v>3129.0</v>
      </c>
      <c r="J73" s="85">
        <v>5733.0</v>
      </c>
      <c r="K73" s="85">
        <v>89.0</v>
      </c>
      <c r="L73" s="85"/>
      <c r="M73" s="85">
        <v>7.0</v>
      </c>
      <c r="N73" s="85">
        <v>30.0</v>
      </c>
      <c r="O73" s="85">
        <v>432.0</v>
      </c>
      <c r="P73" s="85">
        <v>2660.0</v>
      </c>
      <c r="Q73" s="1222">
        <v>5.0</v>
      </c>
      <c r="R73" s="266">
        <v>1.0</v>
      </c>
      <c r="S73" s="89"/>
      <c r="T73" s="90"/>
      <c r="U73" s="91"/>
      <c r="V73" s="91"/>
      <c r="W73" s="1410">
        <v>0.3</v>
      </c>
      <c r="X73" s="92"/>
      <c r="Y73" s="85"/>
      <c r="Z73" s="92"/>
      <c r="AA73" s="85"/>
      <c r="AB73" s="392">
        <v>3968.0</v>
      </c>
      <c r="AC73" s="391">
        <v>0.3</v>
      </c>
      <c r="AD73" s="91"/>
      <c r="AE73" s="91"/>
      <c r="AF73" s="1411">
        <v>0.09</v>
      </c>
      <c r="AG73" s="92"/>
      <c r="AH73" s="85"/>
      <c r="AI73" s="92"/>
      <c r="AJ73" s="85"/>
      <c r="AK73" s="1412">
        <v>28781.0</v>
      </c>
      <c r="AL73" s="1413">
        <v>0.03</v>
      </c>
      <c r="AM73" s="1414">
        <v>0.17</v>
      </c>
      <c r="AN73" s="91"/>
      <c r="AO73" s="1415">
        <v>0.03</v>
      </c>
      <c r="AP73" s="1416">
        <v>0.03</v>
      </c>
      <c r="AQ73" s="156">
        <v>1.0</v>
      </c>
      <c r="AR73" s="92"/>
      <c r="AS73" s="85"/>
      <c r="AT73" s="1417">
        <v>91509.0</v>
      </c>
      <c r="AU73" s="1418">
        <v>0.007</v>
      </c>
      <c r="AV73" s="169">
        <v>0.13</v>
      </c>
      <c r="AW73" s="1419">
        <v>649.0</v>
      </c>
      <c r="AX73" s="1420">
        <v>0.006</v>
      </c>
      <c r="AY73" s="1421">
        <v>0.006</v>
      </c>
      <c r="AZ73" s="369">
        <v>3.0</v>
      </c>
      <c r="BA73" s="1422">
        <v>0.0</v>
      </c>
      <c r="BB73" s="1423">
        <v>10.0</v>
      </c>
      <c r="BC73" s="898">
        <v>121191.0</v>
      </c>
      <c r="BD73" s="898">
        <v>121121.0</v>
      </c>
      <c r="BE73" s="207">
        <v>351176.0</v>
      </c>
      <c r="BF73" s="424">
        <v>259097.0</v>
      </c>
      <c r="BG73" s="619">
        <v>3.0</v>
      </c>
      <c r="BH73" s="812">
        <v>12.0</v>
      </c>
      <c r="BI73" s="200">
        <v>55.0</v>
      </c>
      <c r="BJ73" s="1035">
        <v>71.0</v>
      </c>
      <c r="BK73" s="1424">
        <v>445.0</v>
      </c>
      <c r="BL73" s="1425">
        <v>419.0</v>
      </c>
      <c r="BM73" s="1426">
        <v>340.0</v>
      </c>
      <c r="BN73" s="817">
        <v>70.0</v>
      </c>
      <c r="BO73" s="1427">
        <v>143.0</v>
      </c>
      <c r="BP73" s="237">
        <v>595.0</v>
      </c>
      <c r="BQ73" s="1215">
        <v>524.0</v>
      </c>
      <c r="BR73" s="864">
        <v>493.0</v>
      </c>
      <c r="BS73" s="730">
        <v>419.0</v>
      </c>
      <c r="BT73" s="1224">
        <v>348.0</v>
      </c>
      <c r="BU73" s="772">
        <v>438.0</v>
      </c>
      <c r="BV73" s="730">
        <v>422.0</v>
      </c>
      <c r="BW73" s="836">
        <v>452.0</v>
      </c>
      <c r="BX73" s="855">
        <v>445.0</v>
      </c>
      <c r="BY73" s="188">
        <v>343.0</v>
      </c>
      <c r="BZ73" s="1428">
        <v>481.0</v>
      </c>
      <c r="CA73" s="217">
        <v>690.0</v>
      </c>
      <c r="CB73" s="752">
        <v>553.0</v>
      </c>
      <c r="CC73" s="585">
        <v>391.0</v>
      </c>
      <c r="CD73" s="619">
        <v>410.0</v>
      </c>
      <c r="CE73" s="644">
        <v>494.0</v>
      </c>
      <c r="CF73" s="407">
        <v>487.0</v>
      </c>
      <c r="CG73" s="332">
        <v>577.0</v>
      </c>
      <c r="CH73" s="204">
        <v>461.0</v>
      </c>
      <c r="CI73" s="203">
        <v>539.0</v>
      </c>
      <c r="CJ73" s="297">
        <v>785.0</v>
      </c>
      <c r="CK73" s="645">
        <v>471.0</v>
      </c>
      <c r="CL73" s="199">
        <v>357.0</v>
      </c>
      <c r="CM73" s="895">
        <v>369.0</v>
      </c>
      <c r="CN73" s="198">
        <v>402.0</v>
      </c>
      <c r="CO73" s="204">
        <v>460.0</v>
      </c>
      <c r="CP73" s="644">
        <v>495.0</v>
      </c>
      <c r="CQ73" s="696">
        <v>549.0</v>
      </c>
      <c r="CR73" s="678">
        <v>669.0</v>
      </c>
      <c r="CS73" s="430">
        <v>583.0</v>
      </c>
      <c r="CT73" s="210">
        <v>475.0</v>
      </c>
      <c r="CU73" s="617">
        <v>283.0</v>
      </c>
      <c r="CV73" s="824">
        <v>423.0</v>
      </c>
      <c r="CW73" s="824">
        <v>421.0</v>
      </c>
      <c r="CX73" s="407">
        <v>488.0</v>
      </c>
      <c r="CY73" s="582">
        <v>533.0</v>
      </c>
      <c r="CZ73" s="673">
        <v>405.0</v>
      </c>
      <c r="DA73" s="204">
        <v>462.0</v>
      </c>
      <c r="DB73" s="619">
        <v>412.0</v>
      </c>
      <c r="DC73" s="585">
        <v>392.0</v>
      </c>
      <c r="DD73" s="1387">
        <v>446.0</v>
      </c>
      <c r="DE73" s="660">
        <v>523.0</v>
      </c>
      <c r="DF73" s="1429">
        <v>383.0</v>
      </c>
      <c r="DG73" s="1430">
        <v>0.5</v>
      </c>
      <c r="DH73" s="223">
        <v>0.0</v>
      </c>
      <c r="DI73" s="148"/>
      <c r="DJ73" s="148"/>
      <c r="DK73" s="148"/>
      <c r="DL73" s="148"/>
      <c r="DM73" s="148"/>
      <c r="DN73" s="148"/>
      <c r="DO73" s="148"/>
      <c r="DP73" s="148"/>
      <c r="DQ73" s="148"/>
      <c r="DR73" s="148"/>
    </row>
    <row r="74" ht="33.75" customHeight="1">
      <c r="A74" s="78" t="str">
        <f t="shared" si="2"/>
        <v/>
      </c>
      <c r="B74" s="79" t="str">
        <f t="shared" si="3"/>
        <v>zhusu</v>
      </c>
      <c r="C74" s="80" t="s">
        <v>371</v>
      </c>
      <c r="D74" s="81">
        <v>7.9714172E7</v>
      </c>
      <c r="E74" s="82" t="s">
        <v>372</v>
      </c>
      <c r="F74" s="83" t="s">
        <v>373</v>
      </c>
      <c r="G74" s="84"/>
      <c r="H74" s="85">
        <v>578.0</v>
      </c>
      <c r="I74" s="1431">
        <v>991.0</v>
      </c>
      <c r="J74" s="85">
        <v>1422.0</v>
      </c>
      <c r="K74" s="85">
        <v>29.0</v>
      </c>
      <c r="L74" s="85"/>
      <c r="M74" s="85">
        <v>1.0</v>
      </c>
      <c r="N74" s="85">
        <v>35.0</v>
      </c>
      <c r="O74" s="85">
        <v>176.0</v>
      </c>
      <c r="P74" s="85">
        <v>779.0</v>
      </c>
      <c r="Q74" s="1222">
        <v>5.0</v>
      </c>
      <c r="R74" s="500">
        <v>-1.0</v>
      </c>
      <c r="S74" s="89"/>
      <c r="T74" s="90"/>
      <c r="U74" s="91"/>
      <c r="V74" s="91"/>
      <c r="W74" s="90"/>
      <c r="X74" s="92"/>
      <c r="Y74" s="85"/>
      <c r="Z74" s="92"/>
      <c r="AA74" s="85"/>
      <c r="AB74" s="1197">
        <v>4919.0</v>
      </c>
      <c r="AC74" s="391">
        <v>0.24</v>
      </c>
      <c r="AD74" s="91"/>
      <c r="AE74" s="91"/>
      <c r="AF74" s="391">
        <v>0.16</v>
      </c>
      <c r="AG74" s="92"/>
      <c r="AH74" s="85"/>
      <c r="AI74" s="92"/>
      <c r="AJ74" s="85"/>
      <c r="AK74" s="400">
        <v>19333.0</v>
      </c>
      <c r="AL74" s="391">
        <v>0.05</v>
      </c>
      <c r="AM74" s="91"/>
      <c r="AN74" s="776">
        <v>0.12</v>
      </c>
      <c r="AO74" s="1432">
        <v>0.04</v>
      </c>
      <c r="AP74" s="92"/>
      <c r="AQ74" s="85"/>
      <c r="AR74" s="1433">
        <v>0.04</v>
      </c>
      <c r="AS74" s="156">
        <v>1.0</v>
      </c>
      <c r="AT74" s="1434">
        <v>66550.0</v>
      </c>
      <c r="AU74" s="938">
        <v>0.009</v>
      </c>
      <c r="AV74" s="169">
        <v>0.18</v>
      </c>
      <c r="AW74" s="169">
        <v>0.11</v>
      </c>
      <c r="AX74" s="938">
        <v>0.008</v>
      </c>
      <c r="AY74" s="170">
        <v>0.008</v>
      </c>
      <c r="AZ74" s="404">
        <v>1.0</v>
      </c>
      <c r="BA74" s="170">
        <v>0.008</v>
      </c>
      <c r="BB74" s="406">
        <v>5.0</v>
      </c>
      <c r="BC74" s="674">
        <v>628985.0</v>
      </c>
      <c r="BD74" s="674">
        <v>628890.0</v>
      </c>
      <c r="BE74" s="887">
        <v>933595.0</v>
      </c>
      <c r="BF74" s="850">
        <v>979152.0</v>
      </c>
      <c r="BG74" s="1205">
        <v>1.0</v>
      </c>
      <c r="BH74" s="281">
        <v>28.0</v>
      </c>
      <c r="BI74" s="207">
        <v>26.0</v>
      </c>
      <c r="BJ74" s="1435">
        <v>72.0</v>
      </c>
      <c r="BK74" s="1333">
        <v>587.0</v>
      </c>
      <c r="BL74" s="941">
        <v>603.0</v>
      </c>
      <c r="BM74" s="942">
        <v>600.0</v>
      </c>
      <c r="BN74" s="893">
        <v>6.0</v>
      </c>
      <c r="BO74" s="489">
        <v>-45.0</v>
      </c>
      <c r="BP74" s="964">
        <v>590.0</v>
      </c>
      <c r="BQ74" s="1217">
        <v>585.0</v>
      </c>
      <c r="BR74" s="444">
        <v>603.0</v>
      </c>
      <c r="BS74" s="1143">
        <v>601.0</v>
      </c>
      <c r="BT74" s="960">
        <v>555.0</v>
      </c>
      <c r="BU74" s="536">
        <v>504.0</v>
      </c>
      <c r="BV74" s="1103">
        <v>531.0</v>
      </c>
      <c r="BW74" s="1230">
        <v>635.0</v>
      </c>
      <c r="BX74" s="739">
        <v>729.0</v>
      </c>
      <c r="BY74" s="998">
        <v>739.0</v>
      </c>
      <c r="BZ74" s="1436">
        <v>539.0</v>
      </c>
      <c r="CA74" s="643">
        <v>501.0</v>
      </c>
      <c r="CB74" s="877">
        <v>432.0</v>
      </c>
      <c r="CC74" s="507">
        <v>592.0</v>
      </c>
      <c r="CD74" s="332">
        <v>578.0</v>
      </c>
      <c r="CE74" s="601">
        <v>676.0</v>
      </c>
      <c r="CF74" s="546">
        <v>509.0</v>
      </c>
      <c r="CG74" s="824">
        <v>424.0</v>
      </c>
      <c r="CH74" s="457">
        <v>694.0</v>
      </c>
      <c r="CI74" s="507">
        <v>594.0</v>
      </c>
      <c r="CJ74" s="174">
        <v>610.0</v>
      </c>
      <c r="CK74" s="219">
        <v>661.0</v>
      </c>
      <c r="CL74" s="196">
        <v>341.0</v>
      </c>
      <c r="CM74" s="1037">
        <v>325.0</v>
      </c>
      <c r="CN74" s="617">
        <v>282.0</v>
      </c>
      <c r="CO74" s="1304">
        <v>169.0</v>
      </c>
      <c r="CP74" s="199">
        <v>359.0</v>
      </c>
      <c r="CQ74" s="194">
        <v>440.0</v>
      </c>
      <c r="CR74" s="200">
        <v>515.0</v>
      </c>
      <c r="CS74" s="618">
        <v>305.0</v>
      </c>
      <c r="CT74" s="372">
        <v>522.0</v>
      </c>
      <c r="CU74" s="578">
        <v>758.0</v>
      </c>
      <c r="CV74" s="620">
        <v>636.0</v>
      </c>
      <c r="CW74" s="211">
        <v>625.0</v>
      </c>
      <c r="CX74" s="301">
        <v>784.0</v>
      </c>
      <c r="CY74" s="644">
        <v>495.0</v>
      </c>
      <c r="CZ74" s="408">
        <v>570.0</v>
      </c>
      <c r="DA74" s="208">
        <v>597.0</v>
      </c>
      <c r="DB74" s="425">
        <v>563.0</v>
      </c>
      <c r="DC74" s="583">
        <v>664.0</v>
      </c>
      <c r="DD74" s="200">
        <v>515.0</v>
      </c>
      <c r="DE74" s="622">
        <v>735.0</v>
      </c>
      <c r="DF74" s="1207">
        <v>561.0</v>
      </c>
      <c r="DG74" s="1298">
        <v>0.6</v>
      </c>
      <c r="DH74" s="223">
        <v>0.0</v>
      </c>
      <c r="DI74" s="148"/>
      <c r="DJ74" s="148"/>
      <c r="DK74" s="148"/>
      <c r="DL74" s="148"/>
      <c r="DM74" s="148"/>
      <c r="DN74" s="148"/>
      <c r="DO74" s="148"/>
      <c r="DP74" s="148"/>
      <c r="DQ74" s="148"/>
      <c r="DR74" s="148"/>
    </row>
    <row r="75" ht="33.75" customHeight="1">
      <c r="A75" s="78" t="str">
        <f t="shared" si="2"/>
        <v/>
      </c>
      <c r="B75" s="79" t="str">
        <f t="shared" si="3"/>
        <v>intuitio_</v>
      </c>
      <c r="C75" s="80" t="s">
        <v>374</v>
      </c>
      <c r="D75" s="81" t="s">
        <v>375</v>
      </c>
      <c r="E75" s="82" t="s">
        <v>376</v>
      </c>
      <c r="F75" s="83" t="s">
        <v>377</v>
      </c>
      <c r="G75" s="84"/>
      <c r="H75" s="85">
        <v>576.0</v>
      </c>
      <c r="I75" s="1209">
        <v>2047.0</v>
      </c>
      <c r="J75" s="85">
        <v>1644.0</v>
      </c>
      <c r="K75" s="85">
        <v>82.0</v>
      </c>
      <c r="L75" s="85"/>
      <c r="M75" s="85">
        <v>1.0</v>
      </c>
      <c r="N75" s="85">
        <v>20.0</v>
      </c>
      <c r="O75" s="85">
        <v>236.0</v>
      </c>
      <c r="P75" s="85">
        <v>1790.0</v>
      </c>
      <c r="Q75" s="1222">
        <v>5.0</v>
      </c>
      <c r="R75" s="150">
        <v>4.0</v>
      </c>
      <c r="S75" s="1197">
        <v>1472.0</v>
      </c>
      <c r="T75" s="391">
        <v>1.0</v>
      </c>
      <c r="U75" s="91"/>
      <c r="V75" s="91"/>
      <c r="W75" s="1287">
        <v>0.5</v>
      </c>
      <c r="X75" s="92"/>
      <c r="Y75" s="85"/>
      <c r="Z75" s="92"/>
      <c r="AA75" s="85"/>
      <c r="AB75" s="1437">
        <v>8411.0</v>
      </c>
      <c r="AC75" s="1438">
        <v>0.14</v>
      </c>
      <c r="AD75" s="91"/>
      <c r="AE75" s="91"/>
      <c r="AF75" s="1439">
        <v>0.07</v>
      </c>
      <c r="AG75" s="92"/>
      <c r="AH75" s="85"/>
      <c r="AI75" s="92"/>
      <c r="AJ75" s="85"/>
      <c r="AK75" s="1440">
        <v>26213.0</v>
      </c>
      <c r="AL75" s="1441">
        <v>0.03</v>
      </c>
      <c r="AM75" s="91"/>
      <c r="AN75" s="91"/>
      <c r="AO75" s="1442">
        <v>0.04</v>
      </c>
      <c r="AP75" s="92"/>
      <c r="AQ75" s="85"/>
      <c r="AR75" s="92"/>
      <c r="AS75" s="85"/>
      <c r="AT75" s="1443">
        <v>79667.0</v>
      </c>
      <c r="AU75" s="938">
        <v>0.007</v>
      </c>
      <c r="AV75" s="1444">
        <v>-0.03</v>
      </c>
      <c r="AW75" s="169">
        <v>0.0</v>
      </c>
      <c r="AX75" s="938">
        <v>0.008</v>
      </c>
      <c r="AY75" s="170">
        <v>0.008</v>
      </c>
      <c r="AZ75" s="1445">
        <v>19.0</v>
      </c>
      <c r="BA75" s="170">
        <v>0.007</v>
      </c>
      <c r="BB75" s="1446">
        <v>14.0</v>
      </c>
      <c r="BC75" s="967">
        <v>36816.0</v>
      </c>
      <c r="BD75" s="436">
        <v>36825.0</v>
      </c>
      <c r="BE75" s="845">
        <v>179435.0</v>
      </c>
      <c r="BF75" s="618">
        <v>178603.0</v>
      </c>
      <c r="BG75" s="995">
        <v>5.0</v>
      </c>
      <c r="BH75" s="1447">
        <v>5.0</v>
      </c>
      <c r="BI75" s="174">
        <v>140.0</v>
      </c>
      <c r="BJ75" s="1448">
        <v>73.0</v>
      </c>
      <c r="BK75" s="1449">
        <v>502.0</v>
      </c>
      <c r="BL75" s="580">
        <v>0.0</v>
      </c>
      <c r="BM75" s="580">
        <v>0.0</v>
      </c>
      <c r="BN75" s="891">
        <v>15.0</v>
      </c>
      <c r="BO75" s="1450">
        <v>589.0</v>
      </c>
      <c r="BP75" s="1069">
        <v>589.0</v>
      </c>
      <c r="BQ75" s="417">
        <v>574.0</v>
      </c>
      <c r="BR75" s="418">
        <v>569.0</v>
      </c>
      <c r="BS75" s="508">
        <v>547.0</v>
      </c>
      <c r="BT75" s="1231">
        <v>457.0</v>
      </c>
      <c r="BU75" s="671">
        <v>0.0</v>
      </c>
      <c r="BV75" s="671">
        <v>0.0</v>
      </c>
      <c r="BW75" s="671">
        <v>0.0</v>
      </c>
      <c r="BX75" s="671">
        <v>0.0</v>
      </c>
      <c r="BY75" s="671">
        <v>0.0</v>
      </c>
      <c r="BZ75" s="1451">
        <v>0.0</v>
      </c>
      <c r="CA75" s="580">
        <v>0.0</v>
      </c>
      <c r="CB75" s="580">
        <v>0.0</v>
      </c>
      <c r="CC75" s="580">
        <v>0.0</v>
      </c>
      <c r="CD75" s="580">
        <v>0.0</v>
      </c>
      <c r="CE75" s="429">
        <v>576.0</v>
      </c>
      <c r="CF75" s="580">
        <v>0.0</v>
      </c>
      <c r="CG75" s="139">
        <v>720.0</v>
      </c>
      <c r="CH75" s="580">
        <v>0.0</v>
      </c>
      <c r="CI75" s="204">
        <v>461.0</v>
      </c>
      <c r="CJ75" s="580">
        <v>0.0</v>
      </c>
      <c r="CK75" s="580">
        <v>0.0</v>
      </c>
      <c r="CL75" s="1296">
        <v>265.0</v>
      </c>
      <c r="CM75" s="332">
        <v>577.0</v>
      </c>
      <c r="CN75" s="824">
        <v>422.0</v>
      </c>
      <c r="CO75" s="197">
        <v>448.0</v>
      </c>
      <c r="CP75" s="194">
        <v>436.0</v>
      </c>
      <c r="CQ75" s="453">
        <v>835.0</v>
      </c>
      <c r="CR75" s="644">
        <v>495.0</v>
      </c>
      <c r="CS75" s="458">
        <v>831.0</v>
      </c>
      <c r="CT75" s="580">
        <v>0.0</v>
      </c>
      <c r="CU75" s="262">
        <v>897.0</v>
      </c>
      <c r="CV75" s="580">
        <v>0.0</v>
      </c>
      <c r="CW75" s="580">
        <v>0.0</v>
      </c>
      <c r="CX75" s="101">
        <v>565.0</v>
      </c>
      <c r="CY75" s="204">
        <v>460.0</v>
      </c>
      <c r="CZ75" s="209">
        <v>384.0</v>
      </c>
      <c r="DA75" s="580">
        <v>0.0</v>
      </c>
      <c r="DB75" s="580">
        <v>0.0</v>
      </c>
      <c r="DC75" s="583">
        <v>664.0</v>
      </c>
      <c r="DD75" s="85"/>
      <c r="DE75" s="85"/>
      <c r="DF75" s="99"/>
      <c r="DG75" s="1452">
        <v>0.5</v>
      </c>
      <c r="DH75" s="85"/>
      <c r="DI75" s="148"/>
      <c r="DJ75" s="148"/>
      <c r="DK75" s="148"/>
      <c r="DL75" s="148"/>
      <c r="DM75" s="148"/>
      <c r="DN75" s="148"/>
      <c r="DO75" s="148"/>
      <c r="DP75" s="148"/>
      <c r="DQ75" s="148"/>
      <c r="DR75" s="148"/>
    </row>
    <row r="76" ht="33.75" customHeight="1">
      <c r="A76" s="78" t="str">
        <f t="shared" si="2"/>
        <v/>
      </c>
      <c r="B76" s="79" t="str">
        <f t="shared" si="3"/>
        <v>artsch00lreject</v>
      </c>
      <c r="C76" s="80" t="s">
        <v>378</v>
      </c>
      <c r="D76" s="81" t="s">
        <v>379</v>
      </c>
      <c r="E76" s="82" t="s">
        <v>380</v>
      </c>
      <c r="F76" s="83" t="s">
        <v>380</v>
      </c>
      <c r="G76" s="84"/>
      <c r="H76" s="85">
        <v>575.0</v>
      </c>
      <c r="I76" s="1453">
        <v>329.0</v>
      </c>
      <c r="J76" s="85">
        <v>525.0</v>
      </c>
      <c r="K76" s="85">
        <v>26.0</v>
      </c>
      <c r="L76" s="85"/>
      <c r="M76" s="85">
        <v>1.0</v>
      </c>
      <c r="N76" s="85">
        <v>14.0</v>
      </c>
      <c r="O76" s="85">
        <v>72.0</v>
      </c>
      <c r="P76" s="85">
        <v>242.0</v>
      </c>
      <c r="Q76" s="1222">
        <v>5.0</v>
      </c>
      <c r="R76" s="500">
        <v>-1.0</v>
      </c>
      <c r="S76" s="89"/>
      <c r="T76" s="90"/>
      <c r="U76" s="91"/>
      <c r="V76" s="91"/>
      <c r="W76" s="393">
        <v>5.0</v>
      </c>
      <c r="X76" s="92"/>
      <c r="Y76" s="85"/>
      <c r="Z76" s="92"/>
      <c r="AA76" s="85"/>
      <c r="AB76" s="1454">
        <v>1385.0</v>
      </c>
      <c r="AC76" s="955">
        <v>0.85</v>
      </c>
      <c r="AD76" s="91"/>
      <c r="AE76" s="91"/>
      <c r="AF76" s="226">
        <v>1.19</v>
      </c>
      <c r="AG76" s="92"/>
      <c r="AH76" s="85"/>
      <c r="AI76" s="92"/>
      <c r="AJ76" s="85"/>
      <c r="AK76" s="829">
        <v>4206.0</v>
      </c>
      <c r="AL76" s="561">
        <v>0.21</v>
      </c>
      <c r="AM76" s="91"/>
      <c r="AN76" s="91"/>
      <c r="AO76" s="226">
        <v>0.16</v>
      </c>
      <c r="AP76" s="92"/>
      <c r="AQ76" s="85"/>
      <c r="AR76" s="92"/>
      <c r="AS76" s="85"/>
      <c r="AT76" s="993">
        <v>15136.0</v>
      </c>
      <c r="AU76" s="655">
        <v>0.039</v>
      </c>
      <c r="AV76" s="169">
        <v>0.22</v>
      </c>
      <c r="AW76" s="91"/>
      <c r="AX76" s="849">
        <v>0.033</v>
      </c>
      <c r="AY76" s="658">
        <v>0.032</v>
      </c>
      <c r="AZ76" s="404">
        <v>1.0</v>
      </c>
      <c r="BA76" s="98"/>
      <c r="BB76" s="99"/>
      <c r="BC76" s="505">
        <v>107146.0</v>
      </c>
      <c r="BD76" s="505">
        <v>107129.0</v>
      </c>
      <c r="BE76" s="407">
        <v>404742.0</v>
      </c>
      <c r="BF76" s="505">
        <v>491750.0</v>
      </c>
      <c r="BG76" s="407">
        <v>4.0</v>
      </c>
      <c r="BH76" s="1250">
        <v>38.0</v>
      </c>
      <c r="BI76" s="407">
        <v>27.0</v>
      </c>
      <c r="BJ76" s="1455">
        <v>74.0</v>
      </c>
      <c r="BK76" s="1456">
        <v>697.0</v>
      </c>
      <c r="BL76" s="734">
        <v>694.0</v>
      </c>
      <c r="BM76" s="867">
        <v>686.0</v>
      </c>
      <c r="BN76" s="855">
        <v>-38.0</v>
      </c>
      <c r="BO76" s="1457">
        <v>-106.0</v>
      </c>
      <c r="BP76" s="1069">
        <v>589.0</v>
      </c>
      <c r="BQ76" s="1293">
        <v>627.0</v>
      </c>
      <c r="BR76" s="1165">
        <v>662.0</v>
      </c>
      <c r="BS76" s="1458">
        <v>712.0</v>
      </c>
      <c r="BT76" s="540">
        <v>702.0</v>
      </c>
      <c r="BU76" s="1007">
        <v>710.0</v>
      </c>
      <c r="BV76" s="1163">
        <v>700.0</v>
      </c>
      <c r="BW76" s="735">
        <v>694.0</v>
      </c>
      <c r="BX76" s="740">
        <v>716.0</v>
      </c>
      <c r="BY76" s="540">
        <v>701.0</v>
      </c>
      <c r="BZ76" s="1459">
        <v>700.0</v>
      </c>
      <c r="CA76" s="752">
        <v>552.0</v>
      </c>
      <c r="CB76" s="1072">
        <v>712.0</v>
      </c>
      <c r="CC76" s="443">
        <v>691.0</v>
      </c>
      <c r="CD76" s="357">
        <v>709.0</v>
      </c>
      <c r="CE76" s="132">
        <v>822.0</v>
      </c>
      <c r="CF76" s="145">
        <v>794.0</v>
      </c>
      <c r="CG76" s="140">
        <v>776.0</v>
      </c>
      <c r="CH76" s="476">
        <v>845.0</v>
      </c>
      <c r="CI76" s="141">
        <v>769.0</v>
      </c>
      <c r="CJ76" s="915">
        <v>618.0</v>
      </c>
      <c r="CK76" s="137">
        <v>750.0</v>
      </c>
      <c r="CL76" s="823">
        <v>721.0</v>
      </c>
      <c r="CM76" s="429">
        <v>576.0</v>
      </c>
      <c r="CN76" s="307">
        <v>744.0</v>
      </c>
      <c r="CO76" s="216">
        <v>706.0</v>
      </c>
      <c r="CP76" s="313">
        <v>840.0</v>
      </c>
      <c r="CQ76" s="433">
        <v>732.0</v>
      </c>
      <c r="CR76" s="547">
        <v>619.0</v>
      </c>
      <c r="CS76" s="408">
        <v>573.0</v>
      </c>
      <c r="CT76" s="302">
        <v>873.0</v>
      </c>
      <c r="CU76" s="309">
        <v>733.0</v>
      </c>
      <c r="CV76" s="623">
        <v>717.0</v>
      </c>
      <c r="CW76" s="645">
        <v>468.0</v>
      </c>
      <c r="CX76" s="177">
        <v>640.0</v>
      </c>
      <c r="CY76" s="194">
        <v>437.0</v>
      </c>
      <c r="CZ76" s="844">
        <v>626.0</v>
      </c>
      <c r="DA76" s="582">
        <v>535.0</v>
      </c>
      <c r="DB76" s="1080">
        <v>223.0</v>
      </c>
      <c r="DC76" s="472">
        <v>677.0</v>
      </c>
      <c r="DD76" s="201">
        <v>428.0</v>
      </c>
      <c r="DE76" s="507">
        <v>592.0</v>
      </c>
      <c r="DF76" s="1460">
        <v>657.0</v>
      </c>
      <c r="DG76" s="1074">
        <v>0.7</v>
      </c>
      <c r="DH76" s="85"/>
      <c r="DI76" s="148"/>
      <c r="DJ76" s="148"/>
      <c r="DK76" s="148"/>
      <c r="DL76" s="148"/>
      <c r="DM76" s="148"/>
      <c r="DN76" s="148"/>
      <c r="DO76" s="148"/>
      <c r="DP76" s="148"/>
      <c r="DQ76" s="148"/>
      <c r="DR76" s="148"/>
    </row>
    <row r="77" ht="33.75" customHeight="1">
      <c r="A77" s="78" t="str">
        <f t="shared" si="2"/>
        <v/>
      </c>
      <c r="B77" s="79" t="str">
        <f t="shared" si="3"/>
        <v>icebergy_</v>
      </c>
      <c r="C77" s="80" t="s">
        <v>381</v>
      </c>
      <c r="D77" s="81">
        <v>2.39518063E8</v>
      </c>
      <c r="E77" s="82" t="s">
        <v>382</v>
      </c>
      <c r="F77" s="83" t="s">
        <v>383</v>
      </c>
      <c r="G77" s="84"/>
      <c r="H77" s="85">
        <v>574.0</v>
      </c>
      <c r="I77" s="556">
        <v>1243.0</v>
      </c>
      <c r="J77" s="85">
        <v>2501.0</v>
      </c>
      <c r="K77" s="85">
        <v>34.0</v>
      </c>
      <c r="L77" s="85"/>
      <c r="M77" s="85">
        <v>2.0</v>
      </c>
      <c r="N77" s="85">
        <v>41.0</v>
      </c>
      <c r="O77" s="85">
        <v>203.0</v>
      </c>
      <c r="P77" s="85">
        <v>997.0</v>
      </c>
      <c r="Q77" s="1222">
        <v>5.0</v>
      </c>
      <c r="R77" s="88">
        <v>0.0</v>
      </c>
      <c r="S77" s="89"/>
      <c r="T77" s="90"/>
      <c r="U77" s="91"/>
      <c r="V77" s="91"/>
      <c r="W77" s="90"/>
      <c r="X77" s="92"/>
      <c r="Y77" s="85"/>
      <c r="Z77" s="92"/>
      <c r="AA77" s="85"/>
      <c r="AB77" s="1454">
        <v>1351.0</v>
      </c>
      <c r="AC77" s="955">
        <v>0.85</v>
      </c>
      <c r="AD77" s="91"/>
      <c r="AE77" s="91"/>
      <c r="AF77" s="1461">
        <v>0.11</v>
      </c>
      <c r="AG77" s="92"/>
      <c r="AH77" s="85"/>
      <c r="AI77" s="92"/>
      <c r="AJ77" s="85"/>
      <c r="AK77" s="1151">
        <v>14851.0</v>
      </c>
      <c r="AL77" s="391">
        <v>0.06</v>
      </c>
      <c r="AM77" s="91"/>
      <c r="AN77" s="1462">
        <v>0.0</v>
      </c>
      <c r="AO77" s="1326">
        <v>0.04</v>
      </c>
      <c r="AP77" s="92"/>
      <c r="AQ77" s="85"/>
      <c r="AR77" s="398">
        <v>0.06</v>
      </c>
      <c r="AS77" s="156">
        <v>2.0</v>
      </c>
      <c r="AT77" s="1463">
        <v>63852.0</v>
      </c>
      <c r="AU77" s="938">
        <v>0.009</v>
      </c>
      <c r="AV77" s="1464">
        <v>0.0</v>
      </c>
      <c r="AW77" s="1465">
        <v>-0.13</v>
      </c>
      <c r="AX77" s="168">
        <v>0.01</v>
      </c>
      <c r="AY77" s="170">
        <v>0.009</v>
      </c>
      <c r="AZ77" s="597">
        <v>2.0</v>
      </c>
      <c r="BA77" s="596">
        <v>0.01</v>
      </c>
      <c r="BB77" s="1466">
        <v>15.0</v>
      </c>
      <c r="BC77" s="422">
        <v>166096.0</v>
      </c>
      <c r="BD77" s="422">
        <v>165850.0</v>
      </c>
      <c r="BE77" s="644">
        <v>556033.0</v>
      </c>
      <c r="BF77" s="810">
        <v>723217.0</v>
      </c>
      <c r="BG77" s="210">
        <v>3.0</v>
      </c>
      <c r="BH77" s="485">
        <v>47.0</v>
      </c>
      <c r="BI77" s="199">
        <v>18.0</v>
      </c>
      <c r="BJ77" s="1467">
        <v>75.0</v>
      </c>
      <c r="BK77" s="1468">
        <v>629.0</v>
      </c>
      <c r="BL77" s="1469">
        <v>574.0</v>
      </c>
      <c r="BM77" s="1252">
        <v>579.0</v>
      </c>
      <c r="BN77" s="1470">
        <v>-50.0</v>
      </c>
      <c r="BO77" s="1471">
        <v>74.0</v>
      </c>
      <c r="BP77" s="417">
        <v>574.0</v>
      </c>
      <c r="BQ77" s="1309">
        <v>624.0</v>
      </c>
      <c r="BR77" s="1165">
        <v>662.0</v>
      </c>
      <c r="BS77" s="870">
        <v>649.0</v>
      </c>
      <c r="BT77" s="1230">
        <v>637.0</v>
      </c>
      <c r="BU77" s="1230">
        <v>635.0</v>
      </c>
      <c r="BV77" s="237">
        <v>593.0</v>
      </c>
      <c r="BW77" s="1250">
        <v>500.0</v>
      </c>
      <c r="BX77" s="485">
        <v>509.0</v>
      </c>
      <c r="BY77" s="611">
        <v>523.0</v>
      </c>
      <c r="BZ77" s="1472">
        <v>529.0</v>
      </c>
      <c r="CA77" s="546">
        <v>511.0</v>
      </c>
      <c r="CB77" s="486">
        <v>548.0</v>
      </c>
      <c r="CC77" s="102">
        <v>567.0</v>
      </c>
      <c r="CD77" s="198">
        <v>399.0</v>
      </c>
      <c r="CE77" s="197">
        <v>449.0</v>
      </c>
      <c r="CF77" s="457">
        <v>695.0</v>
      </c>
      <c r="CG77" s="586">
        <v>807.0</v>
      </c>
      <c r="CH77" s="306">
        <v>632.0</v>
      </c>
      <c r="CI77" s="874">
        <v>330.0</v>
      </c>
      <c r="CJ77" s="791">
        <v>207.0</v>
      </c>
      <c r="CK77" s="618">
        <v>306.0</v>
      </c>
      <c r="CL77" s="673">
        <v>403.0</v>
      </c>
      <c r="CM77" s="619">
        <v>412.0</v>
      </c>
      <c r="CN77" s="195">
        <v>393.0</v>
      </c>
      <c r="CO77" s="1296">
        <v>265.0</v>
      </c>
      <c r="CP77" s="874">
        <v>333.0</v>
      </c>
      <c r="CQ77" s="1048">
        <v>185.0</v>
      </c>
      <c r="CR77" s="1168">
        <v>555.0</v>
      </c>
      <c r="CS77" s="895">
        <v>368.0</v>
      </c>
      <c r="CT77" s="194">
        <v>439.0</v>
      </c>
      <c r="CU77" s="1312">
        <v>270.0</v>
      </c>
      <c r="CV77" s="198">
        <v>401.0</v>
      </c>
      <c r="CW77" s="173">
        <v>361.0</v>
      </c>
      <c r="CX77" s="422">
        <v>519.0</v>
      </c>
      <c r="CY77" s="209">
        <v>386.0</v>
      </c>
      <c r="CZ77" s="887">
        <v>512.0</v>
      </c>
      <c r="DA77" s="211">
        <v>624.0</v>
      </c>
      <c r="DB77" s="141">
        <v>767.0</v>
      </c>
      <c r="DC77" s="509">
        <v>560.0</v>
      </c>
      <c r="DD77" s="621">
        <v>606.0</v>
      </c>
      <c r="DE77" s="102">
        <v>570.0</v>
      </c>
      <c r="DF77" s="846">
        <v>795.0</v>
      </c>
      <c r="DG77" s="1473">
        <v>0.8</v>
      </c>
      <c r="DH77" s="223">
        <v>0.0</v>
      </c>
      <c r="DI77" s="148"/>
      <c r="DJ77" s="148"/>
      <c r="DK77" s="148"/>
      <c r="DL77" s="148"/>
      <c r="DM77" s="148"/>
      <c r="DN77" s="148"/>
      <c r="DO77" s="148"/>
      <c r="DP77" s="148"/>
      <c r="DQ77" s="148"/>
      <c r="DR77" s="148"/>
    </row>
    <row r="78" ht="33.75" customHeight="1">
      <c r="A78" s="78" t="str">
        <f t="shared" si="2"/>
        <v/>
      </c>
      <c r="B78" s="79" t="str">
        <f t="shared" si="3"/>
        <v>BigDickBull69</v>
      </c>
      <c r="C78" s="80" t="s">
        <v>384</v>
      </c>
      <c r="D78" s="81" t="s">
        <v>385</v>
      </c>
      <c r="E78" s="82" t="s">
        <v>386</v>
      </c>
      <c r="F78" s="83" t="s">
        <v>387</v>
      </c>
      <c r="G78" s="84"/>
      <c r="H78" s="85">
        <v>566.0</v>
      </c>
      <c r="I78" s="1474">
        <v>972.0</v>
      </c>
      <c r="J78" s="85">
        <v>1159.0</v>
      </c>
      <c r="K78" s="85">
        <v>25.0</v>
      </c>
      <c r="L78" s="85"/>
      <c r="M78" s="85">
        <v>2.0</v>
      </c>
      <c r="N78" s="85">
        <v>31.0</v>
      </c>
      <c r="O78" s="85">
        <v>152.0</v>
      </c>
      <c r="P78" s="85">
        <v>787.0</v>
      </c>
      <c r="Q78" s="1222">
        <v>5.0</v>
      </c>
      <c r="R78" s="88">
        <v>0.0</v>
      </c>
      <c r="S78" s="89"/>
      <c r="T78" s="90"/>
      <c r="U78" s="91"/>
      <c r="V78" s="91"/>
      <c r="W78" s="90"/>
      <c r="X78" s="92"/>
      <c r="Y78" s="85"/>
      <c r="Z78" s="92"/>
      <c r="AA78" s="85"/>
      <c r="AB78" s="89"/>
      <c r="AC78" s="90"/>
      <c r="AD78" s="91"/>
      <c r="AE78" s="91"/>
      <c r="AF78" s="1475">
        <v>0.14</v>
      </c>
      <c r="AG78" s="92"/>
      <c r="AH78" s="85"/>
      <c r="AI78" s="92"/>
      <c r="AJ78" s="85"/>
      <c r="AK78" s="1476">
        <v>28632.0</v>
      </c>
      <c r="AL78" s="1477">
        <v>0.03</v>
      </c>
      <c r="AM78" s="651">
        <v>0.02</v>
      </c>
      <c r="AN78" s="91"/>
      <c r="AO78" s="935">
        <v>0.03</v>
      </c>
      <c r="AP78" s="161">
        <v>0.03</v>
      </c>
      <c r="AQ78" s="156">
        <v>2.0</v>
      </c>
      <c r="AR78" s="92"/>
      <c r="AS78" s="85"/>
      <c r="AT78" s="1478">
        <v>71848.0</v>
      </c>
      <c r="AU78" s="938">
        <v>0.008</v>
      </c>
      <c r="AV78" s="169">
        <v>0.13</v>
      </c>
      <c r="AW78" s="91"/>
      <c r="AX78" s="938">
        <v>0.008</v>
      </c>
      <c r="AY78" s="170">
        <v>0.007</v>
      </c>
      <c r="AZ78" s="404">
        <v>1.0</v>
      </c>
      <c r="BA78" s="98"/>
      <c r="BB78" s="99"/>
      <c r="BC78" s="1277">
        <v>48256.0</v>
      </c>
      <c r="BD78" s="1277">
        <v>48231.0</v>
      </c>
      <c r="BE78" s="741">
        <v>185075.0</v>
      </c>
      <c r="BF78" s="843">
        <v>181947.0</v>
      </c>
      <c r="BG78" s="407">
        <v>4.0</v>
      </c>
      <c r="BH78" s="1447">
        <v>5.0</v>
      </c>
      <c r="BI78" s="208">
        <v>126.0</v>
      </c>
      <c r="BJ78" s="1479">
        <v>76.0</v>
      </c>
      <c r="BK78" s="1480">
        <v>547.0</v>
      </c>
      <c r="BL78" s="663">
        <v>534.0</v>
      </c>
      <c r="BM78" s="1481">
        <v>531.0</v>
      </c>
      <c r="BN78" s="893">
        <v>6.0</v>
      </c>
      <c r="BO78" s="380">
        <v>30.0</v>
      </c>
      <c r="BP78" s="417">
        <v>573.0</v>
      </c>
      <c r="BQ78" s="612">
        <v>567.0</v>
      </c>
      <c r="BR78" s="1482">
        <v>528.0</v>
      </c>
      <c r="BS78" s="488">
        <v>469.0</v>
      </c>
      <c r="BT78" s="375">
        <v>552.0</v>
      </c>
      <c r="BU78" s="375">
        <v>552.0</v>
      </c>
      <c r="BV78" s="1483">
        <v>542.0</v>
      </c>
      <c r="BW78" s="1483">
        <v>543.0</v>
      </c>
      <c r="BX78" s="633">
        <v>534.0</v>
      </c>
      <c r="BY78" s="375">
        <v>552.0</v>
      </c>
      <c r="BZ78" s="1484">
        <v>510.0</v>
      </c>
      <c r="CA78" s="582">
        <v>535.0</v>
      </c>
      <c r="CB78" s="472">
        <v>680.0</v>
      </c>
      <c r="CC78" s="207">
        <v>485.0</v>
      </c>
      <c r="CD78" s="580">
        <v>0.0</v>
      </c>
      <c r="CE78" s="301">
        <v>784.0</v>
      </c>
      <c r="CF78" s="298">
        <v>788.0</v>
      </c>
      <c r="CG78" s="1485">
        <v>446.0</v>
      </c>
      <c r="CH78" s="580">
        <v>0.0</v>
      </c>
      <c r="CI78" s="580">
        <v>0.0</v>
      </c>
      <c r="CJ78" s="457">
        <v>695.0</v>
      </c>
      <c r="CK78" s="201">
        <v>428.0</v>
      </c>
      <c r="CL78" s="1080">
        <v>221.0</v>
      </c>
      <c r="CM78" s="744">
        <v>289.0</v>
      </c>
      <c r="CN78" s="824">
        <v>423.0</v>
      </c>
      <c r="CO78" s="792">
        <v>271.0</v>
      </c>
      <c r="CP78" s="173">
        <v>365.0</v>
      </c>
      <c r="CQ78" s="443">
        <v>690.0</v>
      </c>
      <c r="CR78" s="278">
        <v>508.0</v>
      </c>
      <c r="CS78" s="373">
        <v>608.0</v>
      </c>
      <c r="CT78" s="580">
        <v>0.0</v>
      </c>
      <c r="CU78" s="145">
        <v>793.0</v>
      </c>
      <c r="CV78" s="197">
        <v>451.0</v>
      </c>
      <c r="CW78" s="432">
        <v>452.0</v>
      </c>
      <c r="CX78" s="466">
        <v>589.0</v>
      </c>
      <c r="CY78" s="947">
        <v>257.0</v>
      </c>
      <c r="CZ78" s="874">
        <v>330.0</v>
      </c>
      <c r="DA78" s="580">
        <v>0.0</v>
      </c>
      <c r="DB78" s="432">
        <v>454.0</v>
      </c>
      <c r="DC78" s="696">
        <v>550.0</v>
      </c>
      <c r="DD78" s="580">
        <v>0.0</v>
      </c>
      <c r="DE78" s="580">
        <v>0.0</v>
      </c>
      <c r="DF78" s="1486">
        <v>343.0</v>
      </c>
      <c r="DG78" s="901">
        <v>0.6</v>
      </c>
      <c r="DH78" s="223">
        <v>0.0</v>
      </c>
      <c r="DI78" s="148"/>
      <c r="DJ78" s="148"/>
      <c r="DK78" s="148"/>
      <c r="DL78" s="148"/>
      <c r="DM78" s="148"/>
      <c r="DN78" s="148"/>
      <c r="DO78" s="148"/>
      <c r="DP78" s="148"/>
      <c r="DQ78" s="148"/>
      <c r="DR78" s="148"/>
    </row>
    <row r="79" ht="33.75" customHeight="1">
      <c r="A79" s="78" t="str">
        <f t="shared" si="2"/>
        <v/>
      </c>
      <c r="B79" s="79" t="str">
        <f t="shared" si="3"/>
        <v>Arthur_0x</v>
      </c>
      <c r="C79" s="80" t="s">
        <v>388</v>
      </c>
      <c r="D79" s="81">
        <v>1.357451976E9</v>
      </c>
      <c r="E79" s="82" t="s">
        <v>389</v>
      </c>
      <c r="F79" s="83" t="s">
        <v>390</v>
      </c>
      <c r="G79" s="84"/>
      <c r="H79" s="85">
        <v>554.0</v>
      </c>
      <c r="I79" s="1487">
        <v>2375.0</v>
      </c>
      <c r="J79" s="85">
        <v>2929.0</v>
      </c>
      <c r="K79" s="85">
        <v>33.0</v>
      </c>
      <c r="L79" s="85"/>
      <c r="M79" s="85">
        <v>5.0</v>
      </c>
      <c r="N79" s="85">
        <v>22.0</v>
      </c>
      <c r="O79" s="85">
        <v>138.0</v>
      </c>
      <c r="P79" s="85">
        <v>2210.0</v>
      </c>
      <c r="Q79" s="1222">
        <v>5.0</v>
      </c>
      <c r="R79" s="881">
        <v>2.0</v>
      </c>
      <c r="S79" s="400">
        <v>2039.0</v>
      </c>
      <c r="T79" s="391">
        <v>0.7</v>
      </c>
      <c r="U79" s="91"/>
      <c r="V79" s="91"/>
      <c r="W79" s="391">
        <v>0.71</v>
      </c>
      <c r="X79" s="92"/>
      <c r="Y79" s="85"/>
      <c r="Z79" s="92"/>
      <c r="AA79" s="85"/>
      <c r="AB79" s="1488">
        <v>11417.0</v>
      </c>
      <c r="AC79" s="931">
        <v>0.1</v>
      </c>
      <c r="AD79" s="91"/>
      <c r="AE79" s="91"/>
      <c r="AF79" s="1489">
        <v>0.07</v>
      </c>
      <c r="AG79" s="92"/>
      <c r="AH79" s="85"/>
      <c r="AI79" s="92"/>
      <c r="AJ79" s="85"/>
      <c r="AK79" s="778">
        <v>12848.0</v>
      </c>
      <c r="AL79" s="393">
        <v>0.07</v>
      </c>
      <c r="AM79" s="153">
        <v>1.96</v>
      </c>
      <c r="AN79" s="91"/>
      <c r="AO79" s="1490">
        <v>0.02</v>
      </c>
      <c r="AP79" s="1491">
        <v>0.02</v>
      </c>
      <c r="AQ79" s="156">
        <v>1.0</v>
      </c>
      <c r="AR79" s="92"/>
      <c r="AS79" s="85"/>
      <c r="AT79" s="1492">
        <v>100151.0</v>
      </c>
      <c r="AU79" s="1493">
        <v>0.006</v>
      </c>
      <c r="AV79" s="169">
        <v>1.07</v>
      </c>
      <c r="AW79" s="169">
        <v>0.03</v>
      </c>
      <c r="AX79" s="1494">
        <v>0.003</v>
      </c>
      <c r="AY79" s="1268">
        <v>0.003</v>
      </c>
      <c r="AZ79" s="1495">
        <v>14.0</v>
      </c>
      <c r="BA79" s="1496">
        <v>0.006</v>
      </c>
      <c r="BB79" s="1497">
        <v>9.0</v>
      </c>
      <c r="BC79" s="426">
        <v>193622.0</v>
      </c>
      <c r="BD79" s="426">
        <v>193543.0</v>
      </c>
      <c r="BE79" s="505">
        <v>446255.0</v>
      </c>
      <c r="BF79" s="505">
        <v>477512.0</v>
      </c>
      <c r="BG79" s="1037">
        <v>2.0</v>
      </c>
      <c r="BH79" s="1498">
        <v>17.0</v>
      </c>
      <c r="BI79" s="995">
        <v>36.0</v>
      </c>
      <c r="BJ79" s="1499">
        <v>77.0</v>
      </c>
      <c r="BK79" s="1332">
        <v>551.0</v>
      </c>
      <c r="BL79" s="180">
        <v>363.0</v>
      </c>
      <c r="BM79" s="1500">
        <v>367.0</v>
      </c>
      <c r="BN79" s="109">
        <v>-4.0</v>
      </c>
      <c r="BO79" s="1501">
        <v>244.0</v>
      </c>
      <c r="BP79" s="418">
        <v>571.0</v>
      </c>
      <c r="BQ79" s="417">
        <v>575.0</v>
      </c>
      <c r="BR79" s="375">
        <v>553.0</v>
      </c>
      <c r="BS79" s="1184">
        <v>548.0</v>
      </c>
      <c r="BT79" s="891">
        <v>561.0</v>
      </c>
      <c r="BU79" s="633">
        <v>534.0</v>
      </c>
      <c r="BV79" s="1380">
        <v>395.0</v>
      </c>
      <c r="BW79" s="1381">
        <v>327.0</v>
      </c>
      <c r="BX79" s="1502">
        <v>358.0</v>
      </c>
      <c r="BY79" s="771">
        <v>363.0</v>
      </c>
      <c r="BZ79" s="1503">
        <v>311.0</v>
      </c>
      <c r="CA79" s="842">
        <v>322.0</v>
      </c>
      <c r="CB79" s="197">
        <v>450.0</v>
      </c>
      <c r="CC79" s="1362">
        <v>108.0</v>
      </c>
      <c r="CD79" s="615">
        <v>300.0</v>
      </c>
      <c r="CE79" s="619">
        <v>413.0</v>
      </c>
      <c r="CF79" s="617">
        <v>283.0</v>
      </c>
      <c r="CG79" s="875">
        <v>338.0</v>
      </c>
      <c r="CH79" s="793">
        <v>193.0</v>
      </c>
      <c r="CI79" s="436">
        <v>175.0</v>
      </c>
      <c r="CJ79" s="917">
        <v>230.0</v>
      </c>
      <c r="CK79" s="947">
        <v>257.0</v>
      </c>
      <c r="CL79" s="1048">
        <v>185.0</v>
      </c>
      <c r="CM79" s="422">
        <v>519.0</v>
      </c>
      <c r="CN79" s="1304">
        <v>168.0</v>
      </c>
      <c r="CO79" s="217">
        <v>689.0</v>
      </c>
      <c r="CP79" s="899">
        <v>148.0</v>
      </c>
      <c r="CQ79" s="305">
        <v>600.0</v>
      </c>
      <c r="CR79" s="472">
        <v>678.0</v>
      </c>
      <c r="CS79" s="278">
        <v>506.0</v>
      </c>
      <c r="CT79" s="1119">
        <v>296.0</v>
      </c>
      <c r="CU79" s="547">
        <v>621.0</v>
      </c>
      <c r="CV79" s="423">
        <v>195.0</v>
      </c>
      <c r="CW79" s="917">
        <v>228.0</v>
      </c>
      <c r="CX79" s="877">
        <v>432.0</v>
      </c>
      <c r="CY79" s="548">
        <v>378.0</v>
      </c>
      <c r="CZ79" s="220">
        <v>602.0</v>
      </c>
      <c r="DA79" s="278">
        <v>508.0</v>
      </c>
      <c r="DB79" s="238">
        <v>538.0</v>
      </c>
      <c r="DC79" s="298">
        <v>789.0</v>
      </c>
      <c r="DD79" s="974">
        <v>579.0</v>
      </c>
      <c r="DE79" s="743">
        <v>219.0</v>
      </c>
      <c r="DF79" s="1504">
        <v>344.0</v>
      </c>
      <c r="DG79" s="1505">
        <v>0.6</v>
      </c>
      <c r="DH79" s="223">
        <v>0.0</v>
      </c>
      <c r="DI79" s="148"/>
      <c r="DJ79" s="148"/>
      <c r="DK79" s="148"/>
      <c r="DL79" s="148"/>
      <c r="DM79" s="148"/>
      <c r="DN79" s="148"/>
      <c r="DO79" s="148"/>
      <c r="DP79" s="148"/>
      <c r="DQ79" s="148"/>
      <c r="DR79" s="148"/>
    </row>
    <row r="80" ht="33.75" customHeight="1">
      <c r="A80" s="78" t="str">
        <f t="shared" si="2"/>
        <v/>
      </c>
      <c r="B80" s="79" t="str">
        <f t="shared" si="3"/>
        <v>apixtwts</v>
      </c>
      <c r="C80" s="80" t="s">
        <v>391</v>
      </c>
      <c r="D80" s="81" t="s">
        <v>392</v>
      </c>
      <c r="E80" s="82" t="s">
        <v>393</v>
      </c>
      <c r="F80" s="83" t="s">
        <v>394</v>
      </c>
      <c r="G80" s="84"/>
      <c r="H80" s="85">
        <v>547.0</v>
      </c>
      <c r="I80" s="1506">
        <v>2198.0</v>
      </c>
      <c r="J80" s="85">
        <v>4778.0</v>
      </c>
      <c r="K80" s="85">
        <v>72.0</v>
      </c>
      <c r="L80" s="85"/>
      <c r="M80" s="85">
        <v>8.0</v>
      </c>
      <c r="N80" s="85">
        <v>37.0</v>
      </c>
      <c r="O80" s="85">
        <v>276.0</v>
      </c>
      <c r="P80" s="85">
        <v>1877.0</v>
      </c>
      <c r="Q80" s="1222">
        <v>5.0</v>
      </c>
      <c r="R80" s="500">
        <v>-1.0</v>
      </c>
      <c r="S80" s="89"/>
      <c r="T80" s="90"/>
      <c r="U80" s="91"/>
      <c r="V80" s="91"/>
      <c r="W80" s="391">
        <v>0.74</v>
      </c>
      <c r="X80" s="92"/>
      <c r="Y80" s="85"/>
      <c r="Z80" s="92"/>
      <c r="AA80" s="85"/>
      <c r="AB80" s="1045">
        <v>5877.0</v>
      </c>
      <c r="AC80" s="391">
        <v>0.19</v>
      </c>
      <c r="AD80" s="91"/>
      <c r="AE80" s="91"/>
      <c r="AF80" s="1507">
        <v>0.12</v>
      </c>
      <c r="AG80" s="92"/>
      <c r="AH80" s="85"/>
      <c r="AI80" s="92"/>
      <c r="AJ80" s="85"/>
      <c r="AK80" s="592">
        <v>22510.0</v>
      </c>
      <c r="AL80" s="1344">
        <v>0.04</v>
      </c>
      <c r="AM80" s="91"/>
      <c r="AN80" s="1508">
        <v>0.19</v>
      </c>
      <c r="AO80" s="1509">
        <v>0.04</v>
      </c>
      <c r="AP80" s="92"/>
      <c r="AQ80" s="85"/>
      <c r="AR80" s="1510">
        <v>0.03</v>
      </c>
      <c r="AS80" s="156">
        <v>2.0</v>
      </c>
      <c r="AT80" s="1300">
        <v>67952.0</v>
      </c>
      <c r="AU80" s="938">
        <v>0.008</v>
      </c>
      <c r="AV80" s="169">
        <v>0.23</v>
      </c>
      <c r="AW80" s="169">
        <v>0.15</v>
      </c>
      <c r="AX80" s="938">
        <v>0.007</v>
      </c>
      <c r="AY80" s="1511">
        <v>0.007</v>
      </c>
      <c r="AZ80" s="369">
        <v>3.0</v>
      </c>
      <c r="BA80" s="170">
        <v>0.007</v>
      </c>
      <c r="BB80" s="1512">
        <v>6.0</v>
      </c>
      <c r="BC80" s="1513">
        <v>25188.0</v>
      </c>
      <c r="BD80" s="1513">
        <v>25164.0</v>
      </c>
      <c r="BE80" s="877">
        <v>254515.0</v>
      </c>
      <c r="BF80" s="585">
        <v>228666.0</v>
      </c>
      <c r="BG80" s="486">
        <v>10.0</v>
      </c>
      <c r="BH80" s="1482">
        <v>61.0</v>
      </c>
      <c r="BI80" s="201">
        <v>22.0</v>
      </c>
      <c r="BJ80" s="1514">
        <v>78.0</v>
      </c>
      <c r="BK80" s="1515">
        <v>582.0</v>
      </c>
      <c r="BL80" s="942">
        <v>600.0</v>
      </c>
      <c r="BM80" s="889">
        <v>559.0</v>
      </c>
      <c r="BN80" s="613">
        <v>25.0</v>
      </c>
      <c r="BO80" s="1516">
        <v>-66.0</v>
      </c>
      <c r="BP80" s="418">
        <v>570.0</v>
      </c>
      <c r="BQ80" s="508">
        <v>545.0</v>
      </c>
      <c r="BR80" s="1482">
        <v>528.0</v>
      </c>
      <c r="BS80" s="612">
        <v>568.0</v>
      </c>
      <c r="BT80" s="1143">
        <v>600.0</v>
      </c>
      <c r="BU80" s="444">
        <v>604.0</v>
      </c>
      <c r="BV80" s="237">
        <v>594.0</v>
      </c>
      <c r="BW80" s="1230">
        <v>636.0</v>
      </c>
      <c r="BX80" s="857">
        <v>665.0</v>
      </c>
      <c r="BY80" s="857">
        <v>666.0</v>
      </c>
      <c r="BZ80" s="1310">
        <v>556.0</v>
      </c>
      <c r="CA80" s="507">
        <v>592.0</v>
      </c>
      <c r="CB80" s="330">
        <v>655.0</v>
      </c>
      <c r="CC80" s="422">
        <v>518.0</v>
      </c>
      <c r="CD80" s="422">
        <v>519.0</v>
      </c>
      <c r="CE80" s="974">
        <v>579.0</v>
      </c>
      <c r="CF80" s="620">
        <v>635.0</v>
      </c>
      <c r="CG80" s="824">
        <v>419.0</v>
      </c>
      <c r="CH80" s="486">
        <v>548.0</v>
      </c>
      <c r="CI80" s="194">
        <v>441.0</v>
      </c>
      <c r="CJ80" s="1119">
        <v>297.0</v>
      </c>
      <c r="CK80" s="1119">
        <v>296.0</v>
      </c>
      <c r="CL80" s="1037">
        <v>323.0</v>
      </c>
      <c r="CM80" s="434">
        <v>464.0</v>
      </c>
      <c r="CN80" s="618">
        <v>302.0</v>
      </c>
      <c r="CO80" s="553">
        <v>366.0</v>
      </c>
      <c r="CP80" s="1296">
        <v>267.0</v>
      </c>
      <c r="CQ80" s="897">
        <v>581.0</v>
      </c>
      <c r="CR80" s="207">
        <v>486.0</v>
      </c>
      <c r="CS80" s="585">
        <v>391.0</v>
      </c>
      <c r="CT80" s="824">
        <v>421.0</v>
      </c>
      <c r="CU80" s="474">
        <v>703.0</v>
      </c>
      <c r="CV80" s="207">
        <v>484.0</v>
      </c>
      <c r="CW80" s="208">
        <v>596.0</v>
      </c>
      <c r="CX80" s="1119">
        <v>298.0</v>
      </c>
      <c r="CY80" s="545">
        <v>372.0</v>
      </c>
      <c r="CZ80" s="1296">
        <v>267.0</v>
      </c>
      <c r="DA80" s="580">
        <v>0.0</v>
      </c>
      <c r="DB80" s="1517">
        <v>68.0</v>
      </c>
      <c r="DC80" s="743">
        <v>218.0</v>
      </c>
      <c r="DD80" s="1518">
        <v>123.0</v>
      </c>
      <c r="DE80" s="917">
        <v>230.0</v>
      </c>
      <c r="DF80" s="1519">
        <v>334.0</v>
      </c>
      <c r="DG80" s="1520">
        <v>0.6</v>
      </c>
      <c r="DH80" s="223">
        <v>0.0</v>
      </c>
      <c r="DI80" s="148"/>
      <c r="DJ80" s="148"/>
      <c r="DK80" s="148"/>
      <c r="DL80" s="148"/>
      <c r="DM80" s="148"/>
      <c r="DN80" s="148"/>
      <c r="DO80" s="148"/>
      <c r="DP80" s="148"/>
      <c r="DQ80" s="148"/>
      <c r="DR80" s="148"/>
    </row>
    <row r="81" ht="33.75" customHeight="1">
      <c r="A81" s="78" t="str">
        <f t="shared" si="2"/>
        <v/>
      </c>
      <c r="B81" s="79" t="str">
        <f t="shared" si="3"/>
        <v>lex_node</v>
      </c>
      <c r="C81" s="80" t="s">
        <v>395</v>
      </c>
      <c r="D81" s="81" t="s">
        <v>396</v>
      </c>
      <c r="E81" s="82" t="s">
        <v>397</v>
      </c>
      <c r="F81" s="83" t="s">
        <v>398</v>
      </c>
      <c r="G81" s="84"/>
      <c r="H81" s="85">
        <v>546.0</v>
      </c>
      <c r="I81" s="1388">
        <v>1888.0</v>
      </c>
      <c r="J81" s="85">
        <v>3979.0</v>
      </c>
      <c r="K81" s="85">
        <v>55.0</v>
      </c>
      <c r="L81" s="85"/>
      <c r="M81" s="85">
        <v>9.0</v>
      </c>
      <c r="N81" s="85">
        <v>75.0</v>
      </c>
      <c r="O81" s="85">
        <v>263.0</v>
      </c>
      <c r="P81" s="85">
        <v>1541.0</v>
      </c>
      <c r="Q81" s="1222">
        <v>5.0</v>
      </c>
      <c r="R81" s="88">
        <v>0.0</v>
      </c>
      <c r="S81" s="89"/>
      <c r="T81" s="90"/>
      <c r="U81" s="91"/>
      <c r="V81" s="91"/>
      <c r="W81" s="391">
        <v>1.0</v>
      </c>
      <c r="X81" s="92"/>
      <c r="Y81" s="85"/>
      <c r="Z81" s="92"/>
      <c r="AA81" s="85"/>
      <c r="AB81" s="1341">
        <v>7976.0</v>
      </c>
      <c r="AC81" s="1438">
        <v>0.14</v>
      </c>
      <c r="AD81" s="91"/>
      <c r="AE81" s="91"/>
      <c r="AF81" s="1521">
        <v>0.09</v>
      </c>
      <c r="AG81" s="92"/>
      <c r="AH81" s="85"/>
      <c r="AI81" s="92"/>
      <c r="AJ81" s="85"/>
      <c r="AK81" s="1522">
        <v>23927.0</v>
      </c>
      <c r="AL81" s="1326">
        <v>0.04</v>
      </c>
      <c r="AM81" s="91"/>
      <c r="AN81" s="1523">
        <v>0.17</v>
      </c>
      <c r="AO81" s="1524">
        <v>0.03</v>
      </c>
      <c r="AP81" s="92"/>
      <c r="AQ81" s="85"/>
      <c r="AR81" s="1525">
        <v>0.03</v>
      </c>
      <c r="AS81" s="156">
        <v>1.0</v>
      </c>
      <c r="AT81" s="1014">
        <v>79872.0</v>
      </c>
      <c r="AU81" s="1526">
        <v>0.007</v>
      </c>
      <c r="AV81" s="683">
        <v>-0.02</v>
      </c>
      <c r="AW81" s="1527">
        <v>698.0</v>
      </c>
      <c r="AX81" s="1266">
        <v>0.006</v>
      </c>
      <c r="AY81" s="170">
        <v>0.007</v>
      </c>
      <c r="AZ81" s="404">
        <v>1.0</v>
      </c>
      <c r="BA81" s="1422">
        <v>0.0</v>
      </c>
      <c r="BB81" s="959">
        <v>3.0</v>
      </c>
      <c r="BC81" s="792">
        <v>53731.0</v>
      </c>
      <c r="BD81" s="792">
        <v>53668.0</v>
      </c>
      <c r="BE81" s="407">
        <v>380346.0</v>
      </c>
      <c r="BF81" s="407">
        <v>362382.0</v>
      </c>
      <c r="BG81" s="422">
        <v>7.0</v>
      </c>
      <c r="BH81" s="1103">
        <v>64.0</v>
      </c>
      <c r="BI81" s="1049">
        <v>18.0</v>
      </c>
      <c r="BJ81" s="1528">
        <v>79.0</v>
      </c>
      <c r="BK81" s="1515">
        <v>582.0</v>
      </c>
      <c r="BL81" s="1332">
        <v>552.0</v>
      </c>
      <c r="BM81" s="1529">
        <v>509.0</v>
      </c>
      <c r="BN81" s="960">
        <v>14.0</v>
      </c>
      <c r="BO81" s="1284">
        <v>-85.0</v>
      </c>
      <c r="BP81" s="1294">
        <v>558.0</v>
      </c>
      <c r="BQ81" s="508">
        <v>545.0</v>
      </c>
      <c r="BR81" s="668">
        <v>508.0</v>
      </c>
      <c r="BS81" s="375">
        <v>552.0</v>
      </c>
      <c r="BT81" s="543">
        <v>610.0</v>
      </c>
      <c r="BU81" s="1144">
        <v>621.0</v>
      </c>
      <c r="BV81" s="965">
        <v>605.0</v>
      </c>
      <c r="BW81" s="1243">
        <v>644.0</v>
      </c>
      <c r="BX81" s="965">
        <v>605.0</v>
      </c>
      <c r="BY81" s="237">
        <v>593.0</v>
      </c>
      <c r="BZ81" s="894">
        <v>526.0</v>
      </c>
      <c r="CA81" s="660">
        <v>523.0</v>
      </c>
      <c r="CB81" s="219">
        <v>661.0</v>
      </c>
      <c r="CC81" s="407">
        <v>487.0</v>
      </c>
      <c r="CD81" s="426">
        <v>530.0</v>
      </c>
      <c r="CE81" s="546">
        <v>510.0</v>
      </c>
      <c r="CF81" s="173">
        <v>363.0</v>
      </c>
      <c r="CG81" s="305">
        <v>599.0</v>
      </c>
      <c r="CH81" s="424">
        <v>444.0</v>
      </c>
      <c r="CI81" s="744">
        <v>289.0</v>
      </c>
      <c r="CJ81" s="204">
        <v>462.0</v>
      </c>
      <c r="CK81" s="1121">
        <v>134.0</v>
      </c>
      <c r="CL81" s="195">
        <v>395.0</v>
      </c>
      <c r="CM81" s="796">
        <v>279.0</v>
      </c>
      <c r="CN81" s="551">
        <v>482.0</v>
      </c>
      <c r="CO81" s="210">
        <v>478.0</v>
      </c>
      <c r="CP81" s="196">
        <v>340.0</v>
      </c>
      <c r="CQ81" s="549">
        <v>346.0</v>
      </c>
      <c r="CR81" s="199">
        <v>357.0</v>
      </c>
      <c r="CS81" s="582">
        <v>535.0</v>
      </c>
      <c r="CT81" s="199">
        <v>358.0</v>
      </c>
      <c r="CU81" s="877">
        <v>434.0</v>
      </c>
      <c r="CV81" s="696">
        <v>549.0</v>
      </c>
      <c r="CW81" s="810">
        <v>503.0</v>
      </c>
      <c r="CX81" s="547">
        <v>620.0</v>
      </c>
      <c r="CY81" s="551">
        <v>484.0</v>
      </c>
      <c r="CZ81" s="356">
        <v>527.0</v>
      </c>
      <c r="DA81" s="823">
        <v>723.0</v>
      </c>
      <c r="DB81" s="279">
        <v>597.0</v>
      </c>
      <c r="DC81" s="330">
        <v>654.0</v>
      </c>
      <c r="DD81" s="466">
        <v>588.0</v>
      </c>
      <c r="DE81" s="599">
        <v>702.0</v>
      </c>
      <c r="DF81" s="1530">
        <v>676.0</v>
      </c>
      <c r="DG81" s="1531">
        <v>1.4</v>
      </c>
      <c r="DH81" s="223">
        <v>0.0</v>
      </c>
      <c r="DI81" s="148"/>
      <c r="DJ81" s="148"/>
      <c r="DK81" s="148"/>
      <c r="DL81" s="148"/>
      <c r="DM81" s="148"/>
      <c r="DN81" s="148"/>
      <c r="DO81" s="148"/>
      <c r="DP81" s="148"/>
      <c r="DQ81" s="148"/>
      <c r="DR81" s="148"/>
    </row>
    <row r="82" ht="33.75" customHeight="1">
      <c r="A82" s="78" t="str">
        <f t="shared" si="2"/>
        <v/>
      </c>
      <c r="B82" s="79" t="str">
        <f t="shared" si="3"/>
        <v>notsofast</v>
      </c>
      <c r="C82" s="80" t="s">
        <v>399</v>
      </c>
      <c r="D82" s="81">
        <v>2.631709828E9</v>
      </c>
      <c r="E82" s="82" t="s">
        <v>400</v>
      </c>
      <c r="F82" s="83" t="s">
        <v>400</v>
      </c>
      <c r="G82" s="84"/>
      <c r="H82" s="85">
        <v>545.0</v>
      </c>
      <c r="I82" s="1532">
        <v>2621.0</v>
      </c>
      <c r="J82" s="85">
        <v>6270.0</v>
      </c>
      <c r="K82" s="85">
        <v>44.0</v>
      </c>
      <c r="L82" s="85"/>
      <c r="M82" s="85">
        <v>3.0</v>
      </c>
      <c r="N82" s="85">
        <v>14.0</v>
      </c>
      <c r="O82" s="85">
        <v>120.0</v>
      </c>
      <c r="P82" s="85">
        <v>2484.0</v>
      </c>
      <c r="Q82" s="1222">
        <v>5.0</v>
      </c>
      <c r="R82" s="881">
        <v>2.0</v>
      </c>
      <c r="S82" s="89"/>
      <c r="T82" s="90"/>
      <c r="U82" s="91"/>
      <c r="V82" s="91"/>
      <c r="W82" s="391">
        <v>1.33</v>
      </c>
      <c r="X82" s="92"/>
      <c r="Y82" s="85"/>
      <c r="Z82" s="92"/>
      <c r="AA82" s="85"/>
      <c r="AB82" s="89"/>
      <c r="AC82" s="90"/>
      <c r="AD82" s="91"/>
      <c r="AE82" s="91"/>
      <c r="AF82" s="1265">
        <v>0.08</v>
      </c>
      <c r="AG82" s="92"/>
      <c r="AH82" s="85"/>
      <c r="AI82" s="92"/>
      <c r="AJ82" s="85"/>
      <c r="AK82" s="1533">
        <v>24843.0</v>
      </c>
      <c r="AL82" s="903">
        <v>0.03</v>
      </c>
      <c r="AM82" s="91"/>
      <c r="AN82" s="91"/>
      <c r="AO82" s="1534">
        <v>0.02</v>
      </c>
      <c r="AP82" s="92"/>
      <c r="AQ82" s="85"/>
      <c r="AR82" s="92"/>
      <c r="AS82" s="85"/>
      <c r="AT82" s="1535">
        <v>94248.0</v>
      </c>
      <c r="AU82" s="1536">
        <v>0.006</v>
      </c>
      <c r="AV82" s="169">
        <v>0.24</v>
      </c>
      <c r="AW82" s="169">
        <v>0.24</v>
      </c>
      <c r="AX82" s="1537">
        <v>0.005</v>
      </c>
      <c r="AY82" s="1538">
        <v>0.005</v>
      </c>
      <c r="AZ82" s="404">
        <v>1.0</v>
      </c>
      <c r="BA82" s="1538">
        <v>0.005</v>
      </c>
      <c r="BB82" s="959">
        <v>3.0</v>
      </c>
      <c r="BC82" s="238">
        <v>201637.0</v>
      </c>
      <c r="BD82" s="238">
        <v>201388.0</v>
      </c>
      <c r="BE82" s="278">
        <v>824283.0</v>
      </c>
      <c r="BF82" s="546">
        <v>890941.0</v>
      </c>
      <c r="BG82" s="505">
        <v>4.0</v>
      </c>
      <c r="BH82" s="418">
        <v>97.0</v>
      </c>
      <c r="BI82" s="791">
        <v>10.0</v>
      </c>
      <c r="BJ82" s="1539">
        <v>80.0</v>
      </c>
      <c r="BK82" s="1540">
        <v>495.0</v>
      </c>
      <c r="BL82" s="1541">
        <v>387.0</v>
      </c>
      <c r="BM82" s="1542">
        <v>390.0</v>
      </c>
      <c r="BN82" s="109">
        <v>-1.0</v>
      </c>
      <c r="BO82" s="1273">
        <v>224.0</v>
      </c>
      <c r="BP82" s="375">
        <v>551.0</v>
      </c>
      <c r="BQ82" s="375">
        <v>552.0</v>
      </c>
      <c r="BR82" s="508">
        <v>546.0</v>
      </c>
      <c r="BS82" s="1330">
        <v>540.0</v>
      </c>
      <c r="BT82" s="836">
        <v>451.0</v>
      </c>
      <c r="BU82" s="1502">
        <v>360.0</v>
      </c>
      <c r="BV82" s="1381">
        <v>325.0</v>
      </c>
      <c r="BW82" s="1381">
        <v>327.0</v>
      </c>
      <c r="BX82" s="1543">
        <v>321.0</v>
      </c>
      <c r="BY82" s="1544">
        <v>339.0</v>
      </c>
      <c r="BZ82" s="1545">
        <v>403.0</v>
      </c>
      <c r="CA82" s="199">
        <v>359.0</v>
      </c>
      <c r="CB82" s="796">
        <v>278.0</v>
      </c>
      <c r="CC82" s="197">
        <v>448.0</v>
      </c>
      <c r="CD82" s="645">
        <v>469.0</v>
      </c>
      <c r="CE82" s="795">
        <v>242.0</v>
      </c>
      <c r="CF82" s="1304">
        <v>170.0</v>
      </c>
      <c r="CG82" s="1276">
        <v>213.0</v>
      </c>
      <c r="CH82" s="1276">
        <v>214.0</v>
      </c>
      <c r="CI82" s="1108">
        <v>225.0</v>
      </c>
      <c r="CJ82" s="791">
        <v>209.0</v>
      </c>
      <c r="CK82" s="842">
        <v>322.0</v>
      </c>
      <c r="CL82" s="545">
        <v>372.0</v>
      </c>
      <c r="CM82" s="236">
        <v>587.0</v>
      </c>
      <c r="CN82" s="617">
        <v>282.0</v>
      </c>
      <c r="CO82" s="619">
        <v>410.0</v>
      </c>
      <c r="CP82" s="199">
        <v>355.0</v>
      </c>
      <c r="CQ82" s="675">
        <v>335.0</v>
      </c>
      <c r="CR82" s="949">
        <v>418.0</v>
      </c>
      <c r="CS82" s="431">
        <v>250.0</v>
      </c>
      <c r="CT82" s="794">
        <v>258.0</v>
      </c>
      <c r="CU82" s="967">
        <v>174.0</v>
      </c>
      <c r="CV82" s="617">
        <v>282.0</v>
      </c>
      <c r="CW82" s="1518">
        <v>119.0</v>
      </c>
      <c r="CX82" s="948">
        <v>144.0</v>
      </c>
      <c r="CY82" s="842">
        <v>321.0</v>
      </c>
      <c r="CZ82" s="1048">
        <v>186.0</v>
      </c>
      <c r="DA82" s="427">
        <v>294.0</v>
      </c>
      <c r="DB82" s="743">
        <v>218.0</v>
      </c>
      <c r="DC82" s="195">
        <v>396.0</v>
      </c>
      <c r="DD82" s="551">
        <v>481.0</v>
      </c>
      <c r="DE82" s="427">
        <v>292.0</v>
      </c>
      <c r="DF82" s="1546">
        <v>363.0</v>
      </c>
      <c r="DG82" s="1547">
        <v>0.3</v>
      </c>
      <c r="DH82" s="85"/>
      <c r="DI82" s="148"/>
      <c r="DJ82" s="148"/>
      <c r="DK82" s="148"/>
      <c r="DL82" s="148"/>
      <c r="DM82" s="148"/>
      <c r="DN82" s="148"/>
      <c r="DO82" s="148"/>
      <c r="DP82" s="148"/>
      <c r="DQ82" s="148"/>
      <c r="DR82" s="148"/>
    </row>
    <row r="83" ht="33.75" customHeight="1">
      <c r="A83" s="78" t="str">
        <f t="shared" si="2"/>
        <v/>
      </c>
      <c r="B83" s="79" t="str">
        <f t="shared" si="3"/>
        <v>DeeZe</v>
      </c>
      <c r="C83" s="80" t="s">
        <v>401</v>
      </c>
      <c r="D83" s="81">
        <v>1.27646057E8</v>
      </c>
      <c r="E83" s="82" t="s">
        <v>402</v>
      </c>
      <c r="F83" s="83" t="s">
        <v>403</v>
      </c>
      <c r="G83" s="84"/>
      <c r="H83" s="85">
        <v>545.0</v>
      </c>
      <c r="I83" s="1548">
        <v>777.0</v>
      </c>
      <c r="J83" s="85">
        <v>1495.0</v>
      </c>
      <c r="K83" s="85">
        <v>31.0</v>
      </c>
      <c r="L83" s="85"/>
      <c r="M83" s="85">
        <v>4.0</v>
      </c>
      <c r="N83" s="85">
        <v>29.0</v>
      </c>
      <c r="O83" s="85">
        <v>156.0</v>
      </c>
      <c r="P83" s="85">
        <v>588.0</v>
      </c>
      <c r="Q83" s="1222">
        <v>5.0</v>
      </c>
      <c r="R83" s="88">
        <v>0.0</v>
      </c>
      <c r="S83" s="89"/>
      <c r="T83" s="90"/>
      <c r="U83" s="91"/>
      <c r="V83" s="91"/>
      <c r="W83" s="391">
        <v>0.79</v>
      </c>
      <c r="X83" s="92"/>
      <c r="Y83" s="85"/>
      <c r="Z83" s="92"/>
      <c r="AA83" s="85"/>
      <c r="AB83" s="956">
        <v>3772.0</v>
      </c>
      <c r="AC83" s="391">
        <v>0.29</v>
      </c>
      <c r="AD83" s="91"/>
      <c r="AE83" s="91"/>
      <c r="AF83" s="391">
        <v>0.28</v>
      </c>
      <c r="AG83" s="92"/>
      <c r="AH83" s="85"/>
      <c r="AI83" s="92"/>
      <c r="AJ83" s="85"/>
      <c r="AK83" s="802">
        <v>8371.0</v>
      </c>
      <c r="AL83" s="395">
        <v>0.1</v>
      </c>
      <c r="AM83" s="91"/>
      <c r="AN83" s="91"/>
      <c r="AO83" s="395">
        <v>0.09</v>
      </c>
      <c r="AP83" s="92"/>
      <c r="AQ83" s="85"/>
      <c r="AR83" s="92"/>
      <c r="AS83" s="85"/>
      <c r="AT83" s="702">
        <v>28799.0</v>
      </c>
      <c r="AU83" s="907">
        <v>0.019</v>
      </c>
      <c r="AV83" s="169">
        <v>0.1</v>
      </c>
      <c r="AW83" s="169">
        <v>0.12</v>
      </c>
      <c r="AX83" s="779">
        <v>0.017</v>
      </c>
      <c r="AY83" s="1212">
        <v>0.017</v>
      </c>
      <c r="AZ83" s="404">
        <v>1.0</v>
      </c>
      <c r="BA83" s="1212">
        <v>0.017</v>
      </c>
      <c r="BB83" s="371">
        <v>1.0</v>
      </c>
      <c r="BC83" s="408">
        <v>274885.0</v>
      </c>
      <c r="BD83" s="408">
        <v>274814.0</v>
      </c>
      <c r="BE83" s="278">
        <v>787354.0</v>
      </c>
      <c r="BF83" s="810">
        <v>746832.0</v>
      </c>
      <c r="BG83" s="673">
        <v>3.0</v>
      </c>
      <c r="BH83" s="1140">
        <v>59.0</v>
      </c>
      <c r="BI83" s="796">
        <v>14.0</v>
      </c>
      <c r="BJ83" s="1549">
        <v>81.0</v>
      </c>
      <c r="BK83" s="1449">
        <v>503.0</v>
      </c>
      <c r="BL83" s="1550">
        <v>542.0</v>
      </c>
      <c r="BM83" s="1252">
        <v>581.0</v>
      </c>
      <c r="BN83" s="418">
        <v>16.0</v>
      </c>
      <c r="BO83" s="380">
        <v>23.0</v>
      </c>
      <c r="BP83" s="508">
        <v>547.0</v>
      </c>
      <c r="BQ83" s="1103">
        <v>531.0</v>
      </c>
      <c r="BR83" s="336">
        <v>496.0</v>
      </c>
      <c r="BS83" s="864">
        <v>493.0</v>
      </c>
      <c r="BT83" s="864">
        <v>492.0</v>
      </c>
      <c r="BU83" s="485">
        <v>511.0</v>
      </c>
      <c r="BV83" s="281">
        <v>490.0</v>
      </c>
      <c r="BW83" s="1215">
        <v>524.0</v>
      </c>
      <c r="BX83" s="1330">
        <v>542.0</v>
      </c>
      <c r="BY83" s="1069">
        <v>588.0</v>
      </c>
      <c r="BZ83" s="1551">
        <v>580.0</v>
      </c>
      <c r="CA83" s="643">
        <v>500.0</v>
      </c>
      <c r="CB83" s="486">
        <v>545.0</v>
      </c>
      <c r="CC83" s="374">
        <v>614.0</v>
      </c>
      <c r="CD83" s="623">
        <v>716.0</v>
      </c>
      <c r="CE83" s="742">
        <v>617.0</v>
      </c>
      <c r="CF83" s="620">
        <v>637.0</v>
      </c>
      <c r="CG83" s="177">
        <v>640.0</v>
      </c>
      <c r="CH83" s="174">
        <v>612.0</v>
      </c>
      <c r="CI83" s="825">
        <v>652.0</v>
      </c>
      <c r="CJ83" s="332">
        <v>579.0</v>
      </c>
      <c r="CK83" s="457">
        <v>694.0</v>
      </c>
      <c r="CL83" s="311">
        <v>770.0</v>
      </c>
      <c r="CM83" s="373">
        <v>608.0</v>
      </c>
      <c r="CN83" s="466">
        <v>590.0</v>
      </c>
      <c r="CO83" s="219">
        <v>660.0</v>
      </c>
      <c r="CP83" s="308">
        <v>821.0</v>
      </c>
      <c r="CQ83" s="205">
        <v>666.0</v>
      </c>
      <c r="CR83" s="238">
        <v>539.0</v>
      </c>
      <c r="CS83" s="174">
        <v>610.0</v>
      </c>
      <c r="CT83" s="212">
        <v>671.0</v>
      </c>
      <c r="CU83" s="332">
        <v>576.0</v>
      </c>
      <c r="CV83" s="328">
        <v>526.0</v>
      </c>
      <c r="CW83" s="434">
        <v>463.0</v>
      </c>
      <c r="CX83" s="643">
        <v>502.0</v>
      </c>
      <c r="CY83" s="825">
        <v>652.0</v>
      </c>
      <c r="CZ83" s="422">
        <v>520.0</v>
      </c>
      <c r="DA83" s="824">
        <v>420.0</v>
      </c>
      <c r="DB83" s="553">
        <v>367.0</v>
      </c>
      <c r="DC83" s="506">
        <v>542.0</v>
      </c>
      <c r="DD83" s="206">
        <v>542.0</v>
      </c>
      <c r="DE83" s="810">
        <v>505.0</v>
      </c>
      <c r="DF83" s="1157">
        <v>595.0</v>
      </c>
      <c r="DG83" s="1097">
        <v>0.6</v>
      </c>
      <c r="DH83" s="223">
        <v>0.0</v>
      </c>
      <c r="DI83" s="148"/>
      <c r="DJ83" s="148"/>
      <c r="DK83" s="148"/>
      <c r="DL83" s="148"/>
      <c r="DM83" s="148"/>
      <c r="DN83" s="148"/>
      <c r="DO83" s="148"/>
      <c r="DP83" s="148"/>
      <c r="DQ83" s="148"/>
      <c r="DR83" s="148"/>
    </row>
    <row r="84" ht="33.75" customHeight="1">
      <c r="A84" s="78" t="str">
        <f t="shared" si="2"/>
        <v/>
      </c>
      <c r="B84" s="79" t="str">
        <f t="shared" si="3"/>
        <v>mrjasonchoi</v>
      </c>
      <c r="C84" s="80" t="s">
        <v>404</v>
      </c>
      <c r="D84" s="81">
        <v>1.7498149E8</v>
      </c>
      <c r="E84" s="82" t="s">
        <v>405</v>
      </c>
      <c r="F84" s="83" t="s">
        <v>406</v>
      </c>
      <c r="G84" s="84"/>
      <c r="H84" s="85">
        <v>542.0</v>
      </c>
      <c r="I84" s="1552">
        <v>2796.0</v>
      </c>
      <c r="J84" s="85">
        <v>7400.0</v>
      </c>
      <c r="K84" s="85">
        <v>45.0</v>
      </c>
      <c r="L84" s="85"/>
      <c r="M84" s="85">
        <v>1.0</v>
      </c>
      <c r="N84" s="85">
        <v>9.0</v>
      </c>
      <c r="O84" s="85">
        <v>105.0</v>
      </c>
      <c r="P84" s="85">
        <v>2681.0</v>
      </c>
      <c r="Q84" s="1553">
        <v>4.0</v>
      </c>
      <c r="R84" s="266">
        <v>1.0</v>
      </c>
      <c r="S84" s="89"/>
      <c r="T84" s="90"/>
      <c r="U84" s="91"/>
      <c r="V84" s="91"/>
      <c r="W84" s="1339">
        <v>0.54</v>
      </c>
      <c r="X84" s="92"/>
      <c r="Y84" s="85"/>
      <c r="Z84" s="92"/>
      <c r="AA84" s="85"/>
      <c r="AB84" s="1316">
        <v>7677.0</v>
      </c>
      <c r="AC84" s="1438">
        <v>0.14</v>
      </c>
      <c r="AD84" s="153">
        <v>0.67</v>
      </c>
      <c r="AE84" s="153">
        <v>0.76</v>
      </c>
      <c r="AF84" s="1554">
        <v>0.08</v>
      </c>
      <c r="AG84" s="1555">
        <v>0.08</v>
      </c>
      <c r="AH84" s="156">
        <v>1.0</v>
      </c>
      <c r="AI84" s="1556">
        <v>0.08</v>
      </c>
      <c r="AJ84" s="156">
        <v>1.0</v>
      </c>
      <c r="AK84" s="1557">
        <v>33587.0</v>
      </c>
      <c r="AL84" s="1558">
        <v>0.02</v>
      </c>
      <c r="AM84" s="1559">
        <v>0.07</v>
      </c>
      <c r="AN84" s="1560">
        <v>0.4</v>
      </c>
      <c r="AO84" s="1561">
        <v>0.02</v>
      </c>
      <c r="AP84" s="1562">
        <v>0.02</v>
      </c>
      <c r="AQ84" s="156">
        <v>1.0</v>
      </c>
      <c r="AR84" s="1563">
        <v>0.02</v>
      </c>
      <c r="AS84" s="156">
        <v>1.0</v>
      </c>
      <c r="AT84" s="1535">
        <v>94279.0</v>
      </c>
      <c r="AU84" s="1493">
        <v>0.006</v>
      </c>
      <c r="AV84" s="169">
        <v>1.42</v>
      </c>
      <c r="AW84" s="1564">
        <v>569.0</v>
      </c>
      <c r="AX84" s="1565">
        <v>0.005</v>
      </c>
      <c r="AY84" s="1566">
        <v>0.002</v>
      </c>
      <c r="AZ84" s="657">
        <v>6.0</v>
      </c>
      <c r="BA84" s="1422">
        <v>0.0</v>
      </c>
      <c r="BB84" s="1567">
        <v>13.0</v>
      </c>
      <c r="BC84" s="372">
        <v>169453.0</v>
      </c>
      <c r="BD84" s="372">
        <v>169088.0</v>
      </c>
      <c r="BE84" s="407">
        <v>423568.0</v>
      </c>
      <c r="BF84" s="207">
        <v>295125.0</v>
      </c>
      <c r="BG84" s="896">
        <v>2.0</v>
      </c>
      <c r="BH84" s="707">
        <v>23.0</v>
      </c>
      <c r="BI84" s="407">
        <v>28.0</v>
      </c>
      <c r="BJ84" s="1568">
        <v>82.0</v>
      </c>
      <c r="BK84" s="1569">
        <v>303.0</v>
      </c>
      <c r="BL84" s="1570">
        <v>287.0</v>
      </c>
      <c r="BM84" s="1571">
        <v>279.0</v>
      </c>
      <c r="BN84" s="112">
        <v>100.0</v>
      </c>
      <c r="BO84" s="1154">
        <v>218.0</v>
      </c>
      <c r="BP84" s="892">
        <v>537.0</v>
      </c>
      <c r="BQ84" s="772">
        <v>437.0</v>
      </c>
      <c r="BR84" s="771">
        <v>364.0</v>
      </c>
      <c r="BS84" s="532">
        <v>175.0</v>
      </c>
      <c r="BT84" s="812">
        <v>206.0</v>
      </c>
      <c r="BU84" s="1572">
        <v>270.0</v>
      </c>
      <c r="BV84" s="1573">
        <v>287.0</v>
      </c>
      <c r="BW84" s="1543">
        <v>320.0</v>
      </c>
      <c r="BX84" s="188">
        <v>343.0</v>
      </c>
      <c r="BY84" s="1502">
        <v>361.0</v>
      </c>
      <c r="BZ84" s="1574">
        <v>264.0</v>
      </c>
      <c r="CA84" s="373">
        <v>607.0</v>
      </c>
      <c r="CB84" s="843">
        <v>310.0</v>
      </c>
      <c r="CC84" s="743">
        <v>218.0</v>
      </c>
      <c r="CD84" s="797">
        <v>159.0</v>
      </c>
      <c r="CE84" s="423">
        <v>196.0</v>
      </c>
      <c r="CF84" s="100">
        <v>182.0</v>
      </c>
      <c r="CG84" s="1575">
        <v>95.0</v>
      </c>
      <c r="CH84" s="741">
        <v>315.0</v>
      </c>
      <c r="CI84" s="173">
        <v>361.0</v>
      </c>
      <c r="CJ84" s="545">
        <v>376.0</v>
      </c>
      <c r="CK84" s="580">
        <v>0.0</v>
      </c>
      <c r="CL84" s="1359">
        <v>252.0</v>
      </c>
      <c r="CM84" s="1205">
        <v>210.0</v>
      </c>
      <c r="CN84" s="1277">
        <v>238.0</v>
      </c>
      <c r="CO84" s="207">
        <v>484.0</v>
      </c>
      <c r="CP84" s="436">
        <v>176.0</v>
      </c>
      <c r="CQ84" s="1108">
        <v>224.0</v>
      </c>
      <c r="CR84" s="1576">
        <v>98.0</v>
      </c>
      <c r="CS84" s="198">
        <v>400.0</v>
      </c>
      <c r="CT84" s="549">
        <v>345.0</v>
      </c>
      <c r="CU84" s="1175">
        <v>166.0</v>
      </c>
      <c r="CV84" s="616">
        <v>409.0</v>
      </c>
      <c r="CW84" s="875">
        <v>338.0</v>
      </c>
      <c r="CX84" s="618">
        <v>305.0</v>
      </c>
      <c r="CY84" s="1312">
        <v>270.0</v>
      </c>
      <c r="CZ84" s="947">
        <v>258.0</v>
      </c>
      <c r="DA84" s="915">
        <v>618.0</v>
      </c>
      <c r="DB84" s="1015">
        <v>154.0</v>
      </c>
      <c r="DC84" s="100">
        <v>181.0</v>
      </c>
      <c r="DD84" s="202">
        <v>262.0</v>
      </c>
      <c r="DE84" s="917">
        <v>228.0</v>
      </c>
      <c r="DF84" s="1577">
        <v>113.0</v>
      </c>
      <c r="DG84" s="1578">
        <v>0.3</v>
      </c>
      <c r="DH84" s="85"/>
      <c r="DI84" s="148"/>
      <c r="DJ84" s="148"/>
      <c r="DK84" s="148"/>
      <c r="DL84" s="148"/>
      <c r="DM84" s="148"/>
      <c r="DN84" s="148"/>
      <c r="DO84" s="148"/>
      <c r="DP84" s="148"/>
      <c r="DQ84" s="148"/>
      <c r="DR84" s="148"/>
    </row>
    <row r="85" ht="33.75" customHeight="1">
      <c r="A85" s="78" t="str">
        <f t="shared" si="2"/>
        <v/>
      </c>
      <c r="B85" s="79" t="str">
        <f t="shared" si="3"/>
        <v>Route2FI</v>
      </c>
      <c r="C85" s="80" t="s">
        <v>407</v>
      </c>
      <c r="D85" s="81" t="s">
        <v>408</v>
      </c>
      <c r="E85" s="82" t="s">
        <v>409</v>
      </c>
      <c r="F85" s="83" t="s">
        <v>410</v>
      </c>
      <c r="G85" s="84"/>
      <c r="H85" s="85">
        <v>542.0</v>
      </c>
      <c r="I85" s="1579">
        <v>1044.0</v>
      </c>
      <c r="J85" s="85">
        <v>1008.0</v>
      </c>
      <c r="K85" s="85">
        <v>45.0</v>
      </c>
      <c r="L85" s="85"/>
      <c r="M85" s="85">
        <v>3.0</v>
      </c>
      <c r="N85" s="85">
        <v>21.0</v>
      </c>
      <c r="O85" s="85">
        <v>153.0</v>
      </c>
      <c r="P85" s="85">
        <v>867.0</v>
      </c>
      <c r="Q85" s="1553">
        <v>4.0</v>
      </c>
      <c r="R85" s="500">
        <v>-1.0</v>
      </c>
      <c r="S85" s="89"/>
      <c r="T85" s="90"/>
      <c r="U85" s="91"/>
      <c r="V85" s="91"/>
      <c r="W85" s="1558">
        <v>0.33</v>
      </c>
      <c r="X85" s="92"/>
      <c r="Y85" s="85"/>
      <c r="Z85" s="92"/>
      <c r="AA85" s="85"/>
      <c r="AB85" s="1580">
        <v>6366.0</v>
      </c>
      <c r="AC85" s="391">
        <v>0.17</v>
      </c>
      <c r="AD85" s="91"/>
      <c r="AE85" s="91"/>
      <c r="AF85" s="1438">
        <v>0.14</v>
      </c>
      <c r="AG85" s="92"/>
      <c r="AH85" s="85"/>
      <c r="AI85" s="92"/>
      <c r="AJ85" s="85"/>
      <c r="AK85" s="1581">
        <v>20450.0</v>
      </c>
      <c r="AL85" s="1582">
        <v>0.04</v>
      </c>
      <c r="AM85" s="91"/>
      <c r="AN85" s="91"/>
      <c r="AO85" s="1583">
        <v>0.03</v>
      </c>
      <c r="AP85" s="92"/>
      <c r="AQ85" s="85"/>
      <c r="AR85" s="92"/>
      <c r="AS85" s="85"/>
      <c r="AT85" s="1440">
        <v>71353.0</v>
      </c>
      <c r="AU85" s="938">
        <v>0.007</v>
      </c>
      <c r="AV85" s="169">
        <v>0.2</v>
      </c>
      <c r="AW85" s="169">
        <v>0.2</v>
      </c>
      <c r="AX85" s="1266">
        <v>0.006</v>
      </c>
      <c r="AY85" s="1584">
        <v>0.006</v>
      </c>
      <c r="AZ85" s="1585">
        <v>5.0</v>
      </c>
      <c r="BA85" s="1584">
        <v>0.006</v>
      </c>
      <c r="BB85" s="371">
        <v>1.0</v>
      </c>
      <c r="BC85" s="220">
        <v>339155.0</v>
      </c>
      <c r="BD85" s="220">
        <v>339396.0</v>
      </c>
      <c r="BE85" s="644">
        <v>558672.0</v>
      </c>
      <c r="BF85" s="644">
        <v>532231.0</v>
      </c>
      <c r="BG85" s="1022">
        <v>2.0</v>
      </c>
      <c r="BH85" s="281">
        <v>28.0</v>
      </c>
      <c r="BI85" s="209">
        <v>19.0</v>
      </c>
      <c r="BJ85" s="1586">
        <v>83.0</v>
      </c>
      <c r="BK85" s="1270">
        <v>512.0</v>
      </c>
      <c r="BL85" s="663">
        <v>538.0</v>
      </c>
      <c r="BM85" s="1018">
        <v>636.0</v>
      </c>
      <c r="BN85" s="612">
        <v>16.0</v>
      </c>
      <c r="BO85" s="1058">
        <v>-2.0</v>
      </c>
      <c r="BP85" s="633">
        <v>534.0</v>
      </c>
      <c r="BQ85" s="331">
        <v>519.0</v>
      </c>
      <c r="BR85" s="448">
        <v>477.0</v>
      </c>
      <c r="BS85" s="1587">
        <v>449.0</v>
      </c>
      <c r="BT85" s="1588">
        <v>429.0</v>
      </c>
      <c r="BU85" s="1589">
        <v>506.0</v>
      </c>
      <c r="BV85" s="892">
        <v>538.0</v>
      </c>
      <c r="BW85" s="892">
        <v>536.0</v>
      </c>
      <c r="BX85" s="964">
        <v>590.0</v>
      </c>
      <c r="BY85" s="1165">
        <v>660.0</v>
      </c>
      <c r="BZ85" s="1358">
        <v>560.0</v>
      </c>
      <c r="CA85" s="643">
        <v>501.0</v>
      </c>
      <c r="CB85" s="194">
        <v>440.0</v>
      </c>
      <c r="CC85" s="547">
        <v>619.0</v>
      </c>
      <c r="CD85" s="212">
        <v>674.0</v>
      </c>
      <c r="CE85" s="193">
        <v>372.0</v>
      </c>
      <c r="CF85" s="743">
        <v>220.0</v>
      </c>
      <c r="CG85" s="428">
        <v>468.0</v>
      </c>
      <c r="CH85" s="949">
        <v>417.0</v>
      </c>
      <c r="CI85" s="752">
        <v>554.0</v>
      </c>
      <c r="CJ85" s="673">
        <v>404.0</v>
      </c>
      <c r="CK85" s="729">
        <v>557.0</v>
      </c>
      <c r="CL85" s="643">
        <v>502.0</v>
      </c>
      <c r="CM85" s="208">
        <v>596.0</v>
      </c>
      <c r="CN85" s="432">
        <v>454.0</v>
      </c>
      <c r="CO85" s="643">
        <v>501.0</v>
      </c>
      <c r="CP85" s="407">
        <v>488.0</v>
      </c>
      <c r="CQ85" s="551">
        <v>479.0</v>
      </c>
      <c r="CR85" s="895">
        <v>368.0</v>
      </c>
      <c r="CS85" s="200">
        <v>515.0</v>
      </c>
      <c r="CT85" s="645">
        <v>473.0</v>
      </c>
      <c r="CU85" s="328">
        <v>526.0</v>
      </c>
      <c r="CV85" s="645">
        <v>468.0</v>
      </c>
      <c r="CW85" s="486">
        <v>545.0</v>
      </c>
      <c r="CX85" s="357">
        <v>709.0</v>
      </c>
      <c r="CY85" s="433">
        <v>731.0</v>
      </c>
      <c r="CZ85" s="308">
        <v>820.0</v>
      </c>
      <c r="DA85" s="204">
        <v>458.0</v>
      </c>
      <c r="DB85" s="195">
        <v>394.0</v>
      </c>
      <c r="DC85" s="198">
        <v>399.0</v>
      </c>
      <c r="DD85" s="85"/>
      <c r="DE85" s="85"/>
      <c r="DF85" s="99"/>
      <c r="DG85" s="1590">
        <v>0.4</v>
      </c>
      <c r="DH85" s="85"/>
      <c r="DI85" s="148"/>
      <c r="DJ85" s="148"/>
      <c r="DK85" s="148"/>
      <c r="DL85" s="148"/>
      <c r="DM85" s="148"/>
      <c r="DN85" s="148"/>
      <c r="DO85" s="148"/>
      <c r="DP85" s="148"/>
      <c r="DQ85" s="148"/>
      <c r="DR85" s="148"/>
    </row>
    <row r="86" ht="33.75" customHeight="1">
      <c r="A86" s="78" t="str">
        <f t="shared" si="2"/>
        <v/>
      </c>
      <c r="B86" s="79" t="str">
        <f t="shared" si="3"/>
        <v>HugoMartingale</v>
      </c>
      <c r="C86" s="80" t="s">
        <v>411</v>
      </c>
      <c r="D86" s="81" t="s">
        <v>412</v>
      </c>
      <c r="E86" s="82" t="s">
        <v>413</v>
      </c>
      <c r="F86" s="83" t="s">
        <v>414</v>
      </c>
      <c r="G86" s="84"/>
      <c r="H86" s="85">
        <v>538.0</v>
      </c>
      <c r="I86" s="1591">
        <v>1618.0</v>
      </c>
      <c r="J86" s="85">
        <v>2445.0</v>
      </c>
      <c r="K86" s="85">
        <v>72.0</v>
      </c>
      <c r="L86" s="85"/>
      <c r="M86" s="85">
        <v>4.0</v>
      </c>
      <c r="N86" s="85">
        <v>46.0</v>
      </c>
      <c r="O86" s="85">
        <v>268.0</v>
      </c>
      <c r="P86" s="85">
        <v>1300.0</v>
      </c>
      <c r="Q86" s="1222">
        <v>5.0</v>
      </c>
      <c r="R86" s="881">
        <v>2.0</v>
      </c>
      <c r="S86" s="89"/>
      <c r="T86" s="90"/>
      <c r="U86" s="91"/>
      <c r="V86" s="91"/>
      <c r="W86" s="391">
        <v>1.0</v>
      </c>
      <c r="X86" s="92"/>
      <c r="Y86" s="85"/>
      <c r="Z86" s="92"/>
      <c r="AA86" s="85"/>
      <c r="AB86" s="1042">
        <v>3493.0</v>
      </c>
      <c r="AC86" s="391">
        <v>0.3</v>
      </c>
      <c r="AD86" s="91"/>
      <c r="AE86" s="91"/>
      <c r="AF86" s="391">
        <v>0.16</v>
      </c>
      <c r="AG86" s="92"/>
      <c r="AH86" s="85"/>
      <c r="AI86" s="92"/>
      <c r="AJ86" s="85"/>
      <c r="AK86" s="394">
        <v>14555.0</v>
      </c>
      <c r="AL86" s="391">
        <v>0.05</v>
      </c>
      <c r="AM86" s="91"/>
      <c r="AN86" s="91"/>
      <c r="AO86" s="391">
        <v>0.06</v>
      </c>
      <c r="AP86" s="92"/>
      <c r="AQ86" s="85"/>
      <c r="AR86" s="92"/>
      <c r="AS86" s="85"/>
      <c r="AT86" s="861">
        <v>48071.0</v>
      </c>
      <c r="AU86" s="168">
        <v>0.011</v>
      </c>
      <c r="AV86" s="169">
        <v>0.04</v>
      </c>
      <c r="AW86" s="169">
        <v>0.08</v>
      </c>
      <c r="AX86" s="168">
        <v>0.01</v>
      </c>
      <c r="AY86" s="596">
        <v>0.011</v>
      </c>
      <c r="AZ86" s="1585">
        <v>5.0</v>
      </c>
      <c r="BA86" s="596">
        <v>0.01</v>
      </c>
      <c r="BB86" s="1512">
        <v>6.0</v>
      </c>
      <c r="BC86" s="899">
        <v>32362.0</v>
      </c>
      <c r="BD86" s="1015">
        <v>32991.0</v>
      </c>
      <c r="BE86" s="615">
        <v>175836.0</v>
      </c>
      <c r="BF86" s="845">
        <v>179393.0</v>
      </c>
      <c r="BG86" s="810">
        <v>5.0</v>
      </c>
      <c r="BH86" s="1592">
        <v>19.0</v>
      </c>
      <c r="BI86" s="643">
        <v>41.0</v>
      </c>
      <c r="BJ86" s="1593">
        <v>84.0</v>
      </c>
      <c r="BK86" s="1425">
        <v>419.0</v>
      </c>
      <c r="BL86" s="1271">
        <v>446.0</v>
      </c>
      <c r="BM86" s="1594">
        <v>655.0</v>
      </c>
      <c r="BN86" s="892">
        <v>10.0</v>
      </c>
      <c r="BO86" s="1273">
        <v>222.0</v>
      </c>
      <c r="BP86" s="1215">
        <v>524.0</v>
      </c>
      <c r="BQ86" s="176">
        <v>514.0</v>
      </c>
      <c r="BR86" s="772">
        <v>435.0</v>
      </c>
      <c r="BS86" s="855">
        <v>446.0</v>
      </c>
      <c r="BT86" s="1379">
        <v>403.0</v>
      </c>
      <c r="BU86" s="188">
        <v>346.0</v>
      </c>
      <c r="BV86" s="190">
        <v>356.0</v>
      </c>
      <c r="BW86" s="1595">
        <v>302.0</v>
      </c>
      <c r="BX86" s="1596">
        <v>304.0</v>
      </c>
      <c r="BY86" s="1233">
        <v>291.0</v>
      </c>
      <c r="BZ86" s="1008">
        <v>645.0</v>
      </c>
      <c r="CA86" s="752">
        <v>554.0</v>
      </c>
      <c r="CB86" s="896">
        <v>352.0</v>
      </c>
      <c r="CC86" s="476">
        <v>846.0</v>
      </c>
      <c r="CD86" s="304">
        <v>736.0</v>
      </c>
      <c r="CE86" s="645">
        <v>469.0</v>
      </c>
      <c r="CF86" s="436">
        <v>175.0</v>
      </c>
      <c r="CG86" s="599">
        <v>702.0</v>
      </c>
      <c r="CH86" s="216">
        <v>705.0</v>
      </c>
      <c r="CI86" s="797">
        <v>160.0</v>
      </c>
      <c r="CJ86" s="622">
        <v>733.0</v>
      </c>
      <c r="CK86" s="427">
        <v>294.0</v>
      </c>
      <c r="CL86" s="1037">
        <v>328.0</v>
      </c>
      <c r="CM86" s="1080">
        <v>222.0</v>
      </c>
      <c r="CN86" s="129">
        <v>894.0</v>
      </c>
      <c r="CO86" s="578">
        <v>760.0</v>
      </c>
      <c r="CP86" s="586">
        <v>807.0</v>
      </c>
      <c r="CQ86" s="173">
        <v>363.0</v>
      </c>
      <c r="CR86" s="307">
        <v>744.0</v>
      </c>
      <c r="CS86" s="580">
        <v>0.0</v>
      </c>
      <c r="CT86" s="745">
        <v>87.0</v>
      </c>
      <c r="CU86" s="426">
        <v>531.0</v>
      </c>
      <c r="CV86" s="660">
        <v>522.0</v>
      </c>
      <c r="CW86" s="619">
        <v>410.0</v>
      </c>
      <c r="CX86" s="458">
        <v>829.0</v>
      </c>
      <c r="CY86" s="310">
        <v>826.0</v>
      </c>
      <c r="CZ86" s="141">
        <v>767.0</v>
      </c>
      <c r="DA86" s="1296">
        <v>267.0</v>
      </c>
      <c r="DB86" s="553">
        <v>367.0</v>
      </c>
      <c r="DC86" s="200">
        <v>517.0</v>
      </c>
      <c r="DD86" s="177">
        <v>638.0</v>
      </c>
      <c r="DE86" s="425">
        <v>563.0</v>
      </c>
      <c r="DF86" s="1597">
        <v>669.0</v>
      </c>
      <c r="DG86" s="970">
        <v>1.0</v>
      </c>
      <c r="DH86" s="147">
        <v>100.0</v>
      </c>
      <c r="DI86" s="148"/>
      <c r="DJ86" s="148"/>
      <c r="DK86" s="148"/>
      <c r="DL86" s="148"/>
      <c r="DM86" s="148"/>
      <c r="DN86" s="148"/>
      <c r="DO86" s="148"/>
      <c r="DP86" s="148"/>
      <c r="DQ86" s="148"/>
      <c r="DR86" s="148"/>
    </row>
    <row r="87" ht="33.75" customHeight="1">
      <c r="A87" s="78" t="str">
        <f t="shared" si="2"/>
        <v/>
      </c>
      <c r="B87" s="79" t="str">
        <f t="shared" si="3"/>
        <v>kaiynne</v>
      </c>
      <c r="C87" s="80" t="s">
        <v>415</v>
      </c>
      <c r="D87" s="81">
        <v>2.4809221E7</v>
      </c>
      <c r="E87" s="82" t="s">
        <v>416</v>
      </c>
      <c r="F87" s="83" t="s">
        <v>417</v>
      </c>
      <c r="G87" s="84"/>
      <c r="H87" s="85">
        <v>535.0</v>
      </c>
      <c r="I87" s="1598">
        <v>2187.0</v>
      </c>
      <c r="J87" s="85">
        <v>5487.0</v>
      </c>
      <c r="K87" s="85">
        <v>38.0</v>
      </c>
      <c r="L87" s="85"/>
      <c r="M87" s="85">
        <v>2.0</v>
      </c>
      <c r="N87" s="85">
        <v>12.0</v>
      </c>
      <c r="O87" s="85">
        <v>92.0</v>
      </c>
      <c r="P87" s="85">
        <v>2081.0</v>
      </c>
      <c r="Q87" s="1222">
        <v>5.0</v>
      </c>
      <c r="R87" s="881">
        <v>2.0</v>
      </c>
      <c r="S87" s="89"/>
      <c r="T87" s="90"/>
      <c r="U87" s="91"/>
      <c r="V87" s="91"/>
      <c r="W87" s="1521">
        <v>0.31</v>
      </c>
      <c r="X87" s="92"/>
      <c r="Y87" s="85"/>
      <c r="Z87" s="92"/>
      <c r="AA87" s="85"/>
      <c r="AB87" s="89"/>
      <c r="AC87" s="90"/>
      <c r="AD87" s="91"/>
      <c r="AE87" s="91"/>
      <c r="AF87" s="1599">
        <v>0.08</v>
      </c>
      <c r="AG87" s="92"/>
      <c r="AH87" s="85"/>
      <c r="AI87" s="92"/>
      <c r="AJ87" s="85"/>
      <c r="AK87" s="89"/>
      <c r="AL87" s="90"/>
      <c r="AM87" s="91"/>
      <c r="AN87" s="91"/>
      <c r="AO87" s="1439">
        <v>0.02</v>
      </c>
      <c r="AP87" s="1600">
        <v>0.02</v>
      </c>
      <c r="AQ87" s="156">
        <v>2.0</v>
      </c>
      <c r="AR87" s="92"/>
      <c r="AS87" s="85"/>
      <c r="AT87" s="1557">
        <v>85711.0</v>
      </c>
      <c r="AU87" s="1601">
        <v>0.006</v>
      </c>
      <c r="AV87" s="169">
        <v>0.21</v>
      </c>
      <c r="AW87" s="1602">
        <v>598.0</v>
      </c>
      <c r="AX87" s="1603">
        <v>0.005</v>
      </c>
      <c r="AY87" s="1604">
        <v>0.005</v>
      </c>
      <c r="AZ87" s="369">
        <v>3.0</v>
      </c>
      <c r="BA87" s="1422">
        <v>0.0</v>
      </c>
      <c r="BB87" s="1605">
        <v>8.0</v>
      </c>
      <c r="BC87" s="810">
        <v>132979.0</v>
      </c>
      <c r="BD87" s="810">
        <v>132938.0</v>
      </c>
      <c r="BE87" s="207">
        <v>288950.0</v>
      </c>
      <c r="BF87" s="207">
        <v>320876.0</v>
      </c>
      <c r="BG87" s="845">
        <v>2.0</v>
      </c>
      <c r="BH87" s="409">
        <v>15.0</v>
      </c>
      <c r="BI87" s="505">
        <v>33.0</v>
      </c>
      <c r="BJ87" s="1606">
        <v>85.0</v>
      </c>
      <c r="BK87" s="1607">
        <v>424.0</v>
      </c>
      <c r="BL87" s="1571">
        <v>280.0</v>
      </c>
      <c r="BM87" s="1608">
        <v>313.0</v>
      </c>
      <c r="BN87" s="448">
        <v>-9.0</v>
      </c>
      <c r="BO87" s="1609">
        <v>239.0</v>
      </c>
      <c r="BP87" s="176">
        <v>513.0</v>
      </c>
      <c r="BQ87" s="611">
        <v>522.0</v>
      </c>
      <c r="BR87" s="855">
        <v>448.0</v>
      </c>
      <c r="BS87" s="836">
        <v>455.0</v>
      </c>
      <c r="BT87" s="707">
        <v>401.0</v>
      </c>
      <c r="BU87" s="770">
        <v>388.0</v>
      </c>
      <c r="BV87" s="1377">
        <v>333.0</v>
      </c>
      <c r="BW87" s="1610">
        <v>274.0</v>
      </c>
      <c r="BX87" s="1611">
        <v>256.0</v>
      </c>
      <c r="BY87" s="1384">
        <v>280.0</v>
      </c>
      <c r="BZ87" s="1612">
        <v>281.0</v>
      </c>
      <c r="CA87" s="551">
        <v>482.0</v>
      </c>
      <c r="CB87" s="1296">
        <v>266.0</v>
      </c>
      <c r="CC87" s="947">
        <v>254.0</v>
      </c>
      <c r="CD87" s="427">
        <v>295.0</v>
      </c>
      <c r="CE87" s="842">
        <v>322.0</v>
      </c>
      <c r="CF87" s="434">
        <v>462.0</v>
      </c>
      <c r="CG87" s="1296">
        <v>267.0</v>
      </c>
      <c r="CH87" s="1037">
        <v>326.0</v>
      </c>
      <c r="CI87" s="198">
        <v>401.0</v>
      </c>
      <c r="CJ87" s="580">
        <v>0.0</v>
      </c>
      <c r="CK87" s="443">
        <v>690.0</v>
      </c>
      <c r="CL87" s="795">
        <v>247.0</v>
      </c>
      <c r="CM87" s="1205">
        <v>212.0</v>
      </c>
      <c r="CN87" s="203">
        <v>541.0</v>
      </c>
      <c r="CO87" s="1175">
        <v>162.0</v>
      </c>
      <c r="CP87" s="1022">
        <v>234.0</v>
      </c>
      <c r="CQ87" s="423">
        <v>195.0</v>
      </c>
      <c r="CR87" s="917">
        <v>230.0</v>
      </c>
      <c r="CS87" s="431">
        <v>249.0</v>
      </c>
      <c r="CT87" s="208">
        <v>595.0</v>
      </c>
      <c r="CU87" s="601">
        <v>676.0</v>
      </c>
      <c r="CV87" s="1021">
        <v>82.0</v>
      </c>
      <c r="CW87" s="1296">
        <v>266.0</v>
      </c>
      <c r="CX87" s="1213">
        <v>150.0</v>
      </c>
      <c r="CY87" s="796">
        <v>279.0</v>
      </c>
      <c r="CZ87" s="947">
        <v>256.0</v>
      </c>
      <c r="DA87" s="585">
        <v>392.0</v>
      </c>
      <c r="DB87" s="1304">
        <v>168.0</v>
      </c>
      <c r="DC87" s="797">
        <v>157.0</v>
      </c>
      <c r="DD87" s="1513">
        <v>104.0</v>
      </c>
      <c r="DE87" s="486">
        <v>548.0</v>
      </c>
      <c r="DF87" s="1613">
        <v>219.0</v>
      </c>
      <c r="DG87" s="1614">
        <v>0.3</v>
      </c>
      <c r="DH87" s="147">
        <v>100.0</v>
      </c>
      <c r="DI87" s="148"/>
      <c r="DJ87" s="148"/>
      <c r="DK87" s="148"/>
      <c r="DL87" s="148"/>
      <c r="DM87" s="148"/>
      <c r="DN87" s="148"/>
      <c r="DO87" s="148"/>
      <c r="DP87" s="148"/>
      <c r="DQ87" s="148"/>
      <c r="DR87" s="148"/>
    </row>
    <row r="88" ht="33.75" customHeight="1">
      <c r="A88" s="78" t="str">
        <f t="shared" si="2"/>
        <v/>
      </c>
      <c r="B88" s="79" t="str">
        <f t="shared" si="3"/>
        <v>0xSisyphus</v>
      </c>
      <c r="C88" s="80" t="s">
        <v>418</v>
      </c>
      <c r="D88" s="81" t="s">
        <v>419</v>
      </c>
      <c r="E88" s="82" t="s">
        <v>420</v>
      </c>
      <c r="F88" s="83" t="s">
        <v>421</v>
      </c>
      <c r="G88" s="84"/>
      <c r="H88" s="85">
        <v>525.0</v>
      </c>
      <c r="I88" s="207">
        <v>1417.0</v>
      </c>
      <c r="J88" s="85">
        <v>1163.0</v>
      </c>
      <c r="K88" s="85">
        <v>31.0</v>
      </c>
      <c r="L88" s="85"/>
      <c r="M88" s="85">
        <v>5.0</v>
      </c>
      <c r="N88" s="85">
        <v>23.0</v>
      </c>
      <c r="O88" s="85">
        <v>201.0</v>
      </c>
      <c r="P88" s="85">
        <v>1188.0</v>
      </c>
      <c r="Q88" s="1222">
        <v>5.0</v>
      </c>
      <c r="R88" s="266">
        <v>1.0</v>
      </c>
      <c r="S88" s="1615">
        <v>2561.0</v>
      </c>
      <c r="T88" s="1287">
        <v>0.5</v>
      </c>
      <c r="U88" s="91"/>
      <c r="V88" s="91"/>
      <c r="W88" s="391">
        <v>0.85</v>
      </c>
      <c r="X88" s="92"/>
      <c r="Y88" s="85"/>
      <c r="Z88" s="92"/>
      <c r="AA88" s="85"/>
      <c r="AB88" s="1616">
        <v>6829.0</v>
      </c>
      <c r="AC88" s="391">
        <v>0.15</v>
      </c>
      <c r="AD88" s="91"/>
      <c r="AE88" s="91"/>
      <c r="AF88" s="391">
        <v>0.27</v>
      </c>
      <c r="AG88" s="92"/>
      <c r="AH88" s="85"/>
      <c r="AI88" s="92"/>
      <c r="AJ88" s="85"/>
      <c r="AK88" s="1617">
        <v>30128.0</v>
      </c>
      <c r="AL88" s="1618">
        <v>0.03</v>
      </c>
      <c r="AM88" s="91"/>
      <c r="AN88" s="91"/>
      <c r="AO88" s="1619">
        <v>0.03</v>
      </c>
      <c r="AP88" s="92"/>
      <c r="AQ88" s="85"/>
      <c r="AR88" s="92"/>
      <c r="AS88" s="85"/>
      <c r="AT88" s="1620">
        <v>89856.0</v>
      </c>
      <c r="AU88" s="1493">
        <v>0.006</v>
      </c>
      <c r="AV88" s="169">
        <v>1.0</v>
      </c>
      <c r="AW88" s="1621">
        <v>-0.12</v>
      </c>
      <c r="AX88" s="1420">
        <v>0.006</v>
      </c>
      <c r="AY88" s="1622">
        <v>0.003</v>
      </c>
      <c r="AZ88" s="597">
        <v>2.0</v>
      </c>
      <c r="BA88" s="1623">
        <v>0.007</v>
      </c>
      <c r="BB88" s="406">
        <v>5.0</v>
      </c>
      <c r="BC88" s="546">
        <v>144879.0</v>
      </c>
      <c r="BD88" s="546">
        <v>144767.0</v>
      </c>
      <c r="BE88" s="644">
        <v>526553.0</v>
      </c>
      <c r="BF88" s="995">
        <v>593970.0</v>
      </c>
      <c r="BG88" s="207">
        <v>4.0</v>
      </c>
      <c r="BH88" s="1140">
        <v>59.0</v>
      </c>
      <c r="BI88" s="427">
        <v>15.0</v>
      </c>
      <c r="BJ88" s="1624">
        <v>86.0</v>
      </c>
      <c r="BK88" s="1540">
        <v>494.0</v>
      </c>
      <c r="BL88" s="1625">
        <v>428.0</v>
      </c>
      <c r="BM88" s="1425">
        <v>418.0</v>
      </c>
      <c r="BN88" s="687">
        <v>-23.0</v>
      </c>
      <c r="BO88" s="1626">
        <v>94.0</v>
      </c>
      <c r="BP88" s="176">
        <v>512.0</v>
      </c>
      <c r="BQ88" s="633">
        <v>535.0</v>
      </c>
      <c r="BR88" s="1330">
        <v>539.0</v>
      </c>
      <c r="BS88" s="1250">
        <v>501.0</v>
      </c>
      <c r="BT88" s="109">
        <v>486.0</v>
      </c>
      <c r="BU88" s="488">
        <v>469.0</v>
      </c>
      <c r="BV88" s="1588">
        <v>428.0</v>
      </c>
      <c r="BW88" s="730">
        <v>418.0</v>
      </c>
      <c r="BX88" s="1627">
        <v>417.0</v>
      </c>
      <c r="BY88" s="1470">
        <v>432.0</v>
      </c>
      <c r="BZ88" s="1628">
        <v>453.0</v>
      </c>
      <c r="CA88" s="422">
        <v>519.0</v>
      </c>
      <c r="CB88" s="204">
        <v>459.0</v>
      </c>
      <c r="CC88" s="585">
        <v>390.0</v>
      </c>
      <c r="CD88" s="197">
        <v>447.0</v>
      </c>
      <c r="CE88" s="427">
        <v>294.0</v>
      </c>
      <c r="CF88" s="795">
        <v>247.0</v>
      </c>
      <c r="CG88" s="949">
        <v>417.0</v>
      </c>
      <c r="CH88" s="793">
        <v>192.0</v>
      </c>
      <c r="CI88" s="197">
        <v>451.0</v>
      </c>
      <c r="CJ88" s="585">
        <v>388.0</v>
      </c>
      <c r="CK88" s="101">
        <v>565.0</v>
      </c>
      <c r="CL88" s="424">
        <v>441.0</v>
      </c>
      <c r="CM88" s="305">
        <v>600.0</v>
      </c>
      <c r="CN88" s="1072">
        <v>713.0</v>
      </c>
      <c r="CO88" s="196">
        <v>341.0</v>
      </c>
      <c r="CP88" s="1206">
        <v>328.0</v>
      </c>
      <c r="CQ88" s="210">
        <v>476.0</v>
      </c>
      <c r="CR88" s="549">
        <v>345.0</v>
      </c>
      <c r="CS88" s="139">
        <v>718.0</v>
      </c>
      <c r="CT88" s="968">
        <v>656.0</v>
      </c>
      <c r="CU88" s="551">
        <v>481.0</v>
      </c>
      <c r="CV88" s="509">
        <v>559.0</v>
      </c>
      <c r="CW88" s="357">
        <v>708.0</v>
      </c>
      <c r="CX88" s="458">
        <v>831.0</v>
      </c>
      <c r="CY88" s="424">
        <v>442.0</v>
      </c>
      <c r="CZ88" s="620">
        <v>635.0</v>
      </c>
      <c r="DA88" s="204">
        <v>458.0</v>
      </c>
      <c r="DB88" s="195">
        <v>393.0</v>
      </c>
      <c r="DC88" s="507">
        <v>593.0</v>
      </c>
      <c r="DD88" s="198">
        <v>402.0</v>
      </c>
      <c r="DE88" s="100">
        <v>180.0</v>
      </c>
      <c r="DF88" s="1629">
        <v>444.0</v>
      </c>
      <c r="DG88" s="1630">
        <v>0.7</v>
      </c>
      <c r="DH88" s="223">
        <v>0.0</v>
      </c>
      <c r="DI88" s="148"/>
      <c r="DJ88" s="148"/>
      <c r="DK88" s="148"/>
      <c r="DL88" s="148"/>
      <c r="DM88" s="148"/>
      <c r="DN88" s="148"/>
      <c r="DO88" s="148"/>
      <c r="DP88" s="148"/>
      <c r="DQ88" s="148"/>
      <c r="DR88" s="148"/>
    </row>
    <row r="89" ht="33.75" customHeight="1">
      <c r="A89" s="78" t="str">
        <f t="shared" si="2"/>
        <v/>
      </c>
      <c r="B89" s="79" t="str">
        <f t="shared" si="3"/>
        <v>Zeneca</v>
      </c>
      <c r="C89" s="80" t="s">
        <v>422</v>
      </c>
      <c r="D89" s="81" t="s">
        <v>423</v>
      </c>
      <c r="E89" s="82" t="s">
        <v>424</v>
      </c>
      <c r="F89" s="83" t="s">
        <v>425</v>
      </c>
      <c r="G89" s="84"/>
      <c r="H89" s="85">
        <v>522.0</v>
      </c>
      <c r="I89" s="149">
        <v>2529.0</v>
      </c>
      <c r="J89" s="85">
        <v>8000.0</v>
      </c>
      <c r="K89" s="85">
        <v>51.0</v>
      </c>
      <c r="L89" s="85"/>
      <c r="M89" s="85">
        <v>5.0</v>
      </c>
      <c r="N89" s="85">
        <v>42.0</v>
      </c>
      <c r="O89" s="85">
        <v>259.0</v>
      </c>
      <c r="P89" s="85">
        <v>2223.0</v>
      </c>
      <c r="Q89" s="1222">
        <v>5.0</v>
      </c>
      <c r="R89" s="266">
        <v>1.0</v>
      </c>
      <c r="S89" s="392">
        <v>1272.0</v>
      </c>
      <c r="T89" s="391">
        <v>1.0</v>
      </c>
      <c r="U89" s="91"/>
      <c r="V89" s="91"/>
      <c r="W89" s="1631">
        <v>0.33</v>
      </c>
      <c r="X89" s="92"/>
      <c r="Y89" s="85"/>
      <c r="Z89" s="92"/>
      <c r="AA89" s="85"/>
      <c r="AB89" s="1632">
        <v>7068.0</v>
      </c>
      <c r="AC89" s="1633">
        <v>0.14</v>
      </c>
      <c r="AD89" s="91"/>
      <c r="AE89" s="91"/>
      <c r="AF89" s="1634">
        <v>0.1</v>
      </c>
      <c r="AG89" s="92"/>
      <c r="AH89" s="85"/>
      <c r="AI89" s="92"/>
      <c r="AJ89" s="85"/>
      <c r="AK89" s="1434">
        <v>23861.0</v>
      </c>
      <c r="AL89" s="165">
        <v>0.03</v>
      </c>
      <c r="AM89" s="91"/>
      <c r="AN89" s="91"/>
      <c r="AO89" s="1635">
        <v>0.03</v>
      </c>
      <c r="AP89" s="92"/>
      <c r="AQ89" s="85"/>
      <c r="AR89" s="92"/>
      <c r="AS89" s="85"/>
      <c r="AT89" s="1636">
        <v>73750.0</v>
      </c>
      <c r="AU89" s="1637">
        <v>0.007</v>
      </c>
      <c r="AV89" s="1027">
        <v>-0.01</v>
      </c>
      <c r="AW89" s="169">
        <v>0.04</v>
      </c>
      <c r="AX89" s="1526">
        <v>0.007</v>
      </c>
      <c r="AY89" s="1638">
        <v>0.007</v>
      </c>
      <c r="AZ89" s="1585">
        <v>5.0</v>
      </c>
      <c r="BA89" s="1639">
        <v>0.007</v>
      </c>
      <c r="BB89" s="728">
        <v>2.0</v>
      </c>
      <c r="BC89" s="844">
        <v>389895.0</v>
      </c>
      <c r="BD89" s="844">
        <v>389768.0</v>
      </c>
      <c r="BE89" s="995">
        <v>604069.0</v>
      </c>
      <c r="BF89" s="898">
        <v>632953.0</v>
      </c>
      <c r="BG89" s="743">
        <v>2.0</v>
      </c>
      <c r="BH89" s="864">
        <v>31.0</v>
      </c>
      <c r="BI89" s="842">
        <v>16.0</v>
      </c>
      <c r="BJ89" s="1640">
        <v>87.0</v>
      </c>
      <c r="BK89" s="1226">
        <v>487.0</v>
      </c>
      <c r="BL89" s="1424">
        <v>445.0</v>
      </c>
      <c r="BM89" s="1641">
        <v>148.0</v>
      </c>
      <c r="BN89" s="109">
        <v>0.0</v>
      </c>
      <c r="BO89" s="1642">
        <v>55.0</v>
      </c>
      <c r="BP89" s="485">
        <v>509.0</v>
      </c>
      <c r="BQ89" s="485">
        <v>509.0</v>
      </c>
      <c r="BR89" s="855">
        <v>445.0</v>
      </c>
      <c r="BS89" s="109">
        <v>484.0</v>
      </c>
      <c r="BT89" s="864">
        <v>491.0</v>
      </c>
      <c r="BU89" s="336">
        <v>494.0</v>
      </c>
      <c r="BV89" s="1231">
        <v>458.0</v>
      </c>
      <c r="BW89" s="836">
        <v>454.0</v>
      </c>
      <c r="BX89" s="1643">
        <v>407.0</v>
      </c>
      <c r="BY89" s="771">
        <v>365.0</v>
      </c>
      <c r="BZ89" s="1644">
        <v>278.0</v>
      </c>
      <c r="CA89" s="102">
        <v>567.0</v>
      </c>
      <c r="CB89" s="1168">
        <v>555.0</v>
      </c>
      <c r="CC89" s="580">
        <v>0.0</v>
      </c>
      <c r="CD89" s="580">
        <v>0.0</v>
      </c>
      <c r="CE89" s="200">
        <v>517.0</v>
      </c>
      <c r="CF89" s="433">
        <v>730.0</v>
      </c>
      <c r="CG89" s="895">
        <v>370.0</v>
      </c>
      <c r="CH89" s="619">
        <v>412.0</v>
      </c>
      <c r="CI89" s="372">
        <v>521.0</v>
      </c>
      <c r="CJ89" s="729">
        <v>556.0</v>
      </c>
      <c r="CK89" s="220">
        <v>603.0</v>
      </c>
      <c r="CL89" s="139">
        <v>720.0</v>
      </c>
      <c r="CM89" s="743">
        <v>218.0</v>
      </c>
      <c r="CN89" s="585">
        <v>391.0</v>
      </c>
      <c r="CO89" s="201">
        <v>428.0</v>
      </c>
      <c r="CP89" s="877">
        <v>435.0</v>
      </c>
      <c r="CQ89" s="729">
        <v>557.0</v>
      </c>
      <c r="CR89" s="580">
        <v>0.0</v>
      </c>
      <c r="CS89" s="580">
        <v>0.0</v>
      </c>
      <c r="CT89" s="1037">
        <v>325.0</v>
      </c>
      <c r="CU89" s="429">
        <v>574.0</v>
      </c>
      <c r="CV89" s="173">
        <v>360.0</v>
      </c>
      <c r="CW89" s="824">
        <v>420.0</v>
      </c>
      <c r="CX89" s="173">
        <v>360.0</v>
      </c>
      <c r="CY89" s="408">
        <v>571.0</v>
      </c>
      <c r="CZ89" s="194">
        <v>436.0</v>
      </c>
      <c r="DA89" s="741">
        <v>313.0</v>
      </c>
      <c r="DB89" s="1037">
        <v>327.0</v>
      </c>
      <c r="DC89" s="741">
        <v>317.0</v>
      </c>
      <c r="DD89" s="196">
        <v>340.0</v>
      </c>
      <c r="DE89" s="195">
        <v>394.0</v>
      </c>
      <c r="DF89" s="1645">
        <v>98.0</v>
      </c>
      <c r="DG89" s="1646">
        <v>0.4</v>
      </c>
      <c r="DH89" s="147">
        <v>100.0</v>
      </c>
      <c r="DI89" s="148"/>
      <c r="DJ89" s="148"/>
      <c r="DK89" s="148"/>
      <c r="DL89" s="148"/>
      <c r="DM89" s="148"/>
      <c r="DN89" s="148"/>
      <c r="DO89" s="148"/>
      <c r="DP89" s="148"/>
      <c r="DQ89" s="148"/>
      <c r="DR89" s="148"/>
    </row>
    <row r="90" ht="33.75" customHeight="1">
      <c r="A90" s="78" t="str">
        <f t="shared" si="2"/>
        <v/>
      </c>
      <c r="B90" s="79" t="str">
        <f t="shared" si="3"/>
        <v>mattomattik</v>
      </c>
      <c r="C90" s="80" t="s">
        <v>426</v>
      </c>
      <c r="D90" s="81">
        <v>6.24791024E8</v>
      </c>
      <c r="E90" s="82" t="s">
        <v>427</v>
      </c>
      <c r="F90" s="83" t="s">
        <v>428</v>
      </c>
      <c r="G90" s="84"/>
      <c r="H90" s="85">
        <v>521.0</v>
      </c>
      <c r="I90" s="305">
        <v>1142.0</v>
      </c>
      <c r="J90" s="85">
        <v>2222.0</v>
      </c>
      <c r="K90" s="85">
        <v>43.0</v>
      </c>
      <c r="L90" s="85"/>
      <c r="M90" s="85">
        <v>7.0</v>
      </c>
      <c r="N90" s="85">
        <v>40.0</v>
      </c>
      <c r="O90" s="85">
        <v>224.0</v>
      </c>
      <c r="P90" s="85">
        <v>871.0</v>
      </c>
      <c r="Q90" s="1553">
        <v>4.0</v>
      </c>
      <c r="R90" s="88">
        <v>0.0</v>
      </c>
      <c r="S90" s="89"/>
      <c r="T90" s="90"/>
      <c r="U90" s="91"/>
      <c r="V90" s="91"/>
      <c r="W90" s="391">
        <v>0.89</v>
      </c>
      <c r="X90" s="92"/>
      <c r="Y90" s="85"/>
      <c r="Z90" s="92"/>
      <c r="AA90" s="85"/>
      <c r="AB90" s="775">
        <v>5971.0</v>
      </c>
      <c r="AC90" s="391">
        <v>0.17</v>
      </c>
      <c r="AD90" s="91"/>
      <c r="AE90" s="91"/>
      <c r="AF90" s="391">
        <v>0.17</v>
      </c>
      <c r="AG90" s="92"/>
      <c r="AH90" s="85"/>
      <c r="AI90" s="92"/>
      <c r="AJ90" s="85"/>
      <c r="AK90" s="1647">
        <v>23278.0</v>
      </c>
      <c r="AL90" s="1648">
        <v>0.03</v>
      </c>
      <c r="AM90" s="1649">
        <v>0.06</v>
      </c>
      <c r="AN90" s="91"/>
      <c r="AO90" s="1371">
        <v>0.03</v>
      </c>
      <c r="AP90" s="1650">
        <v>0.03</v>
      </c>
      <c r="AQ90" s="156">
        <v>2.0</v>
      </c>
      <c r="AR90" s="92"/>
      <c r="AS90" s="85"/>
      <c r="AT90" s="1651">
        <v>75629.0</v>
      </c>
      <c r="AU90" s="1652">
        <v>0.007</v>
      </c>
      <c r="AV90" s="1653">
        <v>-0.02</v>
      </c>
      <c r="AW90" s="91"/>
      <c r="AX90" s="1654">
        <v>0.007</v>
      </c>
      <c r="AY90" s="1511">
        <v>0.007</v>
      </c>
      <c r="AZ90" s="597">
        <v>2.0</v>
      </c>
      <c r="BA90" s="98"/>
      <c r="BB90" s="99"/>
      <c r="BC90" s="1296">
        <v>52860.0</v>
      </c>
      <c r="BD90" s="1296">
        <v>52774.0</v>
      </c>
      <c r="BE90" s="407">
        <v>414995.0</v>
      </c>
      <c r="BF90" s="505">
        <v>430640.0</v>
      </c>
      <c r="BG90" s="328">
        <v>8.0</v>
      </c>
      <c r="BH90" s="571">
        <v>101.0</v>
      </c>
      <c r="BI90" s="431">
        <v>13.0</v>
      </c>
      <c r="BJ90" s="1655">
        <v>88.0</v>
      </c>
      <c r="BK90" s="1656">
        <v>423.0</v>
      </c>
      <c r="BL90" s="181">
        <v>396.0</v>
      </c>
      <c r="BM90" s="1656">
        <v>423.0</v>
      </c>
      <c r="BN90" s="109">
        <v>-5.0</v>
      </c>
      <c r="BO90" s="1657">
        <v>146.0</v>
      </c>
      <c r="BP90" s="668">
        <v>507.0</v>
      </c>
      <c r="BQ90" s="176">
        <v>512.0</v>
      </c>
      <c r="BR90" s="606">
        <v>476.0</v>
      </c>
      <c r="BS90" s="669">
        <v>424.0</v>
      </c>
      <c r="BT90" s="730">
        <v>422.0</v>
      </c>
      <c r="BU90" s="707">
        <v>400.0</v>
      </c>
      <c r="BV90" s="1658">
        <v>374.0</v>
      </c>
      <c r="BW90" s="1502">
        <v>361.0</v>
      </c>
      <c r="BX90" s="1232">
        <v>382.0</v>
      </c>
      <c r="BY90" s="1643">
        <v>407.0</v>
      </c>
      <c r="BZ90" s="1659">
        <v>445.0</v>
      </c>
      <c r="CA90" s="200">
        <v>515.0</v>
      </c>
      <c r="CB90" s="545">
        <v>375.0</v>
      </c>
      <c r="CC90" s="1312">
        <v>270.0</v>
      </c>
      <c r="CD90" s="306">
        <v>632.0</v>
      </c>
      <c r="CE90" s="408">
        <v>571.0</v>
      </c>
      <c r="CF90" s="845">
        <v>307.0</v>
      </c>
      <c r="CG90" s="580">
        <v>0.0</v>
      </c>
      <c r="CH90" s="356">
        <v>530.0</v>
      </c>
      <c r="CI90" s="850">
        <v>513.0</v>
      </c>
      <c r="CJ90" s="425">
        <v>561.0</v>
      </c>
      <c r="CK90" s="426">
        <v>531.0</v>
      </c>
      <c r="CL90" s="825">
        <v>652.0</v>
      </c>
      <c r="CM90" s="204">
        <v>458.0</v>
      </c>
      <c r="CN90" s="843">
        <v>310.0</v>
      </c>
      <c r="CO90" s="486">
        <v>547.0</v>
      </c>
      <c r="CP90" s="898">
        <v>499.0</v>
      </c>
      <c r="CQ90" s="408">
        <v>572.0</v>
      </c>
      <c r="CR90" s="198">
        <v>401.0</v>
      </c>
      <c r="CS90" s="505">
        <v>491.0</v>
      </c>
      <c r="CT90" s="372">
        <v>522.0</v>
      </c>
      <c r="CU90" s="547">
        <v>620.0</v>
      </c>
      <c r="CV90" s="550">
        <v>641.0</v>
      </c>
      <c r="CW90" s="443">
        <v>692.0</v>
      </c>
      <c r="CX90" s="142">
        <v>802.0</v>
      </c>
      <c r="CY90" s="218">
        <v>817.0</v>
      </c>
      <c r="CZ90" s="141">
        <v>768.0</v>
      </c>
      <c r="DA90" s="579">
        <v>629.0</v>
      </c>
      <c r="DB90" s="302">
        <v>871.0</v>
      </c>
      <c r="DC90" s="354">
        <v>685.0</v>
      </c>
      <c r="DD90" s="507">
        <v>593.0</v>
      </c>
      <c r="DE90" s="306">
        <v>634.0</v>
      </c>
      <c r="DF90" s="1060">
        <v>607.0</v>
      </c>
      <c r="DG90" s="1660">
        <v>1.4</v>
      </c>
      <c r="DH90" s="223">
        <v>0.0</v>
      </c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</row>
    <row r="91" ht="33.75" customHeight="1">
      <c r="A91" s="78" t="str">
        <f t="shared" si="2"/>
        <v/>
      </c>
      <c r="B91" s="79" t="str">
        <f t="shared" si="3"/>
        <v>Crypto_McKenna</v>
      </c>
      <c r="C91" s="80" t="s">
        <v>429</v>
      </c>
      <c r="D91" s="81" t="s">
        <v>430</v>
      </c>
      <c r="E91" s="82" t="s">
        <v>431</v>
      </c>
      <c r="F91" s="83" t="s">
        <v>432</v>
      </c>
      <c r="G91" s="84"/>
      <c r="H91" s="85">
        <v>508.0</v>
      </c>
      <c r="I91" s="1591">
        <v>1619.0</v>
      </c>
      <c r="J91" s="85">
        <v>2312.0</v>
      </c>
      <c r="K91" s="85">
        <v>56.0</v>
      </c>
      <c r="L91" s="85"/>
      <c r="M91" s="85">
        <v>2.0</v>
      </c>
      <c r="N91" s="85">
        <v>41.0</v>
      </c>
      <c r="O91" s="85">
        <v>218.0</v>
      </c>
      <c r="P91" s="85">
        <v>1358.0</v>
      </c>
      <c r="Q91" s="1553">
        <v>4.0</v>
      </c>
      <c r="R91" s="88">
        <v>0.0</v>
      </c>
      <c r="S91" s="89"/>
      <c r="T91" s="90"/>
      <c r="U91" s="91"/>
      <c r="V91" s="91"/>
      <c r="W91" s="90"/>
      <c r="X91" s="92"/>
      <c r="Y91" s="85"/>
      <c r="Z91" s="92"/>
      <c r="AA91" s="85"/>
      <c r="AB91" s="724">
        <v>3995.0</v>
      </c>
      <c r="AC91" s="391">
        <v>0.25</v>
      </c>
      <c r="AD91" s="91"/>
      <c r="AE91" s="91"/>
      <c r="AF91" s="1661">
        <v>0.07</v>
      </c>
      <c r="AG91" s="92"/>
      <c r="AH91" s="85"/>
      <c r="AI91" s="92"/>
      <c r="AJ91" s="85"/>
      <c r="AK91" s="1662">
        <v>22029.0</v>
      </c>
      <c r="AL91" s="1663">
        <v>0.03</v>
      </c>
      <c r="AM91" s="91"/>
      <c r="AN91" s="1149">
        <v>0.14</v>
      </c>
      <c r="AO91" s="1664">
        <v>0.03</v>
      </c>
      <c r="AP91" s="92"/>
      <c r="AQ91" s="85"/>
      <c r="AR91" s="1665">
        <v>0.03</v>
      </c>
      <c r="AS91" s="156">
        <v>2.0</v>
      </c>
      <c r="AT91" s="1651">
        <v>75656.0</v>
      </c>
      <c r="AU91" s="1666">
        <v>0.007</v>
      </c>
      <c r="AV91" s="169">
        <v>0.0</v>
      </c>
      <c r="AW91" s="169">
        <v>1.4</v>
      </c>
      <c r="AX91" s="1666">
        <v>0.007</v>
      </c>
      <c r="AY91" s="1667">
        <v>0.007</v>
      </c>
      <c r="AZ91" s="1585">
        <v>5.0</v>
      </c>
      <c r="BA91" s="1268">
        <v>0.003</v>
      </c>
      <c r="BB91" s="728">
        <v>2.0</v>
      </c>
      <c r="BC91" s="407">
        <v>98668.0</v>
      </c>
      <c r="BD91" s="407">
        <v>98542.0</v>
      </c>
      <c r="BE91" s="407">
        <v>412194.0</v>
      </c>
      <c r="BF91" s="505">
        <v>438303.0</v>
      </c>
      <c r="BG91" s="505">
        <v>4.0</v>
      </c>
      <c r="BH91" s="611">
        <v>57.0</v>
      </c>
      <c r="BI91" s="618">
        <v>15.0</v>
      </c>
      <c r="BJ91" s="1668">
        <v>89.0</v>
      </c>
      <c r="BK91" s="1669">
        <v>473.0</v>
      </c>
      <c r="BL91" s="1670">
        <v>455.0</v>
      </c>
      <c r="BM91" s="1671">
        <v>450.0</v>
      </c>
      <c r="BN91" s="485">
        <v>5.0</v>
      </c>
      <c r="BO91" s="912">
        <v>58.0</v>
      </c>
      <c r="BP91" s="939">
        <v>499.0</v>
      </c>
      <c r="BQ91" s="336">
        <v>495.0</v>
      </c>
      <c r="BR91" s="336">
        <v>494.0</v>
      </c>
      <c r="BS91" s="1589">
        <v>506.0</v>
      </c>
      <c r="BT91" s="1627">
        <v>413.0</v>
      </c>
      <c r="BU91" s="1627">
        <v>417.0</v>
      </c>
      <c r="BV91" s="836">
        <v>453.0</v>
      </c>
      <c r="BW91" s="541">
        <v>442.0</v>
      </c>
      <c r="BX91" s="1627">
        <v>414.0</v>
      </c>
      <c r="BY91" s="772">
        <v>436.0</v>
      </c>
      <c r="BZ91" s="1672">
        <v>501.0</v>
      </c>
      <c r="CA91" s="509">
        <v>560.0</v>
      </c>
      <c r="CB91" s="585">
        <v>390.0</v>
      </c>
      <c r="CC91" s="422">
        <v>519.0</v>
      </c>
      <c r="CD91" s="551">
        <v>482.0</v>
      </c>
      <c r="CE91" s="509">
        <v>558.0</v>
      </c>
      <c r="CF91" s="810">
        <v>504.0</v>
      </c>
      <c r="CG91" s="505">
        <v>492.0</v>
      </c>
      <c r="CH91" s="328">
        <v>526.0</v>
      </c>
      <c r="CI91" s="210">
        <v>476.0</v>
      </c>
      <c r="CJ91" s="203">
        <v>541.0</v>
      </c>
      <c r="CK91" s="947">
        <v>257.0</v>
      </c>
      <c r="CL91" s="427">
        <v>292.0</v>
      </c>
      <c r="CM91" s="206">
        <v>544.0</v>
      </c>
      <c r="CN91" s="696">
        <v>549.0</v>
      </c>
      <c r="CO91" s="306">
        <v>633.0</v>
      </c>
      <c r="CP91" s="619">
        <v>409.0</v>
      </c>
      <c r="CQ91" s="843">
        <v>311.0</v>
      </c>
      <c r="CR91" s="197">
        <v>448.0</v>
      </c>
      <c r="CS91" s="1673">
        <v>34.0</v>
      </c>
      <c r="CT91" s="673">
        <v>406.0</v>
      </c>
      <c r="CU91" s="432">
        <v>452.0</v>
      </c>
      <c r="CV91" s="549">
        <v>345.0</v>
      </c>
      <c r="CW91" s="874">
        <v>331.0</v>
      </c>
      <c r="CX91" s="582">
        <v>533.0</v>
      </c>
      <c r="CY91" s="194">
        <v>437.0</v>
      </c>
      <c r="CZ91" s="373">
        <v>609.0</v>
      </c>
      <c r="DA91" s="1175">
        <v>166.0</v>
      </c>
      <c r="DB91" s="211">
        <v>625.0</v>
      </c>
      <c r="DC91" s="206">
        <v>544.0</v>
      </c>
      <c r="DD91" s="810">
        <v>504.0</v>
      </c>
      <c r="DE91" s="428">
        <v>466.0</v>
      </c>
      <c r="DF91" s="1674">
        <v>621.0</v>
      </c>
      <c r="DG91" s="1675">
        <v>0.9</v>
      </c>
      <c r="DH91" s="223">
        <v>0.0</v>
      </c>
      <c r="DI91" s="148"/>
      <c r="DJ91" s="148"/>
      <c r="DK91" s="148"/>
      <c r="DL91" s="148"/>
      <c r="DM91" s="148"/>
      <c r="DN91" s="148"/>
      <c r="DO91" s="148"/>
      <c r="DP91" s="148"/>
      <c r="DQ91" s="148"/>
      <c r="DR91" s="148"/>
    </row>
    <row r="92" ht="33.75" customHeight="1">
      <c r="A92" s="78" t="str">
        <f t="shared" si="2"/>
        <v/>
      </c>
      <c r="B92" s="79" t="str">
        <f t="shared" si="3"/>
        <v>ercwl</v>
      </c>
      <c r="C92" s="80" t="s">
        <v>433</v>
      </c>
      <c r="D92" s="81">
        <v>4.67535591E8</v>
      </c>
      <c r="E92" s="82" t="s">
        <v>434</v>
      </c>
      <c r="F92" s="83" t="s">
        <v>435</v>
      </c>
      <c r="G92" s="84"/>
      <c r="H92" s="85">
        <v>506.0</v>
      </c>
      <c r="I92" s="1676">
        <v>2793.0</v>
      </c>
      <c r="J92" s="85">
        <v>7365.0</v>
      </c>
      <c r="K92" s="85">
        <v>65.0</v>
      </c>
      <c r="L92" s="85"/>
      <c r="M92" s="85">
        <v>16.0</v>
      </c>
      <c r="N92" s="85">
        <v>65.0</v>
      </c>
      <c r="O92" s="85">
        <v>286.0</v>
      </c>
      <c r="P92" s="85">
        <v>2426.0</v>
      </c>
      <c r="Q92" s="1553">
        <v>4.0</v>
      </c>
      <c r="R92" s="1677">
        <v>-3.0</v>
      </c>
      <c r="S92" s="1678">
        <v>1415.0</v>
      </c>
      <c r="T92" s="391">
        <v>0.88</v>
      </c>
      <c r="U92" s="91"/>
      <c r="V92" s="91"/>
      <c r="W92" s="1619">
        <v>0.38</v>
      </c>
      <c r="X92" s="92"/>
      <c r="Y92" s="85"/>
      <c r="Z92" s="92"/>
      <c r="AA92" s="85"/>
      <c r="AB92" s="1318">
        <v>10168.0</v>
      </c>
      <c r="AC92" s="1679">
        <v>0.1</v>
      </c>
      <c r="AD92" s="91"/>
      <c r="AE92" s="91"/>
      <c r="AF92" s="1680">
        <v>0.07</v>
      </c>
      <c r="AG92" s="92"/>
      <c r="AH92" s="85"/>
      <c r="AI92" s="92"/>
      <c r="AJ92" s="85"/>
      <c r="AK92" s="885">
        <v>24107.0</v>
      </c>
      <c r="AL92" s="1413">
        <v>0.03</v>
      </c>
      <c r="AM92" s="91"/>
      <c r="AN92" s="91"/>
      <c r="AO92" s="1681">
        <v>0.03</v>
      </c>
      <c r="AP92" s="92"/>
      <c r="AQ92" s="85"/>
      <c r="AR92" s="92"/>
      <c r="AS92" s="85"/>
      <c r="AT92" s="1682">
        <v>76765.0</v>
      </c>
      <c r="AU92" s="1683">
        <v>0.006</v>
      </c>
      <c r="AV92" s="958">
        <v>-0.02</v>
      </c>
      <c r="AW92" s="169">
        <v>0.26</v>
      </c>
      <c r="AX92" s="938">
        <v>0.007</v>
      </c>
      <c r="AY92" s="1639">
        <v>0.007</v>
      </c>
      <c r="AZ92" s="1684">
        <v>20.0</v>
      </c>
      <c r="BA92" s="1685">
        <v>0.005</v>
      </c>
      <c r="BB92" s="1446">
        <v>14.0</v>
      </c>
      <c r="BC92" s="422">
        <v>164413.0</v>
      </c>
      <c r="BD92" s="422">
        <v>164313.0</v>
      </c>
      <c r="BE92" s="424">
        <v>260241.0</v>
      </c>
      <c r="BF92" s="207">
        <v>286038.0</v>
      </c>
      <c r="BG92" s="1108">
        <v>2.0</v>
      </c>
      <c r="BH92" s="1686">
        <v>11.0</v>
      </c>
      <c r="BI92" s="995">
        <v>37.0</v>
      </c>
      <c r="BJ92" s="1428">
        <v>90.0</v>
      </c>
      <c r="BK92" s="1540">
        <v>497.0</v>
      </c>
      <c r="BL92" s="1449">
        <v>502.0</v>
      </c>
      <c r="BM92" s="665">
        <v>478.0</v>
      </c>
      <c r="BN92" s="109">
        <v>-4.0</v>
      </c>
      <c r="BO92" s="1687">
        <v>-349.0</v>
      </c>
      <c r="BP92" s="939">
        <v>498.0</v>
      </c>
      <c r="BQ92" s="1376">
        <v>502.0</v>
      </c>
      <c r="BR92" s="864">
        <v>493.0</v>
      </c>
      <c r="BS92" s="336">
        <v>496.0</v>
      </c>
      <c r="BT92" s="687">
        <v>464.0</v>
      </c>
      <c r="BU92" s="542">
        <v>376.0</v>
      </c>
      <c r="BV92" s="786">
        <v>744.0</v>
      </c>
      <c r="BW92" s="840">
        <v>847.0</v>
      </c>
      <c r="BX92" s="838">
        <v>872.0</v>
      </c>
      <c r="BY92" s="514">
        <v>886.0</v>
      </c>
      <c r="BZ92" s="1688">
        <v>213.0</v>
      </c>
      <c r="CA92" s="1513">
        <v>104.0</v>
      </c>
      <c r="CB92" s="549">
        <v>346.0</v>
      </c>
      <c r="CC92" s="1037">
        <v>323.0</v>
      </c>
      <c r="CD92" s="1689">
        <v>64.0</v>
      </c>
      <c r="CE92" s="995">
        <v>497.0</v>
      </c>
      <c r="CF92" s="135">
        <v>761.0</v>
      </c>
      <c r="CG92" s="428">
        <v>468.0</v>
      </c>
      <c r="CH92" s="1015">
        <v>152.0</v>
      </c>
      <c r="CI92" s="897">
        <v>579.0</v>
      </c>
      <c r="CJ92" s="644">
        <v>496.0</v>
      </c>
      <c r="CK92" s="425">
        <v>564.0</v>
      </c>
      <c r="CL92" s="509">
        <v>559.0</v>
      </c>
      <c r="CM92" s="916">
        <v>116.0</v>
      </c>
      <c r="CN92" s="673">
        <v>405.0</v>
      </c>
      <c r="CO92" s="431">
        <v>250.0</v>
      </c>
      <c r="CP92" s="104">
        <v>683.0</v>
      </c>
      <c r="CQ92" s="547">
        <v>620.0</v>
      </c>
      <c r="CR92" s="198">
        <v>399.0</v>
      </c>
      <c r="CS92" s="617">
        <v>284.0</v>
      </c>
      <c r="CT92" s="431">
        <v>250.0</v>
      </c>
      <c r="CU92" s="917">
        <v>228.0</v>
      </c>
      <c r="CV92" s="744">
        <v>288.0</v>
      </c>
      <c r="CW92" s="580">
        <v>0.0</v>
      </c>
      <c r="CX92" s="1362">
        <v>111.0</v>
      </c>
      <c r="CY92" s="210">
        <v>475.0</v>
      </c>
      <c r="CZ92" s="1028">
        <v>137.0</v>
      </c>
      <c r="DA92" s="301">
        <v>783.0</v>
      </c>
      <c r="DB92" s="422">
        <v>519.0</v>
      </c>
      <c r="DC92" s="580">
        <v>0.0</v>
      </c>
      <c r="DD92" s="615">
        <v>299.0</v>
      </c>
      <c r="DE92" s="238">
        <v>539.0</v>
      </c>
      <c r="DF92" s="1690">
        <v>145.0</v>
      </c>
      <c r="DG92" s="359">
        <v>0.9</v>
      </c>
      <c r="DH92" s="223">
        <v>0.0</v>
      </c>
      <c r="DI92" s="148"/>
      <c r="DJ92" s="148"/>
      <c r="DK92" s="148"/>
      <c r="DL92" s="148"/>
      <c r="DM92" s="148"/>
      <c r="DN92" s="148"/>
      <c r="DO92" s="148"/>
      <c r="DP92" s="148"/>
      <c r="DQ92" s="148"/>
      <c r="DR92" s="148"/>
    </row>
    <row r="93" ht="33.75" customHeight="1">
      <c r="A93" s="78" t="str">
        <f t="shared" si="2"/>
        <v/>
      </c>
      <c r="B93" s="79" t="str">
        <f t="shared" si="3"/>
        <v>SmokeyTheBera</v>
      </c>
      <c r="C93" s="80" t="s">
        <v>436</v>
      </c>
      <c r="D93" s="81" t="s">
        <v>437</v>
      </c>
      <c r="E93" s="82" t="s">
        <v>438</v>
      </c>
      <c r="F93" s="83" t="s">
        <v>439</v>
      </c>
      <c r="G93" s="84"/>
      <c r="H93" s="85">
        <v>501.0</v>
      </c>
      <c r="I93" s="1691">
        <v>1551.0</v>
      </c>
      <c r="J93" s="85">
        <v>3012.0</v>
      </c>
      <c r="K93" s="85">
        <v>37.0</v>
      </c>
      <c r="L93" s="85"/>
      <c r="M93" s="85">
        <v>6.0</v>
      </c>
      <c r="N93" s="85">
        <v>41.0</v>
      </c>
      <c r="O93" s="85">
        <v>223.0</v>
      </c>
      <c r="P93" s="85">
        <v>1281.0</v>
      </c>
      <c r="Q93" s="1553">
        <v>4.0</v>
      </c>
      <c r="R93" s="88">
        <v>0.0</v>
      </c>
      <c r="S93" s="1692">
        <v>1220.0</v>
      </c>
      <c r="T93" s="391">
        <v>1.0</v>
      </c>
      <c r="U93" s="91"/>
      <c r="V93" s="91"/>
      <c r="W93" s="391">
        <v>0.85</v>
      </c>
      <c r="X93" s="92"/>
      <c r="Y93" s="85"/>
      <c r="Z93" s="92"/>
      <c r="AA93" s="85"/>
      <c r="AB93" s="400">
        <v>7805.0</v>
      </c>
      <c r="AC93" s="1693">
        <v>0.13</v>
      </c>
      <c r="AD93" s="91"/>
      <c r="AE93" s="91"/>
      <c r="AF93" s="1694">
        <v>0.13</v>
      </c>
      <c r="AG93" s="92"/>
      <c r="AH93" s="85"/>
      <c r="AI93" s="92"/>
      <c r="AJ93" s="85"/>
      <c r="AK93" s="1695">
        <v>26619.0</v>
      </c>
      <c r="AL93" s="1696">
        <v>0.03</v>
      </c>
      <c r="AM93" s="91"/>
      <c r="AN93" s="91"/>
      <c r="AO93" s="1697">
        <v>0.03</v>
      </c>
      <c r="AP93" s="92"/>
      <c r="AQ93" s="85"/>
      <c r="AR93" s="92"/>
      <c r="AS93" s="85"/>
      <c r="AT93" s="1698">
        <v>75051.0</v>
      </c>
      <c r="AU93" s="1418">
        <v>0.007</v>
      </c>
      <c r="AV93" s="169">
        <v>0.11</v>
      </c>
      <c r="AW93" s="1699">
        <v>-0.07</v>
      </c>
      <c r="AX93" s="938">
        <v>0.007</v>
      </c>
      <c r="AY93" s="1700">
        <v>0.006</v>
      </c>
      <c r="AZ93" s="597">
        <v>2.0</v>
      </c>
      <c r="BA93" s="170">
        <v>0.007</v>
      </c>
      <c r="BB93" s="371">
        <v>1.0</v>
      </c>
      <c r="BC93" s="643">
        <v>126623.0</v>
      </c>
      <c r="BD93" s="643">
        <v>126229.0</v>
      </c>
      <c r="BE93" s="193">
        <v>217776.0</v>
      </c>
      <c r="BF93" s="842">
        <v>187796.0</v>
      </c>
      <c r="BG93" s="795">
        <v>2.0</v>
      </c>
      <c r="BH93" s="1701">
        <v>13.0</v>
      </c>
      <c r="BI93" s="505">
        <v>33.0</v>
      </c>
      <c r="BJ93" s="1235">
        <v>91.0</v>
      </c>
      <c r="BK93" s="1702">
        <v>392.0</v>
      </c>
      <c r="BL93" s="1607">
        <v>426.0</v>
      </c>
      <c r="BM93" s="1703">
        <v>436.0</v>
      </c>
      <c r="BN93" s="820">
        <v>47.0</v>
      </c>
      <c r="BO93" s="1704">
        <v>98.0</v>
      </c>
      <c r="BP93" s="281">
        <v>488.0</v>
      </c>
      <c r="BQ93" s="541">
        <v>440.0</v>
      </c>
      <c r="BR93" s="1378">
        <v>370.0</v>
      </c>
      <c r="BS93" s="1705">
        <v>338.0</v>
      </c>
      <c r="BT93" s="1502">
        <v>358.0</v>
      </c>
      <c r="BU93" s="1380">
        <v>394.0</v>
      </c>
      <c r="BV93" s="1379">
        <v>403.0</v>
      </c>
      <c r="BW93" s="770">
        <v>390.0</v>
      </c>
      <c r="BX93" s="730">
        <v>420.0</v>
      </c>
      <c r="BY93" s="606">
        <v>474.0</v>
      </c>
      <c r="BZ93" s="1706">
        <v>475.0</v>
      </c>
      <c r="CA93" s="811">
        <v>503.0</v>
      </c>
      <c r="CB93" s="197">
        <v>447.0</v>
      </c>
      <c r="CC93" s="877">
        <v>433.0</v>
      </c>
      <c r="CD93" s="203">
        <v>541.0</v>
      </c>
      <c r="CE93" s="145">
        <v>792.0</v>
      </c>
      <c r="CF93" s="354">
        <v>685.0</v>
      </c>
      <c r="CG93" s="328">
        <v>525.0</v>
      </c>
      <c r="CH93" s="898">
        <v>499.0</v>
      </c>
      <c r="CI93" s="897">
        <v>581.0</v>
      </c>
      <c r="CJ93" s="218">
        <v>818.0</v>
      </c>
      <c r="CK93" s="216">
        <v>707.0</v>
      </c>
      <c r="CL93" s="1359">
        <v>252.0</v>
      </c>
      <c r="CM93" s="466">
        <v>588.0</v>
      </c>
      <c r="CN93" s="660">
        <v>522.0</v>
      </c>
      <c r="CO93" s="842">
        <v>317.0</v>
      </c>
      <c r="CP93" s="743">
        <v>217.0</v>
      </c>
      <c r="CQ93" s="796">
        <v>277.0</v>
      </c>
      <c r="CR93" s="947">
        <v>255.0</v>
      </c>
      <c r="CS93" s="618">
        <v>302.0</v>
      </c>
      <c r="CT93" s="1277">
        <v>239.0</v>
      </c>
      <c r="CU93" s="824">
        <v>421.0</v>
      </c>
      <c r="CV93" s="202">
        <v>261.0</v>
      </c>
      <c r="CW93" s="887">
        <v>512.0</v>
      </c>
      <c r="CX93" s="203">
        <v>540.0</v>
      </c>
      <c r="CY93" s="796">
        <v>279.0</v>
      </c>
      <c r="CZ93" s="545">
        <v>374.0</v>
      </c>
      <c r="DA93" s="520">
        <v>645.0</v>
      </c>
      <c r="DB93" s="752">
        <v>553.0</v>
      </c>
      <c r="DC93" s="374">
        <v>616.0</v>
      </c>
      <c r="DD93" s="947">
        <v>256.0</v>
      </c>
      <c r="DE93" s="196">
        <v>344.0</v>
      </c>
      <c r="DF93" s="679">
        <v>546.0</v>
      </c>
      <c r="DG93" s="1707">
        <v>0.5</v>
      </c>
      <c r="DH93" s="85"/>
      <c r="DI93" s="148"/>
      <c r="DJ93" s="148"/>
      <c r="DK93" s="148"/>
      <c r="DL93" s="148"/>
      <c r="DM93" s="148"/>
      <c r="DN93" s="148"/>
      <c r="DO93" s="148"/>
      <c r="DP93" s="148"/>
      <c r="DQ93" s="148"/>
      <c r="DR93" s="148"/>
    </row>
    <row r="94" ht="33.75" customHeight="1">
      <c r="A94" s="78" t="str">
        <f t="shared" si="2"/>
        <v/>
      </c>
      <c r="B94" s="79" t="str">
        <f t="shared" si="3"/>
        <v>kirbxbt</v>
      </c>
      <c r="C94" s="80" t="s">
        <v>440</v>
      </c>
      <c r="D94" s="81" t="s">
        <v>441</v>
      </c>
      <c r="E94" s="82" t="s">
        <v>442</v>
      </c>
      <c r="F94" s="83" t="s">
        <v>443</v>
      </c>
      <c r="G94" s="84"/>
      <c r="H94" s="85">
        <v>490.0</v>
      </c>
      <c r="I94" s="1708">
        <v>2307.0</v>
      </c>
      <c r="J94" s="85">
        <v>4266.0</v>
      </c>
      <c r="K94" s="85">
        <v>42.0</v>
      </c>
      <c r="L94" s="85"/>
      <c r="M94" s="85">
        <v>4.0</v>
      </c>
      <c r="N94" s="85">
        <v>10.0</v>
      </c>
      <c r="O94" s="85">
        <v>118.0</v>
      </c>
      <c r="P94" s="85">
        <v>2175.0</v>
      </c>
      <c r="Q94" s="1553">
        <v>4.0</v>
      </c>
      <c r="R94" s="88">
        <v>0.0</v>
      </c>
      <c r="S94" s="89"/>
      <c r="T94" s="90"/>
      <c r="U94" s="91"/>
      <c r="V94" s="91"/>
      <c r="W94" s="1679">
        <v>0.37</v>
      </c>
      <c r="X94" s="92"/>
      <c r="Y94" s="85"/>
      <c r="Z94" s="92"/>
      <c r="AA94" s="85"/>
      <c r="AB94" s="89"/>
      <c r="AC94" s="90"/>
      <c r="AD94" s="91"/>
      <c r="AE94" s="91"/>
      <c r="AF94" s="1619">
        <v>0.1</v>
      </c>
      <c r="AG94" s="92"/>
      <c r="AH94" s="85"/>
      <c r="AI94" s="92"/>
      <c r="AJ94" s="85"/>
      <c r="AK94" s="1053">
        <v>4432.0</v>
      </c>
      <c r="AL94" s="226">
        <v>0.17</v>
      </c>
      <c r="AM94" s="91"/>
      <c r="AN94" s="91"/>
      <c r="AO94" s="1709">
        <v>0.02</v>
      </c>
      <c r="AP94" s="92"/>
      <c r="AQ94" s="85"/>
      <c r="AR94" s="92"/>
      <c r="AS94" s="85"/>
      <c r="AT94" s="1710">
        <v>81395.0</v>
      </c>
      <c r="AU94" s="1601">
        <v>0.006</v>
      </c>
      <c r="AV94" s="169">
        <v>0.27</v>
      </c>
      <c r="AW94" s="169">
        <v>0.28</v>
      </c>
      <c r="AX94" s="1711">
        <v>0.005</v>
      </c>
      <c r="AY94" s="1538">
        <v>0.005</v>
      </c>
      <c r="AZ94" s="369">
        <v>3.0</v>
      </c>
      <c r="BA94" s="1712">
        <v>0.005</v>
      </c>
      <c r="BB94" s="1713">
        <v>24.0</v>
      </c>
      <c r="BC94" s="1714">
        <v>20096.0</v>
      </c>
      <c r="BD94" s="1714">
        <v>20075.0</v>
      </c>
      <c r="BE94" s="842">
        <v>187402.0</v>
      </c>
      <c r="BF94" s="875">
        <v>196864.0</v>
      </c>
      <c r="BG94" s="203">
        <v>9.0</v>
      </c>
      <c r="BH94" s="1140">
        <v>60.0</v>
      </c>
      <c r="BI94" s="173">
        <v>18.0</v>
      </c>
      <c r="BJ94" s="1715">
        <v>92.0</v>
      </c>
      <c r="BK94" s="1716">
        <v>374.0</v>
      </c>
      <c r="BL94" s="1717">
        <v>379.0</v>
      </c>
      <c r="BM94" s="1718">
        <v>429.0</v>
      </c>
      <c r="BN94" s="109">
        <v>-2.0</v>
      </c>
      <c r="BO94" s="1719">
        <v>126.0</v>
      </c>
      <c r="BP94" s="109">
        <v>488.0</v>
      </c>
      <c r="BQ94" s="281">
        <v>489.0</v>
      </c>
      <c r="BR94" s="669">
        <v>423.0</v>
      </c>
      <c r="BS94" s="542">
        <v>379.0</v>
      </c>
      <c r="BT94" s="1378">
        <v>369.0</v>
      </c>
      <c r="BU94" s="1224">
        <v>350.0</v>
      </c>
      <c r="BV94" s="1381">
        <v>330.0</v>
      </c>
      <c r="BW94" s="1502">
        <v>362.0</v>
      </c>
      <c r="BX94" s="542">
        <v>376.0</v>
      </c>
      <c r="BY94" s="1627">
        <v>413.0</v>
      </c>
      <c r="BZ94" s="1720">
        <v>349.0</v>
      </c>
      <c r="CA94" s="877">
        <v>435.0</v>
      </c>
      <c r="CB94" s="1276">
        <v>215.0</v>
      </c>
      <c r="CC94" s="202">
        <v>263.0</v>
      </c>
      <c r="CD94" s="1072">
        <v>712.0</v>
      </c>
      <c r="CE94" s="1576">
        <v>102.0</v>
      </c>
      <c r="CF94" s="809">
        <v>125.0</v>
      </c>
      <c r="CG94" s="435">
        <v>201.0</v>
      </c>
      <c r="CH94" s="797">
        <v>157.0</v>
      </c>
      <c r="CI94" s="1119">
        <v>297.0</v>
      </c>
      <c r="CJ94" s="1277">
        <v>241.0</v>
      </c>
      <c r="CK94" s="549">
        <v>348.0</v>
      </c>
      <c r="CL94" s="845">
        <v>309.0</v>
      </c>
      <c r="CM94" s="917">
        <v>226.0</v>
      </c>
      <c r="CN94" s="644">
        <v>494.0</v>
      </c>
      <c r="CO94" s="130">
        <v>834.0</v>
      </c>
      <c r="CP94" s="353">
        <v>729.0</v>
      </c>
      <c r="CQ94" s="1037">
        <v>323.0</v>
      </c>
      <c r="CR94" s="809">
        <v>125.0</v>
      </c>
      <c r="CS94" s="197">
        <v>451.0</v>
      </c>
      <c r="CT94" s="1517">
        <v>65.0</v>
      </c>
      <c r="CU94" s="795">
        <v>247.0</v>
      </c>
      <c r="CV94" s="1517">
        <v>69.0</v>
      </c>
      <c r="CW94" s="1575">
        <v>94.0</v>
      </c>
      <c r="CX94" s="1721">
        <v>9.0</v>
      </c>
      <c r="CY94" s="809">
        <v>129.0</v>
      </c>
      <c r="CZ94" s="792">
        <v>272.0</v>
      </c>
      <c r="DA94" s="908">
        <v>187.0</v>
      </c>
      <c r="DB94" s="297">
        <v>786.0</v>
      </c>
      <c r="DC94" s="1518">
        <v>121.0</v>
      </c>
      <c r="DD94" s="795">
        <v>243.0</v>
      </c>
      <c r="DE94" s="615">
        <v>298.0</v>
      </c>
      <c r="DF94" s="679">
        <v>546.0</v>
      </c>
      <c r="DG94" s="1722">
        <v>0.3</v>
      </c>
      <c r="DH94" s="223">
        <v>0.0</v>
      </c>
      <c r="DI94" s="148"/>
      <c r="DJ94" s="148"/>
      <c r="DK94" s="148"/>
      <c r="DL94" s="148"/>
      <c r="DM94" s="148"/>
      <c r="DN94" s="148"/>
      <c r="DO94" s="148"/>
      <c r="DP94" s="148"/>
      <c r="DQ94" s="148"/>
      <c r="DR94" s="148"/>
    </row>
    <row r="95" ht="33.75" customHeight="1">
      <c r="A95" s="78" t="str">
        <f t="shared" si="2"/>
        <v/>
      </c>
      <c r="B95" s="79" t="str">
        <f t="shared" si="3"/>
        <v>truth_terminal</v>
      </c>
      <c r="C95" s="80" t="s">
        <v>444</v>
      </c>
      <c r="D95" s="81" t="s">
        <v>445</v>
      </c>
      <c r="E95" s="82" t="s">
        <v>446</v>
      </c>
      <c r="F95" s="83" t="s">
        <v>447</v>
      </c>
      <c r="G95" s="84"/>
      <c r="H95" s="85">
        <v>487.0</v>
      </c>
      <c r="I95" s="1723">
        <v>604.0</v>
      </c>
      <c r="J95" s="85">
        <v>253.0</v>
      </c>
      <c r="K95" s="85">
        <v>5.0</v>
      </c>
      <c r="L95" s="85"/>
      <c r="M95" s="85">
        <v>0.0</v>
      </c>
      <c r="N95" s="85">
        <v>8.0</v>
      </c>
      <c r="O95" s="85">
        <v>68.0</v>
      </c>
      <c r="P95" s="85">
        <v>528.0</v>
      </c>
      <c r="Q95" s="1553">
        <v>4.0</v>
      </c>
      <c r="R95" s="88">
        <v>0.0</v>
      </c>
      <c r="S95" s="89"/>
      <c r="T95" s="90"/>
      <c r="U95" s="91"/>
      <c r="V95" s="91"/>
      <c r="W95" s="90"/>
      <c r="X95" s="92"/>
      <c r="Y95" s="85"/>
      <c r="Z95" s="92"/>
      <c r="AA95" s="85"/>
      <c r="AB95" s="89"/>
      <c r="AC95" s="90"/>
      <c r="AD95" s="91"/>
      <c r="AE95" s="91"/>
      <c r="AF95" s="90"/>
      <c r="AG95" s="92"/>
      <c r="AH95" s="85"/>
      <c r="AI95" s="92"/>
      <c r="AJ95" s="85"/>
      <c r="AK95" s="1533">
        <v>24830.0</v>
      </c>
      <c r="AL95" s="1724">
        <v>0.03</v>
      </c>
      <c r="AM95" s="1725">
        <v>0.3</v>
      </c>
      <c r="AN95" s="1726">
        <v>0.18</v>
      </c>
      <c r="AO95" s="1727">
        <v>0.02</v>
      </c>
      <c r="AP95" s="1728">
        <v>0.02</v>
      </c>
      <c r="AQ95" s="156">
        <v>1.0</v>
      </c>
      <c r="AR95" s="1729">
        <v>0.02</v>
      </c>
      <c r="AS95" s="156">
        <v>1.0</v>
      </c>
      <c r="AT95" s="1440">
        <v>71623.0</v>
      </c>
      <c r="AU95" s="1350">
        <v>0.007</v>
      </c>
      <c r="AV95" s="169">
        <v>1.06</v>
      </c>
      <c r="AW95" s="169">
        <v>1.69</v>
      </c>
      <c r="AX95" s="1267">
        <v>0.006</v>
      </c>
      <c r="AY95" s="1730">
        <v>0.003</v>
      </c>
      <c r="AZ95" s="597">
        <v>2.0</v>
      </c>
      <c r="BA95" s="1731">
        <v>0.002</v>
      </c>
      <c r="BB95" s="1605">
        <v>8.0</v>
      </c>
      <c r="BC95" s="556">
        <v>251646.0</v>
      </c>
      <c r="BD95" s="509">
        <v>251452.0</v>
      </c>
      <c r="BE95" s="644">
        <v>555594.0</v>
      </c>
      <c r="BF95" s="644">
        <v>542903.0</v>
      </c>
      <c r="BG95" s="741">
        <v>2.0</v>
      </c>
      <c r="BH95" s="375">
        <v>82.0</v>
      </c>
      <c r="BI95" s="1276">
        <v>11.0</v>
      </c>
      <c r="BJ95" s="1732">
        <v>93.0</v>
      </c>
      <c r="BK95" s="1656">
        <v>424.0</v>
      </c>
      <c r="BL95" s="1607">
        <v>426.0</v>
      </c>
      <c r="BM95" s="1733">
        <v>433.0</v>
      </c>
      <c r="BN95" s="1309">
        <v>27.0</v>
      </c>
      <c r="BO95" s="243">
        <v>62.0</v>
      </c>
      <c r="BP95" s="448">
        <v>480.0</v>
      </c>
      <c r="BQ95" s="836">
        <v>453.0</v>
      </c>
      <c r="BR95" s="541">
        <v>442.0</v>
      </c>
      <c r="BS95" s="1588">
        <v>429.0</v>
      </c>
      <c r="BT95" s="1379">
        <v>401.0</v>
      </c>
      <c r="BU95" s="1379">
        <v>406.0</v>
      </c>
      <c r="BV95" s="730">
        <v>419.0</v>
      </c>
      <c r="BW95" s="730">
        <v>418.0</v>
      </c>
      <c r="BX95" s="669">
        <v>426.0</v>
      </c>
      <c r="BY95" s="541">
        <v>442.0</v>
      </c>
      <c r="BZ95" s="191">
        <v>416.0</v>
      </c>
      <c r="CA95" s="1188">
        <v>426.0</v>
      </c>
      <c r="CB95" s="548">
        <v>379.0</v>
      </c>
      <c r="CC95" s="673">
        <v>406.0</v>
      </c>
      <c r="CD95" s="210">
        <v>476.0</v>
      </c>
      <c r="CE95" s="810">
        <v>505.0</v>
      </c>
      <c r="CF95" s="407">
        <v>487.0</v>
      </c>
      <c r="CG95" s="332">
        <v>578.0</v>
      </c>
      <c r="CH95" s="104">
        <v>681.0</v>
      </c>
      <c r="CI95" s="457">
        <v>694.0</v>
      </c>
      <c r="CJ95" s="357">
        <v>709.0</v>
      </c>
      <c r="CK95" s="141">
        <v>768.0</v>
      </c>
      <c r="CL95" s="458">
        <v>828.0</v>
      </c>
      <c r="CM95" s="308">
        <v>820.0</v>
      </c>
      <c r="CN95" s="300">
        <v>806.0</v>
      </c>
      <c r="CO95" s="353">
        <v>729.0</v>
      </c>
      <c r="CP95" s="623">
        <v>715.0</v>
      </c>
      <c r="CQ95" s="578">
        <v>758.0</v>
      </c>
      <c r="CR95" s="301">
        <v>782.0</v>
      </c>
      <c r="CS95" s="352">
        <v>848.0</v>
      </c>
      <c r="CT95" s="85"/>
      <c r="CU95" s="85"/>
      <c r="CV95" s="85"/>
      <c r="CW95" s="85"/>
      <c r="CX95" s="85"/>
      <c r="CY95" s="85"/>
      <c r="CZ95" s="85"/>
      <c r="DA95" s="85"/>
      <c r="DB95" s="85"/>
      <c r="DC95" s="85"/>
      <c r="DD95" s="85"/>
      <c r="DE95" s="85"/>
      <c r="DF95" s="99"/>
      <c r="DG95" s="388"/>
      <c r="DH95" s="85"/>
      <c r="DI95" s="148"/>
      <c r="DJ95" s="148"/>
      <c r="DK95" s="148"/>
      <c r="DL95" s="148"/>
      <c r="DM95" s="148"/>
      <c r="DN95" s="148"/>
      <c r="DO95" s="148"/>
      <c r="DP95" s="148"/>
      <c r="DQ95" s="148"/>
      <c r="DR95" s="148"/>
    </row>
    <row r="96" ht="33.75" customHeight="1">
      <c r="A96" s="78" t="str">
        <f t="shared" si="2"/>
        <v/>
      </c>
      <c r="B96" s="79" t="str">
        <f t="shared" si="3"/>
        <v>dabit3</v>
      </c>
      <c r="C96" s="80" t="s">
        <v>448</v>
      </c>
      <c r="D96" s="81">
        <v>1.7189394E7</v>
      </c>
      <c r="E96" s="82" t="s">
        <v>449</v>
      </c>
      <c r="F96" s="83" t="s">
        <v>450</v>
      </c>
      <c r="G96" s="84"/>
      <c r="H96" s="85">
        <v>482.0</v>
      </c>
      <c r="I96" s="1734">
        <v>1586.0</v>
      </c>
      <c r="J96" s="85">
        <v>1309.0</v>
      </c>
      <c r="K96" s="85">
        <v>33.0</v>
      </c>
      <c r="L96" s="85"/>
      <c r="M96" s="85">
        <v>1.0</v>
      </c>
      <c r="N96" s="85">
        <v>14.0</v>
      </c>
      <c r="O96" s="85">
        <v>114.0</v>
      </c>
      <c r="P96" s="85">
        <v>1457.0</v>
      </c>
      <c r="Q96" s="1553">
        <v>4.0</v>
      </c>
      <c r="R96" s="881">
        <v>2.0</v>
      </c>
      <c r="S96" s="1735">
        <v>3414.0</v>
      </c>
      <c r="T96" s="929">
        <v>0.35</v>
      </c>
      <c r="U96" s="91"/>
      <c r="V96" s="91"/>
      <c r="W96" s="1413">
        <v>0.47</v>
      </c>
      <c r="X96" s="92"/>
      <c r="Y96" s="85"/>
      <c r="Z96" s="92"/>
      <c r="AA96" s="85"/>
      <c r="AB96" s="558">
        <v>1620.0</v>
      </c>
      <c r="AC96" s="395">
        <v>0.59</v>
      </c>
      <c r="AD96" s="91"/>
      <c r="AE96" s="91"/>
      <c r="AF96" s="1736">
        <v>0.09</v>
      </c>
      <c r="AG96" s="92"/>
      <c r="AH96" s="85"/>
      <c r="AI96" s="92"/>
      <c r="AJ96" s="85"/>
      <c r="AK96" s="1737">
        <v>25606.0</v>
      </c>
      <c r="AL96" s="1697">
        <v>0.03</v>
      </c>
      <c r="AM96" s="91"/>
      <c r="AN96" s="153">
        <v>0.55</v>
      </c>
      <c r="AO96" s="1738">
        <v>0.02</v>
      </c>
      <c r="AP96" s="92"/>
      <c r="AQ96" s="85"/>
      <c r="AR96" s="1739">
        <v>0.02</v>
      </c>
      <c r="AS96" s="156">
        <v>1.0</v>
      </c>
      <c r="AT96" s="1740">
        <v>82839.0</v>
      </c>
      <c r="AU96" s="1741">
        <v>0.006</v>
      </c>
      <c r="AV96" s="1742">
        <v>576.0</v>
      </c>
      <c r="AW96" s="1743">
        <v>576.0</v>
      </c>
      <c r="AX96" s="1744">
        <v>0.005</v>
      </c>
      <c r="AY96" s="1422">
        <v>0.0</v>
      </c>
      <c r="AZ96" s="1745">
        <v>13.0</v>
      </c>
      <c r="BA96" s="1422">
        <v>0.0</v>
      </c>
      <c r="BB96" s="406">
        <v>5.0</v>
      </c>
      <c r="BC96" s="422">
        <v>162291.0</v>
      </c>
      <c r="BD96" s="422">
        <v>162290.0</v>
      </c>
      <c r="BE96" s="207">
        <v>284372.0</v>
      </c>
      <c r="BF96" s="204">
        <v>270231.0</v>
      </c>
      <c r="BG96" s="431">
        <v>2.0</v>
      </c>
      <c r="BH96" s="409">
        <v>15.0</v>
      </c>
      <c r="BI96" s="407">
        <v>27.0</v>
      </c>
      <c r="BJ96" s="1746">
        <v>94.0</v>
      </c>
      <c r="BK96" s="1717">
        <v>381.0</v>
      </c>
      <c r="BL96" s="1747">
        <v>334.0</v>
      </c>
      <c r="BM96" s="1748">
        <v>323.0</v>
      </c>
      <c r="BN96" s="891">
        <v>15.0</v>
      </c>
      <c r="BO96" s="1749">
        <v>263.0</v>
      </c>
      <c r="BP96" s="448">
        <v>478.0</v>
      </c>
      <c r="BQ96" s="687">
        <v>463.0</v>
      </c>
      <c r="BR96" s="541">
        <v>443.0</v>
      </c>
      <c r="BS96" s="1627">
        <v>415.0</v>
      </c>
      <c r="BT96" s="188">
        <v>346.0</v>
      </c>
      <c r="BU96" s="1750">
        <v>147.0</v>
      </c>
      <c r="BV96" s="1751">
        <v>182.0</v>
      </c>
      <c r="BW96" s="1752">
        <v>215.0</v>
      </c>
      <c r="BX96" s="1753">
        <v>231.0</v>
      </c>
      <c r="BY96" s="1754">
        <v>233.0</v>
      </c>
      <c r="BZ96" s="1755">
        <v>315.0</v>
      </c>
      <c r="CA96" s="1312">
        <v>270.0</v>
      </c>
      <c r="CB96" s="1518">
        <v>121.0</v>
      </c>
      <c r="CC96" s="209">
        <v>382.0</v>
      </c>
      <c r="CD96" s="199">
        <v>360.0</v>
      </c>
      <c r="CE96" s="845">
        <v>306.0</v>
      </c>
      <c r="CF96" s="949">
        <v>418.0</v>
      </c>
      <c r="CG96" s="794">
        <v>259.0</v>
      </c>
      <c r="CH96" s="850">
        <v>513.0</v>
      </c>
      <c r="CI96" s="620">
        <v>635.0</v>
      </c>
      <c r="CJ96" s="877">
        <v>431.0</v>
      </c>
      <c r="CK96" s="428">
        <v>465.0</v>
      </c>
      <c r="CL96" s="896">
        <v>352.0</v>
      </c>
      <c r="CM96" s="824">
        <v>424.0</v>
      </c>
      <c r="CN96" s="408">
        <v>573.0</v>
      </c>
      <c r="CO96" s="196">
        <v>339.0</v>
      </c>
      <c r="CP96" s="1296">
        <v>265.0</v>
      </c>
      <c r="CQ96" s="795">
        <v>246.0</v>
      </c>
      <c r="CR96" s="645">
        <v>471.0</v>
      </c>
      <c r="CS96" s="431">
        <v>249.0</v>
      </c>
      <c r="CT96" s="874">
        <v>330.0</v>
      </c>
      <c r="CU96" s="809">
        <v>125.0</v>
      </c>
      <c r="CV96" s="585">
        <v>392.0</v>
      </c>
      <c r="CW96" s="201">
        <v>430.0</v>
      </c>
      <c r="CX96" s="548">
        <v>379.0</v>
      </c>
      <c r="CY96" s="306">
        <v>631.0</v>
      </c>
      <c r="CZ96" s="505">
        <v>493.0</v>
      </c>
      <c r="DA96" s="887">
        <v>512.0</v>
      </c>
      <c r="DB96" s="85"/>
      <c r="DC96" s="85"/>
      <c r="DD96" s="85"/>
      <c r="DE96" s="85"/>
      <c r="DF96" s="99"/>
      <c r="DG96" s="1756">
        <v>0.3</v>
      </c>
      <c r="DH96" s="85"/>
      <c r="DI96" s="148"/>
      <c r="DJ96" s="148"/>
      <c r="DK96" s="148"/>
      <c r="DL96" s="148"/>
      <c r="DM96" s="148"/>
      <c r="DN96" s="148"/>
      <c r="DO96" s="148"/>
      <c r="DP96" s="148"/>
      <c r="DQ96" s="148"/>
      <c r="DR96" s="148"/>
    </row>
    <row r="97" ht="33.75" customHeight="1">
      <c r="A97" s="78" t="str">
        <f t="shared" si="2"/>
        <v/>
      </c>
      <c r="B97" s="79" t="str">
        <f t="shared" si="3"/>
        <v>maybectrlfreak</v>
      </c>
      <c r="C97" s="80" t="s">
        <v>451</v>
      </c>
      <c r="D97" s="81" t="s">
        <v>452</v>
      </c>
      <c r="E97" s="82" t="s">
        <v>453</v>
      </c>
      <c r="F97" s="83" t="s">
        <v>454</v>
      </c>
      <c r="G97" s="84"/>
      <c r="H97" s="85">
        <v>469.0</v>
      </c>
      <c r="I97" s="1757">
        <v>2262.0</v>
      </c>
      <c r="J97" s="85">
        <v>7431.0</v>
      </c>
      <c r="K97" s="85">
        <v>43.0</v>
      </c>
      <c r="L97" s="85"/>
      <c r="M97" s="85">
        <v>0.0</v>
      </c>
      <c r="N97" s="85">
        <v>7.0</v>
      </c>
      <c r="O97" s="85">
        <v>96.0</v>
      </c>
      <c r="P97" s="85">
        <v>2159.0</v>
      </c>
      <c r="Q97" s="1553">
        <v>4.0</v>
      </c>
      <c r="R97" s="88">
        <v>0.0</v>
      </c>
      <c r="S97" s="89"/>
      <c r="T97" s="90"/>
      <c r="U97" s="91"/>
      <c r="V97" s="91"/>
      <c r="W97" s="1758">
        <v>0.6</v>
      </c>
      <c r="X97" s="92"/>
      <c r="Y97" s="85"/>
      <c r="Z97" s="92"/>
      <c r="AA97" s="85"/>
      <c r="AB97" s="89"/>
      <c r="AC97" s="90"/>
      <c r="AD97" s="91"/>
      <c r="AE97" s="91"/>
      <c r="AF97" s="1759">
        <v>0.07</v>
      </c>
      <c r="AG97" s="92"/>
      <c r="AH97" s="85"/>
      <c r="AI97" s="92"/>
      <c r="AJ97" s="85"/>
      <c r="AK97" s="1760">
        <v>9354.0</v>
      </c>
      <c r="AL97" s="393">
        <v>0.08</v>
      </c>
      <c r="AM97" s="91"/>
      <c r="AN97" s="91"/>
      <c r="AO97" s="1761">
        <v>0.02</v>
      </c>
      <c r="AP97" s="92"/>
      <c r="AQ97" s="85"/>
      <c r="AR97" s="92"/>
      <c r="AS97" s="85"/>
      <c r="AT97" s="1014">
        <v>79810.0</v>
      </c>
      <c r="AU97" s="1762">
        <v>0.006</v>
      </c>
      <c r="AV97" s="1763">
        <v>592.0</v>
      </c>
      <c r="AW97" s="169">
        <v>0.1</v>
      </c>
      <c r="AX97" s="1764">
        <v>0.005</v>
      </c>
      <c r="AY97" s="1422">
        <v>0.0</v>
      </c>
      <c r="AZ97" s="780">
        <v>10.0</v>
      </c>
      <c r="BA97" s="1765">
        <v>0.005</v>
      </c>
      <c r="BB97" s="327">
        <v>4.0</v>
      </c>
      <c r="BC97" s="1513">
        <v>24535.0</v>
      </c>
      <c r="BD97" s="1513">
        <v>24533.0</v>
      </c>
      <c r="BE97" s="796">
        <v>163065.0</v>
      </c>
      <c r="BF97" s="618">
        <v>177495.0</v>
      </c>
      <c r="BG97" s="850">
        <v>7.0</v>
      </c>
      <c r="BH97" s="336">
        <v>35.0</v>
      </c>
      <c r="BI97" s="207">
        <v>25.0</v>
      </c>
      <c r="BJ97" s="1766">
        <v>95.0</v>
      </c>
      <c r="BK97" s="1767">
        <v>631.0</v>
      </c>
      <c r="BL97" s="1669">
        <v>473.0</v>
      </c>
      <c r="BM97" s="1718">
        <v>430.0</v>
      </c>
      <c r="BN97" s="488">
        <v>-16.0</v>
      </c>
      <c r="BO97" s="1768">
        <v>-145.0</v>
      </c>
      <c r="BP97" s="606">
        <v>473.0</v>
      </c>
      <c r="BQ97" s="281">
        <v>489.0</v>
      </c>
      <c r="BR97" s="1230">
        <v>636.0</v>
      </c>
      <c r="BS97" s="1104">
        <v>634.0</v>
      </c>
      <c r="BT97" s="1243">
        <v>643.0</v>
      </c>
      <c r="BU97" s="870">
        <v>647.0</v>
      </c>
      <c r="BV97" s="1769">
        <v>628.0</v>
      </c>
      <c r="BW97" s="602">
        <v>618.0</v>
      </c>
      <c r="BX97" s="541">
        <v>439.0</v>
      </c>
      <c r="BY97" s="687">
        <v>465.0</v>
      </c>
      <c r="BZ97" s="1770">
        <v>366.0</v>
      </c>
      <c r="CA97" s="198">
        <v>399.0</v>
      </c>
      <c r="CB97" s="208">
        <v>596.0</v>
      </c>
      <c r="CC97" s="948">
        <v>144.0</v>
      </c>
      <c r="CD97" s="874">
        <v>333.0</v>
      </c>
      <c r="CE97" s="580">
        <v>0.0</v>
      </c>
      <c r="CF97" s="1296">
        <v>264.0</v>
      </c>
      <c r="CG97" s="617">
        <v>283.0</v>
      </c>
      <c r="CH97" s="797">
        <v>157.0</v>
      </c>
      <c r="CI97" s="617">
        <v>284.0</v>
      </c>
      <c r="CJ97" s="1028">
        <v>136.0</v>
      </c>
      <c r="CK97" s="431">
        <v>250.0</v>
      </c>
      <c r="CL97" s="796">
        <v>274.0</v>
      </c>
      <c r="CM97" s="1721">
        <v>9.0</v>
      </c>
      <c r="CN97" s="696">
        <v>551.0</v>
      </c>
      <c r="CO97" s="580">
        <v>0.0</v>
      </c>
      <c r="CP97" s="580">
        <v>0.0</v>
      </c>
      <c r="CQ97" s="948">
        <v>142.0</v>
      </c>
      <c r="CR97" s="1513">
        <v>103.0</v>
      </c>
      <c r="CS97" s="796">
        <v>274.0</v>
      </c>
      <c r="CT97" s="619">
        <v>410.0</v>
      </c>
      <c r="CU97" s="200">
        <v>516.0</v>
      </c>
      <c r="CV97" s="580">
        <v>0.0</v>
      </c>
      <c r="CW97" s="875">
        <v>336.0</v>
      </c>
      <c r="CX97" s="791">
        <v>207.0</v>
      </c>
      <c r="CY97" s="643">
        <v>500.0</v>
      </c>
      <c r="CZ97" s="1028">
        <v>139.0</v>
      </c>
      <c r="DA97" s="809">
        <v>127.0</v>
      </c>
      <c r="DB97" s="729">
        <v>557.0</v>
      </c>
      <c r="DC97" s="745">
        <v>89.0</v>
      </c>
      <c r="DD97" s="1771">
        <v>155.0</v>
      </c>
      <c r="DE97" s="279">
        <v>598.0</v>
      </c>
      <c r="DF97" s="1772">
        <v>542.0</v>
      </c>
      <c r="DG97" s="1773">
        <v>0.4</v>
      </c>
      <c r="DH97" s="85"/>
      <c r="DI97" s="148"/>
      <c r="DJ97" s="148"/>
      <c r="DK97" s="148"/>
      <c r="DL97" s="148"/>
      <c r="DM97" s="148"/>
      <c r="DN97" s="148"/>
      <c r="DO97" s="148"/>
      <c r="DP97" s="148"/>
      <c r="DQ97" s="148"/>
      <c r="DR97" s="148"/>
    </row>
    <row r="98" ht="33.75" customHeight="1">
      <c r="A98" s="78" t="str">
        <f t="shared" si="2"/>
        <v/>
      </c>
      <c r="B98" s="79" t="str">
        <f t="shared" si="3"/>
        <v>optimizoor</v>
      </c>
      <c r="C98" s="1774" t="s">
        <v>455</v>
      </c>
      <c r="D98" s="81" t="s">
        <v>456</v>
      </c>
      <c r="E98" s="82" t="s">
        <v>457</v>
      </c>
      <c r="F98" s="83" t="s">
        <v>458</v>
      </c>
      <c r="G98" s="84"/>
      <c r="H98" s="85">
        <v>468.0</v>
      </c>
      <c r="I98" s="1775">
        <v>2004.0</v>
      </c>
      <c r="J98" s="85">
        <v>3866.0</v>
      </c>
      <c r="K98" s="85">
        <v>35.0</v>
      </c>
      <c r="L98" s="85"/>
      <c r="M98" s="85">
        <v>4.0</v>
      </c>
      <c r="N98" s="85">
        <v>19.0</v>
      </c>
      <c r="O98" s="85">
        <v>161.0</v>
      </c>
      <c r="P98" s="85">
        <v>1820.0</v>
      </c>
      <c r="Q98" s="1553">
        <v>4.0</v>
      </c>
      <c r="R98" s="266">
        <v>1.0</v>
      </c>
      <c r="S98" s="89"/>
      <c r="T98" s="90"/>
      <c r="U98" s="91"/>
      <c r="V98" s="91"/>
      <c r="W98" s="391">
        <v>2.0</v>
      </c>
      <c r="X98" s="92"/>
      <c r="Y98" s="85"/>
      <c r="Z98" s="92"/>
      <c r="AA98" s="85"/>
      <c r="AB98" s="1026">
        <v>7917.0</v>
      </c>
      <c r="AC98" s="1776">
        <v>0.12</v>
      </c>
      <c r="AD98" s="91"/>
      <c r="AE98" s="91"/>
      <c r="AF98" s="1599">
        <v>0.08</v>
      </c>
      <c r="AG98" s="92"/>
      <c r="AH98" s="85"/>
      <c r="AI98" s="92"/>
      <c r="AJ98" s="85"/>
      <c r="AK98" s="1476">
        <v>28599.0</v>
      </c>
      <c r="AL98" s="1777">
        <v>0.02</v>
      </c>
      <c r="AM98" s="91"/>
      <c r="AN98" s="91"/>
      <c r="AO98" s="1778">
        <v>0.02</v>
      </c>
      <c r="AP98" s="92"/>
      <c r="AQ98" s="85"/>
      <c r="AR98" s="92"/>
      <c r="AS98" s="85"/>
      <c r="AT98" s="1779">
        <v>81806.0</v>
      </c>
      <c r="AU98" s="1780">
        <v>0.006</v>
      </c>
      <c r="AV98" s="169">
        <v>1.09</v>
      </c>
      <c r="AW98" s="1564">
        <v>570.0</v>
      </c>
      <c r="AX98" s="1781">
        <v>0.005</v>
      </c>
      <c r="AY98" s="1782">
        <v>0.003</v>
      </c>
      <c r="AZ98" s="597">
        <v>2.0</v>
      </c>
      <c r="BA98" s="1422">
        <v>0.0</v>
      </c>
      <c r="BB98" s="327">
        <v>4.0</v>
      </c>
      <c r="BC98" s="1213">
        <v>32740.0</v>
      </c>
      <c r="BD98" s="1213">
        <v>32666.0</v>
      </c>
      <c r="BE98" s="967">
        <v>101927.0</v>
      </c>
      <c r="BF98" s="423">
        <v>115129.0</v>
      </c>
      <c r="BG98" s="194">
        <v>3.0</v>
      </c>
      <c r="BH98" s="532">
        <v>10.0</v>
      </c>
      <c r="BI98" s="810">
        <v>43.0</v>
      </c>
      <c r="BJ98" s="1783">
        <v>96.0</v>
      </c>
      <c r="BK98" s="1271">
        <v>447.0</v>
      </c>
      <c r="BL98" s="1784">
        <v>342.0</v>
      </c>
      <c r="BM98" s="1425">
        <v>421.0</v>
      </c>
      <c r="BN98" s="109">
        <v>-4.0</v>
      </c>
      <c r="BO98" s="1308">
        <v>155.0</v>
      </c>
      <c r="BP98" s="922">
        <v>467.0</v>
      </c>
      <c r="BQ98" s="488">
        <v>471.0</v>
      </c>
      <c r="BR98" s="606">
        <v>472.0</v>
      </c>
      <c r="BS98" s="1231">
        <v>455.0</v>
      </c>
      <c r="BT98" s="772">
        <v>439.0</v>
      </c>
      <c r="BU98" s="1379">
        <v>403.0</v>
      </c>
      <c r="BV98" s="188">
        <v>347.0</v>
      </c>
      <c r="BW98" s="187">
        <v>312.0</v>
      </c>
      <c r="BX98" s="188">
        <v>342.0</v>
      </c>
      <c r="BY98" s="1592">
        <v>331.0</v>
      </c>
      <c r="BZ98" s="1785">
        <v>290.0</v>
      </c>
      <c r="CA98" s="792">
        <v>273.0</v>
      </c>
      <c r="CB98" s="845">
        <v>307.0</v>
      </c>
      <c r="CC98" s="580">
        <v>0.0</v>
      </c>
      <c r="CD98" s="174">
        <v>611.0</v>
      </c>
      <c r="CE98" s="427">
        <v>291.0</v>
      </c>
      <c r="CF98" s="995">
        <v>497.0</v>
      </c>
      <c r="CG98" s="615">
        <v>301.0</v>
      </c>
      <c r="CH98" s="743">
        <v>220.0</v>
      </c>
      <c r="CI98" s="422">
        <v>519.0</v>
      </c>
      <c r="CJ98" s="546">
        <v>511.0</v>
      </c>
      <c r="CK98" s="173">
        <v>364.0</v>
      </c>
      <c r="CL98" s="792">
        <v>273.0</v>
      </c>
      <c r="CM98" s="615">
        <v>299.0</v>
      </c>
      <c r="CN98" s="793">
        <v>190.0</v>
      </c>
      <c r="CO98" s="1296">
        <v>264.0</v>
      </c>
      <c r="CP98" s="1786">
        <v>23.0</v>
      </c>
      <c r="CQ98" s="793">
        <v>190.0</v>
      </c>
      <c r="CR98" s="744">
        <v>286.0</v>
      </c>
      <c r="CS98" s="675">
        <v>334.0</v>
      </c>
      <c r="CT98" s="580">
        <v>0.0</v>
      </c>
      <c r="CU98" s="583">
        <v>663.0</v>
      </c>
      <c r="CV98" s="949">
        <v>417.0</v>
      </c>
      <c r="CW98" s="895">
        <v>370.0</v>
      </c>
      <c r="CX98" s="372">
        <v>522.0</v>
      </c>
      <c r="CY98" s="195">
        <v>397.0</v>
      </c>
      <c r="CZ98" s="1188">
        <v>425.0</v>
      </c>
      <c r="DA98" s="505">
        <v>492.0</v>
      </c>
      <c r="DB98" s="810">
        <v>505.0</v>
      </c>
      <c r="DC98" s="545">
        <v>373.0</v>
      </c>
      <c r="DD98" s="896">
        <v>350.0</v>
      </c>
      <c r="DE98" s="217">
        <v>688.0</v>
      </c>
      <c r="DF98" s="1787">
        <v>581.0</v>
      </c>
      <c r="DG98" s="1337">
        <v>0.5</v>
      </c>
      <c r="DH98" s="147">
        <v>100.0</v>
      </c>
      <c r="DI98" s="148"/>
      <c r="DJ98" s="148"/>
      <c r="DK98" s="148"/>
      <c r="DL98" s="148"/>
      <c r="DM98" s="148"/>
      <c r="DN98" s="148"/>
      <c r="DO98" s="148"/>
      <c r="DP98" s="148"/>
      <c r="DQ98" s="148"/>
      <c r="DR98" s="148"/>
    </row>
    <row r="99" ht="33.75" customHeight="1">
      <c r="A99" s="78" t="str">
        <f t="shared" si="2"/>
        <v/>
      </c>
      <c r="B99" s="79" t="str">
        <f t="shared" si="3"/>
        <v>osf_rekt</v>
      </c>
      <c r="C99" s="80" t="s">
        <v>459</v>
      </c>
      <c r="D99" s="81" t="s">
        <v>460</v>
      </c>
      <c r="E99" s="82" t="s">
        <v>461</v>
      </c>
      <c r="F99" s="83" t="s">
        <v>462</v>
      </c>
      <c r="G99" s="84"/>
      <c r="H99" s="85">
        <v>462.0</v>
      </c>
      <c r="I99" s="207">
        <v>1417.0</v>
      </c>
      <c r="J99" s="85">
        <v>2053.0</v>
      </c>
      <c r="K99" s="85">
        <v>58.0</v>
      </c>
      <c r="L99" s="85"/>
      <c r="M99" s="85">
        <v>3.0</v>
      </c>
      <c r="N99" s="85">
        <v>42.0</v>
      </c>
      <c r="O99" s="85">
        <v>167.0</v>
      </c>
      <c r="P99" s="85">
        <v>1205.0</v>
      </c>
      <c r="Q99" s="1553">
        <v>4.0</v>
      </c>
      <c r="R99" s="88">
        <v>0.0</v>
      </c>
      <c r="S99" s="89"/>
      <c r="T99" s="90"/>
      <c r="U99" s="91"/>
      <c r="V99" s="91"/>
      <c r="W99" s="90"/>
      <c r="X99" s="92"/>
      <c r="Y99" s="85"/>
      <c r="Z99" s="92"/>
      <c r="AA99" s="85"/>
      <c r="AB99" s="1580">
        <v>6303.0</v>
      </c>
      <c r="AC99" s="933">
        <v>0.15</v>
      </c>
      <c r="AD99" s="91"/>
      <c r="AE99" s="91"/>
      <c r="AF99" s="1788">
        <v>0.11</v>
      </c>
      <c r="AG99" s="92"/>
      <c r="AH99" s="85"/>
      <c r="AI99" s="92"/>
      <c r="AJ99" s="85"/>
      <c r="AK99" s="1789">
        <v>23320.0</v>
      </c>
      <c r="AL99" s="1477">
        <v>0.03</v>
      </c>
      <c r="AM99" s="91"/>
      <c r="AN99" s="1325">
        <v>0.42</v>
      </c>
      <c r="AO99" s="1558">
        <v>0.02</v>
      </c>
      <c r="AP99" s="92"/>
      <c r="AQ99" s="85"/>
      <c r="AR99" s="1790">
        <v>0.02</v>
      </c>
      <c r="AS99" s="156">
        <v>1.0</v>
      </c>
      <c r="AT99" s="1791">
        <v>69098.0</v>
      </c>
      <c r="AU99" s="1792">
        <v>0.007</v>
      </c>
      <c r="AV99" s="169">
        <v>0.29</v>
      </c>
      <c r="AW99" s="169">
        <v>0.25</v>
      </c>
      <c r="AX99" s="1793">
        <v>0.005</v>
      </c>
      <c r="AY99" s="1794">
        <v>0.005</v>
      </c>
      <c r="AZ99" s="657">
        <v>6.0</v>
      </c>
      <c r="BA99" s="1765">
        <v>0.005</v>
      </c>
      <c r="BB99" s="959">
        <v>3.0</v>
      </c>
      <c r="BC99" s="238">
        <v>204082.0</v>
      </c>
      <c r="BD99" s="238">
        <v>203985.0</v>
      </c>
      <c r="BE99" s="505">
        <v>440660.0</v>
      </c>
      <c r="BF99" s="505">
        <v>473000.0</v>
      </c>
      <c r="BG99" s="618">
        <v>2.0</v>
      </c>
      <c r="BH99" s="668">
        <v>44.0</v>
      </c>
      <c r="BI99" s="1277">
        <v>12.0</v>
      </c>
      <c r="BJ99" s="1795">
        <v>97.0</v>
      </c>
      <c r="BK99" s="1670">
        <v>456.0</v>
      </c>
      <c r="BL99" s="1424">
        <v>445.0</v>
      </c>
      <c r="BM99" s="1669">
        <v>473.0</v>
      </c>
      <c r="BN99" s="109">
        <v>0.0</v>
      </c>
      <c r="BO99" s="1796">
        <v>68.0</v>
      </c>
      <c r="BP99" s="922">
        <v>466.0</v>
      </c>
      <c r="BQ99" s="922">
        <v>467.0</v>
      </c>
      <c r="BR99" s="922">
        <v>468.0</v>
      </c>
      <c r="BS99" s="448">
        <v>479.0</v>
      </c>
      <c r="BT99" s="855">
        <v>445.0</v>
      </c>
      <c r="BU99" s="730">
        <v>417.0</v>
      </c>
      <c r="BV99" s="730">
        <v>420.0</v>
      </c>
      <c r="BW99" s="707">
        <v>398.0</v>
      </c>
      <c r="BX99" s="770">
        <v>389.0</v>
      </c>
      <c r="BY99" s="730">
        <v>418.0</v>
      </c>
      <c r="BZ99" s="1797">
        <v>425.0</v>
      </c>
      <c r="CA99" s="619">
        <v>411.0</v>
      </c>
      <c r="CB99" s="619">
        <v>411.0</v>
      </c>
      <c r="CC99" s="194">
        <v>439.0</v>
      </c>
      <c r="CD99" s="279">
        <v>598.0</v>
      </c>
      <c r="CE99" s="582">
        <v>533.0</v>
      </c>
      <c r="CF99" s="278">
        <v>506.0</v>
      </c>
      <c r="CG99" s="582">
        <v>534.0</v>
      </c>
      <c r="CH99" s="458">
        <v>830.0</v>
      </c>
      <c r="CI99" s="545">
        <v>375.0</v>
      </c>
      <c r="CJ99" s="1119">
        <v>297.0</v>
      </c>
      <c r="CK99" s="548">
        <v>376.0</v>
      </c>
      <c r="CL99" s="619">
        <v>414.0</v>
      </c>
      <c r="CM99" s="845">
        <v>308.0</v>
      </c>
      <c r="CN99" s="204">
        <v>459.0</v>
      </c>
      <c r="CO99" s="741">
        <v>317.0</v>
      </c>
      <c r="CP99" s="435">
        <v>199.0</v>
      </c>
      <c r="CQ99" s="486">
        <v>548.0</v>
      </c>
      <c r="CR99" s="741">
        <v>312.0</v>
      </c>
      <c r="CS99" s="278">
        <v>507.0</v>
      </c>
      <c r="CT99" s="895">
        <v>370.0</v>
      </c>
      <c r="CU99" s="897">
        <v>580.0</v>
      </c>
      <c r="CV99" s="427">
        <v>290.0</v>
      </c>
      <c r="CW99" s="1037">
        <v>325.0</v>
      </c>
      <c r="CX99" s="549">
        <v>345.0</v>
      </c>
      <c r="CY99" s="877">
        <v>431.0</v>
      </c>
      <c r="CZ99" s="203">
        <v>541.0</v>
      </c>
      <c r="DA99" s="824">
        <v>423.0</v>
      </c>
      <c r="DB99" s="207">
        <v>486.0</v>
      </c>
      <c r="DC99" s="548">
        <v>381.0</v>
      </c>
      <c r="DD99" s="432">
        <v>453.0</v>
      </c>
      <c r="DE99" s="425">
        <v>562.0</v>
      </c>
      <c r="DF99" s="1798">
        <v>461.0</v>
      </c>
      <c r="DG99" s="1799">
        <v>0.5</v>
      </c>
      <c r="DH99" s="85"/>
      <c r="DI99" s="148"/>
      <c r="DJ99" s="148"/>
      <c r="DK99" s="148"/>
      <c r="DL99" s="148"/>
      <c r="DM99" s="148"/>
      <c r="DN99" s="148"/>
      <c r="DO99" s="148"/>
      <c r="DP99" s="148"/>
      <c r="DQ99" s="148"/>
      <c r="DR99" s="148"/>
    </row>
    <row r="100" ht="33.75" customHeight="1">
      <c r="A100" s="78" t="str">
        <f t="shared" si="2"/>
        <v/>
      </c>
      <c r="B100" s="79" t="str">
        <f t="shared" si="3"/>
        <v>CharlotteFang77</v>
      </c>
      <c r="C100" s="80" t="s">
        <v>463</v>
      </c>
      <c r="D100" s="81" t="s">
        <v>464</v>
      </c>
      <c r="E100" s="82" t="s">
        <v>465</v>
      </c>
      <c r="F100" s="83" t="s">
        <v>466</v>
      </c>
      <c r="G100" s="84"/>
      <c r="H100" s="85">
        <v>459.0</v>
      </c>
      <c r="I100" s="952">
        <v>821.0</v>
      </c>
      <c r="J100" s="85">
        <v>1549.0</v>
      </c>
      <c r="K100" s="85">
        <v>28.0</v>
      </c>
      <c r="L100" s="85"/>
      <c r="M100" s="85">
        <v>4.0</v>
      </c>
      <c r="N100" s="85">
        <v>22.0</v>
      </c>
      <c r="O100" s="85">
        <v>163.0</v>
      </c>
      <c r="P100" s="85">
        <v>632.0</v>
      </c>
      <c r="Q100" s="1553">
        <v>4.0</v>
      </c>
      <c r="R100" s="88">
        <v>0.0</v>
      </c>
      <c r="S100" s="89"/>
      <c r="T100" s="90"/>
      <c r="U100" s="91"/>
      <c r="V100" s="91"/>
      <c r="W100" s="395">
        <v>5.21</v>
      </c>
      <c r="X100" s="92"/>
      <c r="Y100" s="85"/>
      <c r="Z100" s="92"/>
      <c r="AA100" s="85"/>
      <c r="AB100" s="526">
        <v>1858.0</v>
      </c>
      <c r="AC100" s="395">
        <v>0.5</v>
      </c>
      <c r="AD100" s="91"/>
      <c r="AE100" s="91"/>
      <c r="AF100" s="391">
        <v>0.26</v>
      </c>
      <c r="AG100" s="92"/>
      <c r="AH100" s="85"/>
      <c r="AI100" s="92"/>
      <c r="AJ100" s="85"/>
      <c r="AK100" s="1044">
        <v>13939.0</v>
      </c>
      <c r="AL100" s="391">
        <v>0.05</v>
      </c>
      <c r="AM100" s="91"/>
      <c r="AN100" s="91"/>
      <c r="AO100" s="1800">
        <v>0.04</v>
      </c>
      <c r="AP100" s="92"/>
      <c r="AQ100" s="85"/>
      <c r="AR100" s="92"/>
      <c r="AS100" s="85"/>
      <c r="AT100" s="1210">
        <v>41521.0</v>
      </c>
      <c r="AU100" s="168">
        <v>0.011</v>
      </c>
      <c r="AV100" s="169">
        <v>0.21</v>
      </c>
      <c r="AW100" s="91"/>
      <c r="AX100" s="938">
        <v>0.009</v>
      </c>
      <c r="AY100" s="170">
        <v>0.009</v>
      </c>
      <c r="AZ100" s="234">
        <v>4.0</v>
      </c>
      <c r="BA100" s="98"/>
      <c r="BB100" s="99"/>
      <c r="BC100" s="792">
        <v>53709.0</v>
      </c>
      <c r="BD100" s="792">
        <v>53701.0</v>
      </c>
      <c r="BE100" s="100">
        <v>103882.0</v>
      </c>
      <c r="BF100" s="1022">
        <v>138365.0</v>
      </c>
      <c r="BG100" s="792">
        <v>2.0</v>
      </c>
      <c r="BH100" s="1801">
        <v>7.0</v>
      </c>
      <c r="BI100" s="850">
        <v>51.0</v>
      </c>
      <c r="BJ100" s="1802">
        <v>98.0</v>
      </c>
      <c r="BK100" s="1803">
        <v>532.0</v>
      </c>
      <c r="BL100" s="1804">
        <v>474.0</v>
      </c>
      <c r="BM100" s="1374">
        <v>484.0</v>
      </c>
      <c r="BN100" s="488">
        <v>-16.0</v>
      </c>
      <c r="BO100" s="1186">
        <v>-10.0</v>
      </c>
      <c r="BP100" s="687">
        <v>465.0</v>
      </c>
      <c r="BQ100" s="448">
        <v>480.0</v>
      </c>
      <c r="BR100" s="891">
        <v>560.0</v>
      </c>
      <c r="BS100" s="964">
        <v>591.0</v>
      </c>
      <c r="BT100" s="418">
        <v>569.0</v>
      </c>
      <c r="BU100" s="1330">
        <v>541.0</v>
      </c>
      <c r="BV100" s="611">
        <v>523.0</v>
      </c>
      <c r="BW100" s="606">
        <v>474.0</v>
      </c>
      <c r="BX100" s="772">
        <v>436.0</v>
      </c>
      <c r="BY100" s="772">
        <v>437.0</v>
      </c>
      <c r="BZ100" s="421">
        <v>428.0</v>
      </c>
      <c r="CA100" s="796">
        <v>278.0</v>
      </c>
      <c r="CB100" s="204">
        <v>461.0</v>
      </c>
      <c r="CC100" s="195">
        <v>395.0</v>
      </c>
      <c r="CD100" s="552">
        <v>671.0</v>
      </c>
      <c r="CE100" s="795">
        <v>245.0</v>
      </c>
      <c r="CF100" s="306">
        <v>633.0</v>
      </c>
      <c r="CG100" s="454">
        <v>772.0</v>
      </c>
      <c r="CH100" s="644">
        <v>495.0</v>
      </c>
      <c r="CI100" s="196">
        <v>343.0</v>
      </c>
      <c r="CJ100" s="548">
        <v>379.0</v>
      </c>
      <c r="CK100" s="306">
        <v>634.0</v>
      </c>
      <c r="CL100" s="622">
        <v>735.0</v>
      </c>
      <c r="CM100" s="301">
        <v>783.0</v>
      </c>
      <c r="CN100" s="210">
        <v>474.0</v>
      </c>
      <c r="CO100" s="306">
        <v>632.0</v>
      </c>
      <c r="CP100" s="741">
        <v>317.0</v>
      </c>
      <c r="CQ100" s="194">
        <v>441.0</v>
      </c>
      <c r="CR100" s="600">
        <v>727.0</v>
      </c>
      <c r="CS100" s="622">
        <v>736.0</v>
      </c>
      <c r="CT100" s="280">
        <v>647.0</v>
      </c>
      <c r="CU100" s="995">
        <v>496.0</v>
      </c>
      <c r="CV100" s="1036">
        <v>694.0</v>
      </c>
      <c r="CW100" s="197">
        <v>449.0</v>
      </c>
      <c r="CX100" s="551">
        <v>484.0</v>
      </c>
      <c r="CY100" s="949">
        <v>419.0</v>
      </c>
      <c r="CZ100" s="215">
        <v>698.0</v>
      </c>
      <c r="DA100" s="580">
        <v>0.0</v>
      </c>
      <c r="DB100" s="1312">
        <v>269.0</v>
      </c>
      <c r="DC100" s="427">
        <v>293.0</v>
      </c>
      <c r="DD100" s="196">
        <v>344.0</v>
      </c>
      <c r="DE100" s="825">
        <v>651.0</v>
      </c>
      <c r="DF100" s="1805">
        <v>647.0</v>
      </c>
      <c r="DG100" s="1074">
        <v>0.7</v>
      </c>
      <c r="DH100" s="85"/>
      <c r="DI100" s="148"/>
      <c r="DJ100" s="148"/>
      <c r="DK100" s="148"/>
      <c r="DL100" s="148"/>
      <c r="DM100" s="148"/>
      <c r="DN100" s="148"/>
      <c r="DO100" s="148"/>
      <c r="DP100" s="148"/>
      <c r="DQ100" s="148"/>
      <c r="DR100" s="148"/>
    </row>
    <row r="101" ht="33.75" customHeight="1">
      <c r="A101" s="78" t="str">
        <f t="shared" si="2"/>
        <v/>
      </c>
      <c r="B101" s="79" t="str">
        <f t="shared" si="3"/>
        <v>0xENAS</v>
      </c>
      <c r="C101" s="80" t="s">
        <v>467</v>
      </c>
      <c r="D101" s="81" t="s">
        <v>468</v>
      </c>
      <c r="E101" s="82" t="s">
        <v>469</v>
      </c>
      <c r="F101" s="83" t="s">
        <v>470</v>
      </c>
      <c r="G101" s="84"/>
      <c r="H101" s="85">
        <v>458.0</v>
      </c>
      <c r="I101" s="1806">
        <v>546.0</v>
      </c>
      <c r="J101" s="85">
        <v>267.0</v>
      </c>
      <c r="K101" s="85">
        <v>34.0</v>
      </c>
      <c r="L101" s="85"/>
      <c r="M101" s="85">
        <v>1.0</v>
      </c>
      <c r="N101" s="85">
        <v>5.0</v>
      </c>
      <c r="O101" s="85">
        <v>81.0</v>
      </c>
      <c r="P101" s="85">
        <v>459.0</v>
      </c>
      <c r="Q101" s="1553">
        <v>4.0</v>
      </c>
      <c r="R101" s="524">
        <v>3.0</v>
      </c>
      <c r="S101" s="89"/>
      <c r="T101" s="90"/>
      <c r="U101" s="91"/>
      <c r="V101" s="91"/>
      <c r="W101" s="90"/>
      <c r="X101" s="92"/>
      <c r="Y101" s="85"/>
      <c r="Z101" s="92"/>
      <c r="AA101" s="85"/>
      <c r="AB101" s="89"/>
      <c r="AC101" s="90"/>
      <c r="AD101" s="91"/>
      <c r="AE101" s="91"/>
      <c r="AF101" s="90"/>
      <c r="AG101" s="92"/>
      <c r="AH101" s="85"/>
      <c r="AI101" s="92"/>
      <c r="AJ101" s="85"/>
      <c r="AK101" s="1053">
        <v>4337.0</v>
      </c>
      <c r="AL101" s="226">
        <v>0.16</v>
      </c>
      <c r="AM101" s="1807">
        <v>0.34</v>
      </c>
      <c r="AN101" s="1808">
        <v>0.48</v>
      </c>
      <c r="AO101" s="559">
        <v>0.11</v>
      </c>
      <c r="AP101" s="1809">
        <v>0.12</v>
      </c>
      <c r="AQ101" s="156">
        <v>3.0</v>
      </c>
      <c r="AR101" s="804">
        <v>0.11</v>
      </c>
      <c r="AS101" s="156">
        <v>5.0</v>
      </c>
      <c r="AT101" s="1148">
        <v>15421.0</v>
      </c>
      <c r="AU101" s="704">
        <v>0.03</v>
      </c>
      <c r="AV101" s="169">
        <v>0.07</v>
      </c>
      <c r="AW101" s="169">
        <v>0.22</v>
      </c>
      <c r="AX101" s="704">
        <v>0.028</v>
      </c>
      <c r="AY101" s="705">
        <v>0.028</v>
      </c>
      <c r="AZ101" s="1810">
        <v>7.0</v>
      </c>
      <c r="BA101" s="706">
        <v>0.025</v>
      </c>
      <c r="BB101" s="1423">
        <v>10.0</v>
      </c>
      <c r="BC101" s="995">
        <v>120133.0</v>
      </c>
      <c r="BD101" s="995">
        <v>120151.0</v>
      </c>
      <c r="BE101" s="423">
        <v>113392.0</v>
      </c>
      <c r="BF101" s="793">
        <v>112543.0</v>
      </c>
      <c r="BG101" s="1121">
        <v>1.0</v>
      </c>
      <c r="BH101" s="1811">
        <v>2.0</v>
      </c>
      <c r="BI101" s="220">
        <v>133.0</v>
      </c>
      <c r="BJ101" s="1812">
        <v>99.0</v>
      </c>
      <c r="BK101" s="1813">
        <v>365.0</v>
      </c>
      <c r="BL101" s="580">
        <v>0.0</v>
      </c>
      <c r="BM101" s="580">
        <v>0.0</v>
      </c>
      <c r="BN101" s="892">
        <v>10.0</v>
      </c>
      <c r="BO101" s="1814">
        <v>463.0</v>
      </c>
      <c r="BP101" s="687">
        <v>463.0</v>
      </c>
      <c r="BQ101" s="836">
        <v>453.0</v>
      </c>
      <c r="BR101" s="730">
        <v>422.0</v>
      </c>
      <c r="BS101" s="670">
        <v>410.0</v>
      </c>
      <c r="BT101" s="1815">
        <v>319.0</v>
      </c>
      <c r="BU101" s="671">
        <v>0.0</v>
      </c>
      <c r="BV101" s="671">
        <v>0.0</v>
      </c>
      <c r="BW101" s="671">
        <v>0.0</v>
      </c>
      <c r="BX101" s="671">
        <v>0.0</v>
      </c>
      <c r="BY101" s="671">
        <v>0.0</v>
      </c>
      <c r="BZ101" s="1451">
        <v>0.0</v>
      </c>
      <c r="CA101" s="580">
        <v>0.0</v>
      </c>
      <c r="CB101" s="580">
        <v>0.0</v>
      </c>
      <c r="CC101" s="580">
        <v>0.0</v>
      </c>
      <c r="CD101" s="580">
        <v>0.0</v>
      </c>
      <c r="CE101" s="580">
        <v>0.0</v>
      </c>
      <c r="CF101" s="580">
        <v>0.0</v>
      </c>
      <c r="CG101" s="580">
        <v>0.0</v>
      </c>
      <c r="CH101" s="135">
        <v>762.0</v>
      </c>
      <c r="CI101" s="453">
        <v>836.0</v>
      </c>
      <c r="CJ101" s="175">
        <v>887.0</v>
      </c>
      <c r="CK101" s="476">
        <v>844.0</v>
      </c>
      <c r="CL101" s="299">
        <v>881.0</v>
      </c>
      <c r="CM101" s="104">
        <v>683.0</v>
      </c>
      <c r="CN101" s="141">
        <v>769.0</v>
      </c>
      <c r="CO101" s="351">
        <v>915.0</v>
      </c>
      <c r="CP101" s="676">
        <v>674.0</v>
      </c>
      <c r="CQ101" s="310">
        <v>826.0</v>
      </c>
      <c r="CR101" s="213">
        <v>852.0</v>
      </c>
      <c r="CS101" s="518">
        <v>842.0</v>
      </c>
      <c r="CT101" s="310">
        <v>825.0</v>
      </c>
      <c r="CU101" s="349">
        <v>752.0</v>
      </c>
      <c r="CV101" s="384">
        <v>876.0</v>
      </c>
      <c r="CW101" s="124">
        <v>891.0</v>
      </c>
      <c r="CX101" s="314">
        <v>867.0</v>
      </c>
      <c r="CY101" s="347">
        <v>859.0</v>
      </c>
      <c r="CZ101" s="1168">
        <v>555.0</v>
      </c>
      <c r="DA101" s="452">
        <v>883.0</v>
      </c>
      <c r="DB101" s="85"/>
      <c r="DC101" s="85"/>
      <c r="DD101" s="85"/>
      <c r="DE101" s="85"/>
      <c r="DF101" s="99"/>
      <c r="DG101" s="1646">
        <v>0.4</v>
      </c>
      <c r="DH101" s="85"/>
      <c r="DI101" s="148"/>
      <c r="DJ101" s="148"/>
      <c r="DK101" s="148"/>
      <c r="DL101" s="148"/>
      <c r="DM101" s="148"/>
      <c r="DN101" s="148"/>
      <c r="DO101" s="148"/>
      <c r="DP101" s="148"/>
      <c r="DQ101" s="148"/>
      <c r="DR101" s="148"/>
    </row>
    <row r="102" ht="33.75" customHeight="1">
      <c r="A102" s="78" t="str">
        <f t="shared" si="2"/>
        <v/>
      </c>
      <c r="B102" s="79" t="str">
        <f t="shared" si="3"/>
        <v>wrld_sol</v>
      </c>
      <c r="C102" s="80" t="s">
        <v>471</v>
      </c>
      <c r="D102" s="81" t="s">
        <v>472</v>
      </c>
      <c r="E102" s="82" t="s">
        <v>473</v>
      </c>
      <c r="F102" s="83" t="s">
        <v>474</v>
      </c>
      <c r="G102" s="84"/>
      <c r="H102" s="85">
        <v>453.0</v>
      </c>
      <c r="I102" s="1816">
        <v>1225.0</v>
      </c>
      <c r="J102" s="85">
        <v>943.0</v>
      </c>
      <c r="K102" s="85">
        <v>23.0</v>
      </c>
      <c r="L102" s="85"/>
      <c r="M102" s="85">
        <v>1.0</v>
      </c>
      <c r="N102" s="85">
        <v>16.0</v>
      </c>
      <c r="O102" s="85">
        <v>136.0</v>
      </c>
      <c r="P102" s="85">
        <v>1072.0</v>
      </c>
      <c r="Q102" s="1553">
        <v>4.0</v>
      </c>
      <c r="R102" s="500">
        <v>-1.0</v>
      </c>
      <c r="S102" s="89"/>
      <c r="T102" s="90"/>
      <c r="U102" s="91"/>
      <c r="V102" s="91"/>
      <c r="W102" s="90"/>
      <c r="X102" s="92"/>
      <c r="Y102" s="85"/>
      <c r="Z102" s="92"/>
      <c r="AA102" s="85"/>
      <c r="AB102" s="1678">
        <v>4647.0</v>
      </c>
      <c r="AC102" s="391">
        <v>0.2</v>
      </c>
      <c r="AD102" s="91"/>
      <c r="AE102" s="91"/>
      <c r="AF102" s="1817">
        <v>0.15</v>
      </c>
      <c r="AG102" s="92"/>
      <c r="AH102" s="85"/>
      <c r="AI102" s="92"/>
      <c r="AJ102" s="85"/>
      <c r="AK102" s="1372">
        <v>28207.0</v>
      </c>
      <c r="AL102" s="1777">
        <v>0.02</v>
      </c>
      <c r="AM102" s="91"/>
      <c r="AN102" s="1818">
        <v>0.22</v>
      </c>
      <c r="AO102" s="1558">
        <v>0.02</v>
      </c>
      <c r="AP102" s="92"/>
      <c r="AQ102" s="85"/>
      <c r="AR102" s="1819">
        <v>0.02</v>
      </c>
      <c r="AS102" s="156">
        <v>1.0</v>
      </c>
      <c r="AT102" s="1737">
        <v>70168.0</v>
      </c>
      <c r="AU102" s="1666">
        <v>0.007</v>
      </c>
      <c r="AV102" s="91"/>
      <c r="AW102" s="1820">
        <v>658.0</v>
      </c>
      <c r="AX102" s="1821">
        <v>0.002</v>
      </c>
      <c r="AY102" s="98"/>
      <c r="AZ102" s="85"/>
      <c r="BA102" s="1422">
        <v>0.0</v>
      </c>
      <c r="BB102" s="327">
        <v>4.0</v>
      </c>
      <c r="BC102" s="100">
        <v>37609.0</v>
      </c>
      <c r="BD102" s="100">
        <v>37628.0</v>
      </c>
      <c r="BE102" s="744">
        <v>167619.0</v>
      </c>
      <c r="BF102" s="741">
        <v>183336.0</v>
      </c>
      <c r="BG102" s="644">
        <v>4.0</v>
      </c>
      <c r="BH102" s="772">
        <v>25.0</v>
      </c>
      <c r="BI102" s="207">
        <v>26.0</v>
      </c>
      <c r="BJ102" s="1822">
        <v>100.0</v>
      </c>
      <c r="BK102" s="665">
        <v>475.0</v>
      </c>
      <c r="BL102" s="1823">
        <v>471.0</v>
      </c>
      <c r="BM102" s="1670">
        <v>455.0</v>
      </c>
      <c r="BN102" s="448">
        <v>-8.0</v>
      </c>
      <c r="BO102" s="1824">
        <v>-68.0</v>
      </c>
      <c r="BP102" s="687">
        <v>462.0</v>
      </c>
      <c r="BQ102" s="488">
        <v>471.0</v>
      </c>
      <c r="BR102" s="448">
        <v>480.0</v>
      </c>
      <c r="BS102" s="864">
        <v>493.0</v>
      </c>
      <c r="BT102" s="488">
        <v>470.0</v>
      </c>
      <c r="BU102" s="488">
        <v>469.0</v>
      </c>
      <c r="BV102" s="485">
        <v>511.0</v>
      </c>
      <c r="BW102" s="1103">
        <v>531.0</v>
      </c>
      <c r="BX102" s="1103">
        <v>530.0</v>
      </c>
      <c r="BY102" s="892">
        <v>536.0</v>
      </c>
      <c r="BZ102" s="1825">
        <v>360.0</v>
      </c>
      <c r="CA102" s="585">
        <v>390.0</v>
      </c>
      <c r="CB102" s="197">
        <v>448.0</v>
      </c>
      <c r="CC102" s="792">
        <v>272.0</v>
      </c>
      <c r="CD102" s="874">
        <v>330.0</v>
      </c>
      <c r="CE102" s="645">
        <v>472.0</v>
      </c>
      <c r="CF102" s="843">
        <v>311.0</v>
      </c>
      <c r="CG102" s="195">
        <v>393.0</v>
      </c>
      <c r="CH102" s="621">
        <v>605.0</v>
      </c>
      <c r="CI102" s="197">
        <v>450.0</v>
      </c>
      <c r="CJ102" s="645">
        <v>468.0</v>
      </c>
      <c r="CK102" s="618">
        <v>305.0</v>
      </c>
      <c r="CL102" s="306">
        <v>633.0</v>
      </c>
      <c r="CM102" s="204">
        <v>457.0</v>
      </c>
      <c r="CN102" s="422">
        <v>519.0</v>
      </c>
      <c r="CO102" s="695">
        <v>765.0</v>
      </c>
      <c r="CP102" s="466">
        <v>590.0</v>
      </c>
      <c r="CQ102" s="278">
        <v>505.0</v>
      </c>
      <c r="CR102" s="1022">
        <v>235.0</v>
      </c>
      <c r="CS102" s="209">
        <v>386.0</v>
      </c>
      <c r="CT102" s="278">
        <v>505.0</v>
      </c>
      <c r="CU102" s="424">
        <v>445.0</v>
      </c>
      <c r="CV102" s="238">
        <v>537.0</v>
      </c>
      <c r="CW102" s="620">
        <v>635.0</v>
      </c>
      <c r="CX102" s="486">
        <v>547.0</v>
      </c>
      <c r="CY102" s="306">
        <v>631.0</v>
      </c>
      <c r="CZ102" s="551">
        <v>479.0</v>
      </c>
      <c r="DA102" s="204">
        <v>457.0</v>
      </c>
      <c r="DB102" s="209">
        <v>385.0</v>
      </c>
      <c r="DC102" s="619">
        <v>413.0</v>
      </c>
      <c r="DD102" s="102">
        <v>567.0</v>
      </c>
      <c r="DE102" s="132">
        <v>823.0</v>
      </c>
      <c r="DF102" s="746">
        <v>513.0</v>
      </c>
      <c r="DG102" s="951">
        <v>0.7</v>
      </c>
      <c r="DH102" s="902">
        <v>50.0</v>
      </c>
      <c r="DI102" s="148"/>
      <c r="DJ102" s="148"/>
      <c r="DK102" s="148"/>
      <c r="DL102" s="148"/>
      <c r="DM102" s="148"/>
      <c r="DN102" s="148"/>
      <c r="DO102" s="148"/>
      <c r="DP102" s="148"/>
      <c r="DQ102" s="148"/>
      <c r="DR102" s="148"/>
    </row>
    <row r="103" ht="33.75" customHeight="1">
      <c r="A103" s="78" t="str">
        <f t="shared" si="2"/>
        <v/>
      </c>
      <c r="B103" s="79" t="str">
        <f t="shared" si="3"/>
        <v>orangie</v>
      </c>
      <c r="C103" s="80" t="s">
        <v>475</v>
      </c>
      <c r="D103" s="81">
        <v>2.758205289E9</v>
      </c>
      <c r="E103" s="82" t="s">
        <v>476</v>
      </c>
      <c r="F103" s="83" t="s">
        <v>477</v>
      </c>
      <c r="G103" s="84"/>
      <c r="H103" s="85">
        <v>443.0</v>
      </c>
      <c r="I103" s="1826">
        <v>252.0</v>
      </c>
      <c r="J103" s="85">
        <v>224.0</v>
      </c>
      <c r="K103" s="85">
        <v>11.0</v>
      </c>
      <c r="L103" s="85"/>
      <c r="M103" s="85">
        <v>0.0</v>
      </c>
      <c r="N103" s="85">
        <v>5.0</v>
      </c>
      <c r="O103" s="85">
        <v>43.0</v>
      </c>
      <c r="P103" s="85">
        <v>204.0</v>
      </c>
      <c r="Q103" s="1553">
        <v>4.0</v>
      </c>
      <c r="R103" s="266">
        <v>1.0</v>
      </c>
      <c r="S103" s="89"/>
      <c r="T103" s="90"/>
      <c r="U103" s="91"/>
      <c r="V103" s="91"/>
      <c r="W103" s="90"/>
      <c r="X103" s="92"/>
      <c r="Y103" s="85"/>
      <c r="Z103" s="92"/>
      <c r="AA103" s="85"/>
      <c r="AB103" s="971">
        <v>1109.0</v>
      </c>
      <c r="AC103" s="955">
        <v>0.82</v>
      </c>
      <c r="AD103" s="91"/>
      <c r="AE103" s="91"/>
      <c r="AF103" s="955">
        <v>0.82</v>
      </c>
      <c r="AG103" s="92"/>
      <c r="AH103" s="85"/>
      <c r="AI103" s="92"/>
      <c r="AJ103" s="85"/>
      <c r="AK103" s="627">
        <v>3432.0</v>
      </c>
      <c r="AL103" s="762">
        <v>0.2</v>
      </c>
      <c r="AM103" s="91"/>
      <c r="AN103" s="91"/>
      <c r="AO103" s="226">
        <v>0.16</v>
      </c>
      <c r="AP103" s="92"/>
      <c r="AQ103" s="85"/>
      <c r="AR103" s="92"/>
      <c r="AS103" s="85"/>
      <c r="AT103" s="993">
        <v>15159.0</v>
      </c>
      <c r="AU103" s="704">
        <v>0.03</v>
      </c>
      <c r="AV103" s="91"/>
      <c r="AW103" s="169">
        <v>0.11</v>
      </c>
      <c r="AX103" s="1137">
        <v>0.033</v>
      </c>
      <c r="AY103" s="98"/>
      <c r="AZ103" s="85"/>
      <c r="BA103" s="705">
        <v>0.027</v>
      </c>
      <c r="BB103" s="371">
        <v>1.0</v>
      </c>
      <c r="BC103" s="974">
        <v>291152.0</v>
      </c>
      <c r="BD103" s="974">
        <v>291289.0</v>
      </c>
      <c r="BE103" s="842">
        <v>186214.0</v>
      </c>
      <c r="BF103" s="202">
        <v>153849.0</v>
      </c>
      <c r="BG103" s="745">
        <v>1.0</v>
      </c>
      <c r="BH103" s="1447">
        <v>5.0</v>
      </c>
      <c r="BI103" s="422">
        <v>58.0</v>
      </c>
      <c r="BJ103" s="1827">
        <v>101.0</v>
      </c>
      <c r="BK103" s="1717">
        <v>380.0</v>
      </c>
      <c r="BL103" s="1828">
        <v>413.0</v>
      </c>
      <c r="BM103" s="1671">
        <v>451.0</v>
      </c>
      <c r="BN103" s="965">
        <v>24.0</v>
      </c>
      <c r="BO103" s="1829">
        <v>172.0</v>
      </c>
      <c r="BP103" s="836">
        <v>455.0</v>
      </c>
      <c r="BQ103" s="1470">
        <v>431.0</v>
      </c>
      <c r="BR103" s="730">
        <v>421.0</v>
      </c>
      <c r="BS103" s="707">
        <v>399.0</v>
      </c>
      <c r="BT103" s="1502">
        <v>360.0</v>
      </c>
      <c r="BU103" s="1572">
        <v>270.0</v>
      </c>
      <c r="BV103" s="1498">
        <v>293.0</v>
      </c>
      <c r="BW103" s="1573">
        <v>282.0</v>
      </c>
      <c r="BX103" s="409">
        <v>262.0</v>
      </c>
      <c r="BY103" s="190">
        <v>355.0</v>
      </c>
      <c r="BZ103" s="1628">
        <v>453.0</v>
      </c>
      <c r="CA103" s="209">
        <v>385.0</v>
      </c>
      <c r="CB103" s="1359">
        <v>252.0</v>
      </c>
      <c r="CC103" s="422">
        <v>521.0</v>
      </c>
      <c r="CD103" s="455">
        <v>725.0</v>
      </c>
      <c r="CE103" s="257">
        <v>940.0</v>
      </c>
      <c r="CF103" s="123">
        <v>901.0</v>
      </c>
      <c r="CG103" s="250">
        <v>798.0</v>
      </c>
      <c r="CH103" s="387">
        <v>812.0</v>
      </c>
      <c r="CI103" s="314">
        <v>868.0</v>
      </c>
      <c r="CJ103" s="235">
        <v>775.0</v>
      </c>
      <c r="CK103" s="216">
        <v>705.0</v>
      </c>
      <c r="CL103" s="299">
        <v>882.0</v>
      </c>
      <c r="CM103" s="584">
        <v>755.0</v>
      </c>
      <c r="CN103" s="476">
        <v>845.0</v>
      </c>
      <c r="CO103" s="347">
        <v>861.0</v>
      </c>
      <c r="CP103" s="310">
        <v>825.0</v>
      </c>
      <c r="CQ103" s="622">
        <v>735.0</v>
      </c>
      <c r="CR103" s="238">
        <v>539.0</v>
      </c>
      <c r="CS103" s="644">
        <v>493.0</v>
      </c>
      <c r="CT103" s="760">
        <v>684.0</v>
      </c>
      <c r="CU103" s="211">
        <v>622.0</v>
      </c>
      <c r="CV103" s="507">
        <v>593.0</v>
      </c>
      <c r="CW103" s="85"/>
      <c r="CX103" s="85"/>
      <c r="CY103" s="85"/>
      <c r="CZ103" s="85"/>
      <c r="DA103" s="85"/>
      <c r="DB103" s="85"/>
      <c r="DC103" s="85"/>
      <c r="DD103" s="85"/>
      <c r="DE103" s="85"/>
      <c r="DF103" s="99"/>
      <c r="DG103" s="388"/>
      <c r="DH103" s="85"/>
      <c r="DI103" s="148"/>
      <c r="DJ103" s="148"/>
      <c r="DK103" s="148"/>
      <c r="DL103" s="148"/>
      <c r="DM103" s="148"/>
      <c r="DN103" s="148"/>
      <c r="DO103" s="148"/>
      <c r="DP103" s="148"/>
      <c r="DQ103" s="148"/>
      <c r="DR103" s="148"/>
    </row>
    <row r="104" ht="33.75" customHeight="1">
      <c r="A104" s="78" t="str">
        <f t="shared" si="2"/>
        <v/>
      </c>
      <c r="B104" s="79" t="str">
        <f t="shared" si="3"/>
        <v>QwQiao</v>
      </c>
      <c r="C104" s="80" t="s">
        <v>478</v>
      </c>
      <c r="D104" s="81" t="s">
        <v>479</v>
      </c>
      <c r="E104" s="82" t="s">
        <v>480</v>
      </c>
      <c r="F104" s="83" t="s">
        <v>481</v>
      </c>
      <c r="G104" s="84"/>
      <c r="H104" s="85">
        <v>442.0</v>
      </c>
      <c r="I104" s="1830">
        <v>944.0</v>
      </c>
      <c r="J104" s="85">
        <v>1486.0</v>
      </c>
      <c r="K104" s="85">
        <v>32.0</v>
      </c>
      <c r="L104" s="85"/>
      <c r="M104" s="85">
        <v>0.0</v>
      </c>
      <c r="N104" s="85">
        <v>29.0</v>
      </c>
      <c r="O104" s="85">
        <v>192.0</v>
      </c>
      <c r="P104" s="85">
        <v>723.0</v>
      </c>
      <c r="Q104" s="1553">
        <v>4.0</v>
      </c>
      <c r="R104" s="500">
        <v>-1.0</v>
      </c>
      <c r="S104" s="89"/>
      <c r="T104" s="90"/>
      <c r="U104" s="91"/>
      <c r="V104" s="91"/>
      <c r="W104" s="90"/>
      <c r="X104" s="92"/>
      <c r="Y104" s="85"/>
      <c r="Z104" s="92"/>
      <c r="AA104" s="85"/>
      <c r="AB104" s="1288">
        <v>4545.0</v>
      </c>
      <c r="AC104" s="391">
        <v>0.2</v>
      </c>
      <c r="AD104" s="91"/>
      <c r="AE104" s="91"/>
      <c r="AF104" s="393">
        <v>0.32</v>
      </c>
      <c r="AG104" s="92"/>
      <c r="AH104" s="85"/>
      <c r="AI104" s="92"/>
      <c r="AJ104" s="85"/>
      <c r="AK104" s="861">
        <v>14130.0</v>
      </c>
      <c r="AL104" s="391">
        <v>0.05</v>
      </c>
      <c r="AM104" s="91"/>
      <c r="AN104" s="91"/>
      <c r="AO104" s="1507">
        <v>0.03</v>
      </c>
      <c r="AP104" s="92"/>
      <c r="AQ104" s="85"/>
      <c r="AR104" s="92"/>
      <c r="AS104" s="85"/>
      <c r="AT104" s="725">
        <v>53197.0</v>
      </c>
      <c r="AU104" s="938">
        <v>0.009</v>
      </c>
      <c r="AV104" s="169">
        <v>0.18</v>
      </c>
      <c r="AW104" s="169">
        <v>0.19</v>
      </c>
      <c r="AX104" s="938">
        <v>0.007</v>
      </c>
      <c r="AY104" s="170">
        <v>0.007</v>
      </c>
      <c r="AZ104" s="1585">
        <v>5.0</v>
      </c>
      <c r="BA104" s="170">
        <v>0.007</v>
      </c>
      <c r="BB104" s="371">
        <v>1.0</v>
      </c>
      <c r="BC104" s="422">
        <v>164206.0</v>
      </c>
      <c r="BD104" s="422">
        <v>164172.0</v>
      </c>
      <c r="BE104" s="549">
        <v>202697.0</v>
      </c>
      <c r="BF104" s="551">
        <v>281923.0</v>
      </c>
      <c r="BG104" s="436">
        <v>1.0</v>
      </c>
      <c r="BH104" s="661">
        <v>9.0</v>
      </c>
      <c r="BI104" s="505">
        <v>33.0</v>
      </c>
      <c r="BJ104" s="1831">
        <v>102.0</v>
      </c>
      <c r="BK104" s="179">
        <v>563.0</v>
      </c>
      <c r="BL104" s="1374">
        <v>482.0</v>
      </c>
      <c r="BM104" s="1670">
        <v>452.0</v>
      </c>
      <c r="BN104" s="836">
        <v>-30.0</v>
      </c>
      <c r="BO104" s="1516">
        <v>-67.0</v>
      </c>
      <c r="BP104" s="836">
        <v>452.0</v>
      </c>
      <c r="BQ104" s="109">
        <v>482.0</v>
      </c>
      <c r="BR104" s="1184">
        <v>550.0</v>
      </c>
      <c r="BS104" s="571">
        <v>577.0</v>
      </c>
      <c r="BT104" s="444">
        <v>602.0</v>
      </c>
      <c r="BU104" s="965">
        <v>607.0</v>
      </c>
      <c r="BV104" s="964">
        <v>591.0</v>
      </c>
      <c r="BW104" s="331">
        <v>519.0</v>
      </c>
      <c r="BX104" s="109">
        <v>487.0</v>
      </c>
      <c r="BY104" s="1232">
        <v>382.0</v>
      </c>
      <c r="BZ104" s="1832">
        <v>376.0</v>
      </c>
      <c r="CA104" s="201">
        <v>427.0</v>
      </c>
      <c r="CB104" s="236">
        <v>587.0</v>
      </c>
      <c r="CC104" s="618">
        <v>303.0</v>
      </c>
      <c r="CD104" s="1037">
        <v>325.0</v>
      </c>
      <c r="CE104" s="823">
        <v>723.0</v>
      </c>
      <c r="CF104" s="520">
        <v>645.0</v>
      </c>
      <c r="CG104" s="887">
        <v>512.0</v>
      </c>
      <c r="CH104" s="621">
        <v>606.0</v>
      </c>
      <c r="CI104" s="177">
        <v>639.0</v>
      </c>
      <c r="CJ104" s="1213">
        <v>150.0</v>
      </c>
      <c r="CK104" s="199">
        <v>355.0</v>
      </c>
      <c r="CL104" s="207">
        <v>485.0</v>
      </c>
      <c r="CM104" s="208">
        <v>597.0</v>
      </c>
      <c r="CN104" s="197">
        <v>447.0</v>
      </c>
      <c r="CO104" s="215">
        <v>696.0</v>
      </c>
      <c r="CP104" s="215">
        <v>697.0</v>
      </c>
      <c r="CQ104" s="219">
        <v>659.0</v>
      </c>
      <c r="CR104" s="280">
        <v>649.0</v>
      </c>
      <c r="CS104" s="645">
        <v>472.0</v>
      </c>
      <c r="CT104" s="968">
        <v>656.0</v>
      </c>
      <c r="CU104" s="520">
        <v>645.0</v>
      </c>
      <c r="CV104" s="373">
        <v>609.0</v>
      </c>
      <c r="CW104" s="1049">
        <v>349.0</v>
      </c>
      <c r="CX104" s="551">
        <v>480.0</v>
      </c>
      <c r="CY104" s="373">
        <v>608.0</v>
      </c>
      <c r="CZ104" s="332">
        <v>579.0</v>
      </c>
      <c r="DA104" s="357">
        <v>710.0</v>
      </c>
      <c r="DB104" s="278">
        <v>507.0</v>
      </c>
      <c r="DC104" s="660">
        <v>524.0</v>
      </c>
      <c r="DD104" s="422">
        <v>520.0</v>
      </c>
      <c r="DE104" s="601">
        <v>675.0</v>
      </c>
      <c r="DF104" s="1833">
        <v>732.0</v>
      </c>
      <c r="DG104" s="1322">
        <v>0.8</v>
      </c>
      <c r="DH104" s="902">
        <v>50.0</v>
      </c>
      <c r="DI104" s="148"/>
      <c r="DJ104" s="148"/>
      <c r="DK104" s="148"/>
      <c r="DL104" s="148"/>
      <c r="DM104" s="148"/>
      <c r="DN104" s="148"/>
      <c r="DO104" s="148"/>
      <c r="DP104" s="148"/>
      <c r="DQ104" s="148"/>
      <c r="DR104" s="148"/>
    </row>
    <row r="105" ht="33.75" customHeight="1">
      <c r="A105" s="78" t="str">
        <f t="shared" si="2"/>
        <v/>
      </c>
      <c r="B105" s="79" t="str">
        <f t="shared" si="3"/>
        <v>0xprerich</v>
      </c>
      <c r="C105" s="80" t="s">
        <v>482</v>
      </c>
      <c r="D105" s="81" t="s">
        <v>483</v>
      </c>
      <c r="E105" s="82" t="s">
        <v>484</v>
      </c>
      <c r="F105" s="83" t="s">
        <v>485</v>
      </c>
      <c r="G105" s="84"/>
      <c r="H105" s="85">
        <v>439.0</v>
      </c>
      <c r="I105" s="1834">
        <v>2248.0</v>
      </c>
      <c r="J105" s="85">
        <v>3508.0</v>
      </c>
      <c r="K105" s="85">
        <v>41.0</v>
      </c>
      <c r="L105" s="85"/>
      <c r="M105" s="85">
        <v>4.0</v>
      </c>
      <c r="N105" s="85">
        <v>23.0</v>
      </c>
      <c r="O105" s="85">
        <v>152.0</v>
      </c>
      <c r="P105" s="85">
        <v>2069.0</v>
      </c>
      <c r="Q105" s="1553">
        <v>4.0</v>
      </c>
      <c r="R105" s="88">
        <v>0.0</v>
      </c>
      <c r="S105" s="89"/>
      <c r="T105" s="90"/>
      <c r="U105" s="91"/>
      <c r="V105" s="91"/>
      <c r="W105" s="391">
        <v>0.75</v>
      </c>
      <c r="X105" s="92"/>
      <c r="Y105" s="85"/>
      <c r="Z105" s="92"/>
      <c r="AA105" s="85"/>
      <c r="AB105" s="1463">
        <v>9179.0</v>
      </c>
      <c r="AC105" s="1679">
        <v>0.1</v>
      </c>
      <c r="AD105" s="91"/>
      <c r="AE105" s="91"/>
      <c r="AF105" s="1835">
        <v>0.06</v>
      </c>
      <c r="AG105" s="92"/>
      <c r="AH105" s="85"/>
      <c r="AI105" s="92"/>
      <c r="AJ105" s="85"/>
      <c r="AK105" s="592">
        <v>22499.0</v>
      </c>
      <c r="AL105" s="1264">
        <v>0.03</v>
      </c>
      <c r="AM105" s="91"/>
      <c r="AN105" s="91"/>
      <c r="AO105" s="1836">
        <v>0.02</v>
      </c>
      <c r="AP105" s="92"/>
      <c r="AQ105" s="85"/>
      <c r="AR105" s="92"/>
      <c r="AS105" s="85"/>
      <c r="AT105" s="1488">
        <v>73498.0</v>
      </c>
      <c r="AU105" s="1837">
        <v>0.006</v>
      </c>
      <c r="AV105" s="169">
        <v>0.0</v>
      </c>
      <c r="AW105" s="169">
        <v>0.34</v>
      </c>
      <c r="AX105" s="1838">
        <v>0.003</v>
      </c>
      <c r="AY105" s="1839">
        <v>0.006</v>
      </c>
      <c r="AZ105" s="1810">
        <v>7.0</v>
      </c>
      <c r="BA105" s="1840">
        <v>0.005</v>
      </c>
      <c r="BB105" s="959">
        <v>3.0</v>
      </c>
      <c r="BC105" s="1714">
        <v>19809.0</v>
      </c>
      <c r="BD105" s="1714">
        <v>19796.0</v>
      </c>
      <c r="BE105" s="947">
        <v>148501.0</v>
      </c>
      <c r="BF105" s="795">
        <v>142454.0</v>
      </c>
      <c r="BG105" s="660">
        <v>7.0</v>
      </c>
      <c r="BH105" s="336">
        <v>34.0</v>
      </c>
      <c r="BI105" s="207">
        <v>25.0</v>
      </c>
      <c r="BJ105" s="1841">
        <v>103.0</v>
      </c>
      <c r="BK105" s="1733">
        <v>433.0</v>
      </c>
      <c r="BL105" s="1703">
        <v>436.0</v>
      </c>
      <c r="BM105" s="1733">
        <v>432.0</v>
      </c>
      <c r="BN105" s="1217">
        <v>19.0</v>
      </c>
      <c r="BO105" s="512">
        <v>12.0</v>
      </c>
      <c r="BP105" s="855">
        <v>448.0</v>
      </c>
      <c r="BQ105" s="1588">
        <v>429.0</v>
      </c>
      <c r="BR105" s="187">
        <v>311.0</v>
      </c>
      <c r="BS105" s="1544">
        <v>338.0</v>
      </c>
      <c r="BT105" s="542">
        <v>377.0</v>
      </c>
      <c r="BU105" s="855">
        <v>449.0</v>
      </c>
      <c r="BV105" s="541">
        <v>443.0</v>
      </c>
      <c r="BW105" s="772">
        <v>436.0</v>
      </c>
      <c r="BX105" s="772">
        <v>435.0</v>
      </c>
      <c r="BY105" s="1627">
        <v>414.0</v>
      </c>
      <c r="BZ105" s="1842">
        <v>488.0</v>
      </c>
      <c r="CA105" s="278">
        <v>508.0</v>
      </c>
      <c r="CB105" s="194">
        <v>438.0</v>
      </c>
      <c r="CC105" s="174">
        <v>612.0</v>
      </c>
      <c r="CD105" s="428">
        <v>467.0</v>
      </c>
      <c r="CE105" s="1513">
        <v>107.0</v>
      </c>
      <c r="CF105" s="198">
        <v>399.0</v>
      </c>
      <c r="CG105" s="1843">
        <v>29.0</v>
      </c>
      <c r="CH105" s="744">
        <v>288.0</v>
      </c>
      <c r="CI105" s="431">
        <v>248.0</v>
      </c>
      <c r="CJ105" s="194">
        <v>439.0</v>
      </c>
      <c r="CK105" s="1048">
        <v>186.0</v>
      </c>
      <c r="CL105" s="1312">
        <v>269.0</v>
      </c>
      <c r="CM105" s="842">
        <v>322.0</v>
      </c>
      <c r="CN105" s="618">
        <v>302.0</v>
      </c>
      <c r="CO105" s="196">
        <v>339.0</v>
      </c>
      <c r="CP105" s="486">
        <v>545.0</v>
      </c>
      <c r="CQ105" s="619">
        <v>412.0</v>
      </c>
      <c r="CR105" s="1037">
        <v>324.0</v>
      </c>
      <c r="CS105" s="1304">
        <v>170.0</v>
      </c>
      <c r="CT105" s="202">
        <v>263.0</v>
      </c>
      <c r="CU105" s="424">
        <v>442.0</v>
      </c>
      <c r="CV105" s="949">
        <v>419.0</v>
      </c>
      <c r="CW105" s="207">
        <v>486.0</v>
      </c>
      <c r="CX105" s="356">
        <v>529.0</v>
      </c>
      <c r="CY105" s="197">
        <v>450.0</v>
      </c>
      <c r="CZ105" s="675">
        <v>333.0</v>
      </c>
      <c r="DA105" s="432">
        <v>452.0</v>
      </c>
      <c r="DB105" s="744">
        <v>286.0</v>
      </c>
      <c r="DC105" s="1022">
        <v>234.0</v>
      </c>
      <c r="DD105" s="486">
        <v>548.0</v>
      </c>
      <c r="DE105" s="887">
        <v>512.0</v>
      </c>
      <c r="DF105" s="1844">
        <v>553.0</v>
      </c>
      <c r="DG105" s="1520">
        <v>0.6</v>
      </c>
      <c r="DH105" s="223">
        <v>0.0</v>
      </c>
      <c r="DI105" s="148"/>
      <c r="DJ105" s="148"/>
      <c r="DK105" s="148"/>
      <c r="DL105" s="148"/>
      <c r="DM105" s="148"/>
      <c r="DN105" s="148"/>
      <c r="DO105" s="148"/>
      <c r="DP105" s="148"/>
      <c r="DQ105" s="148"/>
      <c r="DR105" s="148"/>
    </row>
    <row r="106" ht="33.75" customHeight="1">
      <c r="A106" s="78" t="str">
        <f t="shared" si="2"/>
        <v/>
      </c>
      <c r="B106" s="79" t="str">
        <f t="shared" si="3"/>
        <v>punk9059</v>
      </c>
      <c r="C106" s="80" t="s">
        <v>486</v>
      </c>
      <c r="D106" s="81" t="s">
        <v>487</v>
      </c>
      <c r="E106" s="82" t="s">
        <v>488</v>
      </c>
      <c r="F106" s="83" t="s">
        <v>489</v>
      </c>
      <c r="G106" s="84"/>
      <c r="H106" s="85">
        <v>438.0</v>
      </c>
      <c r="I106" s="1196">
        <v>874.0</v>
      </c>
      <c r="J106" s="85">
        <v>2137.0</v>
      </c>
      <c r="K106" s="85">
        <v>80.0</v>
      </c>
      <c r="L106" s="85"/>
      <c r="M106" s="85">
        <v>3.0</v>
      </c>
      <c r="N106" s="85">
        <v>54.0</v>
      </c>
      <c r="O106" s="85">
        <v>201.0</v>
      </c>
      <c r="P106" s="85">
        <v>616.0</v>
      </c>
      <c r="Q106" s="1553">
        <v>4.0</v>
      </c>
      <c r="R106" s="1088">
        <v>-2.0</v>
      </c>
      <c r="S106" s="89"/>
      <c r="T106" s="90"/>
      <c r="U106" s="91"/>
      <c r="V106" s="91"/>
      <c r="W106" s="90"/>
      <c r="X106" s="92"/>
      <c r="Y106" s="85"/>
      <c r="Z106" s="92"/>
      <c r="AA106" s="85"/>
      <c r="AB106" s="558">
        <v>1609.0</v>
      </c>
      <c r="AC106" s="395">
        <v>0.55</v>
      </c>
      <c r="AD106" s="91"/>
      <c r="AE106" s="91"/>
      <c r="AF106" s="393">
        <v>0.36</v>
      </c>
      <c r="AG106" s="92"/>
      <c r="AH106" s="85"/>
      <c r="AI106" s="92"/>
      <c r="AJ106" s="85"/>
      <c r="AK106" s="526">
        <v>5112.0</v>
      </c>
      <c r="AL106" s="955">
        <v>0.13</v>
      </c>
      <c r="AM106" s="1414">
        <v>0.17</v>
      </c>
      <c r="AN106" s="91"/>
      <c r="AO106" s="559">
        <v>0.11</v>
      </c>
      <c r="AP106" s="804">
        <v>0.11</v>
      </c>
      <c r="AQ106" s="156">
        <v>2.0</v>
      </c>
      <c r="AR106" s="92"/>
      <c r="AS106" s="85"/>
      <c r="AT106" s="1053">
        <v>16693.0</v>
      </c>
      <c r="AU106" s="1101">
        <v>0.027</v>
      </c>
      <c r="AV106" s="169">
        <v>0.01</v>
      </c>
      <c r="AW106" s="169">
        <v>0.38</v>
      </c>
      <c r="AX106" s="1361">
        <v>0.024</v>
      </c>
      <c r="AY106" s="705">
        <v>0.026</v>
      </c>
      <c r="AZ106" s="404">
        <v>1.0</v>
      </c>
      <c r="BA106" s="808">
        <v>0.019</v>
      </c>
      <c r="BB106" s="371">
        <v>1.0</v>
      </c>
      <c r="BC106" s="643">
        <v>126365.0</v>
      </c>
      <c r="BD106" s="643">
        <v>126257.0</v>
      </c>
      <c r="BE106" s="207">
        <v>303474.0</v>
      </c>
      <c r="BF106" s="207">
        <v>341999.0</v>
      </c>
      <c r="BG106" s="196">
        <v>2.0</v>
      </c>
      <c r="BH106" s="536">
        <v>42.0</v>
      </c>
      <c r="BI106" s="792">
        <v>14.0</v>
      </c>
      <c r="BJ106" s="1275">
        <v>104.0</v>
      </c>
      <c r="BK106" s="1515">
        <v>584.0</v>
      </c>
      <c r="BL106" s="413">
        <v>651.0</v>
      </c>
      <c r="BM106" s="767">
        <v>670.0</v>
      </c>
      <c r="BN106" s="488">
        <v>-16.0</v>
      </c>
      <c r="BO106" s="1845">
        <v>-208.0</v>
      </c>
      <c r="BP106" s="541">
        <v>442.0</v>
      </c>
      <c r="BQ106" s="1231">
        <v>459.0</v>
      </c>
      <c r="BR106" s="687">
        <v>464.0</v>
      </c>
      <c r="BS106" s="1483">
        <v>543.0</v>
      </c>
      <c r="BT106" s="1274">
        <v>641.0</v>
      </c>
      <c r="BU106" s="1243">
        <v>642.0</v>
      </c>
      <c r="BV106" s="1309">
        <v>625.0</v>
      </c>
      <c r="BW106" s="1398">
        <v>651.0</v>
      </c>
      <c r="BX106" s="1165">
        <v>661.0</v>
      </c>
      <c r="BY106" s="1070">
        <v>680.0</v>
      </c>
      <c r="BZ106" s="1846">
        <v>662.0</v>
      </c>
      <c r="CA106" s="195">
        <v>396.0</v>
      </c>
      <c r="CB106" s="455">
        <v>724.0</v>
      </c>
      <c r="CC106" s="136">
        <v>869.0</v>
      </c>
      <c r="CD106" s="305">
        <v>599.0</v>
      </c>
      <c r="CE106" s="430">
        <v>583.0</v>
      </c>
      <c r="CF106" s="174">
        <v>612.0</v>
      </c>
      <c r="CG106" s="205">
        <v>667.0</v>
      </c>
      <c r="CH106" s="430">
        <v>583.0</v>
      </c>
      <c r="CI106" s="219">
        <v>660.0</v>
      </c>
      <c r="CJ106" s="330">
        <v>654.0</v>
      </c>
      <c r="CK106" s="618">
        <v>305.0</v>
      </c>
      <c r="CL106" s="210">
        <v>476.0</v>
      </c>
      <c r="CM106" s="677">
        <v>993.0</v>
      </c>
      <c r="CN106" s="752">
        <v>554.0</v>
      </c>
      <c r="CO106" s="203">
        <v>541.0</v>
      </c>
      <c r="CP106" s="673">
        <v>405.0</v>
      </c>
      <c r="CQ106" s="547">
        <v>619.0</v>
      </c>
      <c r="CR106" s="551">
        <v>484.0</v>
      </c>
      <c r="CS106" s="645">
        <v>469.0</v>
      </c>
      <c r="CT106" s="383">
        <v>986.0</v>
      </c>
      <c r="CU106" s="547">
        <v>620.0</v>
      </c>
      <c r="CV106" s="876">
        <v>637.0</v>
      </c>
      <c r="CW106" s="213">
        <v>850.0</v>
      </c>
      <c r="CX106" s="134">
        <v>747.0</v>
      </c>
      <c r="CY106" s="1036">
        <v>693.0</v>
      </c>
      <c r="CZ106" s="144">
        <v>779.0</v>
      </c>
      <c r="DA106" s="551">
        <v>479.0</v>
      </c>
      <c r="DB106" s="619">
        <v>410.0</v>
      </c>
      <c r="DC106" s="585">
        <v>390.0</v>
      </c>
      <c r="DD106" s="545">
        <v>373.0</v>
      </c>
      <c r="DE106" s="173">
        <v>365.0</v>
      </c>
      <c r="DF106" s="1847">
        <v>353.0</v>
      </c>
      <c r="DG106" s="460">
        <v>1.0</v>
      </c>
      <c r="DH106" s="223">
        <v>0.0</v>
      </c>
      <c r="DI106" s="148"/>
      <c r="DJ106" s="148"/>
      <c r="DK106" s="148"/>
      <c r="DL106" s="148"/>
      <c r="DM106" s="148"/>
      <c r="DN106" s="148"/>
      <c r="DO106" s="148"/>
      <c r="DP106" s="148"/>
      <c r="DQ106" s="148"/>
      <c r="DR106" s="148"/>
    </row>
    <row r="107" ht="33.75" customHeight="1">
      <c r="A107" s="78" t="str">
        <f t="shared" si="2"/>
        <v/>
      </c>
      <c r="B107" s="79" t="str">
        <f t="shared" si="3"/>
        <v>0xDamien</v>
      </c>
      <c r="C107" s="80" t="s">
        <v>490</v>
      </c>
      <c r="D107" s="81">
        <v>8.37985489E8</v>
      </c>
      <c r="E107" s="82" t="s">
        <v>491</v>
      </c>
      <c r="F107" s="83" t="s">
        <v>492</v>
      </c>
      <c r="G107" s="84"/>
      <c r="H107" s="85">
        <v>436.0</v>
      </c>
      <c r="I107" s="206">
        <v>1282.0</v>
      </c>
      <c r="J107" s="85">
        <v>876.0</v>
      </c>
      <c r="K107" s="85">
        <v>27.0</v>
      </c>
      <c r="L107" s="85"/>
      <c r="M107" s="85">
        <v>3.0</v>
      </c>
      <c r="N107" s="85">
        <v>26.0</v>
      </c>
      <c r="O107" s="85">
        <v>123.0</v>
      </c>
      <c r="P107" s="85">
        <v>1130.0</v>
      </c>
      <c r="Q107" s="1553">
        <v>4.0</v>
      </c>
      <c r="R107" s="88">
        <v>0.0</v>
      </c>
      <c r="S107" s="89"/>
      <c r="T107" s="90"/>
      <c r="U107" s="91"/>
      <c r="V107" s="91"/>
      <c r="W107" s="391">
        <v>0.8</v>
      </c>
      <c r="X107" s="92"/>
      <c r="Y107" s="85"/>
      <c r="Z107" s="92"/>
      <c r="AA107" s="85"/>
      <c r="AB107" s="1151">
        <v>5824.0</v>
      </c>
      <c r="AC107" s="391">
        <v>0.15</v>
      </c>
      <c r="AD107" s="91"/>
      <c r="AE107" s="91"/>
      <c r="AF107" s="1599">
        <v>0.08</v>
      </c>
      <c r="AG107" s="92"/>
      <c r="AH107" s="85"/>
      <c r="AI107" s="92"/>
      <c r="AJ107" s="85"/>
      <c r="AK107" s="885">
        <v>24267.0</v>
      </c>
      <c r="AL107" s="1848">
        <v>0.03</v>
      </c>
      <c r="AM107" s="91"/>
      <c r="AN107" s="91"/>
      <c r="AO107" s="1439">
        <v>0.02</v>
      </c>
      <c r="AP107" s="92"/>
      <c r="AQ107" s="85"/>
      <c r="AR107" s="92"/>
      <c r="AS107" s="85"/>
      <c r="AT107" s="1849">
        <v>74414.0</v>
      </c>
      <c r="AU107" s="1536">
        <v>0.006</v>
      </c>
      <c r="AV107" s="169">
        <v>1.09</v>
      </c>
      <c r="AW107" s="169">
        <v>0.19</v>
      </c>
      <c r="AX107" s="1603">
        <v>0.005</v>
      </c>
      <c r="AY107" s="1850">
        <v>0.003</v>
      </c>
      <c r="AZ107" s="597">
        <v>2.0</v>
      </c>
      <c r="BA107" s="1851">
        <v>0.005</v>
      </c>
      <c r="BB107" s="1567">
        <v>13.0</v>
      </c>
      <c r="BC107" s="1852">
        <v>26918.0</v>
      </c>
      <c r="BD107" s="1852">
        <v>26886.0</v>
      </c>
      <c r="BE107" s="424">
        <v>259022.0</v>
      </c>
      <c r="BF107" s="1400">
        <v>238729.0</v>
      </c>
      <c r="BG107" s="206">
        <v>10.0</v>
      </c>
      <c r="BH107" s="1203">
        <v>192.0</v>
      </c>
      <c r="BI107" s="1028">
        <v>7.0</v>
      </c>
      <c r="BJ107" s="1853">
        <v>105.0</v>
      </c>
      <c r="BK107" s="1828">
        <v>414.0</v>
      </c>
      <c r="BL107" s="1854">
        <v>404.0</v>
      </c>
      <c r="BM107" s="1702">
        <v>393.0</v>
      </c>
      <c r="BN107" s="543">
        <v>24.0</v>
      </c>
      <c r="BO107" s="512">
        <v>13.0</v>
      </c>
      <c r="BP107" s="772">
        <v>437.0</v>
      </c>
      <c r="BQ107" s="1855">
        <v>412.0</v>
      </c>
      <c r="BR107" s="770">
        <v>388.0</v>
      </c>
      <c r="BS107" s="1379">
        <v>403.0</v>
      </c>
      <c r="BT107" s="1379">
        <v>404.0</v>
      </c>
      <c r="BU107" s="1627">
        <v>416.0</v>
      </c>
      <c r="BV107" s="541">
        <v>441.0</v>
      </c>
      <c r="BW107" s="669">
        <v>424.0</v>
      </c>
      <c r="BX107" s="730">
        <v>421.0</v>
      </c>
      <c r="BY107" s="1588">
        <v>429.0</v>
      </c>
      <c r="BZ107" s="1856">
        <v>394.0</v>
      </c>
      <c r="CA107" s="424">
        <v>442.0</v>
      </c>
      <c r="CB107" s="877">
        <v>433.0</v>
      </c>
      <c r="CC107" s="845">
        <v>309.0</v>
      </c>
      <c r="CD107" s="896">
        <v>354.0</v>
      </c>
      <c r="CE107" s="896">
        <v>352.0</v>
      </c>
      <c r="CF107" s="454">
        <v>772.0</v>
      </c>
      <c r="CG107" s="895">
        <v>370.0</v>
      </c>
      <c r="CH107" s="551">
        <v>479.0</v>
      </c>
      <c r="CI107" s="195">
        <v>396.0</v>
      </c>
      <c r="CJ107" s="579">
        <v>630.0</v>
      </c>
      <c r="CK107" s="505">
        <v>492.0</v>
      </c>
      <c r="CL107" s="1037">
        <v>323.0</v>
      </c>
      <c r="CM107" s="431">
        <v>250.0</v>
      </c>
      <c r="CN107" s="995">
        <v>497.0</v>
      </c>
      <c r="CO107" s="301">
        <v>783.0</v>
      </c>
      <c r="CP107" s="207">
        <v>486.0</v>
      </c>
      <c r="CQ107" s="824">
        <v>424.0</v>
      </c>
      <c r="CR107" s="796">
        <v>277.0</v>
      </c>
      <c r="CS107" s="100">
        <v>178.0</v>
      </c>
      <c r="CT107" s="374">
        <v>614.0</v>
      </c>
      <c r="CU107" s="177">
        <v>639.0</v>
      </c>
      <c r="CV107" s="744">
        <v>289.0</v>
      </c>
      <c r="CW107" s="842">
        <v>321.0</v>
      </c>
      <c r="CX107" s="615">
        <v>300.0</v>
      </c>
      <c r="CY107" s="195">
        <v>393.0</v>
      </c>
      <c r="CZ107" s="582">
        <v>535.0</v>
      </c>
      <c r="DA107" s="553">
        <v>368.0</v>
      </c>
      <c r="DB107" s="195">
        <v>397.0</v>
      </c>
      <c r="DC107" s="551">
        <v>479.0</v>
      </c>
      <c r="DD107" s="621">
        <v>605.0</v>
      </c>
      <c r="DE107" s="374">
        <v>615.0</v>
      </c>
      <c r="DF107" s="1857">
        <v>661.0</v>
      </c>
      <c r="DG107" s="1002">
        <v>0.5</v>
      </c>
      <c r="DH107" s="147">
        <v>100.0</v>
      </c>
      <c r="DI107" s="148"/>
      <c r="DJ107" s="148"/>
      <c r="DK107" s="148"/>
      <c r="DL107" s="148"/>
      <c r="DM107" s="148"/>
      <c r="DN107" s="148"/>
      <c r="DO107" s="148"/>
      <c r="DP107" s="148"/>
      <c r="DQ107" s="148"/>
      <c r="DR107" s="148"/>
    </row>
    <row r="108" ht="33.75" customHeight="1">
      <c r="A108" s="78" t="str">
        <f t="shared" si="2"/>
        <v/>
      </c>
      <c r="B108" s="79" t="str">
        <f t="shared" si="3"/>
        <v>divine_economy</v>
      </c>
      <c r="C108" s="80" t="s">
        <v>493</v>
      </c>
      <c r="D108" s="81" t="s">
        <v>494</v>
      </c>
      <c r="E108" s="82" t="s">
        <v>495</v>
      </c>
      <c r="F108" s="83" t="s">
        <v>496</v>
      </c>
      <c r="G108" s="84"/>
      <c r="H108" s="85">
        <v>429.0</v>
      </c>
      <c r="I108" s="1858">
        <v>1449.0</v>
      </c>
      <c r="J108" s="85">
        <v>2690.0</v>
      </c>
      <c r="K108" s="85">
        <v>20.0</v>
      </c>
      <c r="L108" s="85"/>
      <c r="M108" s="85">
        <v>1.0</v>
      </c>
      <c r="N108" s="85">
        <v>5.0</v>
      </c>
      <c r="O108" s="85">
        <v>83.0</v>
      </c>
      <c r="P108" s="85">
        <v>1360.0</v>
      </c>
      <c r="Q108" s="1553">
        <v>4.0</v>
      </c>
      <c r="R108" s="88">
        <v>0.0</v>
      </c>
      <c r="S108" s="89"/>
      <c r="T108" s="90"/>
      <c r="U108" s="91"/>
      <c r="V108" s="91"/>
      <c r="W108" s="90"/>
      <c r="X108" s="92"/>
      <c r="Y108" s="85"/>
      <c r="Z108" s="92"/>
      <c r="AA108" s="85"/>
      <c r="AB108" s="89"/>
      <c r="AC108" s="90"/>
      <c r="AD108" s="91"/>
      <c r="AE108" s="91"/>
      <c r="AF108" s="1859">
        <v>0.07</v>
      </c>
      <c r="AG108" s="92"/>
      <c r="AH108" s="85"/>
      <c r="AI108" s="92"/>
      <c r="AJ108" s="85"/>
      <c r="AK108" s="1662">
        <v>22082.0</v>
      </c>
      <c r="AL108" s="1860">
        <v>0.03</v>
      </c>
      <c r="AM108" s="91"/>
      <c r="AN108" s="91"/>
      <c r="AO108" s="1861">
        <v>0.02</v>
      </c>
      <c r="AP108" s="92"/>
      <c r="AQ108" s="85"/>
      <c r="AR108" s="92"/>
      <c r="AS108" s="85"/>
      <c r="AT108" s="1636">
        <v>73605.0</v>
      </c>
      <c r="AU108" s="1862">
        <v>0.006</v>
      </c>
      <c r="AV108" s="169">
        <v>0.12</v>
      </c>
      <c r="AW108" s="1863">
        <v>589.0</v>
      </c>
      <c r="AX108" s="1744">
        <v>0.005</v>
      </c>
      <c r="AY108" s="1864">
        <v>0.005</v>
      </c>
      <c r="AZ108" s="568">
        <v>8.0</v>
      </c>
      <c r="BA108" s="1422">
        <v>0.0</v>
      </c>
      <c r="BB108" s="1865">
        <v>7.0</v>
      </c>
      <c r="BC108" s="549">
        <v>66694.0</v>
      </c>
      <c r="BD108" s="549">
        <v>66669.0</v>
      </c>
      <c r="BE108" s="877">
        <v>252082.0</v>
      </c>
      <c r="BF108" s="551">
        <v>282006.0</v>
      </c>
      <c r="BG108" s="407">
        <v>4.0</v>
      </c>
      <c r="BH108" s="331">
        <v>55.0</v>
      </c>
      <c r="BI108" s="1277">
        <v>12.0</v>
      </c>
      <c r="BJ108" s="1866">
        <v>106.0</v>
      </c>
      <c r="BK108" s="1425">
        <v>422.0</v>
      </c>
      <c r="BL108" s="1703">
        <v>435.0</v>
      </c>
      <c r="BM108" s="1703">
        <v>435.0</v>
      </c>
      <c r="BN108" s="687">
        <v>-24.0</v>
      </c>
      <c r="BO108" s="1471">
        <v>77.0</v>
      </c>
      <c r="BP108" s="772">
        <v>434.0</v>
      </c>
      <c r="BQ108" s="1231">
        <v>459.0</v>
      </c>
      <c r="BR108" s="772">
        <v>435.0</v>
      </c>
      <c r="BS108" s="730">
        <v>422.0</v>
      </c>
      <c r="BT108" s="730">
        <v>417.0</v>
      </c>
      <c r="BU108" s="730">
        <v>422.0</v>
      </c>
      <c r="BV108" s="707">
        <v>398.0</v>
      </c>
      <c r="BW108" s="190">
        <v>357.0</v>
      </c>
      <c r="BX108" s="670">
        <v>410.0</v>
      </c>
      <c r="BY108" s="687">
        <v>463.0</v>
      </c>
      <c r="BZ108" s="1867">
        <v>421.0</v>
      </c>
      <c r="CA108" s="204">
        <v>458.0</v>
      </c>
      <c r="CB108" s="173">
        <v>361.0</v>
      </c>
      <c r="CC108" s="619">
        <v>412.0</v>
      </c>
      <c r="CD108" s="201">
        <v>430.0</v>
      </c>
      <c r="CE108" s="729">
        <v>557.0</v>
      </c>
      <c r="CF108" s="741">
        <v>314.0</v>
      </c>
      <c r="CG108" s="173">
        <v>361.0</v>
      </c>
      <c r="CH108" s="431">
        <v>252.0</v>
      </c>
      <c r="CI108" s="795">
        <v>246.0</v>
      </c>
      <c r="CJ108" s="744">
        <v>285.0</v>
      </c>
      <c r="CK108" s="877">
        <v>435.0</v>
      </c>
      <c r="CL108" s="194">
        <v>437.0</v>
      </c>
      <c r="CM108" s="432">
        <v>453.0</v>
      </c>
      <c r="CN108" s="797">
        <v>161.0</v>
      </c>
      <c r="CO108" s="618">
        <v>306.0</v>
      </c>
      <c r="CP108" s="617">
        <v>283.0</v>
      </c>
      <c r="CQ108" s="1296">
        <v>269.0</v>
      </c>
      <c r="CR108" s="553">
        <v>367.0</v>
      </c>
      <c r="CS108" s="619">
        <v>410.0</v>
      </c>
      <c r="CT108" s="842">
        <v>318.0</v>
      </c>
      <c r="CU108" s="202">
        <v>263.0</v>
      </c>
      <c r="CV108" s="372">
        <v>521.0</v>
      </c>
      <c r="CW108" s="85"/>
      <c r="CX108" s="85"/>
      <c r="CY108" s="85"/>
      <c r="CZ108" s="85"/>
      <c r="DA108" s="85"/>
      <c r="DB108" s="85"/>
      <c r="DC108" s="85"/>
      <c r="DD108" s="85"/>
      <c r="DE108" s="85"/>
      <c r="DF108" s="99"/>
      <c r="DG108" s="388"/>
      <c r="DH108" s="85"/>
      <c r="DI108" s="148"/>
      <c r="DJ108" s="148"/>
      <c r="DK108" s="148"/>
      <c r="DL108" s="148"/>
      <c r="DM108" s="148"/>
      <c r="DN108" s="148"/>
      <c r="DO108" s="148"/>
      <c r="DP108" s="148"/>
      <c r="DQ108" s="148"/>
      <c r="DR108" s="148"/>
    </row>
    <row r="109" ht="33.75" customHeight="1">
      <c r="A109" s="78" t="str">
        <f t="shared" si="2"/>
        <v/>
      </c>
      <c r="B109" s="79" t="str">
        <f t="shared" si="3"/>
        <v>NotChaseColeman</v>
      </c>
      <c r="C109" s="80" t="s">
        <v>497</v>
      </c>
      <c r="D109" s="81" t="s">
        <v>498</v>
      </c>
      <c r="E109" s="82" t="s">
        <v>499</v>
      </c>
      <c r="F109" s="83" t="s">
        <v>500</v>
      </c>
      <c r="G109" s="84"/>
      <c r="H109" s="85">
        <v>429.0</v>
      </c>
      <c r="I109" s="1868">
        <v>920.0</v>
      </c>
      <c r="J109" s="85">
        <v>715.0</v>
      </c>
      <c r="K109" s="85">
        <v>29.0</v>
      </c>
      <c r="L109" s="85"/>
      <c r="M109" s="85">
        <v>2.0</v>
      </c>
      <c r="N109" s="85">
        <v>20.0</v>
      </c>
      <c r="O109" s="85">
        <v>155.0</v>
      </c>
      <c r="P109" s="85">
        <v>743.0</v>
      </c>
      <c r="Q109" s="1553">
        <v>4.0</v>
      </c>
      <c r="R109" s="88">
        <v>0.0</v>
      </c>
      <c r="S109" s="89"/>
      <c r="T109" s="90"/>
      <c r="U109" s="91"/>
      <c r="V109" s="91"/>
      <c r="W109" s="90"/>
      <c r="X109" s="92"/>
      <c r="Y109" s="85"/>
      <c r="Z109" s="92"/>
      <c r="AA109" s="85"/>
      <c r="AB109" s="1869">
        <v>3439.0</v>
      </c>
      <c r="AC109" s="391">
        <v>0.25</v>
      </c>
      <c r="AD109" s="91"/>
      <c r="AE109" s="91"/>
      <c r="AF109" s="391">
        <v>0.31</v>
      </c>
      <c r="AG109" s="92"/>
      <c r="AH109" s="85"/>
      <c r="AI109" s="92"/>
      <c r="AJ109" s="85"/>
      <c r="AK109" s="1316">
        <v>18964.0</v>
      </c>
      <c r="AL109" s="1663">
        <v>0.03</v>
      </c>
      <c r="AM109" s="91"/>
      <c r="AN109" s="91"/>
      <c r="AO109" s="165">
        <v>0.03</v>
      </c>
      <c r="AP109" s="92"/>
      <c r="AQ109" s="85"/>
      <c r="AR109" s="92"/>
      <c r="AS109" s="85"/>
      <c r="AT109" s="1870">
        <v>65129.0</v>
      </c>
      <c r="AU109" s="1666">
        <v>0.007</v>
      </c>
      <c r="AV109" s="169">
        <v>0.02</v>
      </c>
      <c r="AW109" s="169">
        <v>0.0</v>
      </c>
      <c r="AX109" s="1871">
        <v>0.006</v>
      </c>
      <c r="AY109" s="1623">
        <v>0.007</v>
      </c>
      <c r="AZ109" s="1585">
        <v>5.0</v>
      </c>
      <c r="BA109" s="1667">
        <v>0.007</v>
      </c>
      <c r="BB109" s="327">
        <v>4.0</v>
      </c>
      <c r="BC109" s="792">
        <v>53878.0</v>
      </c>
      <c r="BD109" s="792">
        <v>53826.0</v>
      </c>
      <c r="BE109" s="1037">
        <v>189004.0</v>
      </c>
      <c r="BF109" s="1037">
        <v>189486.0</v>
      </c>
      <c r="BG109" s="207">
        <v>4.0</v>
      </c>
      <c r="BH109" s="331">
        <v>54.0</v>
      </c>
      <c r="BI109" s="618">
        <v>16.0</v>
      </c>
      <c r="BJ109" s="1872">
        <v>107.0</v>
      </c>
      <c r="BK109" s="1873">
        <v>464.0</v>
      </c>
      <c r="BL109" s="1874">
        <v>468.0</v>
      </c>
      <c r="BM109" s="1823">
        <v>469.0</v>
      </c>
      <c r="BN109" s="508">
        <v>11.0</v>
      </c>
      <c r="BO109" s="489">
        <v>-45.0</v>
      </c>
      <c r="BP109" s="1470">
        <v>430.0</v>
      </c>
      <c r="BQ109" s="730">
        <v>418.0</v>
      </c>
      <c r="BR109" s="1232">
        <v>381.0</v>
      </c>
      <c r="BS109" s="836">
        <v>454.0</v>
      </c>
      <c r="BT109" s="281">
        <v>488.0</v>
      </c>
      <c r="BU109" s="448">
        <v>482.0</v>
      </c>
      <c r="BV109" s="606">
        <v>475.0</v>
      </c>
      <c r="BW109" s="606">
        <v>475.0</v>
      </c>
      <c r="BX109" s="606">
        <v>473.0</v>
      </c>
      <c r="BY109" s="922">
        <v>468.0</v>
      </c>
      <c r="BZ109" s="1875">
        <v>496.0</v>
      </c>
      <c r="CA109" s="194">
        <v>438.0</v>
      </c>
      <c r="CB109" s="582">
        <v>535.0</v>
      </c>
      <c r="CC109" s="204">
        <v>460.0</v>
      </c>
      <c r="CD109" s="426">
        <v>533.0</v>
      </c>
      <c r="CE109" s="548">
        <v>380.0</v>
      </c>
      <c r="CF109" s="551">
        <v>483.0</v>
      </c>
      <c r="CG109" s="696">
        <v>550.0</v>
      </c>
      <c r="CH109" s="599">
        <v>700.0</v>
      </c>
      <c r="CI109" s="214">
        <v>864.0</v>
      </c>
      <c r="CJ109" s="210">
        <v>474.0</v>
      </c>
      <c r="CK109" s="546">
        <v>511.0</v>
      </c>
      <c r="CL109" s="198">
        <v>403.0</v>
      </c>
      <c r="CM109" s="428">
        <v>465.0</v>
      </c>
      <c r="CN109" s="897">
        <v>582.0</v>
      </c>
      <c r="CO109" s="101">
        <v>565.0</v>
      </c>
      <c r="CP109" s="896">
        <v>350.0</v>
      </c>
      <c r="CQ109" s="329">
        <v>642.0</v>
      </c>
      <c r="CR109" s="430">
        <v>583.0</v>
      </c>
      <c r="CS109" s="174">
        <v>612.0</v>
      </c>
      <c r="CT109" s="429">
        <v>574.0</v>
      </c>
      <c r="CU109" s="695">
        <v>766.0</v>
      </c>
      <c r="CV109" s="301">
        <v>783.0</v>
      </c>
      <c r="CW109" s="200">
        <v>516.0</v>
      </c>
      <c r="CX109" s="208">
        <v>595.0</v>
      </c>
      <c r="CY109" s="280">
        <v>649.0</v>
      </c>
      <c r="CZ109" s="123">
        <v>900.0</v>
      </c>
      <c r="DA109" s="843">
        <v>311.0</v>
      </c>
      <c r="DB109" s="995">
        <v>498.0</v>
      </c>
      <c r="DC109" s="197">
        <v>450.0</v>
      </c>
      <c r="DD109" s="85"/>
      <c r="DE109" s="85"/>
      <c r="DF109" s="99"/>
      <c r="DG109" s="1876">
        <v>0.4</v>
      </c>
      <c r="DH109" s="223">
        <v>0.0</v>
      </c>
      <c r="DI109" s="148"/>
      <c r="DJ109" s="148"/>
      <c r="DK109" s="148"/>
      <c r="DL109" s="148"/>
      <c r="DM109" s="148"/>
      <c r="DN109" s="148"/>
      <c r="DO109" s="148"/>
      <c r="DP109" s="148"/>
      <c r="DQ109" s="148"/>
      <c r="DR109" s="148"/>
    </row>
    <row r="110" ht="33.75" customHeight="1">
      <c r="A110" s="78" t="str">
        <f t="shared" si="2"/>
        <v/>
      </c>
      <c r="B110" s="79" t="str">
        <f t="shared" si="3"/>
        <v>based_d0m</v>
      </c>
      <c r="C110" s="80" t="s">
        <v>501</v>
      </c>
      <c r="D110" s="81" t="s">
        <v>502</v>
      </c>
      <c r="E110" s="82" t="s">
        <v>503</v>
      </c>
      <c r="F110" s="83" t="s">
        <v>504</v>
      </c>
      <c r="G110" s="84"/>
      <c r="H110" s="85">
        <v>428.0</v>
      </c>
      <c r="I110" s="1591">
        <v>1605.0</v>
      </c>
      <c r="J110" s="85">
        <v>3079.0</v>
      </c>
      <c r="K110" s="85">
        <v>38.0</v>
      </c>
      <c r="L110" s="85"/>
      <c r="M110" s="85">
        <v>4.0</v>
      </c>
      <c r="N110" s="85">
        <v>19.0</v>
      </c>
      <c r="O110" s="85">
        <v>170.0</v>
      </c>
      <c r="P110" s="85">
        <v>1412.0</v>
      </c>
      <c r="Q110" s="1553">
        <v>4.0</v>
      </c>
      <c r="R110" s="500">
        <v>-1.0</v>
      </c>
      <c r="S110" s="89"/>
      <c r="T110" s="90"/>
      <c r="U110" s="91"/>
      <c r="V110" s="91"/>
      <c r="W110" s="1877">
        <v>0.35</v>
      </c>
      <c r="X110" s="92"/>
      <c r="Y110" s="85"/>
      <c r="Z110" s="92"/>
      <c r="AA110" s="85"/>
      <c r="AB110" s="1114">
        <v>6579.0</v>
      </c>
      <c r="AC110" s="1043">
        <v>0.13</v>
      </c>
      <c r="AD110" s="91"/>
      <c r="AE110" s="91"/>
      <c r="AF110" s="1342">
        <v>0.12</v>
      </c>
      <c r="AG110" s="92"/>
      <c r="AH110" s="85"/>
      <c r="AI110" s="92"/>
      <c r="AJ110" s="85"/>
      <c r="AK110" s="1878">
        <v>8224.0</v>
      </c>
      <c r="AL110" s="393">
        <v>0.08</v>
      </c>
      <c r="AM110" s="91"/>
      <c r="AN110" s="91"/>
      <c r="AO110" s="1879">
        <v>0.02</v>
      </c>
      <c r="AP110" s="92"/>
      <c r="AQ110" s="85"/>
      <c r="AR110" s="92"/>
      <c r="AS110" s="85"/>
      <c r="AT110" s="1440">
        <v>71513.0</v>
      </c>
      <c r="AU110" s="1601">
        <v>0.006</v>
      </c>
      <c r="AV110" s="1880">
        <v>597.0</v>
      </c>
      <c r="AW110" s="1602">
        <v>597.0</v>
      </c>
      <c r="AX110" s="1881">
        <v>0.005</v>
      </c>
      <c r="AY110" s="1422">
        <v>0.0</v>
      </c>
      <c r="AZ110" s="369">
        <v>3.0</v>
      </c>
      <c r="BA110" s="1422">
        <v>0.0</v>
      </c>
      <c r="BB110" s="327">
        <v>4.0</v>
      </c>
      <c r="BC110" s="1882">
        <v>16522.0</v>
      </c>
      <c r="BD110" s="1882">
        <v>16512.0</v>
      </c>
      <c r="BE110" s="423">
        <v>115585.0</v>
      </c>
      <c r="BF110" s="791">
        <v>120548.0</v>
      </c>
      <c r="BG110" s="422">
        <v>7.0</v>
      </c>
      <c r="BH110" s="1103">
        <v>65.0</v>
      </c>
      <c r="BI110" s="845">
        <v>16.0</v>
      </c>
      <c r="BJ110" s="1883">
        <v>108.0</v>
      </c>
      <c r="BK110" s="1854">
        <v>400.0</v>
      </c>
      <c r="BL110" s="1670">
        <v>452.0</v>
      </c>
      <c r="BM110" s="1854">
        <v>405.0</v>
      </c>
      <c r="BN110" s="611">
        <v>7.0</v>
      </c>
      <c r="BO110" s="1177">
        <v>-30.0</v>
      </c>
      <c r="BP110" s="669">
        <v>428.0</v>
      </c>
      <c r="BQ110" s="730">
        <v>421.0</v>
      </c>
      <c r="BR110" s="1232">
        <v>380.0</v>
      </c>
      <c r="BS110" s="1378">
        <v>369.0</v>
      </c>
      <c r="BT110" s="1379">
        <v>401.0</v>
      </c>
      <c r="BU110" s="1232">
        <v>382.0</v>
      </c>
      <c r="BV110" s="707">
        <v>400.0</v>
      </c>
      <c r="BW110" s="1231">
        <v>457.0</v>
      </c>
      <c r="BX110" s="1215">
        <v>525.0</v>
      </c>
      <c r="BY110" s="1069">
        <v>589.0</v>
      </c>
      <c r="BZ110" s="1884">
        <v>403.0</v>
      </c>
      <c r="CA110" s="585">
        <v>391.0</v>
      </c>
      <c r="CB110" s="673">
        <v>406.0</v>
      </c>
      <c r="CC110" s="645">
        <v>473.0</v>
      </c>
      <c r="CD110" s="198">
        <v>401.0</v>
      </c>
      <c r="CE110" s="200">
        <v>516.0</v>
      </c>
      <c r="CF110" s="102">
        <v>570.0</v>
      </c>
      <c r="CG110" s="874">
        <v>329.0</v>
      </c>
      <c r="CH110" s="432">
        <v>457.0</v>
      </c>
      <c r="CI110" s="200">
        <v>516.0</v>
      </c>
      <c r="CJ110" s="173">
        <v>362.0</v>
      </c>
      <c r="CK110" s="874">
        <v>331.0</v>
      </c>
      <c r="CL110" s="423">
        <v>197.0</v>
      </c>
      <c r="CM110" s="207">
        <v>487.0</v>
      </c>
      <c r="CN110" s="1296">
        <v>268.0</v>
      </c>
      <c r="CO110" s="599">
        <v>702.0</v>
      </c>
      <c r="CP110" s="199">
        <v>359.0</v>
      </c>
      <c r="CQ110" s="874">
        <v>332.0</v>
      </c>
      <c r="CR110" s="431">
        <v>248.0</v>
      </c>
      <c r="CS110" s="585">
        <v>389.0</v>
      </c>
      <c r="CT110" s="197">
        <v>447.0</v>
      </c>
      <c r="CU110" s="995">
        <v>497.0</v>
      </c>
      <c r="CV110" s="741">
        <v>317.0</v>
      </c>
      <c r="CW110" s="198">
        <v>403.0</v>
      </c>
      <c r="CX110" s="619">
        <v>411.0</v>
      </c>
      <c r="CY110" s="204">
        <v>459.0</v>
      </c>
      <c r="CZ110" s="877">
        <v>433.0</v>
      </c>
      <c r="DA110" s="843">
        <v>310.0</v>
      </c>
      <c r="DB110" s="425">
        <v>562.0</v>
      </c>
      <c r="DC110" s="797">
        <v>156.0</v>
      </c>
      <c r="DD110" s="619">
        <v>410.0</v>
      </c>
      <c r="DE110" s="1518">
        <v>120.0</v>
      </c>
      <c r="DF110" s="1885">
        <v>393.0</v>
      </c>
      <c r="DG110" s="1886">
        <v>0.4</v>
      </c>
      <c r="DH110" s="223">
        <v>0.0</v>
      </c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</row>
    <row r="111" ht="33.75" customHeight="1">
      <c r="A111" s="78" t="str">
        <f t="shared" si="2"/>
        <v/>
      </c>
      <c r="B111" s="79" t="str">
        <f t="shared" si="3"/>
        <v>CoinGurruu</v>
      </c>
      <c r="C111" s="80" t="s">
        <v>505</v>
      </c>
      <c r="D111" s="81" t="s">
        <v>506</v>
      </c>
      <c r="E111" s="82" t="s">
        <v>507</v>
      </c>
      <c r="F111" s="83" t="s">
        <v>508</v>
      </c>
      <c r="G111" s="84"/>
      <c r="H111" s="85">
        <v>426.0</v>
      </c>
      <c r="I111" s="207">
        <v>1420.0</v>
      </c>
      <c r="J111" s="85">
        <v>3551.0</v>
      </c>
      <c r="K111" s="85">
        <v>65.0</v>
      </c>
      <c r="L111" s="85"/>
      <c r="M111" s="85">
        <v>4.0</v>
      </c>
      <c r="N111" s="85">
        <v>24.0</v>
      </c>
      <c r="O111" s="85">
        <v>220.0</v>
      </c>
      <c r="P111" s="85">
        <v>1172.0</v>
      </c>
      <c r="Q111" s="1553">
        <v>4.0</v>
      </c>
      <c r="R111" s="1887">
        <v>-4.0</v>
      </c>
      <c r="S111" s="89"/>
      <c r="T111" s="90"/>
      <c r="U111" s="91"/>
      <c r="V111" s="91"/>
      <c r="W111" s="90"/>
      <c r="X111" s="92"/>
      <c r="Y111" s="85"/>
      <c r="Z111" s="92"/>
      <c r="AA111" s="85"/>
      <c r="AB111" s="861">
        <v>5459.0</v>
      </c>
      <c r="AC111" s="391">
        <v>0.15</v>
      </c>
      <c r="AD111" s="91"/>
      <c r="AE111" s="91"/>
      <c r="AF111" s="391">
        <v>0.16</v>
      </c>
      <c r="AG111" s="92"/>
      <c r="AH111" s="85"/>
      <c r="AI111" s="92"/>
      <c r="AJ111" s="85"/>
      <c r="AK111" s="1151">
        <v>14934.0</v>
      </c>
      <c r="AL111" s="391">
        <v>0.04</v>
      </c>
      <c r="AM111" s="91"/>
      <c r="AN111" s="91"/>
      <c r="AO111" s="1888">
        <v>0.04</v>
      </c>
      <c r="AP111" s="92"/>
      <c r="AQ111" s="85"/>
      <c r="AR111" s="92"/>
      <c r="AS111" s="85"/>
      <c r="AT111" s="1889">
        <v>43611.0</v>
      </c>
      <c r="AU111" s="168">
        <v>0.01</v>
      </c>
      <c r="AV111" s="169">
        <v>0.02</v>
      </c>
      <c r="AW111" s="169">
        <v>0.04</v>
      </c>
      <c r="AX111" s="168">
        <v>0.01</v>
      </c>
      <c r="AY111" s="596">
        <v>0.01</v>
      </c>
      <c r="AZ111" s="234">
        <v>4.0</v>
      </c>
      <c r="BA111" s="170">
        <v>0.009</v>
      </c>
      <c r="BB111" s="371">
        <v>1.0</v>
      </c>
      <c r="BC111" s="207">
        <v>90520.0</v>
      </c>
      <c r="BD111" s="207">
        <v>90528.0</v>
      </c>
      <c r="BE111" s="615">
        <v>174926.0</v>
      </c>
      <c r="BF111" s="196">
        <v>200313.0</v>
      </c>
      <c r="BG111" s="792">
        <v>2.0</v>
      </c>
      <c r="BH111" s="1234">
        <v>14.0</v>
      </c>
      <c r="BI111" s="407">
        <v>27.0</v>
      </c>
      <c r="BJ111" s="1890">
        <v>109.0</v>
      </c>
      <c r="BK111" s="976">
        <v>804.0</v>
      </c>
      <c r="BL111" s="784">
        <v>769.0</v>
      </c>
      <c r="BM111" s="1307">
        <v>526.0</v>
      </c>
      <c r="BN111" s="448">
        <v>-7.0</v>
      </c>
      <c r="BO111" s="1891">
        <v>-450.0</v>
      </c>
      <c r="BP111" s="669">
        <v>423.0</v>
      </c>
      <c r="BQ111" s="1470">
        <v>430.0</v>
      </c>
      <c r="BR111" s="1143">
        <v>600.0</v>
      </c>
      <c r="BS111" s="818">
        <v>789.0</v>
      </c>
      <c r="BT111" s="756">
        <v>827.0</v>
      </c>
      <c r="BU111" s="538">
        <v>823.0</v>
      </c>
      <c r="BV111" s="839">
        <v>818.0</v>
      </c>
      <c r="BW111" s="838">
        <v>873.0</v>
      </c>
      <c r="BX111" s="345">
        <v>905.0</v>
      </c>
      <c r="BY111" s="294">
        <v>870.0</v>
      </c>
      <c r="BZ111" s="191">
        <v>416.0</v>
      </c>
      <c r="CA111" s="426">
        <v>532.0</v>
      </c>
      <c r="CB111" s="124">
        <v>891.0</v>
      </c>
      <c r="CC111" s="744">
        <v>287.0</v>
      </c>
      <c r="CD111" s="615">
        <v>300.0</v>
      </c>
      <c r="CE111" s="238">
        <v>539.0</v>
      </c>
      <c r="CF111" s="261">
        <v>910.0</v>
      </c>
      <c r="CG111" s="202">
        <v>261.0</v>
      </c>
      <c r="CH111" s="583">
        <v>662.0</v>
      </c>
      <c r="CI111" s="432">
        <v>455.0</v>
      </c>
      <c r="CJ111" s="580">
        <v>0.0</v>
      </c>
      <c r="CK111" s="1852">
        <v>117.0</v>
      </c>
      <c r="CL111" s="330">
        <v>654.0</v>
      </c>
      <c r="CM111" s="313">
        <v>839.0</v>
      </c>
      <c r="CN111" s="204">
        <v>459.0</v>
      </c>
      <c r="CO111" s="197">
        <v>451.0</v>
      </c>
      <c r="CP111" s="301">
        <v>782.0</v>
      </c>
      <c r="CQ111" s="262">
        <v>899.0</v>
      </c>
      <c r="CR111" s="428">
        <v>465.0</v>
      </c>
      <c r="CS111" s="1175">
        <v>166.0</v>
      </c>
      <c r="CT111" s="674">
        <v>740.0</v>
      </c>
      <c r="CU111" s="100">
        <v>181.0</v>
      </c>
      <c r="CV111" s="896">
        <v>350.0</v>
      </c>
      <c r="CW111" s="422">
        <v>520.0</v>
      </c>
      <c r="CX111" s="132">
        <v>824.0</v>
      </c>
      <c r="CY111" s="217">
        <v>688.0</v>
      </c>
      <c r="CZ111" s="617">
        <v>281.0</v>
      </c>
      <c r="DA111" s="797">
        <v>160.0</v>
      </c>
      <c r="DB111" s="1048">
        <v>185.0</v>
      </c>
      <c r="DC111" s="874">
        <v>330.0</v>
      </c>
      <c r="DD111" s="619">
        <v>411.0</v>
      </c>
      <c r="DE111" s="580">
        <v>0.0</v>
      </c>
      <c r="DF111" s="1892">
        <v>108.0</v>
      </c>
      <c r="DG111" s="1893">
        <v>0.6</v>
      </c>
      <c r="DH111" s="147">
        <v>100.0</v>
      </c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</row>
    <row r="112" ht="33.75" customHeight="1">
      <c r="A112" s="78" t="str">
        <f t="shared" si="2"/>
        <v/>
      </c>
      <c r="B112" s="79" t="str">
        <f t="shared" si="3"/>
        <v>JasonYanowitz</v>
      </c>
      <c r="C112" s="80" t="s">
        <v>509</v>
      </c>
      <c r="D112" s="81">
        <v>1.107518478E9</v>
      </c>
      <c r="E112" s="82" t="s">
        <v>510</v>
      </c>
      <c r="F112" s="83" t="s">
        <v>511</v>
      </c>
      <c r="G112" s="84"/>
      <c r="H112" s="85">
        <v>422.0</v>
      </c>
      <c r="I112" s="1894">
        <v>2125.0</v>
      </c>
      <c r="J112" s="85">
        <v>4654.0</v>
      </c>
      <c r="K112" s="85">
        <v>93.0</v>
      </c>
      <c r="L112" s="85"/>
      <c r="M112" s="85">
        <v>7.0</v>
      </c>
      <c r="N112" s="85">
        <v>33.0</v>
      </c>
      <c r="O112" s="85">
        <v>236.0</v>
      </c>
      <c r="P112" s="85">
        <v>1849.0</v>
      </c>
      <c r="Q112" s="1553">
        <v>4.0</v>
      </c>
      <c r="R112" s="500">
        <v>-1.0</v>
      </c>
      <c r="S112" s="1895">
        <v>1164.0</v>
      </c>
      <c r="T112" s="391">
        <v>0.89</v>
      </c>
      <c r="U112" s="91"/>
      <c r="V112" s="91"/>
      <c r="W112" s="391">
        <v>1.0</v>
      </c>
      <c r="X112" s="92"/>
      <c r="Y112" s="85"/>
      <c r="Z112" s="92"/>
      <c r="AA112" s="85"/>
      <c r="AB112" s="1896">
        <v>3308.0</v>
      </c>
      <c r="AC112" s="391">
        <v>0.25</v>
      </c>
      <c r="AD112" s="91"/>
      <c r="AE112" s="91"/>
      <c r="AF112" s="1697">
        <v>0.1</v>
      </c>
      <c r="AG112" s="92"/>
      <c r="AH112" s="85"/>
      <c r="AI112" s="92"/>
      <c r="AJ112" s="85"/>
      <c r="AK112" s="1678">
        <v>12454.0</v>
      </c>
      <c r="AL112" s="391">
        <v>0.05</v>
      </c>
      <c r="AM112" s="91"/>
      <c r="AN112" s="91"/>
      <c r="AO112" s="1897">
        <v>0.04</v>
      </c>
      <c r="AP112" s="92"/>
      <c r="AQ112" s="85"/>
      <c r="AR112" s="92"/>
      <c r="AS112" s="85"/>
      <c r="AT112" s="1045">
        <v>49875.0</v>
      </c>
      <c r="AU112" s="938">
        <v>0.008</v>
      </c>
      <c r="AV112" s="91"/>
      <c r="AW112" s="1898">
        <v>-0.11</v>
      </c>
      <c r="AX112" s="938">
        <v>0.009</v>
      </c>
      <c r="AY112" s="98"/>
      <c r="AZ112" s="85"/>
      <c r="BA112" s="170">
        <v>0.009</v>
      </c>
      <c r="BB112" s="1512">
        <v>6.0</v>
      </c>
      <c r="BC112" s="898">
        <v>120681.0</v>
      </c>
      <c r="BD112" s="898">
        <v>120686.0</v>
      </c>
      <c r="BE112" s="173">
        <v>212448.0</v>
      </c>
      <c r="BF112" s="424">
        <v>258304.0</v>
      </c>
      <c r="BG112" s="431">
        <v>2.0</v>
      </c>
      <c r="BH112" s="707">
        <v>23.0</v>
      </c>
      <c r="BI112" s="549">
        <v>18.0</v>
      </c>
      <c r="BJ112" s="1899">
        <v>110.0</v>
      </c>
      <c r="BK112" s="1065">
        <v>706.0</v>
      </c>
      <c r="BL112" s="1253">
        <v>566.0</v>
      </c>
      <c r="BM112" s="1253">
        <v>566.0</v>
      </c>
      <c r="BN112" s="772">
        <v>-46.0</v>
      </c>
      <c r="BO112" s="1900">
        <v>-282.0</v>
      </c>
      <c r="BP112" s="1627">
        <v>413.0</v>
      </c>
      <c r="BQ112" s="1231">
        <v>460.0</v>
      </c>
      <c r="BR112" s="1138">
        <v>655.0</v>
      </c>
      <c r="BS112" s="714">
        <v>742.0</v>
      </c>
      <c r="BT112" s="1019">
        <v>718.0</v>
      </c>
      <c r="BU112" s="1084">
        <v>720.0</v>
      </c>
      <c r="BV112" s="740">
        <v>715.0</v>
      </c>
      <c r="BW112" s="1141">
        <v>696.0</v>
      </c>
      <c r="BX112" s="864">
        <v>491.0</v>
      </c>
      <c r="BY112" s="922">
        <v>468.0</v>
      </c>
      <c r="BZ112" s="1071">
        <v>616.0</v>
      </c>
      <c r="CA112" s="199">
        <v>355.0</v>
      </c>
      <c r="CB112" s="550">
        <v>641.0</v>
      </c>
      <c r="CC112" s="466">
        <v>590.0</v>
      </c>
      <c r="CD112" s="474">
        <v>703.0</v>
      </c>
      <c r="CE112" s="306">
        <v>634.0</v>
      </c>
      <c r="CF112" s="433">
        <v>731.0</v>
      </c>
      <c r="CG112" s="433">
        <v>731.0</v>
      </c>
      <c r="CH112" s="824">
        <v>422.0</v>
      </c>
      <c r="CI112" s="844">
        <v>626.0</v>
      </c>
      <c r="CJ112" s="435">
        <v>202.0</v>
      </c>
      <c r="CK112" s="887">
        <v>512.0</v>
      </c>
      <c r="CL112" s="425">
        <v>562.0</v>
      </c>
      <c r="CM112" s="356">
        <v>527.0</v>
      </c>
      <c r="CN112" s="177">
        <v>640.0</v>
      </c>
      <c r="CO112" s="1028">
        <v>140.0</v>
      </c>
      <c r="CP112" s="1852">
        <v>118.0</v>
      </c>
      <c r="CQ112" s="124">
        <v>890.0</v>
      </c>
      <c r="CR112" s="795">
        <v>247.0</v>
      </c>
      <c r="CS112" s="580">
        <v>0.0</v>
      </c>
      <c r="CT112" s="850">
        <v>513.0</v>
      </c>
      <c r="CU112" s="1120">
        <v>19.0</v>
      </c>
      <c r="CV112" s="209">
        <v>382.0</v>
      </c>
      <c r="CW112" s="427">
        <v>291.0</v>
      </c>
      <c r="CX112" s="100">
        <v>181.0</v>
      </c>
      <c r="CY112" s="199">
        <v>355.0</v>
      </c>
      <c r="CZ112" s="917">
        <v>228.0</v>
      </c>
      <c r="DA112" s="424">
        <v>445.0</v>
      </c>
      <c r="DB112" s="741">
        <v>315.0</v>
      </c>
      <c r="DC112" s="585">
        <v>389.0</v>
      </c>
      <c r="DD112" s="428">
        <v>465.0</v>
      </c>
      <c r="DE112" s="895">
        <v>369.0</v>
      </c>
      <c r="DF112" s="1901">
        <v>231.0</v>
      </c>
      <c r="DG112" s="680">
        <v>0.9</v>
      </c>
      <c r="DH112" s="85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</row>
    <row r="113" ht="33.75" customHeight="1">
      <c r="A113" s="78" t="str">
        <f t="shared" si="2"/>
        <v/>
      </c>
      <c r="B113" s="79" t="str">
        <f t="shared" si="3"/>
        <v>IcedKnife</v>
      </c>
      <c r="C113" s="80" t="s">
        <v>512</v>
      </c>
      <c r="D113" s="81">
        <v>6.1853962E8</v>
      </c>
      <c r="E113" s="82" t="s">
        <v>513</v>
      </c>
      <c r="F113" s="83" t="s">
        <v>514</v>
      </c>
      <c r="G113" s="84"/>
      <c r="H113" s="85">
        <v>422.0</v>
      </c>
      <c r="I113" s="1902">
        <v>911.0</v>
      </c>
      <c r="J113" s="85">
        <v>1654.0</v>
      </c>
      <c r="K113" s="85">
        <v>36.0</v>
      </c>
      <c r="L113" s="85"/>
      <c r="M113" s="85">
        <v>3.0</v>
      </c>
      <c r="N113" s="85">
        <v>35.0</v>
      </c>
      <c r="O113" s="85">
        <v>200.0</v>
      </c>
      <c r="P113" s="85">
        <v>673.0</v>
      </c>
      <c r="Q113" s="1553">
        <v>4.0</v>
      </c>
      <c r="R113" s="500">
        <v>-1.0</v>
      </c>
      <c r="S113" s="1903">
        <v>1590.0</v>
      </c>
      <c r="T113" s="1301">
        <v>0.65</v>
      </c>
      <c r="U113" s="91"/>
      <c r="V113" s="91"/>
      <c r="W113" s="393">
        <v>4.08</v>
      </c>
      <c r="X113" s="92"/>
      <c r="Y113" s="85"/>
      <c r="Z113" s="92"/>
      <c r="AA113" s="85"/>
      <c r="AB113" s="1896">
        <v>3307.0</v>
      </c>
      <c r="AC113" s="391">
        <v>0.25</v>
      </c>
      <c r="AD113" s="91"/>
      <c r="AE113" s="91"/>
      <c r="AF113" s="391">
        <v>0.16</v>
      </c>
      <c r="AG113" s="92"/>
      <c r="AH113" s="85"/>
      <c r="AI113" s="92"/>
      <c r="AJ113" s="85"/>
      <c r="AK113" s="863">
        <v>13485.0</v>
      </c>
      <c r="AL113" s="391">
        <v>0.05</v>
      </c>
      <c r="AM113" s="91"/>
      <c r="AN113" s="91"/>
      <c r="AO113" s="1904">
        <v>0.04</v>
      </c>
      <c r="AP113" s="92"/>
      <c r="AQ113" s="85"/>
      <c r="AR113" s="92"/>
      <c r="AS113" s="85"/>
      <c r="AT113" s="392">
        <v>41879.0</v>
      </c>
      <c r="AU113" s="168">
        <v>0.01</v>
      </c>
      <c r="AV113" s="91"/>
      <c r="AW113" s="91"/>
      <c r="AX113" s="168">
        <v>0.01</v>
      </c>
      <c r="AY113" s="98"/>
      <c r="AZ113" s="85"/>
      <c r="BA113" s="98"/>
      <c r="BB113" s="99"/>
      <c r="BC113" s="174">
        <v>356861.0</v>
      </c>
      <c r="BD113" s="174">
        <v>356712.0</v>
      </c>
      <c r="BE113" s="407">
        <v>407084.0</v>
      </c>
      <c r="BF113" s="505">
        <v>447814.0</v>
      </c>
      <c r="BG113" s="1175">
        <v>1.0</v>
      </c>
      <c r="BH113" s="281">
        <v>29.0</v>
      </c>
      <c r="BI113" s="1312">
        <v>14.0</v>
      </c>
      <c r="BJ113" s="1905">
        <v>111.0</v>
      </c>
      <c r="BK113" s="1515">
        <v>582.0</v>
      </c>
      <c r="BL113" s="1291">
        <v>586.0</v>
      </c>
      <c r="BM113" s="1906">
        <v>601.0</v>
      </c>
      <c r="BN113" s="488">
        <v>-17.0</v>
      </c>
      <c r="BO113" s="1907">
        <v>-170.0</v>
      </c>
      <c r="BP113" s="1627">
        <v>413.0</v>
      </c>
      <c r="BQ113" s="1470">
        <v>430.0</v>
      </c>
      <c r="BR113" s="633">
        <v>534.0</v>
      </c>
      <c r="BS113" s="613">
        <v>611.0</v>
      </c>
      <c r="BT113" s="1142">
        <v>599.0</v>
      </c>
      <c r="BU113" s="1217">
        <v>586.0</v>
      </c>
      <c r="BV113" s="1033">
        <v>580.0</v>
      </c>
      <c r="BW113" s="789">
        <v>583.0</v>
      </c>
      <c r="BX113" s="331">
        <v>520.0</v>
      </c>
      <c r="BY113" s="612">
        <v>566.0</v>
      </c>
      <c r="BZ113" s="873">
        <v>508.0</v>
      </c>
      <c r="CA113" s="794">
        <v>259.0</v>
      </c>
      <c r="CB113" s="373">
        <v>607.0</v>
      </c>
      <c r="CC113" s="584">
        <v>755.0</v>
      </c>
      <c r="CD113" s="616">
        <v>409.0</v>
      </c>
      <c r="CE113" s="824">
        <v>424.0</v>
      </c>
      <c r="CF113" s="306">
        <v>633.0</v>
      </c>
      <c r="CG113" s="212">
        <v>673.0</v>
      </c>
      <c r="CH113" s="643">
        <v>500.0</v>
      </c>
      <c r="CI113" s="875">
        <v>336.0</v>
      </c>
      <c r="CJ113" s="210">
        <v>478.0</v>
      </c>
      <c r="CK113" s="617">
        <v>285.0</v>
      </c>
      <c r="CL113" s="619">
        <v>411.0</v>
      </c>
      <c r="CM113" s="196">
        <v>341.0</v>
      </c>
      <c r="CN113" s="877">
        <v>435.0</v>
      </c>
      <c r="CO113" s="551">
        <v>479.0</v>
      </c>
      <c r="CP113" s="257">
        <v>939.0</v>
      </c>
      <c r="CQ113" s="235">
        <v>773.0</v>
      </c>
      <c r="CR113" s="551">
        <v>481.0</v>
      </c>
      <c r="CS113" s="432">
        <v>455.0</v>
      </c>
      <c r="CT113" s="466">
        <v>588.0</v>
      </c>
      <c r="CU113" s="217">
        <v>689.0</v>
      </c>
      <c r="CV113" s="215">
        <v>697.0</v>
      </c>
      <c r="CW113" s="328">
        <v>526.0</v>
      </c>
      <c r="CX113" s="696">
        <v>550.0</v>
      </c>
      <c r="CY113" s="752">
        <v>552.0</v>
      </c>
      <c r="CZ113" s="968">
        <v>658.0</v>
      </c>
      <c r="DA113" s="422">
        <v>520.0</v>
      </c>
      <c r="DB113" s="897">
        <v>581.0</v>
      </c>
      <c r="DC113" s="137">
        <v>750.0</v>
      </c>
      <c r="DD113" s="547">
        <v>620.0</v>
      </c>
      <c r="DE113" s="306">
        <v>632.0</v>
      </c>
      <c r="DF113" s="1908">
        <v>566.0</v>
      </c>
      <c r="DG113" s="680">
        <v>0.9</v>
      </c>
      <c r="DH113" s="223">
        <v>0.0</v>
      </c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</row>
    <row r="114" ht="33.75" customHeight="1">
      <c r="A114" s="78" t="str">
        <f t="shared" si="2"/>
        <v/>
      </c>
      <c r="B114" s="79" t="str">
        <f t="shared" si="3"/>
        <v>mikadontlouz</v>
      </c>
      <c r="C114" s="80" t="s">
        <v>515</v>
      </c>
      <c r="D114" s="81">
        <v>4.830383913E9</v>
      </c>
      <c r="E114" s="82" t="s">
        <v>516</v>
      </c>
      <c r="F114" s="83" t="s">
        <v>517</v>
      </c>
      <c r="G114" s="84"/>
      <c r="H114" s="85">
        <v>422.0</v>
      </c>
      <c r="I114" s="1909">
        <v>893.0</v>
      </c>
      <c r="J114" s="85">
        <v>690.0</v>
      </c>
      <c r="K114" s="85">
        <v>34.0</v>
      </c>
      <c r="L114" s="85"/>
      <c r="M114" s="85">
        <v>1.0</v>
      </c>
      <c r="N114" s="85">
        <v>11.0</v>
      </c>
      <c r="O114" s="85">
        <v>112.0</v>
      </c>
      <c r="P114" s="85">
        <v>769.0</v>
      </c>
      <c r="Q114" s="1553">
        <v>4.0</v>
      </c>
      <c r="R114" s="881">
        <v>2.0</v>
      </c>
      <c r="S114" s="89"/>
      <c r="T114" s="90"/>
      <c r="U114" s="91"/>
      <c r="V114" s="91"/>
      <c r="W114" s="90"/>
      <c r="X114" s="92"/>
      <c r="Y114" s="85"/>
      <c r="Z114" s="92"/>
      <c r="AA114" s="85"/>
      <c r="AB114" s="89"/>
      <c r="AC114" s="90"/>
      <c r="AD114" s="91"/>
      <c r="AE114" s="91"/>
      <c r="AF114" s="393">
        <v>0.45</v>
      </c>
      <c r="AG114" s="92"/>
      <c r="AH114" s="85"/>
      <c r="AI114" s="92"/>
      <c r="AJ114" s="85"/>
      <c r="AK114" s="1910">
        <v>10289.0</v>
      </c>
      <c r="AL114" s="391">
        <v>0.06</v>
      </c>
      <c r="AM114" s="91"/>
      <c r="AN114" s="91"/>
      <c r="AO114" s="391">
        <v>0.06</v>
      </c>
      <c r="AP114" s="92"/>
      <c r="AQ114" s="85"/>
      <c r="AR114" s="92"/>
      <c r="AS114" s="85"/>
      <c r="AT114" s="1911">
        <v>35147.0</v>
      </c>
      <c r="AU114" s="168">
        <v>0.012</v>
      </c>
      <c r="AV114" s="169">
        <v>0.05</v>
      </c>
      <c r="AW114" s="1912">
        <v>-0.03</v>
      </c>
      <c r="AX114" s="168">
        <v>0.011</v>
      </c>
      <c r="AY114" s="596">
        <v>0.011</v>
      </c>
      <c r="AZ114" s="886">
        <v>9.0</v>
      </c>
      <c r="BA114" s="403">
        <v>0.012</v>
      </c>
      <c r="BB114" s="1865">
        <v>7.0</v>
      </c>
      <c r="BC114" s="644">
        <v>111556.0</v>
      </c>
      <c r="BD114" s="644">
        <v>111488.0</v>
      </c>
      <c r="BE114" s="797">
        <v>93377.0</v>
      </c>
      <c r="BF114" s="1213">
        <v>87748.0</v>
      </c>
      <c r="BG114" s="1518">
        <v>1.0</v>
      </c>
      <c r="BH114" s="1913">
        <v>3.0</v>
      </c>
      <c r="BI114" s="426">
        <v>67.0</v>
      </c>
      <c r="BJ114" s="1914">
        <v>112.0</v>
      </c>
      <c r="BK114" s="1684">
        <v>221.0</v>
      </c>
      <c r="BL114" s="1915">
        <v>246.0</v>
      </c>
      <c r="BM114" s="1916">
        <v>256.0</v>
      </c>
      <c r="BN114" s="612">
        <v>16.0</v>
      </c>
      <c r="BO114" s="1917">
        <v>210.0</v>
      </c>
      <c r="BP114" s="670">
        <v>411.0</v>
      </c>
      <c r="BQ114" s="1380">
        <v>395.0</v>
      </c>
      <c r="BR114" s="1815">
        <v>315.0</v>
      </c>
      <c r="BS114" s="1918">
        <v>241.0</v>
      </c>
      <c r="BT114" s="1919">
        <v>128.0</v>
      </c>
      <c r="BU114" s="1919">
        <v>126.0</v>
      </c>
      <c r="BV114" s="1920">
        <v>169.0</v>
      </c>
      <c r="BW114" s="1921">
        <v>201.0</v>
      </c>
      <c r="BX114" s="1753">
        <v>228.0</v>
      </c>
      <c r="BY114" s="1573">
        <v>283.0</v>
      </c>
      <c r="BZ114" s="1922">
        <v>217.0</v>
      </c>
      <c r="CA114" s="1021">
        <v>85.0</v>
      </c>
      <c r="CB114" s="436">
        <v>175.0</v>
      </c>
      <c r="CC114" s="794">
        <v>259.0</v>
      </c>
      <c r="CD114" s="1188">
        <v>426.0</v>
      </c>
      <c r="CE114" s="551">
        <v>481.0</v>
      </c>
      <c r="CF114" s="215">
        <v>698.0</v>
      </c>
      <c r="CG114" s="546">
        <v>511.0</v>
      </c>
      <c r="CH114" s="250">
        <v>799.0</v>
      </c>
      <c r="CI114" s="599">
        <v>702.0</v>
      </c>
      <c r="CJ114" s="696">
        <v>550.0</v>
      </c>
      <c r="CK114" s="141">
        <v>767.0</v>
      </c>
      <c r="CL114" s="215">
        <v>696.0</v>
      </c>
      <c r="CM114" s="426">
        <v>532.0</v>
      </c>
      <c r="CN114" s="1037">
        <v>326.0</v>
      </c>
      <c r="CO114" s="301">
        <v>785.0</v>
      </c>
      <c r="CP114" s="422">
        <v>520.0</v>
      </c>
      <c r="CQ114" s="585">
        <v>392.0</v>
      </c>
      <c r="CR114" s="455">
        <v>726.0</v>
      </c>
      <c r="CS114" s="204">
        <v>462.0</v>
      </c>
      <c r="CT114" s="196">
        <v>340.0</v>
      </c>
      <c r="CU114" s="453">
        <v>836.0</v>
      </c>
      <c r="CV114" s="425">
        <v>563.0</v>
      </c>
      <c r="CW114" s="236">
        <v>587.0</v>
      </c>
      <c r="CX114" s="454">
        <v>771.0</v>
      </c>
      <c r="CY114" s="1296">
        <v>268.0</v>
      </c>
      <c r="CZ114" s="897">
        <v>581.0</v>
      </c>
      <c r="DA114" s="349">
        <v>754.0</v>
      </c>
      <c r="DB114" s="1072">
        <v>712.0</v>
      </c>
      <c r="DC114" s="279">
        <v>598.0</v>
      </c>
      <c r="DD114" s="455">
        <v>724.0</v>
      </c>
      <c r="DE114" s="384">
        <v>876.0</v>
      </c>
      <c r="DF114" s="1597">
        <v>669.0</v>
      </c>
      <c r="DG114" s="1923">
        <v>1.0</v>
      </c>
      <c r="DH114" s="85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</row>
    <row r="115" ht="33.75" customHeight="1">
      <c r="A115" s="78" t="str">
        <f t="shared" si="2"/>
        <v/>
      </c>
      <c r="B115" s="79" t="str">
        <f t="shared" si="3"/>
        <v>crypto_linn</v>
      </c>
      <c r="C115" s="80" t="s">
        <v>518</v>
      </c>
      <c r="D115" s="81" t="s">
        <v>519</v>
      </c>
      <c r="E115" s="82" t="s">
        <v>520</v>
      </c>
      <c r="F115" s="83" t="s">
        <v>521</v>
      </c>
      <c r="G115" s="84"/>
      <c r="H115" s="85">
        <v>421.0</v>
      </c>
      <c r="I115" s="580">
        <v>3294.0</v>
      </c>
      <c r="J115" s="85">
        <v>9600.0</v>
      </c>
      <c r="K115" s="85">
        <v>37.0</v>
      </c>
      <c r="L115" s="85"/>
      <c r="M115" s="85">
        <v>3.0</v>
      </c>
      <c r="N115" s="85">
        <v>24.0</v>
      </c>
      <c r="O115" s="85">
        <v>174.0</v>
      </c>
      <c r="P115" s="85">
        <v>3093.0</v>
      </c>
      <c r="Q115" s="1553">
        <v>4.0</v>
      </c>
      <c r="R115" s="266">
        <v>1.0</v>
      </c>
      <c r="S115" s="89"/>
      <c r="T115" s="90"/>
      <c r="U115" s="91"/>
      <c r="V115" s="91"/>
      <c r="W115" s="1389">
        <v>0.34</v>
      </c>
      <c r="X115" s="92"/>
      <c r="Y115" s="85"/>
      <c r="Z115" s="92"/>
      <c r="AA115" s="85"/>
      <c r="AB115" s="89"/>
      <c r="AC115" s="90"/>
      <c r="AD115" s="91"/>
      <c r="AE115" s="91"/>
      <c r="AF115" s="1924">
        <v>0.07</v>
      </c>
      <c r="AG115" s="92"/>
      <c r="AH115" s="85"/>
      <c r="AI115" s="92"/>
      <c r="AJ115" s="85"/>
      <c r="AK115" s="627">
        <v>3389.0</v>
      </c>
      <c r="AL115" s="650">
        <v>0.18</v>
      </c>
      <c r="AM115" s="91"/>
      <c r="AN115" s="91"/>
      <c r="AO115" s="1879">
        <v>0.02</v>
      </c>
      <c r="AP115" s="92"/>
      <c r="AQ115" s="85"/>
      <c r="AR115" s="92"/>
      <c r="AS115" s="85"/>
      <c r="AT115" s="1791">
        <v>68782.0</v>
      </c>
      <c r="AU115" s="1862">
        <v>0.006</v>
      </c>
      <c r="AV115" s="1925">
        <v>587.0</v>
      </c>
      <c r="AW115" s="1863">
        <v>587.0</v>
      </c>
      <c r="AX115" s="1565">
        <v>0.005</v>
      </c>
      <c r="AY115" s="1422">
        <v>0.0</v>
      </c>
      <c r="AZ115" s="780">
        <v>10.0</v>
      </c>
      <c r="BA115" s="1422">
        <v>0.0</v>
      </c>
      <c r="BB115" s="781">
        <v>12.0</v>
      </c>
      <c r="BC115" s="199">
        <v>68766.0</v>
      </c>
      <c r="BD115" s="199">
        <v>68645.0</v>
      </c>
      <c r="BE115" s="615">
        <v>175278.0</v>
      </c>
      <c r="BF115" s="741">
        <v>184732.0</v>
      </c>
      <c r="BG115" s="173">
        <v>3.0</v>
      </c>
      <c r="BH115" s="281">
        <v>29.0</v>
      </c>
      <c r="BI115" s="741">
        <v>16.0</v>
      </c>
      <c r="BJ115" s="1926">
        <v>113.0</v>
      </c>
      <c r="BK115" s="1927">
        <v>270.0</v>
      </c>
      <c r="BL115" s="1928">
        <v>251.0</v>
      </c>
      <c r="BM115" s="1929">
        <v>224.0</v>
      </c>
      <c r="BN115" s="606">
        <v>-11.0</v>
      </c>
      <c r="BO115" s="1930">
        <v>158.0</v>
      </c>
      <c r="BP115" s="1379">
        <v>404.0</v>
      </c>
      <c r="BQ115" s="1627">
        <v>415.0</v>
      </c>
      <c r="BR115" s="1380">
        <v>393.0</v>
      </c>
      <c r="BS115" s="1384">
        <v>277.0</v>
      </c>
      <c r="BT115" s="1931">
        <v>225.0</v>
      </c>
      <c r="BU115" s="1611">
        <v>257.0</v>
      </c>
      <c r="BV115" s="409">
        <v>262.0</v>
      </c>
      <c r="BW115" s="1234">
        <v>246.0</v>
      </c>
      <c r="BX115" s="1234">
        <v>247.0</v>
      </c>
      <c r="BY115" s="1932">
        <v>266.0</v>
      </c>
      <c r="BZ115" s="1933">
        <v>194.0</v>
      </c>
      <c r="CA115" s="743">
        <v>217.0</v>
      </c>
      <c r="CB115" s="1304">
        <v>172.0</v>
      </c>
      <c r="CC115" s="908">
        <v>186.0</v>
      </c>
      <c r="CD115" s="435">
        <v>202.0</v>
      </c>
      <c r="CE115" s="436">
        <v>175.0</v>
      </c>
      <c r="CF115" s="1934">
        <v>80.0</v>
      </c>
      <c r="CG115" s="967">
        <v>174.0</v>
      </c>
      <c r="CH115" s="1080">
        <v>222.0</v>
      </c>
      <c r="CI115" s="947">
        <v>258.0</v>
      </c>
      <c r="CJ115" s="1296">
        <v>266.0</v>
      </c>
      <c r="CK115" s="408">
        <v>571.0</v>
      </c>
      <c r="CL115" s="917">
        <v>229.0</v>
      </c>
      <c r="CM115" s="948">
        <v>144.0</v>
      </c>
      <c r="CN115" s="948">
        <v>140.0</v>
      </c>
      <c r="CO115" s="1296">
        <v>263.0</v>
      </c>
      <c r="CP115" s="1028">
        <v>138.0</v>
      </c>
      <c r="CQ115" s="1015">
        <v>154.0</v>
      </c>
      <c r="CR115" s="1205">
        <v>211.0</v>
      </c>
      <c r="CS115" s="423">
        <v>194.0</v>
      </c>
      <c r="CT115" s="431">
        <v>248.0</v>
      </c>
      <c r="CU115" s="967">
        <v>173.0</v>
      </c>
      <c r="CV115" s="797">
        <v>156.0</v>
      </c>
      <c r="CW115" s="1015">
        <v>152.0</v>
      </c>
      <c r="CX115" s="794">
        <v>260.0</v>
      </c>
      <c r="CY115" s="743">
        <v>217.0</v>
      </c>
      <c r="CZ115" s="427">
        <v>292.0</v>
      </c>
      <c r="DA115" s="1205">
        <v>213.0</v>
      </c>
      <c r="DB115" s="548">
        <v>378.0</v>
      </c>
      <c r="DC115" s="795">
        <v>243.0</v>
      </c>
      <c r="DD115" s="201">
        <v>427.0</v>
      </c>
      <c r="DE115" s="210">
        <v>476.0</v>
      </c>
      <c r="DF115" s="1157">
        <v>597.0</v>
      </c>
      <c r="DG115" s="720">
        <v>0.9</v>
      </c>
      <c r="DH115" s="85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</row>
    <row r="116" ht="33.75" customHeight="1">
      <c r="A116" s="78" t="str">
        <f t="shared" si="2"/>
        <v/>
      </c>
      <c r="B116" s="79" t="str">
        <f t="shared" si="3"/>
        <v>penguin_curator</v>
      </c>
      <c r="C116" s="80" t="s">
        <v>522</v>
      </c>
      <c r="D116" s="81" t="s">
        <v>523</v>
      </c>
      <c r="E116" s="82" t="s">
        <v>524</v>
      </c>
      <c r="F116" s="83" t="s">
        <v>525</v>
      </c>
      <c r="G116" s="84"/>
      <c r="H116" s="85">
        <v>409.0</v>
      </c>
      <c r="I116" s="1935">
        <v>1859.0</v>
      </c>
      <c r="J116" s="85">
        <v>3264.0</v>
      </c>
      <c r="K116" s="85">
        <v>19.0</v>
      </c>
      <c r="L116" s="85"/>
      <c r="M116" s="85">
        <v>3.0</v>
      </c>
      <c r="N116" s="85">
        <v>23.0</v>
      </c>
      <c r="O116" s="85">
        <v>127.0</v>
      </c>
      <c r="P116" s="85">
        <v>1706.0</v>
      </c>
      <c r="Q116" s="1553">
        <v>4.0</v>
      </c>
      <c r="R116" s="266">
        <v>1.0</v>
      </c>
      <c r="S116" s="89"/>
      <c r="T116" s="90"/>
      <c r="U116" s="91"/>
      <c r="V116" s="91"/>
      <c r="W116" s="1619">
        <v>0.38</v>
      </c>
      <c r="X116" s="92"/>
      <c r="Y116" s="85"/>
      <c r="Z116" s="92"/>
      <c r="AA116" s="85"/>
      <c r="AB116" s="971">
        <v>1125.0</v>
      </c>
      <c r="AC116" s="559">
        <v>0.69</v>
      </c>
      <c r="AD116" s="91"/>
      <c r="AE116" s="91"/>
      <c r="AF116" s="1558">
        <v>0.09</v>
      </c>
      <c r="AG116" s="92"/>
      <c r="AH116" s="85"/>
      <c r="AI116" s="92"/>
      <c r="AJ116" s="85"/>
      <c r="AK116" s="1910">
        <v>10218.0</v>
      </c>
      <c r="AL116" s="391">
        <v>0.06</v>
      </c>
      <c r="AM116" s="91"/>
      <c r="AN116" s="91"/>
      <c r="AO116" s="1936">
        <v>0.02</v>
      </c>
      <c r="AP116" s="92"/>
      <c r="AQ116" s="85"/>
      <c r="AR116" s="92"/>
      <c r="AS116" s="85"/>
      <c r="AT116" s="1533">
        <v>68481.0</v>
      </c>
      <c r="AU116" s="1493">
        <v>0.006</v>
      </c>
      <c r="AV116" s="1937">
        <v>566.0</v>
      </c>
      <c r="AW116" s="1938">
        <v>566.0</v>
      </c>
      <c r="AX116" s="1939">
        <v>0.005</v>
      </c>
      <c r="AY116" s="1422">
        <v>0.0</v>
      </c>
      <c r="AZ116" s="657">
        <v>6.0</v>
      </c>
      <c r="BA116" s="1422">
        <v>0.0</v>
      </c>
      <c r="BB116" s="1446">
        <v>14.0</v>
      </c>
      <c r="BC116" s="1205">
        <v>43388.0</v>
      </c>
      <c r="BD116" s="1205">
        <v>43359.0</v>
      </c>
      <c r="BE116" s="199">
        <v>209587.0</v>
      </c>
      <c r="BF116" s="896">
        <v>206272.0</v>
      </c>
      <c r="BG116" s="995">
        <v>5.0</v>
      </c>
      <c r="BH116" s="1330">
        <v>72.0</v>
      </c>
      <c r="BI116" s="423">
        <v>10.0</v>
      </c>
      <c r="BJ116" s="1940">
        <v>114.0</v>
      </c>
      <c r="BK116" s="1748">
        <v>323.0</v>
      </c>
      <c r="BL116" s="1941">
        <v>289.0</v>
      </c>
      <c r="BM116" s="1942">
        <v>327.0</v>
      </c>
      <c r="BN116" s="543">
        <v>24.0</v>
      </c>
      <c r="BO116" s="1216">
        <v>112.0</v>
      </c>
      <c r="BP116" s="770">
        <v>388.0</v>
      </c>
      <c r="BQ116" s="771">
        <v>364.0</v>
      </c>
      <c r="BR116" s="1705">
        <v>337.0</v>
      </c>
      <c r="BS116" s="1544">
        <v>339.0</v>
      </c>
      <c r="BT116" s="187">
        <v>310.0</v>
      </c>
      <c r="BU116" s="1943">
        <v>299.0</v>
      </c>
      <c r="BV116" s="1573">
        <v>284.0</v>
      </c>
      <c r="BW116" s="1384">
        <v>277.0</v>
      </c>
      <c r="BX116" s="1610">
        <v>276.0</v>
      </c>
      <c r="BY116" s="1944">
        <v>271.0</v>
      </c>
      <c r="BZ116" s="1945">
        <v>344.0</v>
      </c>
      <c r="CA116" s="195">
        <v>394.0</v>
      </c>
      <c r="CB116" s="1119">
        <v>297.0</v>
      </c>
      <c r="CC116" s="741">
        <v>314.0</v>
      </c>
      <c r="CD116" s="545">
        <v>373.0</v>
      </c>
      <c r="CE116" s="617">
        <v>285.0</v>
      </c>
      <c r="CF116" s="696">
        <v>551.0</v>
      </c>
      <c r="CG116" s="917">
        <v>229.0</v>
      </c>
      <c r="CH116" s="193">
        <v>371.0</v>
      </c>
      <c r="CI116" s="173">
        <v>364.0</v>
      </c>
      <c r="CJ116" s="424">
        <v>442.0</v>
      </c>
      <c r="CK116" s="195">
        <v>395.0</v>
      </c>
      <c r="CL116" s="824">
        <v>421.0</v>
      </c>
      <c r="CM116" s="1206">
        <v>328.0</v>
      </c>
      <c r="CN116" s="100">
        <v>179.0</v>
      </c>
      <c r="CO116" s="1206">
        <v>328.0</v>
      </c>
      <c r="CP116" s="618">
        <v>304.0</v>
      </c>
      <c r="CQ116" s="427">
        <v>295.0</v>
      </c>
      <c r="CR116" s="199">
        <v>359.0</v>
      </c>
      <c r="CS116" s="618">
        <v>305.0</v>
      </c>
      <c r="CT116" s="995">
        <v>498.0</v>
      </c>
      <c r="CU116" s="1037">
        <v>327.0</v>
      </c>
      <c r="CV116" s="548">
        <v>379.0</v>
      </c>
      <c r="CW116" s="618">
        <v>302.0</v>
      </c>
      <c r="CX116" s="1175">
        <v>162.0</v>
      </c>
      <c r="CY116" s="794">
        <v>258.0</v>
      </c>
      <c r="CZ116" s="198">
        <v>401.0</v>
      </c>
      <c r="DA116" s="618">
        <v>306.0</v>
      </c>
      <c r="DB116" s="618">
        <v>306.0</v>
      </c>
      <c r="DC116" s="617">
        <v>284.0</v>
      </c>
      <c r="DD116" s="618">
        <v>304.0</v>
      </c>
      <c r="DE116" s="209">
        <v>383.0</v>
      </c>
      <c r="DF116" s="1429">
        <v>383.0</v>
      </c>
      <c r="DG116" s="1946">
        <v>0.4</v>
      </c>
      <c r="DH116" s="902">
        <v>50.0</v>
      </c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</row>
    <row r="117" ht="33.75" customHeight="1">
      <c r="A117" s="78" t="str">
        <f t="shared" si="2"/>
        <v/>
      </c>
      <c r="B117" s="79" t="str">
        <f t="shared" si="3"/>
        <v>CirrusNFT</v>
      </c>
      <c r="C117" s="80" t="s">
        <v>526</v>
      </c>
      <c r="D117" s="81" t="s">
        <v>527</v>
      </c>
      <c r="E117" s="82" t="s">
        <v>528</v>
      </c>
      <c r="F117" s="83" t="s">
        <v>529</v>
      </c>
      <c r="G117" s="84"/>
      <c r="H117" s="85">
        <v>406.0</v>
      </c>
      <c r="I117" s="1947">
        <v>1640.0</v>
      </c>
      <c r="J117" s="85">
        <v>1960.0</v>
      </c>
      <c r="K117" s="85">
        <v>67.0</v>
      </c>
      <c r="L117" s="85"/>
      <c r="M117" s="85">
        <v>7.0</v>
      </c>
      <c r="N117" s="85">
        <v>46.0</v>
      </c>
      <c r="O117" s="85">
        <v>298.0</v>
      </c>
      <c r="P117" s="85">
        <v>1289.0</v>
      </c>
      <c r="Q117" s="1553">
        <v>4.0</v>
      </c>
      <c r="R117" s="500">
        <v>-1.0</v>
      </c>
      <c r="S117" s="1211">
        <v>1376.0</v>
      </c>
      <c r="T117" s="391">
        <v>0.7</v>
      </c>
      <c r="U117" s="91"/>
      <c r="V117" s="91"/>
      <c r="W117" s="391">
        <v>0.8</v>
      </c>
      <c r="X117" s="92"/>
      <c r="Y117" s="85"/>
      <c r="Z117" s="92"/>
      <c r="AA117" s="85"/>
      <c r="AB117" s="1042">
        <v>3503.0</v>
      </c>
      <c r="AC117" s="391">
        <v>0.22</v>
      </c>
      <c r="AD117" s="91"/>
      <c r="AE117" s="91"/>
      <c r="AF117" s="391">
        <v>0.25</v>
      </c>
      <c r="AG117" s="92"/>
      <c r="AH117" s="85"/>
      <c r="AI117" s="92"/>
      <c r="AJ117" s="85"/>
      <c r="AK117" s="1210">
        <v>10704.0</v>
      </c>
      <c r="AL117" s="391">
        <v>0.05</v>
      </c>
      <c r="AM117" s="91"/>
      <c r="AN117" s="91"/>
      <c r="AO117" s="391">
        <v>0.05</v>
      </c>
      <c r="AP117" s="92"/>
      <c r="AQ117" s="85"/>
      <c r="AR117" s="92"/>
      <c r="AS117" s="85"/>
      <c r="AT117" s="1403">
        <v>29755.0</v>
      </c>
      <c r="AU117" s="595">
        <v>0.013</v>
      </c>
      <c r="AV117" s="91"/>
      <c r="AW117" s="169">
        <v>0.0</v>
      </c>
      <c r="AX117" s="595">
        <v>0.013</v>
      </c>
      <c r="AY117" s="98"/>
      <c r="AZ117" s="85"/>
      <c r="BA117" s="403">
        <v>0.013</v>
      </c>
      <c r="BB117" s="327">
        <v>4.0</v>
      </c>
      <c r="BC117" s="407">
        <v>98430.0</v>
      </c>
      <c r="BD117" s="407">
        <v>98416.0</v>
      </c>
      <c r="BE117" s="1852">
        <v>67971.0</v>
      </c>
      <c r="BF117" s="948">
        <v>84618.0</v>
      </c>
      <c r="BG117" s="1576">
        <v>1.0</v>
      </c>
      <c r="BH117" s="1913">
        <v>3.0</v>
      </c>
      <c r="BI117" s="546">
        <v>48.0</v>
      </c>
      <c r="BJ117" s="1948">
        <v>115.0</v>
      </c>
      <c r="BK117" s="1874">
        <v>467.0</v>
      </c>
      <c r="BL117" s="1481">
        <v>532.0</v>
      </c>
      <c r="BM117" s="413">
        <v>648.0</v>
      </c>
      <c r="BN117" s="606">
        <v>-14.0</v>
      </c>
      <c r="BO117" s="923">
        <v>-112.0</v>
      </c>
      <c r="BP117" s="770">
        <v>385.0</v>
      </c>
      <c r="BQ117" s="707">
        <v>400.0</v>
      </c>
      <c r="BR117" s="771">
        <v>368.0</v>
      </c>
      <c r="BS117" s="1231">
        <v>459.0</v>
      </c>
      <c r="BT117" s="1589">
        <v>506.0</v>
      </c>
      <c r="BU117" s="1103">
        <v>532.0</v>
      </c>
      <c r="BV117" s="606">
        <v>475.0</v>
      </c>
      <c r="BW117" s="939">
        <v>497.0</v>
      </c>
      <c r="BX117" s="1769">
        <v>628.0</v>
      </c>
      <c r="BY117" s="1084">
        <v>720.0</v>
      </c>
      <c r="BZ117" s="1884">
        <v>405.0</v>
      </c>
      <c r="CA117" s="1175">
        <v>166.0</v>
      </c>
      <c r="CB117" s="430">
        <v>583.0</v>
      </c>
      <c r="CC117" s="570">
        <v>791.0</v>
      </c>
      <c r="CD117" s="917">
        <v>227.0</v>
      </c>
      <c r="CE117" s="299">
        <v>881.0</v>
      </c>
      <c r="CF117" s="729">
        <v>556.0</v>
      </c>
      <c r="CG117" s="824">
        <v>423.0</v>
      </c>
      <c r="CH117" s="741">
        <v>314.0</v>
      </c>
      <c r="CI117" s="423">
        <v>195.0</v>
      </c>
      <c r="CJ117" s="899">
        <v>149.0</v>
      </c>
      <c r="CK117" s="144">
        <v>781.0</v>
      </c>
      <c r="CL117" s="351">
        <v>917.0</v>
      </c>
      <c r="CM117" s="145">
        <v>792.0</v>
      </c>
      <c r="CN117" s="173">
        <v>362.0</v>
      </c>
      <c r="CO117" s="352">
        <v>847.0</v>
      </c>
      <c r="CP117" s="301">
        <v>784.0</v>
      </c>
      <c r="CQ117" s="102">
        <v>569.0</v>
      </c>
      <c r="CR117" s="204">
        <v>458.0</v>
      </c>
      <c r="CS117" s="356">
        <v>530.0</v>
      </c>
      <c r="CT117" s="580">
        <v>0.0</v>
      </c>
      <c r="CU117" s="645">
        <v>472.0</v>
      </c>
      <c r="CV117" s="373">
        <v>608.0</v>
      </c>
      <c r="CW117" s="580">
        <v>0.0</v>
      </c>
      <c r="CX117" s="875">
        <v>336.0</v>
      </c>
      <c r="CY117" s="144">
        <v>779.0</v>
      </c>
      <c r="CZ117" s="547">
        <v>621.0</v>
      </c>
      <c r="DA117" s="621">
        <v>605.0</v>
      </c>
      <c r="DB117" s="673">
        <v>404.0</v>
      </c>
      <c r="DC117" s="306">
        <v>632.0</v>
      </c>
      <c r="DD117" s="307">
        <v>744.0</v>
      </c>
      <c r="DE117" s="824">
        <v>422.0</v>
      </c>
      <c r="DF117" s="1949">
        <v>878.0</v>
      </c>
      <c r="DG117" s="1950">
        <v>1.0</v>
      </c>
      <c r="DH117" s="223">
        <v>0.0</v>
      </c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</row>
    <row r="118" ht="33.75" customHeight="1">
      <c r="A118" s="78" t="str">
        <f t="shared" si="2"/>
        <v/>
      </c>
      <c r="B118" s="79" t="str">
        <f t="shared" si="3"/>
        <v>ScizRtrading</v>
      </c>
      <c r="C118" s="80" t="s">
        <v>530</v>
      </c>
      <c r="D118" s="81" t="s">
        <v>531</v>
      </c>
      <c r="E118" s="82" t="s">
        <v>532</v>
      </c>
      <c r="F118" s="83" t="s">
        <v>533</v>
      </c>
      <c r="G118" s="84"/>
      <c r="H118" s="85">
        <v>405.0</v>
      </c>
      <c r="I118" s="1852">
        <v>2871.0</v>
      </c>
      <c r="J118" s="85">
        <v>6657.0</v>
      </c>
      <c r="K118" s="85">
        <v>39.0</v>
      </c>
      <c r="L118" s="85"/>
      <c r="M118" s="85">
        <v>2.0</v>
      </c>
      <c r="N118" s="85">
        <v>11.0</v>
      </c>
      <c r="O118" s="85">
        <v>105.0</v>
      </c>
      <c r="P118" s="85">
        <v>2753.0</v>
      </c>
      <c r="Q118" s="1553">
        <v>4.0</v>
      </c>
      <c r="R118" s="881">
        <v>2.0</v>
      </c>
      <c r="S118" s="89"/>
      <c r="T118" s="90"/>
      <c r="U118" s="91"/>
      <c r="V118" s="91"/>
      <c r="W118" s="1599">
        <v>0.25</v>
      </c>
      <c r="X118" s="92"/>
      <c r="Y118" s="85"/>
      <c r="Z118" s="92"/>
      <c r="AA118" s="85"/>
      <c r="AB118" s="89"/>
      <c r="AC118" s="90"/>
      <c r="AD118" s="91"/>
      <c r="AE118" s="91"/>
      <c r="AF118" s="1759">
        <v>0.06</v>
      </c>
      <c r="AG118" s="92"/>
      <c r="AH118" s="85"/>
      <c r="AI118" s="92"/>
      <c r="AJ118" s="85"/>
      <c r="AK118" s="1951">
        <v>22893.0</v>
      </c>
      <c r="AL118" s="1877">
        <v>0.03</v>
      </c>
      <c r="AM118" s="91"/>
      <c r="AN118" s="91"/>
      <c r="AO118" s="1439">
        <v>0.02</v>
      </c>
      <c r="AP118" s="92"/>
      <c r="AQ118" s="85"/>
      <c r="AR118" s="92"/>
      <c r="AS118" s="85"/>
      <c r="AT118" s="1318">
        <v>68256.0</v>
      </c>
      <c r="AU118" s="1952">
        <v>0.006</v>
      </c>
      <c r="AV118" s="1953">
        <v>558.0</v>
      </c>
      <c r="AW118" s="1954">
        <v>558.0</v>
      </c>
      <c r="AX118" s="1744">
        <v>0.005</v>
      </c>
      <c r="AY118" s="1422">
        <v>0.0</v>
      </c>
      <c r="AZ118" s="1810">
        <v>7.0</v>
      </c>
      <c r="BA118" s="1422">
        <v>0.0</v>
      </c>
      <c r="BB118" s="1466">
        <v>15.0</v>
      </c>
      <c r="BC118" s="580">
        <v>7727.0</v>
      </c>
      <c r="BD118" s="580">
        <v>7713.0</v>
      </c>
      <c r="BE118" s="1576">
        <v>59622.0</v>
      </c>
      <c r="BF118" s="1362">
        <v>64302.0</v>
      </c>
      <c r="BG118" s="328">
        <v>8.0</v>
      </c>
      <c r="BH118" s="536">
        <v>42.0</v>
      </c>
      <c r="BI118" s="199">
        <v>18.0</v>
      </c>
      <c r="BJ118" s="1955">
        <v>116.0</v>
      </c>
      <c r="BK118" s="1956">
        <v>316.0</v>
      </c>
      <c r="BL118" s="1445">
        <v>209.0</v>
      </c>
      <c r="BM118" s="1957">
        <v>199.0</v>
      </c>
      <c r="BN118" s="892">
        <v>10.0</v>
      </c>
      <c r="BO118" s="414">
        <v>188.0</v>
      </c>
      <c r="BP118" s="1232">
        <v>382.0</v>
      </c>
      <c r="BQ118" s="1958">
        <v>372.0</v>
      </c>
      <c r="BR118" s="188">
        <v>345.0</v>
      </c>
      <c r="BS118" s="1543">
        <v>324.0</v>
      </c>
      <c r="BT118" s="1596">
        <v>308.0</v>
      </c>
      <c r="BU118" s="1498">
        <v>297.0</v>
      </c>
      <c r="BV118" s="1921">
        <v>205.0</v>
      </c>
      <c r="BW118" s="1686">
        <v>193.0</v>
      </c>
      <c r="BX118" s="812">
        <v>209.0</v>
      </c>
      <c r="BY118" s="1752">
        <v>215.0</v>
      </c>
      <c r="BZ118" s="1959">
        <v>186.0</v>
      </c>
      <c r="CA118" s="1108">
        <v>224.0</v>
      </c>
      <c r="CB118" s="431">
        <v>249.0</v>
      </c>
      <c r="CC118" s="899">
        <v>148.0</v>
      </c>
      <c r="CD118" s="1021">
        <v>81.0</v>
      </c>
      <c r="CE118" s="1960">
        <v>72.0</v>
      </c>
      <c r="CF118" s="791">
        <v>209.0</v>
      </c>
      <c r="CG118" s="795">
        <v>244.0</v>
      </c>
      <c r="CH118" s="1513">
        <v>104.0</v>
      </c>
      <c r="CI118" s="100">
        <v>178.0</v>
      </c>
      <c r="CJ118" s="100">
        <v>183.0</v>
      </c>
      <c r="CK118" s="917">
        <v>230.0</v>
      </c>
      <c r="CL118" s="1021">
        <v>82.0</v>
      </c>
      <c r="CM118" s="1714">
        <v>75.0</v>
      </c>
      <c r="CN118" s="1576">
        <v>98.0</v>
      </c>
      <c r="CO118" s="1175">
        <v>163.0</v>
      </c>
      <c r="CP118" s="196">
        <v>342.0</v>
      </c>
      <c r="CQ118" s="206">
        <v>543.0</v>
      </c>
      <c r="CR118" s="795">
        <v>245.0</v>
      </c>
      <c r="CS118" s="791">
        <v>205.0</v>
      </c>
      <c r="CT118" s="553">
        <v>367.0</v>
      </c>
      <c r="CU118" s="545">
        <v>374.0</v>
      </c>
      <c r="CV118" s="209">
        <v>385.0</v>
      </c>
      <c r="CW118" s="796">
        <v>279.0</v>
      </c>
      <c r="CX118" s="1108">
        <v>225.0</v>
      </c>
      <c r="CY118" s="1277">
        <v>242.0</v>
      </c>
      <c r="CZ118" s="204">
        <v>459.0</v>
      </c>
      <c r="DA118" s="199">
        <v>357.0</v>
      </c>
      <c r="DB118" s="193">
        <v>372.0</v>
      </c>
      <c r="DC118" s="196">
        <v>339.0</v>
      </c>
      <c r="DD118" s="200">
        <v>516.0</v>
      </c>
      <c r="DE118" s="796">
        <v>277.0</v>
      </c>
      <c r="DF118" s="1961">
        <v>174.0</v>
      </c>
      <c r="DG118" s="761">
        <v>0.3</v>
      </c>
      <c r="DH118" s="223">
        <v>0.0</v>
      </c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</row>
    <row r="119" ht="33.75" customHeight="1">
      <c r="A119" s="78" t="str">
        <f t="shared" si="2"/>
        <v/>
      </c>
      <c r="B119" s="79" t="str">
        <f t="shared" si="3"/>
        <v>chiefingza</v>
      </c>
      <c r="C119" s="80" t="s">
        <v>534</v>
      </c>
      <c r="D119" s="81" t="s">
        <v>535</v>
      </c>
      <c r="E119" s="82" t="s">
        <v>536</v>
      </c>
      <c r="F119" s="83" t="s">
        <v>537</v>
      </c>
      <c r="G119" s="84"/>
      <c r="H119" s="85">
        <v>403.0</v>
      </c>
      <c r="I119" s="207">
        <v>1419.0</v>
      </c>
      <c r="J119" s="85">
        <v>765.0</v>
      </c>
      <c r="K119" s="85">
        <v>44.0</v>
      </c>
      <c r="L119" s="85"/>
      <c r="M119" s="85">
        <v>3.0</v>
      </c>
      <c r="N119" s="85">
        <v>18.0</v>
      </c>
      <c r="O119" s="85">
        <v>126.0</v>
      </c>
      <c r="P119" s="85">
        <v>1272.0</v>
      </c>
      <c r="Q119" s="1962">
        <v>3.0</v>
      </c>
      <c r="R119" s="500">
        <v>-1.0</v>
      </c>
      <c r="S119" s="89"/>
      <c r="T119" s="90"/>
      <c r="U119" s="91"/>
      <c r="V119" s="91"/>
      <c r="W119" s="391">
        <v>2.0</v>
      </c>
      <c r="X119" s="92"/>
      <c r="Y119" s="85"/>
      <c r="Z119" s="92"/>
      <c r="AA119" s="85"/>
      <c r="AB119" s="863">
        <v>5083.0</v>
      </c>
      <c r="AC119" s="1817">
        <v>0.15</v>
      </c>
      <c r="AD119" s="91"/>
      <c r="AE119" s="91"/>
      <c r="AF119" s="1936">
        <v>0.08</v>
      </c>
      <c r="AG119" s="92"/>
      <c r="AH119" s="85"/>
      <c r="AI119" s="92"/>
      <c r="AJ119" s="85"/>
      <c r="AK119" s="1963">
        <v>19259.0</v>
      </c>
      <c r="AL119" s="1724">
        <v>0.03</v>
      </c>
      <c r="AM119" s="91"/>
      <c r="AN119" s="91"/>
      <c r="AO119" s="1964">
        <v>0.02</v>
      </c>
      <c r="AP119" s="92"/>
      <c r="AQ119" s="85"/>
      <c r="AR119" s="92"/>
      <c r="AS119" s="85"/>
      <c r="AT119" s="1951">
        <v>64979.0</v>
      </c>
      <c r="AU119" s="1741">
        <v>0.006</v>
      </c>
      <c r="AV119" s="1965">
        <v>574.0</v>
      </c>
      <c r="AW119" s="169">
        <v>0.06</v>
      </c>
      <c r="AX119" s="1966">
        <v>0.002</v>
      </c>
      <c r="AY119" s="1422">
        <v>0.0</v>
      </c>
      <c r="AZ119" s="568">
        <v>8.0</v>
      </c>
      <c r="BA119" s="1765">
        <v>0.005</v>
      </c>
      <c r="BB119" s="406">
        <v>5.0</v>
      </c>
      <c r="BC119" s="917">
        <v>46122.0</v>
      </c>
      <c r="BD119" s="917">
        <v>46133.0</v>
      </c>
      <c r="BE119" s="1304">
        <v>98118.0</v>
      </c>
      <c r="BF119" s="1175">
        <v>94602.0</v>
      </c>
      <c r="BG119" s="618">
        <v>2.0</v>
      </c>
      <c r="BH119" s="1686">
        <v>11.0</v>
      </c>
      <c r="BI119" s="407">
        <v>29.0</v>
      </c>
      <c r="BJ119" s="1967">
        <v>117.0</v>
      </c>
      <c r="BK119" s="1968">
        <v>350.0</v>
      </c>
      <c r="BL119" s="1500">
        <v>369.0</v>
      </c>
      <c r="BM119" s="1227">
        <v>354.0</v>
      </c>
      <c r="BN119" s="1217">
        <v>19.0</v>
      </c>
      <c r="BO119" s="1186">
        <v>-8.0</v>
      </c>
      <c r="BP119" s="1958">
        <v>374.0</v>
      </c>
      <c r="BQ119" s="190">
        <v>354.0</v>
      </c>
      <c r="BR119" s="1815">
        <v>318.0</v>
      </c>
      <c r="BS119" s="1931">
        <v>223.0</v>
      </c>
      <c r="BT119" s="1573">
        <v>285.0</v>
      </c>
      <c r="BU119" s="188">
        <v>346.0</v>
      </c>
      <c r="BV119" s="542">
        <v>378.0</v>
      </c>
      <c r="BW119" s="1232">
        <v>381.0</v>
      </c>
      <c r="BX119" s="1627">
        <v>415.0</v>
      </c>
      <c r="BY119" s="855">
        <v>445.0</v>
      </c>
      <c r="BZ119" s="1832">
        <v>372.0</v>
      </c>
      <c r="CA119" s="553">
        <v>367.0</v>
      </c>
      <c r="CB119" s="549">
        <v>348.0</v>
      </c>
      <c r="CC119" s="201">
        <v>429.0</v>
      </c>
      <c r="CD119" s="548">
        <v>378.0</v>
      </c>
      <c r="CE119" s="545">
        <v>373.0</v>
      </c>
      <c r="CF119" s="195">
        <v>396.0</v>
      </c>
      <c r="CG119" s="102">
        <v>567.0</v>
      </c>
      <c r="CH119" s="824">
        <v>420.0</v>
      </c>
      <c r="CI119" s="896">
        <v>354.0</v>
      </c>
      <c r="CJ119" s="546">
        <v>510.0</v>
      </c>
      <c r="CK119" s="219">
        <v>661.0</v>
      </c>
      <c r="CL119" s="823">
        <v>723.0</v>
      </c>
      <c r="CM119" s="431">
        <v>249.0</v>
      </c>
      <c r="CN119" s="193">
        <v>372.0</v>
      </c>
      <c r="CO119" s="145">
        <v>792.0</v>
      </c>
      <c r="CP119" s="744">
        <v>287.0</v>
      </c>
      <c r="CQ119" s="1205">
        <v>212.0</v>
      </c>
      <c r="CR119" s="424">
        <v>443.0</v>
      </c>
      <c r="CS119" s="1359">
        <v>252.0</v>
      </c>
      <c r="CT119" s="792">
        <v>271.0</v>
      </c>
      <c r="CU119" s="196">
        <v>343.0</v>
      </c>
      <c r="CV119" s="195">
        <v>395.0</v>
      </c>
      <c r="CW119" s="200">
        <v>515.0</v>
      </c>
      <c r="CX119" s="645">
        <v>473.0</v>
      </c>
      <c r="CY119" s="85"/>
      <c r="CZ119" s="85"/>
      <c r="DA119" s="85"/>
      <c r="DB119" s="85"/>
      <c r="DC119" s="85"/>
      <c r="DD119" s="85"/>
      <c r="DE119" s="85"/>
      <c r="DF119" s="99"/>
      <c r="DG119" s="1969">
        <v>0.2</v>
      </c>
      <c r="DH119" s="147">
        <v>100.0</v>
      </c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</row>
    <row r="120" ht="33.75" customHeight="1">
      <c r="A120" s="78" t="str">
        <f t="shared" si="2"/>
        <v/>
      </c>
      <c r="B120" s="79" t="str">
        <f t="shared" si="3"/>
        <v>lilclearpill</v>
      </c>
      <c r="C120" s="80" t="s">
        <v>538</v>
      </c>
      <c r="D120" s="81" t="s">
        <v>539</v>
      </c>
      <c r="E120" s="82" t="s">
        <v>540</v>
      </c>
      <c r="F120" s="83" t="s">
        <v>541</v>
      </c>
      <c r="G120" s="84"/>
      <c r="H120" s="85">
        <v>387.0</v>
      </c>
      <c r="I120" s="1970">
        <v>2476.0</v>
      </c>
      <c r="J120" s="85">
        <v>7480.0</v>
      </c>
      <c r="K120" s="85">
        <v>36.0</v>
      </c>
      <c r="L120" s="85"/>
      <c r="M120" s="85">
        <v>5.0</v>
      </c>
      <c r="N120" s="85">
        <v>18.0</v>
      </c>
      <c r="O120" s="85">
        <v>156.0</v>
      </c>
      <c r="P120" s="85">
        <v>2297.0</v>
      </c>
      <c r="Q120" s="1962">
        <v>3.0</v>
      </c>
      <c r="R120" s="88">
        <v>0.0</v>
      </c>
      <c r="S120" s="89"/>
      <c r="T120" s="90"/>
      <c r="U120" s="91"/>
      <c r="V120" s="91"/>
      <c r="W120" s="391">
        <v>0.74</v>
      </c>
      <c r="X120" s="92"/>
      <c r="Y120" s="85"/>
      <c r="Z120" s="92"/>
      <c r="AA120" s="85"/>
      <c r="AB120" s="89"/>
      <c r="AC120" s="90"/>
      <c r="AD120" s="91"/>
      <c r="AE120" s="91"/>
      <c r="AF120" s="1971">
        <v>0.07</v>
      </c>
      <c r="AG120" s="92"/>
      <c r="AH120" s="85"/>
      <c r="AI120" s="92"/>
      <c r="AJ120" s="85"/>
      <c r="AK120" s="1972">
        <v>18339.0</v>
      </c>
      <c r="AL120" s="1477">
        <v>0.03</v>
      </c>
      <c r="AM120" s="91"/>
      <c r="AN120" s="91"/>
      <c r="AO120" s="1973">
        <v>0.02</v>
      </c>
      <c r="AP120" s="92"/>
      <c r="AQ120" s="85"/>
      <c r="AR120" s="92"/>
      <c r="AS120" s="85"/>
      <c r="AT120" s="1369">
        <v>64349.0</v>
      </c>
      <c r="AU120" s="1493">
        <v>0.006</v>
      </c>
      <c r="AV120" s="1974">
        <v>569.0</v>
      </c>
      <c r="AW120" s="1564">
        <v>569.0</v>
      </c>
      <c r="AX120" s="1975">
        <v>0.006</v>
      </c>
      <c r="AY120" s="1422">
        <v>0.0</v>
      </c>
      <c r="AZ120" s="1810">
        <v>7.0</v>
      </c>
      <c r="BA120" s="1422">
        <v>0.0</v>
      </c>
      <c r="BB120" s="1497">
        <v>9.0</v>
      </c>
      <c r="BC120" s="1976">
        <v>13671.0</v>
      </c>
      <c r="BD120" s="1976">
        <v>13668.0</v>
      </c>
      <c r="BE120" s="1576">
        <v>58848.0</v>
      </c>
      <c r="BF120" s="1576">
        <v>58883.0</v>
      </c>
      <c r="BG120" s="505">
        <v>4.0</v>
      </c>
      <c r="BH120" s="1498">
        <v>17.0</v>
      </c>
      <c r="BI120" s="407">
        <v>28.0</v>
      </c>
      <c r="BJ120" s="1977">
        <v>118.0</v>
      </c>
      <c r="BK120" s="1927">
        <v>269.0</v>
      </c>
      <c r="BL120" s="1928">
        <v>253.0</v>
      </c>
      <c r="BM120" s="1978">
        <v>261.0</v>
      </c>
      <c r="BN120" s="1144">
        <v>27.0</v>
      </c>
      <c r="BO120" s="1979">
        <v>133.0</v>
      </c>
      <c r="BP120" s="771">
        <v>367.0</v>
      </c>
      <c r="BQ120" s="1544">
        <v>340.0</v>
      </c>
      <c r="BR120" s="1610">
        <v>276.0</v>
      </c>
      <c r="BS120" s="1573">
        <v>287.0</v>
      </c>
      <c r="BT120" s="1980">
        <v>252.0</v>
      </c>
      <c r="BU120" s="1234">
        <v>249.0</v>
      </c>
      <c r="BV120" s="409">
        <v>261.0</v>
      </c>
      <c r="BW120" s="1754">
        <v>234.0</v>
      </c>
      <c r="BX120" s="1980">
        <v>253.0</v>
      </c>
      <c r="BY120" s="409">
        <v>260.0</v>
      </c>
      <c r="BZ120" s="1612">
        <v>283.0</v>
      </c>
      <c r="CA120" s="673">
        <v>404.0</v>
      </c>
      <c r="CB120" s="1022">
        <v>236.0</v>
      </c>
      <c r="CC120" s="795">
        <v>245.0</v>
      </c>
      <c r="CD120" s="842">
        <v>322.0</v>
      </c>
      <c r="CE120" s="551">
        <v>480.0</v>
      </c>
      <c r="CF120" s="917">
        <v>228.0</v>
      </c>
      <c r="CG120" s="209">
        <v>385.0</v>
      </c>
      <c r="CH120" s="195">
        <v>394.0</v>
      </c>
      <c r="CI120" s="1022">
        <v>235.0</v>
      </c>
      <c r="CJ120" s="1037">
        <v>325.0</v>
      </c>
      <c r="CK120" s="743">
        <v>218.0</v>
      </c>
      <c r="CL120" s="545">
        <v>375.0</v>
      </c>
      <c r="CM120" s="585">
        <v>391.0</v>
      </c>
      <c r="CN120" s="797">
        <v>156.0</v>
      </c>
      <c r="CO120" s="1276">
        <v>215.0</v>
      </c>
      <c r="CP120" s="899">
        <v>146.0</v>
      </c>
      <c r="CQ120" s="792">
        <v>274.0</v>
      </c>
      <c r="CR120" s="745">
        <v>89.0</v>
      </c>
      <c r="CS120" s="617">
        <v>281.0</v>
      </c>
      <c r="CT120" s="917">
        <v>230.0</v>
      </c>
      <c r="CU120" s="917">
        <v>230.0</v>
      </c>
      <c r="CV120" s="435">
        <v>204.0</v>
      </c>
      <c r="CW120" s="791">
        <v>205.0</v>
      </c>
      <c r="CX120" s="743">
        <v>218.0</v>
      </c>
      <c r="CY120" s="743">
        <v>216.0</v>
      </c>
      <c r="CZ120" s="744">
        <v>286.0</v>
      </c>
      <c r="DA120" s="792">
        <v>272.0</v>
      </c>
      <c r="DB120" s="673">
        <v>404.0</v>
      </c>
      <c r="DC120" s="1296">
        <v>266.0</v>
      </c>
      <c r="DD120" s="1206">
        <v>328.0</v>
      </c>
      <c r="DE120" s="618">
        <v>302.0</v>
      </c>
      <c r="DF120" s="1981">
        <v>500.0</v>
      </c>
      <c r="DG120" s="1982">
        <v>0.4</v>
      </c>
      <c r="DH120" s="223">
        <v>0.0</v>
      </c>
      <c r="DI120" s="148"/>
      <c r="DJ120" s="148"/>
      <c r="DK120" s="148"/>
      <c r="DL120" s="148"/>
      <c r="DM120" s="148"/>
      <c r="DN120" s="148"/>
      <c r="DO120" s="148"/>
      <c r="DP120" s="148"/>
      <c r="DQ120" s="148"/>
      <c r="DR120" s="148"/>
    </row>
    <row r="121" ht="33.75" customHeight="1">
      <c r="A121" s="78" t="str">
        <f t="shared" si="2"/>
        <v/>
      </c>
      <c r="B121" s="79" t="str">
        <f t="shared" si="3"/>
        <v>AltcoinPsycho</v>
      </c>
      <c r="C121" s="80" t="s">
        <v>542</v>
      </c>
      <c r="D121" s="81" t="s">
        <v>543</v>
      </c>
      <c r="E121" s="82" t="s">
        <v>544</v>
      </c>
      <c r="F121" s="83" t="s">
        <v>545</v>
      </c>
      <c r="G121" s="84"/>
      <c r="H121" s="85">
        <v>367.0</v>
      </c>
      <c r="I121" s="1983">
        <v>1986.0</v>
      </c>
      <c r="J121" s="85">
        <v>2396.0</v>
      </c>
      <c r="K121" s="85">
        <v>78.0</v>
      </c>
      <c r="L121" s="85"/>
      <c r="M121" s="85">
        <v>3.0</v>
      </c>
      <c r="N121" s="85">
        <v>19.0</v>
      </c>
      <c r="O121" s="85">
        <v>199.0</v>
      </c>
      <c r="P121" s="85">
        <v>1765.0</v>
      </c>
      <c r="Q121" s="1962">
        <v>3.0</v>
      </c>
      <c r="R121" s="1088">
        <v>-2.0</v>
      </c>
      <c r="S121" s="89"/>
      <c r="T121" s="90"/>
      <c r="U121" s="91"/>
      <c r="V121" s="91"/>
      <c r="W121" s="90"/>
      <c r="X121" s="92"/>
      <c r="Y121" s="85"/>
      <c r="Z121" s="92"/>
      <c r="AA121" s="85"/>
      <c r="AB121" s="1580">
        <v>6293.0</v>
      </c>
      <c r="AC121" s="1984">
        <v>0.12</v>
      </c>
      <c r="AD121" s="91"/>
      <c r="AE121" s="91"/>
      <c r="AF121" s="1985">
        <v>0.09</v>
      </c>
      <c r="AG121" s="92"/>
      <c r="AH121" s="85"/>
      <c r="AI121" s="92"/>
      <c r="AJ121" s="85"/>
      <c r="AK121" s="1463">
        <v>22162.0</v>
      </c>
      <c r="AL121" s="1777">
        <v>0.02</v>
      </c>
      <c r="AM121" s="91"/>
      <c r="AN121" s="91"/>
      <c r="AO121" s="1696">
        <v>0.03</v>
      </c>
      <c r="AP121" s="92"/>
      <c r="AQ121" s="85"/>
      <c r="AR121" s="92"/>
      <c r="AS121" s="85"/>
      <c r="AT121" s="1151">
        <v>49567.0</v>
      </c>
      <c r="AU121" s="938">
        <v>0.007</v>
      </c>
      <c r="AV121" s="169">
        <v>0.11</v>
      </c>
      <c r="AW121" s="1880">
        <v>729.0</v>
      </c>
      <c r="AX121" s="1654">
        <v>0.007</v>
      </c>
      <c r="AY121" s="1667">
        <v>0.007</v>
      </c>
      <c r="AZ121" s="1941">
        <v>26.0</v>
      </c>
      <c r="BA121" s="1422">
        <v>0.0</v>
      </c>
      <c r="BB121" s="959">
        <v>3.0</v>
      </c>
      <c r="BC121" s="217">
        <v>518565.0</v>
      </c>
      <c r="BD121" s="217">
        <v>518320.0</v>
      </c>
      <c r="BE121" s="1518">
        <v>71985.0</v>
      </c>
      <c r="BF121" s="1518">
        <v>70295.0</v>
      </c>
      <c r="BG121" s="1120">
        <v>0.0</v>
      </c>
      <c r="BH121" s="1986">
        <v>1.0</v>
      </c>
      <c r="BI121" s="356">
        <v>66.0</v>
      </c>
      <c r="BJ121" s="1987">
        <v>119.0</v>
      </c>
      <c r="BK121" s="1854">
        <v>404.0</v>
      </c>
      <c r="BL121" s="1669">
        <v>472.0</v>
      </c>
      <c r="BM121" s="1227">
        <v>357.0</v>
      </c>
      <c r="BN121" s="821">
        <v>15.0</v>
      </c>
      <c r="BO121" s="1988">
        <v>-205.0</v>
      </c>
      <c r="BP121" s="1502">
        <v>362.0</v>
      </c>
      <c r="BQ121" s="188">
        <v>347.0</v>
      </c>
      <c r="BR121" s="187">
        <v>311.0</v>
      </c>
      <c r="BS121" s="188">
        <v>342.0</v>
      </c>
      <c r="BT121" s="855">
        <v>445.0</v>
      </c>
      <c r="BU121" s="1103">
        <v>532.0</v>
      </c>
      <c r="BV121" s="331">
        <v>520.0</v>
      </c>
      <c r="BW121" s="612">
        <v>566.0</v>
      </c>
      <c r="BX121" s="543">
        <v>611.0</v>
      </c>
      <c r="BY121" s="1244">
        <v>616.0</v>
      </c>
      <c r="BZ121" s="1884">
        <v>403.0</v>
      </c>
      <c r="CA121" s="580">
        <v>0.0</v>
      </c>
      <c r="CB121" s="844">
        <v>625.0</v>
      </c>
      <c r="CC121" s="201">
        <v>429.0</v>
      </c>
      <c r="CD121" s="548">
        <v>378.0</v>
      </c>
      <c r="CE121" s="678">
        <v>670.0</v>
      </c>
      <c r="CF121" s="874">
        <v>332.0</v>
      </c>
      <c r="CG121" s="695">
        <v>764.0</v>
      </c>
      <c r="CH121" s="741">
        <v>316.0</v>
      </c>
      <c r="CI121" s="202">
        <v>262.0</v>
      </c>
      <c r="CJ121" s="743">
        <v>217.0</v>
      </c>
      <c r="CK121" s="580">
        <v>0.0</v>
      </c>
      <c r="CL121" s="580">
        <v>0.0</v>
      </c>
      <c r="CM121" s="643">
        <v>502.0</v>
      </c>
      <c r="CN121" s="619">
        <v>411.0</v>
      </c>
      <c r="CO121" s="198">
        <v>402.0</v>
      </c>
      <c r="CP121" s="877">
        <v>433.0</v>
      </c>
      <c r="CQ121" s="357">
        <v>709.0</v>
      </c>
      <c r="CR121" s="436">
        <v>177.0</v>
      </c>
      <c r="CS121" s="744">
        <v>287.0</v>
      </c>
      <c r="CT121" s="206">
        <v>544.0</v>
      </c>
      <c r="CU121" s="238">
        <v>539.0</v>
      </c>
      <c r="CV121" s="845">
        <v>308.0</v>
      </c>
      <c r="CW121" s="173">
        <v>360.0</v>
      </c>
      <c r="CX121" s="619">
        <v>413.0</v>
      </c>
      <c r="CY121" s="201">
        <v>428.0</v>
      </c>
      <c r="CZ121" s="995">
        <v>498.0</v>
      </c>
      <c r="DA121" s="1119">
        <v>298.0</v>
      </c>
      <c r="DB121" s="1400">
        <v>408.0</v>
      </c>
      <c r="DC121" s="207">
        <v>484.0</v>
      </c>
      <c r="DD121" s="209">
        <v>382.0</v>
      </c>
      <c r="DE121" s="199">
        <v>359.0</v>
      </c>
      <c r="DF121" s="1989">
        <v>456.0</v>
      </c>
      <c r="DG121" s="1337">
        <v>0.5</v>
      </c>
      <c r="DH121" s="85"/>
      <c r="DI121" s="148"/>
      <c r="DJ121" s="148"/>
      <c r="DK121" s="148"/>
      <c r="DL121" s="148"/>
      <c r="DM121" s="148"/>
      <c r="DN121" s="148"/>
      <c r="DO121" s="148"/>
      <c r="DP121" s="148"/>
      <c r="DQ121" s="148"/>
      <c r="DR121" s="148"/>
    </row>
    <row r="122" ht="33.75" customHeight="1">
      <c r="A122" s="78" t="str">
        <f t="shared" si="2"/>
        <v/>
      </c>
      <c r="B122" s="79" t="str">
        <f t="shared" si="3"/>
        <v>MoonOverlord</v>
      </c>
      <c r="C122" s="80" t="s">
        <v>546</v>
      </c>
      <c r="D122" s="81" t="s">
        <v>547</v>
      </c>
      <c r="E122" s="82" t="s">
        <v>548</v>
      </c>
      <c r="F122" s="83" t="s">
        <v>549</v>
      </c>
      <c r="G122" s="84"/>
      <c r="H122" s="85">
        <v>366.0</v>
      </c>
      <c r="I122" s="1990">
        <v>1315.0</v>
      </c>
      <c r="J122" s="85">
        <v>1273.0</v>
      </c>
      <c r="K122" s="85">
        <v>52.0</v>
      </c>
      <c r="L122" s="85"/>
      <c r="M122" s="85">
        <v>2.0</v>
      </c>
      <c r="N122" s="85">
        <v>28.0</v>
      </c>
      <c r="O122" s="85">
        <v>200.0</v>
      </c>
      <c r="P122" s="85">
        <v>1085.0</v>
      </c>
      <c r="Q122" s="1991">
        <v>2.0</v>
      </c>
      <c r="R122" s="1088">
        <v>-2.0</v>
      </c>
      <c r="S122" s="89"/>
      <c r="T122" s="90"/>
      <c r="U122" s="91"/>
      <c r="V122" s="91"/>
      <c r="W122" s="90"/>
      <c r="X122" s="92"/>
      <c r="Y122" s="85"/>
      <c r="Z122" s="92"/>
      <c r="AA122" s="85"/>
      <c r="AB122" s="1112">
        <v>4505.0</v>
      </c>
      <c r="AC122" s="391">
        <v>0.16</v>
      </c>
      <c r="AD122" s="91"/>
      <c r="AE122" s="91"/>
      <c r="AF122" s="1289">
        <v>0.13</v>
      </c>
      <c r="AG122" s="92"/>
      <c r="AH122" s="85"/>
      <c r="AI122" s="92"/>
      <c r="AJ122" s="85"/>
      <c r="AK122" s="1992">
        <v>18082.0</v>
      </c>
      <c r="AL122" s="1264">
        <v>0.03</v>
      </c>
      <c r="AM122" s="91"/>
      <c r="AN122" s="91"/>
      <c r="AO122" s="1993">
        <v>0.02</v>
      </c>
      <c r="AP122" s="92"/>
      <c r="AQ122" s="85"/>
      <c r="AR122" s="92"/>
      <c r="AS122" s="85"/>
      <c r="AT122" s="1199">
        <v>40498.0</v>
      </c>
      <c r="AU122" s="938">
        <v>0.009</v>
      </c>
      <c r="AV122" s="169">
        <v>0.67</v>
      </c>
      <c r="AW122" s="169">
        <v>2.51</v>
      </c>
      <c r="AX122" s="1526">
        <v>0.007</v>
      </c>
      <c r="AY122" s="1994">
        <v>0.005</v>
      </c>
      <c r="AZ122" s="597">
        <v>2.0</v>
      </c>
      <c r="BA122" s="1995">
        <v>0.003</v>
      </c>
      <c r="BB122" s="781">
        <v>12.0</v>
      </c>
      <c r="BC122" s="1366">
        <v>302438.0</v>
      </c>
      <c r="BD122" s="1366">
        <v>302284.0</v>
      </c>
      <c r="BE122" s="949">
        <v>242666.0</v>
      </c>
      <c r="BF122" s="202">
        <v>153878.0</v>
      </c>
      <c r="BG122" s="916">
        <v>1.0</v>
      </c>
      <c r="BH122" s="1701">
        <v>13.0</v>
      </c>
      <c r="BI122" s="1049">
        <v>18.0</v>
      </c>
      <c r="BJ122" s="1996">
        <v>120.0</v>
      </c>
      <c r="BK122" s="1500">
        <v>368.0</v>
      </c>
      <c r="BL122" s="664">
        <v>408.0</v>
      </c>
      <c r="BM122" s="181">
        <v>394.0</v>
      </c>
      <c r="BN122" s="1094">
        <v>81.0</v>
      </c>
      <c r="BO122" s="489">
        <v>-50.0</v>
      </c>
      <c r="BP122" s="1502">
        <v>360.0</v>
      </c>
      <c r="BQ122" s="1384">
        <v>280.0</v>
      </c>
      <c r="BR122" s="1543">
        <v>322.0</v>
      </c>
      <c r="BS122" s="1502">
        <v>358.0</v>
      </c>
      <c r="BT122" s="542">
        <v>375.0</v>
      </c>
      <c r="BU122" s="1855">
        <v>412.0</v>
      </c>
      <c r="BV122" s="1643">
        <v>408.0</v>
      </c>
      <c r="BW122" s="670">
        <v>411.0</v>
      </c>
      <c r="BX122" s="1380">
        <v>395.0</v>
      </c>
      <c r="BY122" s="1380">
        <v>393.0</v>
      </c>
      <c r="BZ122" s="1997">
        <v>334.0</v>
      </c>
      <c r="CA122" s="908">
        <v>187.0</v>
      </c>
      <c r="CB122" s="824">
        <v>423.0</v>
      </c>
      <c r="CC122" s="236">
        <v>586.0</v>
      </c>
      <c r="CD122" s="795">
        <v>244.0</v>
      </c>
      <c r="CE122" s="551">
        <v>480.0</v>
      </c>
      <c r="CF122" s="220">
        <v>602.0</v>
      </c>
      <c r="CG122" s="493">
        <v>975.0</v>
      </c>
      <c r="CH122" s="194">
        <v>439.0</v>
      </c>
      <c r="CI122" s="1037">
        <v>326.0</v>
      </c>
      <c r="CJ122" s="794">
        <v>259.0</v>
      </c>
      <c r="CK122" s="644">
        <v>495.0</v>
      </c>
      <c r="CL122" s="824">
        <v>425.0</v>
      </c>
      <c r="CM122" s="1312">
        <v>270.0</v>
      </c>
      <c r="CN122" s="426">
        <v>530.0</v>
      </c>
      <c r="CO122" s="101">
        <v>566.0</v>
      </c>
      <c r="CP122" s="330">
        <v>654.0</v>
      </c>
      <c r="CQ122" s="620">
        <v>637.0</v>
      </c>
      <c r="CR122" s="201">
        <v>428.0</v>
      </c>
      <c r="CS122" s="195">
        <v>396.0</v>
      </c>
      <c r="CT122" s="599">
        <v>702.0</v>
      </c>
      <c r="CU122" s="581">
        <v>714.0</v>
      </c>
      <c r="CV122" s="422">
        <v>518.0</v>
      </c>
      <c r="CW122" s="428">
        <v>465.0</v>
      </c>
      <c r="CX122" s="1119">
        <v>296.0</v>
      </c>
      <c r="CY122" s="436">
        <v>174.0</v>
      </c>
      <c r="CZ122" s="618">
        <v>305.0</v>
      </c>
      <c r="DA122" s="1022">
        <v>233.0</v>
      </c>
      <c r="DB122" s="619">
        <v>411.0</v>
      </c>
      <c r="DC122" s="551">
        <v>481.0</v>
      </c>
      <c r="DD122" s="617">
        <v>284.0</v>
      </c>
      <c r="DE122" s="619">
        <v>412.0</v>
      </c>
      <c r="DF122" s="1050">
        <v>628.0</v>
      </c>
      <c r="DG122" s="1314">
        <v>0.6</v>
      </c>
      <c r="DH122" s="223">
        <v>0.0</v>
      </c>
      <c r="DI122" s="148"/>
      <c r="DJ122" s="148"/>
      <c r="DK122" s="148"/>
      <c r="DL122" s="148"/>
      <c r="DM122" s="148"/>
      <c r="DN122" s="148"/>
      <c r="DO122" s="148"/>
      <c r="DP122" s="148"/>
      <c r="DQ122" s="148"/>
      <c r="DR122" s="148"/>
    </row>
    <row r="123" ht="33.75" customHeight="1">
      <c r="A123" s="78" t="str">
        <f t="shared" si="2"/>
        <v/>
      </c>
      <c r="B123" s="79" t="str">
        <f t="shared" si="3"/>
        <v>cozymaximalist</v>
      </c>
      <c r="C123" s="80" t="s">
        <v>550</v>
      </c>
      <c r="D123" s="81" t="s">
        <v>551</v>
      </c>
      <c r="E123" s="82" t="s">
        <v>552</v>
      </c>
      <c r="F123" s="83" t="s">
        <v>553</v>
      </c>
      <c r="G123" s="84"/>
      <c r="H123" s="85">
        <v>363.0</v>
      </c>
      <c r="I123" s="1487">
        <v>2365.0</v>
      </c>
      <c r="J123" s="85">
        <v>4890.0</v>
      </c>
      <c r="K123" s="85">
        <v>51.0</v>
      </c>
      <c r="L123" s="85"/>
      <c r="M123" s="85">
        <v>2.0</v>
      </c>
      <c r="N123" s="85">
        <v>15.0</v>
      </c>
      <c r="O123" s="85">
        <v>144.0</v>
      </c>
      <c r="P123" s="85">
        <v>2204.0</v>
      </c>
      <c r="Q123" s="1553">
        <v>4.0</v>
      </c>
      <c r="R123" s="524">
        <v>3.0</v>
      </c>
      <c r="S123" s="89"/>
      <c r="T123" s="90"/>
      <c r="U123" s="91"/>
      <c r="V123" s="91"/>
      <c r="W123" s="391">
        <v>1.23</v>
      </c>
      <c r="X123" s="92"/>
      <c r="Y123" s="85"/>
      <c r="Z123" s="92"/>
      <c r="AA123" s="85"/>
      <c r="AB123" s="89"/>
      <c r="AC123" s="90"/>
      <c r="AD123" s="91"/>
      <c r="AE123" s="91"/>
      <c r="AF123" s="1661">
        <v>0.07</v>
      </c>
      <c r="AG123" s="92"/>
      <c r="AH123" s="85"/>
      <c r="AI123" s="92"/>
      <c r="AJ123" s="85"/>
      <c r="AK123" s="1998">
        <v>16301.0</v>
      </c>
      <c r="AL123" s="1013">
        <v>0.03</v>
      </c>
      <c r="AM123" s="91"/>
      <c r="AN123" s="91"/>
      <c r="AO123" s="1999">
        <v>0.04</v>
      </c>
      <c r="AP123" s="92"/>
      <c r="AQ123" s="85"/>
      <c r="AR123" s="92"/>
      <c r="AS123" s="85"/>
      <c r="AT123" s="1341">
        <v>58870.0</v>
      </c>
      <c r="AU123" s="1837">
        <v>0.006</v>
      </c>
      <c r="AV123" s="169">
        <v>0.06</v>
      </c>
      <c r="AW123" s="169">
        <v>0.16</v>
      </c>
      <c r="AX123" s="1952">
        <v>0.006</v>
      </c>
      <c r="AY123" s="1421">
        <v>0.006</v>
      </c>
      <c r="AZ123" s="1392">
        <v>15.0</v>
      </c>
      <c r="BA123" s="1864">
        <v>0.005</v>
      </c>
      <c r="BB123" s="1865">
        <v>7.0</v>
      </c>
      <c r="BC123" s="1311">
        <v>9070.0</v>
      </c>
      <c r="BD123" s="1311">
        <v>9075.0</v>
      </c>
      <c r="BE123" s="1513">
        <v>62105.0</v>
      </c>
      <c r="BF123" s="1121">
        <v>76910.0</v>
      </c>
      <c r="BG123" s="200">
        <v>7.0</v>
      </c>
      <c r="BH123" s="176">
        <v>48.0</v>
      </c>
      <c r="BI123" s="845">
        <v>16.0</v>
      </c>
      <c r="BJ123" s="2000">
        <v>121.0</v>
      </c>
      <c r="BK123" s="180">
        <v>359.0</v>
      </c>
      <c r="BL123" s="1426">
        <v>337.0</v>
      </c>
      <c r="BM123" s="2001">
        <v>349.0</v>
      </c>
      <c r="BN123" s="855">
        <v>-37.0</v>
      </c>
      <c r="BO123" s="1068">
        <v>118.0</v>
      </c>
      <c r="BP123" s="1502">
        <v>359.0</v>
      </c>
      <c r="BQ123" s="707">
        <v>396.0</v>
      </c>
      <c r="BR123" s="1627">
        <v>415.0</v>
      </c>
      <c r="BS123" s="707">
        <v>401.0</v>
      </c>
      <c r="BT123" s="1502">
        <v>359.0</v>
      </c>
      <c r="BU123" s="1815">
        <v>315.0</v>
      </c>
      <c r="BV123" s="1573">
        <v>283.0</v>
      </c>
      <c r="BW123" s="1918">
        <v>241.0</v>
      </c>
      <c r="BX123" s="2002">
        <v>102.0</v>
      </c>
      <c r="BY123" s="1447">
        <v>90.0</v>
      </c>
      <c r="BZ123" s="2003">
        <v>431.0</v>
      </c>
      <c r="CA123" s="199">
        <v>355.0</v>
      </c>
      <c r="CB123" s="2004">
        <v>112.0</v>
      </c>
      <c r="CC123" s="278">
        <v>507.0</v>
      </c>
      <c r="CD123" s="124">
        <v>890.0</v>
      </c>
      <c r="CE123" s="1205">
        <v>212.0</v>
      </c>
      <c r="CF123" s="948">
        <v>141.0</v>
      </c>
      <c r="CG123" s="967">
        <v>172.0</v>
      </c>
      <c r="CH123" s="352">
        <v>848.0</v>
      </c>
      <c r="CI123" s="545">
        <v>376.0</v>
      </c>
      <c r="CJ123" s="1960">
        <v>71.0</v>
      </c>
      <c r="CK123" s="2005">
        <v>58.0</v>
      </c>
      <c r="CL123" s="332">
        <v>578.0</v>
      </c>
      <c r="CM123" s="948">
        <v>142.0</v>
      </c>
      <c r="CN123" s="1304">
        <v>167.0</v>
      </c>
      <c r="CO123" s="948">
        <v>140.0</v>
      </c>
      <c r="CP123" s="949">
        <v>419.0</v>
      </c>
      <c r="CQ123" s="432">
        <v>452.0</v>
      </c>
      <c r="CR123" s="809">
        <v>129.0</v>
      </c>
      <c r="CS123" s="1575">
        <v>93.0</v>
      </c>
      <c r="CT123" s="1021">
        <v>81.0</v>
      </c>
      <c r="CU123" s="1513">
        <v>104.0</v>
      </c>
      <c r="CV123" s="1121">
        <v>132.0</v>
      </c>
      <c r="CW123" s="202">
        <v>262.0</v>
      </c>
      <c r="CX123" s="743">
        <v>219.0</v>
      </c>
      <c r="CY123" s="199">
        <v>359.0</v>
      </c>
      <c r="CZ123" s="795">
        <v>244.0</v>
      </c>
      <c r="DA123" s="824">
        <v>422.0</v>
      </c>
      <c r="DB123" s="743">
        <v>218.0</v>
      </c>
      <c r="DC123" s="545">
        <v>373.0</v>
      </c>
      <c r="DD123" s="582">
        <v>535.0</v>
      </c>
      <c r="DE123" s="644">
        <v>495.0</v>
      </c>
      <c r="DF123" s="878">
        <v>531.0</v>
      </c>
      <c r="DG123" s="2006">
        <v>0.5</v>
      </c>
      <c r="DH123" s="223">
        <v>0.0</v>
      </c>
      <c r="DI123" s="148"/>
      <c r="DJ123" s="148"/>
      <c r="DK123" s="148"/>
      <c r="DL123" s="148"/>
      <c r="DM123" s="148"/>
      <c r="DN123" s="148"/>
      <c r="DO123" s="148"/>
      <c r="DP123" s="148"/>
      <c r="DQ123" s="148"/>
      <c r="DR123" s="148"/>
    </row>
    <row r="124" ht="33.75" customHeight="1">
      <c r="A124" s="78" t="str">
        <f t="shared" si="2"/>
        <v/>
      </c>
      <c r="B124" s="79" t="str">
        <f t="shared" si="3"/>
        <v>ChartFuMonkey</v>
      </c>
      <c r="C124" s="80" t="s">
        <v>554</v>
      </c>
      <c r="D124" s="81" t="s">
        <v>555</v>
      </c>
      <c r="E124" s="82" t="s">
        <v>556</v>
      </c>
      <c r="F124" s="83" t="s">
        <v>557</v>
      </c>
      <c r="G124" s="84"/>
      <c r="H124" s="85">
        <v>362.0</v>
      </c>
      <c r="I124" s="551">
        <v>1415.0</v>
      </c>
      <c r="J124" s="85">
        <v>966.0</v>
      </c>
      <c r="K124" s="85">
        <v>30.0</v>
      </c>
      <c r="L124" s="85"/>
      <c r="M124" s="85">
        <v>3.0</v>
      </c>
      <c r="N124" s="85">
        <v>9.0</v>
      </c>
      <c r="O124" s="85">
        <v>112.0</v>
      </c>
      <c r="P124" s="85">
        <v>1291.0</v>
      </c>
      <c r="Q124" s="1962">
        <v>3.0</v>
      </c>
      <c r="R124" s="88">
        <v>0.0</v>
      </c>
      <c r="S124" s="89"/>
      <c r="T124" s="90"/>
      <c r="U124" s="91"/>
      <c r="V124" s="91"/>
      <c r="W124" s="90"/>
      <c r="X124" s="92"/>
      <c r="Y124" s="85"/>
      <c r="Z124" s="92"/>
      <c r="AA124" s="85"/>
      <c r="AB124" s="1324">
        <v>7113.0</v>
      </c>
      <c r="AC124" s="1390">
        <v>0.1</v>
      </c>
      <c r="AD124" s="591">
        <v>0.18</v>
      </c>
      <c r="AE124" s="91"/>
      <c r="AF124" s="2007">
        <v>0.08</v>
      </c>
      <c r="AG124" s="1555">
        <v>0.08</v>
      </c>
      <c r="AH124" s="156">
        <v>1.0</v>
      </c>
      <c r="AI124" s="92"/>
      <c r="AJ124" s="85"/>
      <c r="AK124" s="2008">
        <v>21296.0</v>
      </c>
      <c r="AL124" s="1411">
        <v>0.02</v>
      </c>
      <c r="AM124" s="91"/>
      <c r="AN124" s="91"/>
      <c r="AO124" s="2009">
        <v>0.02</v>
      </c>
      <c r="AP124" s="92"/>
      <c r="AQ124" s="85"/>
      <c r="AR124" s="92"/>
      <c r="AS124" s="85"/>
      <c r="AT124" s="2010">
        <v>60706.0</v>
      </c>
      <c r="AU124" s="2011">
        <v>0.006</v>
      </c>
      <c r="AV124" s="169">
        <v>1.2</v>
      </c>
      <c r="AW124" s="2012">
        <v>579.0</v>
      </c>
      <c r="AX124" s="1744">
        <v>0.005</v>
      </c>
      <c r="AY124" s="2013">
        <v>0.003</v>
      </c>
      <c r="AZ124" s="1495">
        <v>14.0</v>
      </c>
      <c r="BA124" s="1422">
        <v>0.0</v>
      </c>
      <c r="BB124" s="2014">
        <v>29.0</v>
      </c>
      <c r="BC124" s="644">
        <v>111239.0</v>
      </c>
      <c r="BD124" s="644">
        <v>111057.0</v>
      </c>
      <c r="BE124" s="585">
        <v>229352.0</v>
      </c>
      <c r="BF124" s="545">
        <v>220253.0</v>
      </c>
      <c r="BG124" s="427">
        <v>2.0</v>
      </c>
      <c r="BH124" s="892">
        <v>69.0</v>
      </c>
      <c r="BI124" s="948">
        <v>7.0</v>
      </c>
      <c r="BJ124" s="2015">
        <v>122.0</v>
      </c>
      <c r="BK124" s="1941">
        <v>290.0</v>
      </c>
      <c r="BL124" s="1748">
        <v>322.0</v>
      </c>
      <c r="BM124" s="1500">
        <v>368.0</v>
      </c>
      <c r="BN124" s="1230">
        <v>30.0</v>
      </c>
      <c r="BO124" s="243">
        <v>60.0</v>
      </c>
      <c r="BP124" s="189">
        <v>352.0</v>
      </c>
      <c r="BQ124" s="1543">
        <v>322.0</v>
      </c>
      <c r="BR124" s="1233">
        <v>288.0</v>
      </c>
      <c r="BS124" s="1573">
        <v>287.0</v>
      </c>
      <c r="BT124" s="1815">
        <v>315.0</v>
      </c>
      <c r="BU124" s="1610">
        <v>275.0</v>
      </c>
      <c r="BV124" s="1384">
        <v>278.0</v>
      </c>
      <c r="BW124" s="1233">
        <v>292.0</v>
      </c>
      <c r="BX124" s="1815">
        <v>315.0</v>
      </c>
      <c r="BY124" s="730">
        <v>420.0</v>
      </c>
      <c r="BZ124" s="2016">
        <v>365.0</v>
      </c>
      <c r="CA124" s="585">
        <v>391.0</v>
      </c>
      <c r="CB124" s="1037">
        <v>327.0</v>
      </c>
      <c r="CC124" s="432">
        <v>456.0</v>
      </c>
      <c r="CD124" s="196">
        <v>340.0</v>
      </c>
      <c r="CE124" s="1771">
        <v>155.0</v>
      </c>
      <c r="CF124" s="850">
        <v>514.0</v>
      </c>
      <c r="CG124" s="949">
        <v>416.0</v>
      </c>
      <c r="CH124" s="196">
        <v>343.0</v>
      </c>
      <c r="CI124" s="585">
        <v>389.0</v>
      </c>
      <c r="CJ124" s="195">
        <v>393.0</v>
      </c>
      <c r="CK124" s="1771">
        <v>156.0</v>
      </c>
      <c r="CL124" s="328">
        <v>526.0</v>
      </c>
      <c r="CM124" s="130">
        <v>834.0</v>
      </c>
      <c r="CN124" s="301">
        <v>783.0</v>
      </c>
      <c r="CO124" s="104">
        <v>683.0</v>
      </c>
      <c r="CP124" s="215">
        <v>699.0</v>
      </c>
      <c r="CQ124" s="1022">
        <v>233.0</v>
      </c>
      <c r="CR124" s="850">
        <v>514.0</v>
      </c>
      <c r="CS124" s="810">
        <v>504.0</v>
      </c>
      <c r="CT124" s="429">
        <v>575.0</v>
      </c>
      <c r="CU124" s="850">
        <v>513.0</v>
      </c>
      <c r="CV124" s="102">
        <v>568.0</v>
      </c>
      <c r="CW124" s="466">
        <v>591.0</v>
      </c>
      <c r="CX124" s="101">
        <v>565.0</v>
      </c>
      <c r="CY124" s="85"/>
      <c r="CZ124" s="85"/>
      <c r="DA124" s="85"/>
      <c r="DB124" s="85"/>
      <c r="DC124" s="85"/>
      <c r="DD124" s="85"/>
      <c r="DE124" s="85"/>
      <c r="DF124" s="99"/>
      <c r="DG124" s="2017">
        <v>0.2</v>
      </c>
      <c r="DH124" s="223">
        <v>0.0</v>
      </c>
      <c r="DI124" s="148"/>
      <c r="DJ124" s="148"/>
      <c r="DK124" s="148"/>
      <c r="DL124" s="148"/>
      <c r="DM124" s="148"/>
      <c r="DN124" s="148"/>
      <c r="DO124" s="148"/>
      <c r="DP124" s="148"/>
      <c r="DQ124" s="148"/>
      <c r="DR124" s="148"/>
    </row>
    <row r="125" ht="33.75" customHeight="1">
      <c r="A125" s="78" t="str">
        <f t="shared" si="2"/>
        <v/>
      </c>
      <c r="B125" s="79" t="str">
        <f t="shared" si="3"/>
        <v>Fiskantes</v>
      </c>
      <c r="C125" s="80" t="s">
        <v>558</v>
      </c>
      <c r="D125" s="81">
        <v>1.89184866E8</v>
      </c>
      <c r="E125" s="82" t="s">
        <v>559</v>
      </c>
      <c r="F125" s="83" t="s">
        <v>560</v>
      </c>
      <c r="G125" s="84"/>
      <c r="H125" s="85">
        <v>360.0</v>
      </c>
      <c r="I125" s="2018">
        <v>2852.0</v>
      </c>
      <c r="J125" s="85">
        <v>6485.0</v>
      </c>
      <c r="K125" s="85">
        <v>44.0</v>
      </c>
      <c r="L125" s="85"/>
      <c r="M125" s="85">
        <v>2.0</v>
      </c>
      <c r="N125" s="85">
        <v>12.0</v>
      </c>
      <c r="O125" s="85">
        <v>116.0</v>
      </c>
      <c r="P125" s="85">
        <v>2722.0</v>
      </c>
      <c r="Q125" s="1962">
        <v>3.0</v>
      </c>
      <c r="R125" s="88">
        <v>0.0</v>
      </c>
      <c r="S125" s="89"/>
      <c r="T125" s="90"/>
      <c r="U125" s="91"/>
      <c r="V125" s="91"/>
      <c r="W125" s="2019">
        <v>0.15</v>
      </c>
      <c r="X125" s="92"/>
      <c r="Y125" s="85"/>
      <c r="Z125" s="92"/>
      <c r="AA125" s="85"/>
      <c r="AB125" s="89"/>
      <c r="AC125" s="90"/>
      <c r="AD125" s="91"/>
      <c r="AE125" s="91"/>
      <c r="AF125" s="2020">
        <v>0.07</v>
      </c>
      <c r="AG125" s="2021">
        <v>0.09</v>
      </c>
      <c r="AH125" s="156">
        <v>1.0</v>
      </c>
      <c r="AI125" s="92"/>
      <c r="AJ125" s="85"/>
      <c r="AK125" s="1328">
        <v>20995.0</v>
      </c>
      <c r="AL125" s="1877">
        <v>0.03</v>
      </c>
      <c r="AM125" s="91"/>
      <c r="AN125" s="91"/>
      <c r="AO125" s="1439">
        <v>0.02</v>
      </c>
      <c r="AP125" s="92"/>
      <c r="AQ125" s="85"/>
      <c r="AR125" s="92"/>
      <c r="AS125" s="85"/>
      <c r="AT125" s="2010">
        <v>60750.0</v>
      </c>
      <c r="AU125" s="1741">
        <v>0.006</v>
      </c>
      <c r="AV125" s="1965">
        <v>575.0</v>
      </c>
      <c r="AW125" s="169">
        <v>1.35</v>
      </c>
      <c r="AX125" s="1565">
        <v>0.005</v>
      </c>
      <c r="AY125" s="1422">
        <v>0.0</v>
      </c>
      <c r="AZ125" s="404">
        <v>1.0</v>
      </c>
      <c r="BA125" s="2022">
        <v>0.002</v>
      </c>
      <c r="BB125" s="659">
        <v>16.0</v>
      </c>
      <c r="BC125" s="407">
        <v>101101.0</v>
      </c>
      <c r="BD125" s="407">
        <v>101065.0</v>
      </c>
      <c r="BE125" s="896">
        <v>206258.0</v>
      </c>
      <c r="BF125" s="949">
        <v>243293.0</v>
      </c>
      <c r="BG125" s="744">
        <v>2.0</v>
      </c>
      <c r="BH125" s="668">
        <v>45.0</v>
      </c>
      <c r="BI125" s="793">
        <v>10.0</v>
      </c>
      <c r="BJ125" s="2023">
        <v>123.0</v>
      </c>
      <c r="BK125" s="2024">
        <v>332.0</v>
      </c>
      <c r="BL125" s="2001">
        <v>348.0</v>
      </c>
      <c r="BM125" s="1942">
        <v>329.0</v>
      </c>
      <c r="BN125" s="687">
        <v>-22.0</v>
      </c>
      <c r="BO125" s="380">
        <v>29.0</v>
      </c>
      <c r="BP125" s="1224">
        <v>350.0</v>
      </c>
      <c r="BQ125" s="1958">
        <v>371.0</v>
      </c>
      <c r="BR125" s="1381">
        <v>329.0</v>
      </c>
      <c r="BS125" s="1381">
        <v>326.0</v>
      </c>
      <c r="BT125" s="1381">
        <v>329.0</v>
      </c>
      <c r="BU125" s="1377">
        <v>335.0</v>
      </c>
      <c r="BV125" s="1658">
        <v>374.0</v>
      </c>
      <c r="BW125" s="1543">
        <v>321.0</v>
      </c>
      <c r="BX125" s="1815">
        <v>317.0</v>
      </c>
      <c r="BY125" s="188">
        <v>345.0</v>
      </c>
      <c r="BZ125" s="2025">
        <v>303.0</v>
      </c>
      <c r="CA125" s="842">
        <v>319.0</v>
      </c>
      <c r="CB125" s="744">
        <v>287.0</v>
      </c>
      <c r="CC125" s="201">
        <v>427.0</v>
      </c>
      <c r="CD125" s="917">
        <v>231.0</v>
      </c>
      <c r="CE125" s="1205">
        <v>211.0</v>
      </c>
      <c r="CF125" s="1576">
        <v>100.0</v>
      </c>
      <c r="CG125" s="1022">
        <v>234.0</v>
      </c>
      <c r="CH125" s="1037">
        <v>326.0</v>
      </c>
      <c r="CI125" s="1175">
        <v>164.0</v>
      </c>
      <c r="CJ125" s="948">
        <v>144.0</v>
      </c>
      <c r="CK125" s="896">
        <v>351.0</v>
      </c>
      <c r="CL125" s="917">
        <v>228.0</v>
      </c>
      <c r="CM125" s="621">
        <v>605.0</v>
      </c>
      <c r="CN125" s="374">
        <v>615.0</v>
      </c>
      <c r="CO125" s="741">
        <v>316.0</v>
      </c>
      <c r="CP125" s="202">
        <v>262.0</v>
      </c>
      <c r="CQ125" s="100">
        <v>181.0</v>
      </c>
      <c r="CR125" s="434">
        <v>463.0</v>
      </c>
      <c r="CS125" s="745">
        <v>90.0</v>
      </c>
      <c r="CT125" s="1119">
        <v>297.0</v>
      </c>
      <c r="CU125" s="743">
        <v>216.0</v>
      </c>
      <c r="CV125" s="1213">
        <v>149.0</v>
      </c>
      <c r="CW125" s="1120">
        <v>21.0</v>
      </c>
      <c r="CX125" s="1175">
        <v>161.0</v>
      </c>
      <c r="CY125" s="796">
        <v>274.0</v>
      </c>
      <c r="CZ125" s="1513">
        <v>106.0</v>
      </c>
      <c r="DA125" s="619">
        <v>414.0</v>
      </c>
      <c r="DB125" s="791">
        <v>205.0</v>
      </c>
      <c r="DC125" s="874">
        <v>330.0</v>
      </c>
      <c r="DD125" s="428">
        <v>465.0</v>
      </c>
      <c r="DE125" s="423">
        <v>197.0</v>
      </c>
      <c r="DF125" s="2026">
        <v>290.0</v>
      </c>
      <c r="DG125" s="2027">
        <v>0.3</v>
      </c>
      <c r="DH125" s="85"/>
      <c r="DI125" s="148"/>
      <c r="DJ125" s="148"/>
      <c r="DK125" s="148"/>
      <c r="DL125" s="148"/>
      <c r="DM125" s="148"/>
      <c r="DN125" s="148"/>
      <c r="DO125" s="148"/>
      <c r="DP125" s="148"/>
      <c r="DQ125" s="148"/>
      <c r="DR125" s="148"/>
    </row>
    <row r="126" ht="33.75" customHeight="1">
      <c r="A126" s="78" t="str">
        <f t="shared" si="2"/>
        <v/>
      </c>
      <c r="B126" s="79" t="str">
        <f t="shared" si="3"/>
        <v>Loopifyyy</v>
      </c>
      <c r="C126" s="80" t="s">
        <v>561</v>
      </c>
      <c r="D126" s="81" t="s">
        <v>562</v>
      </c>
      <c r="E126" s="82" t="s">
        <v>563</v>
      </c>
      <c r="F126" s="83" t="s">
        <v>564</v>
      </c>
      <c r="G126" s="84"/>
      <c r="H126" s="85">
        <v>354.0</v>
      </c>
      <c r="I126" s="207">
        <v>1429.0</v>
      </c>
      <c r="J126" s="85">
        <v>3035.0</v>
      </c>
      <c r="K126" s="85">
        <v>55.0</v>
      </c>
      <c r="L126" s="85"/>
      <c r="M126" s="85">
        <v>5.0</v>
      </c>
      <c r="N126" s="85">
        <v>18.0</v>
      </c>
      <c r="O126" s="85">
        <v>153.0</v>
      </c>
      <c r="P126" s="85">
        <v>1253.0</v>
      </c>
      <c r="Q126" s="1962">
        <v>3.0</v>
      </c>
      <c r="R126" s="1088">
        <v>-2.0</v>
      </c>
      <c r="S126" s="778">
        <v>1456.0</v>
      </c>
      <c r="T126" s="1758">
        <v>0.6</v>
      </c>
      <c r="U126" s="91"/>
      <c r="V126" s="91"/>
      <c r="W126" s="1410">
        <v>0.3</v>
      </c>
      <c r="X126" s="92"/>
      <c r="Y126" s="85"/>
      <c r="Z126" s="92"/>
      <c r="AA126" s="85"/>
      <c r="AB126" s="89"/>
      <c r="AC126" s="90"/>
      <c r="AD126" s="91"/>
      <c r="AE126" s="91"/>
      <c r="AF126" s="2028">
        <v>0.08</v>
      </c>
      <c r="AG126" s="92"/>
      <c r="AH126" s="85"/>
      <c r="AI126" s="92"/>
      <c r="AJ126" s="85"/>
      <c r="AK126" s="1025">
        <v>13800.0</v>
      </c>
      <c r="AL126" s="1344">
        <v>0.04</v>
      </c>
      <c r="AM126" s="91"/>
      <c r="AN126" s="91"/>
      <c r="AO126" s="1618">
        <v>0.03</v>
      </c>
      <c r="AP126" s="92"/>
      <c r="AQ126" s="85"/>
      <c r="AR126" s="92"/>
      <c r="AS126" s="85"/>
      <c r="AT126" s="2029">
        <v>42416.0</v>
      </c>
      <c r="AU126" s="938">
        <v>0.008</v>
      </c>
      <c r="AV126" s="169">
        <v>0.27</v>
      </c>
      <c r="AW126" s="169">
        <v>0.26</v>
      </c>
      <c r="AX126" s="938">
        <v>0.007</v>
      </c>
      <c r="AY126" s="1623">
        <v>0.007</v>
      </c>
      <c r="AZ126" s="597">
        <v>2.0</v>
      </c>
      <c r="BA126" s="1623">
        <v>0.007</v>
      </c>
      <c r="BB126" s="728">
        <v>2.0</v>
      </c>
      <c r="BC126" s="486">
        <v>221224.0</v>
      </c>
      <c r="BD126" s="486">
        <v>220961.0</v>
      </c>
      <c r="BE126" s="201">
        <v>251586.0</v>
      </c>
      <c r="BF126" s="197">
        <v>263280.0</v>
      </c>
      <c r="BG126" s="797">
        <v>1.0</v>
      </c>
      <c r="BH126" s="336">
        <v>34.0</v>
      </c>
      <c r="BI126" s="1048">
        <v>9.0</v>
      </c>
      <c r="BJ126" s="2030">
        <v>124.0</v>
      </c>
      <c r="BK126" s="1480">
        <v>544.0</v>
      </c>
      <c r="BL126" s="766">
        <v>621.0</v>
      </c>
      <c r="BM126" s="1356">
        <v>618.0</v>
      </c>
      <c r="BN126" s="109">
        <v>-2.0</v>
      </c>
      <c r="BO126" s="2031">
        <v>-278.0</v>
      </c>
      <c r="BP126" s="1224">
        <v>350.0</v>
      </c>
      <c r="BQ126" s="1224">
        <v>351.0</v>
      </c>
      <c r="BR126" s="542">
        <v>376.0</v>
      </c>
      <c r="BS126" s="687">
        <v>462.0</v>
      </c>
      <c r="BT126" s="1309">
        <v>626.0</v>
      </c>
      <c r="BU126" s="857">
        <v>666.0</v>
      </c>
      <c r="BV126" s="870">
        <v>650.0</v>
      </c>
      <c r="BW126" s="1293">
        <v>627.0</v>
      </c>
      <c r="BX126" s="1144">
        <v>621.0</v>
      </c>
      <c r="BY126" s="1244">
        <v>614.0</v>
      </c>
      <c r="BZ126" s="1884">
        <v>405.0</v>
      </c>
      <c r="CA126" s="741">
        <v>317.0</v>
      </c>
      <c r="CB126" s="674">
        <v>740.0</v>
      </c>
      <c r="CC126" s="644">
        <v>493.0</v>
      </c>
      <c r="CD126" s="1296">
        <v>265.0</v>
      </c>
      <c r="CE126" s="278">
        <v>508.0</v>
      </c>
      <c r="CF126" s="949">
        <v>417.0</v>
      </c>
      <c r="CG126" s="1028">
        <v>137.0</v>
      </c>
      <c r="CH126" s="823">
        <v>722.0</v>
      </c>
      <c r="CI126" s="520">
        <v>645.0</v>
      </c>
      <c r="CJ126" s="351">
        <v>917.0</v>
      </c>
      <c r="CK126" s="408">
        <v>572.0</v>
      </c>
      <c r="CL126" s="330">
        <v>654.0</v>
      </c>
      <c r="CM126" s="1206">
        <v>329.0</v>
      </c>
      <c r="CN126" s="877">
        <v>431.0</v>
      </c>
      <c r="CO126" s="617">
        <v>280.0</v>
      </c>
      <c r="CP126" s="895">
        <v>368.0</v>
      </c>
      <c r="CQ126" s="551">
        <v>481.0</v>
      </c>
      <c r="CR126" s="618">
        <v>303.0</v>
      </c>
      <c r="CS126" s="644">
        <v>494.0</v>
      </c>
      <c r="CT126" s="1080">
        <v>223.0</v>
      </c>
      <c r="CU126" s="1714">
        <v>76.0</v>
      </c>
      <c r="CV126" s="423">
        <v>198.0</v>
      </c>
      <c r="CW126" s="435">
        <v>203.0</v>
      </c>
      <c r="CX126" s="825">
        <v>652.0</v>
      </c>
      <c r="CY126" s="1206">
        <v>328.0</v>
      </c>
      <c r="CZ126" s="874">
        <v>332.0</v>
      </c>
      <c r="DA126" s="875">
        <v>336.0</v>
      </c>
      <c r="DB126" s="796">
        <v>275.0</v>
      </c>
      <c r="DC126" s="618">
        <v>305.0</v>
      </c>
      <c r="DD126" s="548">
        <v>380.0</v>
      </c>
      <c r="DE126" s="210">
        <v>473.0</v>
      </c>
      <c r="DF126" s="2032">
        <v>309.0</v>
      </c>
      <c r="DG126" s="2033">
        <v>0.3</v>
      </c>
      <c r="DH126" s="223">
        <v>0.0</v>
      </c>
      <c r="DI126" s="148"/>
      <c r="DJ126" s="148"/>
      <c r="DK126" s="148"/>
      <c r="DL126" s="148"/>
      <c r="DM126" s="148"/>
      <c r="DN126" s="148"/>
      <c r="DO126" s="148"/>
      <c r="DP126" s="148"/>
      <c r="DQ126" s="148"/>
      <c r="DR126" s="148"/>
    </row>
    <row r="127" ht="33.75" customHeight="1">
      <c r="A127" s="78" t="str">
        <f t="shared" si="2"/>
        <v/>
      </c>
      <c r="B127" s="79" t="str">
        <f t="shared" si="3"/>
        <v>larpalt</v>
      </c>
      <c r="C127" s="80" t="s">
        <v>565</v>
      </c>
      <c r="D127" s="81" t="s">
        <v>566</v>
      </c>
      <c r="E127" s="82" t="s">
        <v>567</v>
      </c>
      <c r="F127" s="83" t="s">
        <v>568</v>
      </c>
      <c r="G127" s="84"/>
      <c r="H127" s="85">
        <v>353.0</v>
      </c>
      <c r="I127" s="2034">
        <v>1946.0</v>
      </c>
      <c r="J127" s="85">
        <v>5142.0</v>
      </c>
      <c r="K127" s="85">
        <v>40.0</v>
      </c>
      <c r="L127" s="85"/>
      <c r="M127" s="85">
        <v>2.0</v>
      </c>
      <c r="N127" s="85">
        <v>16.0</v>
      </c>
      <c r="O127" s="85">
        <v>177.0</v>
      </c>
      <c r="P127" s="85">
        <v>1751.0</v>
      </c>
      <c r="Q127" s="1962">
        <v>3.0</v>
      </c>
      <c r="R127" s="266">
        <v>1.0</v>
      </c>
      <c r="S127" s="89"/>
      <c r="T127" s="90"/>
      <c r="U127" s="91"/>
      <c r="V127" s="91"/>
      <c r="W127" s="1679">
        <v>0.36</v>
      </c>
      <c r="X127" s="92"/>
      <c r="Y127" s="85"/>
      <c r="Z127" s="92"/>
      <c r="AA127" s="85"/>
      <c r="AB127" s="2035">
        <v>6063.0</v>
      </c>
      <c r="AC127" s="1984">
        <v>0.11</v>
      </c>
      <c r="AD127" s="91"/>
      <c r="AE127" s="91"/>
      <c r="AF127" s="1985">
        <v>0.09</v>
      </c>
      <c r="AG127" s="92"/>
      <c r="AH127" s="85"/>
      <c r="AI127" s="92"/>
      <c r="AJ127" s="85"/>
      <c r="AK127" s="1369">
        <v>22721.0</v>
      </c>
      <c r="AL127" s="2036">
        <v>0.02</v>
      </c>
      <c r="AM127" s="91"/>
      <c r="AN127" s="91"/>
      <c r="AO127" s="1727">
        <v>0.02</v>
      </c>
      <c r="AP127" s="92"/>
      <c r="AQ127" s="85"/>
      <c r="AR127" s="92"/>
      <c r="AS127" s="85"/>
      <c r="AT127" s="1324">
        <v>55015.0</v>
      </c>
      <c r="AU127" s="1266">
        <v>0.006</v>
      </c>
      <c r="AV127" s="683">
        <v>-0.02</v>
      </c>
      <c r="AW127" s="169">
        <v>0.14</v>
      </c>
      <c r="AX127" s="2037">
        <v>0.006</v>
      </c>
      <c r="AY127" s="2038">
        <v>0.006</v>
      </c>
      <c r="AZ127" s="2039">
        <v>16.0</v>
      </c>
      <c r="BA127" s="1496">
        <v>0.006</v>
      </c>
      <c r="BB127" s="406">
        <v>5.0</v>
      </c>
      <c r="BC127" s="100">
        <v>38041.0</v>
      </c>
      <c r="BD127" s="100">
        <v>38025.0</v>
      </c>
      <c r="BE127" s="1575">
        <v>54502.0</v>
      </c>
      <c r="BF127" s="745">
        <v>51922.0</v>
      </c>
      <c r="BG127" s="435">
        <v>1.0</v>
      </c>
      <c r="BH127" s="1447">
        <v>5.0</v>
      </c>
      <c r="BI127" s="811">
        <v>42.0</v>
      </c>
      <c r="BJ127" s="2040">
        <v>125.0</v>
      </c>
      <c r="BK127" s="1641">
        <v>147.0</v>
      </c>
      <c r="BL127" s="2041">
        <v>158.0</v>
      </c>
      <c r="BM127" s="2042">
        <v>235.0</v>
      </c>
      <c r="BN127" s="1217">
        <v>19.0</v>
      </c>
      <c r="BO127" s="1917">
        <v>212.0</v>
      </c>
      <c r="BP127" s="1224">
        <v>348.0</v>
      </c>
      <c r="BQ127" s="1381">
        <v>329.0</v>
      </c>
      <c r="BR127" s="2043">
        <v>118.0</v>
      </c>
      <c r="BS127" s="2044">
        <v>160.0</v>
      </c>
      <c r="BT127" s="2044">
        <v>158.0</v>
      </c>
      <c r="BU127" s="1919">
        <v>128.0</v>
      </c>
      <c r="BV127" s="1801">
        <v>124.0</v>
      </c>
      <c r="BW127" s="2045">
        <v>136.0</v>
      </c>
      <c r="BX127" s="1305">
        <v>137.0</v>
      </c>
      <c r="BY127" s="2046">
        <v>64.0</v>
      </c>
      <c r="BZ127" s="1644">
        <v>276.0</v>
      </c>
      <c r="CA127" s="1400">
        <v>408.0</v>
      </c>
      <c r="CB127" s="948">
        <v>143.0</v>
      </c>
      <c r="CC127" s="810">
        <v>504.0</v>
      </c>
      <c r="CD127" s="580">
        <v>0.0</v>
      </c>
      <c r="CE127" s="509">
        <v>560.0</v>
      </c>
      <c r="CF127" s="203">
        <v>541.0</v>
      </c>
      <c r="CG127" s="134">
        <v>747.0</v>
      </c>
      <c r="CH127" s="332">
        <v>579.0</v>
      </c>
      <c r="CI127" s="620">
        <v>635.0</v>
      </c>
      <c r="CJ127" s="196">
        <v>341.0</v>
      </c>
      <c r="CK127" s="949">
        <v>417.0</v>
      </c>
      <c r="CL127" s="949">
        <v>418.0</v>
      </c>
      <c r="CM127" s="1048">
        <v>184.0</v>
      </c>
      <c r="CN127" s="760">
        <v>684.0</v>
      </c>
      <c r="CO127" s="582">
        <v>536.0</v>
      </c>
      <c r="CP127" s="206">
        <v>543.0</v>
      </c>
      <c r="CQ127" s="174">
        <v>612.0</v>
      </c>
      <c r="CR127" s="195">
        <v>397.0</v>
      </c>
      <c r="CS127" s="744">
        <v>287.0</v>
      </c>
      <c r="CT127" s="408">
        <v>572.0</v>
      </c>
      <c r="CU127" s="791">
        <v>208.0</v>
      </c>
      <c r="CV127" s="949">
        <v>419.0</v>
      </c>
      <c r="CW127" s="580">
        <v>0.0</v>
      </c>
      <c r="CX127" s="209">
        <v>383.0</v>
      </c>
      <c r="CY127" s="580">
        <v>0.0</v>
      </c>
      <c r="CZ127" s="580">
        <v>0.0</v>
      </c>
      <c r="DA127" s="580">
        <v>0.0</v>
      </c>
      <c r="DB127" s="580">
        <v>0.0</v>
      </c>
      <c r="DC127" s="580">
        <v>0.0</v>
      </c>
      <c r="DD127" s="209">
        <v>384.0</v>
      </c>
      <c r="DE127" s="796">
        <v>278.0</v>
      </c>
      <c r="DF127" s="2047">
        <v>380.0</v>
      </c>
      <c r="DG127" s="2048">
        <v>0.4</v>
      </c>
      <c r="DH127" s="223">
        <v>0.0</v>
      </c>
      <c r="DI127" s="148"/>
      <c r="DJ127" s="148"/>
      <c r="DK127" s="148"/>
      <c r="DL127" s="148"/>
      <c r="DM127" s="148"/>
      <c r="DN127" s="148"/>
      <c r="DO127" s="148"/>
      <c r="DP127" s="148"/>
      <c r="DQ127" s="148"/>
      <c r="DR127" s="148"/>
    </row>
    <row r="128" ht="33.75" customHeight="1">
      <c r="A128" s="78" t="str">
        <f t="shared" si="2"/>
        <v/>
      </c>
      <c r="B128" s="79" t="str">
        <f t="shared" si="3"/>
        <v>SHL0MS</v>
      </c>
      <c r="C128" s="80" t="s">
        <v>569</v>
      </c>
      <c r="D128" s="81" t="s">
        <v>570</v>
      </c>
      <c r="E128" s="82" t="s">
        <v>571</v>
      </c>
      <c r="F128" s="83" t="s">
        <v>572</v>
      </c>
      <c r="G128" s="84"/>
      <c r="H128" s="85">
        <v>353.0</v>
      </c>
      <c r="I128" s="1775">
        <v>2007.0</v>
      </c>
      <c r="J128" s="85">
        <v>4319.0</v>
      </c>
      <c r="K128" s="85">
        <v>84.0</v>
      </c>
      <c r="L128" s="85"/>
      <c r="M128" s="85">
        <v>8.0</v>
      </c>
      <c r="N128" s="85">
        <v>47.0</v>
      </c>
      <c r="O128" s="85">
        <v>289.0</v>
      </c>
      <c r="P128" s="85">
        <v>1663.0</v>
      </c>
      <c r="Q128" s="1962">
        <v>3.0</v>
      </c>
      <c r="R128" s="1887">
        <v>-4.0</v>
      </c>
      <c r="S128" s="805">
        <v>873.0</v>
      </c>
      <c r="T128" s="391">
        <v>0.99</v>
      </c>
      <c r="U128" s="91"/>
      <c r="V128" s="91"/>
      <c r="W128" s="391">
        <v>0.96</v>
      </c>
      <c r="X128" s="92"/>
      <c r="Y128" s="85"/>
      <c r="Z128" s="92"/>
      <c r="AA128" s="85"/>
      <c r="AB128" s="1112">
        <v>4506.0</v>
      </c>
      <c r="AC128" s="391">
        <v>0.15</v>
      </c>
      <c r="AD128" s="91"/>
      <c r="AE128" s="91"/>
      <c r="AF128" s="2049">
        <v>0.07</v>
      </c>
      <c r="AG128" s="92"/>
      <c r="AH128" s="85"/>
      <c r="AI128" s="92"/>
      <c r="AJ128" s="85"/>
      <c r="AK128" s="722">
        <v>12654.0</v>
      </c>
      <c r="AL128" s="1370">
        <v>0.04</v>
      </c>
      <c r="AM128" s="91"/>
      <c r="AN128" s="91"/>
      <c r="AO128" s="1371">
        <v>0.03</v>
      </c>
      <c r="AP128" s="92"/>
      <c r="AQ128" s="85"/>
      <c r="AR128" s="92"/>
      <c r="AS128" s="85"/>
      <c r="AT128" s="882">
        <v>42805.0</v>
      </c>
      <c r="AU128" s="938">
        <v>0.008</v>
      </c>
      <c r="AV128" s="169">
        <v>0.03</v>
      </c>
      <c r="AW128" s="169">
        <v>0.22</v>
      </c>
      <c r="AX128" s="938">
        <v>0.008</v>
      </c>
      <c r="AY128" s="170">
        <v>0.008</v>
      </c>
      <c r="AZ128" s="369">
        <v>3.0</v>
      </c>
      <c r="BA128" s="2050">
        <v>0.007</v>
      </c>
      <c r="BB128" s="728">
        <v>2.0</v>
      </c>
      <c r="BC128" s="173">
        <v>69573.0</v>
      </c>
      <c r="BD128" s="173">
        <v>69593.0</v>
      </c>
      <c r="BE128" s="1175">
        <v>94956.0</v>
      </c>
      <c r="BF128" s="1304">
        <v>99722.0</v>
      </c>
      <c r="BG128" s="793">
        <v>1.0</v>
      </c>
      <c r="BH128" s="771">
        <v>21.0</v>
      </c>
      <c r="BI128" s="796">
        <v>14.0</v>
      </c>
      <c r="BJ128" s="2051">
        <v>126.0</v>
      </c>
      <c r="BK128" s="962">
        <v>641.0</v>
      </c>
      <c r="BL128" s="1307">
        <v>526.0</v>
      </c>
      <c r="BM128" s="1226">
        <v>490.0</v>
      </c>
      <c r="BN128" s="864">
        <v>1.0</v>
      </c>
      <c r="BO128" s="2052">
        <v>-505.0</v>
      </c>
      <c r="BP128" s="188">
        <v>346.0</v>
      </c>
      <c r="BQ128" s="188">
        <v>345.0</v>
      </c>
      <c r="BR128" s="1544">
        <v>339.0</v>
      </c>
      <c r="BS128" s="1140">
        <v>526.0</v>
      </c>
      <c r="BT128" s="419">
        <v>756.0</v>
      </c>
      <c r="BU128" s="292">
        <v>850.0</v>
      </c>
      <c r="BV128" s="816">
        <v>844.0</v>
      </c>
      <c r="BW128" s="2053">
        <v>851.0</v>
      </c>
      <c r="BX128" s="816">
        <v>845.0</v>
      </c>
      <c r="BY128" s="640">
        <v>826.0</v>
      </c>
      <c r="BZ128" s="1382">
        <v>467.0</v>
      </c>
      <c r="CA128" s="896">
        <v>351.0</v>
      </c>
      <c r="CB128" s="351">
        <v>914.0</v>
      </c>
      <c r="CC128" s="430">
        <v>584.0</v>
      </c>
      <c r="CD128" s="615">
        <v>299.0</v>
      </c>
      <c r="CE128" s="425">
        <v>563.0</v>
      </c>
      <c r="CF128" s="618">
        <v>302.0</v>
      </c>
      <c r="CG128" s="1296">
        <v>265.0</v>
      </c>
      <c r="CH128" s="824">
        <v>422.0</v>
      </c>
      <c r="CI128" s="306">
        <v>633.0</v>
      </c>
      <c r="CJ128" s="810">
        <v>505.0</v>
      </c>
      <c r="CK128" s="194">
        <v>438.0</v>
      </c>
      <c r="CL128" s="206">
        <v>544.0</v>
      </c>
      <c r="CM128" s="174">
        <v>610.0</v>
      </c>
      <c r="CN128" s="215">
        <v>698.0</v>
      </c>
      <c r="CO128" s="549">
        <v>348.0</v>
      </c>
      <c r="CP128" s="824">
        <v>420.0</v>
      </c>
      <c r="CQ128" s="1037">
        <v>326.0</v>
      </c>
      <c r="CR128" s="809">
        <v>128.0</v>
      </c>
      <c r="CS128" s="173">
        <v>360.0</v>
      </c>
      <c r="CT128" s="307">
        <v>744.0</v>
      </c>
      <c r="CU128" s="617">
        <v>283.0</v>
      </c>
      <c r="CV128" s="843">
        <v>311.0</v>
      </c>
      <c r="CW128" s="896">
        <v>350.0</v>
      </c>
      <c r="CX128" s="582">
        <v>535.0</v>
      </c>
      <c r="CY128" s="579">
        <v>630.0</v>
      </c>
      <c r="CZ128" s="841">
        <v>961.0</v>
      </c>
      <c r="DA128" s="895">
        <v>368.0</v>
      </c>
      <c r="DB128" s="949">
        <v>415.0</v>
      </c>
      <c r="DC128" s="1037">
        <v>325.0</v>
      </c>
      <c r="DD128" s="2054">
        <v>628.0</v>
      </c>
      <c r="DE128" s="548">
        <v>378.0</v>
      </c>
      <c r="DF128" s="1847">
        <v>351.0</v>
      </c>
      <c r="DG128" s="2055">
        <v>0.9</v>
      </c>
      <c r="DH128" s="223">
        <v>0.0</v>
      </c>
      <c r="DI128" s="148"/>
      <c r="DJ128" s="148"/>
      <c r="DK128" s="148"/>
      <c r="DL128" s="148"/>
      <c r="DM128" s="148"/>
      <c r="DN128" s="148"/>
      <c r="DO128" s="148"/>
      <c r="DP128" s="148"/>
      <c r="DQ128" s="148"/>
      <c r="DR128" s="148"/>
    </row>
    <row r="129" ht="33.75" customHeight="1">
      <c r="A129" s="78" t="str">
        <f t="shared" si="2"/>
        <v/>
      </c>
      <c r="B129" s="79" t="str">
        <f t="shared" si="3"/>
        <v>0xPrismatic</v>
      </c>
      <c r="C129" s="80" t="s">
        <v>573</v>
      </c>
      <c r="D129" s="81" t="s">
        <v>574</v>
      </c>
      <c r="E129" s="82" t="s">
        <v>575</v>
      </c>
      <c r="F129" s="83" t="s">
        <v>576</v>
      </c>
      <c r="G129" s="84"/>
      <c r="H129" s="85">
        <v>352.0</v>
      </c>
      <c r="I129" s="2056">
        <v>2382.0</v>
      </c>
      <c r="J129" s="85">
        <v>7759.0</v>
      </c>
      <c r="K129" s="85">
        <v>46.0</v>
      </c>
      <c r="L129" s="85"/>
      <c r="M129" s="85">
        <v>3.0</v>
      </c>
      <c r="N129" s="85">
        <v>16.0</v>
      </c>
      <c r="O129" s="85">
        <v>147.0</v>
      </c>
      <c r="P129" s="85">
        <v>2216.0</v>
      </c>
      <c r="Q129" s="1962">
        <v>3.0</v>
      </c>
      <c r="R129" s="500">
        <v>-1.0</v>
      </c>
      <c r="S129" s="861">
        <v>1571.0</v>
      </c>
      <c r="T129" s="1302">
        <v>0.55</v>
      </c>
      <c r="U129" s="91"/>
      <c r="V129" s="91"/>
      <c r="W129" s="2057">
        <v>0.48</v>
      </c>
      <c r="X129" s="92"/>
      <c r="Y129" s="85"/>
      <c r="Z129" s="92"/>
      <c r="AA129" s="85"/>
      <c r="AB129" s="775">
        <v>6018.0</v>
      </c>
      <c r="AC129" s="1984">
        <v>0.11</v>
      </c>
      <c r="AD129" s="91"/>
      <c r="AE129" s="91"/>
      <c r="AF129" s="1971">
        <v>0.07</v>
      </c>
      <c r="AG129" s="92"/>
      <c r="AH129" s="85"/>
      <c r="AI129" s="92"/>
      <c r="AJ129" s="85"/>
      <c r="AK129" s="882">
        <v>11523.0</v>
      </c>
      <c r="AL129" s="391">
        <v>0.05</v>
      </c>
      <c r="AM129" s="91"/>
      <c r="AN129" s="91"/>
      <c r="AO129" s="1262">
        <v>0.02</v>
      </c>
      <c r="AP129" s="92"/>
      <c r="AQ129" s="85"/>
      <c r="AR129" s="92"/>
      <c r="AS129" s="85"/>
      <c r="AT129" s="1437">
        <v>60647.0</v>
      </c>
      <c r="AU129" s="1493">
        <v>0.006</v>
      </c>
      <c r="AV129" s="169">
        <v>0.93</v>
      </c>
      <c r="AW129" s="169">
        <v>1.28</v>
      </c>
      <c r="AX129" s="2058">
        <v>0.005</v>
      </c>
      <c r="AY129" s="2059">
        <v>0.003</v>
      </c>
      <c r="AZ129" s="234">
        <v>4.0</v>
      </c>
      <c r="BA129" s="2060">
        <v>0.003</v>
      </c>
      <c r="BB129" s="327">
        <v>4.0</v>
      </c>
      <c r="BC129" s="1175">
        <v>34819.0</v>
      </c>
      <c r="BD129" s="1175">
        <v>34756.0</v>
      </c>
      <c r="BE129" s="1213">
        <v>88030.0</v>
      </c>
      <c r="BF129" s="1028">
        <v>81081.0</v>
      </c>
      <c r="BG129" s="199">
        <v>3.0</v>
      </c>
      <c r="BH129" s="864">
        <v>31.0</v>
      </c>
      <c r="BI129" s="842">
        <v>16.0</v>
      </c>
      <c r="BJ129" s="2061">
        <v>127.0</v>
      </c>
      <c r="BK129" s="1968">
        <v>353.0</v>
      </c>
      <c r="BL129" s="1717">
        <v>377.0</v>
      </c>
      <c r="BM129" s="1968">
        <v>352.0</v>
      </c>
      <c r="BN129" s="964">
        <v>21.0</v>
      </c>
      <c r="BO129" s="2062">
        <v>-98.0</v>
      </c>
      <c r="BP129" s="188">
        <v>346.0</v>
      </c>
      <c r="BQ129" s="1543">
        <v>325.0</v>
      </c>
      <c r="BR129" s="1544">
        <v>339.0</v>
      </c>
      <c r="BS129" s="1381">
        <v>329.0</v>
      </c>
      <c r="BT129" s="1502">
        <v>360.0</v>
      </c>
      <c r="BU129" s="542">
        <v>377.0</v>
      </c>
      <c r="BV129" s="1232">
        <v>385.0</v>
      </c>
      <c r="BW129" s="541">
        <v>444.0</v>
      </c>
      <c r="BX129" s="109">
        <v>487.0</v>
      </c>
      <c r="BY129" s="939">
        <v>498.0</v>
      </c>
      <c r="BZ129" s="1945">
        <v>340.0</v>
      </c>
      <c r="CA129" s="427">
        <v>292.0</v>
      </c>
      <c r="CB129" s="424">
        <v>444.0</v>
      </c>
      <c r="CC129" s="548">
        <v>378.0</v>
      </c>
      <c r="CD129" s="618">
        <v>301.0</v>
      </c>
      <c r="CE129" s="842">
        <v>321.0</v>
      </c>
      <c r="CF129" s="793">
        <v>191.0</v>
      </c>
      <c r="CG129" s="843">
        <v>311.0</v>
      </c>
      <c r="CH129" s="548">
        <v>379.0</v>
      </c>
      <c r="CI129" s="198">
        <v>399.0</v>
      </c>
      <c r="CJ129" s="619">
        <v>410.0</v>
      </c>
      <c r="CK129" s="947">
        <v>258.0</v>
      </c>
      <c r="CL129" s="548">
        <v>378.0</v>
      </c>
      <c r="CM129" s="676">
        <v>675.0</v>
      </c>
      <c r="CN129" s="200">
        <v>515.0</v>
      </c>
      <c r="CO129" s="729">
        <v>556.0</v>
      </c>
      <c r="CP129" s="824">
        <v>420.0</v>
      </c>
      <c r="CQ129" s="793">
        <v>192.0</v>
      </c>
      <c r="CR129" s="1960">
        <v>70.0</v>
      </c>
      <c r="CS129" s="1277">
        <v>240.0</v>
      </c>
      <c r="CT129" s="454">
        <v>771.0</v>
      </c>
      <c r="CU129" s="795">
        <v>242.0</v>
      </c>
      <c r="CV129" s="874">
        <v>331.0</v>
      </c>
      <c r="CW129" s="1080">
        <v>221.0</v>
      </c>
      <c r="CX129" s="585">
        <v>390.0</v>
      </c>
      <c r="CY129" s="1021">
        <v>83.0</v>
      </c>
      <c r="CZ129" s="1296">
        <v>264.0</v>
      </c>
      <c r="DA129" s="100">
        <v>180.0</v>
      </c>
      <c r="DB129" s="1205">
        <v>211.0</v>
      </c>
      <c r="DC129" s="1576">
        <v>101.0</v>
      </c>
      <c r="DD129" s="745">
        <v>89.0</v>
      </c>
      <c r="DE129" s="580">
        <v>0.0</v>
      </c>
      <c r="DF129" s="1961">
        <v>176.0</v>
      </c>
      <c r="DG129" s="2063">
        <v>0.5</v>
      </c>
      <c r="DH129" s="223">
        <v>0.0</v>
      </c>
      <c r="DI129" s="148"/>
      <c r="DJ129" s="148"/>
      <c r="DK129" s="148"/>
      <c r="DL129" s="148"/>
      <c r="DM129" s="148"/>
      <c r="DN129" s="148"/>
      <c r="DO129" s="148"/>
      <c r="DP129" s="148"/>
      <c r="DQ129" s="148"/>
      <c r="DR129" s="148"/>
    </row>
    <row r="130" ht="33.75" customHeight="1">
      <c r="A130" s="78" t="str">
        <f t="shared" si="2"/>
        <v/>
      </c>
      <c r="B130" s="79" t="str">
        <f t="shared" si="3"/>
        <v>loomdart</v>
      </c>
      <c r="C130" s="80" t="s">
        <v>577</v>
      </c>
      <c r="D130" s="81">
        <v>2.603525726E9</v>
      </c>
      <c r="E130" s="82" t="s">
        <v>578</v>
      </c>
      <c r="F130" s="83" t="s">
        <v>579</v>
      </c>
      <c r="G130" s="84"/>
      <c r="H130" s="85">
        <v>344.0</v>
      </c>
      <c r="I130" s="2064">
        <v>2155.0</v>
      </c>
      <c r="J130" s="85">
        <v>7661.0</v>
      </c>
      <c r="K130" s="85">
        <v>37.0</v>
      </c>
      <c r="L130" s="85"/>
      <c r="M130" s="85">
        <v>0.0</v>
      </c>
      <c r="N130" s="85">
        <v>10.0</v>
      </c>
      <c r="O130" s="85">
        <v>123.0</v>
      </c>
      <c r="P130" s="85">
        <v>2022.0</v>
      </c>
      <c r="Q130" s="1962">
        <v>3.0</v>
      </c>
      <c r="R130" s="1088">
        <v>-2.0</v>
      </c>
      <c r="S130" s="89"/>
      <c r="T130" s="90"/>
      <c r="U130" s="91"/>
      <c r="V130" s="91"/>
      <c r="W130" s="2065">
        <v>0.37</v>
      </c>
      <c r="X130" s="92"/>
      <c r="Y130" s="85"/>
      <c r="Z130" s="92"/>
      <c r="AA130" s="85"/>
      <c r="AB130" s="1288">
        <v>4570.0</v>
      </c>
      <c r="AC130" s="391">
        <v>0.15</v>
      </c>
      <c r="AD130" s="91"/>
      <c r="AE130" s="91"/>
      <c r="AF130" s="2066">
        <v>0.11</v>
      </c>
      <c r="AG130" s="92"/>
      <c r="AH130" s="85"/>
      <c r="AI130" s="92"/>
      <c r="AJ130" s="85"/>
      <c r="AK130" s="1403">
        <v>7697.0</v>
      </c>
      <c r="AL130" s="393">
        <v>0.07</v>
      </c>
      <c r="AM130" s="91"/>
      <c r="AN130" s="91"/>
      <c r="AO130" s="2067">
        <v>0.02</v>
      </c>
      <c r="AP130" s="92"/>
      <c r="AQ130" s="85"/>
      <c r="AR130" s="92"/>
      <c r="AS130" s="85"/>
      <c r="AT130" s="2068">
        <v>57609.0</v>
      </c>
      <c r="AU130" s="1762">
        <v>0.006</v>
      </c>
      <c r="AV130" s="169">
        <v>1.02</v>
      </c>
      <c r="AW130" s="169">
        <v>0.28</v>
      </c>
      <c r="AX130" s="2069">
        <v>0.002</v>
      </c>
      <c r="AY130" s="2059">
        <v>0.003</v>
      </c>
      <c r="AZ130" s="597">
        <v>2.0</v>
      </c>
      <c r="BA130" s="1712">
        <v>0.005</v>
      </c>
      <c r="BB130" s="2070">
        <v>23.0</v>
      </c>
      <c r="BC130" s="507">
        <v>322639.0</v>
      </c>
      <c r="BD130" s="507">
        <v>322291.0</v>
      </c>
      <c r="BE130" s="207">
        <v>296608.0</v>
      </c>
      <c r="BF130" s="207">
        <v>315694.0</v>
      </c>
      <c r="BG130" s="1121">
        <v>1.0</v>
      </c>
      <c r="BH130" s="488">
        <v>27.0</v>
      </c>
      <c r="BI130" s="1080">
        <v>11.0</v>
      </c>
      <c r="BJ130" s="2071">
        <v>128.0</v>
      </c>
      <c r="BK130" s="2072">
        <v>372.0</v>
      </c>
      <c r="BL130" s="664">
        <v>409.0</v>
      </c>
      <c r="BM130" s="1671">
        <v>449.0</v>
      </c>
      <c r="BN130" s="1184">
        <v>12.0</v>
      </c>
      <c r="BO130" s="2073">
        <v>-169.0</v>
      </c>
      <c r="BP130" s="188">
        <v>343.0</v>
      </c>
      <c r="BQ130" s="1381">
        <v>330.0</v>
      </c>
      <c r="BR130" s="1381">
        <v>330.0</v>
      </c>
      <c r="BS130" s="1502">
        <v>358.0</v>
      </c>
      <c r="BT130" s="770">
        <v>386.0</v>
      </c>
      <c r="BU130" s="669">
        <v>427.0</v>
      </c>
      <c r="BV130" s="1231">
        <v>460.0</v>
      </c>
      <c r="BW130" s="176">
        <v>512.0</v>
      </c>
      <c r="BX130" s="1330">
        <v>540.0</v>
      </c>
      <c r="BY130" s="485">
        <v>511.0</v>
      </c>
      <c r="BZ130" s="2074">
        <v>346.0</v>
      </c>
      <c r="CA130" s="1119">
        <v>296.0</v>
      </c>
      <c r="CB130" s="278">
        <v>508.0</v>
      </c>
      <c r="CC130" s="1048">
        <v>186.0</v>
      </c>
      <c r="CD130" s="195">
        <v>396.0</v>
      </c>
      <c r="CE130" s="949">
        <v>418.0</v>
      </c>
      <c r="CF130" s="197">
        <v>448.0</v>
      </c>
      <c r="CG130" s="824">
        <v>422.0</v>
      </c>
      <c r="CH130" s="202">
        <v>262.0</v>
      </c>
      <c r="CI130" s="1513">
        <v>104.0</v>
      </c>
      <c r="CJ130" s="427">
        <v>291.0</v>
      </c>
      <c r="CK130" s="741">
        <v>314.0</v>
      </c>
      <c r="CL130" s="845">
        <v>309.0</v>
      </c>
      <c r="CM130" s="202">
        <v>263.0</v>
      </c>
      <c r="CN130" s="947">
        <v>255.0</v>
      </c>
      <c r="CO130" s="195">
        <v>397.0</v>
      </c>
      <c r="CP130" s="793">
        <v>191.0</v>
      </c>
      <c r="CQ130" s="1048">
        <v>184.0</v>
      </c>
      <c r="CR130" s="196">
        <v>343.0</v>
      </c>
      <c r="CS130" s="616">
        <v>409.0</v>
      </c>
      <c r="CT130" s="1048">
        <v>185.0</v>
      </c>
      <c r="CU130" s="618">
        <v>302.0</v>
      </c>
      <c r="CV130" s="1037">
        <v>323.0</v>
      </c>
      <c r="CW130" s="1015">
        <v>154.0</v>
      </c>
      <c r="CX130" s="948">
        <v>144.0</v>
      </c>
      <c r="CY130" s="809">
        <v>126.0</v>
      </c>
      <c r="CZ130" s="1976">
        <v>41.0</v>
      </c>
      <c r="DA130" s="2075">
        <v>74.0</v>
      </c>
      <c r="DB130" s="1960">
        <v>74.0</v>
      </c>
      <c r="DC130" s="899">
        <v>148.0</v>
      </c>
      <c r="DD130" s="617">
        <v>282.0</v>
      </c>
      <c r="DE130" s="580">
        <v>0.0</v>
      </c>
      <c r="DF130" s="2076">
        <v>315.0</v>
      </c>
      <c r="DG130" s="2077">
        <v>0.4</v>
      </c>
      <c r="DH130" s="85"/>
      <c r="DI130" s="148"/>
      <c r="DJ130" s="148"/>
      <c r="DK130" s="148"/>
      <c r="DL130" s="148"/>
      <c r="DM130" s="148"/>
      <c r="DN130" s="148"/>
      <c r="DO130" s="148"/>
      <c r="DP130" s="148"/>
      <c r="DQ130" s="148"/>
      <c r="DR130" s="148"/>
    </row>
    <row r="131" ht="33.75" customHeight="1">
      <c r="A131" s="78" t="str">
        <f t="shared" si="2"/>
        <v/>
      </c>
      <c r="B131" s="79" t="str">
        <f t="shared" si="3"/>
        <v>gabrielhaines</v>
      </c>
      <c r="C131" s="80" t="s">
        <v>580</v>
      </c>
      <c r="D131" s="81">
        <v>3.159122144E9</v>
      </c>
      <c r="E131" s="82" t="s">
        <v>581</v>
      </c>
      <c r="F131" s="83" t="s">
        <v>582</v>
      </c>
      <c r="G131" s="84"/>
      <c r="H131" s="85">
        <v>335.0</v>
      </c>
      <c r="I131" s="2078">
        <v>2416.0</v>
      </c>
      <c r="J131" s="85">
        <v>6716.0</v>
      </c>
      <c r="K131" s="85">
        <v>45.0</v>
      </c>
      <c r="L131" s="85"/>
      <c r="M131" s="85">
        <v>5.0</v>
      </c>
      <c r="N131" s="85">
        <v>20.0</v>
      </c>
      <c r="O131" s="85">
        <v>157.0</v>
      </c>
      <c r="P131" s="85">
        <v>2234.0</v>
      </c>
      <c r="Q131" s="1962">
        <v>3.0</v>
      </c>
      <c r="R131" s="88">
        <v>0.0</v>
      </c>
      <c r="S131" s="1760">
        <v>1099.0</v>
      </c>
      <c r="T131" s="391">
        <v>0.77</v>
      </c>
      <c r="U131" s="91"/>
      <c r="V131" s="91"/>
      <c r="W131" s="2079">
        <v>0.48</v>
      </c>
      <c r="X131" s="92"/>
      <c r="Y131" s="85"/>
      <c r="Z131" s="92"/>
      <c r="AA131" s="85"/>
      <c r="AB131" s="778">
        <v>4836.0</v>
      </c>
      <c r="AC131" s="1438">
        <v>0.14</v>
      </c>
      <c r="AD131" s="91"/>
      <c r="AE131" s="2080">
        <v>0.76</v>
      </c>
      <c r="AF131" s="2081">
        <v>0.07</v>
      </c>
      <c r="AG131" s="92"/>
      <c r="AH131" s="85"/>
      <c r="AI131" s="1556">
        <v>0.08</v>
      </c>
      <c r="AJ131" s="156">
        <v>2.0</v>
      </c>
      <c r="AK131" s="2082">
        <v>18806.0</v>
      </c>
      <c r="AL131" s="1848">
        <v>0.03</v>
      </c>
      <c r="AM131" s="91"/>
      <c r="AN131" s="91"/>
      <c r="AO131" s="1265">
        <v>0.02</v>
      </c>
      <c r="AP131" s="92"/>
      <c r="AQ131" s="85"/>
      <c r="AR131" s="92"/>
      <c r="AS131" s="85"/>
      <c r="AT131" s="1581">
        <v>60447.0</v>
      </c>
      <c r="AU131" s="1952">
        <v>0.006</v>
      </c>
      <c r="AV131" s="1953">
        <v>559.0</v>
      </c>
      <c r="AW131" s="169">
        <v>0.18</v>
      </c>
      <c r="AX131" s="1952">
        <v>0.006</v>
      </c>
      <c r="AY131" s="1422">
        <v>0.0</v>
      </c>
      <c r="AZ131" s="1426">
        <v>30.0</v>
      </c>
      <c r="BA131" s="2083">
        <v>0.005</v>
      </c>
      <c r="BB131" s="659">
        <v>16.0</v>
      </c>
      <c r="BC131" s="618">
        <v>59013.0</v>
      </c>
      <c r="BD131" s="618">
        <v>59002.0</v>
      </c>
      <c r="BE131" s="1175">
        <v>94734.0</v>
      </c>
      <c r="BF131" s="436">
        <v>103298.0</v>
      </c>
      <c r="BG131" s="917">
        <v>2.0</v>
      </c>
      <c r="BH131" s="1686">
        <v>11.0</v>
      </c>
      <c r="BI131" s="877">
        <v>22.0</v>
      </c>
      <c r="BJ131" s="2084">
        <v>129.0</v>
      </c>
      <c r="BK131" s="1748">
        <v>321.0</v>
      </c>
      <c r="BL131" s="1915">
        <v>244.0</v>
      </c>
      <c r="BM131" s="1684">
        <v>220.0</v>
      </c>
      <c r="BN131" s="1231">
        <v>-26.0</v>
      </c>
      <c r="BO131" s="1704">
        <v>97.0</v>
      </c>
      <c r="BP131" s="1544">
        <v>339.0</v>
      </c>
      <c r="BQ131" s="771">
        <v>364.0</v>
      </c>
      <c r="BR131" s="1224">
        <v>350.0</v>
      </c>
      <c r="BS131" s="1377">
        <v>333.0</v>
      </c>
      <c r="BT131" s="1498">
        <v>297.0</v>
      </c>
      <c r="BU131" s="1943">
        <v>299.0</v>
      </c>
      <c r="BV131" s="187">
        <v>309.0</v>
      </c>
      <c r="BW131" s="1918">
        <v>241.0</v>
      </c>
      <c r="BX131" s="1234">
        <v>244.0</v>
      </c>
      <c r="BY131" s="1921">
        <v>204.0</v>
      </c>
      <c r="BZ131" s="2085">
        <v>273.0</v>
      </c>
      <c r="CA131" s="585">
        <v>391.0</v>
      </c>
      <c r="CB131" s="875">
        <v>335.0</v>
      </c>
      <c r="CC131" s="1205">
        <v>211.0</v>
      </c>
      <c r="CD131" s="435">
        <v>204.0</v>
      </c>
      <c r="CE131" s="546">
        <v>511.0</v>
      </c>
      <c r="CF131" s="1359">
        <v>253.0</v>
      </c>
      <c r="CG131" s="100">
        <v>178.0</v>
      </c>
      <c r="CH131" s="1673">
        <v>33.0</v>
      </c>
      <c r="CI131" s="1021">
        <v>83.0</v>
      </c>
      <c r="CJ131" s="917">
        <v>228.0</v>
      </c>
      <c r="CK131" s="1852">
        <v>116.0</v>
      </c>
      <c r="CL131" s="1518">
        <v>120.0</v>
      </c>
      <c r="CM131" s="2004">
        <v>113.0</v>
      </c>
      <c r="CN131" s="1015">
        <v>152.0</v>
      </c>
      <c r="CO131" s="793">
        <v>190.0</v>
      </c>
      <c r="CP131" s="1960">
        <v>71.0</v>
      </c>
      <c r="CQ131" s="967">
        <v>174.0</v>
      </c>
      <c r="CR131" s="1277">
        <v>240.0</v>
      </c>
      <c r="CS131" s="197">
        <v>451.0</v>
      </c>
      <c r="CT131" s="1175">
        <v>165.0</v>
      </c>
      <c r="CU131" s="908">
        <v>186.0</v>
      </c>
      <c r="CV131" s="432">
        <v>454.0</v>
      </c>
      <c r="CW131" s="131">
        <v>879.0</v>
      </c>
      <c r="CX131" s="794">
        <v>259.0</v>
      </c>
      <c r="CY131" s="137">
        <v>750.0</v>
      </c>
      <c r="CZ131" s="845">
        <v>307.0</v>
      </c>
      <c r="DA131" s="1080">
        <v>222.0</v>
      </c>
      <c r="DB131" s="875">
        <v>337.0</v>
      </c>
      <c r="DC131" s="194">
        <v>437.0</v>
      </c>
      <c r="DD131" s="196">
        <v>341.0</v>
      </c>
      <c r="DE131" s="238">
        <v>536.0</v>
      </c>
      <c r="DF131" s="1674">
        <v>620.0</v>
      </c>
      <c r="DG131" s="2086">
        <v>0.5</v>
      </c>
      <c r="DH131" s="85"/>
      <c r="DI131" s="148"/>
      <c r="DJ131" s="148"/>
      <c r="DK131" s="148"/>
      <c r="DL131" s="148"/>
      <c r="DM131" s="148"/>
      <c r="DN131" s="148"/>
      <c r="DO131" s="148"/>
      <c r="DP131" s="148"/>
      <c r="DQ131" s="148"/>
      <c r="DR131" s="148"/>
    </row>
    <row r="132" ht="33.75" customHeight="1">
      <c r="A132" s="78" t="str">
        <f t="shared" si="2"/>
        <v/>
      </c>
      <c r="B132" s="79" t="str">
        <f t="shared" si="3"/>
        <v>0xPajke</v>
      </c>
      <c r="C132" s="80" t="s">
        <v>583</v>
      </c>
      <c r="D132" s="81" t="s">
        <v>584</v>
      </c>
      <c r="E132" s="82" t="s">
        <v>585</v>
      </c>
      <c r="F132" s="83" t="s">
        <v>585</v>
      </c>
      <c r="G132" s="84"/>
      <c r="H132" s="85">
        <v>323.0</v>
      </c>
      <c r="I132" s="2087">
        <v>2954.0</v>
      </c>
      <c r="J132" s="85">
        <v>6631.0</v>
      </c>
      <c r="K132" s="85">
        <v>43.0</v>
      </c>
      <c r="L132" s="85"/>
      <c r="M132" s="85">
        <v>2.0</v>
      </c>
      <c r="N132" s="85">
        <v>12.0</v>
      </c>
      <c r="O132" s="85">
        <v>103.0</v>
      </c>
      <c r="P132" s="85">
        <v>2837.0</v>
      </c>
      <c r="Q132" s="1962">
        <v>3.0</v>
      </c>
      <c r="R132" s="500">
        <v>-1.0</v>
      </c>
      <c r="S132" s="89"/>
      <c r="T132" s="90"/>
      <c r="U132" s="91"/>
      <c r="V132" s="91"/>
      <c r="W132" s="1558">
        <v>0.32</v>
      </c>
      <c r="X132" s="92"/>
      <c r="Y132" s="85"/>
      <c r="Z132" s="92"/>
      <c r="AA132" s="85"/>
      <c r="AB132" s="1010">
        <v>7510.0</v>
      </c>
      <c r="AC132" s="1736">
        <v>0.09</v>
      </c>
      <c r="AD132" s="91"/>
      <c r="AE132" s="91"/>
      <c r="AF132" s="1534">
        <v>0.07</v>
      </c>
      <c r="AG132" s="92"/>
      <c r="AH132" s="85"/>
      <c r="AI132" s="92"/>
      <c r="AJ132" s="85"/>
      <c r="AK132" s="2088">
        <v>20366.0</v>
      </c>
      <c r="AL132" s="1411">
        <v>0.02</v>
      </c>
      <c r="AM132" s="91"/>
      <c r="AN132" s="91"/>
      <c r="AO132" s="1964">
        <v>0.02</v>
      </c>
      <c r="AP132" s="92"/>
      <c r="AQ132" s="85"/>
      <c r="AR132" s="92"/>
      <c r="AS132" s="85"/>
      <c r="AT132" s="2089">
        <v>59286.0</v>
      </c>
      <c r="AU132" s="1493">
        <v>0.006</v>
      </c>
      <c r="AV132" s="169">
        <v>0.09</v>
      </c>
      <c r="AW132" s="1564">
        <v>569.0</v>
      </c>
      <c r="AX132" s="1975">
        <v>0.006</v>
      </c>
      <c r="AY132" s="1794">
        <v>0.005</v>
      </c>
      <c r="AZ132" s="1480">
        <v>48.0</v>
      </c>
      <c r="BA132" s="1422">
        <v>0.0</v>
      </c>
      <c r="BB132" s="2090">
        <v>31.0</v>
      </c>
      <c r="BC132" s="1513">
        <v>24455.0</v>
      </c>
      <c r="BD132" s="1513">
        <v>24450.0</v>
      </c>
      <c r="BE132" s="2091">
        <v>135820.0</v>
      </c>
      <c r="BF132" s="1022">
        <v>136754.0</v>
      </c>
      <c r="BG132" s="810">
        <v>6.0</v>
      </c>
      <c r="BH132" s="1103">
        <v>64.0</v>
      </c>
      <c r="BI132" s="1205">
        <v>11.0</v>
      </c>
      <c r="BJ132" s="2092">
        <v>130.0</v>
      </c>
      <c r="BK132" s="1915">
        <v>249.0</v>
      </c>
      <c r="BL132" s="2093">
        <v>286.0</v>
      </c>
      <c r="BM132" s="2094">
        <v>187.0</v>
      </c>
      <c r="BN132" s="417">
        <v>17.0</v>
      </c>
      <c r="BO132" s="243">
        <v>60.0</v>
      </c>
      <c r="BP132" s="1544">
        <v>338.0</v>
      </c>
      <c r="BQ132" s="1543">
        <v>321.0</v>
      </c>
      <c r="BR132" s="1573">
        <v>286.0</v>
      </c>
      <c r="BS132" s="2095">
        <v>219.0</v>
      </c>
      <c r="BT132" s="2096">
        <v>188.0</v>
      </c>
      <c r="BU132" s="2097">
        <v>178.0</v>
      </c>
      <c r="BV132" s="1751">
        <v>180.0</v>
      </c>
      <c r="BW132" s="1384">
        <v>278.0</v>
      </c>
      <c r="BX132" s="1378">
        <v>370.0</v>
      </c>
      <c r="BY132" s="770">
        <v>388.0</v>
      </c>
      <c r="BZ132" s="2098">
        <v>127.0</v>
      </c>
      <c r="CA132" s="824">
        <v>423.0</v>
      </c>
      <c r="CB132" s="743">
        <v>216.0</v>
      </c>
      <c r="CC132" s="1115">
        <v>38.0</v>
      </c>
      <c r="CD132" s="2099">
        <v>19.0</v>
      </c>
      <c r="CE132" s="2100">
        <v>51.0</v>
      </c>
      <c r="CF132" s="1786">
        <v>23.0</v>
      </c>
      <c r="CG132" s="195">
        <v>397.0</v>
      </c>
      <c r="CH132" s="1976">
        <v>41.0</v>
      </c>
      <c r="CI132" s="1882">
        <v>56.0</v>
      </c>
      <c r="CJ132" s="1689">
        <v>61.0</v>
      </c>
      <c r="CK132" s="580">
        <v>0.0</v>
      </c>
      <c r="CL132" s="1843">
        <v>31.0</v>
      </c>
      <c r="CM132" s="1517">
        <v>66.0</v>
      </c>
      <c r="CN132" s="1205">
        <v>211.0</v>
      </c>
      <c r="CO132" s="436">
        <v>176.0</v>
      </c>
      <c r="CP132" s="584">
        <v>755.0</v>
      </c>
      <c r="CQ132" s="100">
        <v>178.0</v>
      </c>
      <c r="CR132" s="1015">
        <v>153.0</v>
      </c>
      <c r="CS132" s="198">
        <v>399.0</v>
      </c>
      <c r="CT132" s="434">
        <v>463.0</v>
      </c>
      <c r="CU132" s="1721">
        <v>11.0</v>
      </c>
      <c r="CV132" s="1843">
        <v>28.0</v>
      </c>
      <c r="CW132" s="435">
        <v>203.0</v>
      </c>
      <c r="CX132" s="1934">
        <v>77.0</v>
      </c>
      <c r="CY132" s="1304">
        <v>172.0</v>
      </c>
      <c r="CZ132" s="895">
        <v>370.0</v>
      </c>
      <c r="DA132" s="548">
        <v>381.0</v>
      </c>
      <c r="DB132" s="741">
        <v>317.0</v>
      </c>
      <c r="DC132" s="1015">
        <v>154.0</v>
      </c>
      <c r="DD132" s="278">
        <v>507.0</v>
      </c>
      <c r="DE132" s="580">
        <v>0.0</v>
      </c>
      <c r="DF132" s="2076">
        <v>315.0</v>
      </c>
      <c r="DG132" s="2101">
        <v>0.4</v>
      </c>
      <c r="DH132" s="223">
        <v>0.0</v>
      </c>
      <c r="DI132" s="148"/>
      <c r="DJ132" s="148"/>
      <c r="DK132" s="148"/>
      <c r="DL132" s="148"/>
      <c r="DM132" s="148"/>
      <c r="DN132" s="148"/>
      <c r="DO132" s="148"/>
      <c r="DP132" s="148"/>
      <c r="DQ132" s="148"/>
      <c r="DR132" s="148"/>
    </row>
    <row r="133" ht="33.75" customHeight="1">
      <c r="A133" s="78" t="str">
        <f t="shared" si="2"/>
        <v/>
      </c>
      <c r="B133" s="79" t="str">
        <f t="shared" si="3"/>
        <v>vohvohh</v>
      </c>
      <c r="C133" s="80" t="s">
        <v>586</v>
      </c>
      <c r="D133" s="81">
        <v>4.900102269E9</v>
      </c>
      <c r="E133" s="82" t="s">
        <v>587</v>
      </c>
      <c r="F133" s="83" t="s">
        <v>588</v>
      </c>
      <c r="G133" s="84"/>
      <c r="H133" s="85">
        <v>320.0</v>
      </c>
      <c r="I133" s="2102">
        <v>1481.0</v>
      </c>
      <c r="J133" s="85">
        <v>943.0</v>
      </c>
      <c r="K133" s="85">
        <v>49.0</v>
      </c>
      <c r="L133" s="85"/>
      <c r="M133" s="85">
        <v>3.0</v>
      </c>
      <c r="N133" s="85">
        <v>19.0</v>
      </c>
      <c r="O133" s="85">
        <v>172.0</v>
      </c>
      <c r="P133" s="85">
        <v>1287.0</v>
      </c>
      <c r="Q133" s="1962">
        <v>3.0</v>
      </c>
      <c r="R133" s="500">
        <v>-1.0</v>
      </c>
      <c r="S133" s="89"/>
      <c r="T133" s="90"/>
      <c r="U133" s="91"/>
      <c r="V133" s="91"/>
      <c r="W133" s="90"/>
      <c r="X133" s="92"/>
      <c r="Y133" s="85"/>
      <c r="Z133" s="92"/>
      <c r="AA133" s="85"/>
      <c r="AB133" s="1197">
        <v>4956.0</v>
      </c>
      <c r="AC133" s="1475">
        <v>0.14</v>
      </c>
      <c r="AD133" s="91"/>
      <c r="AE133" s="91"/>
      <c r="AF133" s="391">
        <v>0.24</v>
      </c>
      <c r="AG133" s="92"/>
      <c r="AH133" s="85"/>
      <c r="AI133" s="92"/>
      <c r="AJ133" s="85"/>
      <c r="AK133" s="2103">
        <v>20072.0</v>
      </c>
      <c r="AL133" s="1877">
        <v>0.03</v>
      </c>
      <c r="AM133" s="91"/>
      <c r="AN133" s="91"/>
      <c r="AO133" s="1985">
        <v>0.02</v>
      </c>
      <c r="AP133" s="92"/>
      <c r="AQ133" s="85"/>
      <c r="AR133" s="92"/>
      <c r="AS133" s="85"/>
      <c r="AT133" s="1010">
        <v>56700.0</v>
      </c>
      <c r="AU133" s="1862">
        <v>0.006</v>
      </c>
      <c r="AV133" s="169">
        <v>0.09</v>
      </c>
      <c r="AW133" s="169">
        <v>1.18</v>
      </c>
      <c r="AX133" s="1862">
        <v>0.006</v>
      </c>
      <c r="AY133" s="2104">
        <v>0.005</v>
      </c>
      <c r="AZ133" s="2105">
        <v>12.0</v>
      </c>
      <c r="BA133" s="2106">
        <v>0.003</v>
      </c>
      <c r="BB133" s="659">
        <v>16.0</v>
      </c>
      <c r="BC133" s="207">
        <v>93448.0</v>
      </c>
      <c r="BD133" s="207">
        <v>93418.0</v>
      </c>
      <c r="BE133" s="1015">
        <v>88139.0</v>
      </c>
      <c r="BF133" s="793">
        <v>111289.0</v>
      </c>
      <c r="BG133" s="1121">
        <v>1.0</v>
      </c>
      <c r="BH133" s="1686">
        <v>11.0</v>
      </c>
      <c r="BI133" s="199">
        <v>18.0</v>
      </c>
      <c r="BJ133" s="2107">
        <v>131.0</v>
      </c>
      <c r="BK133" s="1540">
        <v>497.0</v>
      </c>
      <c r="BL133" s="2108">
        <v>492.0</v>
      </c>
      <c r="BM133" s="1670">
        <v>452.0</v>
      </c>
      <c r="BN133" s="772">
        <v>-46.0</v>
      </c>
      <c r="BO133" s="2109">
        <v>-157.0</v>
      </c>
      <c r="BP133" s="1377">
        <v>335.0</v>
      </c>
      <c r="BQ133" s="1232">
        <v>380.0</v>
      </c>
      <c r="BR133" s="668">
        <v>507.0</v>
      </c>
      <c r="BS133" s="176">
        <v>514.0</v>
      </c>
      <c r="BT133" s="1250">
        <v>501.0</v>
      </c>
      <c r="BU133" s="336">
        <v>494.0</v>
      </c>
      <c r="BV133" s="485">
        <v>512.0</v>
      </c>
      <c r="BW133" s="864">
        <v>492.0</v>
      </c>
      <c r="BX133" s="922">
        <v>468.0</v>
      </c>
      <c r="BY133" s="606">
        <v>475.0</v>
      </c>
      <c r="BZ133" s="2110">
        <v>332.0</v>
      </c>
      <c r="CA133" s="795">
        <v>246.0</v>
      </c>
      <c r="CB133" s="196">
        <v>343.0</v>
      </c>
      <c r="CC133" s="551">
        <v>483.0</v>
      </c>
      <c r="CD133" s="842">
        <v>320.0</v>
      </c>
      <c r="CE133" s="1513">
        <v>104.0</v>
      </c>
      <c r="CF133" s="1022">
        <v>234.0</v>
      </c>
      <c r="CG133" s="428">
        <v>466.0</v>
      </c>
      <c r="CH133" s="1037">
        <v>324.0</v>
      </c>
      <c r="CI133" s="177">
        <v>639.0</v>
      </c>
      <c r="CJ133" s="809">
        <v>124.0</v>
      </c>
      <c r="CK133" s="580">
        <v>0.0</v>
      </c>
      <c r="CL133" s="547">
        <v>622.0</v>
      </c>
      <c r="CM133" s="177">
        <v>640.0</v>
      </c>
      <c r="CN133" s="618">
        <v>305.0</v>
      </c>
      <c r="CO133" s="198">
        <v>398.0</v>
      </c>
      <c r="CP133" s="824">
        <v>424.0</v>
      </c>
      <c r="CQ133" s="1296">
        <v>268.0</v>
      </c>
      <c r="CR133" s="968">
        <v>656.0</v>
      </c>
      <c r="CS133" s="443">
        <v>690.0</v>
      </c>
      <c r="CT133" s="352">
        <v>848.0</v>
      </c>
      <c r="CU133" s="104">
        <v>681.0</v>
      </c>
      <c r="CV133" s="995">
        <v>497.0</v>
      </c>
      <c r="CW133" s="136">
        <v>869.0</v>
      </c>
      <c r="CX133" s="454">
        <v>771.0</v>
      </c>
      <c r="CY133" s="695">
        <v>766.0</v>
      </c>
      <c r="CZ133" s="332">
        <v>577.0</v>
      </c>
      <c r="DA133" s="645">
        <v>471.0</v>
      </c>
      <c r="DB133" s="85"/>
      <c r="DC133" s="85"/>
      <c r="DD133" s="85"/>
      <c r="DE133" s="85"/>
      <c r="DF133" s="99"/>
      <c r="DG133" s="1707">
        <v>0.5</v>
      </c>
      <c r="DH133" s="147">
        <v>100.0</v>
      </c>
      <c r="DI133" s="148"/>
      <c r="DJ133" s="148"/>
      <c r="DK133" s="148"/>
      <c r="DL133" s="148"/>
      <c r="DM133" s="148"/>
      <c r="DN133" s="148"/>
      <c r="DO133" s="148"/>
      <c r="DP133" s="148"/>
      <c r="DQ133" s="148"/>
      <c r="DR133" s="148"/>
    </row>
    <row r="134" ht="33.75" customHeight="1">
      <c r="A134" s="78" t="str">
        <f t="shared" si="2"/>
        <v/>
      </c>
      <c r="B134" s="79" t="str">
        <f t="shared" si="3"/>
        <v>chumbawamba22</v>
      </c>
      <c r="C134" s="80" t="s">
        <v>589</v>
      </c>
      <c r="D134" s="81" t="s">
        <v>590</v>
      </c>
      <c r="E134" s="82" t="s">
        <v>591</v>
      </c>
      <c r="F134" s="83" t="s">
        <v>592</v>
      </c>
      <c r="G134" s="84"/>
      <c r="H134" s="85">
        <v>317.0</v>
      </c>
      <c r="I134" s="1506">
        <v>2190.0</v>
      </c>
      <c r="J134" s="85">
        <v>2765.0</v>
      </c>
      <c r="K134" s="85">
        <v>37.0</v>
      </c>
      <c r="L134" s="85"/>
      <c r="M134" s="85">
        <v>5.0</v>
      </c>
      <c r="N134" s="85">
        <v>9.0</v>
      </c>
      <c r="O134" s="85">
        <v>122.0</v>
      </c>
      <c r="P134" s="85">
        <v>2054.0</v>
      </c>
      <c r="Q134" s="1962">
        <v>3.0</v>
      </c>
      <c r="R134" s="88">
        <v>0.0</v>
      </c>
      <c r="S134" s="89"/>
      <c r="T134" s="90"/>
      <c r="U134" s="91"/>
      <c r="V134" s="91"/>
      <c r="W134" s="391">
        <v>1.9</v>
      </c>
      <c r="X134" s="92"/>
      <c r="Y134" s="85"/>
      <c r="Z134" s="92"/>
      <c r="AA134" s="85"/>
      <c r="AB134" s="1889">
        <v>4432.0</v>
      </c>
      <c r="AC134" s="391">
        <v>0.15</v>
      </c>
      <c r="AD134" s="91"/>
      <c r="AE134" s="91"/>
      <c r="AF134" s="1490">
        <v>0.08</v>
      </c>
      <c r="AG134" s="92"/>
      <c r="AH134" s="85"/>
      <c r="AI134" s="92"/>
      <c r="AJ134" s="85"/>
      <c r="AK134" s="2089">
        <v>19944.0</v>
      </c>
      <c r="AL134" s="1877">
        <v>0.03</v>
      </c>
      <c r="AM134" s="91"/>
      <c r="AN134" s="91"/>
      <c r="AO134" s="2111">
        <v>0.02</v>
      </c>
      <c r="AP134" s="92"/>
      <c r="AQ134" s="85"/>
      <c r="AR134" s="92"/>
      <c r="AS134" s="85"/>
      <c r="AT134" s="2089">
        <v>59356.0</v>
      </c>
      <c r="AU134" s="1952">
        <v>0.006</v>
      </c>
      <c r="AV134" s="1953">
        <v>559.0</v>
      </c>
      <c r="AW134" s="1954">
        <v>559.0</v>
      </c>
      <c r="AX134" s="1493">
        <v>0.006</v>
      </c>
      <c r="AY134" s="1422">
        <v>0.0</v>
      </c>
      <c r="AZ134" s="1745">
        <v>13.0</v>
      </c>
      <c r="BA134" s="1422">
        <v>0.0</v>
      </c>
      <c r="BB134" s="659">
        <v>16.0</v>
      </c>
      <c r="BC134" s="1714">
        <v>19835.0</v>
      </c>
      <c r="BD134" s="1714">
        <v>19837.0</v>
      </c>
      <c r="BE134" s="1304">
        <v>97959.0</v>
      </c>
      <c r="BF134" s="436">
        <v>103624.0</v>
      </c>
      <c r="BG134" s="898">
        <v>5.0</v>
      </c>
      <c r="BH134" s="336">
        <v>33.0</v>
      </c>
      <c r="BI134" s="845">
        <v>16.0</v>
      </c>
      <c r="BJ134" s="2112">
        <v>132.0</v>
      </c>
      <c r="BK134" s="1747">
        <v>334.0</v>
      </c>
      <c r="BL134" s="1748">
        <v>318.0</v>
      </c>
      <c r="BM134" s="1570">
        <v>287.0</v>
      </c>
      <c r="BN134" s="109">
        <v>-4.0</v>
      </c>
      <c r="BO134" s="1186">
        <v>-8.0</v>
      </c>
      <c r="BP134" s="1377">
        <v>332.0</v>
      </c>
      <c r="BQ134" s="1705">
        <v>336.0</v>
      </c>
      <c r="BR134" s="1502">
        <v>362.0</v>
      </c>
      <c r="BS134" s="1381">
        <v>330.0</v>
      </c>
      <c r="BT134" s="1498">
        <v>297.0</v>
      </c>
      <c r="BU134" s="1815">
        <v>318.0</v>
      </c>
      <c r="BV134" s="188">
        <v>343.0</v>
      </c>
      <c r="BW134" s="1544">
        <v>340.0</v>
      </c>
      <c r="BX134" s="1498">
        <v>297.0</v>
      </c>
      <c r="BY134" s="1381">
        <v>330.0</v>
      </c>
      <c r="BZ134" s="1997">
        <v>334.0</v>
      </c>
      <c r="CA134" s="549">
        <v>348.0</v>
      </c>
      <c r="CB134" s="842">
        <v>320.0</v>
      </c>
      <c r="CC134" s="1015">
        <v>151.0</v>
      </c>
      <c r="CD134" s="173">
        <v>362.0</v>
      </c>
      <c r="CE134" s="1205">
        <v>211.0</v>
      </c>
      <c r="CF134" s="197">
        <v>449.0</v>
      </c>
      <c r="CG134" s="949">
        <v>415.0</v>
      </c>
      <c r="CH134" s="546">
        <v>511.0</v>
      </c>
      <c r="CI134" s="174">
        <v>612.0</v>
      </c>
      <c r="CJ134" s="793">
        <v>193.0</v>
      </c>
      <c r="CK134" s="916">
        <v>114.0</v>
      </c>
      <c r="CL134" s="617">
        <v>282.0</v>
      </c>
      <c r="CM134" s="845">
        <v>309.0</v>
      </c>
      <c r="CN134" s="745">
        <v>86.0</v>
      </c>
      <c r="CO134" s="618">
        <v>303.0</v>
      </c>
      <c r="CP134" s="195">
        <v>395.0</v>
      </c>
      <c r="CQ134" s="193">
        <v>372.0</v>
      </c>
      <c r="CR134" s="1022">
        <v>234.0</v>
      </c>
      <c r="CS134" s="545">
        <v>375.0</v>
      </c>
      <c r="CT134" s="797">
        <v>158.0</v>
      </c>
      <c r="CU134" s="553">
        <v>367.0</v>
      </c>
      <c r="CV134" s="422">
        <v>520.0</v>
      </c>
      <c r="CW134" s="850">
        <v>514.0</v>
      </c>
      <c r="CX134" s="842">
        <v>319.0</v>
      </c>
      <c r="CY134" s="210">
        <v>473.0</v>
      </c>
      <c r="CZ134" s="582">
        <v>534.0</v>
      </c>
      <c r="DA134" s="580">
        <v>0.0</v>
      </c>
      <c r="DB134" s="580">
        <v>0.0</v>
      </c>
      <c r="DC134" s="1049">
        <v>349.0</v>
      </c>
      <c r="DD134" s="673">
        <v>405.0</v>
      </c>
      <c r="DE134" s="425">
        <v>561.0</v>
      </c>
      <c r="DF134" s="2113">
        <v>605.0</v>
      </c>
      <c r="DG134" s="1097">
        <v>0.6</v>
      </c>
      <c r="DH134" s="223">
        <v>0.0</v>
      </c>
      <c r="DI134" s="148"/>
      <c r="DJ134" s="148"/>
      <c r="DK134" s="148"/>
      <c r="DL134" s="148"/>
      <c r="DM134" s="148"/>
      <c r="DN134" s="148"/>
      <c r="DO134" s="148"/>
      <c r="DP134" s="148"/>
      <c r="DQ134" s="148"/>
      <c r="DR134" s="148"/>
    </row>
    <row r="135" ht="33.75" customHeight="1">
      <c r="A135" s="78" t="str">
        <f t="shared" si="2"/>
        <v/>
      </c>
      <c r="B135" s="79" t="str">
        <f t="shared" si="3"/>
        <v>barneytheboi</v>
      </c>
      <c r="C135" s="80" t="s">
        <v>593</v>
      </c>
      <c r="D135" s="81" t="s">
        <v>594</v>
      </c>
      <c r="E135" s="82" t="s">
        <v>595</v>
      </c>
      <c r="F135" s="83" t="s">
        <v>595</v>
      </c>
      <c r="G135" s="84"/>
      <c r="H135" s="85">
        <v>311.0</v>
      </c>
      <c r="I135" s="619">
        <v>1729.0</v>
      </c>
      <c r="J135" s="85">
        <v>6003.0</v>
      </c>
      <c r="K135" s="85">
        <v>29.0</v>
      </c>
      <c r="L135" s="85"/>
      <c r="M135" s="85">
        <v>3.0</v>
      </c>
      <c r="N135" s="85">
        <v>12.0</v>
      </c>
      <c r="O135" s="85">
        <v>104.0</v>
      </c>
      <c r="P135" s="85">
        <v>1610.0</v>
      </c>
      <c r="Q135" s="1962">
        <v>3.0</v>
      </c>
      <c r="R135" s="500">
        <v>-1.0</v>
      </c>
      <c r="S135" s="89"/>
      <c r="T135" s="90"/>
      <c r="U135" s="91"/>
      <c r="V135" s="91"/>
      <c r="W135" s="1693">
        <v>0.54</v>
      </c>
      <c r="X135" s="92"/>
      <c r="Y135" s="85"/>
      <c r="Z135" s="92"/>
      <c r="AA135" s="85"/>
      <c r="AB135" s="1025">
        <v>5313.0</v>
      </c>
      <c r="AC135" s="1663">
        <v>0.12</v>
      </c>
      <c r="AD135" s="91"/>
      <c r="AE135" s="91"/>
      <c r="AF135" s="1835">
        <v>0.06</v>
      </c>
      <c r="AG135" s="92"/>
      <c r="AH135" s="85"/>
      <c r="AI135" s="92"/>
      <c r="AJ135" s="85"/>
      <c r="AK135" s="1026">
        <v>19594.0</v>
      </c>
      <c r="AL135" s="1877">
        <v>0.02</v>
      </c>
      <c r="AM135" s="91"/>
      <c r="AN135" s="91"/>
      <c r="AO135" s="1973">
        <v>0.02</v>
      </c>
      <c r="AP135" s="92"/>
      <c r="AQ135" s="85"/>
      <c r="AR135" s="92"/>
      <c r="AS135" s="85"/>
      <c r="AT135" s="1316">
        <v>57369.0</v>
      </c>
      <c r="AU135" s="1493">
        <v>0.006</v>
      </c>
      <c r="AV135" s="2114">
        <v>-0.01</v>
      </c>
      <c r="AW135" s="2115">
        <v>568.0</v>
      </c>
      <c r="AX135" s="1780">
        <v>0.006</v>
      </c>
      <c r="AY135" s="1421">
        <v>0.006</v>
      </c>
      <c r="AZ135" s="1585">
        <v>5.0</v>
      </c>
      <c r="BA135" s="1422">
        <v>0.0</v>
      </c>
      <c r="BB135" s="2116">
        <v>11.0</v>
      </c>
      <c r="BC135" s="618">
        <v>59003.0</v>
      </c>
      <c r="BD135" s="618">
        <v>58998.0</v>
      </c>
      <c r="BE135" s="1714">
        <v>44921.0</v>
      </c>
      <c r="BF135" s="916">
        <v>66684.0</v>
      </c>
      <c r="BG135" s="1362">
        <v>1.0</v>
      </c>
      <c r="BH135" s="1913">
        <v>3.0</v>
      </c>
      <c r="BI135" s="643">
        <v>41.0</v>
      </c>
      <c r="BJ135" s="2117">
        <v>133.0</v>
      </c>
      <c r="BK135" s="1500">
        <v>367.0</v>
      </c>
      <c r="BL135" s="1671">
        <v>451.0</v>
      </c>
      <c r="BM135" s="1424">
        <v>445.0</v>
      </c>
      <c r="BN135" s="541">
        <v>-40.0</v>
      </c>
      <c r="BO135" s="1768">
        <v>-148.0</v>
      </c>
      <c r="BP135" s="1381">
        <v>326.0</v>
      </c>
      <c r="BQ135" s="771">
        <v>366.0</v>
      </c>
      <c r="BR135" s="1502">
        <v>360.0</v>
      </c>
      <c r="BS135" s="1224">
        <v>349.0</v>
      </c>
      <c r="BT135" s="771">
        <v>368.0</v>
      </c>
      <c r="BU135" s="836">
        <v>451.0</v>
      </c>
      <c r="BV135" s="485">
        <v>512.0</v>
      </c>
      <c r="BW135" s="606">
        <v>474.0</v>
      </c>
      <c r="BX135" s="836">
        <v>450.0</v>
      </c>
      <c r="BY135" s="922">
        <v>468.0</v>
      </c>
      <c r="BZ135" s="1785">
        <v>285.0</v>
      </c>
      <c r="CA135" s="793">
        <v>192.0</v>
      </c>
      <c r="CB135" s="548">
        <v>378.0</v>
      </c>
      <c r="CC135" s="579">
        <v>630.0</v>
      </c>
      <c r="CD135" s="1517">
        <v>65.0</v>
      </c>
      <c r="CE135" s="1786">
        <v>26.0</v>
      </c>
      <c r="CF135" s="206">
        <v>544.0</v>
      </c>
      <c r="CG135" s="236">
        <v>587.0</v>
      </c>
      <c r="CH135" s="580">
        <v>0.0</v>
      </c>
      <c r="CI135" s="2004">
        <v>112.0</v>
      </c>
      <c r="CJ135" s="580">
        <v>0.0</v>
      </c>
      <c r="CK135" s="580">
        <v>0.0</v>
      </c>
      <c r="CL135" s="547">
        <v>619.0</v>
      </c>
      <c r="CM135" s="580">
        <v>0.0</v>
      </c>
      <c r="CN135" s="212">
        <v>672.0</v>
      </c>
      <c r="CO135" s="310">
        <v>825.0</v>
      </c>
      <c r="CP135" s="518">
        <v>842.0</v>
      </c>
      <c r="CQ135" s="238">
        <v>538.0</v>
      </c>
      <c r="CR135" s="198">
        <v>401.0</v>
      </c>
      <c r="CS135" s="197">
        <v>449.0</v>
      </c>
      <c r="CT135" s="580">
        <v>0.0</v>
      </c>
      <c r="CU135" s="949">
        <v>416.0</v>
      </c>
      <c r="CV135" s="580">
        <v>0.0</v>
      </c>
      <c r="CW135" s="309">
        <v>733.0</v>
      </c>
      <c r="CX135" s="210">
        <v>474.0</v>
      </c>
      <c r="CY135" s="173">
        <v>362.0</v>
      </c>
      <c r="CZ135" s="948">
        <v>142.0</v>
      </c>
      <c r="DA135" s="427">
        <v>291.0</v>
      </c>
      <c r="DB135" s="580">
        <v>0.0</v>
      </c>
      <c r="DC135" s="548">
        <v>378.0</v>
      </c>
      <c r="DD135" s="431">
        <v>249.0</v>
      </c>
      <c r="DE135" s="618">
        <v>303.0</v>
      </c>
      <c r="DF135" s="2118">
        <v>0.0</v>
      </c>
      <c r="DG135" s="2119">
        <v>0.3</v>
      </c>
      <c r="DH135" s="85"/>
      <c r="DI135" s="148"/>
      <c r="DJ135" s="148"/>
      <c r="DK135" s="148"/>
      <c r="DL135" s="148"/>
      <c r="DM135" s="148"/>
      <c r="DN135" s="148"/>
      <c r="DO135" s="148"/>
      <c r="DP135" s="148"/>
      <c r="DQ135" s="148"/>
      <c r="DR135" s="148"/>
    </row>
    <row r="136" ht="33.75" customHeight="1">
      <c r="A136" s="78" t="str">
        <f t="shared" si="2"/>
        <v/>
      </c>
      <c r="B136" s="79" t="str">
        <f t="shared" si="3"/>
        <v>santiagoroel</v>
      </c>
      <c r="C136" s="80" t="s">
        <v>596</v>
      </c>
      <c r="D136" s="81">
        <v>7.3713255E8</v>
      </c>
      <c r="E136" s="82" t="s">
        <v>597</v>
      </c>
      <c r="F136" s="83" t="s">
        <v>598</v>
      </c>
      <c r="G136" s="84"/>
      <c r="H136" s="85">
        <v>298.0</v>
      </c>
      <c r="I136" s="2120">
        <v>2276.0</v>
      </c>
      <c r="J136" s="85">
        <v>5670.0</v>
      </c>
      <c r="K136" s="85">
        <v>44.0</v>
      </c>
      <c r="L136" s="85"/>
      <c r="M136" s="85">
        <v>3.0</v>
      </c>
      <c r="N136" s="85">
        <v>15.0</v>
      </c>
      <c r="O136" s="85">
        <v>99.0</v>
      </c>
      <c r="P136" s="85">
        <v>2159.0</v>
      </c>
      <c r="Q136" s="1962">
        <v>3.0</v>
      </c>
      <c r="R136" s="88">
        <v>0.0</v>
      </c>
      <c r="S136" s="2121">
        <v>4.0</v>
      </c>
      <c r="T136" s="227">
        <v>200.0</v>
      </c>
      <c r="U136" s="91"/>
      <c r="V136" s="91"/>
      <c r="W136" s="1758">
        <v>0.6</v>
      </c>
      <c r="X136" s="92"/>
      <c r="Y136" s="85"/>
      <c r="Z136" s="92"/>
      <c r="AA136" s="85"/>
      <c r="AB136" s="89"/>
      <c r="AC136" s="90"/>
      <c r="AD136" s="91"/>
      <c r="AE136" s="91"/>
      <c r="AF136" s="1936">
        <v>0.08</v>
      </c>
      <c r="AG136" s="92"/>
      <c r="AH136" s="85"/>
      <c r="AI136" s="92"/>
      <c r="AJ136" s="85"/>
      <c r="AK136" s="1010">
        <v>18575.0</v>
      </c>
      <c r="AL136" s="1877">
        <v>0.02</v>
      </c>
      <c r="AM136" s="91"/>
      <c r="AN136" s="91"/>
      <c r="AO136" s="1985">
        <v>0.02</v>
      </c>
      <c r="AP136" s="92"/>
      <c r="AQ136" s="85"/>
      <c r="AR136" s="92"/>
      <c r="AS136" s="85"/>
      <c r="AT136" s="1632">
        <v>54750.0</v>
      </c>
      <c r="AU136" s="2122">
        <v>0.006</v>
      </c>
      <c r="AV136" s="2123">
        <v>564.0</v>
      </c>
      <c r="AW136" s="169">
        <v>1.19</v>
      </c>
      <c r="AX136" s="1493">
        <v>0.006</v>
      </c>
      <c r="AY136" s="1422">
        <v>0.0</v>
      </c>
      <c r="AZ136" s="1810">
        <v>7.0</v>
      </c>
      <c r="BA136" s="2124">
        <v>0.003</v>
      </c>
      <c r="BB136" s="728">
        <v>2.0</v>
      </c>
      <c r="BC136" s="643">
        <v>125269.0</v>
      </c>
      <c r="BD136" s="643">
        <v>125230.0</v>
      </c>
      <c r="BE136" s="1175">
        <v>94896.0</v>
      </c>
      <c r="BF136" s="1304">
        <v>99139.0</v>
      </c>
      <c r="BG136" s="1513">
        <v>1.0</v>
      </c>
      <c r="BH136" s="661">
        <v>9.0</v>
      </c>
      <c r="BI136" s="209">
        <v>19.0</v>
      </c>
      <c r="BJ136" s="2125">
        <v>134.0</v>
      </c>
      <c r="BK136" s="2001">
        <v>348.0</v>
      </c>
      <c r="BL136" s="2126">
        <v>329.0</v>
      </c>
      <c r="BM136" s="1747">
        <v>334.0</v>
      </c>
      <c r="BN136" s="857">
        <v>36.0</v>
      </c>
      <c r="BO136" s="1824">
        <v>-69.0</v>
      </c>
      <c r="BP136" s="187">
        <v>309.0</v>
      </c>
      <c r="BQ136" s="1610">
        <v>274.0</v>
      </c>
      <c r="BR136" s="1381">
        <v>329.0</v>
      </c>
      <c r="BS136" s="1705">
        <v>337.0</v>
      </c>
      <c r="BT136" s="1958">
        <v>373.0</v>
      </c>
      <c r="BU136" s="771">
        <v>364.0</v>
      </c>
      <c r="BV136" s="1502">
        <v>358.0</v>
      </c>
      <c r="BW136" s="542">
        <v>378.0</v>
      </c>
      <c r="BX136" s="1381">
        <v>330.0</v>
      </c>
      <c r="BY136" s="1378">
        <v>369.0</v>
      </c>
      <c r="BZ136" s="2110">
        <v>329.0</v>
      </c>
      <c r="CA136" s="431">
        <v>249.0</v>
      </c>
      <c r="CB136" s="619">
        <v>409.0</v>
      </c>
      <c r="CC136" s="795">
        <v>246.0</v>
      </c>
      <c r="CD136" s="356">
        <v>529.0</v>
      </c>
      <c r="CE136" s="615">
        <v>298.0</v>
      </c>
      <c r="CF136" s="617">
        <v>281.0</v>
      </c>
      <c r="CG136" s="618">
        <v>305.0</v>
      </c>
      <c r="CH136" s="1048">
        <v>183.0</v>
      </c>
      <c r="CI136" s="431">
        <v>248.0</v>
      </c>
      <c r="CJ136" s="1517">
        <v>65.0</v>
      </c>
      <c r="CK136" s="1673">
        <v>34.0</v>
      </c>
      <c r="CL136" s="427">
        <v>294.0</v>
      </c>
      <c r="CM136" s="1771">
        <v>156.0</v>
      </c>
      <c r="CN136" s="948">
        <v>145.0</v>
      </c>
      <c r="CO136" s="422">
        <v>519.0</v>
      </c>
      <c r="CP136" s="1213">
        <v>150.0</v>
      </c>
      <c r="CQ136" s="356">
        <v>528.0</v>
      </c>
      <c r="CR136" s="967">
        <v>173.0</v>
      </c>
      <c r="CS136" s="794">
        <v>258.0</v>
      </c>
      <c r="CT136" s="1575">
        <v>95.0</v>
      </c>
      <c r="CU136" s="1108">
        <v>224.0</v>
      </c>
      <c r="CV136" s="424">
        <v>441.0</v>
      </c>
      <c r="CW136" s="795">
        <v>244.0</v>
      </c>
      <c r="CX136" s="486">
        <v>548.0</v>
      </c>
      <c r="CY136" s="436">
        <v>177.0</v>
      </c>
      <c r="CZ136" s="1080">
        <v>222.0</v>
      </c>
      <c r="DA136" s="1119">
        <v>298.0</v>
      </c>
      <c r="DB136" s="585">
        <v>389.0</v>
      </c>
      <c r="DC136" s="675">
        <v>335.0</v>
      </c>
      <c r="DD136" s="278">
        <v>506.0</v>
      </c>
      <c r="DE136" s="843">
        <v>311.0</v>
      </c>
      <c r="DF136" s="2127">
        <v>525.0</v>
      </c>
      <c r="DG136" s="2077">
        <v>0.4</v>
      </c>
      <c r="DH136" s="85"/>
      <c r="DI136" s="148"/>
      <c r="DJ136" s="148"/>
      <c r="DK136" s="148"/>
      <c r="DL136" s="148"/>
      <c r="DM136" s="148"/>
      <c r="DN136" s="148"/>
      <c r="DO136" s="148"/>
      <c r="DP136" s="148"/>
      <c r="DQ136" s="148"/>
      <c r="DR136" s="148"/>
    </row>
    <row r="137" ht="33.75" customHeight="1">
      <c r="A137" s="78" t="str">
        <f t="shared" si="2"/>
        <v/>
      </c>
      <c r="B137" s="79" t="str">
        <f t="shared" si="3"/>
        <v>tier10k</v>
      </c>
      <c r="C137" s="80" t="s">
        <v>599</v>
      </c>
      <c r="D137" s="81">
        <v>2.361601055E9</v>
      </c>
      <c r="E137" s="82" t="s">
        <v>600</v>
      </c>
      <c r="F137" s="83" t="s">
        <v>601</v>
      </c>
      <c r="G137" s="84"/>
      <c r="H137" s="85">
        <v>292.0</v>
      </c>
      <c r="I137" s="2128">
        <v>1037.0</v>
      </c>
      <c r="J137" s="85">
        <v>1239.0</v>
      </c>
      <c r="K137" s="85">
        <v>93.0</v>
      </c>
      <c r="L137" s="85"/>
      <c r="M137" s="85">
        <v>1.0</v>
      </c>
      <c r="N137" s="85">
        <v>33.0</v>
      </c>
      <c r="O137" s="85">
        <v>201.0</v>
      </c>
      <c r="P137" s="85">
        <v>802.0</v>
      </c>
      <c r="Q137" s="1222">
        <v>5.0</v>
      </c>
      <c r="R137" s="1088">
        <v>-2.0</v>
      </c>
      <c r="S137" s="89"/>
      <c r="T137" s="90"/>
      <c r="U137" s="91"/>
      <c r="V137" s="91"/>
      <c r="W137" s="90"/>
      <c r="X137" s="92"/>
      <c r="Y137" s="85"/>
      <c r="Z137" s="92"/>
      <c r="AA137" s="85"/>
      <c r="AB137" s="2129">
        <v>387.0</v>
      </c>
      <c r="AC137" s="561">
        <v>1.5</v>
      </c>
      <c r="AD137" s="91"/>
      <c r="AE137" s="91"/>
      <c r="AF137" s="395">
        <v>0.48</v>
      </c>
      <c r="AG137" s="92"/>
      <c r="AH137" s="85"/>
      <c r="AI137" s="92"/>
      <c r="AJ137" s="85"/>
      <c r="AK137" s="2130">
        <v>1854.0</v>
      </c>
      <c r="AL137" s="439">
        <v>0.23</v>
      </c>
      <c r="AM137" s="91"/>
      <c r="AN137" s="91"/>
      <c r="AO137" s="561">
        <v>0.21</v>
      </c>
      <c r="AP137" s="92"/>
      <c r="AQ137" s="85"/>
      <c r="AR137" s="92"/>
      <c r="AS137" s="85"/>
      <c r="AT137" s="225">
        <v>5532.0</v>
      </c>
      <c r="AU137" s="565">
        <v>0.052</v>
      </c>
      <c r="AV137" s="169">
        <v>0.04</v>
      </c>
      <c r="AW137" s="169">
        <v>0.08</v>
      </c>
      <c r="AX137" s="2131">
        <v>0.051</v>
      </c>
      <c r="AY137" s="1174">
        <v>0.051</v>
      </c>
      <c r="AZ137" s="1810">
        <v>7.0</v>
      </c>
      <c r="BA137" s="2132">
        <v>0.049</v>
      </c>
      <c r="BB137" s="728">
        <v>2.0</v>
      </c>
      <c r="BC137" s="330">
        <v>447410.0</v>
      </c>
      <c r="BD137" s="330">
        <v>447172.0</v>
      </c>
      <c r="BE137" s="1882">
        <v>33223.0</v>
      </c>
      <c r="BF137" s="811">
        <v>717723.0</v>
      </c>
      <c r="BG137" s="1721">
        <v>0.0</v>
      </c>
      <c r="BH137" s="1986">
        <v>1.0</v>
      </c>
      <c r="BI137" s="207">
        <v>27.0</v>
      </c>
      <c r="BJ137" s="2133">
        <v>135.0</v>
      </c>
      <c r="BK137" s="2134">
        <v>864.0</v>
      </c>
      <c r="BL137" s="284">
        <v>871.0</v>
      </c>
      <c r="BM137" s="471">
        <v>877.0</v>
      </c>
      <c r="BN137" s="671">
        <v>-442.0</v>
      </c>
      <c r="BO137" s="2135">
        <v>-554.0</v>
      </c>
      <c r="BP137" s="1233">
        <v>290.0</v>
      </c>
      <c r="BQ137" s="856">
        <v>732.0</v>
      </c>
      <c r="BR137" s="689">
        <v>864.0</v>
      </c>
      <c r="BS137" s="689">
        <v>865.0</v>
      </c>
      <c r="BT137" s="689">
        <v>865.0</v>
      </c>
      <c r="BU137" s="737">
        <v>877.0</v>
      </c>
      <c r="BV137" s="294">
        <v>871.0</v>
      </c>
      <c r="BW137" s="816">
        <v>844.0</v>
      </c>
      <c r="BX137" s="756">
        <v>828.0</v>
      </c>
      <c r="BY137" s="737">
        <v>877.0</v>
      </c>
      <c r="BZ137" s="1856">
        <v>396.0</v>
      </c>
      <c r="CA137" s="580">
        <v>0.0</v>
      </c>
      <c r="CB137" s="145">
        <v>792.0</v>
      </c>
      <c r="CC137" s="121">
        <v>963.0</v>
      </c>
      <c r="CD137" s="580">
        <v>0.0</v>
      </c>
      <c r="CE137" s="492">
        <v>930.0</v>
      </c>
      <c r="CF137" s="299">
        <v>882.0</v>
      </c>
      <c r="CG137" s="86">
        <v>1000.0</v>
      </c>
      <c r="CH137" s="252">
        <v>983.0</v>
      </c>
      <c r="CI137" s="86">
        <v>1000.0</v>
      </c>
      <c r="CJ137" s="580">
        <v>0.0</v>
      </c>
      <c r="CK137" s="580">
        <v>0.0</v>
      </c>
      <c r="CL137" s="578">
        <v>758.0</v>
      </c>
      <c r="CM137" s="2136">
        <v>952.0</v>
      </c>
      <c r="CN137" s="125">
        <v>938.0</v>
      </c>
      <c r="CO137" s="551">
        <v>480.0</v>
      </c>
      <c r="CP137" s="580">
        <v>0.0</v>
      </c>
      <c r="CQ137" s="136">
        <v>868.0</v>
      </c>
      <c r="CR137" s="299">
        <v>883.0</v>
      </c>
      <c r="CS137" s="299">
        <v>880.0</v>
      </c>
      <c r="CT137" s="580">
        <v>0.0</v>
      </c>
      <c r="CU137" s="124">
        <v>891.0</v>
      </c>
      <c r="CV137" s="494">
        <v>967.0</v>
      </c>
      <c r="CW137" s="429">
        <v>573.0</v>
      </c>
      <c r="CX137" s="385">
        <v>921.0</v>
      </c>
      <c r="CY137" s="466">
        <v>591.0</v>
      </c>
      <c r="CZ137" s="580">
        <v>0.0</v>
      </c>
      <c r="DA137" s="385">
        <v>922.0</v>
      </c>
      <c r="DB137" s="313">
        <v>839.0</v>
      </c>
      <c r="DC137" s="580">
        <v>0.0</v>
      </c>
      <c r="DD137" s="580">
        <v>0.0</v>
      </c>
      <c r="DE137" s="518">
        <v>842.0</v>
      </c>
      <c r="DF137" s="2118">
        <v>0.0</v>
      </c>
      <c r="DG137" s="2137">
        <v>1.4</v>
      </c>
      <c r="DH137" s="223">
        <v>0.0</v>
      </c>
      <c r="DI137" s="148"/>
      <c r="DJ137" s="148"/>
      <c r="DK137" s="148"/>
      <c r="DL137" s="148"/>
      <c r="DM137" s="148"/>
      <c r="DN137" s="148"/>
      <c r="DO137" s="148"/>
      <c r="DP137" s="148"/>
      <c r="DQ137" s="148"/>
      <c r="DR137" s="148"/>
    </row>
    <row r="138" ht="33.75" customHeight="1">
      <c r="A138" s="78" t="str">
        <f t="shared" si="2"/>
        <v/>
      </c>
      <c r="B138" s="79" t="str">
        <f t="shared" si="3"/>
        <v>andy8052</v>
      </c>
      <c r="C138" s="80" t="s">
        <v>602</v>
      </c>
      <c r="D138" s="81">
        <v>2.17534944E8</v>
      </c>
      <c r="E138" s="82" t="s">
        <v>603</v>
      </c>
      <c r="F138" s="83" t="s">
        <v>604</v>
      </c>
      <c r="G138" s="84"/>
      <c r="H138" s="85">
        <v>290.0</v>
      </c>
      <c r="I138" s="2138">
        <v>2488.0</v>
      </c>
      <c r="J138" s="85">
        <v>10716.0</v>
      </c>
      <c r="K138" s="85">
        <v>37.0</v>
      </c>
      <c r="L138" s="85"/>
      <c r="M138" s="85">
        <v>3.0</v>
      </c>
      <c r="N138" s="85">
        <v>12.0</v>
      </c>
      <c r="O138" s="85">
        <v>159.0</v>
      </c>
      <c r="P138" s="85">
        <v>2314.0</v>
      </c>
      <c r="Q138" s="1962">
        <v>3.0</v>
      </c>
      <c r="R138" s="88">
        <v>0.0</v>
      </c>
      <c r="S138" s="89"/>
      <c r="T138" s="90"/>
      <c r="U138" s="91"/>
      <c r="V138" s="91"/>
      <c r="W138" s="2139">
        <v>0.63</v>
      </c>
      <c r="X138" s="92"/>
      <c r="Y138" s="85"/>
      <c r="Z138" s="92"/>
      <c r="AA138" s="85"/>
      <c r="AB138" s="89"/>
      <c r="AC138" s="90"/>
      <c r="AD138" s="91"/>
      <c r="AE138" s="91"/>
      <c r="AF138" s="2140">
        <v>0.07</v>
      </c>
      <c r="AG138" s="92"/>
      <c r="AH138" s="85"/>
      <c r="AI138" s="92"/>
      <c r="AJ138" s="85"/>
      <c r="AK138" s="2141">
        <v>17495.0</v>
      </c>
      <c r="AL138" s="1558">
        <v>0.02</v>
      </c>
      <c r="AM138" s="91"/>
      <c r="AN138" s="91"/>
      <c r="AO138" s="2067">
        <v>0.02</v>
      </c>
      <c r="AP138" s="92"/>
      <c r="AQ138" s="85"/>
      <c r="AR138" s="92"/>
      <c r="AS138" s="85"/>
      <c r="AT138" s="861">
        <v>48262.0</v>
      </c>
      <c r="AU138" s="2011">
        <v>0.006</v>
      </c>
      <c r="AV138" s="169">
        <v>0.16</v>
      </c>
      <c r="AW138" s="169">
        <v>0.17</v>
      </c>
      <c r="AX138" s="2142">
        <v>0.005</v>
      </c>
      <c r="AY138" s="2143">
        <v>0.005</v>
      </c>
      <c r="AZ138" s="780">
        <v>10.0</v>
      </c>
      <c r="BA138" s="2144">
        <v>0.005</v>
      </c>
      <c r="BB138" s="1512">
        <v>6.0</v>
      </c>
      <c r="BC138" s="551">
        <v>89834.0</v>
      </c>
      <c r="BD138" s="551">
        <v>89812.0</v>
      </c>
      <c r="BE138" s="431">
        <v>146132.0</v>
      </c>
      <c r="BF138" s="845">
        <v>179526.0</v>
      </c>
      <c r="BG138" s="917">
        <v>2.0</v>
      </c>
      <c r="BH138" s="1589">
        <v>43.0</v>
      </c>
      <c r="BI138" s="1015">
        <v>8.0</v>
      </c>
      <c r="BJ138" s="2145">
        <v>136.0</v>
      </c>
      <c r="BK138" s="1956">
        <v>316.0</v>
      </c>
      <c r="BL138" s="2146">
        <v>344.0</v>
      </c>
      <c r="BM138" s="1500">
        <v>367.0</v>
      </c>
      <c r="BN138" s="687">
        <v>-20.0</v>
      </c>
      <c r="BO138" s="1284">
        <v>-82.0</v>
      </c>
      <c r="BP138" s="1384">
        <v>280.0</v>
      </c>
      <c r="BQ138" s="1943">
        <v>300.0</v>
      </c>
      <c r="BR138" s="188">
        <v>344.0</v>
      </c>
      <c r="BS138" s="187">
        <v>311.0</v>
      </c>
      <c r="BT138" s="1498">
        <v>297.0</v>
      </c>
      <c r="BU138" s="1543">
        <v>320.0</v>
      </c>
      <c r="BV138" s="190">
        <v>355.0</v>
      </c>
      <c r="BW138" s="1502">
        <v>362.0</v>
      </c>
      <c r="BX138" s="1544">
        <v>338.0</v>
      </c>
      <c r="BY138" s="542">
        <v>376.0</v>
      </c>
      <c r="BZ138" s="2147">
        <v>192.0</v>
      </c>
      <c r="CA138" s="842">
        <v>319.0</v>
      </c>
      <c r="CB138" s="1015">
        <v>152.0</v>
      </c>
      <c r="CC138" s="423">
        <v>195.0</v>
      </c>
      <c r="CD138" s="793">
        <v>189.0</v>
      </c>
      <c r="CE138" s="193">
        <v>372.0</v>
      </c>
      <c r="CF138" s="1576">
        <v>99.0</v>
      </c>
      <c r="CG138" s="435">
        <v>201.0</v>
      </c>
      <c r="CH138" s="1362">
        <v>111.0</v>
      </c>
      <c r="CI138" s="1786">
        <v>26.0</v>
      </c>
      <c r="CJ138" s="545">
        <v>373.0</v>
      </c>
      <c r="CK138" s="1513">
        <v>104.0</v>
      </c>
      <c r="CL138" s="1517">
        <v>66.0</v>
      </c>
      <c r="CM138" s="796">
        <v>275.0</v>
      </c>
      <c r="CN138" s="431">
        <v>250.0</v>
      </c>
      <c r="CO138" s="1575">
        <v>93.0</v>
      </c>
      <c r="CP138" s="1673">
        <v>36.0</v>
      </c>
      <c r="CQ138" s="195">
        <v>395.0</v>
      </c>
      <c r="CR138" s="1518">
        <v>118.0</v>
      </c>
      <c r="CS138" s="1976">
        <v>41.0</v>
      </c>
      <c r="CT138" s="435">
        <v>200.0</v>
      </c>
      <c r="CU138" s="809">
        <v>125.0</v>
      </c>
      <c r="CV138" s="1517">
        <v>69.0</v>
      </c>
      <c r="CW138" s="1673">
        <v>34.0</v>
      </c>
      <c r="CX138" s="1021">
        <v>85.0</v>
      </c>
      <c r="CY138" s="1362">
        <v>111.0</v>
      </c>
      <c r="CZ138" s="1205">
        <v>212.0</v>
      </c>
      <c r="DA138" s="1513">
        <v>104.0</v>
      </c>
      <c r="DB138" s="793">
        <v>192.0</v>
      </c>
      <c r="DC138" s="2148">
        <v>44.0</v>
      </c>
      <c r="DD138" s="843">
        <v>311.0</v>
      </c>
      <c r="DE138" s="1689">
        <v>60.0</v>
      </c>
      <c r="DF138" s="2149">
        <v>157.0</v>
      </c>
      <c r="DG138" s="1722">
        <v>0.3</v>
      </c>
      <c r="DH138" s="223">
        <v>0.0</v>
      </c>
      <c r="DI138" s="148"/>
      <c r="DJ138" s="148"/>
      <c r="DK138" s="148"/>
      <c r="DL138" s="148"/>
      <c r="DM138" s="148"/>
      <c r="DN138" s="148"/>
      <c r="DO138" s="148"/>
      <c r="DP138" s="148"/>
      <c r="DQ138" s="148"/>
      <c r="DR138" s="148"/>
    </row>
    <row r="139" ht="33.75" customHeight="1">
      <c r="A139" s="78" t="str">
        <f t="shared" si="2"/>
        <v/>
      </c>
      <c r="B139" s="79" t="str">
        <f t="shared" si="3"/>
        <v>naniXBT</v>
      </c>
      <c r="C139" s="80" t="s">
        <v>605</v>
      </c>
      <c r="D139" s="81" t="s">
        <v>606</v>
      </c>
      <c r="E139" s="82" t="s">
        <v>607</v>
      </c>
      <c r="F139" s="83" t="s">
        <v>608</v>
      </c>
      <c r="G139" s="84"/>
      <c r="H139" s="85">
        <v>289.0</v>
      </c>
      <c r="I139" s="2150">
        <v>2447.0</v>
      </c>
      <c r="J139" s="85">
        <v>2062.0</v>
      </c>
      <c r="K139" s="85">
        <v>30.0</v>
      </c>
      <c r="L139" s="85"/>
      <c r="M139" s="85">
        <v>2.0</v>
      </c>
      <c r="N139" s="85">
        <v>25.0</v>
      </c>
      <c r="O139" s="85">
        <v>134.0</v>
      </c>
      <c r="P139" s="85">
        <v>2286.0</v>
      </c>
      <c r="Q139" s="1962">
        <v>3.0</v>
      </c>
      <c r="R139" s="266">
        <v>1.0</v>
      </c>
      <c r="S139" s="89"/>
      <c r="T139" s="90"/>
      <c r="U139" s="91"/>
      <c r="V139" s="91"/>
      <c r="W139" s="391">
        <v>0.8</v>
      </c>
      <c r="X139" s="92"/>
      <c r="Y139" s="85"/>
      <c r="Z139" s="92"/>
      <c r="AA139" s="85"/>
      <c r="AB139" s="1903">
        <v>5547.0</v>
      </c>
      <c r="AC139" s="1390">
        <v>0.1</v>
      </c>
      <c r="AD139" s="91"/>
      <c r="AE139" s="91"/>
      <c r="AF139" s="1971">
        <v>0.07</v>
      </c>
      <c r="AG139" s="92"/>
      <c r="AH139" s="85"/>
      <c r="AI139" s="92"/>
      <c r="AJ139" s="85"/>
      <c r="AK139" s="1324">
        <v>17908.0</v>
      </c>
      <c r="AL139" s="2036">
        <v>0.02</v>
      </c>
      <c r="AM139" s="91"/>
      <c r="AN139" s="91"/>
      <c r="AO139" s="1727">
        <v>0.02</v>
      </c>
      <c r="AP139" s="92"/>
      <c r="AQ139" s="85"/>
      <c r="AR139" s="92"/>
      <c r="AS139" s="85"/>
      <c r="AT139" s="1197">
        <v>45994.0</v>
      </c>
      <c r="AU139" s="1601">
        <v>0.006</v>
      </c>
      <c r="AV139" s="169">
        <v>0.18</v>
      </c>
      <c r="AW139" s="1602">
        <v>596.0</v>
      </c>
      <c r="AX139" s="1781">
        <v>0.005</v>
      </c>
      <c r="AY139" s="2151">
        <v>0.005</v>
      </c>
      <c r="AZ139" s="780">
        <v>10.0</v>
      </c>
      <c r="BA139" s="1422">
        <v>0.0</v>
      </c>
      <c r="BB139" s="2152">
        <v>18.0</v>
      </c>
      <c r="BC139" s="1037">
        <v>62615.0</v>
      </c>
      <c r="BD139" s="1037">
        <v>62458.0</v>
      </c>
      <c r="BE139" s="1205">
        <v>124173.0</v>
      </c>
      <c r="BF139" s="917">
        <v>133887.0</v>
      </c>
      <c r="BG139" s="617">
        <v>2.0</v>
      </c>
      <c r="BH139" s="1250">
        <v>39.0</v>
      </c>
      <c r="BI139" s="1175">
        <v>8.0</v>
      </c>
      <c r="BJ139" s="2153">
        <v>137.0</v>
      </c>
      <c r="BK139" s="2154">
        <v>229.0</v>
      </c>
      <c r="BL139" s="2094">
        <v>187.0</v>
      </c>
      <c r="BM139" s="2154">
        <v>229.0</v>
      </c>
      <c r="BN139" s="945">
        <v>22.0</v>
      </c>
      <c r="BO139" s="2155">
        <v>149.0</v>
      </c>
      <c r="BP139" s="1610">
        <v>275.0</v>
      </c>
      <c r="BQ139" s="1980">
        <v>253.0</v>
      </c>
      <c r="BR139" s="409">
        <v>262.0</v>
      </c>
      <c r="BS139" s="1980">
        <v>252.0</v>
      </c>
      <c r="BT139" s="812">
        <v>207.0</v>
      </c>
      <c r="BU139" s="2156">
        <v>187.0</v>
      </c>
      <c r="BV139" s="2157">
        <v>165.0</v>
      </c>
      <c r="BW139" s="1919">
        <v>125.0</v>
      </c>
      <c r="BX139" s="1919">
        <v>127.0</v>
      </c>
      <c r="BY139" s="2158">
        <v>85.0</v>
      </c>
      <c r="BZ139" s="2098">
        <v>128.0</v>
      </c>
      <c r="CA139" s="202">
        <v>262.0</v>
      </c>
      <c r="CB139" s="797">
        <v>157.0</v>
      </c>
      <c r="CC139" s="580">
        <v>0.0</v>
      </c>
      <c r="CD139" s="1576">
        <v>98.0</v>
      </c>
      <c r="CE139" s="1518">
        <v>123.0</v>
      </c>
      <c r="CF139" s="427">
        <v>291.0</v>
      </c>
      <c r="CG139" s="435">
        <v>203.0</v>
      </c>
      <c r="CH139" s="877">
        <v>434.0</v>
      </c>
      <c r="CI139" s="793">
        <v>191.0</v>
      </c>
      <c r="CJ139" s="949">
        <v>417.0</v>
      </c>
      <c r="CK139" s="203">
        <v>540.0</v>
      </c>
      <c r="CL139" s="432">
        <v>456.0</v>
      </c>
      <c r="CM139" s="204">
        <v>457.0</v>
      </c>
      <c r="CN139" s="547">
        <v>622.0</v>
      </c>
      <c r="CO139" s="744">
        <v>289.0</v>
      </c>
      <c r="CP139" s="824">
        <v>423.0</v>
      </c>
      <c r="CQ139" s="198">
        <v>400.0</v>
      </c>
      <c r="CR139" s="197">
        <v>449.0</v>
      </c>
      <c r="CS139" s="407">
        <v>488.0</v>
      </c>
      <c r="CT139" s="173">
        <v>364.0</v>
      </c>
      <c r="CU139" s="278">
        <v>507.0</v>
      </c>
      <c r="CV139" s="328">
        <v>526.0</v>
      </c>
      <c r="CW139" s="810">
        <v>504.0</v>
      </c>
      <c r="CX139" s="204">
        <v>462.0</v>
      </c>
      <c r="CY139" s="505">
        <v>492.0</v>
      </c>
      <c r="CZ139" s="466">
        <v>589.0</v>
      </c>
      <c r="DA139" s="196">
        <v>343.0</v>
      </c>
      <c r="DB139" s="696">
        <v>549.0</v>
      </c>
      <c r="DC139" s="194">
        <v>437.0</v>
      </c>
      <c r="DD139" s="373">
        <v>608.0</v>
      </c>
      <c r="DE139" s="796">
        <v>278.0</v>
      </c>
      <c r="DF139" s="1613">
        <v>219.0</v>
      </c>
      <c r="DG139" s="1799">
        <v>0.5</v>
      </c>
      <c r="DH139" s="223">
        <v>0.0</v>
      </c>
      <c r="DI139" s="148"/>
      <c r="DJ139" s="148"/>
      <c r="DK139" s="148"/>
      <c r="DL139" s="148"/>
      <c r="DM139" s="148"/>
      <c r="DN139" s="148"/>
      <c r="DO139" s="148"/>
      <c r="DP139" s="148"/>
      <c r="DQ139" s="148"/>
      <c r="DR139" s="148"/>
    </row>
    <row r="140" ht="33.75" customHeight="1">
      <c r="A140" s="78" t="str">
        <f t="shared" si="2"/>
        <v/>
      </c>
      <c r="B140" s="79" t="str">
        <f t="shared" si="3"/>
        <v>glebble</v>
      </c>
      <c r="C140" s="80" t="s">
        <v>609</v>
      </c>
      <c r="D140" s="81" t="s">
        <v>610</v>
      </c>
      <c r="E140" s="82" t="s">
        <v>611</v>
      </c>
      <c r="F140" s="83" t="s">
        <v>612</v>
      </c>
      <c r="G140" s="84"/>
      <c r="H140" s="85">
        <v>286.0</v>
      </c>
      <c r="I140" s="2159">
        <v>2636.0</v>
      </c>
      <c r="J140" s="85">
        <v>7323.0</v>
      </c>
      <c r="K140" s="85">
        <v>38.0</v>
      </c>
      <c r="L140" s="85"/>
      <c r="M140" s="85">
        <v>3.0</v>
      </c>
      <c r="N140" s="85">
        <v>13.0</v>
      </c>
      <c r="O140" s="85">
        <v>109.0</v>
      </c>
      <c r="P140" s="85">
        <v>2511.0</v>
      </c>
      <c r="Q140" s="1962">
        <v>3.0</v>
      </c>
      <c r="R140" s="266">
        <v>1.0</v>
      </c>
      <c r="S140" s="89"/>
      <c r="T140" s="90"/>
      <c r="U140" s="91"/>
      <c r="V140" s="91"/>
      <c r="W140" s="2160">
        <v>0.27</v>
      </c>
      <c r="X140" s="92"/>
      <c r="Y140" s="85"/>
      <c r="Z140" s="92"/>
      <c r="AA140" s="85"/>
      <c r="AB140" s="89"/>
      <c r="AC140" s="90"/>
      <c r="AD140" s="91"/>
      <c r="AE140" s="91"/>
      <c r="AF140" s="1489">
        <v>0.07</v>
      </c>
      <c r="AG140" s="2161">
        <v>0.08</v>
      </c>
      <c r="AH140" s="156">
        <v>1.0</v>
      </c>
      <c r="AI140" s="92"/>
      <c r="AJ140" s="85"/>
      <c r="AK140" s="775">
        <v>15343.0</v>
      </c>
      <c r="AL140" s="931">
        <v>0.03</v>
      </c>
      <c r="AM140" s="91"/>
      <c r="AN140" s="91"/>
      <c r="AO140" s="2162">
        <v>0.02</v>
      </c>
      <c r="AP140" s="92"/>
      <c r="AQ140" s="85"/>
      <c r="AR140" s="92"/>
      <c r="AS140" s="85"/>
      <c r="AT140" s="1044">
        <v>47901.0</v>
      </c>
      <c r="AU140" s="1493">
        <v>0.006</v>
      </c>
      <c r="AV140" s="2163">
        <v>567.0</v>
      </c>
      <c r="AW140" s="1938">
        <v>567.0</v>
      </c>
      <c r="AX140" s="2164">
        <v>0.006</v>
      </c>
      <c r="AY140" s="1422">
        <v>0.0</v>
      </c>
      <c r="AZ140" s="1445">
        <v>19.0</v>
      </c>
      <c r="BA140" s="1422">
        <v>0.0</v>
      </c>
      <c r="BB140" s="1605">
        <v>8.0</v>
      </c>
      <c r="BC140" s="1843">
        <v>11567.0</v>
      </c>
      <c r="BD140" s="1843">
        <v>11567.0</v>
      </c>
      <c r="BE140" s="1786">
        <v>13587.0</v>
      </c>
      <c r="BF140" s="1786">
        <v>13519.0</v>
      </c>
      <c r="BG140" s="1175">
        <v>1.0</v>
      </c>
      <c r="BH140" s="2165">
        <v>4.0</v>
      </c>
      <c r="BI140" s="505">
        <v>32.0</v>
      </c>
      <c r="BJ140" s="2166">
        <v>138.0</v>
      </c>
      <c r="BK140" s="1445">
        <v>209.0</v>
      </c>
      <c r="BL140" s="2167">
        <v>194.0</v>
      </c>
      <c r="BM140" s="2168">
        <v>208.0</v>
      </c>
      <c r="BN140" s="612">
        <v>16.0</v>
      </c>
      <c r="BO140" s="110">
        <v>72.0</v>
      </c>
      <c r="BP140" s="1944">
        <v>272.0</v>
      </c>
      <c r="BQ140" s="1611">
        <v>257.0</v>
      </c>
      <c r="BR140" s="1611">
        <v>259.0</v>
      </c>
      <c r="BS140" s="1752">
        <v>216.0</v>
      </c>
      <c r="BT140" s="1921">
        <v>202.0</v>
      </c>
      <c r="BU140" s="1686">
        <v>193.0</v>
      </c>
      <c r="BV140" s="1686">
        <v>194.0</v>
      </c>
      <c r="BW140" s="2169">
        <v>200.0</v>
      </c>
      <c r="BX140" s="532">
        <v>175.0</v>
      </c>
      <c r="BY140" s="2170">
        <v>111.0</v>
      </c>
      <c r="BZ140" s="1922">
        <v>216.0</v>
      </c>
      <c r="CA140" s="845">
        <v>308.0</v>
      </c>
      <c r="CB140" s="1277">
        <v>238.0</v>
      </c>
      <c r="CC140" s="948">
        <v>141.0</v>
      </c>
      <c r="CD140" s="793">
        <v>193.0</v>
      </c>
      <c r="CE140" s="1205">
        <v>210.0</v>
      </c>
      <c r="CF140" s="896">
        <v>352.0</v>
      </c>
      <c r="CG140" s="1575">
        <v>96.0</v>
      </c>
      <c r="CH140" s="875">
        <v>337.0</v>
      </c>
      <c r="CI140" s="843">
        <v>310.0</v>
      </c>
      <c r="CJ140" s="1277">
        <v>241.0</v>
      </c>
      <c r="CK140" s="842">
        <v>323.0</v>
      </c>
      <c r="CL140" s="795">
        <v>246.0</v>
      </c>
      <c r="CM140" s="1882">
        <v>56.0</v>
      </c>
      <c r="CN140" s="209">
        <v>384.0</v>
      </c>
      <c r="CO140" s="897">
        <v>580.0</v>
      </c>
      <c r="CP140" s="1296">
        <v>268.0</v>
      </c>
      <c r="CQ140" s="427">
        <v>292.0</v>
      </c>
      <c r="CR140" s="423">
        <v>195.0</v>
      </c>
      <c r="CS140" s="1037">
        <v>327.0</v>
      </c>
      <c r="CT140" s="2100">
        <v>53.0</v>
      </c>
      <c r="CU140" s="908">
        <v>187.0</v>
      </c>
      <c r="CV140" s="1296">
        <v>267.0</v>
      </c>
      <c r="CW140" s="197">
        <v>449.0</v>
      </c>
      <c r="CX140" s="896">
        <v>351.0</v>
      </c>
      <c r="CY140" s="209">
        <v>386.0</v>
      </c>
      <c r="CZ140" s="752">
        <v>552.0</v>
      </c>
      <c r="DA140" s="1517">
        <v>68.0</v>
      </c>
      <c r="DB140" s="1852">
        <v>118.0</v>
      </c>
      <c r="DC140" s="967">
        <v>174.0</v>
      </c>
      <c r="DD140" s="2100">
        <v>50.0</v>
      </c>
      <c r="DE140" s="435">
        <v>200.0</v>
      </c>
      <c r="DF140" s="2171">
        <v>368.0</v>
      </c>
      <c r="DG140" s="1208">
        <v>0.6</v>
      </c>
      <c r="DH140" s="85"/>
      <c r="DI140" s="148"/>
      <c r="DJ140" s="148"/>
      <c r="DK140" s="148"/>
      <c r="DL140" s="148"/>
      <c r="DM140" s="148"/>
      <c r="DN140" s="148"/>
      <c r="DO140" s="148"/>
      <c r="DP140" s="148"/>
      <c r="DQ140" s="148"/>
      <c r="DR140" s="148"/>
    </row>
    <row r="141" ht="33.75" customHeight="1">
      <c r="A141" s="78" t="str">
        <f t="shared" si="2"/>
        <v/>
      </c>
      <c r="B141" s="79" t="str">
        <f t="shared" si="3"/>
        <v>Zagabond</v>
      </c>
      <c r="C141" s="80" t="s">
        <v>613</v>
      </c>
      <c r="D141" s="81" t="s">
        <v>614</v>
      </c>
      <c r="E141" s="82" t="s">
        <v>615</v>
      </c>
      <c r="F141" s="83" t="s">
        <v>616</v>
      </c>
      <c r="G141" s="84"/>
      <c r="H141" s="85">
        <v>286.0</v>
      </c>
      <c r="I141" s="2064">
        <v>2150.0</v>
      </c>
      <c r="J141" s="85">
        <v>5469.0</v>
      </c>
      <c r="K141" s="85">
        <v>42.0</v>
      </c>
      <c r="L141" s="85"/>
      <c r="M141" s="85">
        <v>1.0</v>
      </c>
      <c r="N141" s="85">
        <v>12.0</v>
      </c>
      <c r="O141" s="85">
        <v>154.0</v>
      </c>
      <c r="P141" s="85">
        <v>1983.0</v>
      </c>
      <c r="Q141" s="1962">
        <v>3.0</v>
      </c>
      <c r="R141" s="500">
        <v>-1.0</v>
      </c>
      <c r="S141" s="89"/>
      <c r="T141" s="90"/>
      <c r="U141" s="91"/>
      <c r="V141" s="91"/>
      <c r="W141" s="1776">
        <v>0.49</v>
      </c>
      <c r="X141" s="92"/>
      <c r="Y141" s="85"/>
      <c r="Z141" s="92"/>
      <c r="AA141" s="85"/>
      <c r="AB141" s="861">
        <v>5415.0</v>
      </c>
      <c r="AC141" s="931">
        <v>0.1</v>
      </c>
      <c r="AD141" s="2172">
        <v>0.47</v>
      </c>
      <c r="AE141" s="91"/>
      <c r="AF141" s="2173">
        <v>0.07</v>
      </c>
      <c r="AG141" s="2174">
        <v>0.07</v>
      </c>
      <c r="AH141" s="156">
        <v>1.0</v>
      </c>
      <c r="AI141" s="92"/>
      <c r="AJ141" s="85"/>
      <c r="AK141" s="1011">
        <v>16410.0</v>
      </c>
      <c r="AL141" s="1389">
        <v>0.02</v>
      </c>
      <c r="AM141" s="91"/>
      <c r="AN141" s="91"/>
      <c r="AO141" s="1265">
        <v>0.02</v>
      </c>
      <c r="AP141" s="92"/>
      <c r="AQ141" s="85"/>
      <c r="AR141" s="92"/>
      <c r="AS141" s="85"/>
      <c r="AT141" s="1197">
        <v>45971.0</v>
      </c>
      <c r="AU141" s="1862">
        <v>0.006</v>
      </c>
      <c r="AV141" s="169">
        <v>1.01</v>
      </c>
      <c r="AW141" s="1863">
        <v>588.0</v>
      </c>
      <c r="AX141" s="1862">
        <v>0.006</v>
      </c>
      <c r="AY141" s="2059">
        <v>0.003</v>
      </c>
      <c r="AZ141" s="1495">
        <v>14.0</v>
      </c>
      <c r="BA141" s="1422">
        <v>0.0</v>
      </c>
      <c r="BB141" s="1567">
        <v>13.0</v>
      </c>
      <c r="BC141" s="546">
        <v>147640.0</v>
      </c>
      <c r="BD141" s="546">
        <v>147173.0</v>
      </c>
      <c r="BE141" s="916">
        <v>67713.0</v>
      </c>
      <c r="BF141" s="809">
        <v>73080.0</v>
      </c>
      <c r="BG141" s="1517">
        <v>0.0</v>
      </c>
      <c r="BH141" s="1801">
        <v>7.0</v>
      </c>
      <c r="BI141" s="741">
        <v>16.0</v>
      </c>
      <c r="BJ141" s="2175">
        <v>139.0</v>
      </c>
      <c r="BK141" s="1425">
        <v>417.0</v>
      </c>
      <c r="BL141" s="2072">
        <v>373.0</v>
      </c>
      <c r="BM141" s="1784">
        <v>342.0</v>
      </c>
      <c r="BN141" s="612">
        <v>16.0</v>
      </c>
      <c r="BO141" s="1768">
        <v>-146.0</v>
      </c>
      <c r="BP141" s="1572">
        <v>271.0</v>
      </c>
      <c r="BQ141" s="1611">
        <v>255.0</v>
      </c>
      <c r="BR141" s="1377">
        <v>336.0</v>
      </c>
      <c r="BS141" s="855">
        <v>445.0</v>
      </c>
      <c r="BT141" s="772">
        <v>436.0</v>
      </c>
      <c r="BU141" s="772">
        <v>439.0</v>
      </c>
      <c r="BV141" s="730">
        <v>417.0</v>
      </c>
      <c r="BW141" s="1627">
        <v>417.0</v>
      </c>
      <c r="BX141" s="1958">
        <v>373.0</v>
      </c>
      <c r="BY141" s="188">
        <v>343.0</v>
      </c>
      <c r="BZ141" s="2016">
        <v>363.0</v>
      </c>
      <c r="CA141" s="809">
        <v>127.0</v>
      </c>
      <c r="CB141" s="407">
        <v>488.0</v>
      </c>
      <c r="CC141" s="1037">
        <v>327.0</v>
      </c>
      <c r="CD141" s="198">
        <v>400.0</v>
      </c>
      <c r="CE141" s="792">
        <v>273.0</v>
      </c>
      <c r="CF141" s="618">
        <v>302.0</v>
      </c>
      <c r="CG141" s="373">
        <v>609.0</v>
      </c>
      <c r="CH141" s="422">
        <v>519.0</v>
      </c>
      <c r="CI141" s="372">
        <v>521.0</v>
      </c>
      <c r="CJ141" s="349">
        <v>752.0</v>
      </c>
      <c r="CK141" s="426">
        <v>532.0</v>
      </c>
      <c r="CL141" s="201">
        <v>428.0</v>
      </c>
      <c r="CM141" s="194">
        <v>439.0</v>
      </c>
      <c r="CN141" s="673">
        <v>404.0</v>
      </c>
      <c r="CO141" s="1304">
        <v>172.0</v>
      </c>
      <c r="CP141" s="278">
        <v>508.0</v>
      </c>
      <c r="CQ141" s="1277">
        <v>241.0</v>
      </c>
      <c r="CR141" s="947">
        <v>254.0</v>
      </c>
      <c r="CS141" s="618">
        <v>302.0</v>
      </c>
      <c r="CT141" s="744">
        <v>289.0</v>
      </c>
      <c r="CU141" s="1121">
        <v>133.0</v>
      </c>
      <c r="CV141" s="1518">
        <v>120.0</v>
      </c>
      <c r="CW141" s="198">
        <v>399.0</v>
      </c>
      <c r="CX141" s="356">
        <v>529.0</v>
      </c>
      <c r="CY141" s="810">
        <v>504.0</v>
      </c>
      <c r="CZ141" s="427">
        <v>295.0</v>
      </c>
      <c r="DA141" s="435">
        <v>204.0</v>
      </c>
      <c r="DB141" s="197">
        <v>448.0</v>
      </c>
      <c r="DC141" s="209">
        <v>382.0</v>
      </c>
      <c r="DD141" s="617">
        <v>281.0</v>
      </c>
      <c r="DE141" s="644">
        <v>495.0</v>
      </c>
      <c r="DF141" s="950">
        <v>193.0</v>
      </c>
      <c r="DG141" s="2176">
        <v>0.3</v>
      </c>
      <c r="DH141" s="223">
        <v>0.0</v>
      </c>
      <c r="DI141" s="148"/>
      <c r="DJ141" s="148"/>
      <c r="DK141" s="148"/>
      <c r="DL141" s="148"/>
      <c r="DM141" s="148"/>
      <c r="DN141" s="148"/>
      <c r="DO141" s="148"/>
      <c r="DP141" s="148"/>
      <c r="DQ141" s="148"/>
      <c r="DR141" s="148"/>
    </row>
    <row r="142" ht="33.75" customHeight="1">
      <c r="A142" s="78" t="str">
        <f t="shared" si="2"/>
        <v/>
      </c>
      <c r="B142" s="79" t="str">
        <f t="shared" si="3"/>
        <v>NBA__trey</v>
      </c>
      <c r="C142" s="80" t="s">
        <v>617</v>
      </c>
      <c r="D142" s="81">
        <v>2.20224785E9</v>
      </c>
      <c r="E142" s="82" t="s">
        <v>618</v>
      </c>
      <c r="F142" s="83" t="s">
        <v>619</v>
      </c>
      <c r="G142" s="84"/>
      <c r="H142" s="85">
        <v>285.0</v>
      </c>
      <c r="I142" s="2177">
        <v>2841.0</v>
      </c>
      <c r="J142" s="85">
        <v>8836.0</v>
      </c>
      <c r="K142" s="85">
        <v>36.0</v>
      </c>
      <c r="L142" s="85"/>
      <c r="M142" s="85">
        <v>3.0</v>
      </c>
      <c r="N142" s="85">
        <v>14.0</v>
      </c>
      <c r="O142" s="85">
        <v>108.0</v>
      </c>
      <c r="P142" s="85">
        <v>2716.0</v>
      </c>
      <c r="Q142" s="1991">
        <v>2.0</v>
      </c>
      <c r="R142" s="266">
        <v>1.0</v>
      </c>
      <c r="S142" s="89"/>
      <c r="T142" s="90"/>
      <c r="U142" s="91"/>
      <c r="V142" s="91"/>
      <c r="W142" s="2178">
        <v>0.47</v>
      </c>
      <c r="X142" s="92"/>
      <c r="Y142" s="85"/>
      <c r="Z142" s="92"/>
      <c r="AA142" s="85"/>
      <c r="AB142" s="89"/>
      <c r="AC142" s="90"/>
      <c r="AD142" s="91"/>
      <c r="AE142" s="91"/>
      <c r="AF142" s="2179">
        <v>0.07</v>
      </c>
      <c r="AG142" s="92"/>
      <c r="AH142" s="85"/>
      <c r="AI142" s="92"/>
      <c r="AJ142" s="85"/>
      <c r="AK142" s="1197">
        <v>13038.0</v>
      </c>
      <c r="AL142" s="2180">
        <v>0.03</v>
      </c>
      <c r="AM142" s="91"/>
      <c r="AN142" s="91"/>
      <c r="AO142" s="1289">
        <v>0.04</v>
      </c>
      <c r="AP142" s="92"/>
      <c r="AQ142" s="85"/>
      <c r="AR142" s="92"/>
      <c r="AS142" s="85"/>
      <c r="AT142" s="1678">
        <v>44590.0</v>
      </c>
      <c r="AU142" s="1762">
        <v>0.006</v>
      </c>
      <c r="AV142" s="2181">
        <v>-0.14</v>
      </c>
      <c r="AW142" s="2182">
        <v>-0.24</v>
      </c>
      <c r="AX142" s="1420">
        <v>0.006</v>
      </c>
      <c r="AY142" s="1511">
        <v>0.007</v>
      </c>
      <c r="AZ142" s="171">
        <v>11.0</v>
      </c>
      <c r="BA142" s="170">
        <v>0.008</v>
      </c>
      <c r="BB142" s="2183">
        <v>17.0</v>
      </c>
      <c r="BC142" s="1843">
        <v>11732.0</v>
      </c>
      <c r="BD142" s="1843">
        <v>11733.0</v>
      </c>
      <c r="BE142" s="1576">
        <v>57501.0</v>
      </c>
      <c r="BF142" s="1575">
        <v>54881.0</v>
      </c>
      <c r="BG142" s="995">
        <v>5.0</v>
      </c>
      <c r="BH142" s="176">
        <v>48.0</v>
      </c>
      <c r="BI142" s="435">
        <v>10.0</v>
      </c>
      <c r="BJ142" s="2184">
        <v>140.0</v>
      </c>
      <c r="BK142" s="1641">
        <v>147.0</v>
      </c>
      <c r="BL142" s="2185">
        <v>75.0</v>
      </c>
      <c r="BM142" s="2186">
        <v>59.0</v>
      </c>
      <c r="BN142" s="1165">
        <v>35.0</v>
      </c>
      <c r="BO142" s="414">
        <v>189.0</v>
      </c>
      <c r="BP142" s="1932">
        <v>264.0</v>
      </c>
      <c r="BQ142" s="1753">
        <v>229.0</v>
      </c>
      <c r="BR142" s="1921">
        <v>201.0</v>
      </c>
      <c r="BS142" s="2097">
        <v>179.0</v>
      </c>
      <c r="BT142" s="2187">
        <v>116.0</v>
      </c>
      <c r="BU142" s="2188">
        <v>76.0</v>
      </c>
      <c r="BV142" s="2189">
        <v>72.0</v>
      </c>
      <c r="BW142" s="2189">
        <v>75.0</v>
      </c>
      <c r="BX142" s="2188">
        <v>77.0</v>
      </c>
      <c r="BY142" s="2190">
        <v>59.0</v>
      </c>
      <c r="BZ142" s="2191">
        <v>63.0</v>
      </c>
      <c r="CA142" s="427">
        <v>295.0</v>
      </c>
      <c r="CB142" s="1960">
        <v>71.0</v>
      </c>
      <c r="CC142" s="580">
        <v>0.0</v>
      </c>
      <c r="CD142" s="1882">
        <v>55.0</v>
      </c>
      <c r="CE142" s="1311">
        <v>15.0</v>
      </c>
      <c r="CF142" s="1721">
        <v>8.0</v>
      </c>
      <c r="CG142" s="1786">
        <v>26.0</v>
      </c>
      <c r="CH142" s="1673">
        <v>36.0</v>
      </c>
      <c r="CI142" s="2100">
        <v>48.0</v>
      </c>
      <c r="CJ142" s="1721">
        <v>9.0</v>
      </c>
      <c r="CK142" s="745">
        <v>91.0</v>
      </c>
      <c r="CL142" s="2099">
        <v>19.0</v>
      </c>
      <c r="CM142" s="1575">
        <v>94.0</v>
      </c>
      <c r="CN142" s="745">
        <v>87.0</v>
      </c>
      <c r="CO142" s="1852">
        <v>117.0</v>
      </c>
      <c r="CP142" s="1882">
        <v>54.0</v>
      </c>
      <c r="CQ142" s="1575">
        <v>94.0</v>
      </c>
      <c r="CR142" s="210">
        <v>477.0</v>
      </c>
      <c r="CS142" s="1934">
        <v>78.0</v>
      </c>
      <c r="CT142" s="617">
        <v>283.0</v>
      </c>
      <c r="CU142" s="1362">
        <v>109.0</v>
      </c>
      <c r="CV142" s="431">
        <v>250.0</v>
      </c>
      <c r="CW142" s="795">
        <v>247.0</v>
      </c>
      <c r="CX142" s="2100">
        <v>50.0</v>
      </c>
      <c r="CY142" s="1362">
        <v>112.0</v>
      </c>
      <c r="CZ142" s="2100">
        <v>49.0</v>
      </c>
      <c r="DA142" s="797">
        <v>160.0</v>
      </c>
      <c r="DB142" s="423">
        <v>197.0</v>
      </c>
      <c r="DC142" s="916">
        <v>114.0</v>
      </c>
      <c r="DD142" s="842">
        <v>320.0</v>
      </c>
      <c r="DE142" s="549">
        <v>347.0</v>
      </c>
      <c r="DF142" s="2192">
        <v>429.0</v>
      </c>
      <c r="DG142" s="2077">
        <v>0.4</v>
      </c>
      <c r="DH142" s="147">
        <v>100.0</v>
      </c>
      <c r="DI142" s="148"/>
      <c r="DJ142" s="148"/>
      <c r="DK142" s="148"/>
      <c r="DL142" s="148"/>
      <c r="DM142" s="148"/>
      <c r="DN142" s="148"/>
      <c r="DO142" s="148"/>
      <c r="DP142" s="148"/>
      <c r="DQ142" s="148"/>
      <c r="DR142" s="148"/>
    </row>
    <row r="143" ht="33.75" customHeight="1">
      <c r="A143" s="78" t="str">
        <f t="shared" si="2"/>
        <v/>
      </c>
      <c r="B143" s="79" t="str">
        <f t="shared" si="3"/>
        <v>asparagoid</v>
      </c>
      <c r="C143" s="80" t="s">
        <v>620</v>
      </c>
      <c r="D143" s="81" t="s">
        <v>621</v>
      </c>
      <c r="E143" s="82" t="s">
        <v>622</v>
      </c>
      <c r="F143" s="83" t="s">
        <v>623</v>
      </c>
      <c r="G143" s="84"/>
      <c r="H143" s="85">
        <v>283.0</v>
      </c>
      <c r="I143" s="2193">
        <v>2214.0</v>
      </c>
      <c r="J143" s="85">
        <v>3732.0</v>
      </c>
      <c r="K143" s="85">
        <v>34.0</v>
      </c>
      <c r="L143" s="85"/>
      <c r="M143" s="85">
        <v>2.0</v>
      </c>
      <c r="N143" s="85">
        <v>7.0</v>
      </c>
      <c r="O143" s="85">
        <v>99.0</v>
      </c>
      <c r="P143" s="85">
        <v>2106.0</v>
      </c>
      <c r="Q143" s="1962">
        <v>3.0</v>
      </c>
      <c r="R143" s="88">
        <v>0.0</v>
      </c>
      <c r="S143" s="89"/>
      <c r="T143" s="90"/>
      <c r="U143" s="91"/>
      <c r="V143" s="91"/>
      <c r="W143" s="90"/>
      <c r="X143" s="92"/>
      <c r="Y143" s="85"/>
      <c r="Z143" s="92"/>
      <c r="AA143" s="85"/>
      <c r="AB143" s="89"/>
      <c r="AC143" s="90"/>
      <c r="AD143" s="91"/>
      <c r="AE143" s="91"/>
      <c r="AF143" s="1680">
        <v>0.07</v>
      </c>
      <c r="AG143" s="92"/>
      <c r="AH143" s="85"/>
      <c r="AI143" s="92"/>
      <c r="AJ143" s="85"/>
      <c r="AK143" s="1114">
        <v>16748.0</v>
      </c>
      <c r="AL143" s="2036">
        <v>0.02</v>
      </c>
      <c r="AM143" s="91"/>
      <c r="AN143" s="91"/>
      <c r="AO143" s="1709">
        <v>0.02</v>
      </c>
      <c r="AP143" s="92"/>
      <c r="AQ143" s="85"/>
      <c r="AR143" s="92"/>
      <c r="AS143" s="85"/>
      <c r="AT143" s="722">
        <v>45271.0</v>
      </c>
      <c r="AU143" s="1493">
        <v>0.006</v>
      </c>
      <c r="AV143" s="1937">
        <v>566.0</v>
      </c>
      <c r="AW143" s="1938">
        <v>566.0</v>
      </c>
      <c r="AX143" s="2194">
        <v>0.002</v>
      </c>
      <c r="AY143" s="1422">
        <v>0.0</v>
      </c>
      <c r="AZ143" s="1957">
        <v>18.0</v>
      </c>
      <c r="BA143" s="1422">
        <v>0.0</v>
      </c>
      <c r="BB143" s="1466">
        <v>15.0</v>
      </c>
      <c r="BC143" s="408">
        <v>273425.0</v>
      </c>
      <c r="BD143" s="408">
        <v>273114.0</v>
      </c>
      <c r="BE143" s="875">
        <v>196840.0</v>
      </c>
      <c r="BF143" s="199">
        <v>209968.0</v>
      </c>
      <c r="BG143" s="1576">
        <v>1.0</v>
      </c>
      <c r="BH143" s="893">
        <v>52.0</v>
      </c>
      <c r="BI143" s="745">
        <v>5.0</v>
      </c>
      <c r="BJ143" s="2195">
        <v>141.0</v>
      </c>
      <c r="BK143" s="1927">
        <v>267.0</v>
      </c>
      <c r="BL143" s="1927">
        <v>268.0</v>
      </c>
      <c r="BM143" s="1927">
        <v>270.0</v>
      </c>
      <c r="BN143" s="109">
        <v>-4.0</v>
      </c>
      <c r="BO143" s="1357">
        <v>-14.0</v>
      </c>
      <c r="BP143" s="1611">
        <v>257.0</v>
      </c>
      <c r="BQ143" s="409">
        <v>261.0</v>
      </c>
      <c r="BR143" s="1572">
        <v>266.0</v>
      </c>
      <c r="BS143" s="1932">
        <v>265.0</v>
      </c>
      <c r="BT143" s="1572">
        <v>268.0</v>
      </c>
      <c r="BU143" s="1572">
        <v>269.0</v>
      </c>
      <c r="BV143" s="1384">
        <v>277.0</v>
      </c>
      <c r="BW143" s="1944">
        <v>271.0</v>
      </c>
      <c r="BX143" s="1980">
        <v>253.0</v>
      </c>
      <c r="BY143" s="1573">
        <v>287.0</v>
      </c>
      <c r="BZ143" s="2196">
        <v>251.0</v>
      </c>
      <c r="CA143" s="435">
        <v>203.0</v>
      </c>
      <c r="CB143" s="1277">
        <v>240.0</v>
      </c>
      <c r="CC143" s="202">
        <v>262.0</v>
      </c>
      <c r="CD143" s="196">
        <v>342.0</v>
      </c>
      <c r="CE143" s="793">
        <v>190.0</v>
      </c>
      <c r="CF143" s="202">
        <v>263.0</v>
      </c>
      <c r="CG143" s="193">
        <v>371.0</v>
      </c>
      <c r="CH143" s="741">
        <v>315.0</v>
      </c>
      <c r="CI143" s="792">
        <v>272.0</v>
      </c>
      <c r="CJ143" s="949">
        <v>418.0</v>
      </c>
      <c r="CK143" s="824">
        <v>421.0</v>
      </c>
      <c r="CL143" s="549">
        <v>344.0</v>
      </c>
      <c r="CM143" s="824">
        <v>423.0</v>
      </c>
      <c r="CN143" s="1108">
        <v>224.0</v>
      </c>
      <c r="CO143" s="1359">
        <v>252.0</v>
      </c>
      <c r="CP143" s="793">
        <v>193.0</v>
      </c>
      <c r="CQ143" s="874">
        <v>329.0</v>
      </c>
      <c r="CR143" s="2197">
        <v>135.0</v>
      </c>
      <c r="CS143" s="1934">
        <v>79.0</v>
      </c>
      <c r="CT143" s="917">
        <v>230.0</v>
      </c>
      <c r="CU143" s="617">
        <v>282.0</v>
      </c>
      <c r="CV143" s="741">
        <v>316.0</v>
      </c>
      <c r="CW143" s="824">
        <v>420.0</v>
      </c>
      <c r="CX143" s="209">
        <v>382.0</v>
      </c>
      <c r="CY143" s="618">
        <v>303.0</v>
      </c>
      <c r="CZ143" s="792">
        <v>272.0</v>
      </c>
      <c r="DA143" s="615">
        <v>298.0</v>
      </c>
      <c r="DB143" s="173">
        <v>362.0</v>
      </c>
      <c r="DC143" s="1175">
        <v>165.0</v>
      </c>
      <c r="DD143" s="729">
        <v>557.0</v>
      </c>
      <c r="DE143" s="741">
        <v>312.0</v>
      </c>
      <c r="DF143" s="2198">
        <v>243.0</v>
      </c>
      <c r="DG143" s="2199">
        <v>0.3</v>
      </c>
      <c r="DH143" s="85"/>
      <c r="DI143" s="148"/>
      <c r="DJ143" s="148"/>
      <c r="DK143" s="148"/>
      <c r="DL143" s="148"/>
      <c r="DM143" s="148"/>
      <c r="DN143" s="148"/>
      <c r="DO143" s="148"/>
      <c r="DP143" s="148"/>
      <c r="DQ143" s="148"/>
      <c r="DR143" s="148"/>
    </row>
    <row r="144" ht="33.75" customHeight="1">
      <c r="A144" s="78" t="str">
        <f t="shared" si="2"/>
        <v/>
      </c>
      <c r="B144" s="79" t="str">
        <f t="shared" si="3"/>
        <v>gmoneyNFT</v>
      </c>
      <c r="C144" s="80" t="s">
        <v>624</v>
      </c>
      <c r="D144" s="81" t="s">
        <v>625</v>
      </c>
      <c r="E144" s="82" t="s">
        <v>626</v>
      </c>
      <c r="F144" s="83" t="s">
        <v>627</v>
      </c>
      <c r="G144" s="84"/>
      <c r="H144" s="85">
        <v>279.0</v>
      </c>
      <c r="I144" s="1852">
        <v>2861.0</v>
      </c>
      <c r="J144" s="85">
        <v>10970.0</v>
      </c>
      <c r="K144" s="85">
        <v>43.0</v>
      </c>
      <c r="L144" s="85"/>
      <c r="M144" s="85">
        <v>2.0</v>
      </c>
      <c r="N144" s="85">
        <v>16.0</v>
      </c>
      <c r="O144" s="85">
        <v>129.0</v>
      </c>
      <c r="P144" s="85">
        <v>2714.0</v>
      </c>
      <c r="Q144" s="1962">
        <v>3.0</v>
      </c>
      <c r="R144" s="266">
        <v>1.0</v>
      </c>
      <c r="S144" s="89"/>
      <c r="T144" s="90"/>
      <c r="U144" s="91"/>
      <c r="V144" s="91"/>
      <c r="W144" s="1461">
        <v>0.44</v>
      </c>
      <c r="X144" s="92"/>
      <c r="Y144" s="85"/>
      <c r="Z144" s="92"/>
      <c r="AA144" s="85"/>
      <c r="AB144" s="89"/>
      <c r="AC144" s="90"/>
      <c r="AD144" s="91"/>
      <c r="AE144" s="91"/>
      <c r="AF144" s="2049">
        <v>0.07</v>
      </c>
      <c r="AG144" s="92"/>
      <c r="AH144" s="85"/>
      <c r="AI144" s="92"/>
      <c r="AJ144" s="85"/>
      <c r="AK144" s="1151">
        <v>15016.0</v>
      </c>
      <c r="AL144" s="1877">
        <v>0.03</v>
      </c>
      <c r="AM144" s="91"/>
      <c r="AN144" s="91"/>
      <c r="AO144" s="2200">
        <v>0.02</v>
      </c>
      <c r="AP144" s="92"/>
      <c r="AQ144" s="85"/>
      <c r="AR144" s="92"/>
      <c r="AS144" s="85"/>
      <c r="AT144" s="1889">
        <v>43526.0</v>
      </c>
      <c r="AU144" s="1741">
        <v>0.006</v>
      </c>
      <c r="AV144" s="169">
        <v>1.33</v>
      </c>
      <c r="AW144" s="1743">
        <v>574.0</v>
      </c>
      <c r="AX144" s="2201">
        <v>0.005</v>
      </c>
      <c r="AY144" s="1731">
        <v>0.002</v>
      </c>
      <c r="AZ144" s="234">
        <v>4.0</v>
      </c>
      <c r="BA144" s="1422">
        <v>0.0</v>
      </c>
      <c r="BB144" s="1423">
        <v>10.0</v>
      </c>
      <c r="BC144" s="466">
        <v>315830.0</v>
      </c>
      <c r="BD144" s="466">
        <v>315706.0</v>
      </c>
      <c r="BE144" s="1022">
        <v>137684.0</v>
      </c>
      <c r="BF144" s="796">
        <v>162675.0</v>
      </c>
      <c r="BG144" s="1689">
        <v>0.0</v>
      </c>
      <c r="BH144" s="2202">
        <v>18.0</v>
      </c>
      <c r="BI144" s="797">
        <v>8.0</v>
      </c>
      <c r="BJ144" s="2203">
        <v>142.0</v>
      </c>
      <c r="BK144" s="2204">
        <v>215.0</v>
      </c>
      <c r="BL144" s="2205">
        <v>239.0</v>
      </c>
      <c r="BM144" s="1915">
        <v>246.0</v>
      </c>
      <c r="BN144" s="331">
        <v>6.0</v>
      </c>
      <c r="BO144" s="380">
        <v>31.0</v>
      </c>
      <c r="BP144" s="1980">
        <v>250.0</v>
      </c>
      <c r="BQ144" s="1234">
        <v>244.0</v>
      </c>
      <c r="BR144" s="1921">
        <v>201.0</v>
      </c>
      <c r="BS144" s="1686">
        <v>195.0</v>
      </c>
      <c r="BT144" s="2096">
        <v>189.0</v>
      </c>
      <c r="BU144" s="812">
        <v>211.0</v>
      </c>
      <c r="BV144" s="1753">
        <v>232.0</v>
      </c>
      <c r="BW144" s="2095">
        <v>220.0</v>
      </c>
      <c r="BX144" s="1918">
        <v>242.0</v>
      </c>
      <c r="BY144" s="1573">
        <v>283.0</v>
      </c>
      <c r="BZ144" s="2206">
        <v>183.0</v>
      </c>
      <c r="CA144" s="743">
        <v>218.0</v>
      </c>
      <c r="CB144" s="1714">
        <v>76.0</v>
      </c>
      <c r="CC144" s="899">
        <v>148.0</v>
      </c>
      <c r="CD144" s="431">
        <v>248.0</v>
      </c>
      <c r="CE144" s="796">
        <v>278.0</v>
      </c>
      <c r="CF144" s="947">
        <v>254.0</v>
      </c>
      <c r="CG144" s="899">
        <v>145.0</v>
      </c>
      <c r="CH144" s="1037">
        <v>326.0</v>
      </c>
      <c r="CI144" s="1022">
        <v>234.0</v>
      </c>
      <c r="CJ144" s="551">
        <v>483.0</v>
      </c>
      <c r="CK144" s="643">
        <v>501.0</v>
      </c>
      <c r="CL144" s="1387">
        <v>446.0</v>
      </c>
      <c r="CM144" s="875">
        <v>337.0</v>
      </c>
      <c r="CN144" s="741">
        <v>316.0</v>
      </c>
      <c r="CO144" s="811">
        <v>503.0</v>
      </c>
      <c r="CP144" s="741">
        <v>314.0</v>
      </c>
      <c r="CQ144" s="1022">
        <v>234.0</v>
      </c>
      <c r="CR144" s="843">
        <v>311.0</v>
      </c>
      <c r="CS144" s="1576">
        <v>101.0</v>
      </c>
      <c r="CT144" s="791">
        <v>206.0</v>
      </c>
      <c r="CU144" s="744">
        <v>286.0</v>
      </c>
      <c r="CV144" s="743">
        <v>215.0</v>
      </c>
      <c r="CW144" s="895">
        <v>368.0</v>
      </c>
      <c r="CX144" s="744">
        <v>285.0</v>
      </c>
      <c r="CY144" s="1400">
        <v>408.0</v>
      </c>
      <c r="CZ144" s="825">
        <v>652.0</v>
      </c>
      <c r="DA144" s="1021">
        <v>85.0</v>
      </c>
      <c r="DB144" s="1518">
        <v>122.0</v>
      </c>
      <c r="DC144" s="895">
        <v>369.0</v>
      </c>
      <c r="DD144" s="948">
        <v>145.0</v>
      </c>
      <c r="DE144" s="423">
        <v>198.0</v>
      </c>
      <c r="DF144" s="1892">
        <v>108.0</v>
      </c>
      <c r="DG144" s="2207">
        <v>0.3</v>
      </c>
      <c r="DH144" s="147">
        <v>100.0</v>
      </c>
      <c r="DI144" s="148"/>
      <c r="DJ144" s="148"/>
      <c r="DK144" s="148"/>
      <c r="DL144" s="148"/>
      <c r="DM144" s="148"/>
      <c r="DN144" s="148"/>
      <c r="DO144" s="148"/>
      <c r="DP144" s="148"/>
      <c r="DQ144" s="148"/>
      <c r="DR144" s="148"/>
    </row>
    <row r="145" ht="33.75" customHeight="1">
      <c r="A145" s="78" t="str">
        <f t="shared" si="2"/>
        <v/>
      </c>
      <c r="B145" s="79" t="str">
        <f t="shared" si="3"/>
        <v>bsol_x</v>
      </c>
      <c r="C145" s="80" t="s">
        <v>628</v>
      </c>
      <c r="D145" s="81" t="s">
        <v>629</v>
      </c>
      <c r="E145" s="82" t="s">
        <v>630</v>
      </c>
      <c r="F145" s="83" t="s">
        <v>631</v>
      </c>
      <c r="G145" s="84"/>
      <c r="H145" s="85">
        <v>269.0</v>
      </c>
      <c r="I145" s="1506">
        <v>2203.0</v>
      </c>
      <c r="J145" s="85">
        <v>1748.0</v>
      </c>
      <c r="K145" s="85">
        <v>40.0</v>
      </c>
      <c r="L145" s="85"/>
      <c r="M145" s="85">
        <v>2.0</v>
      </c>
      <c r="N145" s="85">
        <v>7.0</v>
      </c>
      <c r="O145" s="85">
        <v>96.0</v>
      </c>
      <c r="P145" s="85">
        <v>2098.0</v>
      </c>
      <c r="Q145" s="1962">
        <v>3.0</v>
      </c>
      <c r="R145" s="1088">
        <v>-2.0</v>
      </c>
      <c r="S145" s="89"/>
      <c r="T145" s="90"/>
      <c r="U145" s="91"/>
      <c r="V145" s="91"/>
      <c r="W145" s="90"/>
      <c r="X145" s="92"/>
      <c r="Y145" s="85"/>
      <c r="Z145" s="92"/>
      <c r="AA145" s="85"/>
      <c r="AB145" s="89"/>
      <c r="AC145" s="90"/>
      <c r="AD145" s="91"/>
      <c r="AE145" s="91"/>
      <c r="AF145" s="2081">
        <v>0.07</v>
      </c>
      <c r="AG145" s="92"/>
      <c r="AH145" s="85"/>
      <c r="AI145" s="92"/>
      <c r="AJ145" s="85"/>
      <c r="AK145" s="390">
        <v>10197.0</v>
      </c>
      <c r="AL145" s="2208">
        <v>0.04</v>
      </c>
      <c r="AM145" s="91"/>
      <c r="AN145" s="91"/>
      <c r="AO145" s="1936">
        <v>0.02</v>
      </c>
      <c r="AP145" s="92"/>
      <c r="AQ145" s="85"/>
      <c r="AR145" s="92"/>
      <c r="AS145" s="85"/>
      <c r="AT145" s="882">
        <v>42967.0</v>
      </c>
      <c r="AU145" s="2011">
        <v>0.006</v>
      </c>
      <c r="AV145" s="169">
        <v>0.11</v>
      </c>
      <c r="AW145" s="169">
        <v>1.26</v>
      </c>
      <c r="AX145" s="1781">
        <v>0.005</v>
      </c>
      <c r="AY145" s="1794">
        <v>0.005</v>
      </c>
      <c r="AZ145" s="1495">
        <v>14.0</v>
      </c>
      <c r="BA145" s="2124">
        <v>0.003</v>
      </c>
      <c r="BB145" s="1512">
        <v>6.0</v>
      </c>
      <c r="BC145" s="1021">
        <v>20699.0</v>
      </c>
      <c r="BD145" s="1021">
        <v>20701.0</v>
      </c>
      <c r="BE145" s="1517">
        <v>38608.0</v>
      </c>
      <c r="BF145" s="1960">
        <v>42688.0</v>
      </c>
      <c r="BG145" s="1296">
        <v>2.0</v>
      </c>
      <c r="BH145" s="2202">
        <v>18.0</v>
      </c>
      <c r="BI145" s="845">
        <v>16.0</v>
      </c>
      <c r="BJ145" s="2209">
        <v>143.0</v>
      </c>
      <c r="BK145" s="1332">
        <v>553.0</v>
      </c>
      <c r="BL145" s="2146">
        <v>345.0</v>
      </c>
      <c r="BM145" s="2146">
        <v>344.0</v>
      </c>
      <c r="BN145" s="448">
        <v>-9.0</v>
      </c>
      <c r="BO145" s="2210">
        <v>-302.0</v>
      </c>
      <c r="BP145" s="1234">
        <v>249.0</v>
      </c>
      <c r="BQ145" s="1611">
        <v>258.0</v>
      </c>
      <c r="BR145" s="1378">
        <v>370.0</v>
      </c>
      <c r="BS145" s="571">
        <v>577.0</v>
      </c>
      <c r="BT145" s="571">
        <v>578.0</v>
      </c>
      <c r="BU145" s="960">
        <v>555.0</v>
      </c>
      <c r="BV145" s="960">
        <v>556.0</v>
      </c>
      <c r="BW145" s="375">
        <v>552.0</v>
      </c>
      <c r="BX145" s="1140">
        <v>525.0</v>
      </c>
      <c r="BY145" s="2211">
        <v>143.0</v>
      </c>
      <c r="BZ145" s="1945">
        <v>344.0</v>
      </c>
      <c r="CA145" s="199">
        <v>357.0</v>
      </c>
      <c r="CB145" s="212">
        <v>674.0</v>
      </c>
      <c r="CC145" s="874">
        <v>330.0</v>
      </c>
      <c r="CD145" s="1108">
        <v>224.0</v>
      </c>
      <c r="CE145" s="618">
        <v>301.0</v>
      </c>
      <c r="CF145" s="791">
        <v>207.0</v>
      </c>
      <c r="CG145" s="791">
        <v>206.0</v>
      </c>
      <c r="CH145" s="874">
        <v>332.0</v>
      </c>
      <c r="CI145" s="202">
        <v>262.0</v>
      </c>
      <c r="CJ145" s="210">
        <v>474.0</v>
      </c>
      <c r="CK145" s="199">
        <v>358.0</v>
      </c>
      <c r="CL145" s="743">
        <v>217.0</v>
      </c>
      <c r="CM145" s="915">
        <v>619.0</v>
      </c>
      <c r="CN145" s="947">
        <v>258.0</v>
      </c>
      <c r="CO145" s="373">
        <v>608.0</v>
      </c>
      <c r="CP145" s="795">
        <v>246.0</v>
      </c>
      <c r="CQ145" s="210">
        <v>473.0</v>
      </c>
      <c r="CR145" s="545">
        <v>376.0</v>
      </c>
      <c r="CS145" s="1721">
        <v>6.0</v>
      </c>
      <c r="CT145" s="729">
        <v>556.0</v>
      </c>
      <c r="CU145" s="203">
        <v>540.0</v>
      </c>
      <c r="CV145" s="177">
        <v>638.0</v>
      </c>
      <c r="CW145" s="428">
        <v>464.0</v>
      </c>
      <c r="CX145" s="427">
        <v>294.0</v>
      </c>
      <c r="CY145" s="877">
        <v>431.0</v>
      </c>
      <c r="CZ145" s="429">
        <v>574.0</v>
      </c>
      <c r="DA145" s="660">
        <v>523.0</v>
      </c>
      <c r="DB145" s="85"/>
      <c r="DC145" s="85"/>
      <c r="DD145" s="85"/>
      <c r="DE145" s="85"/>
      <c r="DF145" s="99"/>
      <c r="DG145" s="2212">
        <v>0.2</v>
      </c>
      <c r="DH145" s="147">
        <v>100.0</v>
      </c>
      <c r="DI145" s="148"/>
      <c r="DJ145" s="148"/>
      <c r="DK145" s="148"/>
      <c r="DL145" s="148"/>
      <c r="DM145" s="148"/>
      <c r="DN145" s="148"/>
      <c r="DO145" s="148"/>
      <c r="DP145" s="148"/>
      <c r="DQ145" s="148"/>
      <c r="DR145" s="148"/>
    </row>
    <row r="146" ht="33.75" customHeight="1">
      <c r="A146" s="78" t="str">
        <f t="shared" si="2"/>
        <v/>
      </c>
      <c r="B146" s="79" t="str">
        <f t="shared" si="3"/>
        <v>j0hnwang</v>
      </c>
      <c r="C146" s="80" t="s">
        <v>632</v>
      </c>
      <c r="D146" s="81" t="s">
        <v>633</v>
      </c>
      <c r="E146" s="82" t="s">
        <v>634</v>
      </c>
      <c r="F146" s="83" t="s">
        <v>635</v>
      </c>
      <c r="G146" s="84"/>
      <c r="H146" s="85">
        <v>254.0</v>
      </c>
      <c r="I146" s="2213">
        <v>2421.0</v>
      </c>
      <c r="J146" s="85">
        <v>10047.0</v>
      </c>
      <c r="K146" s="85">
        <v>25.0</v>
      </c>
      <c r="L146" s="85"/>
      <c r="M146" s="85">
        <v>2.0</v>
      </c>
      <c r="N146" s="85">
        <v>13.0</v>
      </c>
      <c r="O146" s="85">
        <v>114.0</v>
      </c>
      <c r="P146" s="85">
        <v>2292.0</v>
      </c>
      <c r="Q146" s="1991">
        <v>2.0</v>
      </c>
      <c r="R146" s="266">
        <v>1.0</v>
      </c>
      <c r="S146" s="89"/>
      <c r="T146" s="90"/>
      <c r="U146" s="91"/>
      <c r="V146" s="91"/>
      <c r="W146" s="1619">
        <v>0.37</v>
      </c>
      <c r="X146" s="92"/>
      <c r="Y146" s="85"/>
      <c r="Z146" s="92"/>
      <c r="AA146" s="85"/>
      <c r="AB146" s="89"/>
      <c r="AC146" s="90"/>
      <c r="AD146" s="91"/>
      <c r="AE146" s="91"/>
      <c r="AF146" s="1788">
        <v>0.11</v>
      </c>
      <c r="AG146" s="92"/>
      <c r="AH146" s="85"/>
      <c r="AI146" s="92"/>
      <c r="AJ146" s="85"/>
      <c r="AK146" s="1692">
        <v>10354.0</v>
      </c>
      <c r="AL146" s="1326">
        <v>0.04</v>
      </c>
      <c r="AM146" s="91"/>
      <c r="AN146" s="91"/>
      <c r="AO146" s="2214">
        <v>0.02</v>
      </c>
      <c r="AP146" s="92"/>
      <c r="AQ146" s="85"/>
      <c r="AR146" s="92"/>
      <c r="AS146" s="85"/>
      <c r="AT146" s="1112">
        <v>43926.0</v>
      </c>
      <c r="AU146" s="2164">
        <v>0.006</v>
      </c>
      <c r="AV146" s="2215">
        <v>549.0</v>
      </c>
      <c r="AW146" s="2216">
        <v>549.0</v>
      </c>
      <c r="AX146" s="2217">
        <v>0.005</v>
      </c>
      <c r="AY146" s="1422">
        <v>0.0</v>
      </c>
      <c r="AZ146" s="886">
        <v>9.0</v>
      </c>
      <c r="BA146" s="1422">
        <v>0.0</v>
      </c>
      <c r="BB146" s="1223">
        <v>19.0</v>
      </c>
      <c r="BC146" s="948">
        <v>30902.0</v>
      </c>
      <c r="BD146" s="948">
        <v>30897.0</v>
      </c>
      <c r="BE146" s="1362">
        <v>65331.0</v>
      </c>
      <c r="BF146" s="916">
        <v>66830.0</v>
      </c>
      <c r="BG146" s="615">
        <v>2.0</v>
      </c>
      <c r="BH146" s="771">
        <v>21.0</v>
      </c>
      <c r="BI146" s="795">
        <v>12.0</v>
      </c>
      <c r="BJ146" s="2218">
        <v>144.0</v>
      </c>
      <c r="BK146" s="2219">
        <v>208.0</v>
      </c>
      <c r="BL146" s="2220">
        <v>100.0</v>
      </c>
      <c r="BM146" s="780">
        <v>107.0</v>
      </c>
      <c r="BN146" s="1103">
        <v>9.0</v>
      </c>
      <c r="BO146" s="1427">
        <v>142.0</v>
      </c>
      <c r="BP146" s="1918">
        <v>242.0</v>
      </c>
      <c r="BQ146" s="1753">
        <v>233.0</v>
      </c>
      <c r="BR146" s="1918">
        <v>242.0</v>
      </c>
      <c r="BS146" s="2095">
        <v>218.0</v>
      </c>
      <c r="BT146" s="2169">
        <v>197.0</v>
      </c>
      <c r="BU146" s="2221">
        <v>135.0</v>
      </c>
      <c r="BV146" s="2187">
        <v>115.0</v>
      </c>
      <c r="BW146" s="2002">
        <v>100.0</v>
      </c>
      <c r="BX146" s="2046">
        <v>64.0</v>
      </c>
      <c r="BY146" s="1913">
        <v>51.0</v>
      </c>
      <c r="BZ146" s="2222">
        <v>92.0</v>
      </c>
      <c r="CA146" s="809">
        <v>126.0</v>
      </c>
      <c r="CB146" s="1362">
        <v>109.0</v>
      </c>
      <c r="CC146" s="1311">
        <v>12.0</v>
      </c>
      <c r="CD146" s="1714">
        <v>76.0</v>
      </c>
      <c r="CE146" s="436">
        <v>177.0</v>
      </c>
      <c r="CF146" s="408">
        <v>571.0</v>
      </c>
      <c r="CG146" s="2148">
        <v>48.0</v>
      </c>
      <c r="CH146" s="1304">
        <v>171.0</v>
      </c>
      <c r="CI146" s="2005">
        <v>59.0</v>
      </c>
      <c r="CJ146" s="1517">
        <v>66.0</v>
      </c>
      <c r="CK146" s="2148">
        <v>44.0</v>
      </c>
      <c r="CL146" s="1311">
        <v>13.0</v>
      </c>
      <c r="CM146" s="2100">
        <v>52.0</v>
      </c>
      <c r="CN146" s="580">
        <v>2.0</v>
      </c>
      <c r="CO146" s="1786">
        <v>25.0</v>
      </c>
      <c r="CP146" s="2099">
        <v>17.0</v>
      </c>
      <c r="CQ146" s="2100">
        <v>52.0</v>
      </c>
      <c r="CR146" s="2148">
        <v>44.0</v>
      </c>
      <c r="CS146" s="1121">
        <v>134.0</v>
      </c>
      <c r="CT146" s="2005">
        <v>59.0</v>
      </c>
      <c r="CU146" s="580">
        <v>0.0</v>
      </c>
      <c r="CV146" s="1843">
        <v>30.0</v>
      </c>
      <c r="CW146" s="580">
        <v>0.0</v>
      </c>
      <c r="CX146" s="1576">
        <v>100.0</v>
      </c>
      <c r="CY146" s="1028">
        <v>138.0</v>
      </c>
      <c r="CZ146" s="2197">
        <v>135.0</v>
      </c>
      <c r="DA146" s="1277">
        <v>239.0</v>
      </c>
      <c r="DB146" s="675">
        <v>333.0</v>
      </c>
      <c r="DC146" s="752">
        <v>554.0</v>
      </c>
      <c r="DD146" s="1934">
        <v>78.0</v>
      </c>
      <c r="DE146" s="1116">
        <v>38.0</v>
      </c>
      <c r="DF146" s="2223">
        <v>50.0</v>
      </c>
      <c r="DG146" s="2224">
        <v>0.5</v>
      </c>
      <c r="DH146" s="223">
        <v>0.0</v>
      </c>
      <c r="DI146" s="148"/>
      <c r="DJ146" s="148"/>
      <c r="DK146" s="148"/>
      <c r="DL146" s="148"/>
      <c r="DM146" s="148"/>
      <c r="DN146" s="148"/>
      <c r="DO146" s="148"/>
      <c r="DP146" s="148"/>
      <c r="DQ146" s="148"/>
      <c r="DR146" s="148"/>
    </row>
    <row r="147" ht="33.75" customHeight="1">
      <c r="A147" s="78" t="str">
        <f t="shared" si="2"/>
        <v/>
      </c>
      <c r="B147" s="79" t="str">
        <f t="shared" si="3"/>
        <v>0xjaypeg</v>
      </c>
      <c r="C147" s="80" t="s">
        <v>636</v>
      </c>
      <c r="D147" s="81" t="s">
        <v>637</v>
      </c>
      <c r="E147" s="82" t="s">
        <v>638</v>
      </c>
      <c r="F147" s="83" t="s">
        <v>639</v>
      </c>
      <c r="G147" s="84"/>
      <c r="H147" s="85">
        <v>246.0</v>
      </c>
      <c r="I147" s="2225">
        <v>1192.0</v>
      </c>
      <c r="J147" s="85">
        <v>1181.0</v>
      </c>
      <c r="K147" s="85">
        <v>55.0</v>
      </c>
      <c r="L147" s="85"/>
      <c r="M147" s="85">
        <v>3.0</v>
      </c>
      <c r="N147" s="85">
        <v>20.0</v>
      </c>
      <c r="O147" s="85">
        <v>150.0</v>
      </c>
      <c r="P147" s="85">
        <v>1019.0</v>
      </c>
      <c r="Q147" s="1991">
        <v>2.0</v>
      </c>
      <c r="R147" s="266">
        <v>1.0</v>
      </c>
      <c r="S147" s="89"/>
      <c r="T147" s="90"/>
      <c r="U147" s="91"/>
      <c r="V147" s="91"/>
      <c r="W147" s="90"/>
      <c r="X147" s="92"/>
      <c r="Y147" s="85"/>
      <c r="Z147" s="92"/>
      <c r="AA147" s="85"/>
      <c r="AB147" s="1760">
        <v>3344.0</v>
      </c>
      <c r="AC147" s="1633">
        <v>0.14</v>
      </c>
      <c r="AD147" s="91"/>
      <c r="AE147" s="91"/>
      <c r="AF147" s="393">
        <v>0.41</v>
      </c>
      <c r="AG147" s="92"/>
      <c r="AH147" s="85"/>
      <c r="AI147" s="92"/>
      <c r="AJ147" s="85"/>
      <c r="AK147" s="2226">
        <v>13632.0</v>
      </c>
      <c r="AL147" s="1619">
        <v>0.03</v>
      </c>
      <c r="AM147" s="91"/>
      <c r="AN147" s="91"/>
      <c r="AO147" s="1558">
        <v>0.02</v>
      </c>
      <c r="AP147" s="92"/>
      <c r="AQ147" s="85"/>
      <c r="AR147" s="92"/>
      <c r="AS147" s="85"/>
      <c r="AT147" s="1896">
        <v>35402.0</v>
      </c>
      <c r="AU147" s="1654">
        <v>0.007</v>
      </c>
      <c r="AV147" s="169">
        <v>0.19</v>
      </c>
      <c r="AW147" s="169">
        <v>0.26</v>
      </c>
      <c r="AX147" s="2227">
        <v>0.006</v>
      </c>
      <c r="AY147" s="2228">
        <v>0.006</v>
      </c>
      <c r="AZ147" s="568">
        <v>8.0</v>
      </c>
      <c r="BA147" s="1765">
        <v>0.005</v>
      </c>
      <c r="BB147" s="1446">
        <v>14.0</v>
      </c>
      <c r="BC147" s="1048">
        <v>38334.0</v>
      </c>
      <c r="BD147" s="1048">
        <v>38348.0</v>
      </c>
      <c r="BE147" s="1852">
        <v>68923.0</v>
      </c>
      <c r="BF147" s="1575">
        <v>54809.0</v>
      </c>
      <c r="BG147" s="947">
        <v>2.0</v>
      </c>
      <c r="BH147" s="1384">
        <v>16.0</v>
      </c>
      <c r="BI147" s="796">
        <v>14.0</v>
      </c>
      <c r="BJ147" s="2229">
        <v>145.0</v>
      </c>
      <c r="BK147" s="2041">
        <v>159.0</v>
      </c>
      <c r="BL147" s="2230">
        <v>169.0</v>
      </c>
      <c r="BM147" s="2231">
        <v>218.0</v>
      </c>
      <c r="BN147" s="740">
        <v>45.0</v>
      </c>
      <c r="BO147" s="2232">
        <v>177.0</v>
      </c>
      <c r="BP147" s="1918">
        <v>241.0</v>
      </c>
      <c r="BQ147" s="2169">
        <v>196.0</v>
      </c>
      <c r="BR147" s="1751">
        <v>183.0</v>
      </c>
      <c r="BS147" s="1920">
        <v>169.0</v>
      </c>
      <c r="BT147" s="1750">
        <v>149.0</v>
      </c>
      <c r="BU147" s="2233">
        <v>104.0</v>
      </c>
      <c r="BV147" s="2002">
        <v>100.0</v>
      </c>
      <c r="BW147" s="2046">
        <v>63.0</v>
      </c>
      <c r="BX147" s="1447">
        <v>91.0</v>
      </c>
      <c r="BY147" s="2187">
        <v>117.0</v>
      </c>
      <c r="BZ147" s="2234">
        <v>226.0</v>
      </c>
      <c r="CA147" s="580">
        <v>0.0</v>
      </c>
      <c r="CB147" s="948">
        <v>141.0</v>
      </c>
      <c r="CC147" s="843">
        <v>311.0</v>
      </c>
      <c r="CD147" s="204">
        <v>462.0</v>
      </c>
      <c r="CE147" s="895">
        <v>368.0</v>
      </c>
      <c r="CF147" s="621">
        <v>606.0</v>
      </c>
      <c r="CG147" s="423">
        <v>195.0</v>
      </c>
      <c r="CH147" s="825">
        <v>651.0</v>
      </c>
      <c r="CI147" s="173">
        <v>363.0</v>
      </c>
      <c r="CJ147" s="617">
        <v>280.0</v>
      </c>
      <c r="CK147" s="583">
        <v>664.0</v>
      </c>
      <c r="CL147" s="1575">
        <v>96.0</v>
      </c>
      <c r="CM147" s="897">
        <v>581.0</v>
      </c>
      <c r="CN147" s="209">
        <v>382.0</v>
      </c>
      <c r="CO147" s="507">
        <v>593.0</v>
      </c>
      <c r="CP147" s="486">
        <v>548.0</v>
      </c>
      <c r="CQ147" s="645">
        <v>468.0</v>
      </c>
      <c r="CR147" s="895">
        <v>370.0</v>
      </c>
      <c r="CS147" s="202">
        <v>263.0</v>
      </c>
      <c r="CT147" s="617">
        <v>282.0</v>
      </c>
      <c r="CU147" s="458">
        <v>830.0</v>
      </c>
      <c r="CV147" s="278">
        <v>506.0</v>
      </c>
      <c r="CW147" s="547">
        <v>621.0</v>
      </c>
      <c r="CX147" s="142">
        <v>802.0</v>
      </c>
      <c r="CY147" s="1037">
        <v>324.0</v>
      </c>
      <c r="CZ147" s="581">
        <v>714.0</v>
      </c>
      <c r="DA147" s="581">
        <v>714.0</v>
      </c>
      <c r="DB147" s="328">
        <v>527.0</v>
      </c>
      <c r="DC147" s="304">
        <v>736.0</v>
      </c>
      <c r="DD147" s="897">
        <v>581.0</v>
      </c>
      <c r="DE147" s="408">
        <v>572.0</v>
      </c>
      <c r="DF147" s="1157">
        <v>596.0</v>
      </c>
      <c r="DG147" s="879">
        <v>0.8</v>
      </c>
      <c r="DH147" s="223">
        <v>0.0</v>
      </c>
      <c r="DI147" s="148"/>
      <c r="DJ147" s="148"/>
      <c r="DK147" s="148"/>
      <c r="DL147" s="148"/>
      <c r="DM147" s="148"/>
      <c r="DN147" s="148"/>
      <c r="DO147" s="148"/>
      <c r="DP147" s="148"/>
      <c r="DQ147" s="148"/>
      <c r="DR147" s="148"/>
    </row>
    <row r="148" ht="33.75" customHeight="1">
      <c r="A148" s="78" t="str">
        <f t="shared" si="2"/>
        <v/>
      </c>
      <c r="B148" s="79" t="str">
        <f t="shared" si="3"/>
        <v>machibigbrother</v>
      </c>
      <c r="C148" s="80" t="s">
        <v>640</v>
      </c>
      <c r="D148" s="81" t="s">
        <v>641</v>
      </c>
      <c r="E148" s="82" t="s">
        <v>642</v>
      </c>
      <c r="F148" s="83" t="s">
        <v>643</v>
      </c>
      <c r="G148" s="84"/>
      <c r="H148" s="85">
        <v>240.0</v>
      </c>
      <c r="I148" s="2235">
        <v>3207.0</v>
      </c>
      <c r="J148" s="85">
        <v>9317.0</v>
      </c>
      <c r="K148" s="85">
        <v>38.0</v>
      </c>
      <c r="L148" s="85"/>
      <c r="M148" s="85">
        <v>7.0</v>
      </c>
      <c r="N148" s="85">
        <v>25.0</v>
      </c>
      <c r="O148" s="85">
        <v>161.0</v>
      </c>
      <c r="P148" s="85">
        <v>3014.0</v>
      </c>
      <c r="Q148" s="1991">
        <v>2.0</v>
      </c>
      <c r="R148" s="500">
        <v>-1.0</v>
      </c>
      <c r="S148" s="89"/>
      <c r="T148" s="90"/>
      <c r="U148" s="91"/>
      <c r="V148" s="91"/>
      <c r="W148" s="159">
        <v>0.41</v>
      </c>
      <c r="X148" s="92"/>
      <c r="Y148" s="85"/>
      <c r="Z148" s="92"/>
      <c r="AA148" s="85"/>
      <c r="AB148" s="778">
        <v>4867.0</v>
      </c>
      <c r="AC148" s="1634">
        <v>0.1</v>
      </c>
      <c r="AD148" s="91"/>
      <c r="AE148" s="91"/>
      <c r="AF148" s="2173">
        <v>0.07</v>
      </c>
      <c r="AG148" s="92"/>
      <c r="AH148" s="85"/>
      <c r="AI148" s="92"/>
      <c r="AJ148" s="85"/>
      <c r="AK148" s="1151">
        <v>14852.0</v>
      </c>
      <c r="AL148" s="1558">
        <v>0.02</v>
      </c>
      <c r="AM148" s="91"/>
      <c r="AN148" s="91"/>
      <c r="AO148" s="1738">
        <v>0.02</v>
      </c>
      <c r="AP148" s="92"/>
      <c r="AQ148" s="85"/>
      <c r="AR148" s="92"/>
      <c r="AS148" s="85"/>
      <c r="AT148" s="392">
        <v>41672.0</v>
      </c>
      <c r="AU148" s="1493">
        <v>0.006</v>
      </c>
      <c r="AV148" s="169">
        <v>0.14</v>
      </c>
      <c r="AW148" s="1564">
        <v>569.0</v>
      </c>
      <c r="AX148" s="1975">
        <v>0.006</v>
      </c>
      <c r="AY148" s="1604">
        <v>0.005</v>
      </c>
      <c r="AZ148" s="1810">
        <v>7.0</v>
      </c>
      <c r="BA148" s="1422">
        <v>0.0</v>
      </c>
      <c r="BB148" s="2236">
        <v>26.0</v>
      </c>
      <c r="BC148" s="660">
        <v>172807.0</v>
      </c>
      <c r="BD148" s="660">
        <v>172724.0</v>
      </c>
      <c r="BE148" s="791">
        <v>122278.0</v>
      </c>
      <c r="BF148" s="791">
        <v>120197.0</v>
      </c>
      <c r="BG148" s="1576">
        <v>1.0</v>
      </c>
      <c r="BH148" s="2202">
        <v>18.0</v>
      </c>
      <c r="BI148" s="423">
        <v>10.0</v>
      </c>
      <c r="BJ148" s="2237">
        <v>146.0</v>
      </c>
      <c r="BK148" s="2238">
        <v>173.0</v>
      </c>
      <c r="BL148" s="2231">
        <v>218.0</v>
      </c>
      <c r="BM148" s="2219">
        <v>204.0</v>
      </c>
      <c r="BN148" s="1217">
        <v>19.0</v>
      </c>
      <c r="BO148" s="512">
        <v>13.0</v>
      </c>
      <c r="BP148" s="2239">
        <v>238.0</v>
      </c>
      <c r="BQ148" s="2095">
        <v>218.0</v>
      </c>
      <c r="BR148" s="1686">
        <v>194.0</v>
      </c>
      <c r="BS148" s="2240">
        <v>152.0</v>
      </c>
      <c r="BT148" s="2187">
        <v>115.0</v>
      </c>
      <c r="BU148" s="2165">
        <v>68.0</v>
      </c>
      <c r="BV148" s="2211">
        <v>141.0</v>
      </c>
      <c r="BW148" s="1931">
        <v>225.0</v>
      </c>
      <c r="BX148" s="1234">
        <v>248.0</v>
      </c>
      <c r="BY148" s="1384">
        <v>277.0</v>
      </c>
      <c r="BZ148" s="2241">
        <v>113.0</v>
      </c>
      <c r="CA148" s="1205">
        <v>211.0</v>
      </c>
      <c r="CB148" s="1311">
        <v>15.0</v>
      </c>
      <c r="CC148" s="1108">
        <v>225.0</v>
      </c>
      <c r="CD148" s="580">
        <v>0.0</v>
      </c>
      <c r="CE148" s="1296">
        <v>266.0</v>
      </c>
      <c r="CF148" s="791">
        <v>209.0</v>
      </c>
      <c r="CG148" s="617">
        <v>283.0</v>
      </c>
      <c r="CH148" s="1689">
        <v>64.0</v>
      </c>
      <c r="CI148" s="1120">
        <v>21.0</v>
      </c>
      <c r="CJ148" s="917">
        <v>229.0</v>
      </c>
      <c r="CK148" s="100">
        <v>178.0</v>
      </c>
      <c r="CL148" s="1575">
        <v>95.0</v>
      </c>
      <c r="CM148" s="1311">
        <v>16.0</v>
      </c>
      <c r="CN148" s="1513">
        <v>107.0</v>
      </c>
      <c r="CO148" s="1028">
        <v>137.0</v>
      </c>
      <c r="CP148" s="752">
        <v>553.0</v>
      </c>
      <c r="CQ148" s="1021">
        <v>83.0</v>
      </c>
      <c r="CR148" s="948">
        <v>141.0</v>
      </c>
      <c r="CS148" s="1296">
        <v>264.0</v>
      </c>
      <c r="CT148" s="549">
        <v>346.0</v>
      </c>
      <c r="CU148" s="1048">
        <v>185.0</v>
      </c>
      <c r="CV148" s="917">
        <v>230.0</v>
      </c>
      <c r="CW148" s="947">
        <v>256.0</v>
      </c>
      <c r="CX148" s="1121">
        <v>133.0</v>
      </c>
      <c r="CY148" s="580">
        <v>0.0</v>
      </c>
      <c r="CZ148" s="195">
        <v>397.0</v>
      </c>
      <c r="DA148" s="899">
        <v>148.0</v>
      </c>
      <c r="DB148" s="792">
        <v>271.0</v>
      </c>
      <c r="DC148" s="104">
        <v>682.0</v>
      </c>
      <c r="DD148" s="824">
        <v>419.0</v>
      </c>
      <c r="DE148" s="1175">
        <v>166.0</v>
      </c>
      <c r="DF148" s="1629">
        <v>445.0</v>
      </c>
      <c r="DG148" s="2006">
        <v>0.5</v>
      </c>
      <c r="DH148" s="85"/>
      <c r="DI148" s="148"/>
      <c r="DJ148" s="148"/>
      <c r="DK148" s="148"/>
      <c r="DL148" s="148"/>
      <c r="DM148" s="148"/>
      <c r="DN148" s="148"/>
      <c r="DO148" s="148"/>
      <c r="DP148" s="148"/>
      <c r="DQ148" s="148"/>
      <c r="DR148" s="148"/>
    </row>
    <row r="149" ht="33.75" customHeight="1">
      <c r="A149" s="78" t="str">
        <f t="shared" si="2"/>
        <v/>
      </c>
      <c r="B149" s="79" t="str">
        <f t="shared" si="3"/>
        <v>0xrwu</v>
      </c>
      <c r="C149" s="80" t="s">
        <v>644</v>
      </c>
      <c r="D149" s="81" t="s">
        <v>645</v>
      </c>
      <c r="E149" s="82" t="s">
        <v>646</v>
      </c>
      <c r="F149" s="83" t="s">
        <v>647</v>
      </c>
      <c r="G149" s="84"/>
      <c r="H149" s="85">
        <v>239.0</v>
      </c>
      <c r="I149" s="2242">
        <v>2072.0</v>
      </c>
      <c r="J149" s="85">
        <v>7253.0</v>
      </c>
      <c r="K149" s="85">
        <v>44.0</v>
      </c>
      <c r="L149" s="85"/>
      <c r="M149" s="85">
        <v>3.0</v>
      </c>
      <c r="N149" s="85">
        <v>17.0</v>
      </c>
      <c r="O149" s="85">
        <v>153.0</v>
      </c>
      <c r="P149" s="85">
        <v>1899.0</v>
      </c>
      <c r="Q149" s="1991">
        <v>2.0</v>
      </c>
      <c r="R149" s="88">
        <v>0.0</v>
      </c>
      <c r="S149" s="89"/>
      <c r="T149" s="90"/>
      <c r="U149" s="91"/>
      <c r="V149" s="91"/>
      <c r="W149" s="2243">
        <v>0.68</v>
      </c>
      <c r="X149" s="92"/>
      <c r="Y149" s="85"/>
      <c r="Z149" s="92"/>
      <c r="AA149" s="85"/>
      <c r="AB149" s="1910">
        <v>3699.0</v>
      </c>
      <c r="AC149" s="1013">
        <v>0.12</v>
      </c>
      <c r="AD149" s="91"/>
      <c r="AE149" s="91"/>
      <c r="AF149" s="1411">
        <v>0.09</v>
      </c>
      <c r="AG149" s="92"/>
      <c r="AH149" s="85"/>
      <c r="AI149" s="92"/>
      <c r="AJ149" s="85"/>
      <c r="AK149" s="748">
        <v>2798.0</v>
      </c>
      <c r="AL149" s="525">
        <v>0.12</v>
      </c>
      <c r="AM149" s="91"/>
      <c r="AN149" s="91"/>
      <c r="AO149" s="2111">
        <v>0.02</v>
      </c>
      <c r="AP149" s="92"/>
      <c r="AQ149" s="85"/>
      <c r="AR149" s="92"/>
      <c r="AS149" s="85"/>
      <c r="AT149" s="390">
        <v>38940.0</v>
      </c>
      <c r="AU149" s="1493">
        <v>0.006</v>
      </c>
      <c r="AV149" s="1974">
        <v>569.0</v>
      </c>
      <c r="AW149" s="169">
        <v>0.12</v>
      </c>
      <c r="AX149" s="2244">
        <v>0.005</v>
      </c>
      <c r="AY149" s="1422">
        <v>0.0</v>
      </c>
      <c r="AZ149" s="1810">
        <v>7.0</v>
      </c>
      <c r="BA149" s="2151">
        <v>0.005</v>
      </c>
      <c r="BB149" s="2116">
        <v>11.0</v>
      </c>
      <c r="BC149" s="1121">
        <v>29697.0</v>
      </c>
      <c r="BD149" s="1121">
        <v>29688.0</v>
      </c>
      <c r="BE149" s="1934">
        <v>45932.0</v>
      </c>
      <c r="BF149" s="1575">
        <v>53686.0</v>
      </c>
      <c r="BG149" s="743">
        <v>2.0</v>
      </c>
      <c r="BH149" s="488">
        <v>27.0</v>
      </c>
      <c r="BI149" s="100">
        <v>9.0</v>
      </c>
      <c r="BJ149" s="2245">
        <v>147.0</v>
      </c>
      <c r="BK149" s="2246">
        <v>226.0</v>
      </c>
      <c r="BL149" s="1684">
        <v>222.0</v>
      </c>
      <c r="BM149" s="2247">
        <v>232.0</v>
      </c>
      <c r="BN149" s="488">
        <v>-18.0</v>
      </c>
      <c r="BO149" s="380">
        <v>31.0</v>
      </c>
      <c r="BP149" s="2095">
        <v>222.0</v>
      </c>
      <c r="BQ149" s="1918">
        <v>240.0</v>
      </c>
      <c r="BR149" s="1234">
        <v>248.0</v>
      </c>
      <c r="BS149" s="1980">
        <v>250.0</v>
      </c>
      <c r="BT149" s="1931">
        <v>224.0</v>
      </c>
      <c r="BU149" s="1753">
        <v>228.0</v>
      </c>
      <c r="BV149" s="1921">
        <v>203.0</v>
      </c>
      <c r="BW149" s="1686">
        <v>191.0</v>
      </c>
      <c r="BX149" s="1686">
        <v>194.0</v>
      </c>
      <c r="BY149" s="2156">
        <v>187.0</v>
      </c>
      <c r="BZ149" s="2248">
        <v>209.0</v>
      </c>
      <c r="CA149" s="1015">
        <v>154.0</v>
      </c>
      <c r="CB149" s="797">
        <v>158.0</v>
      </c>
      <c r="CC149" s="794">
        <v>260.0</v>
      </c>
      <c r="CD149" s="208">
        <v>595.0</v>
      </c>
      <c r="CE149" s="645">
        <v>472.0</v>
      </c>
      <c r="CF149" s="548">
        <v>379.0</v>
      </c>
      <c r="CG149" s="621">
        <v>607.0</v>
      </c>
      <c r="CH149" s="645">
        <v>473.0</v>
      </c>
      <c r="CI149" s="235">
        <v>775.0</v>
      </c>
      <c r="CJ149" s="845">
        <v>307.0</v>
      </c>
      <c r="CK149" s="204">
        <v>460.0</v>
      </c>
      <c r="CL149" s="1037">
        <v>327.0</v>
      </c>
      <c r="CM149" s="194">
        <v>440.0</v>
      </c>
      <c r="CN149" s="207">
        <v>484.0</v>
      </c>
      <c r="CO149" s="208">
        <v>597.0</v>
      </c>
      <c r="CP149" s="194">
        <v>437.0</v>
      </c>
      <c r="CQ149" s="101">
        <v>564.0</v>
      </c>
      <c r="CR149" s="1517">
        <v>66.0</v>
      </c>
      <c r="CS149" s="908">
        <v>186.0</v>
      </c>
      <c r="CT149" s="209">
        <v>385.0</v>
      </c>
      <c r="CU149" s="585">
        <v>389.0</v>
      </c>
      <c r="CV149" s="795">
        <v>247.0</v>
      </c>
      <c r="CW149" s="1843">
        <v>27.0</v>
      </c>
      <c r="CX149" s="875">
        <v>336.0</v>
      </c>
      <c r="CY149" s="824">
        <v>423.0</v>
      </c>
      <c r="CZ149" s="796">
        <v>279.0</v>
      </c>
      <c r="DA149" s="1304">
        <v>171.0</v>
      </c>
      <c r="DB149" s="1575">
        <v>92.0</v>
      </c>
      <c r="DC149" s="1108">
        <v>223.0</v>
      </c>
      <c r="DD149" s="1513">
        <v>107.0</v>
      </c>
      <c r="DE149" s="1400">
        <v>408.0</v>
      </c>
      <c r="DF149" s="2249">
        <v>69.0</v>
      </c>
      <c r="DG149" s="2176">
        <v>0.3</v>
      </c>
      <c r="DH149" s="902">
        <v>50.0</v>
      </c>
      <c r="DI149" s="148"/>
      <c r="DJ149" s="148"/>
      <c r="DK149" s="148"/>
      <c r="DL149" s="148"/>
      <c r="DM149" s="148"/>
      <c r="DN149" s="148"/>
      <c r="DO149" s="148"/>
      <c r="DP149" s="148"/>
      <c r="DQ149" s="148"/>
      <c r="DR149" s="148"/>
    </row>
    <row r="150" ht="33.75" customHeight="1">
      <c r="A150" s="78" t="str">
        <f t="shared" si="2"/>
        <v/>
      </c>
      <c r="B150" s="79" t="str">
        <f t="shared" si="3"/>
        <v>PacmanBlur</v>
      </c>
      <c r="C150" s="80" t="s">
        <v>648</v>
      </c>
      <c r="D150" s="81" t="s">
        <v>649</v>
      </c>
      <c r="E150" s="82" t="s">
        <v>650</v>
      </c>
      <c r="F150" s="83" t="s">
        <v>651</v>
      </c>
      <c r="G150" s="84"/>
      <c r="H150" s="85">
        <v>227.0</v>
      </c>
      <c r="I150" s="2087">
        <v>2957.0</v>
      </c>
      <c r="J150" s="85">
        <v>5293.0</v>
      </c>
      <c r="K150" s="85">
        <v>38.0</v>
      </c>
      <c r="L150" s="85"/>
      <c r="M150" s="85">
        <v>8.0</v>
      </c>
      <c r="N150" s="85">
        <v>34.0</v>
      </c>
      <c r="O150" s="85">
        <v>191.0</v>
      </c>
      <c r="P150" s="85">
        <v>2724.0</v>
      </c>
      <c r="Q150" s="1991">
        <v>2.0</v>
      </c>
      <c r="R150" s="500">
        <v>-1.0</v>
      </c>
      <c r="S150" s="2250">
        <v>1674.0</v>
      </c>
      <c r="T150" s="1631">
        <v>0.33</v>
      </c>
      <c r="U150" s="91"/>
      <c r="V150" s="91"/>
      <c r="W150" s="154">
        <v>0.55</v>
      </c>
      <c r="X150" s="92"/>
      <c r="Y150" s="85"/>
      <c r="Z150" s="92"/>
      <c r="AA150" s="85"/>
      <c r="AB150" s="1197">
        <v>4911.0</v>
      </c>
      <c r="AC150" s="1736">
        <v>0.09</v>
      </c>
      <c r="AD150" s="2251">
        <v>0.2</v>
      </c>
      <c r="AE150" s="91"/>
      <c r="AF150" s="2019">
        <v>0.06</v>
      </c>
      <c r="AG150" s="2161">
        <v>0.08</v>
      </c>
      <c r="AH150" s="156">
        <v>1.0</v>
      </c>
      <c r="AI150" s="92"/>
      <c r="AJ150" s="85"/>
      <c r="AK150" s="778">
        <v>12750.0</v>
      </c>
      <c r="AL150" s="1679">
        <v>0.03</v>
      </c>
      <c r="AM150" s="91"/>
      <c r="AN150" s="91"/>
      <c r="AO150" s="2252">
        <v>0.02</v>
      </c>
      <c r="AP150" s="92"/>
      <c r="AQ150" s="85"/>
      <c r="AR150" s="92"/>
      <c r="AS150" s="85"/>
      <c r="AT150" s="1910">
        <v>39463.0</v>
      </c>
      <c r="AU150" s="1952">
        <v>0.006</v>
      </c>
      <c r="AV150" s="169">
        <v>0.07</v>
      </c>
      <c r="AW150" s="1954">
        <v>559.0</v>
      </c>
      <c r="AX150" s="2253">
        <v>0.006</v>
      </c>
      <c r="AY150" s="1794">
        <v>0.005</v>
      </c>
      <c r="AZ150" s="86">
        <v>85.0</v>
      </c>
      <c r="BA150" s="1422">
        <v>0.0</v>
      </c>
      <c r="BB150" s="2254">
        <v>33.0</v>
      </c>
      <c r="BC150" s="615">
        <v>58178.0</v>
      </c>
      <c r="BD150" s="615">
        <v>58124.0</v>
      </c>
      <c r="BE150" s="1673">
        <v>20701.0</v>
      </c>
      <c r="BF150" s="1673">
        <v>20286.0</v>
      </c>
      <c r="BG150" s="2100">
        <v>0.0</v>
      </c>
      <c r="BH150" s="1811">
        <v>2.0</v>
      </c>
      <c r="BI150" s="207">
        <v>26.0</v>
      </c>
      <c r="BJ150" s="2255">
        <v>148.0</v>
      </c>
      <c r="BK150" s="2042">
        <v>233.0</v>
      </c>
      <c r="BL150" s="1927">
        <v>266.0</v>
      </c>
      <c r="BM150" s="1916">
        <v>256.0</v>
      </c>
      <c r="BN150" s="789">
        <v>19.0</v>
      </c>
      <c r="BO150" s="489">
        <v>-45.0</v>
      </c>
      <c r="BP150" s="2095">
        <v>221.0</v>
      </c>
      <c r="BQ150" s="1921">
        <v>202.0</v>
      </c>
      <c r="BR150" s="2156">
        <v>187.0</v>
      </c>
      <c r="BS150" s="2169">
        <v>199.0</v>
      </c>
      <c r="BT150" s="1234">
        <v>245.0</v>
      </c>
      <c r="BU150" s="1384">
        <v>277.0</v>
      </c>
      <c r="BV150" s="1944">
        <v>272.0</v>
      </c>
      <c r="BW150" s="1572">
        <v>266.0</v>
      </c>
      <c r="BX150" s="1611">
        <v>255.0</v>
      </c>
      <c r="BY150" s="1932">
        <v>265.0</v>
      </c>
      <c r="BZ150" s="2256">
        <v>308.0</v>
      </c>
      <c r="CA150" s="431">
        <v>247.0</v>
      </c>
      <c r="CB150" s="1206">
        <v>328.0</v>
      </c>
      <c r="CC150" s="843">
        <v>311.0</v>
      </c>
      <c r="CD150" s="618">
        <v>305.0</v>
      </c>
      <c r="CE150" s="947">
        <v>254.0</v>
      </c>
      <c r="CF150" s="195">
        <v>395.0</v>
      </c>
      <c r="CG150" s="580">
        <v>0.0</v>
      </c>
      <c r="CH150" s="549">
        <v>348.0</v>
      </c>
      <c r="CI150" s="580">
        <v>0.0</v>
      </c>
      <c r="CJ150" s="1206">
        <v>328.0</v>
      </c>
      <c r="CK150" s="580">
        <v>0.0</v>
      </c>
      <c r="CL150" s="1296">
        <v>268.0</v>
      </c>
      <c r="CM150" s="580">
        <v>0.0</v>
      </c>
      <c r="CN150" s="580">
        <v>0.0</v>
      </c>
      <c r="CO150" s="580">
        <v>0.0</v>
      </c>
      <c r="CP150" s="580">
        <v>0.0</v>
      </c>
      <c r="CQ150" s="1296">
        <v>267.0</v>
      </c>
      <c r="CR150" s="795">
        <v>242.0</v>
      </c>
      <c r="CS150" s="795">
        <v>245.0</v>
      </c>
      <c r="CT150" s="2148">
        <v>46.0</v>
      </c>
      <c r="CU150" s="908">
        <v>188.0</v>
      </c>
      <c r="CV150" s="356">
        <v>528.0</v>
      </c>
      <c r="CW150" s="796">
        <v>279.0</v>
      </c>
      <c r="CX150" s="506">
        <v>542.0</v>
      </c>
      <c r="CY150" s="199">
        <v>358.0</v>
      </c>
      <c r="CZ150" s="194">
        <v>436.0</v>
      </c>
      <c r="DA150" s="824">
        <v>421.0</v>
      </c>
      <c r="DB150" s="215">
        <v>697.0</v>
      </c>
      <c r="DC150" s="643">
        <v>502.0</v>
      </c>
      <c r="DD150" s="678">
        <v>669.0</v>
      </c>
      <c r="DE150" s="301">
        <v>785.0</v>
      </c>
      <c r="DF150" s="2118">
        <v>0.0</v>
      </c>
      <c r="DG150" s="1258">
        <v>1.2</v>
      </c>
      <c r="DH150" s="85"/>
      <c r="DI150" s="148"/>
      <c r="DJ150" s="148"/>
      <c r="DK150" s="148"/>
      <c r="DL150" s="148"/>
      <c r="DM150" s="148"/>
      <c r="DN150" s="148"/>
      <c r="DO150" s="148"/>
      <c r="DP150" s="148"/>
      <c r="DQ150" s="148"/>
      <c r="DR150" s="148"/>
    </row>
    <row r="151" ht="33.75" customHeight="1">
      <c r="A151" s="78" t="str">
        <f t="shared" si="2"/>
        <v/>
      </c>
      <c r="B151" s="79" t="str">
        <f t="shared" si="3"/>
        <v>wsbmod</v>
      </c>
      <c r="C151" s="80" t="s">
        <v>652</v>
      </c>
      <c r="D151" s="81" t="s">
        <v>653</v>
      </c>
      <c r="E151" s="82" t="s">
        <v>654</v>
      </c>
      <c r="F151" s="83" t="s">
        <v>655</v>
      </c>
      <c r="G151" s="84"/>
      <c r="H151" s="85">
        <v>225.0</v>
      </c>
      <c r="I151" s="1552">
        <v>2799.0</v>
      </c>
      <c r="J151" s="85">
        <v>6779.0</v>
      </c>
      <c r="K151" s="85">
        <v>29.0</v>
      </c>
      <c r="L151" s="85"/>
      <c r="M151" s="85">
        <v>4.0</v>
      </c>
      <c r="N151" s="85">
        <v>10.0</v>
      </c>
      <c r="O151" s="85">
        <v>86.0</v>
      </c>
      <c r="P151" s="85">
        <v>2699.0</v>
      </c>
      <c r="Q151" s="1991">
        <v>2.0</v>
      </c>
      <c r="R151" s="88">
        <v>0.0</v>
      </c>
      <c r="S151" s="89"/>
      <c r="T151" s="90"/>
      <c r="U151" s="91"/>
      <c r="V151" s="91"/>
      <c r="W151" s="391">
        <v>1.7</v>
      </c>
      <c r="X151" s="92"/>
      <c r="Y151" s="85"/>
      <c r="Z151" s="92"/>
      <c r="AA151" s="85"/>
      <c r="AB151" s="89"/>
      <c r="AC151" s="90"/>
      <c r="AD151" s="91"/>
      <c r="AE151" s="91"/>
      <c r="AF151" s="1681">
        <v>0.1</v>
      </c>
      <c r="AG151" s="92"/>
      <c r="AH151" s="85"/>
      <c r="AI151" s="92"/>
      <c r="AJ151" s="85"/>
      <c r="AK151" s="2257">
        <v>3006.0</v>
      </c>
      <c r="AL151" s="395">
        <v>0.1</v>
      </c>
      <c r="AM151" s="91"/>
      <c r="AN151" s="91"/>
      <c r="AO151" s="1489">
        <v>0.02</v>
      </c>
      <c r="AP151" s="92"/>
      <c r="AQ151" s="85"/>
      <c r="AR151" s="92"/>
      <c r="AS151" s="85"/>
      <c r="AT151" s="1760">
        <v>35788.0</v>
      </c>
      <c r="AU151" s="1952">
        <v>0.006</v>
      </c>
      <c r="AV151" s="1953">
        <v>559.0</v>
      </c>
      <c r="AW151" s="1954">
        <v>559.0</v>
      </c>
      <c r="AX151" s="2217">
        <v>0.005</v>
      </c>
      <c r="AY151" s="1422">
        <v>0.0</v>
      </c>
      <c r="AZ151" s="1684">
        <v>20.0</v>
      </c>
      <c r="BA151" s="1422">
        <v>0.0</v>
      </c>
      <c r="BB151" s="2183">
        <v>17.0</v>
      </c>
      <c r="BC151" s="235">
        <v>701752.0</v>
      </c>
      <c r="BD151" s="235">
        <v>701755.0</v>
      </c>
      <c r="BE151" s="1296">
        <v>155336.0</v>
      </c>
      <c r="BF151" s="195">
        <v>231840.0</v>
      </c>
      <c r="BG151" s="1843">
        <v>0.0</v>
      </c>
      <c r="BH151" s="1701">
        <v>13.0</v>
      </c>
      <c r="BI151" s="1015">
        <v>8.0</v>
      </c>
      <c r="BJ151" s="2258">
        <v>149.0</v>
      </c>
      <c r="BK151" s="2205">
        <v>239.0</v>
      </c>
      <c r="BL151" s="2231">
        <v>219.0</v>
      </c>
      <c r="BM151" s="1684">
        <v>221.0</v>
      </c>
      <c r="BN151" s="1627">
        <v>-65.0</v>
      </c>
      <c r="BO151" s="2259">
        <v>67.0</v>
      </c>
      <c r="BP151" s="2169">
        <v>200.0</v>
      </c>
      <c r="BQ151" s="1932">
        <v>265.0</v>
      </c>
      <c r="BR151" s="1498">
        <v>295.0</v>
      </c>
      <c r="BS151" s="1384">
        <v>279.0</v>
      </c>
      <c r="BT151" s="1980">
        <v>253.0</v>
      </c>
      <c r="BU151" s="2260">
        <v>214.0</v>
      </c>
      <c r="BV151" s="1931">
        <v>224.0</v>
      </c>
      <c r="BW151" s="2221">
        <v>133.0</v>
      </c>
      <c r="BX151" s="2240">
        <v>153.0</v>
      </c>
      <c r="BY151" s="2211">
        <v>144.0</v>
      </c>
      <c r="BZ151" s="2261">
        <v>179.0</v>
      </c>
      <c r="CA151" s="1312">
        <v>270.0</v>
      </c>
      <c r="CB151" s="1513">
        <v>102.0</v>
      </c>
      <c r="CC151" s="917">
        <v>227.0</v>
      </c>
      <c r="CD151" s="1121">
        <v>131.0</v>
      </c>
      <c r="CE151" s="743">
        <v>219.0</v>
      </c>
      <c r="CF151" s="1028">
        <v>136.0</v>
      </c>
      <c r="CG151" s="795">
        <v>245.0</v>
      </c>
      <c r="CH151" s="874">
        <v>330.0</v>
      </c>
      <c r="CI151" s="741">
        <v>316.0</v>
      </c>
      <c r="CJ151" s="1121">
        <v>133.0</v>
      </c>
      <c r="CK151" s="1022">
        <v>234.0</v>
      </c>
      <c r="CL151" s="793">
        <v>190.0</v>
      </c>
      <c r="CM151" s="917">
        <v>229.0</v>
      </c>
      <c r="CN151" s="947">
        <v>255.0</v>
      </c>
      <c r="CO151" s="795">
        <v>247.0</v>
      </c>
      <c r="CP151" s="877">
        <v>435.0</v>
      </c>
      <c r="CQ151" s="1277">
        <v>240.0</v>
      </c>
      <c r="CR151" s="877">
        <v>432.0</v>
      </c>
      <c r="CS151" s="615">
        <v>301.0</v>
      </c>
      <c r="CT151" s="1121">
        <v>133.0</v>
      </c>
      <c r="CU151" s="1852">
        <v>117.0</v>
      </c>
      <c r="CV151" s="809">
        <v>128.0</v>
      </c>
      <c r="CW151" s="615">
        <v>301.0</v>
      </c>
      <c r="CX151" s="948">
        <v>142.0</v>
      </c>
      <c r="CY151" s="794">
        <v>259.0</v>
      </c>
      <c r="CZ151" s="824">
        <v>424.0</v>
      </c>
      <c r="DA151" s="580">
        <v>0.0</v>
      </c>
      <c r="DB151" s="580">
        <v>0.0</v>
      </c>
      <c r="DC151" s="917">
        <v>226.0</v>
      </c>
      <c r="DD151" s="356">
        <v>529.0</v>
      </c>
      <c r="DE151" s="1037">
        <v>327.0</v>
      </c>
      <c r="DF151" s="1429">
        <v>383.0</v>
      </c>
      <c r="DG151" s="1886">
        <v>0.4</v>
      </c>
      <c r="DH151" s="223">
        <v>0.0</v>
      </c>
      <c r="DI151" s="148"/>
      <c r="DJ151" s="148"/>
      <c r="DK151" s="148"/>
      <c r="DL151" s="148"/>
      <c r="DM151" s="148"/>
      <c r="DN151" s="148"/>
      <c r="DO151" s="148"/>
      <c r="DP151" s="148"/>
      <c r="DQ151" s="148"/>
      <c r="DR151" s="148"/>
    </row>
    <row r="152" ht="33.75" customHeight="1">
      <c r="A152" s="78" t="str">
        <f t="shared" si="2"/>
        <v/>
      </c>
      <c r="B152" s="79" t="str">
        <f t="shared" si="3"/>
        <v>wabdoteth</v>
      </c>
      <c r="C152" s="80" t="s">
        <v>656</v>
      </c>
      <c r="D152" s="81" t="s">
        <v>657</v>
      </c>
      <c r="E152" s="82" t="s">
        <v>658</v>
      </c>
      <c r="F152" s="83" t="s">
        <v>659</v>
      </c>
      <c r="G152" s="84"/>
      <c r="H152" s="85">
        <v>224.0</v>
      </c>
      <c r="I152" s="2262">
        <v>3038.0</v>
      </c>
      <c r="J152" s="85">
        <v>4984.0</v>
      </c>
      <c r="K152" s="85">
        <v>40.0</v>
      </c>
      <c r="L152" s="85"/>
      <c r="M152" s="85">
        <v>2.0</v>
      </c>
      <c r="N152" s="85">
        <v>14.0</v>
      </c>
      <c r="O152" s="85">
        <v>114.0</v>
      </c>
      <c r="P152" s="85">
        <v>2908.0</v>
      </c>
      <c r="Q152" s="1991">
        <v>2.0</v>
      </c>
      <c r="R152" s="88">
        <v>0.0</v>
      </c>
      <c r="S152" s="89"/>
      <c r="T152" s="90"/>
      <c r="U152" s="91"/>
      <c r="V152" s="91"/>
      <c r="W152" s="1758">
        <v>0.6</v>
      </c>
      <c r="X152" s="92"/>
      <c r="Y152" s="85"/>
      <c r="Z152" s="92"/>
      <c r="AA152" s="85"/>
      <c r="AB152" s="89"/>
      <c r="AC152" s="90"/>
      <c r="AD152" s="91"/>
      <c r="AE152" s="91"/>
      <c r="AF152" s="2263">
        <v>0.08</v>
      </c>
      <c r="AG152" s="92"/>
      <c r="AH152" s="85"/>
      <c r="AI152" s="92"/>
      <c r="AJ152" s="85"/>
      <c r="AK152" s="2264">
        <v>6045.0</v>
      </c>
      <c r="AL152" s="391">
        <v>0.05</v>
      </c>
      <c r="AM152" s="91"/>
      <c r="AN152" s="91"/>
      <c r="AO152" s="1778">
        <v>0.02</v>
      </c>
      <c r="AP152" s="92"/>
      <c r="AQ152" s="85"/>
      <c r="AR152" s="92"/>
      <c r="AS152" s="85"/>
      <c r="AT152" s="1100">
        <v>33788.0</v>
      </c>
      <c r="AU152" s="1493">
        <v>0.006</v>
      </c>
      <c r="AV152" s="1974">
        <v>569.0</v>
      </c>
      <c r="AW152" s="1564">
        <v>569.0</v>
      </c>
      <c r="AX152" s="1781">
        <v>0.005</v>
      </c>
      <c r="AY152" s="1422">
        <v>0.0</v>
      </c>
      <c r="AZ152" s="2001">
        <v>31.0</v>
      </c>
      <c r="BA152" s="1422">
        <v>0.0</v>
      </c>
      <c r="BB152" s="2265">
        <v>43.0</v>
      </c>
      <c r="BC152" s="505">
        <v>109339.0</v>
      </c>
      <c r="BD152" s="505">
        <v>109272.0</v>
      </c>
      <c r="BE152" s="1311">
        <v>9439.0</v>
      </c>
      <c r="BF152" s="1311">
        <v>9386.0</v>
      </c>
      <c r="BG152" s="1311">
        <v>0.0</v>
      </c>
      <c r="BH152" s="1986">
        <v>1.0</v>
      </c>
      <c r="BI152" s="585">
        <v>20.0</v>
      </c>
      <c r="BJ152" s="2266">
        <v>150.0</v>
      </c>
      <c r="BK152" s="2094">
        <v>189.0</v>
      </c>
      <c r="BL152" s="2094">
        <v>187.0</v>
      </c>
      <c r="BM152" s="1957">
        <v>198.0</v>
      </c>
      <c r="BN152" s="960">
        <v>14.0</v>
      </c>
      <c r="BO152" s="1407">
        <v>1.0</v>
      </c>
      <c r="BP152" s="1686">
        <v>193.0</v>
      </c>
      <c r="BQ152" s="1751">
        <v>179.0</v>
      </c>
      <c r="BR152" s="1750">
        <v>149.0</v>
      </c>
      <c r="BS152" s="1686">
        <v>195.0</v>
      </c>
      <c r="BT152" s="812">
        <v>207.0</v>
      </c>
      <c r="BU152" s="2156">
        <v>187.0</v>
      </c>
      <c r="BV152" s="2097">
        <v>176.0</v>
      </c>
      <c r="BW152" s="1686">
        <v>191.0</v>
      </c>
      <c r="BX152" s="1751">
        <v>182.0</v>
      </c>
      <c r="BY152" s="1919">
        <v>130.0</v>
      </c>
      <c r="BZ152" s="2267">
        <v>102.0</v>
      </c>
      <c r="CA152" s="580">
        <v>0.0</v>
      </c>
      <c r="CB152" s="791">
        <v>205.0</v>
      </c>
      <c r="CC152" s="580">
        <v>0.0</v>
      </c>
      <c r="CD152" s="1277">
        <v>239.0</v>
      </c>
      <c r="CE152" s="580">
        <v>0.0</v>
      </c>
      <c r="CF152" s="1721">
        <v>8.0</v>
      </c>
      <c r="CG152" s="580">
        <v>0.0</v>
      </c>
      <c r="CH152" s="580">
        <v>0.0</v>
      </c>
      <c r="CI152" s="1312">
        <v>269.0</v>
      </c>
      <c r="CJ152" s="645">
        <v>470.0</v>
      </c>
      <c r="CK152" s="1277">
        <v>237.0</v>
      </c>
      <c r="CL152" s="744">
        <v>289.0</v>
      </c>
      <c r="CM152" s="580">
        <v>0.0</v>
      </c>
      <c r="CN152" s="1205">
        <v>212.0</v>
      </c>
      <c r="CO152" s="423">
        <v>198.0</v>
      </c>
      <c r="CP152" s="1673">
        <v>33.0</v>
      </c>
      <c r="CQ152" s="204">
        <v>458.0</v>
      </c>
      <c r="CR152" s="744">
        <v>286.0</v>
      </c>
      <c r="CS152" s="580">
        <v>0.0</v>
      </c>
      <c r="CT152" s="874">
        <v>333.0</v>
      </c>
      <c r="CU152" s="1296">
        <v>268.0</v>
      </c>
      <c r="CV152" s="696">
        <v>550.0</v>
      </c>
      <c r="CW152" s="580">
        <v>0.0</v>
      </c>
      <c r="CX152" s="209">
        <v>384.0</v>
      </c>
      <c r="CY152" s="796">
        <v>279.0</v>
      </c>
      <c r="CZ152" s="791">
        <v>208.0</v>
      </c>
      <c r="DA152" s="743">
        <v>216.0</v>
      </c>
      <c r="DB152" s="580">
        <v>0.0</v>
      </c>
      <c r="DC152" s="1517">
        <v>65.0</v>
      </c>
      <c r="DD152" s="216">
        <v>705.0</v>
      </c>
      <c r="DE152" s="580">
        <v>0.0</v>
      </c>
      <c r="DF152" s="2118">
        <v>0.0</v>
      </c>
      <c r="DG152" s="2268">
        <v>0.4</v>
      </c>
      <c r="DH152" s="223">
        <v>0.0</v>
      </c>
      <c r="DI152" s="148"/>
      <c r="DJ152" s="148"/>
      <c r="DK152" s="148"/>
      <c r="DL152" s="148"/>
      <c r="DM152" s="148"/>
      <c r="DN152" s="148"/>
      <c r="DO152" s="148"/>
      <c r="DP152" s="148"/>
      <c r="DQ152" s="148"/>
      <c r="DR152" s="148"/>
    </row>
    <row r="153" ht="33.75" customHeight="1">
      <c r="A153" s="78" t="str">
        <f t="shared" si="2"/>
        <v/>
      </c>
      <c r="B153" s="79" t="str">
        <f t="shared" si="3"/>
        <v>LarpVonTrier</v>
      </c>
      <c r="C153" s="80" t="s">
        <v>660</v>
      </c>
      <c r="D153" s="81" t="s">
        <v>661</v>
      </c>
      <c r="E153" s="82" t="s">
        <v>662</v>
      </c>
      <c r="F153" s="83" t="s">
        <v>663</v>
      </c>
      <c r="G153" s="84"/>
      <c r="H153" s="85">
        <v>212.0</v>
      </c>
      <c r="I153" s="1858">
        <v>1439.0</v>
      </c>
      <c r="J153" s="85">
        <v>1764.0</v>
      </c>
      <c r="K153" s="85">
        <v>40.0</v>
      </c>
      <c r="L153" s="85"/>
      <c r="M153" s="85">
        <v>3.0</v>
      </c>
      <c r="N153" s="85">
        <v>17.0</v>
      </c>
      <c r="O153" s="85">
        <v>158.0</v>
      </c>
      <c r="P153" s="85">
        <v>1261.0</v>
      </c>
      <c r="Q153" s="1991">
        <v>2.0</v>
      </c>
      <c r="R153" s="1088">
        <v>-2.0</v>
      </c>
      <c r="S153" s="89"/>
      <c r="T153" s="90"/>
      <c r="U153" s="91"/>
      <c r="V153" s="91"/>
      <c r="W153" s="90"/>
      <c r="X153" s="92"/>
      <c r="Y153" s="85"/>
      <c r="Z153" s="92"/>
      <c r="AA153" s="85"/>
      <c r="AB153" s="1403">
        <v>2809.0</v>
      </c>
      <c r="AC153" s="1475">
        <v>0.14</v>
      </c>
      <c r="AD153" s="91"/>
      <c r="AE153" s="91"/>
      <c r="AF153" s="2269">
        <v>0.07</v>
      </c>
      <c r="AG153" s="92"/>
      <c r="AH153" s="85"/>
      <c r="AI153" s="92"/>
      <c r="AJ153" s="85"/>
      <c r="AK153" s="1210">
        <v>10733.0</v>
      </c>
      <c r="AL153" s="1619">
        <v>0.03</v>
      </c>
      <c r="AM153" s="91"/>
      <c r="AN153" s="91"/>
      <c r="AO153" s="2028">
        <v>0.02</v>
      </c>
      <c r="AP153" s="92"/>
      <c r="AQ153" s="85"/>
      <c r="AR153" s="92"/>
      <c r="AS153" s="85"/>
      <c r="AT153" s="2270">
        <v>33265.0</v>
      </c>
      <c r="AU153" s="1493">
        <v>0.006</v>
      </c>
      <c r="AV153" s="169">
        <v>1.16</v>
      </c>
      <c r="AW153" s="169">
        <v>1.17</v>
      </c>
      <c r="AX153" s="2244">
        <v>0.005</v>
      </c>
      <c r="AY153" s="2013">
        <v>0.003</v>
      </c>
      <c r="AZ153" s="568">
        <v>8.0</v>
      </c>
      <c r="BA153" s="2271">
        <v>0.003</v>
      </c>
      <c r="BB153" s="1446">
        <v>14.0</v>
      </c>
      <c r="BC153" s="615">
        <v>58579.0</v>
      </c>
      <c r="BD153" s="615">
        <v>58550.0</v>
      </c>
      <c r="BE153" s="1689">
        <v>37113.0</v>
      </c>
      <c r="BF153" s="1517">
        <v>39646.0</v>
      </c>
      <c r="BG153" s="745">
        <v>1.0</v>
      </c>
      <c r="BH153" s="1305">
        <v>8.0</v>
      </c>
      <c r="BI153" s="427">
        <v>15.0</v>
      </c>
      <c r="BJ153" s="2272">
        <v>151.0</v>
      </c>
      <c r="BK153" s="2273">
        <v>242.0</v>
      </c>
      <c r="BL153" s="1703">
        <v>438.0</v>
      </c>
      <c r="BM153" s="665">
        <v>477.0</v>
      </c>
      <c r="BN153" s="488">
        <v>-17.0</v>
      </c>
      <c r="BO153" s="2274">
        <v>-249.0</v>
      </c>
      <c r="BP153" s="2096">
        <v>190.0</v>
      </c>
      <c r="BQ153" s="812">
        <v>206.0</v>
      </c>
      <c r="BR153" s="1234">
        <v>249.0</v>
      </c>
      <c r="BS153" s="1753">
        <v>229.0</v>
      </c>
      <c r="BT153" s="2239">
        <v>235.0</v>
      </c>
      <c r="BU153" s="1381">
        <v>329.0</v>
      </c>
      <c r="BV153" s="188">
        <v>342.0</v>
      </c>
      <c r="BW153" s="772">
        <v>438.0</v>
      </c>
      <c r="BX153" s="536">
        <v>505.0</v>
      </c>
      <c r="BY153" s="1482">
        <v>528.0</v>
      </c>
      <c r="BZ153" s="1856">
        <v>395.0</v>
      </c>
      <c r="CA153" s="435">
        <v>202.0</v>
      </c>
      <c r="CB153" s="173">
        <v>361.0</v>
      </c>
      <c r="CC153" s="201">
        <v>430.0</v>
      </c>
      <c r="CD153" s="810">
        <v>504.0</v>
      </c>
      <c r="CE153" s="1296">
        <v>267.0</v>
      </c>
      <c r="CF153" s="1312">
        <v>271.0</v>
      </c>
      <c r="CG153" s="195">
        <v>397.0</v>
      </c>
      <c r="CH153" s="947">
        <v>254.0</v>
      </c>
      <c r="CI153" s="1119">
        <v>296.0</v>
      </c>
      <c r="CJ153" s="917">
        <v>228.0</v>
      </c>
      <c r="CK153" s="199">
        <v>357.0</v>
      </c>
      <c r="CL153" s="897">
        <v>581.0</v>
      </c>
      <c r="CM153" s="615">
        <v>299.0</v>
      </c>
      <c r="CN153" s="173">
        <v>363.0</v>
      </c>
      <c r="CO153" s="545">
        <v>375.0</v>
      </c>
      <c r="CP153" s="199">
        <v>359.0</v>
      </c>
      <c r="CQ153" s="357">
        <v>711.0</v>
      </c>
      <c r="CR153" s="1387">
        <v>446.0</v>
      </c>
      <c r="CS153" s="306">
        <v>632.0</v>
      </c>
      <c r="CT153" s="443">
        <v>692.0</v>
      </c>
      <c r="CU153" s="210">
        <v>476.0</v>
      </c>
      <c r="CV153" s="645">
        <v>471.0</v>
      </c>
      <c r="CW153" s="844">
        <v>627.0</v>
      </c>
      <c r="CX153" s="752">
        <v>554.0</v>
      </c>
      <c r="CY153" s="585">
        <v>392.0</v>
      </c>
      <c r="CZ153" s="141">
        <v>767.0</v>
      </c>
      <c r="DA153" s="1400">
        <v>407.0</v>
      </c>
      <c r="DB153" s="297">
        <v>788.0</v>
      </c>
      <c r="DC153" s="898">
        <v>499.0</v>
      </c>
      <c r="DD153" s="645">
        <v>469.0</v>
      </c>
      <c r="DE153" s="201">
        <v>429.0</v>
      </c>
      <c r="DF153" s="2113">
        <v>604.0</v>
      </c>
      <c r="DG153" s="2275">
        <v>0.7</v>
      </c>
      <c r="DH153" s="223">
        <v>0.0</v>
      </c>
      <c r="DI153" s="148"/>
      <c r="DJ153" s="148"/>
      <c r="DK153" s="148"/>
      <c r="DL153" s="148"/>
      <c r="DM153" s="148"/>
      <c r="DN153" s="148"/>
      <c r="DO153" s="148"/>
      <c r="DP153" s="148"/>
      <c r="DQ153" s="148"/>
      <c r="DR153" s="148"/>
    </row>
    <row r="154" ht="33.75" customHeight="1">
      <c r="A154" s="78" t="str">
        <f t="shared" si="2"/>
        <v/>
      </c>
      <c r="B154" s="79" t="str">
        <f t="shared" si="3"/>
        <v>0xfoobar</v>
      </c>
      <c r="C154" s="80" t="s">
        <v>664</v>
      </c>
      <c r="D154" s="81" t="s">
        <v>665</v>
      </c>
      <c r="E154" s="82" t="s">
        <v>666</v>
      </c>
      <c r="F154" s="83" t="s">
        <v>667</v>
      </c>
      <c r="G154" s="84"/>
      <c r="H154" s="85">
        <v>210.0</v>
      </c>
      <c r="I154" s="1409">
        <v>3130.0</v>
      </c>
      <c r="J154" s="85">
        <v>8808.0</v>
      </c>
      <c r="K154" s="85">
        <v>70.0</v>
      </c>
      <c r="L154" s="85"/>
      <c r="M154" s="85">
        <v>12.0</v>
      </c>
      <c r="N154" s="85">
        <v>23.0</v>
      </c>
      <c r="O154" s="85">
        <v>216.0</v>
      </c>
      <c r="P154" s="85">
        <v>2879.0</v>
      </c>
      <c r="Q154" s="1991">
        <v>2.0</v>
      </c>
      <c r="R154" s="500">
        <v>-1.0</v>
      </c>
      <c r="S154" s="557">
        <v>454.0</v>
      </c>
      <c r="T154" s="391">
        <v>0.99</v>
      </c>
      <c r="U154" s="91"/>
      <c r="V154" s="91"/>
      <c r="W154" s="1618">
        <v>0.36</v>
      </c>
      <c r="X154" s="92"/>
      <c r="Y154" s="85"/>
      <c r="Z154" s="92"/>
      <c r="AA154" s="85"/>
      <c r="AB154" s="89"/>
      <c r="AC154" s="90"/>
      <c r="AD154" s="91"/>
      <c r="AE154" s="91"/>
      <c r="AF154" s="1971">
        <v>0.07</v>
      </c>
      <c r="AG154" s="92"/>
      <c r="AH154" s="85"/>
      <c r="AI154" s="92"/>
      <c r="AJ154" s="85"/>
      <c r="AK154" s="392">
        <v>10878.0</v>
      </c>
      <c r="AL154" s="1411">
        <v>0.02</v>
      </c>
      <c r="AM154" s="91"/>
      <c r="AN154" s="91"/>
      <c r="AO154" s="2036">
        <v>0.02</v>
      </c>
      <c r="AP154" s="92"/>
      <c r="AQ154" s="85"/>
      <c r="AR154" s="92"/>
      <c r="AS154" s="85"/>
      <c r="AT154" s="2276">
        <v>26723.0</v>
      </c>
      <c r="AU154" s="1652">
        <v>0.007</v>
      </c>
      <c r="AV154" s="169">
        <v>0.17</v>
      </c>
      <c r="AW154" s="169">
        <v>0.37</v>
      </c>
      <c r="AX154" s="1952">
        <v>0.006</v>
      </c>
      <c r="AY154" s="1421">
        <v>0.006</v>
      </c>
      <c r="AZ154" s="1392">
        <v>15.0</v>
      </c>
      <c r="BA154" s="2144">
        <v>0.005</v>
      </c>
      <c r="BB154" s="2116">
        <v>11.0</v>
      </c>
      <c r="BC154" s="372">
        <v>170610.0</v>
      </c>
      <c r="BD154" s="372">
        <v>170555.0</v>
      </c>
      <c r="BE154" s="745">
        <v>53050.0</v>
      </c>
      <c r="BF154" s="1021">
        <v>49230.0</v>
      </c>
      <c r="BG154" s="2148">
        <v>0.0</v>
      </c>
      <c r="BH154" s="1801">
        <v>7.0</v>
      </c>
      <c r="BI154" s="917">
        <v>12.0</v>
      </c>
      <c r="BJ154" s="2277">
        <v>152.0</v>
      </c>
      <c r="BK154" s="1957">
        <v>198.0</v>
      </c>
      <c r="BL154" s="1915">
        <v>245.0</v>
      </c>
      <c r="BM154" s="2042">
        <v>233.0</v>
      </c>
      <c r="BN154" s="1483">
        <v>11.0</v>
      </c>
      <c r="BO154" s="1516">
        <v>-65.0</v>
      </c>
      <c r="BP154" s="1751">
        <v>180.0</v>
      </c>
      <c r="BQ154" s="1920">
        <v>169.0</v>
      </c>
      <c r="BR154" s="2233">
        <v>108.0</v>
      </c>
      <c r="BS154" s="2097">
        <v>179.0</v>
      </c>
      <c r="BT154" s="2095">
        <v>218.0</v>
      </c>
      <c r="BU154" s="2095">
        <v>220.0</v>
      </c>
      <c r="BV154" s="1752">
        <v>216.0</v>
      </c>
      <c r="BW154" s="1234">
        <v>245.0</v>
      </c>
      <c r="BX154" s="1573">
        <v>285.0</v>
      </c>
      <c r="BY154" s="1572">
        <v>266.0</v>
      </c>
      <c r="BZ154" s="2278">
        <v>224.0</v>
      </c>
      <c r="CA154" s="436">
        <v>177.0</v>
      </c>
      <c r="CB154" s="792">
        <v>272.0</v>
      </c>
      <c r="CC154" s="476">
        <v>846.0</v>
      </c>
      <c r="CD154" s="580">
        <v>0.0</v>
      </c>
      <c r="CE154" s="585">
        <v>391.0</v>
      </c>
      <c r="CF154" s="792">
        <v>273.0</v>
      </c>
      <c r="CG154" s="509">
        <v>559.0</v>
      </c>
      <c r="CH154" s="947">
        <v>257.0</v>
      </c>
      <c r="CI154" s="1689">
        <v>64.0</v>
      </c>
      <c r="CJ154" s="617">
        <v>281.0</v>
      </c>
      <c r="CK154" s="585">
        <v>392.0</v>
      </c>
      <c r="CL154" s="304">
        <v>738.0</v>
      </c>
      <c r="CM154" s="1714">
        <v>77.0</v>
      </c>
      <c r="CN154" s="195">
        <v>397.0</v>
      </c>
      <c r="CO154" s="1576">
        <v>97.0</v>
      </c>
      <c r="CP154" s="1518">
        <v>119.0</v>
      </c>
      <c r="CQ154" s="1513">
        <v>105.0</v>
      </c>
      <c r="CR154" s="433">
        <v>732.0</v>
      </c>
      <c r="CS154" s="435">
        <v>204.0</v>
      </c>
      <c r="CT154" s="548">
        <v>376.0</v>
      </c>
      <c r="CU154" s="546">
        <v>509.0</v>
      </c>
      <c r="CV154" s="1576">
        <v>97.0</v>
      </c>
      <c r="CW154" s="1576">
        <v>99.0</v>
      </c>
      <c r="CX154" s="1121">
        <v>131.0</v>
      </c>
      <c r="CY154" s="545">
        <v>376.0</v>
      </c>
      <c r="CZ154" s="792">
        <v>272.0</v>
      </c>
      <c r="DA154" s="896">
        <v>353.0</v>
      </c>
      <c r="DB154" s="422">
        <v>518.0</v>
      </c>
      <c r="DC154" s="899">
        <v>146.0</v>
      </c>
      <c r="DD154" s="897">
        <v>581.0</v>
      </c>
      <c r="DE154" s="948">
        <v>144.0</v>
      </c>
      <c r="DF154" s="2279">
        <v>227.0</v>
      </c>
      <c r="DG154" s="2280">
        <v>0.9</v>
      </c>
      <c r="DH154" s="223">
        <v>0.0</v>
      </c>
      <c r="DI154" s="148"/>
      <c r="DJ154" s="148"/>
      <c r="DK154" s="148"/>
      <c r="DL154" s="148"/>
      <c r="DM154" s="148"/>
      <c r="DN154" s="148"/>
      <c r="DO154" s="148"/>
      <c r="DP154" s="148"/>
      <c r="DQ154" s="148"/>
      <c r="DR154" s="148"/>
    </row>
    <row r="155" ht="33.75" customHeight="1">
      <c r="A155" s="78" t="str">
        <f t="shared" si="2"/>
        <v/>
      </c>
      <c r="B155" s="79" t="str">
        <f t="shared" si="3"/>
        <v>max_the_plug</v>
      </c>
      <c r="C155" s="80" t="s">
        <v>668</v>
      </c>
      <c r="D155" s="81" t="s">
        <v>669</v>
      </c>
      <c r="E155" s="82" t="s">
        <v>670</v>
      </c>
      <c r="F155" s="83" t="s">
        <v>671</v>
      </c>
      <c r="G155" s="84"/>
      <c r="H155" s="85">
        <v>183.0</v>
      </c>
      <c r="I155" s="1934">
        <v>3016.0</v>
      </c>
      <c r="J155" s="85">
        <v>6666.0</v>
      </c>
      <c r="K155" s="85">
        <v>33.0</v>
      </c>
      <c r="L155" s="85"/>
      <c r="M155" s="85">
        <v>4.0</v>
      </c>
      <c r="N155" s="85">
        <v>16.0</v>
      </c>
      <c r="O155" s="85">
        <v>108.0</v>
      </c>
      <c r="P155" s="85">
        <v>2888.0</v>
      </c>
      <c r="Q155" s="1991">
        <v>2.0</v>
      </c>
      <c r="R155" s="266">
        <v>1.0</v>
      </c>
      <c r="S155" s="89"/>
      <c r="T155" s="90"/>
      <c r="U155" s="91"/>
      <c r="V155" s="91"/>
      <c r="W155" s="2281">
        <v>0.35</v>
      </c>
      <c r="X155" s="92"/>
      <c r="Y155" s="85"/>
      <c r="Z155" s="92"/>
      <c r="AA155" s="85"/>
      <c r="AB155" s="1132">
        <v>2294.0</v>
      </c>
      <c r="AC155" s="391">
        <v>0.15</v>
      </c>
      <c r="AD155" s="91"/>
      <c r="AE155" s="91"/>
      <c r="AF155" s="2049">
        <v>0.07</v>
      </c>
      <c r="AG155" s="92"/>
      <c r="AH155" s="85"/>
      <c r="AI155" s="92"/>
      <c r="AJ155" s="85"/>
      <c r="AK155" s="882">
        <v>11469.0</v>
      </c>
      <c r="AL155" s="1727">
        <v>0.02</v>
      </c>
      <c r="AM155" s="91"/>
      <c r="AN155" s="91"/>
      <c r="AO155" s="1936">
        <v>0.02</v>
      </c>
      <c r="AP155" s="92"/>
      <c r="AQ155" s="85"/>
      <c r="AR155" s="92"/>
      <c r="AS155" s="85"/>
      <c r="AT155" s="1198">
        <v>30721.0</v>
      </c>
      <c r="AU155" s="1952">
        <v>0.006</v>
      </c>
      <c r="AV155" s="1953">
        <v>559.0</v>
      </c>
      <c r="AW155" s="1954">
        <v>559.0</v>
      </c>
      <c r="AX155" s="2164">
        <v>0.006</v>
      </c>
      <c r="AY155" s="1422">
        <v>0.0</v>
      </c>
      <c r="AZ155" s="2105">
        <v>12.0</v>
      </c>
      <c r="BA155" s="1422">
        <v>0.0</v>
      </c>
      <c r="BB155" s="1605">
        <v>8.0</v>
      </c>
      <c r="BC155" s="1115">
        <v>13334.0</v>
      </c>
      <c r="BD155" s="1115">
        <v>13330.0</v>
      </c>
      <c r="BE155" s="2148">
        <v>25212.0</v>
      </c>
      <c r="BF155" s="1976">
        <v>24901.0</v>
      </c>
      <c r="BG155" s="1296">
        <v>2.0</v>
      </c>
      <c r="BH155" s="730">
        <v>24.0</v>
      </c>
      <c r="BI155" s="967">
        <v>9.0</v>
      </c>
      <c r="BJ155" s="2282">
        <v>153.0</v>
      </c>
      <c r="BK155" s="2283">
        <v>101.0</v>
      </c>
      <c r="BL155" s="2284">
        <v>109.0</v>
      </c>
      <c r="BM155" s="780">
        <v>107.0</v>
      </c>
      <c r="BN155" s="612">
        <v>16.0</v>
      </c>
      <c r="BO155" s="2285">
        <v>80.0</v>
      </c>
      <c r="BP155" s="1920">
        <v>172.0</v>
      </c>
      <c r="BQ155" s="661">
        <v>156.0</v>
      </c>
      <c r="BR155" s="2221">
        <v>132.0</v>
      </c>
      <c r="BS155" s="2170">
        <v>110.0</v>
      </c>
      <c r="BT155" s="2286">
        <v>75.0</v>
      </c>
      <c r="BU155" s="2046">
        <v>64.0</v>
      </c>
      <c r="BV155" s="2189">
        <v>74.0</v>
      </c>
      <c r="BW155" s="1447">
        <v>92.0</v>
      </c>
      <c r="BX155" s="2187">
        <v>115.0</v>
      </c>
      <c r="BY155" s="1801">
        <v>124.0</v>
      </c>
      <c r="BZ155" s="2287">
        <v>111.0</v>
      </c>
      <c r="CA155" s="100">
        <v>180.0</v>
      </c>
      <c r="CB155" s="1934">
        <v>80.0</v>
      </c>
      <c r="CC155" s="1021">
        <v>83.0</v>
      </c>
      <c r="CD155" s="1028">
        <v>139.0</v>
      </c>
      <c r="CE155" s="1362">
        <v>110.0</v>
      </c>
      <c r="CF155" s="1175">
        <v>165.0</v>
      </c>
      <c r="CG155" s="948">
        <v>143.0</v>
      </c>
      <c r="CH155" s="435">
        <v>202.0</v>
      </c>
      <c r="CI155" s="423">
        <v>195.0</v>
      </c>
      <c r="CJ155" s="1721">
        <v>10.0</v>
      </c>
      <c r="CK155" s="948">
        <v>141.0</v>
      </c>
      <c r="CL155" s="917">
        <v>227.0</v>
      </c>
      <c r="CM155" s="427">
        <v>290.0</v>
      </c>
      <c r="CN155" s="436">
        <v>176.0</v>
      </c>
      <c r="CO155" s="744">
        <v>288.0</v>
      </c>
      <c r="CP155" s="1362">
        <v>109.0</v>
      </c>
      <c r="CQ155" s="209">
        <v>382.0</v>
      </c>
      <c r="CR155" s="948">
        <v>143.0</v>
      </c>
      <c r="CS155" s="745">
        <v>91.0</v>
      </c>
      <c r="CT155" s="618">
        <v>305.0</v>
      </c>
      <c r="CU155" s="1108">
        <v>223.0</v>
      </c>
      <c r="CV155" s="1304">
        <v>170.0</v>
      </c>
      <c r="CW155" s="947">
        <v>257.0</v>
      </c>
      <c r="CX155" s="1934">
        <v>78.0</v>
      </c>
      <c r="CY155" s="1121">
        <v>130.0</v>
      </c>
      <c r="CZ155" s="100">
        <v>178.0</v>
      </c>
      <c r="DA155" s="332">
        <v>579.0</v>
      </c>
      <c r="DB155" s="618">
        <v>304.0</v>
      </c>
      <c r="DC155" s="195">
        <v>394.0</v>
      </c>
      <c r="DD155" s="427">
        <v>295.0</v>
      </c>
      <c r="DE155" s="877">
        <v>431.0</v>
      </c>
      <c r="DF155" s="2288">
        <v>421.0</v>
      </c>
      <c r="DG155" s="2077">
        <v>0.4</v>
      </c>
      <c r="DH155" s="223">
        <v>0.0</v>
      </c>
      <c r="DI155" s="148"/>
      <c r="DJ155" s="148"/>
      <c r="DK155" s="148"/>
      <c r="DL155" s="148"/>
      <c r="DM155" s="148"/>
      <c r="DN155" s="148"/>
      <c r="DO155" s="148"/>
      <c r="DP155" s="148"/>
      <c r="DQ155" s="148"/>
      <c r="DR155" s="148"/>
    </row>
    <row r="156" ht="33.75" customHeight="1">
      <c r="A156" s="78" t="str">
        <f t="shared" si="2"/>
        <v/>
      </c>
      <c r="B156" s="79" t="str">
        <f t="shared" si="3"/>
        <v>travisbickle0x</v>
      </c>
      <c r="C156" s="80" t="s">
        <v>672</v>
      </c>
      <c r="D156" s="81" t="s">
        <v>673</v>
      </c>
      <c r="E156" s="82" t="s">
        <v>674</v>
      </c>
      <c r="F156" s="83" t="s">
        <v>675</v>
      </c>
      <c r="G156" s="84"/>
      <c r="H156" s="85">
        <v>179.0</v>
      </c>
      <c r="I156" s="1409">
        <v>3129.0</v>
      </c>
      <c r="J156" s="85">
        <v>5781.0</v>
      </c>
      <c r="K156" s="85">
        <v>37.0</v>
      </c>
      <c r="L156" s="85"/>
      <c r="M156" s="85">
        <v>2.0</v>
      </c>
      <c r="N156" s="85">
        <v>12.0</v>
      </c>
      <c r="O156" s="85">
        <v>154.0</v>
      </c>
      <c r="P156" s="85">
        <v>2961.0</v>
      </c>
      <c r="Q156" s="1991">
        <v>2.0</v>
      </c>
      <c r="R156" s="88">
        <v>0.0</v>
      </c>
      <c r="S156" s="89"/>
      <c r="T156" s="90"/>
      <c r="U156" s="91"/>
      <c r="V156" s="91"/>
      <c r="W156" s="90"/>
      <c r="X156" s="92"/>
      <c r="Y156" s="85"/>
      <c r="Z156" s="92"/>
      <c r="AA156" s="85"/>
      <c r="AB156" s="2270">
        <v>3112.0</v>
      </c>
      <c r="AC156" s="931">
        <v>0.1</v>
      </c>
      <c r="AD156" s="91"/>
      <c r="AE156" s="91"/>
      <c r="AF156" s="1973">
        <v>0.07</v>
      </c>
      <c r="AG156" s="92"/>
      <c r="AH156" s="85"/>
      <c r="AI156" s="92"/>
      <c r="AJ156" s="85"/>
      <c r="AK156" s="906">
        <v>9412.0</v>
      </c>
      <c r="AL156" s="1411">
        <v>0.02</v>
      </c>
      <c r="AM156" s="91"/>
      <c r="AN156" s="91"/>
      <c r="AO156" s="2111">
        <v>0.02</v>
      </c>
      <c r="AP156" s="92"/>
      <c r="AQ156" s="85"/>
      <c r="AR156" s="92"/>
      <c r="AS156" s="85"/>
      <c r="AT156" s="848">
        <v>27300.0</v>
      </c>
      <c r="AU156" s="1493">
        <v>0.006</v>
      </c>
      <c r="AV156" s="1974">
        <v>569.0</v>
      </c>
      <c r="AW156" s="1564">
        <v>569.0</v>
      </c>
      <c r="AX156" s="2217">
        <v>0.005</v>
      </c>
      <c r="AY156" s="1422">
        <v>0.0</v>
      </c>
      <c r="AZ156" s="1608">
        <v>28.0</v>
      </c>
      <c r="BA156" s="1422">
        <v>0.0</v>
      </c>
      <c r="BB156" s="1497">
        <v>9.0</v>
      </c>
      <c r="BC156" s="916">
        <v>26793.0</v>
      </c>
      <c r="BD156" s="916">
        <v>26764.0</v>
      </c>
      <c r="BE156" s="1976">
        <v>24611.0</v>
      </c>
      <c r="BF156" s="2100">
        <v>29596.0</v>
      </c>
      <c r="BG156" s="1121">
        <v>1.0</v>
      </c>
      <c r="BH156" s="1686">
        <v>11.0</v>
      </c>
      <c r="BI156" s="423">
        <v>10.0</v>
      </c>
      <c r="BJ156" s="2289">
        <v>154.0</v>
      </c>
      <c r="BK156" s="2283">
        <v>102.0</v>
      </c>
      <c r="BL156" s="1495">
        <v>156.0</v>
      </c>
      <c r="BM156" s="2290">
        <v>118.0</v>
      </c>
      <c r="BN156" s="922">
        <v>-18.0</v>
      </c>
      <c r="BO156" s="2259">
        <v>66.0</v>
      </c>
      <c r="BP156" s="2240">
        <v>156.0</v>
      </c>
      <c r="BQ156" s="532">
        <v>173.0</v>
      </c>
      <c r="BR156" s="1305">
        <v>139.0</v>
      </c>
      <c r="BS156" s="2291">
        <v>81.0</v>
      </c>
      <c r="BT156" s="2292">
        <v>97.0</v>
      </c>
      <c r="BU156" s="2233">
        <v>107.0</v>
      </c>
      <c r="BV156" s="2292">
        <v>96.0</v>
      </c>
      <c r="BW156" s="1447">
        <v>89.0</v>
      </c>
      <c r="BX156" s="2045">
        <v>136.0</v>
      </c>
      <c r="BY156" s="2169">
        <v>200.0</v>
      </c>
      <c r="BZ156" s="2293">
        <v>160.0</v>
      </c>
      <c r="CA156" s="1276">
        <v>214.0</v>
      </c>
      <c r="CB156" s="745">
        <v>90.0</v>
      </c>
      <c r="CC156" s="1205">
        <v>212.0</v>
      </c>
      <c r="CD156" s="1362">
        <v>108.0</v>
      </c>
      <c r="CE156" s="797">
        <v>158.0</v>
      </c>
      <c r="CF156" s="791">
        <v>208.0</v>
      </c>
      <c r="CG156" s="1934">
        <v>80.0</v>
      </c>
      <c r="CH156" s="1175">
        <v>162.0</v>
      </c>
      <c r="CI156" s="947">
        <v>257.0</v>
      </c>
      <c r="CJ156" s="2091">
        <v>232.0</v>
      </c>
      <c r="CK156" s="100">
        <v>178.0</v>
      </c>
      <c r="CL156" s="1121">
        <v>134.0</v>
      </c>
      <c r="CM156" s="791">
        <v>206.0</v>
      </c>
      <c r="CN156" s="797">
        <v>160.0</v>
      </c>
      <c r="CO156" s="1960">
        <v>73.0</v>
      </c>
      <c r="CP156" s="1882">
        <v>54.0</v>
      </c>
      <c r="CQ156" s="743">
        <v>219.0</v>
      </c>
      <c r="CR156" s="1976">
        <v>40.0</v>
      </c>
      <c r="CS156" s="1311">
        <v>11.0</v>
      </c>
      <c r="CT156" s="1673">
        <v>36.0</v>
      </c>
      <c r="CU156" s="1205">
        <v>212.0</v>
      </c>
      <c r="CV156" s="1015">
        <v>153.0</v>
      </c>
      <c r="CW156" s="202">
        <v>261.0</v>
      </c>
      <c r="CX156" s="173">
        <v>365.0</v>
      </c>
      <c r="CY156" s="615">
        <v>298.0</v>
      </c>
      <c r="CZ156" s="875">
        <v>335.0</v>
      </c>
      <c r="DA156" s="431">
        <v>251.0</v>
      </c>
      <c r="DB156" s="201">
        <v>427.0</v>
      </c>
      <c r="DC156" s="195">
        <v>394.0</v>
      </c>
      <c r="DD156" s="917">
        <v>231.0</v>
      </c>
      <c r="DE156" s="896">
        <v>353.0</v>
      </c>
      <c r="DF156" s="2294">
        <v>399.0</v>
      </c>
      <c r="DG156" s="1158">
        <v>0.5</v>
      </c>
      <c r="DH156" s="902">
        <v>50.0</v>
      </c>
      <c r="DI156" s="148"/>
      <c r="DJ156" s="148"/>
      <c r="DK156" s="148"/>
      <c r="DL156" s="148"/>
      <c r="DM156" s="148"/>
      <c r="DN156" s="148"/>
      <c r="DO156" s="148"/>
      <c r="DP156" s="148"/>
      <c r="DQ156" s="148"/>
      <c r="DR156" s="148"/>
    </row>
    <row r="157" ht="33.75" customHeight="1">
      <c r="A157" s="78" t="str">
        <f t="shared" si="2"/>
        <v/>
      </c>
      <c r="B157" s="79" t="str">
        <f t="shared" si="3"/>
        <v>ZoomerOracle</v>
      </c>
      <c r="C157" s="80" t="s">
        <v>676</v>
      </c>
      <c r="D157" s="81" t="s">
        <v>677</v>
      </c>
      <c r="E157" s="82" t="s">
        <v>678</v>
      </c>
      <c r="F157" s="83" t="s">
        <v>679</v>
      </c>
      <c r="G157" s="84"/>
      <c r="H157" s="85">
        <v>176.0</v>
      </c>
      <c r="I157" s="2295">
        <v>2565.0</v>
      </c>
      <c r="J157" s="85">
        <v>4037.0</v>
      </c>
      <c r="K157" s="85">
        <v>24.0</v>
      </c>
      <c r="L157" s="85"/>
      <c r="M157" s="85">
        <v>5.0</v>
      </c>
      <c r="N157" s="85">
        <v>23.0</v>
      </c>
      <c r="O157" s="85">
        <v>114.0</v>
      </c>
      <c r="P157" s="85">
        <v>2423.0</v>
      </c>
      <c r="Q157" s="1991">
        <v>2.0</v>
      </c>
      <c r="R157" s="88">
        <v>0.0</v>
      </c>
      <c r="S157" s="89"/>
      <c r="T157" s="90"/>
      <c r="U157" s="91"/>
      <c r="V157" s="91"/>
      <c r="W157" s="2296">
        <v>0.57</v>
      </c>
      <c r="X157" s="92"/>
      <c r="Y157" s="85"/>
      <c r="Z157" s="92"/>
      <c r="AA157" s="85"/>
      <c r="AB157" s="89"/>
      <c r="AC157" s="90"/>
      <c r="AD157" s="91"/>
      <c r="AE157" s="91"/>
      <c r="AF157" s="2173">
        <v>0.07</v>
      </c>
      <c r="AG157" s="92"/>
      <c r="AH157" s="85"/>
      <c r="AI157" s="92"/>
      <c r="AJ157" s="85"/>
      <c r="AK157" s="528">
        <v>5452.0</v>
      </c>
      <c r="AL157" s="1999">
        <v>0.04</v>
      </c>
      <c r="AM157" s="91"/>
      <c r="AN157" s="91"/>
      <c r="AO157" s="2111">
        <v>0.02</v>
      </c>
      <c r="AP157" s="92"/>
      <c r="AQ157" s="85"/>
      <c r="AR157" s="92"/>
      <c r="AS157" s="85"/>
      <c r="AT157" s="954">
        <v>25598.0</v>
      </c>
      <c r="AU157" s="1493">
        <v>0.006</v>
      </c>
      <c r="AV157" s="2163">
        <v>567.0</v>
      </c>
      <c r="AW157" s="1938">
        <v>567.0</v>
      </c>
      <c r="AX157" s="2164">
        <v>0.006</v>
      </c>
      <c r="AY157" s="1422">
        <v>0.0</v>
      </c>
      <c r="AZ157" s="2297">
        <v>49.0</v>
      </c>
      <c r="BA157" s="1422">
        <v>0.0</v>
      </c>
      <c r="BB157" s="2298">
        <v>42.0</v>
      </c>
      <c r="BC157" s="1277">
        <v>47891.0</v>
      </c>
      <c r="BD157" s="1277">
        <v>47872.0</v>
      </c>
      <c r="BE157" s="1976">
        <v>24730.0</v>
      </c>
      <c r="BF157" s="1976">
        <v>24199.0</v>
      </c>
      <c r="BG157" s="1960">
        <v>1.0</v>
      </c>
      <c r="BH157" s="1801">
        <v>7.0</v>
      </c>
      <c r="BI157" s="917">
        <v>12.0</v>
      </c>
      <c r="BJ157" s="2299">
        <v>155.0</v>
      </c>
      <c r="BK157" s="2300">
        <v>167.0</v>
      </c>
      <c r="BL157" s="2094">
        <v>188.0</v>
      </c>
      <c r="BM157" s="2094">
        <v>189.0</v>
      </c>
      <c r="BN157" s="612">
        <v>16.0</v>
      </c>
      <c r="BO157" s="1457">
        <v>-102.0</v>
      </c>
      <c r="BP157" s="2211">
        <v>145.0</v>
      </c>
      <c r="BQ157" s="1919">
        <v>129.0</v>
      </c>
      <c r="BR157" s="1919">
        <v>126.0</v>
      </c>
      <c r="BS157" s="1801">
        <v>123.0</v>
      </c>
      <c r="BT157" s="2096">
        <v>189.0</v>
      </c>
      <c r="BU157" s="2096">
        <v>188.0</v>
      </c>
      <c r="BV157" s="1921">
        <v>203.0</v>
      </c>
      <c r="BW157" s="1234">
        <v>247.0</v>
      </c>
      <c r="BX157" s="1918">
        <v>239.0</v>
      </c>
      <c r="BY157" s="1572">
        <v>267.0</v>
      </c>
      <c r="BZ157" s="2301">
        <v>161.0</v>
      </c>
      <c r="CA157" s="1518">
        <v>123.0</v>
      </c>
      <c r="CB157" s="1277">
        <v>241.0</v>
      </c>
      <c r="CC157" s="1028">
        <v>139.0</v>
      </c>
      <c r="CD157" s="1048">
        <v>183.0</v>
      </c>
      <c r="CE157" s="423">
        <v>194.0</v>
      </c>
      <c r="CF157" s="1037">
        <v>327.0</v>
      </c>
      <c r="CG157" s="423">
        <v>198.0</v>
      </c>
      <c r="CH157" s="100">
        <v>179.0</v>
      </c>
      <c r="CI157" s="791">
        <v>207.0</v>
      </c>
      <c r="CJ157" s="895">
        <v>369.0</v>
      </c>
      <c r="CK157" s="202">
        <v>263.0</v>
      </c>
      <c r="CL157" s="173">
        <v>365.0</v>
      </c>
      <c r="CM157" s="278">
        <v>507.0</v>
      </c>
      <c r="CN157" s="585">
        <v>389.0</v>
      </c>
      <c r="CO157" s="236">
        <v>588.0</v>
      </c>
      <c r="CP157" s="896">
        <v>352.0</v>
      </c>
      <c r="CQ157" s="548">
        <v>379.0</v>
      </c>
      <c r="CR157" s="585">
        <v>389.0</v>
      </c>
      <c r="CS157" s="794">
        <v>260.0</v>
      </c>
      <c r="CT157" s="645">
        <v>468.0</v>
      </c>
      <c r="CU157" s="917">
        <v>226.0</v>
      </c>
      <c r="CV157" s="425">
        <v>561.0</v>
      </c>
      <c r="CW157" s="372">
        <v>521.0</v>
      </c>
      <c r="CX157" s="201">
        <v>429.0</v>
      </c>
      <c r="CY157" s="620">
        <v>635.0</v>
      </c>
      <c r="CZ157" s="741">
        <v>312.0</v>
      </c>
      <c r="DA157" s="426">
        <v>532.0</v>
      </c>
      <c r="DB157" s="1304">
        <v>170.0</v>
      </c>
      <c r="DC157" s="425">
        <v>561.0</v>
      </c>
      <c r="DD157" s="545">
        <v>376.0</v>
      </c>
      <c r="DE157" s="506">
        <v>542.0</v>
      </c>
      <c r="DF157" s="2302">
        <v>153.0</v>
      </c>
      <c r="DG157" s="2086">
        <v>0.5</v>
      </c>
      <c r="DH157" s="223">
        <v>0.0</v>
      </c>
      <c r="DI157" s="148"/>
      <c r="DJ157" s="148"/>
      <c r="DK157" s="148"/>
      <c r="DL157" s="148"/>
      <c r="DM157" s="148"/>
      <c r="DN157" s="148"/>
      <c r="DO157" s="148"/>
      <c r="DP157" s="148"/>
      <c r="DQ157" s="148"/>
      <c r="DR157" s="148"/>
    </row>
    <row r="158" ht="33.75" customHeight="1">
      <c r="A158" s="78" t="str">
        <f t="shared" si="2"/>
        <v/>
      </c>
      <c r="B158" s="79" t="str">
        <f t="shared" si="3"/>
        <v>knowerofmarkets</v>
      </c>
      <c r="C158" s="80" t="s">
        <v>680</v>
      </c>
      <c r="D158" s="81" t="s">
        <v>681</v>
      </c>
      <c r="E158" s="82" t="s">
        <v>682</v>
      </c>
      <c r="F158" s="83" t="s">
        <v>683</v>
      </c>
      <c r="G158" s="84"/>
      <c r="H158" s="85">
        <v>175.0</v>
      </c>
      <c r="I158" s="2018">
        <v>2851.0</v>
      </c>
      <c r="J158" s="85">
        <v>11245.0</v>
      </c>
      <c r="K158" s="85">
        <v>31.0</v>
      </c>
      <c r="L158" s="85"/>
      <c r="M158" s="85">
        <v>1.0</v>
      </c>
      <c r="N158" s="85">
        <v>8.0</v>
      </c>
      <c r="O158" s="85">
        <v>74.0</v>
      </c>
      <c r="P158" s="85">
        <v>2768.0</v>
      </c>
      <c r="Q158" s="1991">
        <v>2.0</v>
      </c>
      <c r="R158" s="88">
        <v>0.0</v>
      </c>
      <c r="S158" s="89"/>
      <c r="T158" s="90"/>
      <c r="U158" s="91"/>
      <c r="V158" s="91"/>
      <c r="W158" s="1410">
        <v>0.3</v>
      </c>
      <c r="X158" s="92"/>
      <c r="Y158" s="85"/>
      <c r="Z158" s="92"/>
      <c r="AA158" s="85"/>
      <c r="AB158" s="89"/>
      <c r="AC158" s="90"/>
      <c r="AD158" s="91"/>
      <c r="AE158" s="91"/>
      <c r="AF158" s="1709">
        <v>0.07</v>
      </c>
      <c r="AG158" s="92"/>
      <c r="AH158" s="85"/>
      <c r="AI158" s="92"/>
      <c r="AJ158" s="85"/>
      <c r="AK158" s="1077">
        <v>5390.0</v>
      </c>
      <c r="AL158" s="1999">
        <v>0.04</v>
      </c>
      <c r="AM158" s="91"/>
      <c r="AN158" s="91"/>
      <c r="AO158" s="1964">
        <v>0.02</v>
      </c>
      <c r="AP158" s="92"/>
      <c r="AQ158" s="85"/>
      <c r="AR158" s="92"/>
      <c r="AS158" s="85"/>
      <c r="AT158" s="2303">
        <v>25262.0</v>
      </c>
      <c r="AU158" s="1493">
        <v>0.006</v>
      </c>
      <c r="AV158" s="169">
        <v>0.18</v>
      </c>
      <c r="AW158" s="2115">
        <v>568.0</v>
      </c>
      <c r="AX158" s="1744">
        <v>0.005</v>
      </c>
      <c r="AY158" s="2304">
        <v>0.005</v>
      </c>
      <c r="AZ158" s="181">
        <v>35.0</v>
      </c>
      <c r="BA158" s="1422">
        <v>0.0</v>
      </c>
      <c r="BB158" s="1223">
        <v>19.0</v>
      </c>
      <c r="BC158" s="874">
        <v>64027.0</v>
      </c>
      <c r="BD158" s="874">
        <v>63951.0</v>
      </c>
      <c r="BE158" s="1575">
        <v>54609.0</v>
      </c>
      <c r="BF158" s="745">
        <v>52127.0</v>
      </c>
      <c r="BG158" s="1518">
        <v>1.0</v>
      </c>
      <c r="BH158" s="707">
        <v>23.0</v>
      </c>
      <c r="BI158" s="916">
        <v>6.0</v>
      </c>
      <c r="BJ158" s="2305">
        <v>156.0</v>
      </c>
      <c r="BK158" s="886">
        <v>93.0</v>
      </c>
      <c r="BL158" s="2306">
        <v>111.0</v>
      </c>
      <c r="BM158" s="886">
        <v>93.0</v>
      </c>
      <c r="BN158" s="237">
        <v>21.0</v>
      </c>
      <c r="BO158" s="2307">
        <v>54.0</v>
      </c>
      <c r="BP158" s="2211">
        <v>144.0</v>
      </c>
      <c r="BQ158" s="1801">
        <v>123.0</v>
      </c>
      <c r="BR158" s="2170">
        <v>111.0</v>
      </c>
      <c r="BS158" s="2292">
        <v>94.0</v>
      </c>
      <c r="BT158" s="1913">
        <v>50.0</v>
      </c>
      <c r="BU158" s="1447">
        <v>91.0</v>
      </c>
      <c r="BV158" s="1447">
        <v>91.0</v>
      </c>
      <c r="BW158" s="1447">
        <v>89.0</v>
      </c>
      <c r="BX158" s="1750">
        <v>147.0</v>
      </c>
      <c r="BY158" s="1751">
        <v>180.0</v>
      </c>
      <c r="BZ158" s="2308">
        <v>77.0</v>
      </c>
      <c r="CA158" s="1362">
        <v>110.0</v>
      </c>
      <c r="CB158" s="1575">
        <v>91.0</v>
      </c>
      <c r="CC158" s="1843">
        <v>31.0</v>
      </c>
      <c r="CD158" s="1689">
        <v>62.0</v>
      </c>
      <c r="CE158" s="1080">
        <v>223.0</v>
      </c>
      <c r="CF158" s="795">
        <v>245.0</v>
      </c>
      <c r="CG158" s="2100">
        <v>50.0</v>
      </c>
      <c r="CH158" s="795">
        <v>243.0</v>
      </c>
      <c r="CI158" s="874">
        <v>331.0</v>
      </c>
      <c r="CJ158" s="1575">
        <v>97.0</v>
      </c>
      <c r="CK158" s="967">
        <v>173.0</v>
      </c>
      <c r="CL158" s="1048">
        <v>185.0</v>
      </c>
      <c r="CM158" s="435">
        <v>201.0</v>
      </c>
      <c r="CN158" s="1673">
        <v>33.0</v>
      </c>
      <c r="CO158" s="1021">
        <v>82.0</v>
      </c>
      <c r="CP158" s="580">
        <v>0.0</v>
      </c>
      <c r="CQ158" s="580">
        <v>1.0</v>
      </c>
      <c r="CR158" s="1021">
        <v>82.0</v>
      </c>
      <c r="CS158" s="1843">
        <v>31.0</v>
      </c>
      <c r="CT158" s="1673">
        <v>33.0</v>
      </c>
      <c r="CU158" s="435">
        <v>202.0</v>
      </c>
      <c r="CV158" s="1934">
        <v>80.0</v>
      </c>
      <c r="CW158" s="791">
        <v>208.0</v>
      </c>
      <c r="CX158" s="1518">
        <v>118.0</v>
      </c>
      <c r="CY158" s="1277">
        <v>237.0</v>
      </c>
      <c r="CZ158" s="1037">
        <v>326.0</v>
      </c>
      <c r="DA158" s="1771">
        <v>155.0</v>
      </c>
      <c r="DB158" s="1518">
        <v>122.0</v>
      </c>
      <c r="DC158" s="196">
        <v>340.0</v>
      </c>
      <c r="DD158" s="1934">
        <v>80.0</v>
      </c>
      <c r="DE158" s="874">
        <v>329.0</v>
      </c>
      <c r="DF158" s="2309">
        <v>269.0</v>
      </c>
      <c r="DG158" s="2310">
        <v>0.3</v>
      </c>
      <c r="DH158" s="85"/>
      <c r="DI158" s="148"/>
      <c r="DJ158" s="148"/>
      <c r="DK158" s="148"/>
      <c r="DL158" s="148"/>
      <c r="DM158" s="148"/>
      <c r="DN158" s="148"/>
      <c r="DO158" s="148"/>
      <c r="DP158" s="148"/>
      <c r="DQ158" s="148"/>
      <c r="DR158" s="148"/>
    </row>
    <row r="159" ht="33.75" customHeight="1">
      <c r="A159" s="78" t="str">
        <f t="shared" si="2"/>
        <v/>
      </c>
      <c r="B159" s="79" t="str">
        <f t="shared" si="3"/>
        <v>safetyth1rd</v>
      </c>
      <c r="C159" s="80" t="s">
        <v>684</v>
      </c>
      <c r="D159" s="81" t="s">
        <v>685</v>
      </c>
      <c r="E159" s="82" t="s">
        <v>686</v>
      </c>
      <c r="F159" s="83" t="s">
        <v>687</v>
      </c>
      <c r="G159" s="84"/>
      <c r="H159" s="85">
        <v>174.0</v>
      </c>
      <c r="I159" s="2311">
        <v>2555.0</v>
      </c>
      <c r="J159" s="85">
        <v>6683.0</v>
      </c>
      <c r="K159" s="85">
        <v>23.0</v>
      </c>
      <c r="L159" s="85"/>
      <c r="M159" s="85">
        <v>0.0</v>
      </c>
      <c r="N159" s="85">
        <v>6.0</v>
      </c>
      <c r="O159" s="85">
        <v>82.0</v>
      </c>
      <c r="P159" s="85">
        <v>2467.0</v>
      </c>
      <c r="Q159" s="1991">
        <v>2.0</v>
      </c>
      <c r="R159" s="88">
        <v>0.0</v>
      </c>
      <c r="S159" s="89"/>
      <c r="T159" s="90"/>
      <c r="U159" s="91"/>
      <c r="V159" s="91"/>
      <c r="W159" s="90"/>
      <c r="X159" s="92"/>
      <c r="Y159" s="85"/>
      <c r="Z159" s="92"/>
      <c r="AA159" s="85"/>
      <c r="AB159" s="2312">
        <v>2115.0</v>
      </c>
      <c r="AC159" s="1475">
        <v>0.14</v>
      </c>
      <c r="AD159" s="91"/>
      <c r="AE159" s="91"/>
      <c r="AF159" s="1985">
        <v>0.09</v>
      </c>
      <c r="AG159" s="92"/>
      <c r="AH159" s="85"/>
      <c r="AI159" s="92"/>
      <c r="AJ159" s="85"/>
      <c r="AK159" s="2270">
        <v>8601.0</v>
      </c>
      <c r="AL159" s="1411">
        <v>0.02</v>
      </c>
      <c r="AM159" s="91"/>
      <c r="AN159" s="91"/>
      <c r="AO159" s="1709">
        <v>0.02</v>
      </c>
      <c r="AP159" s="92"/>
      <c r="AQ159" s="85"/>
      <c r="AR159" s="92"/>
      <c r="AS159" s="85"/>
      <c r="AT159" s="2303">
        <v>25271.0</v>
      </c>
      <c r="AU159" s="2122">
        <v>0.006</v>
      </c>
      <c r="AV159" s="2123">
        <v>564.0</v>
      </c>
      <c r="AW159" s="2313">
        <v>564.0</v>
      </c>
      <c r="AX159" s="1952">
        <v>0.006</v>
      </c>
      <c r="AY159" s="1422">
        <v>0.0</v>
      </c>
      <c r="AZ159" s="1445">
        <v>19.0</v>
      </c>
      <c r="BA159" s="1422">
        <v>0.0</v>
      </c>
      <c r="BB159" s="2314">
        <v>21.0</v>
      </c>
      <c r="BC159" s="1359">
        <v>50204.0</v>
      </c>
      <c r="BD159" s="1359">
        <v>50176.0</v>
      </c>
      <c r="BE159" s="1021">
        <v>47691.0</v>
      </c>
      <c r="BF159" s="1934">
        <v>45411.0</v>
      </c>
      <c r="BG159" s="2197">
        <v>1.0</v>
      </c>
      <c r="BH159" s="281">
        <v>29.0</v>
      </c>
      <c r="BI159" s="1576">
        <v>5.0</v>
      </c>
      <c r="BJ159" s="2315">
        <v>157.0</v>
      </c>
      <c r="BK159" s="1745">
        <v>141.0</v>
      </c>
      <c r="BL159" s="1495">
        <v>154.0</v>
      </c>
      <c r="BM159" s="2230">
        <v>171.0</v>
      </c>
      <c r="BN159" s="964">
        <v>21.0</v>
      </c>
      <c r="BO159" s="1186">
        <v>-11.0</v>
      </c>
      <c r="BP159" s="2211">
        <v>143.0</v>
      </c>
      <c r="BQ159" s="1801">
        <v>122.0</v>
      </c>
      <c r="BR159" s="1919">
        <v>126.0</v>
      </c>
      <c r="BS159" s="2221">
        <v>134.0</v>
      </c>
      <c r="BT159" s="1305">
        <v>139.0</v>
      </c>
      <c r="BU159" s="2211">
        <v>146.0</v>
      </c>
      <c r="BV159" s="2211">
        <v>145.0</v>
      </c>
      <c r="BW159" s="2240">
        <v>154.0</v>
      </c>
      <c r="BX159" s="532">
        <v>173.0</v>
      </c>
      <c r="BY159" s="2156">
        <v>185.0</v>
      </c>
      <c r="BZ159" s="2301">
        <v>163.0</v>
      </c>
      <c r="CA159" s="745">
        <v>89.0</v>
      </c>
      <c r="CB159" s="1304">
        <v>168.0</v>
      </c>
      <c r="CC159" s="797">
        <v>157.0</v>
      </c>
      <c r="CD159" s="423">
        <v>198.0</v>
      </c>
      <c r="CE159" s="373">
        <v>608.0</v>
      </c>
      <c r="CF159" s="2005">
        <v>59.0</v>
      </c>
      <c r="CG159" s="796">
        <v>276.0</v>
      </c>
      <c r="CH159" s="196">
        <v>340.0</v>
      </c>
      <c r="CI159" s="793">
        <v>191.0</v>
      </c>
      <c r="CJ159" s="1771">
        <v>156.0</v>
      </c>
      <c r="CK159" s="215">
        <v>698.0</v>
      </c>
      <c r="CL159" s="948">
        <v>143.0</v>
      </c>
      <c r="CM159" s="795">
        <v>244.0</v>
      </c>
      <c r="CN159" s="809">
        <v>126.0</v>
      </c>
      <c r="CO159" s="549">
        <v>346.0</v>
      </c>
      <c r="CP159" s="1021">
        <v>86.0</v>
      </c>
      <c r="CQ159" s="809">
        <v>128.0</v>
      </c>
      <c r="CR159" s="1312">
        <v>269.0</v>
      </c>
      <c r="CS159" s="796">
        <v>275.0</v>
      </c>
      <c r="CT159" s="1115">
        <v>38.0</v>
      </c>
      <c r="CU159" s="2148">
        <v>45.0</v>
      </c>
      <c r="CV159" s="2004">
        <v>112.0</v>
      </c>
      <c r="CW159" s="1213">
        <v>149.0</v>
      </c>
      <c r="CX159" s="1175">
        <v>164.0</v>
      </c>
      <c r="CY159" s="1276">
        <v>215.0</v>
      </c>
      <c r="CZ159" s="553">
        <v>366.0</v>
      </c>
      <c r="DA159" s="1400">
        <v>407.0</v>
      </c>
      <c r="DB159" s="896">
        <v>353.0</v>
      </c>
      <c r="DC159" s="947">
        <v>258.0</v>
      </c>
      <c r="DD159" s="1121">
        <v>134.0</v>
      </c>
      <c r="DE159" s="618">
        <v>302.0</v>
      </c>
      <c r="DF159" s="2316">
        <v>493.0</v>
      </c>
      <c r="DG159" s="2317">
        <v>0.3</v>
      </c>
      <c r="DH159" s="85"/>
      <c r="DI159" s="148"/>
      <c r="DJ159" s="148"/>
      <c r="DK159" s="148"/>
      <c r="DL159" s="148"/>
      <c r="DM159" s="148"/>
      <c r="DN159" s="148"/>
      <c r="DO159" s="148"/>
      <c r="DP159" s="148"/>
      <c r="DQ159" s="148"/>
      <c r="DR159" s="148"/>
    </row>
    <row r="160" ht="33.75" customHeight="1">
      <c r="A160" s="78" t="str">
        <f t="shared" si="2"/>
        <v/>
      </c>
      <c r="B160" s="79" t="str">
        <f t="shared" si="3"/>
        <v>0xMikado</v>
      </c>
      <c r="C160" s="80" t="s">
        <v>688</v>
      </c>
      <c r="D160" s="81" t="s">
        <v>689</v>
      </c>
      <c r="E160" s="82" t="s">
        <v>690</v>
      </c>
      <c r="F160" s="83" t="s">
        <v>691</v>
      </c>
      <c r="G160" s="84"/>
      <c r="H160" s="85">
        <v>171.0</v>
      </c>
      <c r="I160" s="2318">
        <v>3175.0</v>
      </c>
      <c r="J160" s="85">
        <v>11288.0</v>
      </c>
      <c r="K160" s="85">
        <v>31.0</v>
      </c>
      <c r="L160" s="85"/>
      <c r="M160" s="85">
        <v>5.0</v>
      </c>
      <c r="N160" s="85">
        <v>22.0</v>
      </c>
      <c r="O160" s="85">
        <v>118.0</v>
      </c>
      <c r="P160" s="85">
        <v>3030.0</v>
      </c>
      <c r="Q160" s="1991">
        <v>2.0</v>
      </c>
      <c r="R160" s="266">
        <v>1.0</v>
      </c>
      <c r="S160" s="89"/>
      <c r="T160" s="90"/>
      <c r="U160" s="91"/>
      <c r="V160" s="91"/>
      <c r="W160" s="2319">
        <v>0.29</v>
      </c>
      <c r="X160" s="92"/>
      <c r="Y160" s="85"/>
      <c r="Z160" s="92"/>
      <c r="AA160" s="85"/>
      <c r="AB160" s="89"/>
      <c r="AC160" s="90"/>
      <c r="AD160" s="91"/>
      <c r="AE160" s="91"/>
      <c r="AF160" s="2269">
        <v>0.07</v>
      </c>
      <c r="AG160" s="92"/>
      <c r="AH160" s="85"/>
      <c r="AI160" s="92"/>
      <c r="AJ160" s="85"/>
      <c r="AK160" s="802">
        <v>8376.0</v>
      </c>
      <c r="AL160" s="1877">
        <v>0.03</v>
      </c>
      <c r="AM160" s="91"/>
      <c r="AN160" s="91"/>
      <c r="AO160" s="2067">
        <v>0.02</v>
      </c>
      <c r="AP160" s="92"/>
      <c r="AQ160" s="85"/>
      <c r="AR160" s="92"/>
      <c r="AS160" s="85"/>
      <c r="AT160" s="1132">
        <v>24492.0</v>
      </c>
      <c r="AU160" s="1493">
        <v>0.006</v>
      </c>
      <c r="AV160" s="1974">
        <v>569.0</v>
      </c>
      <c r="AW160" s="1564">
        <v>569.0</v>
      </c>
      <c r="AX160" s="1952">
        <v>0.006</v>
      </c>
      <c r="AY160" s="1422">
        <v>0.0</v>
      </c>
      <c r="AZ160" s="2320">
        <v>33.0</v>
      </c>
      <c r="BA160" s="1422">
        <v>0.0</v>
      </c>
      <c r="BB160" s="2298">
        <v>42.0</v>
      </c>
      <c r="BC160" s="1575">
        <v>22978.0</v>
      </c>
      <c r="BD160" s="1575">
        <v>22939.0</v>
      </c>
      <c r="BE160" s="1786">
        <v>14547.0</v>
      </c>
      <c r="BF160" s="1786">
        <v>13219.0</v>
      </c>
      <c r="BG160" s="745">
        <v>1.0</v>
      </c>
      <c r="BH160" s="2233">
        <v>6.0</v>
      </c>
      <c r="BI160" s="917">
        <v>11.0</v>
      </c>
      <c r="BJ160" s="2321">
        <v>158.0</v>
      </c>
      <c r="BK160" s="2322">
        <v>76.0</v>
      </c>
      <c r="BL160" s="2322">
        <v>76.0</v>
      </c>
      <c r="BM160" s="2322">
        <v>76.0</v>
      </c>
      <c r="BN160" s="857">
        <v>35.0</v>
      </c>
      <c r="BO160" s="337">
        <v>63.0</v>
      </c>
      <c r="BP160" s="1305">
        <v>140.0</v>
      </c>
      <c r="BQ160" s="2233">
        <v>104.0</v>
      </c>
      <c r="BR160" s="2323">
        <v>113.0</v>
      </c>
      <c r="BS160" s="2286">
        <v>76.0</v>
      </c>
      <c r="BT160" s="2165">
        <v>70.0</v>
      </c>
      <c r="BU160" s="2046">
        <v>63.0</v>
      </c>
      <c r="BV160" s="2046">
        <v>65.0</v>
      </c>
      <c r="BW160" s="2188">
        <v>77.0</v>
      </c>
      <c r="BX160" s="1447">
        <v>88.0</v>
      </c>
      <c r="BY160" s="2189">
        <v>72.0</v>
      </c>
      <c r="BZ160" s="2098">
        <v>125.0</v>
      </c>
      <c r="CA160" s="1175">
        <v>164.0</v>
      </c>
      <c r="CB160" s="1513">
        <v>107.0</v>
      </c>
      <c r="CC160" s="1882">
        <v>54.0</v>
      </c>
      <c r="CD160" s="948">
        <v>143.0</v>
      </c>
      <c r="CE160" s="580">
        <v>0.0</v>
      </c>
      <c r="CF160" s="1021">
        <v>81.0</v>
      </c>
      <c r="CG160" s="580">
        <v>1.0</v>
      </c>
      <c r="CH160" s="1721">
        <v>7.0</v>
      </c>
      <c r="CI160" s="580">
        <v>1.0</v>
      </c>
      <c r="CJ160" s="580">
        <v>0.0</v>
      </c>
      <c r="CK160" s="580">
        <v>0.0</v>
      </c>
      <c r="CL160" s="580">
        <v>1.0</v>
      </c>
      <c r="CM160" s="580">
        <v>0.0</v>
      </c>
      <c r="CN160" s="580">
        <v>2.0</v>
      </c>
      <c r="CO160" s="580">
        <v>0.0</v>
      </c>
      <c r="CP160" s="1843">
        <v>29.0</v>
      </c>
      <c r="CQ160" s="1721">
        <v>10.0</v>
      </c>
      <c r="CR160" s="580">
        <v>0.0</v>
      </c>
      <c r="CS160" s="1843">
        <v>31.0</v>
      </c>
      <c r="CT160" s="1721">
        <v>7.0</v>
      </c>
      <c r="CU160" s="1021">
        <v>82.0</v>
      </c>
      <c r="CV160" s="1517">
        <v>65.0</v>
      </c>
      <c r="CW160" s="1028">
        <v>136.0</v>
      </c>
      <c r="CX160" s="435">
        <v>200.0</v>
      </c>
      <c r="CY160" s="196">
        <v>344.0</v>
      </c>
      <c r="CZ160" s="1022">
        <v>235.0</v>
      </c>
      <c r="DA160" s="896">
        <v>352.0</v>
      </c>
      <c r="DB160" s="1188">
        <v>425.0</v>
      </c>
      <c r="DC160" s="949">
        <v>416.0</v>
      </c>
      <c r="DD160" s="874">
        <v>332.0</v>
      </c>
      <c r="DE160" s="423">
        <v>197.0</v>
      </c>
      <c r="DF160" s="1885">
        <v>398.0</v>
      </c>
      <c r="DG160" s="555">
        <v>0.8</v>
      </c>
      <c r="DH160" s="147">
        <v>100.0</v>
      </c>
      <c r="DI160" s="148"/>
      <c r="DJ160" s="148"/>
      <c r="DK160" s="148"/>
      <c r="DL160" s="148"/>
      <c r="DM160" s="148"/>
      <c r="DN160" s="148"/>
      <c r="DO160" s="148"/>
      <c r="DP160" s="148"/>
      <c r="DQ160" s="148"/>
      <c r="DR160" s="148"/>
    </row>
    <row r="161" ht="33.75" customHeight="1">
      <c r="A161" s="78" t="str">
        <f t="shared" si="2"/>
        <v/>
      </c>
      <c r="B161" s="79" t="str">
        <f t="shared" si="3"/>
        <v>ciniz</v>
      </c>
      <c r="C161" s="80" t="s">
        <v>692</v>
      </c>
      <c r="D161" s="81" t="s">
        <v>693</v>
      </c>
      <c r="E161" s="82" t="s">
        <v>694</v>
      </c>
      <c r="F161" s="83" t="s">
        <v>695</v>
      </c>
      <c r="G161" s="84"/>
      <c r="H161" s="85">
        <v>171.0</v>
      </c>
      <c r="I161" s="1775">
        <v>2010.0</v>
      </c>
      <c r="J161" s="85">
        <v>1592.0</v>
      </c>
      <c r="K161" s="85">
        <v>28.0</v>
      </c>
      <c r="L161" s="85"/>
      <c r="M161" s="85">
        <v>3.0</v>
      </c>
      <c r="N161" s="85">
        <v>29.0</v>
      </c>
      <c r="O161" s="85">
        <v>157.0</v>
      </c>
      <c r="P161" s="85">
        <v>1821.0</v>
      </c>
      <c r="Q161" s="1991">
        <v>2.0</v>
      </c>
      <c r="R161" s="500">
        <v>-1.0</v>
      </c>
      <c r="S161" s="89"/>
      <c r="T161" s="90"/>
      <c r="U161" s="91"/>
      <c r="V161" s="91"/>
      <c r="W161" s="393">
        <v>4.0</v>
      </c>
      <c r="X161" s="92"/>
      <c r="Y161" s="85"/>
      <c r="Z161" s="92"/>
      <c r="AA161" s="85"/>
      <c r="AB161" s="2324">
        <v>2474.0</v>
      </c>
      <c r="AC161" s="159">
        <v>0.11</v>
      </c>
      <c r="AD161" s="91"/>
      <c r="AE161" s="91"/>
      <c r="AF161" s="1680">
        <v>0.07</v>
      </c>
      <c r="AG161" s="92"/>
      <c r="AH161" s="85"/>
      <c r="AI161" s="92"/>
      <c r="AJ161" s="85"/>
      <c r="AK161" s="2325">
        <v>7793.0</v>
      </c>
      <c r="AL161" s="1877">
        <v>0.03</v>
      </c>
      <c r="AM161" s="91"/>
      <c r="AN161" s="91"/>
      <c r="AO161" s="2252">
        <v>0.02</v>
      </c>
      <c r="AP161" s="92"/>
      <c r="AQ161" s="85"/>
      <c r="AR161" s="92"/>
      <c r="AS161" s="85"/>
      <c r="AT161" s="1063">
        <v>22788.0</v>
      </c>
      <c r="AU161" s="1493">
        <v>0.006</v>
      </c>
      <c r="AV161" s="1974">
        <v>569.0</v>
      </c>
      <c r="AW161" s="1564">
        <v>569.0</v>
      </c>
      <c r="AX161" s="1975">
        <v>0.006</v>
      </c>
      <c r="AY161" s="1422">
        <v>0.0</v>
      </c>
      <c r="AZ161" s="568">
        <v>8.0</v>
      </c>
      <c r="BA161" s="1422">
        <v>0.0</v>
      </c>
      <c r="BB161" s="2070">
        <v>23.0</v>
      </c>
      <c r="BC161" s="194">
        <v>82487.0</v>
      </c>
      <c r="BD161" s="194">
        <v>82283.0</v>
      </c>
      <c r="BE161" s="2075">
        <v>43677.0</v>
      </c>
      <c r="BF161" s="1028">
        <v>80562.0</v>
      </c>
      <c r="BG161" s="2075">
        <v>1.0</v>
      </c>
      <c r="BH161" s="1384">
        <v>16.0</v>
      </c>
      <c r="BI161" s="1518">
        <v>6.0</v>
      </c>
      <c r="BJ161" s="2326">
        <v>159.0</v>
      </c>
      <c r="BK161" s="1916">
        <v>257.0</v>
      </c>
      <c r="BL161" s="2327">
        <v>260.0</v>
      </c>
      <c r="BM161" s="1929">
        <v>224.0</v>
      </c>
      <c r="BN161" s="1627">
        <v>-67.0</v>
      </c>
      <c r="BO161" s="2328">
        <v>-193.0</v>
      </c>
      <c r="BP161" s="1919">
        <v>130.0</v>
      </c>
      <c r="BQ161" s="2169">
        <v>197.0</v>
      </c>
      <c r="BR161" s="1980">
        <v>252.0</v>
      </c>
      <c r="BS161" s="1980">
        <v>253.0</v>
      </c>
      <c r="BT161" s="409">
        <v>261.0</v>
      </c>
      <c r="BU161" s="1498">
        <v>296.0</v>
      </c>
      <c r="BV161" s="771">
        <v>363.0</v>
      </c>
      <c r="BW161" s="1543">
        <v>323.0</v>
      </c>
      <c r="BX161" s="1377">
        <v>332.0</v>
      </c>
      <c r="BY161" s="188">
        <v>342.0</v>
      </c>
      <c r="BZ161" s="2098">
        <v>126.0</v>
      </c>
      <c r="CA161" s="2148">
        <v>47.0</v>
      </c>
      <c r="CB161" s="617">
        <v>284.0</v>
      </c>
      <c r="CC161" s="1021">
        <v>81.0</v>
      </c>
      <c r="CD161" s="1304">
        <v>171.0</v>
      </c>
      <c r="CE161" s="1175">
        <v>164.0</v>
      </c>
      <c r="CF161" s="432">
        <v>454.0</v>
      </c>
      <c r="CG161" s="673">
        <v>405.0</v>
      </c>
      <c r="CH161" s="200">
        <v>517.0</v>
      </c>
      <c r="CI161" s="696">
        <v>549.0</v>
      </c>
      <c r="CJ161" s="618">
        <v>305.0</v>
      </c>
      <c r="CK161" s="1576">
        <v>101.0</v>
      </c>
      <c r="CL161" s="329">
        <v>643.0</v>
      </c>
      <c r="CM161" s="585">
        <v>388.0</v>
      </c>
      <c r="CN161" s="104">
        <v>683.0</v>
      </c>
      <c r="CO161" s="660">
        <v>523.0</v>
      </c>
      <c r="CP161" s="645">
        <v>472.0</v>
      </c>
      <c r="CQ161" s="209">
        <v>383.0</v>
      </c>
      <c r="CR161" s="644">
        <v>494.0</v>
      </c>
      <c r="CS161" s="204">
        <v>461.0</v>
      </c>
      <c r="CT161" s="432">
        <v>452.0</v>
      </c>
      <c r="CU161" s="407">
        <v>489.0</v>
      </c>
      <c r="CV161" s="305">
        <v>599.0</v>
      </c>
      <c r="CW161" s="620">
        <v>636.0</v>
      </c>
      <c r="CX161" s="645">
        <v>472.0</v>
      </c>
      <c r="CY161" s="844">
        <v>626.0</v>
      </c>
      <c r="CZ161" s="102">
        <v>569.0</v>
      </c>
      <c r="DA161" s="349">
        <v>752.0</v>
      </c>
      <c r="DB161" s="308">
        <v>819.0</v>
      </c>
      <c r="DC161" s="474">
        <v>703.0</v>
      </c>
      <c r="DD161" s="297">
        <v>786.0</v>
      </c>
      <c r="DE161" s="696">
        <v>550.0</v>
      </c>
      <c r="DF161" s="2329">
        <v>774.0</v>
      </c>
      <c r="DG161" s="522">
        <v>1.1</v>
      </c>
      <c r="DH161" s="223">
        <v>0.0</v>
      </c>
      <c r="DI161" s="148"/>
      <c r="DJ161" s="148"/>
      <c r="DK161" s="148"/>
      <c r="DL161" s="148"/>
      <c r="DM161" s="148"/>
      <c r="DN161" s="148"/>
      <c r="DO161" s="148"/>
      <c r="DP161" s="148"/>
      <c r="DQ161" s="148"/>
      <c r="DR161" s="148"/>
    </row>
    <row r="162" ht="33.75" customHeight="1">
      <c r="A162" s="78" t="str">
        <f t="shared" si="2"/>
        <v/>
      </c>
      <c r="B162" s="79" t="str">
        <f t="shared" si="3"/>
        <v>dcfgod</v>
      </c>
      <c r="C162" s="80" t="s">
        <v>696</v>
      </c>
      <c r="D162" s="81" t="s">
        <v>697</v>
      </c>
      <c r="E162" s="82" t="s">
        <v>698</v>
      </c>
      <c r="F162" s="83" t="s">
        <v>699</v>
      </c>
      <c r="G162" s="84"/>
      <c r="H162" s="85">
        <v>162.0</v>
      </c>
      <c r="I162" s="2330">
        <v>2604.0</v>
      </c>
      <c r="J162" s="85">
        <v>7451.0</v>
      </c>
      <c r="K162" s="85">
        <v>199.0</v>
      </c>
      <c r="L162" s="85"/>
      <c r="M162" s="85">
        <v>20.0</v>
      </c>
      <c r="N162" s="85">
        <v>106.0</v>
      </c>
      <c r="O162" s="85">
        <v>469.0</v>
      </c>
      <c r="P162" s="85">
        <v>2009.0</v>
      </c>
      <c r="Q162" s="1991">
        <v>2.0</v>
      </c>
      <c r="R162" s="1677">
        <v>-3.0</v>
      </c>
      <c r="S162" s="1402">
        <v>432.0</v>
      </c>
      <c r="T162" s="391">
        <v>0.7</v>
      </c>
      <c r="U162" s="91"/>
      <c r="V162" s="91"/>
      <c r="W162" s="391">
        <v>1.19</v>
      </c>
      <c r="X162" s="92"/>
      <c r="Y162" s="85"/>
      <c r="Z162" s="92"/>
      <c r="AA162" s="85"/>
      <c r="AB162" s="272">
        <v>1081.0</v>
      </c>
      <c r="AC162" s="391">
        <v>0.22</v>
      </c>
      <c r="AD162" s="2331">
        <v>0.4</v>
      </c>
      <c r="AE162" s="91"/>
      <c r="AF162" s="391">
        <v>0.16</v>
      </c>
      <c r="AG162" s="398">
        <v>0.16</v>
      </c>
      <c r="AH162" s="156">
        <v>3.0</v>
      </c>
      <c r="AI162" s="92"/>
      <c r="AJ162" s="85"/>
      <c r="AK162" s="627">
        <v>3434.0</v>
      </c>
      <c r="AL162" s="391">
        <v>0.05</v>
      </c>
      <c r="AM162" s="91"/>
      <c r="AN162" s="91"/>
      <c r="AO162" s="391">
        <v>0.05</v>
      </c>
      <c r="AP162" s="92"/>
      <c r="AQ162" s="85"/>
      <c r="AR162" s="92"/>
      <c r="AS162" s="85"/>
      <c r="AT162" s="322">
        <v>7616.0</v>
      </c>
      <c r="AU162" s="401">
        <v>0.016</v>
      </c>
      <c r="AV162" s="169">
        <v>0.19</v>
      </c>
      <c r="AW162" s="169">
        <v>0.33</v>
      </c>
      <c r="AX162" s="401">
        <v>0.016</v>
      </c>
      <c r="AY162" s="403">
        <v>0.013</v>
      </c>
      <c r="AZ162" s="2039">
        <v>16.0</v>
      </c>
      <c r="BA162" s="403">
        <v>0.012</v>
      </c>
      <c r="BB162" s="2183">
        <v>17.0</v>
      </c>
      <c r="BC162" s="207">
        <v>96306.0</v>
      </c>
      <c r="BD162" s="207">
        <v>96223.0</v>
      </c>
      <c r="BE162" s="1882">
        <v>31475.0</v>
      </c>
      <c r="BF162" s="1576">
        <v>57646.0</v>
      </c>
      <c r="BG162" s="2148">
        <v>0.0</v>
      </c>
      <c r="BH162" s="1305">
        <v>8.0</v>
      </c>
      <c r="BI162" s="1304">
        <v>9.0</v>
      </c>
      <c r="BJ162" s="2332">
        <v>160.0</v>
      </c>
      <c r="BK162" s="1671">
        <v>451.0</v>
      </c>
      <c r="BL162" s="2333">
        <v>416.0</v>
      </c>
      <c r="BM162" s="1540">
        <v>496.0</v>
      </c>
      <c r="BN162" s="1627">
        <v>-68.0</v>
      </c>
      <c r="BO162" s="2334">
        <v>-484.0</v>
      </c>
      <c r="BP162" s="1801">
        <v>121.0</v>
      </c>
      <c r="BQ162" s="2096">
        <v>189.0</v>
      </c>
      <c r="BR162" s="1381">
        <v>327.0</v>
      </c>
      <c r="BS162" s="770">
        <v>385.0</v>
      </c>
      <c r="BT162" s="893">
        <v>517.0</v>
      </c>
      <c r="BU162" s="1255">
        <v>640.0</v>
      </c>
      <c r="BV162" s="602">
        <v>617.0</v>
      </c>
      <c r="BW162" s="965">
        <v>605.0</v>
      </c>
      <c r="BX162" s="965">
        <v>605.0</v>
      </c>
      <c r="BY162" s="444">
        <v>604.0</v>
      </c>
      <c r="BZ162" s="2335">
        <v>523.0</v>
      </c>
      <c r="CA162" s="580">
        <v>0.0</v>
      </c>
      <c r="CB162" s="474">
        <v>702.0</v>
      </c>
      <c r="CC162" s="199">
        <v>356.0</v>
      </c>
      <c r="CD162" s="443">
        <v>690.0</v>
      </c>
      <c r="CE162" s="104">
        <v>681.0</v>
      </c>
      <c r="CF162" s="874">
        <v>330.0</v>
      </c>
      <c r="CG162" s="580">
        <v>0.0</v>
      </c>
      <c r="CH162" s="845">
        <v>307.0</v>
      </c>
      <c r="CI162" s="466">
        <v>589.0</v>
      </c>
      <c r="CJ162" s="177">
        <v>638.0</v>
      </c>
      <c r="CK162" s="729">
        <v>556.0</v>
      </c>
      <c r="CL162" s="824">
        <v>423.0</v>
      </c>
      <c r="CM162" s="198">
        <v>400.0</v>
      </c>
      <c r="CN162" s="466">
        <v>591.0</v>
      </c>
      <c r="CO162" s="1205">
        <v>210.0</v>
      </c>
      <c r="CP162" s="583">
        <v>663.0</v>
      </c>
      <c r="CQ162" s="195">
        <v>394.0</v>
      </c>
      <c r="CR162" s="194">
        <v>436.0</v>
      </c>
      <c r="CS162" s="427">
        <v>294.0</v>
      </c>
      <c r="CT162" s="620">
        <v>635.0</v>
      </c>
      <c r="CU162" s="580">
        <v>0.0</v>
      </c>
      <c r="CV162" s="742">
        <v>618.0</v>
      </c>
      <c r="CW162" s="139">
        <v>719.0</v>
      </c>
      <c r="CX162" s="584">
        <v>756.0</v>
      </c>
      <c r="CY162" s="308">
        <v>821.0</v>
      </c>
      <c r="CZ162" s="197">
        <v>450.0</v>
      </c>
      <c r="DA162" s="407">
        <v>490.0</v>
      </c>
      <c r="DB162" s="219">
        <v>661.0</v>
      </c>
      <c r="DC162" s="580">
        <v>0.0</v>
      </c>
      <c r="DD162" s="303">
        <v>757.0</v>
      </c>
      <c r="DE162" s="219">
        <v>660.0</v>
      </c>
      <c r="DF162" s="2336">
        <v>592.0</v>
      </c>
      <c r="DG162" s="2337">
        <v>2.5</v>
      </c>
      <c r="DH162" s="223">
        <v>0.0</v>
      </c>
      <c r="DI162" s="148"/>
      <c r="DJ162" s="148"/>
      <c r="DK162" s="148"/>
      <c r="DL162" s="148"/>
      <c r="DM162" s="148"/>
      <c r="DN162" s="148"/>
      <c r="DO162" s="148"/>
      <c r="DP162" s="148"/>
      <c r="DQ162" s="148"/>
      <c r="DR162" s="148"/>
    </row>
    <row r="163" ht="33.75" customHeight="1">
      <c r="A163" s="78" t="str">
        <f t="shared" si="2"/>
        <v/>
      </c>
      <c r="B163" s="79" t="str">
        <f t="shared" si="3"/>
        <v>a1lon9</v>
      </c>
      <c r="C163" s="80" t="s">
        <v>700</v>
      </c>
      <c r="D163" s="81" t="s">
        <v>701</v>
      </c>
      <c r="E163" s="82" t="s">
        <v>702</v>
      </c>
      <c r="F163" s="83" t="s">
        <v>703</v>
      </c>
      <c r="G163" s="84"/>
      <c r="H163" s="85">
        <v>159.0</v>
      </c>
      <c r="I163" s="1315">
        <v>783.0</v>
      </c>
      <c r="J163" s="85">
        <v>1444.0</v>
      </c>
      <c r="K163" s="85">
        <v>71.0</v>
      </c>
      <c r="L163" s="85"/>
      <c r="M163" s="85">
        <v>3.0</v>
      </c>
      <c r="N163" s="85">
        <v>25.0</v>
      </c>
      <c r="O163" s="85">
        <v>173.0</v>
      </c>
      <c r="P163" s="85">
        <v>582.0</v>
      </c>
      <c r="Q163" s="1962">
        <v>3.0</v>
      </c>
      <c r="R163" s="1677">
        <v>-3.0</v>
      </c>
      <c r="S163" s="481">
        <v>139.0</v>
      </c>
      <c r="T163" s="391">
        <v>1.9</v>
      </c>
      <c r="U163" s="91"/>
      <c r="V163" s="91"/>
      <c r="W163" s="391">
        <v>1.9</v>
      </c>
      <c r="X163" s="92"/>
      <c r="Y163" s="85"/>
      <c r="Z163" s="92"/>
      <c r="AA163" s="85"/>
      <c r="AB163" s="317">
        <v>557.0</v>
      </c>
      <c r="AC163" s="393">
        <v>0.38</v>
      </c>
      <c r="AD163" s="91"/>
      <c r="AE163" s="91"/>
      <c r="AF163" s="391">
        <v>0.31</v>
      </c>
      <c r="AG163" s="92"/>
      <c r="AH163" s="85"/>
      <c r="AI163" s="92"/>
      <c r="AJ163" s="85"/>
      <c r="AK163" s="93">
        <v>1622.0</v>
      </c>
      <c r="AL163" s="395">
        <v>0.1</v>
      </c>
      <c r="AM163" s="91"/>
      <c r="AN163" s="91"/>
      <c r="AO163" s="393">
        <v>0.08</v>
      </c>
      <c r="AP163" s="92"/>
      <c r="AQ163" s="85"/>
      <c r="AR163" s="92"/>
      <c r="AS163" s="85"/>
      <c r="AT163" s="2338">
        <v>3596.0</v>
      </c>
      <c r="AU163" s="704">
        <v>0.029</v>
      </c>
      <c r="AV163" s="169">
        <v>0.6</v>
      </c>
      <c r="AW163" s="169">
        <v>0.81</v>
      </c>
      <c r="AX163" s="1101">
        <v>0.026</v>
      </c>
      <c r="AY163" s="1212">
        <v>0.018</v>
      </c>
      <c r="AZ163" s="657">
        <v>6.0</v>
      </c>
      <c r="BA163" s="727">
        <v>0.016</v>
      </c>
      <c r="BB163" s="728">
        <v>2.0</v>
      </c>
      <c r="BC163" s="546">
        <v>148456.0</v>
      </c>
      <c r="BD163" s="887">
        <v>148863.0</v>
      </c>
      <c r="BE163" s="580">
        <v>2756.0</v>
      </c>
      <c r="BF163" s="1976">
        <v>23262.0</v>
      </c>
      <c r="BG163" s="580">
        <v>0.0</v>
      </c>
      <c r="BH163" s="1986">
        <v>1.0</v>
      </c>
      <c r="BI163" s="435">
        <v>10.0</v>
      </c>
      <c r="BJ163" s="2339">
        <v>161.0</v>
      </c>
      <c r="BK163" s="605">
        <v>711.0</v>
      </c>
      <c r="BL163" s="1017">
        <v>717.0</v>
      </c>
      <c r="BM163" s="1082">
        <v>726.0</v>
      </c>
      <c r="BN163" s="1753">
        <v>-235.0</v>
      </c>
      <c r="BO163" s="2340">
        <v>-599.0</v>
      </c>
      <c r="BP163" s="2233">
        <v>106.0</v>
      </c>
      <c r="BQ163" s="1544">
        <v>341.0</v>
      </c>
      <c r="BR163" s="1069">
        <v>589.0</v>
      </c>
      <c r="BS163" s="944">
        <v>748.0</v>
      </c>
      <c r="BT163" s="1155">
        <v>728.0</v>
      </c>
      <c r="BU163" s="820">
        <v>725.0</v>
      </c>
      <c r="BV163" s="1019">
        <v>717.0</v>
      </c>
      <c r="BW163" s="999">
        <v>705.0</v>
      </c>
      <c r="BX163" s="1070">
        <v>678.0</v>
      </c>
      <c r="BY163" s="109">
        <v>488.0</v>
      </c>
      <c r="BZ163" s="2341">
        <v>609.0</v>
      </c>
      <c r="CA163" s="580">
        <v>0.0</v>
      </c>
      <c r="CB163" s="312">
        <v>796.0</v>
      </c>
      <c r="CC163" s="136">
        <v>868.0</v>
      </c>
      <c r="CD163" s="824">
        <v>422.0</v>
      </c>
      <c r="CE163" s="492">
        <v>929.0</v>
      </c>
      <c r="CF163" s="313">
        <v>837.0</v>
      </c>
      <c r="CG163" s="621">
        <v>605.0</v>
      </c>
      <c r="CH163" s="600">
        <v>727.0</v>
      </c>
      <c r="CI163" s="354">
        <v>686.0</v>
      </c>
      <c r="CJ163" s="580">
        <v>0.0</v>
      </c>
      <c r="CK163" s="619">
        <v>414.0</v>
      </c>
      <c r="CL163" s="580">
        <v>0.0</v>
      </c>
      <c r="CM163" s="173">
        <v>361.0</v>
      </c>
      <c r="CN163" s="1206">
        <v>328.0</v>
      </c>
      <c r="CO163" s="210">
        <v>474.0</v>
      </c>
      <c r="CP163" s="145">
        <v>791.0</v>
      </c>
      <c r="CQ163" s="581">
        <v>713.0</v>
      </c>
      <c r="CR163" s="208">
        <v>596.0</v>
      </c>
      <c r="CS163" s="424">
        <v>442.0</v>
      </c>
      <c r="CT163" s="387">
        <v>812.0</v>
      </c>
      <c r="CU163" s="211">
        <v>625.0</v>
      </c>
      <c r="CV163" s="357">
        <v>709.0</v>
      </c>
      <c r="CW163" s="373">
        <v>608.0</v>
      </c>
      <c r="CX163" s="214">
        <v>864.0</v>
      </c>
      <c r="CY163" s="349">
        <v>753.0</v>
      </c>
      <c r="CZ163" s="505">
        <v>490.0</v>
      </c>
      <c r="DA163" s="643">
        <v>501.0</v>
      </c>
      <c r="DB163" s="357">
        <v>710.0</v>
      </c>
      <c r="DC163" s="1072">
        <v>711.0</v>
      </c>
      <c r="DD163" s="136">
        <v>869.0</v>
      </c>
      <c r="DE163" s="310">
        <v>826.0</v>
      </c>
      <c r="DF163" s="927">
        <v>786.0</v>
      </c>
      <c r="DG163" s="359">
        <v>0.9</v>
      </c>
      <c r="DH163" s="223">
        <v>0.0</v>
      </c>
      <c r="DI163" s="148"/>
      <c r="DJ163" s="148"/>
      <c r="DK163" s="148"/>
      <c r="DL163" s="148"/>
      <c r="DM163" s="148"/>
      <c r="DN163" s="148"/>
      <c r="DO163" s="148"/>
      <c r="DP163" s="148"/>
      <c r="DQ163" s="148"/>
      <c r="DR163" s="148"/>
    </row>
    <row r="164" ht="33.75" customHeight="1">
      <c r="A164" s="78" t="str">
        <f t="shared" si="2"/>
        <v/>
      </c>
      <c r="B164" s="79" t="str">
        <f t="shared" si="3"/>
        <v>ParallelAiRev</v>
      </c>
      <c r="C164" s="80" t="s">
        <v>704</v>
      </c>
      <c r="D164" s="81" t="s">
        <v>705</v>
      </c>
      <c r="E164" s="82" t="s">
        <v>706</v>
      </c>
      <c r="F164" s="83" t="s">
        <v>707</v>
      </c>
      <c r="G164" s="84"/>
      <c r="H164" s="85">
        <v>148.0</v>
      </c>
      <c r="I164" s="2087">
        <v>2958.0</v>
      </c>
      <c r="J164" s="85">
        <v>8618.0</v>
      </c>
      <c r="K164" s="85">
        <v>35.0</v>
      </c>
      <c r="L164" s="85"/>
      <c r="M164" s="85">
        <v>5.0</v>
      </c>
      <c r="N164" s="85">
        <v>20.0</v>
      </c>
      <c r="O164" s="85">
        <v>106.0</v>
      </c>
      <c r="P164" s="85">
        <v>2827.0</v>
      </c>
      <c r="Q164" s="88">
        <v>1.0</v>
      </c>
      <c r="R164" s="1088">
        <v>-2.0</v>
      </c>
      <c r="S164" s="89"/>
      <c r="T164" s="90"/>
      <c r="U164" s="91"/>
      <c r="V164" s="91"/>
      <c r="W164" s="391">
        <v>1.25</v>
      </c>
      <c r="X164" s="92"/>
      <c r="Y164" s="85"/>
      <c r="Z164" s="92"/>
      <c r="AA164" s="85"/>
      <c r="AB164" s="1063">
        <v>2130.0</v>
      </c>
      <c r="AC164" s="1390">
        <v>0.1</v>
      </c>
      <c r="AD164" s="91"/>
      <c r="AE164" s="91"/>
      <c r="AF164" s="2179">
        <v>0.07</v>
      </c>
      <c r="AG164" s="92"/>
      <c r="AH164" s="85"/>
      <c r="AI164" s="92"/>
      <c r="AJ164" s="85"/>
      <c r="AK164" s="2324">
        <v>6877.0</v>
      </c>
      <c r="AL164" s="2036">
        <v>0.02</v>
      </c>
      <c r="AM164" s="91"/>
      <c r="AN164" s="91"/>
      <c r="AO164" s="2342">
        <v>0.02</v>
      </c>
      <c r="AP164" s="92"/>
      <c r="AQ164" s="85"/>
      <c r="AR164" s="92"/>
      <c r="AS164" s="85"/>
      <c r="AT164" s="2343">
        <v>18531.0</v>
      </c>
      <c r="AU164" s="1493">
        <v>0.006</v>
      </c>
      <c r="AV164" s="2163">
        <v>568.0</v>
      </c>
      <c r="AW164" s="2115">
        <v>568.0</v>
      </c>
      <c r="AX164" s="2253">
        <v>0.006</v>
      </c>
      <c r="AY164" s="1422">
        <v>0.0</v>
      </c>
      <c r="AZ164" s="2344">
        <v>62.0</v>
      </c>
      <c r="BA164" s="1422">
        <v>0.0</v>
      </c>
      <c r="BB164" s="2090">
        <v>31.0</v>
      </c>
      <c r="BC164" s="899">
        <v>32107.0</v>
      </c>
      <c r="BD164" s="899">
        <v>31827.0</v>
      </c>
      <c r="BE164" s="1673">
        <v>19300.0</v>
      </c>
      <c r="BF164" s="1843">
        <v>17915.0</v>
      </c>
      <c r="BG164" s="1021">
        <v>1.0</v>
      </c>
      <c r="BH164" s="1234">
        <v>14.0</v>
      </c>
      <c r="BI164" s="1513">
        <v>5.0</v>
      </c>
      <c r="BJ164" s="2345">
        <v>162.0</v>
      </c>
      <c r="BK164" s="780">
        <v>105.0</v>
      </c>
      <c r="BL164" s="2290">
        <v>117.0</v>
      </c>
      <c r="BM164" s="780">
        <v>105.0</v>
      </c>
      <c r="BN164" s="176">
        <v>5.0</v>
      </c>
      <c r="BO164" s="1845">
        <v>-207.0</v>
      </c>
      <c r="BP164" s="2233">
        <v>105.0</v>
      </c>
      <c r="BQ164" s="2002">
        <v>100.0</v>
      </c>
      <c r="BR164" s="2158">
        <v>81.0</v>
      </c>
      <c r="BS164" s="2233">
        <v>105.0</v>
      </c>
      <c r="BT164" s="2346">
        <v>55.0</v>
      </c>
      <c r="BU164" s="1920">
        <v>171.0</v>
      </c>
      <c r="BV164" s="187">
        <v>312.0</v>
      </c>
      <c r="BW164" s="2202">
        <v>313.0</v>
      </c>
      <c r="BX164" s="1498">
        <v>293.0</v>
      </c>
      <c r="BY164" s="1815">
        <v>317.0</v>
      </c>
      <c r="BZ164" s="2308">
        <v>76.0</v>
      </c>
      <c r="CA164" s="2148">
        <v>45.0</v>
      </c>
      <c r="CB164" s="1843">
        <v>30.0</v>
      </c>
      <c r="CC164" s="1513">
        <v>107.0</v>
      </c>
      <c r="CD164" s="1213">
        <v>149.0</v>
      </c>
      <c r="CE164" s="1689">
        <v>62.0</v>
      </c>
      <c r="CF164" s="435">
        <v>201.0</v>
      </c>
      <c r="CG164" s="1021">
        <v>83.0</v>
      </c>
      <c r="CH164" s="917">
        <v>231.0</v>
      </c>
      <c r="CI164" s="1576">
        <v>98.0</v>
      </c>
      <c r="CJ164" s="198">
        <v>399.0</v>
      </c>
      <c r="CK164" s="100">
        <v>181.0</v>
      </c>
      <c r="CL164" s="743">
        <v>216.0</v>
      </c>
      <c r="CM164" s="809">
        <v>127.0</v>
      </c>
      <c r="CN164" s="435">
        <v>200.0</v>
      </c>
      <c r="CO164" s="423">
        <v>198.0</v>
      </c>
      <c r="CP164" s="580">
        <v>1.0</v>
      </c>
      <c r="CQ164" s="423">
        <v>197.0</v>
      </c>
      <c r="CR164" s="1517">
        <v>67.0</v>
      </c>
      <c r="CS164" s="100">
        <v>182.0</v>
      </c>
      <c r="CT164" s="1517">
        <v>69.0</v>
      </c>
      <c r="CU164" s="194">
        <v>439.0</v>
      </c>
      <c r="CV164" s="1518">
        <v>121.0</v>
      </c>
      <c r="CW164" s="752">
        <v>554.0</v>
      </c>
      <c r="CX164" s="435">
        <v>201.0</v>
      </c>
      <c r="CY164" s="1175">
        <v>162.0</v>
      </c>
      <c r="CZ164" s="795">
        <v>244.0</v>
      </c>
      <c r="DA164" s="1037">
        <v>327.0</v>
      </c>
      <c r="DB164" s="745">
        <v>87.0</v>
      </c>
      <c r="DC164" s="1108">
        <v>224.0</v>
      </c>
      <c r="DD164" s="427">
        <v>292.0</v>
      </c>
      <c r="DE164" s="796">
        <v>279.0</v>
      </c>
      <c r="DF164" s="2347">
        <v>550.0</v>
      </c>
      <c r="DG164" s="2101">
        <v>0.4</v>
      </c>
      <c r="DH164" s="147">
        <v>100.0</v>
      </c>
      <c r="DI164" s="148"/>
      <c r="DJ164" s="148"/>
      <c r="DK164" s="148"/>
      <c r="DL164" s="148"/>
      <c r="DM164" s="148"/>
      <c r="DN164" s="148"/>
      <c r="DO164" s="148"/>
      <c r="DP164" s="148"/>
      <c r="DQ164" s="148"/>
      <c r="DR164" s="148"/>
    </row>
    <row r="165" ht="33.75" customHeight="1">
      <c r="A165" s="78" t="str">
        <f t="shared" si="2"/>
        <v/>
      </c>
      <c r="B165" s="79" t="str">
        <f t="shared" si="3"/>
        <v>0xMakesy</v>
      </c>
      <c r="C165" s="80" t="s">
        <v>708</v>
      </c>
      <c r="D165" s="81" t="s">
        <v>709</v>
      </c>
      <c r="E165" s="82" t="s">
        <v>710</v>
      </c>
      <c r="F165" s="83" t="s">
        <v>711</v>
      </c>
      <c r="G165" s="84"/>
      <c r="H165" s="85">
        <v>128.0</v>
      </c>
      <c r="I165" s="1934">
        <v>3011.0</v>
      </c>
      <c r="J165" s="85">
        <v>5702.0</v>
      </c>
      <c r="K165" s="85">
        <v>227.0</v>
      </c>
      <c r="L165" s="85"/>
      <c r="M165" s="85">
        <v>6.0</v>
      </c>
      <c r="N165" s="85">
        <v>35.0</v>
      </c>
      <c r="O165" s="85">
        <v>312.0</v>
      </c>
      <c r="P165" s="85">
        <v>2658.0</v>
      </c>
      <c r="Q165" s="88">
        <v>1.0</v>
      </c>
      <c r="R165" s="1677">
        <v>-3.0</v>
      </c>
      <c r="S165" s="89"/>
      <c r="T165" s="90"/>
      <c r="U165" s="91"/>
      <c r="V165" s="91"/>
      <c r="W165" s="1679">
        <v>0.37</v>
      </c>
      <c r="X165" s="92"/>
      <c r="Y165" s="85"/>
      <c r="Z165" s="92"/>
      <c r="AA165" s="85"/>
      <c r="AB165" s="267">
        <v>862.0</v>
      </c>
      <c r="AC165" s="391">
        <v>0.24</v>
      </c>
      <c r="AD165" s="2348">
        <v>0.63</v>
      </c>
      <c r="AE165" s="91"/>
      <c r="AF165" s="1012">
        <v>0.15</v>
      </c>
      <c r="AG165" s="2349">
        <v>0.15</v>
      </c>
      <c r="AH165" s="156">
        <v>1.0</v>
      </c>
      <c r="AI165" s="92"/>
      <c r="AJ165" s="85"/>
      <c r="AK165" s="2130">
        <v>1855.0</v>
      </c>
      <c r="AL165" s="395">
        <v>0.08</v>
      </c>
      <c r="AM165" s="91"/>
      <c r="AN165" s="91"/>
      <c r="AO165" s="391">
        <v>0.05</v>
      </c>
      <c r="AP165" s="92"/>
      <c r="AQ165" s="85"/>
      <c r="AR165" s="92"/>
      <c r="AS165" s="85"/>
      <c r="AT165" s="93">
        <v>6041.0</v>
      </c>
      <c r="AU165" s="779">
        <v>0.017</v>
      </c>
      <c r="AV165" s="169">
        <v>0.07</v>
      </c>
      <c r="AW165" s="169">
        <v>0.14</v>
      </c>
      <c r="AX165" s="779">
        <v>0.017</v>
      </c>
      <c r="AY165" s="727">
        <v>0.016</v>
      </c>
      <c r="AZ165" s="2105">
        <v>12.0</v>
      </c>
      <c r="BA165" s="405">
        <v>0.015</v>
      </c>
      <c r="BB165" s="1423">
        <v>10.0</v>
      </c>
      <c r="BC165" s="580">
        <v>6801.0</v>
      </c>
      <c r="BD165" s="580">
        <v>6801.0</v>
      </c>
      <c r="BE165" s="580">
        <v>2041.0</v>
      </c>
      <c r="BF165" s="580">
        <v>533.0</v>
      </c>
      <c r="BG165" s="1976">
        <v>0.0</v>
      </c>
      <c r="BH165" s="1913">
        <v>3.0</v>
      </c>
      <c r="BI165" s="743">
        <v>11.0</v>
      </c>
      <c r="BJ165" s="2350">
        <v>163.0</v>
      </c>
      <c r="BK165" s="1426">
        <v>340.0</v>
      </c>
      <c r="BL165" s="2327">
        <v>260.0</v>
      </c>
      <c r="BM165" s="1392">
        <v>165.0</v>
      </c>
      <c r="BN165" s="714">
        <v>50.0</v>
      </c>
      <c r="BO165" s="2351">
        <v>-388.0</v>
      </c>
      <c r="BP165" s="2002">
        <v>102.0</v>
      </c>
      <c r="BQ165" s="1913">
        <v>52.0</v>
      </c>
      <c r="BR165" s="2002">
        <v>100.0</v>
      </c>
      <c r="BS165" s="1611">
        <v>260.0</v>
      </c>
      <c r="BT165" s="730">
        <v>420.0</v>
      </c>
      <c r="BU165" s="336">
        <v>494.0</v>
      </c>
      <c r="BV165" s="336">
        <v>496.0</v>
      </c>
      <c r="BW165" s="281">
        <v>490.0</v>
      </c>
      <c r="BX165" s="336">
        <v>496.0</v>
      </c>
      <c r="BY165" s="836">
        <v>454.0</v>
      </c>
      <c r="BZ165" s="1451">
        <v>0.0</v>
      </c>
      <c r="CA165" s="580">
        <v>0.0</v>
      </c>
      <c r="CB165" s="236">
        <v>588.0</v>
      </c>
      <c r="CC165" s="580">
        <v>0.0</v>
      </c>
      <c r="CD165" s="580">
        <v>0.0</v>
      </c>
      <c r="CE165" s="305">
        <v>599.0</v>
      </c>
      <c r="CF165" s="580">
        <v>0.0</v>
      </c>
      <c r="CG165" s="203">
        <v>540.0</v>
      </c>
      <c r="CH165" s="877">
        <v>432.0</v>
      </c>
      <c r="CI165" s="580">
        <v>0.0</v>
      </c>
      <c r="CJ165" s="968">
        <v>658.0</v>
      </c>
      <c r="CK165" s="580">
        <v>0.0</v>
      </c>
      <c r="CL165" s="506">
        <v>541.0</v>
      </c>
      <c r="CM165" s="645">
        <v>468.0</v>
      </c>
      <c r="CN165" s="455">
        <v>724.0</v>
      </c>
      <c r="CO165" s="580">
        <v>0.0</v>
      </c>
      <c r="CP165" s="306">
        <v>632.0</v>
      </c>
      <c r="CQ165" s="1121">
        <v>131.0</v>
      </c>
      <c r="CR165" s="354">
        <v>686.0</v>
      </c>
      <c r="CS165" s="1277">
        <v>239.0</v>
      </c>
      <c r="CT165" s="423">
        <v>196.0</v>
      </c>
      <c r="CU165" s="431">
        <v>250.0</v>
      </c>
      <c r="CV165" s="210">
        <v>475.0</v>
      </c>
      <c r="CW165" s="877">
        <v>435.0</v>
      </c>
      <c r="CX165" s="100">
        <v>182.0</v>
      </c>
      <c r="CY165" s="1037">
        <v>324.0</v>
      </c>
      <c r="CZ165" s="201">
        <v>429.0</v>
      </c>
      <c r="DA165" s="877">
        <v>433.0</v>
      </c>
      <c r="DB165" s="278">
        <v>507.0</v>
      </c>
      <c r="DC165" s="426">
        <v>532.0</v>
      </c>
      <c r="DD165" s="1121">
        <v>129.0</v>
      </c>
      <c r="DE165" s="548">
        <v>378.0</v>
      </c>
      <c r="DF165" s="1787">
        <v>581.0</v>
      </c>
      <c r="DG165" s="1208">
        <v>0.6</v>
      </c>
      <c r="DH165" s="223">
        <v>0.0</v>
      </c>
      <c r="DI165" s="148"/>
      <c r="DJ165" s="148"/>
      <c r="DK165" s="148"/>
      <c r="DL165" s="148"/>
      <c r="DM165" s="148"/>
      <c r="DN165" s="148"/>
      <c r="DO165" s="148"/>
      <c r="DP165" s="148"/>
      <c r="DQ165" s="148"/>
      <c r="DR165" s="148"/>
    </row>
    <row r="166" ht="33.75" customHeight="1">
      <c r="A166" s="78" t="str">
        <f t="shared" si="2"/>
        <v/>
      </c>
      <c r="B166" s="79" t="str">
        <f t="shared" si="3"/>
        <v>sumfattytuna</v>
      </c>
      <c r="C166" s="80" t="s">
        <v>712</v>
      </c>
      <c r="D166" s="81">
        <v>3.548689E7</v>
      </c>
      <c r="E166" s="82" t="s">
        <v>713</v>
      </c>
      <c r="F166" s="83" t="s">
        <v>714</v>
      </c>
      <c r="G166" s="84"/>
      <c r="H166" s="85">
        <v>124.0</v>
      </c>
      <c r="I166" s="1771">
        <v>2719.0</v>
      </c>
      <c r="J166" s="85">
        <v>10193.0</v>
      </c>
      <c r="K166" s="85">
        <v>23.0</v>
      </c>
      <c r="L166" s="85"/>
      <c r="M166" s="85">
        <v>0.0</v>
      </c>
      <c r="N166" s="85">
        <v>2.0</v>
      </c>
      <c r="O166" s="85">
        <v>62.0</v>
      </c>
      <c r="P166" s="85">
        <v>2655.0</v>
      </c>
      <c r="Q166" s="88">
        <v>1.0</v>
      </c>
      <c r="R166" s="88">
        <v>0.0</v>
      </c>
      <c r="S166" s="89"/>
      <c r="T166" s="90"/>
      <c r="U166" s="91"/>
      <c r="V166" s="91"/>
      <c r="W166" s="90"/>
      <c r="X166" s="92"/>
      <c r="Y166" s="85"/>
      <c r="Z166" s="92"/>
      <c r="AA166" s="85"/>
      <c r="AB166" s="89"/>
      <c r="AC166" s="90"/>
      <c r="AD166" s="91"/>
      <c r="AE166" s="91"/>
      <c r="AF166" s="1879">
        <v>0.08</v>
      </c>
      <c r="AG166" s="2352">
        <v>0.08</v>
      </c>
      <c r="AH166" s="156">
        <v>1.0</v>
      </c>
      <c r="AI166" s="92"/>
      <c r="AJ166" s="85"/>
      <c r="AK166" s="1054">
        <v>5266.0</v>
      </c>
      <c r="AL166" s="1697">
        <v>0.03</v>
      </c>
      <c r="AM166" s="91"/>
      <c r="AN166" s="91"/>
      <c r="AO166" s="2081">
        <v>0.02</v>
      </c>
      <c r="AP166" s="92"/>
      <c r="AQ166" s="85"/>
      <c r="AR166" s="92"/>
      <c r="AS166" s="85"/>
      <c r="AT166" s="558">
        <v>17335.0</v>
      </c>
      <c r="AU166" s="2122">
        <v>0.006</v>
      </c>
      <c r="AV166" s="2123">
        <v>564.0</v>
      </c>
      <c r="AW166" s="2313">
        <v>564.0</v>
      </c>
      <c r="AX166" s="2142">
        <v>0.005</v>
      </c>
      <c r="AY166" s="1422">
        <v>0.0</v>
      </c>
      <c r="AZ166" s="2353">
        <v>52.0</v>
      </c>
      <c r="BA166" s="1422">
        <v>0.0</v>
      </c>
      <c r="BB166" s="2090">
        <v>31.0</v>
      </c>
      <c r="BC166" s="1786">
        <v>10834.0</v>
      </c>
      <c r="BD166" s="1786">
        <v>10863.0</v>
      </c>
      <c r="BE166" s="1786">
        <v>15213.0</v>
      </c>
      <c r="BF166" s="1786">
        <v>15273.0</v>
      </c>
      <c r="BG166" s="423">
        <v>1.0</v>
      </c>
      <c r="BH166" s="668">
        <v>45.0</v>
      </c>
      <c r="BI166" s="1517">
        <v>3.0</v>
      </c>
      <c r="BJ166" s="2354">
        <v>164.0</v>
      </c>
      <c r="BK166" s="2322">
        <v>75.0</v>
      </c>
      <c r="BL166" s="2355">
        <v>88.0</v>
      </c>
      <c r="BM166" s="886">
        <v>98.0</v>
      </c>
      <c r="BN166" s="892">
        <v>10.0</v>
      </c>
      <c r="BO166" s="978">
        <v>15.0</v>
      </c>
      <c r="BP166" s="2002">
        <v>98.0</v>
      </c>
      <c r="BQ166" s="1447">
        <v>88.0</v>
      </c>
      <c r="BR166" s="2291">
        <v>81.0</v>
      </c>
      <c r="BS166" s="2165">
        <v>68.0</v>
      </c>
      <c r="BT166" s="2046">
        <v>64.0</v>
      </c>
      <c r="BU166" s="2046">
        <v>64.0</v>
      </c>
      <c r="BV166" s="2165">
        <v>70.0</v>
      </c>
      <c r="BW166" s="2158">
        <v>83.0</v>
      </c>
      <c r="BX166" s="2158">
        <v>85.0</v>
      </c>
      <c r="BY166" s="1447">
        <v>89.0</v>
      </c>
      <c r="BZ166" s="2356">
        <v>59.0</v>
      </c>
      <c r="CA166" s="1517">
        <v>65.0</v>
      </c>
      <c r="CB166" s="2100">
        <v>52.0</v>
      </c>
      <c r="CC166" s="809">
        <v>124.0</v>
      </c>
      <c r="CD166" s="1843">
        <v>27.0</v>
      </c>
      <c r="CE166" s="1882">
        <v>57.0</v>
      </c>
      <c r="CF166" s="1843">
        <v>27.0</v>
      </c>
      <c r="CG166" s="948">
        <v>143.0</v>
      </c>
      <c r="CH166" s="1976">
        <v>40.0</v>
      </c>
      <c r="CI166" s="809">
        <v>128.0</v>
      </c>
      <c r="CJ166" s="2197">
        <v>134.0</v>
      </c>
      <c r="CK166" s="1689">
        <v>61.0</v>
      </c>
      <c r="CL166" s="1843">
        <v>31.0</v>
      </c>
      <c r="CM166" s="1022">
        <v>235.0</v>
      </c>
      <c r="CN166" s="1576">
        <v>98.0</v>
      </c>
      <c r="CO166" s="1015">
        <v>151.0</v>
      </c>
      <c r="CP166" s="916">
        <v>114.0</v>
      </c>
      <c r="CQ166" s="1673">
        <v>35.0</v>
      </c>
      <c r="CR166" s="1575">
        <v>95.0</v>
      </c>
      <c r="CS166" s="1121">
        <v>130.0</v>
      </c>
      <c r="CT166" s="1960">
        <v>71.0</v>
      </c>
      <c r="CU166" s="1115">
        <v>38.0</v>
      </c>
      <c r="CV166" s="1277">
        <v>241.0</v>
      </c>
      <c r="CW166" s="1518">
        <v>119.0</v>
      </c>
      <c r="CX166" s="1277">
        <v>240.0</v>
      </c>
      <c r="CY166" s="745">
        <v>91.0</v>
      </c>
      <c r="CZ166" s="1852">
        <v>117.0</v>
      </c>
      <c r="DA166" s="1852">
        <v>117.0</v>
      </c>
      <c r="DB166" s="431">
        <v>250.0</v>
      </c>
      <c r="DC166" s="645">
        <v>468.0</v>
      </c>
      <c r="DD166" s="196">
        <v>341.0</v>
      </c>
      <c r="DE166" s="173">
        <v>362.0</v>
      </c>
      <c r="DF166" s="2357">
        <v>465.0</v>
      </c>
      <c r="DG166" s="2358">
        <v>0.3</v>
      </c>
      <c r="DH166" s="147">
        <v>100.0</v>
      </c>
      <c r="DI166" s="148"/>
      <c r="DJ166" s="148"/>
      <c r="DK166" s="148"/>
      <c r="DL166" s="148"/>
      <c r="DM166" s="148"/>
      <c r="DN166" s="148"/>
      <c r="DO166" s="148"/>
      <c r="DP166" s="148"/>
      <c r="DQ166" s="148"/>
      <c r="DR166" s="148"/>
    </row>
    <row r="167" ht="33.75" customHeight="1">
      <c r="A167" s="78" t="str">
        <f t="shared" si="2"/>
        <v/>
      </c>
      <c r="B167" s="79" t="str">
        <f t="shared" si="3"/>
        <v>tomhschmidt</v>
      </c>
      <c r="C167" s="80" t="s">
        <v>715</v>
      </c>
      <c r="D167" s="81">
        <v>2.39090734E8</v>
      </c>
      <c r="E167" s="82" t="s">
        <v>716</v>
      </c>
      <c r="F167" s="83" t="s">
        <v>717</v>
      </c>
      <c r="G167" s="84"/>
      <c r="H167" s="85">
        <v>105.0</v>
      </c>
      <c r="I167" s="2359">
        <v>2753.0</v>
      </c>
      <c r="J167" s="85">
        <v>12496.0</v>
      </c>
      <c r="K167" s="85">
        <v>40.0</v>
      </c>
      <c r="L167" s="85"/>
      <c r="M167" s="85">
        <v>2.0</v>
      </c>
      <c r="N167" s="85">
        <v>14.0</v>
      </c>
      <c r="O167" s="85">
        <v>152.0</v>
      </c>
      <c r="P167" s="85">
        <v>2585.0</v>
      </c>
      <c r="Q167" s="88">
        <v>1.0</v>
      </c>
      <c r="R167" s="500">
        <v>-1.0</v>
      </c>
      <c r="S167" s="89"/>
      <c r="T167" s="90"/>
      <c r="U167" s="91"/>
      <c r="V167" s="91"/>
      <c r="W167" s="1777">
        <v>0.33</v>
      </c>
      <c r="X167" s="92"/>
      <c r="Y167" s="85"/>
      <c r="Z167" s="92"/>
      <c r="AA167" s="85"/>
      <c r="AB167" s="528">
        <v>1975.0</v>
      </c>
      <c r="AC167" s="1736">
        <v>0.09</v>
      </c>
      <c r="AD167" s="91"/>
      <c r="AE167" s="2360">
        <v>0.13</v>
      </c>
      <c r="AF167" s="1680">
        <v>0.07</v>
      </c>
      <c r="AG167" s="92"/>
      <c r="AH167" s="85"/>
      <c r="AI167" s="1556">
        <v>0.08</v>
      </c>
      <c r="AJ167" s="156">
        <v>1.0</v>
      </c>
      <c r="AK167" s="2361">
        <v>5795.0</v>
      </c>
      <c r="AL167" s="2036">
        <v>0.02</v>
      </c>
      <c r="AM167" s="91"/>
      <c r="AN167" s="91"/>
      <c r="AO167" s="1265">
        <v>0.02</v>
      </c>
      <c r="AP167" s="92"/>
      <c r="AQ167" s="85"/>
      <c r="AR167" s="92"/>
      <c r="AS167" s="85"/>
      <c r="AT167" s="2362">
        <v>15726.0</v>
      </c>
      <c r="AU167" s="2122">
        <v>0.006</v>
      </c>
      <c r="AV167" s="2123">
        <v>564.0</v>
      </c>
      <c r="AW167" s="2313">
        <v>564.0</v>
      </c>
      <c r="AX167" s="1493">
        <v>0.006</v>
      </c>
      <c r="AY167" s="1422">
        <v>0.0</v>
      </c>
      <c r="AZ167" s="1810">
        <v>7.0</v>
      </c>
      <c r="BA167" s="1422">
        <v>0.0</v>
      </c>
      <c r="BB167" s="2254">
        <v>33.0</v>
      </c>
      <c r="BC167" s="967">
        <v>36575.0</v>
      </c>
      <c r="BD167" s="967">
        <v>36559.0</v>
      </c>
      <c r="BE167" s="1843">
        <v>16087.0</v>
      </c>
      <c r="BF167" s="1843">
        <v>16443.0</v>
      </c>
      <c r="BG167" s="1689">
        <v>0.0</v>
      </c>
      <c r="BH167" s="661">
        <v>9.0</v>
      </c>
      <c r="BI167" s="809">
        <v>6.0</v>
      </c>
      <c r="BJ167" s="2363">
        <v>165.0</v>
      </c>
      <c r="BK167" s="1495">
        <v>152.0</v>
      </c>
      <c r="BL167" s="2230">
        <v>170.0</v>
      </c>
      <c r="BM167" s="1495">
        <v>156.0</v>
      </c>
      <c r="BN167" s="836">
        <v>-30.0</v>
      </c>
      <c r="BO167" s="1394">
        <v>-55.0</v>
      </c>
      <c r="BP167" s="1447">
        <v>89.0</v>
      </c>
      <c r="BQ167" s="2043">
        <v>119.0</v>
      </c>
      <c r="BR167" s="2157">
        <v>166.0</v>
      </c>
      <c r="BS167" s="2221">
        <v>134.0</v>
      </c>
      <c r="BT167" s="2097">
        <v>176.0</v>
      </c>
      <c r="BU167" s="1920">
        <v>170.0</v>
      </c>
      <c r="BV167" s="2044">
        <v>159.0</v>
      </c>
      <c r="BW167" s="2211">
        <v>144.0</v>
      </c>
      <c r="BX167" s="1305">
        <v>138.0</v>
      </c>
      <c r="BY167" s="1815">
        <v>318.0</v>
      </c>
      <c r="BZ167" s="2364">
        <v>120.0</v>
      </c>
      <c r="CA167" s="1714">
        <v>76.0</v>
      </c>
      <c r="CB167" s="1175">
        <v>164.0</v>
      </c>
      <c r="CC167" s="428">
        <v>467.0</v>
      </c>
      <c r="CD167" s="580">
        <v>0.0</v>
      </c>
      <c r="CE167" s="100">
        <v>178.0</v>
      </c>
      <c r="CF167" s="175">
        <v>889.0</v>
      </c>
      <c r="CG167" s="1048">
        <v>184.0</v>
      </c>
      <c r="CH167" s="2099">
        <v>19.0</v>
      </c>
      <c r="CI167" s="1518">
        <v>121.0</v>
      </c>
      <c r="CJ167" s="580">
        <v>2.0</v>
      </c>
      <c r="CK167" s="580">
        <v>0.0</v>
      </c>
      <c r="CL167" s="1721">
        <v>8.0</v>
      </c>
      <c r="CM167" s="580">
        <v>0.0</v>
      </c>
      <c r="CN167" s="1116">
        <v>38.0</v>
      </c>
      <c r="CO167" s="1843">
        <v>29.0</v>
      </c>
      <c r="CP167" s="1311">
        <v>12.0</v>
      </c>
      <c r="CQ167" s="1721">
        <v>10.0</v>
      </c>
      <c r="CR167" s="1312">
        <v>270.0</v>
      </c>
      <c r="CS167" s="580">
        <v>0.0</v>
      </c>
      <c r="CT167" s="198">
        <v>398.0</v>
      </c>
      <c r="CU167" s="173">
        <v>362.0</v>
      </c>
      <c r="CV167" s="743">
        <v>217.0</v>
      </c>
      <c r="CW167" s="1882">
        <v>55.0</v>
      </c>
      <c r="CX167" s="1121">
        <v>131.0</v>
      </c>
      <c r="CY167" s="2100">
        <v>51.0</v>
      </c>
      <c r="CZ167" s="1359">
        <v>252.0</v>
      </c>
      <c r="DA167" s="580">
        <v>0.0</v>
      </c>
      <c r="DB167" s="916">
        <v>113.0</v>
      </c>
      <c r="DC167" s="1673">
        <v>35.0</v>
      </c>
      <c r="DD167" s="580">
        <v>0.0</v>
      </c>
      <c r="DE167" s="948">
        <v>141.0</v>
      </c>
      <c r="DF167" s="2365">
        <v>59.0</v>
      </c>
      <c r="DG167" s="2366">
        <v>0.3</v>
      </c>
      <c r="DH167" s="147">
        <v>100.0</v>
      </c>
      <c r="DI167" s="148"/>
      <c r="DJ167" s="148"/>
      <c r="DK167" s="148"/>
      <c r="DL167" s="148"/>
      <c r="DM167" s="148"/>
      <c r="DN167" s="148"/>
      <c r="DO167" s="148"/>
      <c r="DP167" s="148"/>
      <c r="DQ167" s="148"/>
      <c r="DR167" s="148"/>
    </row>
    <row r="168" ht="33.75" customHeight="1">
      <c r="A168" s="78" t="str">
        <f t="shared" si="2"/>
        <v/>
      </c>
      <c r="B168" s="79" t="str">
        <f t="shared" si="3"/>
        <v>free_electron0</v>
      </c>
      <c r="C168" s="80" t="s">
        <v>718</v>
      </c>
      <c r="D168" s="81" t="s">
        <v>719</v>
      </c>
      <c r="E168" s="82" t="s">
        <v>720</v>
      </c>
      <c r="F168" s="83" t="s">
        <v>721</v>
      </c>
      <c r="G168" s="84"/>
      <c r="H168" s="85">
        <v>105.0</v>
      </c>
      <c r="I168" s="2367">
        <v>1846.0</v>
      </c>
      <c r="J168" s="85">
        <v>682.0</v>
      </c>
      <c r="K168" s="85">
        <v>35.0</v>
      </c>
      <c r="L168" s="85"/>
      <c r="M168" s="85">
        <v>2.0</v>
      </c>
      <c r="N168" s="85">
        <v>13.0</v>
      </c>
      <c r="O168" s="85">
        <v>92.0</v>
      </c>
      <c r="P168" s="85">
        <v>1739.0</v>
      </c>
      <c r="Q168" s="88">
        <v>1.0</v>
      </c>
      <c r="R168" s="88">
        <v>0.0</v>
      </c>
      <c r="S168" s="89"/>
      <c r="T168" s="90"/>
      <c r="U168" s="91"/>
      <c r="V168" s="91"/>
      <c r="W168" s="391">
        <v>2.75</v>
      </c>
      <c r="X168" s="92"/>
      <c r="Y168" s="85"/>
      <c r="Z168" s="92"/>
      <c r="AA168" s="85"/>
      <c r="AB168" s="89"/>
      <c r="AC168" s="90"/>
      <c r="AD168" s="91"/>
      <c r="AE168" s="91"/>
      <c r="AF168" s="1340">
        <v>0.14</v>
      </c>
      <c r="AG168" s="92"/>
      <c r="AH168" s="85"/>
      <c r="AI168" s="92"/>
      <c r="AJ168" s="85"/>
      <c r="AK168" s="2361">
        <v>5779.0</v>
      </c>
      <c r="AL168" s="1727">
        <v>0.02</v>
      </c>
      <c r="AM168" s="91"/>
      <c r="AN168" s="91"/>
      <c r="AO168" s="2007">
        <v>0.02</v>
      </c>
      <c r="AP168" s="92"/>
      <c r="AQ168" s="85"/>
      <c r="AR168" s="92"/>
      <c r="AS168" s="85"/>
      <c r="AT168" s="2362">
        <v>15748.0</v>
      </c>
      <c r="AU168" s="2164">
        <v>0.006</v>
      </c>
      <c r="AV168" s="2215">
        <v>549.0</v>
      </c>
      <c r="AW168" s="2216">
        <v>549.0</v>
      </c>
      <c r="AX168" s="2164">
        <v>0.006</v>
      </c>
      <c r="AY168" s="1422">
        <v>0.0</v>
      </c>
      <c r="AZ168" s="1569">
        <v>27.0</v>
      </c>
      <c r="BA168" s="1422">
        <v>0.0</v>
      </c>
      <c r="BB168" s="2368">
        <v>56.0</v>
      </c>
      <c r="BC168" s="947">
        <v>50921.0</v>
      </c>
      <c r="BD168" s="794">
        <v>51545.0</v>
      </c>
      <c r="BE168" s="1721">
        <v>3529.0</v>
      </c>
      <c r="BF168" s="1721">
        <v>3515.0</v>
      </c>
      <c r="BG168" s="1721">
        <v>0.0</v>
      </c>
      <c r="BH168" s="1986">
        <v>1.0</v>
      </c>
      <c r="BI168" s="917">
        <v>12.0</v>
      </c>
      <c r="BJ168" s="2369">
        <v>166.0</v>
      </c>
      <c r="BK168" s="2370">
        <v>58.0</v>
      </c>
      <c r="BL168" s="2371">
        <v>87.0</v>
      </c>
      <c r="BM168" s="2306">
        <v>111.0</v>
      </c>
      <c r="BN168" s="821">
        <v>15.0</v>
      </c>
      <c r="BO168" s="380">
        <v>31.0</v>
      </c>
      <c r="BP168" s="2158">
        <v>87.0</v>
      </c>
      <c r="BQ168" s="2189">
        <v>72.0</v>
      </c>
      <c r="BR168" s="2190">
        <v>60.0</v>
      </c>
      <c r="BS168" s="2346">
        <v>57.0</v>
      </c>
      <c r="BT168" s="2346">
        <v>58.0</v>
      </c>
      <c r="BU168" s="671">
        <v>0.0</v>
      </c>
      <c r="BV168" s="2372">
        <v>29.0</v>
      </c>
      <c r="BW168" s="2346">
        <v>56.0</v>
      </c>
      <c r="BX168" s="2002">
        <v>99.0</v>
      </c>
      <c r="BY168" s="2044">
        <v>161.0</v>
      </c>
      <c r="BZ168" s="2373">
        <v>35.0</v>
      </c>
      <c r="CA168" s="580">
        <v>0.0</v>
      </c>
      <c r="CB168" s="580">
        <v>0.0</v>
      </c>
      <c r="CC168" s="743">
        <v>218.0</v>
      </c>
      <c r="CD168" s="1960">
        <v>70.0</v>
      </c>
      <c r="CE168" s="1277">
        <v>238.0</v>
      </c>
      <c r="CF168" s="792">
        <v>273.0</v>
      </c>
      <c r="CG168" s="696">
        <v>549.0</v>
      </c>
      <c r="CH168" s="585">
        <v>391.0</v>
      </c>
      <c r="CI168" s="547">
        <v>620.0</v>
      </c>
      <c r="CJ168" s="279">
        <v>598.0</v>
      </c>
      <c r="CK168" s="877">
        <v>431.0</v>
      </c>
      <c r="CL168" s="620">
        <v>635.0</v>
      </c>
      <c r="CM168" s="643">
        <v>499.0</v>
      </c>
      <c r="CN168" s="744">
        <v>285.0</v>
      </c>
      <c r="CO168" s="174">
        <v>613.0</v>
      </c>
      <c r="CP168" s="810">
        <v>503.0</v>
      </c>
      <c r="CQ168" s="509">
        <v>558.0</v>
      </c>
      <c r="CR168" s="429">
        <v>575.0</v>
      </c>
      <c r="CS168" s="134">
        <v>745.0</v>
      </c>
      <c r="CT168" s="218">
        <v>816.0</v>
      </c>
      <c r="CU168" s="823">
        <v>723.0</v>
      </c>
      <c r="CV168" s="457">
        <v>695.0</v>
      </c>
      <c r="CW168" s="457">
        <v>694.0</v>
      </c>
      <c r="CX168" s="304">
        <v>738.0</v>
      </c>
      <c r="CY168" s="760">
        <v>684.0</v>
      </c>
      <c r="CZ168" s="432">
        <v>456.0</v>
      </c>
      <c r="DA168" s="211">
        <v>624.0</v>
      </c>
      <c r="DB168" s="307">
        <v>742.0</v>
      </c>
      <c r="DC168" s="312">
        <v>796.0</v>
      </c>
      <c r="DD168" s="85"/>
      <c r="DE168" s="85"/>
      <c r="DF168" s="99"/>
      <c r="DG168" s="2006">
        <v>0.5</v>
      </c>
      <c r="DH168" s="902">
        <v>50.0</v>
      </c>
      <c r="DI168" s="148"/>
      <c r="DJ168" s="148"/>
      <c r="DK168" s="148"/>
      <c r="DL168" s="148"/>
      <c r="DM168" s="148"/>
      <c r="DN168" s="148"/>
      <c r="DO168" s="148"/>
      <c r="DP168" s="148"/>
      <c r="DQ168" s="148"/>
      <c r="DR168" s="148"/>
    </row>
    <row r="169" ht="33.75" customHeight="1">
      <c r="A169" s="78" t="str">
        <f t="shared" si="2"/>
        <v/>
      </c>
      <c r="B169" s="79" t="str">
        <f t="shared" si="3"/>
        <v>surfcoderepeat</v>
      </c>
      <c r="C169" s="80" t="s">
        <v>722</v>
      </c>
      <c r="D169" s="81">
        <v>4.08488225E8</v>
      </c>
      <c r="E169" s="82" t="s">
        <v>723</v>
      </c>
      <c r="F169" s="83" t="s">
        <v>724</v>
      </c>
      <c r="G169" s="84"/>
      <c r="H169" s="85">
        <v>99.0</v>
      </c>
      <c r="I169" s="2262">
        <v>3031.0</v>
      </c>
      <c r="J169" s="85">
        <v>6792.0</v>
      </c>
      <c r="K169" s="85">
        <v>43.0</v>
      </c>
      <c r="L169" s="85"/>
      <c r="M169" s="85">
        <v>5.0</v>
      </c>
      <c r="N169" s="85">
        <v>14.0</v>
      </c>
      <c r="O169" s="85">
        <v>155.0</v>
      </c>
      <c r="P169" s="85">
        <v>2857.0</v>
      </c>
      <c r="Q169" s="88">
        <v>1.0</v>
      </c>
      <c r="R169" s="500">
        <v>-1.0</v>
      </c>
      <c r="S169" s="89"/>
      <c r="T169" s="90"/>
      <c r="U169" s="91"/>
      <c r="V169" s="91"/>
      <c r="W169" s="391">
        <v>0.75</v>
      </c>
      <c r="X169" s="92"/>
      <c r="Y169" s="85"/>
      <c r="Z169" s="92"/>
      <c r="AA169" s="85"/>
      <c r="AB169" s="89"/>
      <c r="AC169" s="90"/>
      <c r="AD169" s="91"/>
      <c r="AE169" s="91"/>
      <c r="AF169" s="1262">
        <v>0.07</v>
      </c>
      <c r="AG169" s="92"/>
      <c r="AH169" s="85"/>
      <c r="AI169" s="92"/>
      <c r="AJ169" s="85"/>
      <c r="AK169" s="526">
        <v>5143.0</v>
      </c>
      <c r="AL169" s="2036">
        <v>0.02</v>
      </c>
      <c r="AM169" s="91"/>
      <c r="AN169" s="91"/>
      <c r="AO169" s="1859">
        <v>0.02</v>
      </c>
      <c r="AP169" s="92"/>
      <c r="AQ169" s="85"/>
      <c r="AR169" s="92"/>
      <c r="AS169" s="85"/>
      <c r="AT169" s="1402">
        <v>14081.0</v>
      </c>
      <c r="AU169" s="1952">
        <v>0.006</v>
      </c>
      <c r="AV169" s="1953">
        <v>559.0</v>
      </c>
      <c r="AW169" s="1954">
        <v>559.0</v>
      </c>
      <c r="AX169" s="1781">
        <v>0.005</v>
      </c>
      <c r="AY169" s="1422">
        <v>0.0</v>
      </c>
      <c r="AZ169" s="780">
        <v>10.0</v>
      </c>
      <c r="BA169" s="1422">
        <v>0.0</v>
      </c>
      <c r="BB169" s="2314">
        <v>21.0</v>
      </c>
      <c r="BC169" s="1786">
        <v>11308.0</v>
      </c>
      <c r="BD169" s="1786">
        <v>11309.0</v>
      </c>
      <c r="BE169" s="580">
        <v>2675.0</v>
      </c>
      <c r="BF169" s="1721">
        <v>5895.0</v>
      </c>
      <c r="BG169" s="1673">
        <v>0.0</v>
      </c>
      <c r="BH169" s="2165">
        <v>4.0</v>
      </c>
      <c r="BI169" s="809">
        <v>6.0</v>
      </c>
      <c r="BJ169" s="2374">
        <v>167.0</v>
      </c>
      <c r="BK169" s="2300">
        <v>168.0</v>
      </c>
      <c r="BL169" s="2375">
        <v>150.0</v>
      </c>
      <c r="BM169" s="1641">
        <v>145.0</v>
      </c>
      <c r="BN169" s="855">
        <v>-36.0</v>
      </c>
      <c r="BO169" s="1284">
        <v>-87.0</v>
      </c>
      <c r="BP169" s="2291">
        <v>79.0</v>
      </c>
      <c r="BQ169" s="2187">
        <v>115.0</v>
      </c>
      <c r="BR169" s="2097">
        <v>178.0</v>
      </c>
      <c r="BS169" s="2044">
        <v>158.0</v>
      </c>
      <c r="BT169" s="1920">
        <v>169.0</v>
      </c>
      <c r="BU169" s="2169">
        <v>199.0</v>
      </c>
      <c r="BV169" s="1921">
        <v>201.0</v>
      </c>
      <c r="BW169" s="2157">
        <v>166.0</v>
      </c>
      <c r="BX169" s="1305">
        <v>138.0</v>
      </c>
      <c r="BY169" s="1750">
        <v>150.0</v>
      </c>
      <c r="BZ169" s="2364">
        <v>119.0</v>
      </c>
      <c r="CA169" s="1311">
        <v>11.0</v>
      </c>
      <c r="CB169" s="1121">
        <v>134.0</v>
      </c>
      <c r="CC169" s="1513">
        <v>104.0</v>
      </c>
      <c r="CD169" s="917">
        <v>226.0</v>
      </c>
      <c r="CE169" s="199">
        <v>360.0</v>
      </c>
      <c r="CF169" s="215">
        <v>697.0</v>
      </c>
      <c r="CG169" s="1121">
        <v>131.0</v>
      </c>
      <c r="CH169" s="948">
        <v>144.0</v>
      </c>
      <c r="CI169" s="199">
        <v>357.0</v>
      </c>
      <c r="CJ169" s="1362">
        <v>110.0</v>
      </c>
      <c r="CK169" s="741">
        <v>312.0</v>
      </c>
      <c r="CL169" s="824">
        <v>424.0</v>
      </c>
      <c r="CM169" s="1934">
        <v>80.0</v>
      </c>
      <c r="CN169" s="1121">
        <v>130.0</v>
      </c>
      <c r="CO169" s="548">
        <v>380.0</v>
      </c>
      <c r="CP169" s="199">
        <v>356.0</v>
      </c>
      <c r="CQ169" s="908">
        <v>187.0</v>
      </c>
      <c r="CR169" s="644">
        <v>493.0</v>
      </c>
      <c r="CS169" s="1021">
        <v>84.0</v>
      </c>
      <c r="CT169" s="1714">
        <v>77.0</v>
      </c>
      <c r="CU169" s="220">
        <v>603.0</v>
      </c>
      <c r="CV169" s="948">
        <v>145.0</v>
      </c>
      <c r="CW169" s="1673">
        <v>37.0</v>
      </c>
      <c r="CX169" s="792">
        <v>271.0</v>
      </c>
      <c r="CY169" s="745">
        <v>86.0</v>
      </c>
      <c r="CZ169" s="195">
        <v>393.0</v>
      </c>
      <c r="DA169" s="824">
        <v>424.0</v>
      </c>
      <c r="DB169" s="843">
        <v>310.0</v>
      </c>
      <c r="DC169" s="425">
        <v>562.0</v>
      </c>
      <c r="DD169" s="1205">
        <v>212.0</v>
      </c>
      <c r="DE169" s="616">
        <v>409.0</v>
      </c>
      <c r="DF169" s="2376">
        <v>214.0</v>
      </c>
      <c r="DG169" s="2377">
        <v>0.4</v>
      </c>
      <c r="DH169" s="147">
        <v>100.0</v>
      </c>
      <c r="DI169" s="148"/>
      <c r="DJ169" s="148"/>
      <c r="DK169" s="148"/>
      <c r="DL169" s="148"/>
      <c r="DM169" s="148"/>
      <c r="DN169" s="148"/>
      <c r="DO169" s="148"/>
      <c r="DP169" s="148"/>
      <c r="DQ169" s="148"/>
      <c r="DR169" s="148"/>
    </row>
    <row r="170" ht="33.75" customHeight="1">
      <c r="A170" s="78" t="str">
        <f t="shared" si="2"/>
        <v/>
      </c>
      <c r="B170" s="79" t="str">
        <f t="shared" si="3"/>
        <v>0xJim</v>
      </c>
      <c r="C170" s="80" t="s">
        <v>725</v>
      </c>
      <c r="D170" s="81" t="s">
        <v>726</v>
      </c>
      <c r="E170" s="82" t="s">
        <v>727</v>
      </c>
      <c r="F170" s="82" t="s">
        <v>728</v>
      </c>
      <c r="G170" s="84"/>
      <c r="H170" s="85">
        <v>98.0</v>
      </c>
      <c r="I170" s="2378">
        <v>1828.0</v>
      </c>
      <c r="J170" s="85">
        <v>2222.0</v>
      </c>
      <c r="K170" s="85">
        <v>40.0</v>
      </c>
      <c r="L170" s="85"/>
      <c r="M170" s="85">
        <v>3.0</v>
      </c>
      <c r="N170" s="85">
        <v>12.0</v>
      </c>
      <c r="O170" s="85">
        <v>83.0</v>
      </c>
      <c r="P170" s="85">
        <v>1730.0</v>
      </c>
      <c r="Q170" s="88">
        <v>1.0</v>
      </c>
      <c r="R170" s="500">
        <v>-1.0</v>
      </c>
      <c r="S170" s="89"/>
      <c r="T170" s="90"/>
      <c r="U170" s="91"/>
      <c r="V170" s="91"/>
      <c r="W170" s="90"/>
      <c r="X170" s="92"/>
      <c r="Y170" s="85"/>
      <c r="Z170" s="92"/>
      <c r="AA170" s="85"/>
      <c r="AB170" s="1402">
        <v>1317.0</v>
      </c>
      <c r="AC170" s="2379">
        <v>0.11</v>
      </c>
      <c r="AD170" s="91"/>
      <c r="AE170" s="91"/>
      <c r="AF170" s="1924">
        <v>0.07</v>
      </c>
      <c r="AG170" s="92"/>
      <c r="AH170" s="85"/>
      <c r="AI170" s="92"/>
      <c r="AJ170" s="85"/>
      <c r="AK170" s="2380">
        <v>4709.0</v>
      </c>
      <c r="AL170" s="2381">
        <v>0.02</v>
      </c>
      <c r="AM170" s="91"/>
      <c r="AN170" s="91"/>
      <c r="AO170" s="1936">
        <v>0.02</v>
      </c>
      <c r="AP170" s="92"/>
      <c r="AQ170" s="85"/>
      <c r="AR170" s="92"/>
      <c r="AS170" s="85"/>
      <c r="AT170" s="319">
        <v>12287.0</v>
      </c>
      <c r="AU170" s="1762">
        <v>0.006</v>
      </c>
      <c r="AV170" s="2382">
        <v>594.0</v>
      </c>
      <c r="AW170" s="2383">
        <v>594.0</v>
      </c>
      <c r="AX170" s="2217">
        <v>0.005</v>
      </c>
      <c r="AY170" s="1422">
        <v>0.0</v>
      </c>
      <c r="AZ170" s="1916">
        <v>23.0</v>
      </c>
      <c r="BA170" s="1422">
        <v>0.0</v>
      </c>
      <c r="BB170" s="781">
        <v>12.0</v>
      </c>
      <c r="BC170" s="1205">
        <v>43107.0</v>
      </c>
      <c r="BD170" s="1205">
        <v>43037.0</v>
      </c>
      <c r="BE170" s="1311">
        <v>8982.0</v>
      </c>
      <c r="BF170" s="1311">
        <v>8278.0</v>
      </c>
      <c r="BG170" s="1843">
        <v>0.0</v>
      </c>
      <c r="BH170" s="2384">
        <v>4.0</v>
      </c>
      <c r="BI170" s="948">
        <v>7.0</v>
      </c>
      <c r="BJ170" s="2385">
        <v>168.0</v>
      </c>
      <c r="BK170" s="2386">
        <v>130.0</v>
      </c>
      <c r="BL170" s="1495">
        <v>153.0</v>
      </c>
      <c r="BM170" s="1684">
        <v>224.0</v>
      </c>
      <c r="BN170" s="611">
        <v>7.0</v>
      </c>
      <c r="BO170" s="1284">
        <v>-80.0</v>
      </c>
      <c r="BP170" s="2189">
        <v>73.0</v>
      </c>
      <c r="BQ170" s="2165">
        <v>66.0</v>
      </c>
      <c r="BR170" s="2292">
        <v>93.0</v>
      </c>
      <c r="BS170" s="1920">
        <v>171.0</v>
      </c>
      <c r="BT170" s="2211">
        <v>144.0</v>
      </c>
      <c r="BU170" s="2221">
        <v>131.0</v>
      </c>
      <c r="BV170" s="1919">
        <v>128.0</v>
      </c>
      <c r="BW170" s="2240">
        <v>153.0</v>
      </c>
      <c r="BX170" s="2156">
        <v>185.0</v>
      </c>
      <c r="BY170" s="1919">
        <v>127.0</v>
      </c>
      <c r="BZ170" s="2387">
        <v>239.0</v>
      </c>
      <c r="CA170" s="916">
        <v>115.0</v>
      </c>
      <c r="CB170" s="435">
        <v>199.0</v>
      </c>
      <c r="CC170" s="796">
        <v>279.0</v>
      </c>
      <c r="CD170" s="408">
        <v>571.0</v>
      </c>
      <c r="CE170" s="236">
        <v>586.0</v>
      </c>
      <c r="CF170" s="619">
        <v>410.0</v>
      </c>
      <c r="CG170" s="1048">
        <v>184.0</v>
      </c>
      <c r="CH170" s="424">
        <v>443.0</v>
      </c>
      <c r="CI170" s="1121">
        <v>132.0</v>
      </c>
      <c r="CJ170" s="741">
        <v>312.0</v>
      </c>
      <c r="CK170" s="1362">
        <v>111.0</v>
      </c>
      <c r="CL170" s="1576">
        <v>98.0</v>
      </c>
      <c r="CM170" s="430">
        <v>582.0</v>
      </c>
      <c r="CN170" s="200">
        <v>515.0</v>
      </c>
      <c r="CO170" s="100">
        <v>181.0</v>
      </c>
      <c r="CP170" s="794">
        <v>259.0</v>
      </c>
      <c r="CQ170" s="1021">
        <v>83.0</v>
      </c>
      <c r="CR170" s="796">
        <v>276.0</v>
      </c>
      <c r="CS170" s="617">
        <v>283.0</v>
      </c>
      <c r="CT170" s="1048">
        <v>184.0</v>
      </c>
      <c r="CU170" s="203">
        <v>541.0</v>
      </c>
      <c r="CV170" s="1296">
        <v>265.0</v>
      </c>
      <c r="CW170" s="742">
        <v>617.0</v>
      </c>
      <c r="CX170" s="896">
        <v>351.0</v>
      </c>
      <c r="CY170" s="585">
        <v>390.0</v>
      </c>
      <c r="CZ170" s="1048">
        <v>185.0</v>
      </c>
      <c r="DA170" s="844">
        <v>626.0</v>
      </c>
      <c r="DB170" s="580">
        <v>0.0</v>
      </c>
      <c r="DC170" s="797">
        <v>157.0</v>
      </c>
      <c r="DD170" s="85"/>
      <c r="DE170" s="85"/>
      <c r="DF170" s="99"/>
      <c r="DG170" s="1707">
        <v>0.5</v>
      </c>
      <c r="DH170" s="223">
        <v>0.0</v>
      </c>
      <c r="DI170" s="78"/>
      <c r="DJ170" s="78"/>
      <c r="DK170" s="78"/>
      <c r="DL170" s="78"/>
      <c r="DM170" s="78"/>
      <c r="DN170" s="78"/>
      <c r="DO170" s="78"/>
      <c r="DP170" s="78"/>
      <c r="DQ170" s="78"/>
      <c r="DR170" s="78"/>
    </row>
    <row r="171" ht="33.75" customHeight="1">
      <c r="A171" s="78" t="str">
        <f t="shared" si="2"/>
        <v/>
      </c>
      <c r="B171" s="79" t="str">
        <f t="shared" si="3"/>
        <v>HerroCrypto</v>
      </c>
      <c r="C171" s="80" t="s">
        <v>729</v>
      </c>
      <c r="D171" s="81" t="s">
        <v>730</v>
      </c>
      <c r="E171" s="82" t="s">
        <v>731</v>
      </c>
      <c r="F171" s="82" t="s">
        <v>732</v>
      </c>
      <c r="G171" s="84"/>
      <c r="H171" s="85">
        <v>97.0</v>
      </c>
      <c r="I171" s="2262">
        <v>3034.0</v>
      </c>
      <c r="J171" s="85">
        <v>13347.0</v>
      </c>
      <c r="K171" s="85">
        <v>24.0</v>
      </c>
      <c r="L171" s="85"/>
      <c r="M171" s="85">
        <v>7.0</v>
      </c>
      <c r="N171" s="85">
        <v>22.0</v>
      </c>
      <c r="O171" s="85">
        <v>115.0</v>
      </c>
      <c r="P171" s="85">
        <v>2890.0</v>
      </c>
      <c r="Q171" s="88">
        <v>1.0</v>
      </c>
      <c r="R171" s="88">
        <v>0.0</v>
      </c>
      <c r="S171" s="829">
        <v>507.0</v>
      </c>
      <c r="T171" s="929">
        <v>0.35</v>
      </c>
      <c r="U171" s="91"/>
      <c r="V171" s="91"/>
      <c r="W171" s="1736">
        <v>0.32</v>
      </c>
      <c r="X171" s="92"/>
      <c r="Y171" s="85"/>
      <c r="Z171" s="92"/>
      <c r="AA171" s="85"/>
      <c r="AB171" s="1053">
        <v>1578.0</v>
      </c>
      <c r="AC171" s="1736">
        <v>0.09</v>
      </c>
      <c r="AD171" s="91"/>
      <c r="AE171" s="91"/>
      <c r="AF171" s="1262">
        <v>0.07</v>
      </c>
      <c r="AG171" s="92"/>
      <c r="AH171" s="85"/>
      <c r="AI171" s="92"/>
      <c r="AJ171" s="85"/>
      <c r="AK171" s="526">
        <v>5071.0</v>
      </c>
      <c r="AL171" s="1964">
        <v>0.02</v>
      </c>
      <c r="AM171" s="91"/>
      <c r="AN171" s="91"/>
      <c r="AO171" s="1859">
        <v>0.02</v>
      </c>
      <c r="AP171" s="92"/>
      <c r="AQ171" s="85"/>
      <c r="AR171" s="92"/>
      <c r="AS171" s="85"/>
      <c r="AT171" s="319">
        <v>12477.0</v>
      </c>
      <c r="AU171" s="1493">
        <v>0.006</v>
      </c>
      <c r="AV171" s="2163">
        <v>568.0</v>
      </c>
      <c r="AW171" s="2115">
        <v>568.0</v>
      </c>
      <c r="AX171" s="2217">
        <v>0.005</v>
      </c>
      <c r="AY171" s="1422">
        <v>0.0</v>
      </c>
      <c r="AZ171" s="1571">
        <v>25.0</v>
      </c>
      <c r="BA171" s="1422">
        <v>0.0</v>
      </c>
      <c r="BB171" s="1567">
        <v>13.0</v>
      </c>
      <c r="BC171" s="204">
        <v>85643.0</v>
      </c>
      <c r="BD171" s="204">
        <v>85584.0</v>
      </c>
      <c r="BE171" s="1843">
        <v>17133.0</v>
      </c>
      <c r="BF171" s="1976">
        <v>22680.0</v>
      </c>
      <c r="BG171" s="1843">
        <v>0.0</v>
      </c>
      <c r="BH171" s="2388">
        <v>15.0</v>
      </c>
      <c r="BI171" s="2100">
        <v>3.0</v>
      </c>
      <c r="BJ171" s="2389">
        <v>169.0</v>
      </c>
      <c r="BK171" s="1810">
        <v>71.0</v>
      </c>
      <c r="BL171" s="2390">
        <v>86.0</v>
      </c>
      <c r="BM171" s="2355">
        <v>90.0</v>
      </c>
      <c r="BN171" s="109">
        <v>0.0</v>
      </c>
      <c r="BO171" s="1407">
        <v>3.0</v>
      </c>
      <c r="BP171" s="2189">
        <v>71.0</v>
      </c>
      <c r="BQ171" s="2189">
        <v>71.0</v>
      </c>
      <c r="BR171" s="1447">
        <v>90.0</v>
      </c>
      <c r="BS171" s="2291">
        <v>81.0</v>
      </c>
      <c r="BT171" s="2158">
        <v>86.0</v>
      </c>
      <c r="BU171" s="2165">
        <v>69.0</v>
      </c>
      <c r="BV171" s="2165">
        <v>69.0</v>
      </c>
      <c r="BW171" s="2165">
        <v>68.0</v>
      </c>
      <c r="BX171" s="2291">
        <v>79.0</v>
      </c>
      <c r="BY171" s="2233">
        <v>106.0</v>
      </c>
      <c r="BZ171" s="2391">
        <v>82.0</v>
      </c>
      <c r="CA171" s="1517">
        <v>68.0</v>
      </c>
      <c r="CB171" s="1882">
        <v>56.0</v>
      </c>
      <c r="CC171" s="809">
        <v>128.0</v>
      </c>
      <c r="CD171" s="1575">
        <v>95.0</v>
      </c>
      <c r="CE171" s="1121">
        <v>133.0</v>
      </c>
      <c r="CF171" s="1021">
        <v>86.0</v>
      </c>
      <c r="CG171" s="1673">
        <v>37.0</v>
      </c>
      <c r="CH171" s="1960">
        <v>72.0</v>
      </c>
      <c r="CI171" s="948">
        <v>143.0</v>
      </c>
      <c r="CJ171" s="793">
        <v>192.0</v>
      </c>
      <c r="CK171" s="908">
        <v>188.0</v>
      </c>
      <c r="CL171" s="1976">
        <v>43.0</v>
      </c>
      <c r="CM171" s="1121">
        <v>130.0</v>
      </c>
      <c r="CN171" s="795">
        <v>243.0</v>
      </c>
      <c r="CO171" s="1080">
        <v>223.0</v>
      </c>
      <c r="CP171" s="1037">
        <v>326.0</v>
      </c>
      <c r="CQ171" s="1022">
        <v>234.0</v>
      </c>
      <c r="CR171" s="967">
        <v>173.0</v>
      </c>
      <c r="CS171" s="2148">
        <v>46.0</v>
      </c>
      <c r="CT171" s="1689">
        <v>62.0</v>
      </c>
      <c r="CU171" s="1517">
        <v>68.0</v>
      </c>
      <c r="CV171" s="1304">
        <v>170.0</v>
      </c>
      <c r="CW171" s="1721">
        <v>7.0</v>
      </c>
      <c r="CX171" s="580">
        <v>0.0</v>
      </c>
      <c r="CY171" s="1786">
        <v>23.0</v>
      </c>
      <c r="CZ171" s="1021">
        <v>81.0</v>
      </c>
      <c r="DA171" s="1843">
        <v>32.0</v>
      </c>
      <c r="DB171" s="744">
        <v>290.0</v>
      </c>
      <c r="DC171" s="1015">
        <v>151.0</v>
      </c>
      <c r="DD171" s="1121">
        <v>134.0</v>
      </c>
      <c r="DE171" s="431">
        <v>249.0</v>
      </c>
      <c r="DF171" s="2392">
        <v>297.0</v>
      </c>
      <c r="DG171" s="2393">
        <v>0.7</v>
      </c>
      <c r="DH171" s="223">
        <v>0.0</v>
      </c>
      <c r="DI171" s="78"/>
      <c r="DJ171" s="78"/>
      <c r="DK171" s="78"/>
      <c r="DL171" s="78"/>
      <c r="DM171" s="78"/>
      <c r="DN171" s="78"/>
      <c r="DO171" s="78"/>
      <c r="DP171" s="78"/>
      <c r="DQ171" s="78"/>
      <c r="DR171" s="78"/>
    </row>
    <row r="172" ht="33.75" customHeight="1">
      <c r="A172" s="78" t="str">
        <f t="shared" si="2"/>
        <v/>
      </c>
      <c r="B172" s="79" t="str">
        <f t="shared" si="3"/>
        <v>0xKipit</v>
      </c>
      <c r="C172" s="80" t="s">
        <v>733</v>
      </c>
      <c r="D172" s="81" t="s">
        <v>734</v>
      </c>
      <c r="E172" s="82" t="s">
        <v>735</v>
      </c>
      <c r="F172" s="82" t="s">
        <v>736</v>
      </c>
      <c r="G172" s="84"/>
      <c r="H172" s="85">
        <v>95.0</v>
      </c>
      <c r="I172" s="2235">
        <v>3196.0</v>
      </c>
      <c r="J172" s="85">
        <v>11429.0</v>
      </c>
      <c r="K172" s="85">
        <v>14.0</v>
      </c>
      <c r="L172" s="85"/>
      <c r="M172" s="85">
        <v>6.0</v>
      </c>
      <c r="N172" s="85">
        <v>29.0</v>
      </c>
      <c r="O172" s="85">
        <v>135.0</v>
      </c>
      <c r="P172" s="85">
        <v>3026.0</v>
      </c>
      <c r="Q172" s="88">
        <v>1.0</v>
      </c>
      <c r="R172" s="500">
        <v>-1.0</v>
      </c>
      <c r="S172" s="89"/>
      <c r="T172" s="90"/>
      <c r="U172" s="91"/>
      <c r="V172" s="91"/>
      <c r="W172" s="1558">
        <v>0.33</v>
      </c>
      <c r="X172" s="92"/>
      <c r="Y172" s="85"/>
      <c r="Z172" s="92"/>
      <c r="AA172" s="85"/>
      <c r="AB172" s="986">
        <v>1277.0</v>
      </c>
      <c r="AC172" s="1619">
        <v>0.1</v>
      </c>
      <c r="AD172" s="91"/>
      <c r="AE172" s="91"/>
      <c r="AF172" s="1534">
        <v>0.07</v>
      </c>
      <c r="AG172" s="92"/>
      <c r="AH172" s="85"/>
      <c r="AI172" s="92"/>
      <c r="AJ172" s="85"/>
      <c r="AK172" s="2394">
        <v>679.0</v>
      </c>
      <c r="AL172" s="955">
        <v>0.14</v>
      </c>
      <c r="AM172" s="91"/>
      <c r="AN172" s="91"/>
      <c r="AO172" s="1964">
        <v>0.02</v>
      </c>
      <c r="AP172" s="92"/>
      <c r="AQ172" s="85"/>
      <c r="AR172" s="92"/>
      <c r="AS172" s="85"/>
      <c r="AT172" s="272">
        <v>11139.0</v>
      </c>
      <c r="AU172" s="1493">
        <v>0.006</v>
      </c>
      <c r="AV172" s="2163">
        <v>568.0</v>
      </c>
      <c r="AW172" s="2115">
        <v>568.0</v>
      </c>
      <c r="AX172" s="1975">
        <v>0.006</v>
      </c>
      <c r="AY172" s="1422">
        <v>0.0</v>
      </c>
      <c r="AZ172" s="1392">
        <v>15.0</v>
      </c>
      <c r="BA172" s="1422">
        <v>0.0</v>
      </c>
      <c r="BB172" s="1223">
        <v>19.0</v>
      </c>
      <c r="BC172" s="2148">
        <v>14390.0</v>
      </c>
      <c r="BD172" s="2148">
        <v>14357.0</v>
      </c>
      <c r="BE172" s="580">
        <v>2521.0</v>
      </c>
      <c r="BF172" s="1311">
        <v>8633.0</v>
      </c>
      <c r="BG172" s="1786">
        <v>0.0</v>
      </c>
      <c r="BH172" s="2395">
        <v>3.0</v>
      </c>
      <c r="BI172" s="916">
        <v>6.0</v>
      </c>
      <c r="BJ172" s="2396">
        <v>170.0</v>
      </c>
      <c r="BK172" s="2397">
        <v>249.0</v>
      </c>
      <c r="BL172" s="2290">
        <v>117.0</v>
      </c>
      <c r="BM172" s="2355">
        <v>91.0</v>
      </c>
      <c r="BN172" s="1588">
        <v>-53.0</v>
      </c>
      <c r="BO172" s="1129">
        <v>-183.0</v>
      </c>
      <c r="BP172" s="2046">
        <v>63.0</v>
      </c>
      <c r="BQ172" s="2187">
        <v>117.0</v>
      </c>
      <c r="BR172" s="1980">
        <v>252.0</v>
      </c>
      <c r="BS172" s="1595">
        <v>302.0</v>
      </c>
      <c r="BT172" s="1233">
        <v>288.0</v>
      </c>
      <c r="BU172" s="1384">
        <v>278.0</v>
      </c>
      <c r="BV172" s="1234">
        <v>245.0</v>
      </c>
      <c r="BW172" s="1234">
        <v>246.0</v>
      </c>
      <c r="BX172" s="1920">
        <v>173.0</v>
      </c>
      <c r="BY172" s="2158">
        <v>83.0</v>
      </c>
      <c r="BZ172" s="2398">
        <v>45.0</v>
      </c>
      <c r="CA172" s="580">
        <v>0.0</v>
      </c>
      <c r="CB172" s="1108">
        <v>225.0</v>
      </c>
      <c r="CC172" s="745">
        <v>90.0</v>
      </c>
      <c r="CD172" s="580">
        <v>0.0</v>
      </c>
      <c r="CE172" s="580">
        <v>1.0</v>
      </c>
      <c r="CF172" s="1976">
        <v>41.0</v>
      </c>
      <c r="CG172" s="745">
        <v>88.0</v>
      </c>
      <c r="CH172" s="1843">
        <v>31.0</v>
      </c>
      <c r="CI172" s="1518">
        <v>120.0</v>
      </c>
      <c r="CJ172" s="580">
        <v>0.0</v>
      </c>
      <c r="CK172" s="580">
        <v>0.0</v>
      </c>
      <c r="CL172" s="1673">
        <v>35.0</v>
      </c>
      <c r="CM172" s="580">
        <v>0.0</v>
      </c>
      <c r="CN172" s="899">
        <v>148.0</v>
      </c>
      <c r="CO172" s="580">
        <v>0.0</v>
      </c>
      <c r="CP172" s="1721">
        <v>10.0</v>
      </c>
      <c r="CQ172" s="1786">
        <v>24.0</v>
      </c>
      <c r="CR172" s="1576">
        <v>99.0</v>
      </c>
      <c r="CS172" s="1311">
        <v>14.0</v>
      </c>
      <c r="CT172" s="1517">
        <v>69.0</v>
      </c>
      <c r="CU172" s="618">
        <v>302.0</v>
      </c>
      <c r="CV172" s="210">
        <v>475.0</v>
      </c>
      <c r="CW172" s="1028">
        <v>138.0</v>
      </c>
      <c r="CX172" s="795">
        <v>246.0</v>
      </c>
      <c r="CY172" s="173">
        <v>365.0</v>
      </c>
      <c r="CZ172" s="795">
        <v>242.0</v>
      </c>
      <c r="DA172" s="796">
        <v>275.0</v>
      </c>
      <c r="DB172" s="199">
        <v>355.0</v>
      </c>
      <c r="DC172" s="1037">
        <v>326.0</v>
      </c>
      <c r="DD172" s="427">
        <v>293.0</v>
      </c>
      <c r="DE172" s="875">
        <v>336.0</v>
      </c>
      <c r="DF172" s="2399">
        <v>391.0</v>
      </c>
      <c r="DG172" s="1097">
        <v>0.6</v>
      </c>
      <c r="DH172" s="147">
        <v>100.0</v>
      </c>
      <c r="DI172" s="78"/>
      <c r="DJ172" s="78"/>
      <c r="DK172" s="78"/>
      <c r="DL172" s="78"/>
      <c r="DM172" s="78"/>
      <c r="DN172" s="78"/>
      <c r="DO172" s="78"/>
      <c r="DP172" s="78"/>
      <c r="DQ172" s="78"/>
      <c r="DR172" s="78"/>
    </row>
    <row r="173" ht="33.75" customHeight="1">
      <c r="A173" s="78" t="str">
        <f t="shared" si="2"/>
        <v/>
      </c>
      <c r="B173" s="79" t="str">
        <f t="shared" si="3"/>
        <v>thecexoffender</v>
      </c>
      <c r="C173" s="80" t="s">
        <v>737</v>
      </c>
      <c r="D173" s="81">
        <v>1.639862641E9</v>
      </c>
      <c r="E173" s="82" t="s">
        <v>738</v>
      </c>
      <c r="F173" s="82" t="s">
        <v>739</v>
      </c>
      <c r="G173" s="84"/>
      <c r="H173" s="85">
        <v>75.0</v>
      </c>
      <c r="I173" s="2400">
        <v>2980.0</v>
      </c>
      <c r="J173" s="85">
        <v>10435.0</v>
      </c>
      <c r="K173" s="85">
        <v>22.0</v>
      </c>
      <c r="L173" s="85"/>
      <c r="M173" s="85">
        <v>4.0</v>
      </c>
      <c r="N173" s="85">
        <v>15.0</v>
      </c>
      <c r="O173" s="85">
        <v>126.0</v>
      </c>
      <c r="P173" s="85">
        <v>2835.0</v>
      </c>
      <c r="Q173" s="88">
        <v>1.0</v>
      </c>
      <c r="R173" s="88">
        <v>0.0</v>
      </c>
      <c r="S173" s="272">
        <v>346.0</v>
      </c>
      <c r="T173" s="1415">
        <v>0.4</v>
      </c>
      <c r="U173" s="91"/>
      <c r="V173" s="91"/>
      <c r="W173" s="152">
        <v>0.59</v>
      </c>
      <c r="X173" s="92"/>
      <c r="Y173" s="85"/>
      <c r="Z173" s="92"/>
      <c r="AA173" s="85"/>
      <c r="AB173" s="89"/>
      <c r="AC173" s="90"/>
      <c r="AD173" s="91"/>
      <c r="AE173" s="91"/>
      <c r="AF173" s="2019">
        <v>0.06</v>
      </c>
      <c r="AG173" s="92"/>
      <c r="AH173" s="85"/>
      <c r="AI173" s="92"/>
      <c r="AJ173" s="85"/>
      <c r="AK173" s="1402">
        <v>3695.0</v>
      </c>
      <c r="AL173" s="2319">
        <v>0.02</v>
      </c>
      <c r="AM173" s="91"/>
      <c r="AN173" s="91"/>
      <c r="AO173" s="1680">
        <v>0.02</v>
      </c>
      <c r="AP173" s="92"/>
      <c r="AQ173" s="85"/>
      <c r="AR173" s="92"/>
      <c r="AS173" s="85"/>
      <c r="AT173" s="2401">
        <v>9883.0</v>
      </c>
      <c r="AU173" s="1952">
        <v>0.006</v>
      </c>
      <c r="AV173" s="1953">
        <v>559.0</v>
      </c>
      <c r="AW173" s="1954">
        <v>559.0</v>
      </c>
      <c r="AX173" s="1975">
        <v>0.006</v>
      </c>
      <c r="AY173" s="1422">
        <v>0.0</v>
      </c>
      <c r="AZ173" s="2402">
        <v>44.0</v>
      </c>
      <c r="BA173" s="1422">
        <v>0.0</v>
      </c>
      <c r="BB173" s="2152">
        <v>18.0</v>
      </c>
      <c r="BC173" s="809">
        <v>28900.0</v>
      </c>
      <c r="BD173" s="809">
        <v>28884.0</v>
      </c>
      <c r="BE173" s="1311">
        <v>6694.0</v>
      </c>
      <c r="BF173" s="1311">
        <v>7506.0</v>
      </c>
      <c r="BG173" s="1673">
        <v>0.0</v>
      </c>
      <c r="BH173" s="2403">
        <v>5.0</v>
      </c>
      <c r="BI173" s="1852">
        <v>6.0</v>
      </c>
      <c r="BJ173" s="2404">
        <v>171.0</v>
      </c>
      <c r="BK173" s="2405">
        <v>21.0</v>
      </c>
      <c r="BL173" s="2406">
        <v>43.0</v>
      </c>
      <c r="BM173" s="234">
        <v>39.0</v>
      </c>
      <c r="BN173" s="1184">
        <v>12.0</v>
      </c>
      <c r="BO173" s="837">
        <v>35.0</v>
      </c>
      <c r="BP173" s="2346">
        <v>55.0</v>
      </c>
      <c r="BQ173" s="2407">
        <v>43.0</v>
      </c>
      <c r="BR173" s="2408">
        <v>25.0</v>
      </c>
      <c r="BS173" s="2409">
        <v>21.0</v>
      </c>
      <c r="BT173" s="1986">
        <v>19.0</v>
      </c>
      <c r="BU173" s="2410">
        <v>15.0</v>
      </c>
      <c r="BV173" s="2409">
        <v>21.0</v>
      </c>
      <c r="BW173" s="2409">
        <v>20.0</v>
      </c>
      <c r="BX173" s="2408">
        <v>22.0</v>
      </c>
      <c r="BY173" s="2190">
        <v>59.0</v>
      </c>
      <c r="BZ173" s="2411">
        <v>28.0</v>
      </c>
      <c r="CA173" s="1115">
        <v>38.0</v>
      </c>
      <c r="CB173" s="580">
        <v>3.0</v>
      </c>
      <c r="CC173" s="1934">
        <v>80.0</v>
      </c>
      <c r="CD173" s="2099">
        <v>17.0</v>
      </c>
      <c r="CE173" s="2099">
        <v>18.0</v>
      </c>
      <c r="CF173" s="1976">
        <v>40.0</v>
      </c>
      <c r="CG173" s="1673">
        <v>33.0</v>
      </c>
      <c r="CH173" s="1976">
        <v>39.0</v>
      </c>
      <c r="CI173" s="1311">
        <v>16.0</v>
      </c>
      <c r="CJ173" s="1721">
        <v>9.0</v>
      </c>
      <c r="CK173" s="580">
        <v>2.0</v>
      </c>
      <c r="CL173" s="809">
        <v>124.0</v>
      </c>
      <c r="CM173" s="1120">
        <v>21.0</v>
      </c>
      <c r="CN173" s="1960">
        <v>74.0</v>
      </c>
      <c r="CO173" s="1513">
        <v>107.0</v>
      </c>
      <c r="CP173" s="1960">
        <v>73.0</v>
      </c>
      <c r="CQ173" s="1048">
        <v>184.0</v>
      </c>
      <c r="CR173" s="1311">
        <v>15.0</v>
      </c>
      <c r="CS173" s="2004">
        <v>112.0</v>
      </c>
      <c r="CT173" s="948">
        <v>145.0</v>
      </c>
      <c r="CU173" s="505">
        <v>492.0</v>
      </c>
      <c r="CV173" s="1513">
        <v>104.0</v>
      </c>
      <c r="CW173" s="2148">
        <v>48.0</v>
      </c>
      <c r="CX173" s="877">
        <v>431.0</v>
      </c>
      <c r="CY173" s="1960">
        <v>74.0</v>
      </c>
      <c r="CZ173" s="1976">
        <v>41.0</v>
      </c>
      <c r="DA173" s="1517">
        <v>65.0</v>
      </c>
      <c r="DB173" s="744">
        <v>286.0</v>
      </c>
      <c r="DC173" s="1934">
        <v>78.0</v>
      </c>
      <c r="DD173" s="792">
        <v>271.0</v>
      </c>
      <c r="DE173" s="791">
        <v>205.0</v>
      </c>
      <c r="DF173" s="2412">
        <v>273.0</v>
      </c>
      <c r="DG173" s="2413">
        <v>0.6</v>
      </c>
      <c r="DH173" s="223">
        <v>0.0</v>
      </c>
      <c r="DI173" s="78"/>
      <c r="DJ173" s="78"/>
      <c r="DK173" s="78"/>
      <c r="DL173" s="78"/>
      <c r="DM173" s="78"/>
      <c r="DN173" s="78"/>
      <c r="DO173" s="78"/>
      <c r="DP173" s="78"/>
      <c r="DQ173" s="78"/>
      <c r="DR173" s="78"/>
    </row>
    <row r="174" ht="33.75" customHeight="1">
      <c r="A174" s="78" t="str">
        <f t="shared" si="2"/>
        <v/>
      </c>
      <c r="B174" s="79" t="str">
        <f t="shared" si="3"/>
        <v>vers_laLune</v>
      </c>
      <c r="C174" s="80" t="s">
        <v>740</v>
      </c>
      <c r="D174" s="81">
        <v>2.68629423E8</v>
      </c>
      <c r="E174" s="82" t="s">
        <v>741</v>
      </c>
      <c r="F174" s="82" t="s">
        <v>742</v>
      </c>
      <c r="G174" s="84"/>
      <c r="H174" s="85">
        <v>60.0</v>
      </c>
      <c r="I174" s="2414">
        <v>3271.0</v>
      </c>
      <c r="J174" s="85">
        <v>4258.0</v>
      </c>
      <c r="K174" s="85">
        <v>87.0</v>
      </c>
      <c r="L174" s="85"/>
      <c r="M174" s="85">
        <v>3.0</v>
      </c>
      <c r="N174" s="85">
        <v>22.0</v>
      </c>
      <c r="O174" s="85">
        <v>169.0</v>
      </c>
      <c r="P174" s="85">
        <v>3077.0</v>
      </c>
      <c r="Q174" s="88">
        <v>1.0</v>
      </c>
      <c r="R174" s="500">
        <v>-1.0</v>
      </c>
      <c r="S174" s="89"/>
      <c r="T174" s="90"/>
      <c r="U174" s="91"/>
      <c r="V174" s="91"/>
      <c r="W174" s="2415">
        <v>0.35</v>
      </c>
      <c r="X174" s="92"/>
      <c r="Y174" s="85"/>
      <c r="Z174" s="92"/>
      <c r="AA174" s="85"/>
      <c r="AB174" s="362">
        <v>894.0</v>
      </c>
      <c r="AC174" s="1013">
        <v>0.12</v>
      </c>
      <c r="AD174" s="91"/>
      <c r="AE174" s="91"/>
      <c r="AF174" s="1971">
        <v>0.07</v>
      </c>
      <c r="AG174" s="92"/>
      <c r="AH174" s="85"/>
      <c r="AI174" s="92"/>
      <c r="AJ174" s="85"/>
      <c r="AK174" s="319">
        <v>3218.0</v>
      </c>
      <c r="AL174" s="1877">
        <v>0.02</v>
      </c>
      <c r="AM174" s="91"/>
      <c r="AN174" s="91"/>
      <c r="AO174" s="1661">
        <v>0.02</v>
      </c>
      <c r="AP174" s="92"/>
      <c r="AQ174" s="85"/>
      <c r="AR174" s="92"/>
      <c r="AS174" s="85"/>
      <c r="AT174" s="362">
        <v>9423.0</v>
      </c>
      <c r="AU174" s="1493">
        <v>0.006</v>
      </c>
      <c r="AV174" s="2163">
        <v>568.0</v>
      </c>
      <c r="AW174" s="2115">
        <v>568.0</v>
      </c>
      <c r="AX174" s="1952">
        <v>0.006</v>
      </c>
      <c r="AY174" s="1422">
        <v>0.0</v>
      </c>
      <c r="AZ174" s="1392">
        <v>15.0</v>
      </c>
      <c r="BA174" s="1422">
        <v>0.0</v>
      </c>
      <c r="BB174" s="2416">
        <v>34.0</v>
      </c>
      <c r="BC174" s="1513">
        <v>25126.0</v>
      </c>
      <c r="BD174" s="1513">
        <v>25120.0</v>
      </c>
      <c r="BE174" s="1311">
        <v>7324.0</v>
      </c>
      <c r="BF174" s="1311">
        <v>6313.0</v>
      </c>
      <c r="BG174" s="1976">
        <v>0.0</v>
      </c>
      <c r="BH174" s="2417">
        <v>9.0</v>
      </c>
      <c r="BI174" s="1960">
        <v>4.0</v>
      </c>
      <c r="BJ174" s="2418">
        <v>172.0</v>
      </c>
      <c r="BK174" s="2370">
        <v>58.0</v>
      </c>
      <c r="BL174" s="2306">
        <v>114.0</v>
      </c>
      <c r="BM174" s="2419">
        <v>157.0</v>
      </c>
      <c r="BN174" s="1033">
        <v>18.0</v>
      </c>
      <c r="BO174" s="1516">
        <v>-60.0</v>
      </c>
      <c r="BP174" s="1913">
        <v>54.0</v>
      </c>
      <c r="BQ174" s="1811">
        <v>35.0</v>
      </c>
      <c r="BR174" s="2408">
        <v>26.0</v>
      </c>
      <c r="BS174" s="2407">
        <v>39.0</v>
      </c>
      <c r="BT174" s="2046">
        <v>61.0</v>
      </c>
      <c r="BU174" s="2189">
        <v>71.0</v>
      </c>
      <c r="BV174" s="2158">
        <v>83.0</v>
      </c>
      <c r="BW174" s="2323">
        <v>114.0</v>
      </c>
      <c r="BX174" s="2240">
        <v>154.0</v>
      </c>
      <c r="BY174" s="1686">
        <v>195.0</v>
      </c>
      <c r="BZ174" s="2420">
        <v>149.0</v>
      </c>
      <c r="CA174" s="1843">
        <v>30.0</v>
      </c>
      <c r="CB174" s="916">
        <v>114.0</v>
      </c>
      <c r="CC174" s="509">
        <v>559.0</v>
      </c>
      <c r="CD174" s="1048">
        <v>185.0</v>
      </c>
      <c r="CE174" s="1976">
        <v>39.0</v>
      </c>
      <c r="CF174" s="1517">
        <v>68.0</v>
      </c>
      <c r="CG174" s="615">
        <v>298.0</v>
      </c>
      <c r="CH174" s="1960">
        <v>70.0</v>
      </c>
      <c r="CI174" s="809">
        <v>126.0</v>
      </c>
      <c r="CJ174" s="698">
        <v>885.0</v>
      </c>
      <c r="CK174" s="2148">
        <v>45.0</v>
      </c>
      <c r="CL174" s="310">
        <v>826.0</v>
      </c>
      <c r="CM174" s="427">
        <v>296.0</v>
      </c>
      <c r="CN174" s="1771">
        <v>155.0</v>
      </c>
      <c r="CO174" s="1518">
        <v>120.0</v>
      </c>
      <c r="CP174" s="374">
        <v>616.0</v>
      </c>
      <c r="CQ174" s="427">
        <v>294.0</v>
      </c>
      <c r="CR174" s="423">
        <v>194.0</v>
      </c>
      <c r="CS174" s="123">
        <v>900.0</v>
      </c>
      <c r="CT174" s="1934">
        <v>78.0</v>
      </c>
      <c r="CU174" s="1205">
        <v>210.0</v>
      </c>
      <c r="CV174" s="917">
        <v>228.0</v>
      </c>
      <c r="CW174" s="1771">
        <v>156.0</v>
      </c>
      <c r="CX174" s="494">
        <v>969.0</v>
      </c>
      <c r="CY174" s="1213">
        <v>150.0</v>
      </c>
      <c r="CZ174" s="1276">
        <v>214.0</v>
      </c>
      <c r="DA174" s="200">
        <v>517.0</v>
      </c>
      <c r="DB174" s="135">
        <v>762.0</v>
      </c>
      <c r="DC174" s="1576">
        <v>99.0</v>
      </c>
      <c r="DD174" s="623">
        <v>717.0</v>
      </c>
      <c r="DE174" s="741">
        <v>313.0</v>
      </c>
      <c r="DF174" s="2412">
        <v>272.0</v>
      </c>
      <c r="DG174" s="2421">
        <v>0.5</v>
      </c>
      <c r="DH174" s="223">
        <v>0.0</v>
      </c>
      <c r="DI174" s="78"/>
      <c r="DJ174" s="78"/>
      <c r="DK174" s="78"/>
      <c r="DL174" s="78"/>
      <c r="DM174" s="78"/>
      <c r="DN174" s="78"/>
      <c r="DO174" s="78"/>
      <c r="DP174" s="78"/>
      <c r="DQ174" s="78"/>
      <c r="DR174" s="78"/>
    </row>
    <row r="175" ht="33.75" customHeight="1">
      <c r="A175" s="78" t="str">
        <f t="shared" si="2"/>
        <v/>
      </c>
      <c r="B175" s="79" t="str">
        <f t="shared" si="3"/>
        <v>djenn</v>
      </c>
      <c r="C175" s="80" t="s">
        <v>743</v>
      </c>
      <c r="D175" s="81">
        <v>3.063147623E9</v>
      </c>
      <c r="E175" s="82" t="s">
        <v>744</v>
      </c>
      <c r="F175" s="82" t="s">
        <v>745</v>
      </c>
      <c r="G175" s="84"/>
      <c r="H175" s="85">
        <v>56.0</v>
      </c>
      <c r="I175" s="2400">
        <v>2967.0</v>
      </c>
      <c r="J175" s="85">
        <v>7644.0</v>
      </c>
      <c r="K175" s="85">
        <v>23.0</v>
      </c>
      <c r="L175" s="85"/>
      <c r="M175" s="85">
        <v>6.0</v>
      </c>
      <c r="N175" s="85">
        <v>31.0</v>
      </c>
      <c r="O175" s="85">
        <v>154.0</v>
      </c>
      <c r="P175" s="85">
        <v>2776.0</v>
      </c>
      <c r="Q175" s="88">
        <v>1.0</v>
      </c>
      <c r="R175" s="88">
        <v>0.0</v>
      </c>
      <c r="S175" s="89"/>
      <c r="T175" s="90"/>
      <c r="U175" s="91"/>
      <c r="V175" s="91"/>
      <c r="W175" s="391">
        <v>1.93</v>
      </c>
      <c r="X175" s="92"/>
      <c r="Y175" s="85"/>
      <c r="Z175" s="92"/>
      <c r="AA175" s="85"/>
      <c r="AB175" s="2129">
        <v>360.0</v>
      </c>
      <c r="AC175" s="1490">
        <v>0.09</v>
      </c>
      <c r="AD175" s="91"/>
      <c r="AE175" s="91"/>
      <c r="AF175" s="2422">
        <v>0.07</v>
      </c>
      <c r="AG175" s="92"/>
      <c r="AH175" s="85"/>
      <c r="AI175" s="92"/>
      <c r="AJ175" s="85"/>
      <c r="AK175" s="2338">
        <v>926.0</v>
      </c>
      <c r="AL175" s="1411">
        <v>0.02</v>
      </c>
      <c r="AM175" s="91"/>
      <c r="AN175" s="91"/>
      <c r="AO175" s="1985">
        <v>0.02</v>
      </c>
      <c r="AP175" s="92"/>
      <c r="AQ175" s="85"/>
      <c r="AR175" s="92"/>
      <c r="AS175" s="85"/>
      <c r="AT175" s="2394">
        <v>2740.0</v>
      </c>
      <c r="AU175" s="1952">
        <v>0.006</v>
      </c>
      <c r="AV175" s="1953">
        <v>558.0</v>
      </c>
      <c r="AW175" s="1954">
        <v>558.0</v>
      </c>
      <c r="AX175" s="1952">
        <v>0.006</v>
      </c>
      <c r="AY175" s="1422">
        <v>0.0</v>
      </c>
      <c r="AZ175" s="2402">
        <v>44.0</v>
      </c>
      <c r="BA175" s="1422">
        <v>0.0</v>
      </c>
      <c r="BB175" s="659">
        <v>16.0</v>
      </c>
      <c r="BC175" s="809">
        <v>28603.0</v>
      </c>
      <c r="BD175" s="809">
        <v>28579.0</v>
      </c>
      <c r="BE175" s="580">
        <v>1201.0</v>
      </c>
      <c r="BF175" s="1721">
        <v>3946.0</v>
      </c>
      <c r="BG175" s="1721">
        <v>0.0</v>
      </c>
      <c r="BH175" s="2423">
        <v>2.0</v>
      </c>
      <c r="BI175" s="2148">
        <v>2.0</v>
      </c>
      <c r="BJ175" s="2424">
        <v>173.0</v>
      </c>
      <c r="BK175" s="2322">
        <v>78.0</v>
      </c>
      <c r="BL175" s="2186">
        <v>58.0</v>
      </c>
      <c r="BM175" s="2425">
        <v>52.0</v>
      </c>
      <c r="BN175" s="772">
        <v>-44.0</v>
      </c>
      <c r="BO175" s="1394">
        <v>-53.0</v>
      </c>
      <c r="BP175" s="2410">
        <v>15.0</v>
      </c>
      <c r="BQ175" s="2046">
        <v>60.0</v>
      </c>
      <c r="BR175" s="2233">
        <v>104.0</v>
      </c>
      <c r="BS175" s="2189">
        <v>73.0</v>
      </c>
      <c r="BT175" s="2158">
        <v>84.0</v>
      </c>
      <c r="BU175" s="1447">
        <v>87.0</v>
      </c>
      <c r="BV175" s="1447">
        <v>91.0</v>
      </c>
      <c r="BW175" s="2165">
        <v>69.0</v>
      </c>
      <c r="BX175" s="1913">
        <v>53.0</v>
      </c>
      <c r="BY175" s="1913">
        <v>51.0</v>
      </c>
      <c r="BZ175" s="2426">
        <v>14.0</v>
      </c>
      <c r="CA175" s="580">
        <v>0.0</v>
      </c>
      <c r="CB175" s="1934">
        <v>79.0</v>
      </c>
      <c r="CC175" s="1843">
        <v>28.0</v>
      </c>
      <c r="CD175" s="580">
        <v>0.0</v>
      </c>
      <c r="CE175" s="580">
        <v>0.0</v>
      </c>
      <c r="CF175" s="796">
        <v>276.0</v>
      </c>
      <c r="CG175" s="1513">
        <v>107.0</v>
      </c>
      <c r="CH175" s="1015">
        <v>153.0</v>
      </c>
      <c r="CI175" s="1513">
        <v>104.0</v>
      </c>
      <c r="CJ175" s="436">
        <v>177.0</v>
      </c>
      <c r="CK175" s="2005">
        <v>59.0</v>
      </c>
      <c r="CL175" s="791">
        <v>208.0</v>
      </c>
      <c r="CM175" s="435">
        <v>201.0</v>
      </c>
      <c r="CN175" s="796">
        <v>278.0</v>
      </c>
      <c r="CO175" s="1518">
        <v>120.0</v>
      </c>
      <c r="CP175" s="435">
        <v>203.0</v>
      </c>
      <c r="CQ175" s="1513">
        <v>104.0</v>
      </c>
      <c r="CR175" s="435">
        <v>203.0</v>
      </c>
      <c r="CS175" s="545">
        <v>373.0</v>
      </c>
      <c r="CT175" s="427">
        <v>295.0</v>
      </c>
      <c r="CU175" s="896">
        <v>350.0</v>
      </c>
      <c r="CV175" s="210">
        <v>477.0</v>
      </c>
      <c r="CW175" s="174">
        <v>610.0</v>
      </c>
      <c r="CX175" s="238">
        <v>538.0</v>
      </c>
      <c r="CY175" s="279">
        <v>598.0</v>
      </c>
      <c r="CZ175" s="131">
        <v>878.0</v>
      </c>
      <c r="DA175" s="520">
        <v>646.0</v>
      </c>
      <c r="DB175" s="546">
        <v>510.0</v>
      </c>
      <c r="DC175" s="210">
        <v>475.0</v>
      </c>
      <c r="DD175" s="328">
        <v>524.0</v>
      </c>
      <c r="DE175" s="197">
        <v>449.0</v>
      </c>
      <c r="DF175" s="2427">
        <v>509.0</v>
      </c>
      <c r="DG175" s="2428">
        <v>1.4</v>
      </c>
      <c r="DH175" s="223">
        <v>0.0</v>
      </c>
      <c r="DI175" s="78"/>
      <c r="DJ175" s="78"/>
      <c r="DK175" s="78"/>
      <c r="DL175" s="78"/>
      <c r="DM175" s="78"/>
      <c r="DN175" s="78"/>
      <c r="DO175" s="78"/>
      <c r="DP175" s="78"/>
      <c r="DQ175" s="78"/>
      <c r="DR175" s="78"/>
    </row>
    <row r="176" ht="33.75" customHeight="1">
      <c r="A176" s="78" t="str">
        <f t="shared" si="2"/>
        <v/>
      </c>
      <c r="B176" s="79" t="str">
        <f t="shared" si="3"/>
        <v>frankdegods</v>
      </c>
      <c r="C176" s="80" t="s">
        <v>746</v>
      </c>
      <c r="D176" s="81" t="s">
        <v>747</v>
      </c>
      <c r="E176" s="82" t="s">
        <v>748</v>
      </c>
      <c r="F176" s="82" t="s">
        <v>749</v>
      </c>
      <c r="G176" s="84"/>
      <c r="H176" s="85">
        <v>43.0</v>
      </c>
      <c r="I176" s="2429">
        <v>517.0</v>
      </c>
      <c r="J176" s="85">
        <v>952.0</v>
      </c>
      <c r="K176" s="85">
        <v>15.0</v>
      </c>
      <c r="L176" s="85"/>
      <c r="M176" s="85">
        <v>2.0</v>
      </c>
      <c r="N176" s="85">
        <v>13.0</v>
      </c>
      <c r="O176" s="85">
        <v>159.0</v>
      </c>
      <c r="P176" s="85">
        <v>343.0</v>
      </c>
      <c r="Q176" s="88">
        <v>1.0</v>
      </c>
      <c r="R176" s="88">
        <v>0.0</v>
      </c>
      <c r="S176" s="89"/>
      <c r="T176" s="90"/>
      <c r="U176" s="91"/>
      <c r="V176" s="91"/>
      <c r="W176" s="90"/>
      <c r="X176" s="92"/>
      <c r="Y176" s="85"/>
      <c r="Z176" s="92"/>
      <c r="AA176" s="85"/>
      <c r="AB176" s="89"/>
      <c r="AC176" s="90"/>
      <c r="AD176" s="91"/>
      <c r="AE176" s="91"/>
      <c r="AF176" s="559">
        <v>0.74</v>
      </c>
      <c r="AG176" s="92"/>
      <c r="AH176" s="85"/>
      <c r="AI176" s="92"/>
      <c r="AJ176" s="85"/>
      <c r="AK176" s="2121">
        <v>0.0</v>
      </c>
      <c r="AL176" s="527">
        <v>0.14</v>
      </c>
      <c r="AM176" s="91"/>
      <c r="AN176" s="91"/>
      <c r="AO176" s="955">
        <v>0.14</v>
      </c>
      <c r="AP176" s="92"/>
      <c r="AQ176" s="85"/>
      <c r="AR176" s="92"/>
      <c r="AS176" s="85"/>
      <c r="AT176" s="2121">
        <v>0.0</v>
      </c>
      <c r="AU176" s="655">
        <v>0.038</v>
      </c>
      <c r="AV176" s="169">
        <v>0.0</v>
      </c>
      <c r="AW176" s="91"/>
      <c r="AX176" s="655">
        <v>0.038</v>
      </c>
      <c r="AY176" s="2430">
        <v>0.038</v>
      </c>
      <c r="AZ176" s="404">
        <v>1.0</v>
      </c>
      <c r="BA176" s="98"/>
      <c r="BB176" s="99"/>
      <c r="BC176" s="177">
        <v>418007.0</v>
      </c>
      <c r="BD176" s="177">
        <v>417786.0</v>
      </c>
      <c r="BE176" s="580">
        <v>0.0</v>
      </c>
      <c r="BF176" s="580">
        <v>0.0</v>
      </c>
      <c r="BG176" s="580">
        <v>0.0</v>
      </c>
      <c r="BH176" s="2431">
        <v>0.0</v>
      </c>
      <c r="BI176" s="580">
        <v>0.0</v>
      </c>
      <c r="BJ176" s="2432">
        <v>174.0</v>
      </c>
      <c r="BK176" s="580">
        <v>0.0</v>
      </c>
      <c r="BL176" s="580">
        <v>0.0</v>
      </c>
      <c r="BM176" s="404">
        <v>4.0</v>
      </c>
      <c r="BN176" s="281">
        <v>0.0</v>
      </c>
      <c r="BO176" s="1407">
        <v>0.0</v>
      </c>
      <c r="BP176" s="671">
        <v>0.0</v>
      </c>
      <c r="BQ176" s="671">
        <v>0.0</v>
      </c>
      <c r="BR176" s="671">
        <v>0.0</v>
      </c>
      <c r="BS176" s="671">
        <v>0.0</v>
      </c>
      <c r="BT176" s="671">
        <v>0.0</v>
      </c>
      <c r="BU176" s="671">
        <v>0.0</v>
      </c>
      <c r="BV176" s="671">
        <v>0.0</v>
      </c>
      <c r="BW176" s="671">
        <v>0.0</v>
      </c>
      <c r="BX176" s="671">
        <v>0.0</v>
      </c>
      <c r="BY176" s="671">
        <v>0.0</v>
      </c>
      <c r="BZ176" s="1451">
        <v>0.0</v>
      </c>
      <c r="CA176" s="580">
        <v>0.0</v>
      </c>
      <c r="CB176" s="580">
        <v>0.0</v>
      </c>
      <c r="CC176" s="580">
        <v>0.0</v>
      </c>
      <c r="CD176" s="214">
        <v>863.0</v>
      </c>
      <c r="CE176" s="493">
        <v>975.0</v>
      </c>
      <c r="CF176" s="129">
        <v>895.0</v>
      </c>
      <c r="CG176" s="175">
        <v>887.0</v>
      </c>
      <c r="CH176" s="297">
        <v>785.0</v>
      </c>
      <c r="CI176" s="299">
        <v>883.0</v>
      </c>
      <c r="CJ176" s="255">
        <v>912.0</v>
      </c>
      <c r="CK176" s="313">
        <v>837.0</v>
      </c>
      <c r="CL176" s="305">
        <v>600.0</v>
      </c>
      <c r="CM176" s="218">
        <v>818.0</v>
      </c>
      <c r="CN176" s="213">
        <v>851.0</v>
      </c>
      <c r="CO176" s="619">
        <v>411.0</v>
      </c>
      <c r="CP176" s="137">
        <v>749.0</v>
      </c>
      <c r="CQ176" s="140">
        <v>778.0</v>
      </c>
      <c r="CR176" s="433">
        <v>731.0</v>
      </c>
      <c r="CS176" s="218">
        <v>819.0</v>
      </c>
      <c r="CT176" s="718">
        <v>847.0</v>
      </c>
      <c r="CU176" s="673">
        <v>404.0</v>
      </c>
      <c r="CV176" s="887">
        <v>512.0</v>
      </c>
      <c r="CW176" s="408">
        <v>572.0</v>
      </c>
      <c r="CX176" s="201">
        <v>428.0</v>
      </c>
      <c r="CY176" s="137">
        <v>749.0</v>
      </c>
      <c r="CZ176" s="330">
        <v>655.0</v>
      </c>
      <c r="DA176" s="211">
        <v>625.0</v>
      </c>
      <c r="DB176" s="211">
        <v>624.0</v>
      </c>
      <c r="DC176" s="139">
        <v>719.0</v>
      </c>
      <c r="DD176" s="349">
        <v>754.0</v>
      </c>
      <c r="DE176" s="570">
        <v>791.0</v>
      </c>
      <c r="DF176" s="2433">
        <v>928.0</v>
      </c>
      <c r="DG176" s="2434">
        <v>1.2</v>
      </c>
      <c r="DH176" s="223">
        <v>0.0</v>
      </c>
      <c r="DI176" s="78"/>
      <c r="DJ176" s="78"/>
      <c r="DK176" s="78"/>
      <c r="DL176" s="78"/>
      <c r="DM176" s="78"/>
      <c r="DN176" s="78"/>
      <c r="DO176" s="78"/>
      <c r="DP176" s="78"/>
      <c r="DQ176" s="78"/>
      <c r="DR176" s="78"/>
    </row>
    <row r="177" ht="33.75" customHeight="1">
      <c r="A177" s="78" t="str">
        <f t="shared" si="2"/>
        <v/>
      </c>
      <c r="B177" s="79" t="str">
        <f t="shared" si="3"/>
        <v>notthreadguy</v>
      </c>
      <c r="C177" s="80" t="s">
        <v>750</v>
      </c>
      <c r="D177" s="81" t="s">
        <v>751</v>
      </c>
      <c r="E177" s="82" t="s">
        <v>752</v>
      </c>
      <c r="F177" s="82" t="s">
        <v>753</v>
      </c>
      <c r="G177" s="84"/>
      <c r="H177" s="85">
        <v>30.0</v>
      </c>
      <c r="I177" s="254">
        <v>305.0</v>
      </c>
      <c r="J177" s="85">
        <v>363.0</v>
      </c>
      <c r="K177" s="85">
        <v>12.0</v>
      </c>
      <c r="L177" s="85"/>
      <c r="M177" s="85">
        <v>2.0</v>
      </c>
      <c r="N177" s="85">
        <v>10.0</v>
      </c>
      <c r="O177" s="85">
        <v>63.0</v>
      </c>
      <c r="P177" s="85">
        <v>230.0</v>
      </c>
      <c r="Q177" s="88">
        <v>1.0</v>
      </c>
      <c r="R177" s="88">
        <v>0.0</v>
      </c>
      <c r="S177" s="89"/>
      <c r="T177" s="90"/>
      <c r="U177" s="91"/>
      <c r="V177" s="91"/>
      <c r="W177" s="90"/>
      <c r="X177" s="92"/>
      <c r="Y177" s="85"/>
      <c r="Z177" s="92"/>
      <c r="AA177" s="85"/>
      <c r="AB177" s="2121">
        <v>0.0</v>
      </c>
      <c r="AC177" s="439">
        <v>1.75</v>
      </c>
      <c r="AD177" s="91"/>
      <c r="AE177" s="91"/>
      <c r="AF177" s="527">
        <v>1.06</v>
      </c>
      <c r="AG177" s="92"/>
      <c r="AH177" s="85"/>
      <c r="AI177" s="92"/>
      <c r="AJ177" s="85"/>
      <c r="AK177" s="2121">
        <v>0.0</v>
      </c>
      <c r="AL177" s="270">
        <v>0.27</v>
      </c>
      <c r="AM177" s="91"/>
      <c r="AN177" s="91"/>
      <c r="AO177" s="270">
        <v>0.26</v>
      </c>
      <c r="AP177" s="92"/>
      <c r="AQ177" s="85"/>
      <c r="AR177" s="92"/>
      <c r="AS177" s="85"/>
      <c r="AT177" s="2121">
        <v>0.0</v>
      </c>
      <c r="AU177" s="2435">
        <v>0.055</v>
      </c>
      <c r="AV177" s="2436">
        <v>-0.03</v>
      </c>
      <c r="AW177" s="2437">
        <v>-0.03</v>
      </c>
      <c r="AX177" s="2438">
        <v>0.057</v>
      </c>
      <c r="AY177" s="2439">
        <v>0.057</v>
      </c>
      <c r="AZ177" s="404">
        <v>1.0</v>
      </c>
      <c r="BA177" s="2440">
        <v>0.057</v>
      </c>
      <c r="BB177" s="728">
        <v>2.0</v>
      </c>
      <c r="BC177" s="507">
        <v>319126.0</v>
      </c>
      <c r="BD177" s="507">
        <v>318971.0</v>
      </c>
      <c r="BE177" s="580">
        <v>0.0</v>
      </c>
      <c r="BF177" s="580">
        <v>0.0</v>
      </c>
      <c r="BG177" s="580">
        <v>0.0</v>
      </c>
      <c r="BH177" s="2431">
        <v>0.0</v>
      </c>
      <c r="BI177" s="580">
        <v>0.0</v>
      </c>
      <c r="BJ177" s="2432">
        <v>174.0</v>
      </c>
      <c r="BK177" s="580">
        <v>0.0</v>
      </c>
      <c r="BL177" s="580">
        <v>0.0</v>
      </c>
      <c r="BM177" s="1500">
        <v>370.0</v>
      </c>
      <c r="BN177" s="281">
        <v>0.0</v>
      </c>
      <c r="BO177" s="1407">
        <v>0.0</v>
      </c>
      <c r="BP177" s="671">
        <v>0.0</v>
      </c>
      <c r="BQ177" s="671">
        <v>0.0</v>
      </c>
      <c r="BR177" s="671">
        <v>0.0</v>
      </c>
      <c r="BS177" s="671">
        <v>0.0</v>
      </c>
      <c r="BT177" s="671">
        <v>0.0</v>
      </c>
      <c r="BU177" s="671">
        <v>0.0</v>
      </c>
      <c r="BV177" s="671">
        <v>0.0</v>
      </c>
      <c r="BW177" s="671">
        <v>0.0</v>
      </c>
      <c r="BX177" s="671">
        <v>0.0</v>
      </c>
      <c r="BY177" s="671">
        <v>0.0</v>
      </c>
      <c r="BZ177" s="2441">
        <v>388.0</v>
      </c>
      <c r="CA177" s="580">
        <v>0.0</v>
      </c>
      <c r="CB177" s="580">
        <v>0.0</v>
      </c>
      <c r="CC177" s="261">
        <v>910.0</v>
      </c>
      <c r="CD177" s="140">
        <v>776.0</v>
      </c>
      <c r="CE177" s="129">
        <v>893.0</v>
      </c>
      <c r="CF177" s="124">
        <v>890.0</v>
      </c>
      <c r="CG177" s="347">
        <v>859.0</v>
      </c>
      <c r="CH177" s="131">
        <v>879.0</v>
      </c>
      <c r="CI177" s="351">
        <v>915.0</v>
      </c>
      <c r="CJ177" s="235">
        <v>775.0</v>
      </c>
      <c r="CK177" s="301">
        <v>784.0</v>
      </c>
      <c r="CL177" s="310">
        <v>825.0</v>
      </c>
      <c r="CM177" s="570">
        <v>790.0</v>
      </c>
      <c r="CN177" s="454">
        <v>772.0</v>
      </c>
      <c r="CO177" s="354">
        <v>685.0</v>
      </c>
      <c r="CP177" s="458">
        <v>829.0</v>
      </c>
      <c r="CQ177" s="352">
        <v>849.0</v>
      </c>
      <c r="CR177" s="354">
        <v>685.0</v>
      </c>
      <c r="CS177" s="600">
        <v>727.0</v>
      </c>
      <c r="CT177" s="235">
        <v>775.0</v>
      </c>
      <c r="CU177" s="695">
        <v>764.0</v>
      </c>
      <c r="CV177" s="142">
        <v>803.0</v>
      </c>
      <c r="CW177" s="353">
        <v>729.0</v>
      </c>
      <c r="CX177" s="519">
        <v>853.0</v>
      </c>
      <c r="CY177" s="313">
        <v>839.0</v>
      </c>
      <c r="CZ177" s="219">
        <v>661.0</v>
      </c>
      <c r="DA177" s="455">
        <v>725.0</v>
      </c>
      <c r="DB177" s="384">
        <v>876.0</v>
      </c>
      <c r="DC177" s="453">
        <v>834.0</v>
      </c>
      <c r="DD177" s="132">
        <v>823.0</v>
      </c>
      <c r="DE177" s="301">
        <v>783.0</v>
      </c>
      <c r="DF177" s="1180">
        <v>828.0</v>
      </c>
      <c r="DG177" s="2442">
        <v>1.0</v>
      </c>
      <c r="DH177" s="85"/>
      <c r="DI177" s="78"/>
      <c r="DJ177" s="78"/>
      <c r="DK177" s="78"/>
      <c r="DL177" s="78"/>
      <c r="DM177" s="78"/>
      <c r="DN177" s="78"/>
      <c r="DO177" s="78"/>
      <c r="DP177" s="78"/>
      <c r="DQ177" s="78"/>
      <c r="DR177" s="78"/>
    </row>
    <row r="178" ht="33.75" customHeight="1">
      <c r="A178" s="78" t="str">
        <f t="shared" si="2"/>
        <v/>
      </c>
      <c r="B178" s="79" t="str">
        <f t="shared" si="3"/>
        <v>0xLawliette</v>
      </c>
      <c r="C178" s="80" t="s">
        <v>754</v>
      </c>
      <c r="D178" s="81" t="s">
        <v>755</v>
      </c>
      <c r="E178" s="82" t="s">
        <v>756</v>
      </c>
      <c r="F178" s="82" t="s">
        <v>757</v>
      </c>
      <c r="G178" s="84"/>
      <c r="H178" s="85">
        <v>26.0</v>
      </c>
      <c r="I178" s="2443">
        <v>2897.0</v>
      </c>
      <c r="J178" s="85">
        <v>4494.0</v>
      </c>
      <c r="K178" s="85">
        <v>59.0</v>
      </c>
      <c r="L178" s="85"/>
      <c r="M178" s="85">
        <v>5.0</v>
      </c>
      <c r="N178" s="85">
        <v>13.0</v>
      </c>
      <c r="O178" s="85">
        <v>95.0</v>
      </c>
      <c r="P178" s="85">
        <v>2784.0</v>
      </c>
      <c r="Q178" s="88">
        <v>1.0</v>
      </c>
      <c r="R178" s="88">
        <v>0.0</v>
      </c>
      <c r="S178" s="89"/>
      <c r="T178" s="90"/>
      <c r="U178" s="91"/>
      <c r="V178" s="91"/>
      <c r="W178" s="2444">
        <v>0.57</v>
      </c>
      <c r="X178" s="92"/>
      <c r="Y178" s="85"/>
      <c r="Z178" s="92"/>
      <c r="AA178" s="85"/>
      <c r="AB178" s="2121">
        <v>0.0</v>
      </c>
      <c r="AC178" s="931">
        <v>0.1</v>
      </c>
      <c r="AD178" s="91"/>
      <c r="AE178" s="91"/>
      <c r="AF178" s="1759">
        <v>0.07</v>
      </c>
      <c r="AG178" s="92"/>
      <c r="AH178" s="85"/>
      <c r="AI178" s="92"/>
      <c r="AJ178" s="85"/>
      <c r="AK178" s="2121">
        <v>0.0</v>
      </c>
      <c r="AL178" s="2036">
        <v>0.02</v>
      </c>
      <c r="AM178" s="91"/>
      <c r="AN178" s="91"/>
      <c r="AO178" s="1265">
        <v>0.02</v>
      </c>
      <c r="AP178" s="92"/>
      <c r="AQ178" s="85"/>
      <c r="AR178" s="92"/>
      <c r="AS178" s="85"/>
      <c r="AT178" s="2121">
        <v>0.0</v>
      </c>
      <c r="AU178" s="1952">
        <v>0.006</v>
      </c>
      <c r="AV178" s="1953">
        <v>558.0</v>
      </c>
      <c r="AW178" s="1954">
        <v>558.0</v>
      </c>
      <c r="AX178" s="2142">
        <v>0.005</v>
      </c>
      <c r="AY178" s="1422">
        <v>0.0</v>
      </c>
      <c r="AZ178" s="2039">
        <v>16.0</v>
      </c>
      <c r="BA178" s="1422">
        <v>0.0</v>
      </c>
      <c r="BB178" s="781">
        <v>12.0</v>
      </c>
      <c r="BC178" s="744">
        <v>56285.0</v>
      </c>
      <c r="BD178" s="744">
        <v>56282.0</v>
      </c>
      <c r="BE178" s="580">
        <v>0.0</v>
      </c>
      <c r="BF178" s="580">
        <v>0.0</v>
      </c>
      <c r="BG178" s="580">
        <v>0.0</v>
      </c>
      <c r="BH178" s="2431">
        <v>0.0</v>
      </c>
      <c r="BI178" s="580">
        <v>0.0</v>
      </c>
      <c r="BJ178" s="2432">
        <v>174.0</v>
      </c>
      <c r="BK178" s="580">
        <v>0.0</v>
      </c>
      <c r="BL178" s="580">
        <v>0.0</v>
      </c>
      <c r="BM178" s="580">
        <v>0.0</v>
      </c>
      <c r="BN178" s="281">
        <v>0.0</v>
      </c>
      <c r="BO178" s="1407">
        <v>0.0</v>
      </c>
      <c r="BP178" s="671">
        <v>0.0</v>
      </c>
      <c r="BQ178" s="671">
        <v>0.0</v>
      </c>
      <c r="BR178" s="671">
        <v>0.0</v>
      </c>
      <c r="BS178" s="671">
        <v>0.0</v>
      </c>
      <c r="BT178" s="671">
        <v>0.0</v>
      </c>
      <c r="BU178" s="671">
        <v>0.0</v>
      </c>
      <c r="BV178" s="671">
        <v>0.0</v>
      </c>
      <c r="BW178" s="671">
        <v>0.0</v>
      </c>
      <c r="BX178" s="671">
        <v>0.0</v>
      </c>
      <c r="BY178" s="671">
        <v>0.0</v>
      </c>
      <c r="BZ178" s="1451">
        <v>0.0</v>
      </c>
      <c r="CA178" s="580">
        <v>0.0</v>
      </c>
      <c r="CB178" s="580">
        <v>0.0</v>
      </c>
      <c r="CC178" s="580">
        <v>0.0</v>
      </c>
      <c r="CD178" s="580">
        <v>0.0</v>
      </c>
      <c r="CE178" s="580">
        <v>0.0</v>
      </c>
      <c r="CF178" s="580">
        <v>0.0</v>
      </c>
      <c r="CG178" s="1518">
        <v>123.0</v>
      </c>
      <c r="CH178" s="580">
        <v>0.0</v>
      </c>
      <c r="CI178" s="948">
        <v>143.0</v>
      </c>
      <c r="CJ178" s="580">
        <v>0.0</v>
      </c>
      <c r="CK178" s="745">
        <v>90.0</v>
      </c>
      <c r="CL178" s="1213">
        <v>149.0</v>
      </c>
      <c r="CM178" s="1028">
        <v>138.0</v>
      </c>
      <c r="CN178" s="580">
        <v>0.0</v>
      </c>
      <c r="CO178" s="580">
        <v>0.0</v>
      </c>
      <c r="CP178" s="899">
        <v>148.0</v>
      </c>
      <c r="CQ178" s="1168">
        <v>555.0</v>
      </c>
      <c r="CR178" s="1022">
        <v>235.0</v>
      </c>
      <c r="CS178" s="617">
        <v>281.0</v>
      </c>
      <c r="CT178" s="546">
        <v>509.0</v>
      </c>
      <c r="CU178" s="436">
        <v>175.0</v>
      </c>
      <c r="CV178" s="197">
        <v>450.0</v>
      </c>
      <c r="CW178" s="796">
        <v>276.0</v>
      </c>
      <c r="CX178" s="1205">
        <v>212.0</v>
      </c>
      <c r="CY178" s="743">
        <v>218.0</v>
      </c>
      <c r="CZ178" s="1175">
        <v>162.0</v>
      </c>
      <c r="DA178" s="824">
        <v>420.0</v>
      </c>
      <c r="DB178" s="443">
        <v>690.0</v>
      </c>
      <c r="DC178" s="306">
        <v>632.0</v>
      </c>
      <c r="DD178" s="580">
        <v>0.0</v>
      </c>
      <c r="DE178" s="617">
        <v>281.0</v>
      </c>
      <c r="DF178" s="437">
        <v>414.0</v>
      </c>
      <c r="DG178" s="2275">
        <v>0.7</v>
      </c>
      <c r="DH178" s="85"/>
      <c r="DI178" s="78"/>
      <c r="DJ178" s="78"/>
      <c r="DK178" s="78"/>
      <c r="DL178" s="78"/>
      <c r="DM178" s="78"/>
      <c r="DN178" s="78"/>
      <c r="DO178" s="78"/>
      <c r="DP178" s="78"/>
      <c r="DQ178" s="78"/>
      <c r="DR178" s="78"/>
    </row>
    <row r="179" ht="33.75" customHeight="1">
      <c r="A179" s="78" t="str">
        <f t="shared" si="2"/>
        <v/>
      </c>
      <c r="B179" s="79" t="str">
        <f t="shared" si="3"/>
        <v>Evan_ss6</v>
      </c>
      <c r="C179" s="80" t="s">
        <v>758</v>
      </c>
      <c r="D179" s="81">
        <v>2.79828819E8</v>
      </c>
      <c r="E179" s="82" t="s">
        <v>759</v>
      </c>
      <c r="F179" s="82" t="s">
        <v>760</v>
      </c>
      <c r="G179" s="84"/>
      <c r="H179" s="85">
        <v>0.0</v>
      </c>
      <c r="I179" s="2445">
        <v>276.0</v>
      </c>
      <c r="J179" s="85">
        <v>431.0</v>
      </c>
      <c r="K179" s="85">
        <v>25.0</v>
      </c>
      <c r="L179" s="85"/>
      <c r="M179" s="85">
        <v>1.0</v>
      </c>
      <c r="N179" s="85">
        <v>8.0</v>
      </c>
      <c r="O179" s="85">
        <v>57.0</v>
      </c>
      <c r="P179" s="85">
        <v>210.0</v>
      </c>
      <c r="Q179" s="88">
        <v>1.0</v>
      </c>
      <c r="R179" s="2446">
        <v>-6.0</v>
      </c>
      <c r="S179" s="89"/>
      <c r="T179" s="90"/>
      <c r="U179" s="91"/>
      <c r="V179" s="91"/>
      <c r="W179" s="90"/>
      <c r="X179" s="92"/>
      <c r="Y179" s="85"/>
      <c r="Z179" s="92"/>
      <c r="AA179" s="85"/>
      <c r="AB179" s="89"/>
      <c r="AC179" s="90"/>
      <c r="AD179" s="91"/>
      <c r="AE179" s="91"/>
      <c r="AF179" s="90"/>
      <c r="AG179" s="92"/>
      <c r="AH179" s="85"/>
      <c r="AI179" s="92"/>
      <c r="AJ179" s="85"/>
      <c r="AK179" s="2121">
        <v>0.0</v>
      </c>
      <c r="AL179" s="274">
        <v>0.29</v>
      </c>
      <c r="AM179" s="91"/>
      <c r="AN179" s="91"/>
      <c r="AO179" s="762">
        <v>0.2</v>
      </c>
      <c r="AP179" s="92"/>
      <c r="AQ179" s="85"/>
      <c r="AR179" s="92"/>
      <c r="AS179" s="85"/>
      <c r="AT179" s="2121">
        <v>0.0</v>
      </c>
      <c r="AU179" s="682">
        <v>0.077</v>
      </c>
      <c r="AV179" s="1281">
        <v>-0.04</v>
      </c>
      <c r="AW179" s="169">
        <v>0.27</v>
      </c>
      <c r="AX179" s="987">
        <v>0.061</v>
      </c>
      <c r="AY179" s="684">
        <v>0.08</v>
      </c>
      <c r="AZ179" s="404">
        <v>1.0</v>
      </c>
      <c r="BA179" s="2447">
        <v>0.061</v>
      </c>
      <c r="BB179" s="327">
        <v>4.0</v>
      </c>
      <c r="BC179" s="744">
        <v>56172.0</v>
      </c>
      <c r="BD179" s="744">
        <v>56176.0</v>
      </c>
      <c r="BE179" s="580">
        <v>0.0</v>
      </c>
      <c r="BF179" s="580">
        <v>0.0</v>
      </c>
      <c r="BG179" s="580">
        <v>0.0</v>
      </c>
      <c r="BH179" s="2431">
        <v>0.0</v>
      </c>
      <c r="BI179" s="580">
        <v>0.0</v>
      </c>
      <c r="BJ179" s="2432">
        <v>174.0</v>
      </c>
      <c r="BK179" s="2448">
        <v>500.0</v>
      </c>
      <c r="BL179" s="710">
        <v>792.0</v>
      </c>
      <c r="BM179" s="732">
        <v>760.0</v>
      </c>
      <c r="BN179" s="281">
        <v>0.0</v>
      </c>
      <c r="BO179" s="2449">
        <v>-792.0</v>
      </c>
      <c r="BP179" s="671">
        <v>0.0</v>
      </c>
      <c r="BQ179" s="671">
        <v>0.0</v>
      </c>
      <c r="BR179" s="1980">
        <v>250.0</v>
      </c>
      <c r="BS179" s="730">
        <v>418.0</v>
      </c>
      <c r="BT179" s="789">
        <v>581.0</v>
      </c>
      <c r="BU179" s="1163">
        <v>700.0</v>
      </c>
      <c r="BV179" s="667">
        <v>749.0</v>
      </c>
      <c r="BW179" s="819">
        <v>792.0</v>
      </c>
      <c r="BX179" s="608">
        <v>807.0</v>
      </c>
      <c r="BY179" s="756">
        <v>829.0</v>
      </c>
      <c r="BZ179" s="1187">
        <v>705.0</v>
      </c>
      <c r="CA179" s="580">
        <v>0.0</v>
      </c>
      <c r="CB179" s="622">
        <v>734.0</v>
      </c>
      <c r="CC179" s="348">
        <v>813.0</v>
      </c>
      <c r="CD179" s="601">
        <v>675.0</v>
      </c>
      <c r="CE179" s="385">
        <v>922.0</v>
      </c>
      <c r="CF179" s="454">
        <v>772.0</v>
      </c>
      <c r="CG179" s="139">
        <v>720.0</v>
      </c>
      <c r="CH179" s="578">
        <v>760.0</v>
      </c>
      <c r="CI179" s="586">
        <v>809.0</v>
      </c>
      <c r="CJ179" s="144">
        <v>782.0</v>
      </c>
      <c r="CK179" s="139">
        <v>719.0</v>
      </c>
      <c r="CL179" s="280">
        <v>648.0</v>
      </c>
      <c r="CM179" s="729">
        <v>556.0</v>
      </c>
      <c r="CN179" s="505">
        <v>492.0</v>
      </c>
      <c r="CO179" s="215">
        <v>696.0</v>
      </c>
      <c r="CP179" s="520">
        <v>645.0</v>
      </c>
      <c r="CQ179" s="443">
        <v>692.0</v>
      </c>
      <c r="CR179" s="601">
        <v>675.0</v>
      </c>
      <c r="CS179" s="304">
        <v>737.0</v>
      </c>
      <c r="CT179" s="623">
        <v>717.0</v>
      </c>
      <c r="CU179" s="141">
        <v>768.0</v>
      </c>
      <c r="CV179" s="104">
        <v>681.0</v>
      </c>
      <c r="CW179" s="312">
        <v>796.0</v>
      </c>
      <c r="CX179" s="823">
        <v>723.0</v>
      </c>
      <c r="CY179" s="546">
        <v>509.0</v>
      </c>
      <c r="CZ179" s="621">
        <v>604.0</v>
      </c>
      <c r="DA179" s="261">
        <v>909.0</v>
      </c>
      <c r="DB179" s="823">
        <v>722.0</v>
      </c>
      <c r="DC179" s="142">
        <v>803.0</v>
      </c>
      <c r="DD179" s="214">
        <v>863.0</v>
      </c>
      <c r="DE179" s="254">
        <v>943.0</v>
      </c>
      <c r="DF179" s="2450">
        <v>888.0</v>
      </c>
      <c r="DG179" s="720">
        <v>0.9</v>
      </c>
      <c r="DH179" s="223">
        <v>0.0</v>
      </c>
      <c r="DI179" s="78"/>
      <c r="DJ179" s="78"/>
      <c r="DK179" s="78"/>
      <c r="DL179" s="78"/>
      <c r="DM179" s="78"/>
      <c r="DN179" s="78"/>
      <c r="DO179" s="78"/>
      <c r="DP179" s="78"/>
      <c r="DQ179" s="78"/>
      <c r="DR179" s="78"/>
    </row>
    <row r="180" ht="33.75" customHeight="1">
      <c r="A180" s="78" t="str">
        <f t="shared" si="2"/>
        <v/>
      </c>
      <c r="B180" s="79" t="str">
        <f t="shared" si="3"/>
        <v>lmrankhan</v>
      </c>
      <c r="C180" s="80" t="s">
        <v>761</v>
      </c>
      <c r="D180" s="81">
        <v>5.7584739E7</v>
      </c>
      <c r="E180" s="82" t="s">
        <v>762</v>
      </c>
      <c r="F180" s="82" t="s">
        <v>763</v>
      </c>
      <c r="G180" s="84"/>
      <c r="H180" s="85">
        <v>0.0</v>
      </c>
      <c r="I180" s="2078">
        <v>2404.0</v>
      </c>
      <c r="J180" s="85">
        <v>3897.0</v>
      </c>
      <c r="K180" s="85">
        <v>41.0</v>
      </c>
      <c r="L180" s="85"/>
      <c r="M180" s="85">
        <v>4.0</v>
      </c>
      <c r="N180" s="85">
        <v>42.0</v>
      </c>
      <c r="O180" s="85">
        <v>252.0</v>
      </c>
      <c r="P180" s="85">
        <v>2106.0</v>
      </c>
      <c r="Q180" s="88">
        <v>1.0</v>
      </c>
      <c r="R180" s="88">
        <v>0.0</v>
      </c>
      <c r="S180" s="2121">
        <v>0.0</v>
      </c>
      <c r="T180" s="1287">
        <v>0.5</v>
      </c>
      <c r="U180" s="91"/>
      <c r="V180" s="91"/>
      <c r="W180" s="391">
        <v>1.0</v>
      </c>
      <c r="X180" s="92"/>
      <c r="Y180" s="85"/>
      <c r="Z180" s="92"/>
      <c r="AA180" s="85"/>
      <c r="AB180" s="2121">
        <v>0.0</v>
      </c>
      <c r="AC180" s="2451">
        <v>0.13</v>
      </c>
      <c r="AD180" s="91"/>
      <c r="AE180" s="91"/>
      <c r="AF180" s="2020">
        <v>0.07</v>
      </c>
      <c r="AG180" s="92"/>
      <c r="AH180" s="85"/>
      <c r="AI180" s="92"/>
      <c r="AJ180" s="85"/>
      <c r="AK180" s="2121">
        <v>0.0</v>
      </c>
      <c r="AL180" s="1727">
        <v>0.02</v>
      </c>
      <c r="AM180" s="91"/>
      <c r="AN180" s="91"/>
      <c r="AO180" s="1985">
        <v>0.02</v>
      </c>
      <c r="AP180" s="92"/>
      <c r="AQ180" s="85"/>
      <c r="AR180" s="92"/>
      <c r="AS180" s="85"/>
      <c r="AT180" s="2121">
        <v>0.0</v>
      </c>
      <c r="AU180" s="1493">
        <v>0.006</v>
      </c>
      <c r="AV180" s="1937">
        <v>566.0</v>
      </c>
      <c r="AW180" s="1938">
        <v>566.0</v>
      </c>
      <c r="AX180" s="2217">
        <v>0.005</v>
      </c>
      <c r="AY180" s="1422">
        <v>0.0</v>
      </c>
      <c r="AZ180" s="2105">
        <v>12.0</v>
      </c>
      <c r="BA180" s="1422">
        <v>0.0</v>
      </c>
      <c r="BB180" s="1713">
        <v>24.0</v>
      </c>
      <c r="BC180" s="948">
        <v>31787.0</v>
      </c>
      <c r="BD180" s="948">
        <v>31758.0</v>
      </c>
      <c r="BE180" s="580">
        <v>0.0</v>
      </c>
      <c r="BF180" s="580">
        <v>0.0</v>
      </c>
      <c r="BG180" s="580">
        <v>0.0</v>
      </c>
      <c r="BH180" s="2431">
        <v>0.0</v>
      </c>
      <c r="BI180" s="580">
        <v>0.0</v>
      </c>
      <c r="BJ180" s="2432">
        <v>174.0</v>
      </c>
      <c r="BK180" s="580">
        <v>0.0</v>
      </c>
      <c r="BL180" s="580">
        <v>0.0</v>
      </c>
      <c r="BM180" s="580">
        <v>0.0</v>
      </c>
      <c r="BN180" s="281">
        <v>0.0</v>
      </c>
      <c r="BO180" s="1407">
        <v>0.0</v>
      </c>
      <c r="BP180" s="671">
        <v>0.0</v>
      </c>
      <c r="BQ180" s="671">
        <v>0.0</v>
      </c>
      <c r="BR180" s="671">
        <v>0.0</v>
      </c>
      <c r="BS180" s="671">
        <v>0.0</v>
      </c>
      <c r="BT180" s="671">
        <v>0.0</v>
      </c>
      <c r="BU180" s="671">
        <v>0.0</v>
      </c>
      <c r="BV180" s="671">
        <v>0.0</v>
      </c>
      <c r="BW180" s="671">
        <v>0.0</v>
      </c>
      <c r="BX180" s="2043">
        <v>118.0</v>
      </c>
      <c r="BY180" s="1753">
        <v>231.0</v>
      </c>
      <c r="BZ180" s="1451">
        <v>0.0</v>
      </c>
      <c r="CA180" s="580">
        <v>0.0</v>
      </c>
      <c r="CB180" s="580">
        <v>0.0</v>
      </c>
      <c r="CC180" s="580">
        <v>0.0</v>
      </c>
      <c r="CD180" s="580">
        <v>0.0</v>
      </c>
      <c r="CE180" s="1304">
        <v>171.0</v>
      </c>
      <c r="CF180" s="660">
        <v>522.0</v>
      </c>
      <c r="CG180" s="645">
        <v>470.0</v>
      </c>
      <c r="CH180" s="202">
        <v>261.0</v>
      </c>
      <c r="CI180" s="1168">
        <v>555.0</v>
      </c>
      <c r="CJ180" s="580">
        <v>0.0</v>
      </c>
      <c r="CK180" s="580">
        <v>0.0</v>
      </c>
      <c r="CL180" s="896">
        <v>354.0</v>
      </c>
      <c r="CM180" s="1366">
        <v>584.0</v>
      </c>
      <c r="CN180" s="645">
        <v>470.0</v>
      </c>
      <c r="CO180" s="204">
        <v>462.0</v>
      </c>
      <c r="CP180" s="644">
        <v>495.0</v>
      </c>
      <c r="CQ180" s="432">
        <v>455.0</v>
      </c>
      <c r="CR180" s="645">
        <v>472.0</v>
      </c>
      <c r="CS180" s="210">
        <v>473.0</v>
      </c>
      <c r="CT180" s="579">
        <v>631.0</v>
      </c>
      <c r="CU180" s="457">
        <v>695.0</v>
      </c>
      <c r="CV180" s="349">
        <v>754.0</v>
      </c>
      <c r="CW180" s="1168">
        <v>555.0</v>
      </c>
      <c r="CX180" s="428">
        <v>466.0</v>
      </c>
      <c r="CY180" s="219">
        <v>660.0</v>
      </c>
      <c r="CZ180" s="219">
        <v>661.0</v>
      </c>
      <c r="DA180" s="328">
        <v>524.0</v>
      </c>
      <c r="DB180" s="432">
        <v>454.0</v>
      </c>
      <c r="DC180" s="428">
        <v>467.0</v>
      </c>
      <c r="DD180" s="425">
        <v>562.0</v>
      </c>
      <c r="DE180" s="458">
        <v>830.0</v>
      </c>
      <c r="DF180" s="1597">
        <v>670.0</v>
      </c>
      <c r="DG180" s="720">
        <v>0.9</v>
      </c>
      <c r="DH180" s="902">
        <v>50.0</v>
      </c>
      <c r="DI180" s="78"/>
      <c r="DJ180" s="78"/>
      <c r="DK180" s="78"/>
      <c r="DL180" s="78"/>
      <c r="DM180" s="78"/>
      <c r="DN180" s="78"/>
      <c r="DO180" s="78"/>
      <c r="DP180" s="78"/>
      <c r="DQ180" s="78"/>
      <c r="DR180" s="78"/>
    </row>
    <row r="181" ht="33.75" customHeight="1">
      <c r="A181" s="78" t="str">
        <f t="shared" si="2"/>
        <v/>
      </c>
      <c r="B181" s="79" t="str">
        <f t="shared" si="3"/>
        <v>WazzCrypto</v>
      </c>
      <c r="C181" s="80" t="s">
        <v>764</v>
      </c>
      <c r="D181" s="81" t="s">
        <v>765</v>
      </c>
      <c r="E181" s="82" t="s">
        <v>766</v>
      </c>
      <c r="F181" s="82" t="s">
        <v>767</v>
      </c>
      <c r="G181" s="84"/>
      <c r="H181" s="85">
        <v>0.0</v>
      </c>
      <c r="I181" s="254">
        <v>304.0</v>
      </c>
      <c r="J181" s="85">
        <v>226.0</v>
      </c>
      <c r="K181" s="85">
        <v>22.0</v>
      </c>
      <c r="L181" s="85"/>
      <c r="M181" s="85">
        <v>2.0</v>
      </c>
      <c r="N181" s="85">
        <v>9.0</v>
      </c>
      <c r="O181" s="85">
        <v>57.0</v>
      </c>
      <c r="P181" s="85">
        <v>236.0</v>
      </c>
      <c r="Q181" s="88">
        <v>1.0</v>
      </c>
      <c r="R181" s="88">
        <v>0.0</v>
      </c>
      <c r="S181" s="89"/>
      <c r="T181" s="90"/>
      <c r="U181" s="91"/>
      <c r="V181" s="91"/>
      <c r="W181" s="90"/>
      <c r="X181" s="92"/>
      <c r="Y181" s="85"/>
      <c r="Z181" s="92"/>
      <c r="AA181" s="85"/>
      <c r="AB181" s="2121">
        <v>0.0</v>
      </c>
      <c r="AC181" s="439">
        <v>1.75</v>
      </c>
      <c r="AD181" s="91"/>
      <c r="AE181" s="91"/>
      <c r="AF181" s="561">
        <v>1.53</v>
      </c>
      <c r="AG181" s="92"/>
      <c r="AH181" s="85"/>
      <c r="AI181" s="92"/>
      <c r="AJ181" s="85"/>
      <c r="AK181" s="2121">
        <v>0.0</v>
      </c>
      <c r="AL181" s="321">
        <v>0.35</v>
      </c>
      <c r="AM181" s="91"/>
      <c r="AN181" s="91"/>
      <c r="AO181" s="762">
        <v>0.19</v>
      </c>
      <c r="AP181" s="92"/>
      <c r="AQ181" s="85"/>
      <c r="AR181" s="92"/>
      <c r="AS181" s="85"/>
      <c r="AT181" s="2121">
        <v>0.0</v>
      </c>
      <c r="AU181" s="2131">
        <v>0.05</v>
      </c>
      <c r="AV181" s="169">
        <v>0.25</v>
      </c>
      <c r="AW181" s="169">
        <v>0.28</v>
      </c>
      <c r="AX181" s="1239">
        <v>0.049</v>
      </c>
      <c r="AY181" s="2452">
        <v>0.04</v>
      </c>
      <c r="AZ181" s="404">
        <v>1.0</v>
      </c>
      <c r="BA181" s="2430">
        <v>0.039</v>
      </c>
      <c r="BB181" s="371">
        <v>1.0</v>
      </c>
      <c r="BC181" s="947">
        <v>51119.0</v>
      </c>
      <c r="BD181" s="947">
        <v>51106.0</v>
      </c>
      <c r="BE181" s="580">
        <v>0.0</v>
      </c>
      <c r="BF181" s="580">
        <v>0.0</v>
      </c>
      <c r="BG181" s="580">
        <v>0.0</v>
      </c>
      <c r="BH181" s="2431">
        <v>0.0</v>
      </c>
      <c r="BI181" s="580">
        <v>0.0</v>
      </c>
      <c r="BJ181" s="2432">
        <v>174.0</v>
      </c>
      <c r="BK181" s="580">
        <v>0.0</v>
      </c>
      <c r="BL181" s="580">
        <v>0.0</v>
      </c>
      <c r="BM181" s="1228">
        <v>383.0</v>
      </c>
      <c r="BN181" s="281">
        <v>0.0</v>
      </c>
      <c r="BO181" s="1407">
        <v>0.0</v>
      </c>
      <c r="BP181" s="671">
        <v>0.0</v>
      </c>
      <c r="BQ181" s="671">
        <v>0.0</v>
      </c>
      <c r="BR181" s="671">
        <v>0.0</v>
      </c>
      <c r="BS181" s="671">
        <v>0.0</v>
      </c>
      <c r="BT181" s="671">
        <v>0.0</v>
      </c>
      <c r="BU181" s="671">
        <v>0.0</v>
      </c>
      <c r="BV181" s="671">
        <v>0.0</v>
      </c>
      <c r="BW181" s="671">
        <v>0.0</v>
      </c>
      <c r="BX181" s="671">
        <v>0.0</v>
      </c>
      <c r="BY181" s="671">
        <v>0.0</v>
      </c>
      <c r="BZ181" s="2453">
        <v>335.0</v>
      </c>
      <c r="CA181" s="580">
        <v>0.0</v>
      </c>
      <c r="CB181" s="580">
        <v>0.0</v>
      </c>
      <c r="CC181" s="313">
        <v>838.0</v>
      </c>
      <c r="CD181" s="552">
        <v>671.0</v>
      </c>
      <c r="CE181" s="200">
        <v>517.0</v>
      </c>
      <c r="CF181" s="218">
        <v>816.0</v>
      </c>
      <c r="CG181" s="351">
        <v>914.0</v>
      </c>
      <c r="CH181" s="297">
        <v>787.0</v>
      </c>
      <c r="CI181" s="308">
        <v>820.0</v>
      </c>
      <c r="CJ181" s="177">
        <v>637.0</v>
      </c>
      <c r="CK181" s="796">
        <v>275.0</v>
      </c>
      <c r="CL181" s="476">
        <v>845.0</v>
      </c>
      <c r="CM181" s="518">
        <v>841.0</v>
      </c>
      <c r="CN181" s="260">
        <v>934.0</v>
      </c>
      <c r="CO181" s="136">
        <v>870.0</v>
      </c>
      <c r="CP181" s="135">
        <v>761.0</v>
      </c>
      <c r="CQ181" s="205">
        <v>668.0</v>
      </c>
      <c r="CR181" s="458">
        <v>830.0</v>
      </c>
      <c r="CS181" s="580">
        <v>0.0</v>
      </c>
      <c r="CT181" s="262">
        <v>897.0</v>
      </c>
      <c r="CU181" s="718">
        <v>847.0</v>
      </c>
      <c r="CV181" s="260">
        <v>935.0</v>
      </c>
      <c r="CW181" s="458">
        <v>831.0</v>
      </c>
      <c r="CX181" s="578">
        <v>757.0</v>
      </c>
      <c r="CY181" s="260">
        <v>933.0</v>
      </c>
      <c r="CZ181" s="255">
        <v>913.0</v>
      </c>
      <c r="DA181" s="123">
        <v>900.0</v>
      </c>
      <c r="DB181" s="85"/>
      <c r="DC181" s="85"/>
      <c r="DD181" s="85"/>
      <c r="DE181" s="85"/>
      <c r="DF181" s="99"/>
      <c r="DG181" s="2454">
        <v>0.4</v>
      </c>
      <c r="DH181" s="147">
        <v>100.0</v>
      </c>
      <c r="DI181" s="78"/>
      <c r="DJ181" s="78"/>
      <c r="DK181" s="78"/>
      <c r="DL181" s="78"/>
      <c r="DM181" s="78"/>
      <c r="DN181" s="78"/>
      <c r="DO181" s="78"/>
      <c r="DP181" s="78"/>
      <c r="DQ181" s="78"/>
      <c r="DR181" s="78"/>
    </row>
    <row r="182" ht="33.75" customHeight="1">
      <c r="A182" s="78"/>
      <c r="B182" s="79"/>
      <c r="C182" s="80"/>
      <c r="D182" s="81"/>
      <c r="E182" s="82"/>
      <c r="F182" s="82"/>
      <c r="G182" s="84"/>
      <c r="H182" s="85"/>
      <c r="I182" s="85"/>
      <c r="J182" s="85"/>
      <c r="K182" s="85"/>
      <c r="L182" s="85"/>
      <c r="M182" s="85"/>
      <c r="N182" s="85"/>
      <c r="O182" s="85"/>
      <c r="P182" s="85"/>
      <c r="Q182" s="156"/>
      <c r="R182" s="156"/>
      <c r="S182" s="89"/>
      <c r="T182" s="90"/>
      <c r="U182" s="91"/>
      <c r="V182" s="91"/>
      <c r="W182" s="2455"/>
      <c r="X182" s="92"/>
      <c r="Y182" s="85"/>
      <c r="Z182" s="92"/>
      <c r="AA182" s="85"/>
      <c r="AB182" s="2456"/>
      <c r="AC182" s="2455"/>
      <c r="AD182" s="91"/>
      <c r="AE182" s="91"/>
      <c r="AF182" s="2455"/>
      <c r="AG182" s="92"/>
      <c r="AH182" s="85"/>
      <c r="AI182" s="92"/>
      <c r="AJ182" s="85"/>
      <c r="AK182" s="2456"/>
      <c r="AL182" s="2455"/>
      <c r="AM182" s="91"/>
      <c r="AN182" s="91"/>
      <c r="AO182" s="2455"/>
      <c r="AP182" s="92"/>
      <c r="AQ182" s="85"/>
      <c r="AR182" s="92"/>
      <c r="AS182" s="85"/>
      <c r="AT182" s="2456"/>
      <c r="AU182" s="2457"/>
      <c r="AV182" s="91"/>
      <c r="AW182" s="91"/>
      <c r="AX182" s="2457"/>
      <c r="AY182" s="98"/>
      <c r="AZ182" s="85"/>
      <c r="BA182" s="98"/>
      <c r="BB182" s="99"/>
      <c r="BC182" s="85"/>
      <c r="BD182" s="85"/>
      <c r="BE182" s="85"/>
      <c r="BF182" s="85"/>
      <c r="BG182" s="85"/>
      <c r="BH182" s="81"/>
      <c r="BI182" s="85"/>
      <c r="BJ182" s="2458"/>
      <c r="BK182" s="85"/>
      <c r="BL182" s="85"/>
      <c r="BM182" s="85"/>
      <c r="BN182" s="2459"/>
      <c r="BO182" s="2460"/>
      <c r="BP182" s="2459"/>
      <c r="BQ182" s="2459"/>
      <c r="BR182" s="2459"/>
      <c r="BS182" s="2459"/>
      <c r="BT182" s="2459"/>
      <c r="BU182" s="2459"/>
      <c r="BV182" s="2459"/>
      <c r="BW182" s="2459"/>
      <c r="BX182" s="2459"/>
      <c r="BY182" s="2459"/>
      <c r="BZ182" s="2461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85"/>
      <c r="CZ182" s="85"/>
      <c r="DA182" s="85"/>
      <c r="DB182" s="85"/>
      <c r="DC182" s="85"/>
      <c r="DD182" s="85"/>
      <c r="DE182" s="85"/>
      <c r="DF182" s="99"/>
      <c r="DG182" s="388"/>
      <c r="DH182" s="85"/>
      <c r="DI182" s="78"/>
      <c r="DJ182" s="78"/>
      <c r="DK182" s="78"/>
      <c r="DL182" s="78"/>
      <c r="DM182" s="78"/>
      <c r="DN182" s="78"/>
      <c r="DO182" s="78"/>
      <c r="DP182" s="78"/>
      <c r="DQ182" s="78"/>
      <c r="DR182" s="78"/>
    </row>
    <row r="183" ht="33.75" customHeight="1">
      <c r="A183" s="78"/>
      <c r="B183" s="79"/>
      <c r="C183" s="80"/>
      <c r="D183" s="81"/>
      <c r="E183" s="82"/>
      <c r="F183" s="82"/>
      <c r="G183" s="84"/>
      <c r="H183" s="85"/>
      <c r="I183" s="85"/>
      <c r="J183" s="85"/>
      <c r="K183" s="85"/>
      <c r="L183" s="85"/>
      <c r="M183" s="85"/>
      <c r="N183" s="85"/>
      <c r="O183" s="85"/>
      <c r="P183" s="85"/>
      <c r="Q183" s="156"/>
      <c r="R183" s="156"/>
      <c r="S183" s="89"/>
      <c r="T183" s="90"/>
      <c r="U183" s="91"/>
      <c r="V183" s="91"/>
      <c r="W183" s="90"/>
      <c r="X183" s="92"/>
      <c r="Y183" s="85"/>
      <c r="Z183" s="92"/>
      <c r="AA183" s="85"/>
      <c r="AB183" s="89"/>
      <c r="AC183" s="90"/>
      <c r="AD183" s="91"/>
      <c r="AE183" s="91"/>
      <c r="AF183" s="2455"/>
      <c r="AG183" s="92"/>
      <c r="AH183" s="85"/>
      <c r="AI183" s="92"/>
      <c r="AJ183" s="85"/>
      <c r="AK183" s="2456"/>
      <c r="AL183" s="2455"/>
      <c r="AM183" s="91"/>
      <c r="AN183" s="91"/>
      <c r="AO183" s="2455"/>
      <c r="AP183" s="92"/>
      <c r="AQ183" s="85"/>
      <c r="AR183" s="92"/>
      <c r="AS183" s="85"/>
      <c r="AT183" s="2456"/>
      <c r="AU183" s="2457"/>
      <c r="AV183" s="91"/>
      <c r="AW183" s="91"/>
      <c r="AX183" s="2457"/>
      <c r="AY183" s="98"/>
      <c r="AZ183" s="85"/>
      <c r="BA183" s="98"/>
      <c r="BB183" s="99"/>
      <c r="BC183" s="85"/>
      <c r="BD183" s="85"/>
      <c r="BE183" s="85"/>
      <c r="BF183" s="85"/>
      <c r="BG183" s="85"/>
      <c r="BH183" s="81"/>
      <c r="BI183" s="85"/>
      <c r="BJ183" s="2458"/>
      <c r="BK183" s="85"/>
      <c r="BL183" s="85"/>
      <c r="BM183" s="85"/>
      <c r="BN183" s="2459"/>
      <c r="BO183" s="2460"/>
      <c r="BP183" s="2459"/>
      <c r="BQ183" s="2459"/>
      <c r="BR183" s="2459"/>
      <c r="BS183" s="2459"/>
      <c r="BT183" s="2459"/>
      <c r="BU183" s="2459"/>
      <c r="BV183" s="2459"/>
      <c r="BW183" s="2459"/>
      <c r="BX183" s="2459"/>
      <c r="BY183" s="2459"/>
      <c r="BZ183" s="2461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  <c r="CW183" s="85"/>
      <c r="CX183" s="85"/>
      <c r="CY183" s="85"/>
      <c r="CZ183" s="85"/>
      <c r="DA183" s="85"/>
      <c r="DB183" s="85"/>
      <c r="DC183" s="85"/>
      <c r="DD183" s="85"/>
      <c r="DE183" s="85"/>
      <c r="DF183" s="99"/>
      <c r="DG183" s="388"/>
      <c r="DH183" s="85"/>
      <c r="DI183" s="2462"/>
      <c r="DJ183" s="2463"/>
      <c r="DK183" s="2464"/>
      <c r="DL183" s="2463"/>
      <c r="DM183" s="2464"/>
      <c r="DN183" s="2465"/>
      <c r="DO183" s="2464"/>
      <c r="DP183" s="2465"/>
      <c r="DQ183" s="2463"/>
      <c r="DR183" s="2466"/>
    </row>
    <row r="184" ht="33.75" customHeight="1">
      <c r="A184" s="78"/>
      <c r="B184" s="79"/>
      <c r="C184" s="2467"/>
      <c r="D184" s="2465"/>
      <c r="E184" s="82"/>
      <c r="F184" s="82"/>
      <c r="G184" s="84"/>
      <c r="H184" s="85"/>
      <c r="I184" s="85"/>
      <c r="J184" s="85"/>
      <c r="K184" s="85"/>
      <c r="L184" s="85"/>
      <c r="M184" s="85"/>
      <c r="N184" s="85"/>
      <c r="O184" s="85"/>
      <c r="P184" s="85"/>
      <c r="Q184" s="156"/>
      <c r="R184" s="156"/>
      <c r="S184" s="2456"/>
      <c r="T184" s="2455"/>
      <c r="U184" s="91"/>
      <c r="V184" s="91"/>
      <c r="W184" s="90"/>
      <c r="X184" s="92"/>
      <c r="Y184" s="85"/>
      <c r="Z184" s="92"/>
      <c r="AA184" s="85"/>
      <c r="AB184" s="2456"/>
      <c r="AC184" s="2455"/>
      <c r="AD184" s="91"/>
      <c r="AE184" s="91"/>
      <c r="AF184" s="2455"/>
      <c r="AG184" s="92"/>
      <c r="AH184" s="85"/>
      <c r="AI184" s="92"/>
      <c r="AJ184" s="85"/>
      <c r="AK184" s="2456"/>
      <c r="AL184" s="2455"/>
      <c r="AM184" s="2468"/>
      <c r="AN184" s="91"/>
      <c r="AO184" s="2455"/>
      <c r="AP184" s="2469"/>
      <c r="AQ184" s="156"/>
      <c r="AR184" s="92"/>
      <c r="AS184" s="85"/>
      <c r="AT184" s="2456"/>
      <c r="AU184" s="2457"/>
      <c r="AV184" s="91"/>
      <c r="AW184" s="91"/>
      <c r="AX184" s="2457"/>
      <c r="AY184" s="98"/>
      <c r="AZ184" s="85"/>
      <c r="BA184" s="98"/>
      <c r="BB184" s="99"/>
      <c r="BC184" s="85"/>
      <c r="BD184" s="85"/>
      <c r="BE184" s="85"/>
      <c r="BF184" s="85"/>
      <c r="BG184" s="85"/>
      <c r="BH184" s="81"/>
      <c r="BI184" s="85"/>
      <c r="BJ184" s="2458"/>
      <c r="BK184" s="85"/>
      <c r="BL184" s="85"/>
      <c r="BM184" s="85"/>
      <c r="BN184" s="2459"/>
      <c r="BO184" s="2460"/>
      <c r="BP184" s="2459"/>
      <c r="BQ184" s="2459"/>
      <c r="BR184" s="2459"/>
      <c r="BS184" s="2459"/>
      <c r="BT184" s="2459"/>
      <c r="BU184" s="2459"/>
      <c r="BV184" s="2459"/>
      <c r="BW184" s="2459"/>
      <c r="BX184" s="2459"/>
      <c r="BY184" s="2459"/>
      <c r="BZ184" s="2461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  <c r="CW184" s="85"/>
      <c r="CX184" s="85"/>
      <c r="CY184" s="85"/>
      <c r="CZ184" s="85"/>
      <c r="DA184" s="85"/>
      <c r="DB184" s="85"/>
      <c r="DC184" s="85"/>
      <c r="DD184" s="85"/>
      <c r="DE184" s="85"/>
      <c r="DF184" s="99"/>
      <c r="DG184" s="2470"/>
      <c r="DH184" s="85"/>
      <c r="DI184" s="78"/>
      <c r="DJ184" s="78"/>
      <c r="DK184" s="78"/>
      <c r="DL184" s="78"/>
      <c r="DM184" s="78"/>
      <c r="DN184" s="78"/>
      <c r="DO184" s="78"/>
      <c r="DP184" s="78"/>
      <c r="DQ184" s="78"/>
      <c r="DR184" s="78"/>
    </row>
    <row r="185" ht="33.75" customHeight="1">
      <c r="A185" s="78"/>
      <c r="B185" s="79"/>
      <c r="C185" s="2467"/>
      <c r="D185" s="2465"/>
      <c r="E185" s="82"/>
      <c r="F185" s="82"/>
      <c r="G185" s="84"/>
      <c r="H185" s="85"/>
      <c r="I185" s="85"/>
      <c r="J185" s="85"/>
      <c r="K185" s="85"/>
      <c r="L185" s="85"/>
      <c r="M185" s="85"/>
      <c r="N185" s="85"/>
      <c r="O185" s="85"/>
      <c r="P185" s="85"/>
      <c r="Q185" s="156"/>
      <c r="R185" s="156"/>
      <c r="S185" s="89"/>
      <c r="T185" s="90"/>
      <c r="U185" s="91"/>
      <c r="V185" s="91"/>
      <c r="W185" s="2455"/>
      <c r="X185" s="92"/>
      <c r="Y185" s="85"/>
      <c r="Z185" s="92"/>
      <c r="AA185" s="85"/>
      <c r="AB185" s="89"/>
      <c r="AC185" s="90"/>
      <c r="AD185" s="91"/>
      <c r="AE185" s="91"/>
      <c r="AF185" s="2455"/>
      <c r="AG185" s="2469"/>
      <c r="AH185" s="156"/>
      <c r="AI185" s="92"/>
      <c r="AJ185" s="85"/>
      <c r="AK185" s="2456"/>
      <c r="AL185" s="2455"/>
      <c r="AM185" s="2468"/>
      <c r="AN185" s="2468"/>
      <c r="AO185" s="2455"/>
      <c r="AP185" s="2469"/>
      <c r="AQ185" s="156"/>
      <c r="AR185" s="2469"/>
      <c r="AS185" s="156"/>
      <c r="AT185" s="2456"/>
      <c r="AU185" s="2457"/>
      <c r="AV185" s="91"/>
      <c r="AW185" s="91"/>
      <c r="AX185" s="2457"/>
      <c r="AY185" s="98"/>
      <c r="AZ185" s="85"/>
      <c r="BA185" s="98"/>
      <c r="BB185" s="99"/>
      <c r="BC185" s="85"/>
      <c r="BD185" s="85"/>
      <c r="BE185" s="85"/>
      <c r="BF185" s="85"/>
      <c r="BG185" s="85"/>
      <c r="BH185" s="81"/>
      <c r="BI185" s="85"/>
      <c r="BJ185" s="2458"/>
      <c r="BK185" s="85"/>
      <c r="BL185" s="85"/>
      <c r="BM185" s="85"/>
      <c r="BN185" s="2459"/>
      <c r="BO185" s="2460"/>
      <c r="BP185" s="2459"/>
      <c r="BQ185" s="2459"/>
      <c r="BR185" s="2459"/>
      <c r="BS185" s="2459"/>
      <c r="BT185" s="2459"/>
      <c r="BU185" s="2459"/>
      <c r="BV185" s="2459"/>
      <c r="BW185" s="2459"/>
      <c r="BX185" s="2459"/>
      <c r="BY185" s="2459"/>
      <c r="BZ185" s="2461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  <c r="CW185" s="85"/>
      <c r="CX185" s="85"/>
      <c r="CY185" s="85"/>
      <c r="CZ185" s="85"/>
      <c r="DA185" s="85"/>
      <c r="DB185" s="85"/>
      <c r="DC185" s="85"/>
      <c r="DD185" s="85"/>
      <c r="DE185" s="85"/>
      <c r="DF185" s="99"/>
      <c r="DG185" s="2470"/>
      <c r="DH185" s="85"/>
      <c r="DI185" s="78"/>
      <c r="DJ185" s="78"/>
      <c r="DK185" s="78"/>
      <c r="DL185" s="78"/>
      <c r="DM185" s="78"/>
      <c r="DN185" s="78"/>
      <c r="DO185" s="78"/>
      <c r="DP185" s="78"/>
      <c r="DQ185" s="78"/>
      <c r="DR185" s="78"/>
    </row>
    <row r="186" ht="33.75" customHeight="1">
      <c r="A186" s="78"/>
      <c r="B186" s="79"/>
      <c r="C186" s="2467"/>
      <c r="D186" s="2465"/>
      <c r="E186" s="82"/>
      <c r="F186" s="82"/>
      <c r="G186" s="84"/>
      <c r="H186" s="85"/>
      <c r="I186" s="85"/>
      <c r="J186" s="85"/>
      <c r="K186" s="85"/>
      <c r="L186" s="85"/>
      <c r="M186" s="85"/>
      <c r="N186" s="85"/>
      <c r="O186" s="85"/>
      <c r="P186" s="85"/>
      <c r="Q186" s="156"/>
      <c r="R186" s="156"/>
      <c r="S186" s="89"/>
      <c r="T186" s="90"/>
      <c r="U186" s="91"/>
      <c r="V186" s="91"/>
      <c r="W186" s="2455"/>
      <c r="X186" s="92"/>
      <c r="Y186" s="85"/>
      <c r="Z186" s="92"/>
      <c r="AA186" s="85"/>
      <c r="AB186" s="2456"/>
      <c r="AC186" s="2455"/>
      <c r="AD186" s="91"/>
      <c r="AE186" s="91"/>
      <c r="AF186" s="2455"/>
      <c r="AG186" s="92"/>
      <c r="AH186" s="85"/>
      <c r="AI186" s="92"/>
      <c r="AJ186" s="85"/>
      <c r="AK186" s="2456"/>
      <c r="AL186" s="2455"/>
      <c r="AM186" s="2468"/>
      <c r="AN186" s="91"/>
      <c r="AO186" s="2455"/>
      <c r="AP186" s="2469"/>
      <c r="AQ186" s="156"/>
      <c r="AR186" s="92"/>
      <c r="AS186" s="85"/>
      <c r="AT186" s="2456"/>
      <c r="AU186" s="2457"/>
      <c r="AV186" s="91"/>
      <c r="AW186" s="91"/>
      <c r="AX186" s="2457"/>
      <c r="AY186" s="98"/>
      <c r="AZ186" s="85"/>
      <c r="BA186" s="98"/>
      <c r="BB186" s="99"/>
      <c r="BC186" s="85"/>
      <c r="BD186" s="85"/>
      <c r="BE186" s="85"/>
      <c r="BF186" s="85"/>
      <c r="BG186" s="85"/>
      <c r="BH186" s="81"/>
      <c r="BI186" s="85"/>
      <c r="BJ186" s="2458"/>
      <c r="BK186" s="85"/>
      <c r="BL186" s="85"/>
      <c r="BM186" s="85"/>
      <c r="BN186" s="2459"/>
      <c r="BO186" s="2460"/>
      <c r="BP186" s="2459"/>
      <c r="BQ186" s="2459"/>
      <c r="BR186" s="2459"/>
      <c r="BS186" s="2459"/>
      <c r="BT186" s="2459"/>
      <c r="BU186" s="2459"/>
      <c r="BV186" s="2459"/>
      <c r="BW186" s="2459"/>
      <c r="BX186" s="2459"/>
      <c r="BY186" s="2459"/>
      <c r="BZ186" s="2461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99"/>
      <c r="DG186" s="2470"/>
      <c r="DH186" s="85"/>
      <c r="DI186" s="78"/>
      <c r="DJ186" s="78"/>
      <c r="DK186" s="78"/>
      <c r="DL186" s="78"/>
      <c r="DM186" s="78"/>
      <c r="DN186" s="78"/>
      <c r="DO186" s="78"/>
      <c r="DP186" s="78"/>
      <c r="DQ186" s="78"/>
      <c r="DR186" s="78"/>
    </row>
    <row r="187" ht="33.75" customHeight="1">
      <c r="A187" s="78"/>
      <c r="B187" s="79"/>
      <c r="C187" s="2467"/>
      <c r="D187" s="2465"/>
      <c r="E187" s="82"/>
      <c r="F187" s="82"/>
      <c r="G187" s="84"/>
      <c r="H187" s="85"/>
      <c r="I187" s="85"/>
      <c r="J187" s="85"/>
      <c r="K187" s="85"/>
      <c r="L187" s="85"/>
      <c r="M187" s="85"/>
      <c r="N187" s="85"/>
      <c r="O187" s="85"/>
      <c r="P187" s="85"/>
      <c r="Q187" s="156"/>
      <c r="R187" s="156"/>
      <c r="S187" s="2456"/>
      <c r="T187" s="2455"/>
      <c r="U187" s="2468"/>
      <c r="V187" s="91"/>
      <c r="W187" s="2455"/>
      <c r="X187" s="2469"/>
      <c r="Y187" s="156"/>
      <c r="Z187" s="92"/>
      <c r="AA187" s="85"/>
      <c r="AB187" s="2456"/>
      <c r="AC187" s="2455"/>
      <c r="AD187" s="91"/>
      <c r="AE187" s="91"/>
      <c r="AF187" s="2455"/>
      <c r="AG187" s="92"/>
      <c r="AH187" s="85"/>
      <c r="AI187" s="92"/>
      <c r="AJ187" s="85"/>
      <c r="AK187" s="2456"/>
      <c r="AL187" s="2455"/>
      <c r="AM187" s="2468"/>
      <c r="AN187" s="91"/>
      <c r="AO187" s="2455"/>
      <c r="AP187" s="2469"/>
      <c r="AQ187" s="156"/>
      <c r="AR187" s="92"/>
      <c r="AS187" s="85"/>
      <c r="AT187" s="2456"/>
      <c r="AU187" s="2457"/>
      <c r="AV187" s="91"/>
      <c r="AW187" s="91"/>
      <c r="AX187" s="2457"/>
      <c r="AY187" s="98"/>
      <c r="AZ187" s="85"/>
      <c r="BA187" s="98"/>
      <c r="BB187" s="99"/>
      <c r="BC187" s="85"/>
      <c r="BD187" s="85"/>
      <c r="BE187" s="85"/>
      <c r="BF187" s="85"/>
      <c r="BG187" s="85"/>
      <c r="BH187" s="81"/>
      <c r="BI187" s="85"/>
      <c r="BJ187" s="2458"/>
      <c r="BK187" s="85"/>
      <c r="BL187" s="85"/>
      <c r="BM187" s="85"/>
      <c r="BN187" s="2459"/>
      <c r="BO187" s="2460"/>
      <c r="BP187" s="2459"/>
      <c r="BQ187" s="2459"/>
      <c r="BR187" s="2459"/>
      <c r="BS187" s="2459"/>
      <c r="BT187" s="2459"/>
      <c r="BU187" s="2459"/>
      <c r="BV187" s="2459"/>
      <c r="BW187" s="2459"/>
      <c r="BX187" s="2459"/>
      <c r="BY187" s="2459"/>
      <c r="BZ187" s="2461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99"/>
      <c r="DG187" s="2470"/>
      <c r="DH187" s="85"/>
      <c r="DI187" s="78"/>
      <c r="DJ187" s="78"/>
      <c r="DK187" s="78"/>
      <c r="DL187" s="78"/>
      <c r="DM187" s="78"/>
      <c r="DN187" s="78"/>
      <c r="DO187" s="78"/>
      <c r="DP187" s="78"/>
      <c r="DQ187" s="78"/>
      <c r="DR187" s="78"/>
    </row>
    <row r="188">
      <c r="A188" s="78"/>
      <c r="D188" s="2471"/>
      <c r="E188" s="2472"/>
      <c r="F188" s="2472"/>
      <c r="G188" s="2473"/>
      <c r="H188" s="2474"/>
      <c r="I188" s="2474"/>
      <c r="J188" s="2474"/>
      <c r="K188" s="2474"/>
      <c r="L188" s="2474"/>
      <c r="M188" s="2474"/>
      <c r="N188" s="2474"/>
      <c r="O188" s="2474"/>
      <c r="P188" s="2474"/>
      <c r="Q188" s="2475"/>
      <c r="R188" s="2475"/>
      <c r="S188" s="2474"/>
      <c r="T188" s="2476"/>
      <c r="U188" s="2474"/>
      <c r="V188" s="2474"/>
      <c r="W188" s="2474"/>
      <c r="X188" s="2474"/>
      <c r="Y188" s="2475"/>
      <c r="Z188" s="2474"/>
      <c r="AA188" s="2477"/>
      <c r="AB188" s="2475"/>
      <c r="AC188" s="2475"/>
      <c r="AD188" s="2475"/>
      <c r="AE188" s="2475"/>
      <c r="AF188" s="78"/>
      <c r="AG188" s="2475"/>
      <c r="AH188" s="24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2479"/>
      <c r="AS188" s="2479"/>
      <c r="AT188" s="2479"/>
      <c r="AU188" s="2479"/>
      <c r="AV188" s="2480"/>
      <c r="AW188" s="78"/>
      <c r="AX188" s="2480"/>
      <c r="AY188" s="78"/>
      <c r="AZ188" s="78"/>
      <c r="BA188" s="78"/>
      <c r="BB188" s="2480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78"/>
      <c r="CF188" s="78"/>
      <c r="CG188" s="78"/>
      <c r="CH188" s="78"/>
      <c r="CI188" s="78"/>
      <c r="CJ188" s="78"/>
      <c r="CK188" s="78"/>
      <c r="CL188" s="78"/>
      <c r="CM188" s="78"/>
      <c r="CN188" s="78"/>
      <c r="CO188" s="78"/>
      <c r="CP188" s="78"/>
      <c r="CQ188" s="78"/>
      <c r="CR188" s="78"/>
      <c r="CS188" s="78"/>
      <c r="CT188" s="78"/>
      <c r="CU188" s="78"/>
      <c r="CV188" s="78"/>
      <c r="CW188" s="78"/>
      <c r="CX188" s="78"/>
      <c r="CY188" s="78"/>
      <c r="CZ188" s="78"/>
      <c r="DA188" s="78"/>
      <c r="DB188" s="78"/>
      <c r="DC188" s="78"/>
      <c r="DD188" s="78"/>
      <c r="DE188" s="78"/>
      <c r="DF188" s="2481"/>
      <c r="DG188" s="78"/>
      <c r="DH188" s="2482"/>
      <c r="DI188" s="78"/>
      <c r="DJ188" s="78"/>
      <c r="DK188" s="78"/>
      <c r="DL188" s="78"/>
      <c r="DM188" s="78"/>
      <c r="DN188" s="78"/>
      <c r="DO188" s="78"/>
      <c r="DP188" s="78"/>
      <c r="DQ188" s="78"/>
      <c r="DR188" s="78"/>
    </row>
    <row r="189">
      <c r="A189" s="78"/>
      <c r="D189" s="2471"/>
      <c r="E189" s="2472"/>
      <c r="F189" s="2472"/>
      <c r="G189" s="2473"/>
      <c r="H189" s="2474"/>
      <c r="I189" s="2474"/>
      <c r="J189" s="2474"/>
      <c r="K189" s="2474"/>
      <c r="L189" s="2474"/>
      <c r="M189" s="2474"/>
      <c r="N189" s="2474"/>
      <c r="O189" s="2474"/>
      <c r="P189" s="2474"/>
      <c r="Q189" s="2475"/>
      <c r="R189" s="2475"/>
      <c r="S189" s="2474"/>
      <c r="T189" s="2476"/>
      <c r="U189" s="2474"/>
      <c r="V189" s="2474"/>
      <c r="W189" s="2474"/>
      <c r="X189" s="2474"/>
      <c r="Y189" s="2475"/>
      <c r="Z189" s="2474"/>
      <c r="AA189" s="2477"/>
      <c r="AB189" s="2475"/>
      <c r="AC189" s="2475"/>
      <c r="AD189" s="2475"/>
      <c r="AE189" s="2475"/>
      <c r="AF189" s="78"/>
      <c r="AG189" s="2475"/>
      <c r="AH189" s="24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2479"/>
      <c r="AS189" s="2479"/>
      <c r="AT189" s="2479"/>
      <c r="AU189" s="2479"/>
      <c r="AV189" s="2480"/>
      <c r="AW189" s="78"/>
      <c r="AX189" s="2480"/>
      <c r="AY189" s="78"/>
      <c r="AZ189" s="78"/>
      <c r="BA189" s="78"/>
      <c r="BB189" s="2480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78"/>
      <c r="CF189" s="78"/>
      <c r="CG189" s="78"/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  <c r="CR189" s="78"/>
      <c r="CS189" s="78"/>
      <c r="CT189" s="78"/>
      <c r="CU189" s="78"/>
      <c r="CV189" s="78"/>
      <c r="CW189" s="78"/>
      <c r="CX189" s="78"/>
      <c r="CY189" s="78"/>
      <c r="CZ189" s="78"/>
      <c r="DA189" s="78"/>
      <c r="DB189" s="78"/>
      <c r="DC189" s="78"/>
      <c r="DD189" s="78"/>
      <c r="DE189" s="78"/>
      <c r="DF189" s="2481"/>
      <c r="DG189" s="78"/>
      <c r="DH189" s="2482"/>
      <c r="DI189" s="78"/>
      <c r="DJ189" s="78"/>
      <c r="DK189" s="78"/>
      <c r="DL189" s="78"/>
      <c r="DM189" s="78"/>
      <c r="DN189" s="78"/>
      <c r="DO189" s="78"/>
      <c r="DP189" s="78"/>
      <c r="DQ189" s="78"/>
      <c r="DR189" s="78"/>
    </row>
    <row r="190">
      <c r="A190" s="78"/>
      <c r="D190" s="2471"/>
      <c r="E190" s="2472"/>
      <c r="F190" s="2472"/>
      <c r="G190" s="2473"/>
      <c r="H190" s="2474"/>
      <c r="I190" s="2474"/>
      <c r="J190" s="2474"/>
      <c r="K190" s="2474"/>
      <c r="L190" s="2474"/>
      <c r="M190" s="2474"/>
      <c r="N190" s="2474"/>
      <c r="O190" s="2474"/>
      <c r="P190" s="2474"/>
      <c r="Q190" s="2475"/>
      <c r="R190" s="2475"/>
      <c r="S190" s="2474"/>
      <c r="T190" s="2476"/>
      <c r="U190" s="2474"/>
      <c r="V190" s="2474"/>
      <c r="W190" s="2474"/>
      <c r="X190" s="2474"/>
      <c r="Y190" s="2475"/>
      <c r="Z190" s="2474"/>
      <c r="AA190" s="2477"/>
      <c r="AB190" s="2475"/>
      <c r="AC190" s="2475"/>
      <c r="AD190" s="2475"/>
      <c r="AE190" s="2475"/>
      <c r="AF190" s="78"/>
      <c r="AG190" s="2475"/>
      <c r="AH190" s="24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2479"/>
      <c r="AS190" s="2479"/>
      <c r="AT190" s="2479"/>
      <c r="AU190" s="2479"/>
      <c r="AV190" s="2480"/>
      <c r="AW190" s="78"/>
      <c r="AX190" s="2480"/>
      <c r="AY190" s="78"/>
      <c r="AZ190" s="78"/>
      <c r="BA190" s="78"/>
      <c r="BB190" s="2480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78"/>
      <c r="CF190" s="78"/>
      <c r="CG190" s="78"/>
      <c r="CH190" s="78"/>
      <c r="CI190" s="78"/>
      <c r="CJ190" s="78"/>
      <c r="CK190" s="78"/>
      <c r="CL190" s="78"/>
      <c r="CM190" s="78"/>
      <c r="CN190" s="78"/>
      <c r="CO190" s="78"/>
      <c r="CP190" s="78"/>
      <c r="CQ190" s="78"/>
      <c r="CR190" s="78"/>
      <c r="CS190" s="78"/>
      <c r="CT190" s="78"/>
      <c r="CU190" s="78"/>
      <c r="CV190" s="78"/>
      <c r="CW190" s="78"/>
      <c r="CX190" s="78"/>
      <c r="CY190" s="78"/>
      <c r="CZ190" s="78"/>
      <c r="DA190" s="78"/>
      <c r="DB190" s="78"/>
      <c r="DC190" s="78"/>
      <c r="DD190" s="78"/>
      <c r="DE190" s="78"/>
      <c r="DF190" s="2481"/>
      <c r="DG190" s="78"/>
      <c r="DH190" s="2482"/>
      <c r="DI190" s="78"/>
      <c r="DJ190" s="78"/>
      <c r="DK190" s="78"/>
      <c r="DL190" s="78"/>
      <c r="DM190" s="78"/>
      <c r="DN190" s="78"/>
      <c r="DO190" s="78"/>
      <c r="DP190" s="78"/>
      <c r="DQ190" s="78"/>
      <c r="DR190" s="78"/>
    </row>
    <row r="191">
      <c r="A191" s="78"/>
      <c r="D191" s="2471"/>
      <c r="E191" s="2472"/>
      <c r="F191" s="2472"/>
      <c r="G191" s="2473"/>
      <c r="H191" s="2474"/>
      <c r="I191" s="2474"/>
      <c r="J191" s="2474"/>
      <c r="K191" s="2474"/>
      <c r="L191" s="2474"/>
      <c r="M191" s="2474"/>
      <c r="N191" s="2474"/>
      <c r="O191" s="2474"/>
      <c r="P191" s="2474"/>
      <c r="Q191" s="2475"/>
      <c r="R191" s="2475"/>
      <c r="S191" s="2474"/>
      <c r="T191" s="2476"/>
      <c r="U191" s="2474"/>
      <c r="V191" s="2474"/>
      <c r="W191" s="2474"/>
      <c r="X191" s="2474"/>
      <c r="Y191" s="2475"/>
      <c r="Z191" s="2474"/>
      <c r="AA191" s="2477"/>
      <c r="AB191" s="2475"/>
      <c r="AC191" s="2475"/>
      <c r="AD191" s="2475"/>
      <c r="AE191" s="2475"/>
      <c r="AF191" s="78"/>
      <c r="AG191" s="2475"/>
      <c r="AH191" s="24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2479"/>
      <c r="AS191" s="2479"/>
      <c r="AT191" s="2479"/>
      <c r="AU191" s="2479"/>
      <c r="AV191" s="2480"/>
      <c r="AW191" s="78"/>
      <c r="AX191" s="2480"/>
      <c r="AY191" s="78"/>
      <c r="AZ191" s="78"/>
      <c r="BA191" s="78"/>
      <c r="BB191" s="2480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78"/>
      <c r="CF191" s="78"/>
      <c r="CG191" s="78"/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  <c r="CR191" s="78"/>
      <c r="CS191" s="78"/>
      <c r="CT191" s="78"/>
      <c r="CU191" s="78"/>
      <c r="CV191" s="78"/>
      <c r="CW191" s="78"/>
      <c r="CX191" s="78"/>
      <c r="CY191" s="78"/>
      <c r="CZ191" s="78"/>
      <c r="DA191" s="78"/>
      <c r="DB191" s="78"/>
      <c r="DC191" s="78"/>
      <c r="DD191" s="78"/>
      <c r="DE191" s="78"/>
      <c r="DF191" s="2481"/>
      <c r="DG191" s="78"/>
      <c r="DH191" s="2482"/>
      <c r="DI191" s="78"/>
      <c r="DJ191" s="78"/>
      <c r="DK191" s="78"/>
      <c r="DL191" s="78"/>
      <c r="DM191" s="78"/>
      <c r="DN191" s="78"/>
      <c r="DO191" s="78"/>
      <c r="DP191" s="78"/>
      <c r="DQ191" s="78"/>
      <c r="DR191" s="78"/>
    </row>
    <row r="192">
      <c r="A192" s="78"/>
      <c r="D192" s="2471"/>
      <c r="E192" s="2472"/>
      <c r="F192" s="2472"/>
      <c r="G192" s="2473"/>
      <c r="H192" s="2474"/>
      <c r="I192" s="2474"/>
      <c r="J192" s="2474"/>
      <c r="K192" s="2474"/>
      <c r="L192" s="2474"/>
      <c r="M192" s="2474"/>
      <c r="N192" s="2474"/>
      <c r="O192" s="2474"/>
      <c r="P192" s="2474"/>
      <c r="Q192" s="2475"/>
      <c r="R192" s="2475"/>
      <c r="S192" s="2474"/>
      <c r="T192" s="2476"/>
      <c r="U192" s="2474"/>
      <c r="V192" s="2474"/>
      <c r="W192" s="2474"/>
      <c r="X192" s="2474"/>
      <c r="Y192" s="2475"/>
      <c r="Z192" s="2474"/>
      <c r="AA192" s="2477"/>
      <c r="AB192" s="2475"/>
      <c r="AC192" s="2475"/>
      <c r="AD192" s="2475"/>
      <c r="AE192" s="2475"/>
      <c r="AF192" s="78"/>
      <c r="AG192" s="2475"/>
      <c r="AH192" s="24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2479"/>
      <c r="AS192" s="2479"/>
      <c r="AT192" s="2479"/>
      <c r="AU192" s="2479"/>
      <c r="AV192" s="2480"/>
      <c r="AW192" s="78"/>
      <c r="AX192" s="2480"/>
      <c r="AY192" s="78"/>
      <c r="AZ192" s="78"/>
      <c r="BA192" s="78"/>
      <c r="BB192" s="2480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  <c r="CD192" s="78"/>
      <c r="CE192" s="78"/>
      <c r="CF192" s="78"/>
      <c r="CG192" s="78"/>
      <c r="CH192" s="78"/>
      <c r="CI192" s="78"/>
      <c r="CJ192" s="78"/>
      <c r="CK192" s="78"/>
      <c r="CL192" s="78"/>
      <c r="CM192" s="78"/>
      <c r="CN192" s="78"/>
      <c r="CO192" s="78"/>
      <c r="CP192" s="78"/>
      <c r="CQ192" s="78"/>
      <c r="CR192" s="78"/>
      <c r="CS192" s="78"/>
      <c r="CT192" s="78"/>
      <c r="CU192" s="78"/>
      <c r="CV192" s="78"/>
      <c r="CW192" s="78"/>
      <c r="CX192" s="78"/>
      <c r="CY192" s="78"/>
      <c r="CZ192" s="78"/>
      <c r="DA192" s="78"/>
      <c r="DB192" s="78"/>
      <c r="DC192" s="78"/>
      <c r="DD192" s="78"/>
      <c r="DE192" s="78"/>
      <c r="DF192" s="2481"/>
      <c r="DG192" s="78"/>
      <c r="DH192" s="2482"/>
      <c r="DI192" s="78"/>
      <c r="DJ192" s="78"/>
      <c r="DK192" s="78"/>
      <c r="DL192" s="78"/>
      <c r="DM192" s="78"/>
      <c r="DN192" s="78"/>
      <c r="DO192" s="78"/>
      <c r="DP192" s="78"/>
      <c r="DQ192" s="78"/>
      <c r="DR192" s="78"/>
    </row>
    <row r="193">
      <c r="A193" s="78"/>
      <c r="D193" s="2471"/>
      <c r="E193" s="2472"/>
      <c r="F193" s="2472"/>
      <c r="G193" s="2473"/>
      <c r="H193" s="2474"/>
      <c r="I193" s="2474"/>
      <c r="J193" s="2474"/>
      <c r="K193" s="2474"/>
      <c r="L193" s="2474"/>
      <c r="M193" s="2474"/>
      <c r="N193" s="2474"/>
      <c r="O193" s="2474"/>
      <c r="P193" s="2474"/>
      <c r="Q193" s="2475"/>
      <c r="R193" s="2475"/>
      <c r="S193" s="2474"/>
      <c r="T193" s="2476"/>
      <c r="U193" s="2474"/>
      <c r="V193" s="2474"/>
      <c r="W193" s="2474"/>
      <c r="X193" s="2474"/>
      <c r="Y193" s="2475"/>
      <c r="Z193" s="2474"/>
      <c r="AA193" s="2477"/>
      <c r="AB193" s="2475"/>
      <c r="AC193" s="2475"/>
      <c r="AD193" s="2475"/>
      <c r="AE193" s="2475"/>
      <c r="AF193" s="78"/>
      <c r="AG193" s="2475"/>
      <c r="AH193" s="24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2479"/>
      <c r="AS193" s="2479"/>
      <c r="AT193" s="2479"/>
      <c r="AU193" s="2479"/>
      <c r="AV193" s="2480"/>
      <c r="AW193" s="78"/>
      <c r="AX193" s="2480"/>
      <c r="AY193" s="78"/>
      <c r="AZ193" s="78"/>
      <c r="BA193" s="78"/>
      <c r="BB193" s="2480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  <c r="CD193" s="78"/>
      <c r="CE193" s="78"/>
      <c r="CF193" s="78"/>
      <c r="CG193" s="78"/>
      <c r="CH193" s="78"/>
      <c r="CI193" s="78"/>
      <c r="CJ193" s="78"/>
      <c r="CK193" s="78"/>
      <c r="CL193" s="78"/>
      <c r="CM193" s="78"/>
      <c r="CN193" s="78"/>
      <c r="CO193" s="78"/>
      <c r="CP193" s="78"/>
      <c r="CQ193" s="78"/>
      <c r="CR193" s="78"/>
      <c r="CS193" s="78"/>
      <c r="CT193" s="78"/>
      <c r="CU193" s="78"/>
      <c r="CV193" s="78"/>
      <c r="CW193" s="78"/>
      <c r="CX193" s="78"/>
      <c r="CY193" s="78"/>
      <c r="CZ193" s="78"/>
      <c r="DA193" s="78"/>
      <c r="DB193" s="78"/>
      <c r="DC193" s="78"/>
      <c r="DD193" s="78"/>
      <c r="DE193" s="78"/>
      <c r="DF193" s="2481"/>
      <c r="DG193" s="78"/>
      <c r="DH193" s="2482"/>
      <c r="DI193" s="78"/>
      <c r="DJ193" s="78"/>
      <c r="DK193" s="78"/>
      <c r="DL193" s="78"/>
      <c r="DM193" s="78"/>
      <c r="DN193" s="78"/>
      <c r="DO193" s="78"/>
      <c r="DP193" s="78"/>
      <c r="DQ193" s="78"/>
      <c r="DR193" s="78"/>
    </row>
    <row r="194">
      <c r="A194" s="78"/>
      <c r="D194" s="2471"/>
      <c r="E194" s="2472"/>
      <c r="F194" s="2472"/>
      <c r="G194" s="2473"/>
      <c r="H194" s="2474"/>
      <c r="I194" s="2474"/>
      <c r="J194" s="2474"/>
      <c r="K194" s="2474"/>
      <c r="L194" s="2474"/>
      <c r="M194" s="2474"/>
      <c r="N194" s="2474"/>
      <c r="O194" s="2474"/>
      <c r="P194" s="2474"/>
      <c r="Q194" s="2475"/>
      <c r="R194" s="2475"/>
      <c r="S194" s="2474"/>
      <c r="T194" s="2476"/>
      <c r="U194" s="2474"/>
      <c r="V194" s="2474"/>
      <c r="W194" s="2474"/>
      <c r="X194" s="2474"/>
      <c r="Y194" s="2475"/>
      <c r="Z194" s="2474"/>
      <c r="AA194" s="2477"/>
      <c r="AB194" s="2475"/>
      <c r="AC194" s="2475"/>
      <c r="AD194" s="2475"/>
      <c r="AE194" s="2475"/>
      <c r="AF194" s="78"/>
      <c r="AG194" s="2475"/>
      <c r="AH194" s="24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2479"/>
      <c r="AS194" s="2479"/>
      <c r="AT194" s="2479"/>
      <c r="AU194" s="2479"/>
      <c r="AV194" s="2480"/>
      <c r="AW194" s="78"/>
      <c r="AX194" s="2480"/>
      <c r="AY194" s="78"/>
      <c r="AZ194" s="78"/>
      <c r="BA194" s="78"/>
      <c r="BB194" s="2480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  <c r="CD194" s="78"/>
      <c r="CE194" s="78"/>
      <c r="CF194" s="78"/>
      <c r="CG194" s="78"/>
      <c r="CH194" s="78"/>
      <c r="CI194" s="78"/>
      <c r="CJ194" s="78"/>
      <c r="CK194" s="78"/>
      <c r="CL194" s="78"/>
      <c r="CM194" s="78"/>
      <c r="CN194" s="78"/>
      <c r="CO194" s="78"/>
      <c r="CP194" s="78"/>
      <c r="CQ194" s="78"/>
      <c r="CR194" s="78"/>
      <c r="CS194" s="78"/>
      <c r="CT194" s="78"/>
      <c r="CU194" s="78"/>
      <c r="CV194" s="78"/>
      <c r="CW194" s="78"/>
      <c r="CX194" s="78"/>
      <c r="CY194" s="78"/>
      <c r="CZ194" s="78"/>
      <c r="DA194" s="78"/>
      <c r="DB194" s="78"/>
      <c r="DC194" s="78"/>
      <c r="DD194" s="78"/>
      <c r="DE194" s="78"/>
      <c r="DF194" s="2481"/>
      <c r="DG194" s="78"/>
      <c r="DH194" s="2482"/>
      <c r="DI194" s="78"/>
      <c r="DJ194" s="78"/>
      <c r="DK194" s="78"/>
      <c r="DL194" s="78"/>
      <c r="DM194" s="78"/>
      <c r="DN194" s="78"/>
      <c r="DO194" s="78"/>
      <c r="DP194" s="78"/>
      <c r="DQ194" s="78"/>
      <c r="DR194" s="78"/>
    </row>
    <row r="195">
      <c r="A195" s="78"/>
      <c r="D195" s="2471"/>
      <c r="E195" s="2472"/>
      <c r="F195" s="2472"/>
      <c r="G195" s="2473"/>
      <c r="H195" s="2474"/>
      <c r="I195" s="2474"/>
      <c r="J195" s="2474"/>
      <c r="K195" s="2474"/>
      <c r="L195" s="2474"/>
      <c r="M195" s="2474"/>
      <c r="N195" s="2474"/>
      <c r="O195" s="2474"/>
      <c r="P195" s="2474"/>
      <c r="Q195" s="2475"/>
      <c r="R195" s="2475"/>
      <c r="S195" s="2474"/>
      <c r="T195" s="2476"/>
      <c r="U195" s="2474"/>
      <c r="V195" s="2474"/>
      <c r="W195" s="2474"/>
      <c r="X195" s="2474"/>
      <c r="Y195" s="2475"/>
      <c r="Z195" s="2474"/>
      <c r="AA195" s="2477"/>
      <c r="AB195" s="2475"/>
      <c r="AC195" s="2475"/>
      <c r="AD195" s="2475"/>
      <c r="AE195" s="2475"/>
      <c r="AF195" s="78"/>
      <c r="AG195" s="2475"/>
      <c r="AH195" s="24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2479"/>
      <c r="AS195" s="2479"/>
      <c r="AT195" s="2479"/>
      <c r="AU195" s="2479"/>
      <c r="AV195" s="2480"/>
      <c r="AW195" s="78"/>
      <c r="AX195" s="2480"/>
      <c r="AY195" s="78"/>
      <c r="AZ195" s="78"/>
      <c r="BA195" s="78"/>
      <c r="BB195" s="2480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  <c r="CD195" s="78"/>
      <c r="CE195" s="78"/>
      <c r="CF195" s="78"/>
      <c r="CG195" s="78"/>
      <c r="CH195" s="78"/>
      <c r="CI195" s="78"/>
      <c r="CJ195" s="78"/>
      <c r="CK195" s="78"/>
      <c r="CL195" s="78"/>
      <c r="CM195" s="78"/>
      <c r="CN195" s="78"/>
      <c r="CO195" s="78"/>
      <c r="CP195" s="78"/>
      <c r="CQ195" s="78"/>
      <c r="CR195" s="78"/>
      <c r="CS195" s="78"/>
      <c r="CT195" s="78"/>
      <c r="CU195" s="78"/>
      <c r="CV195" s="78"/>
      <c r="CW195" s="78"/>
      <c r="CX195" s="78"/>
      <c r="CY195" s="78"/>
      <c r="CZ195" s="78"/>
      <c r="DA195" s="78"/>
      <c r="DB195" s="78"/>
      <c r="DC195" s="78"/>
      <c r="DD195" s="78"/>
      <c r="DE195" s="78"/>
      <c r="DF195" s="2481"/>
      <c r="DG195" s="78"/>
      <c r="DH195" s="2482"/>
      <c r="DI195" s="78"/>
      <c r="DJ195" s="78"/>
      <c r="DK195" s="78"/>
      <c r="DL195" s="78"/>
      <c r="DM195" s="78"/>
      <c r="DN195" s="78"/>
      <c r="DO195" s="78"/>
      <c r="DP195" s="78"/>
      <c r="DQ195" s="78"/>
      <c r="DR195" s="78"/>
    </row>
    <row r="196">
      <c r="A196" s="78"/>
      <c r="D196" s="2471"/>
      <c r="E196" s="2472"/>
      <c r="F196" s="2472"/>
      <c r="G196" s="2473"/>
      <c r="H196" s="2474"/>
      <c r="I196" s="2474"/>
      <c r="J196" s="2474"/>
      <c r="K196" s="2474"/>
      <c r="L196" s="2474"/>
      <c r="M196" s="2474"/>
      <c r="N196" s="2474"/>
      <c r="O196" s="2474"/>
      <c r="P196" s="2474"/>
      <c r="Q196" s="2475"/>
      <c r="R196" s="2475"/>
      <c r="S196" s="2474"/>
      <c r="T196" s="2476"/>
      <c r="U196" s="2474"/>
      <c r="V196" s="2474"/>
      <c r="W196" s="2474"/>
      <c r="X196" s="2474"/>
      <c r="Y196" s="2475"/>
      <c r="Z196" s="2474"/>
      <c r="AA196" s="2477"/>
      <c r="AB196" s="2475"/>
      <c r="AC196" s="2475"/>
      <c r="AD196" s="2475"/>
      <c r="AE196" s="2475"/>
      <c r="AF196" s="78"/>
      <c r="AG196" s="2475"/>
      <c r="AH196" s="24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2479"/>
      <c r="AS196" s="2479"/>
      <c r="AT196" s="2479"/>
      <c r="AU196" s="2479"/>
      <c r="AV196" s="2480"/>
      <c r="AW196" s="78"/>
      <c r="AX196" s="2480"/>
      <c r="AY196" s="78"/>
      <c r="AZ196" s="78"/>
      <c r="BA196" s="78"/>
      <c r="BB196" s="2480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  <c r="CD196" s="78"/>
      <c r="CE196" s="78"/>
      <c r="CF196" s="78"/>
      <c r="CG196" s="78"/>
      <c r="CH196" s="78"/>
      <c r="CI196" s="78"/>
      <c r="CJ196" s="78"/>
      <c r="CK196" s="78"/>
      <c r="CL196" s="78"/>
      <c r="CM196" s="78"/>
      <c r="CN196" s="78"/>
      <c r="CO196" s="78"/>
      <c r="CP196" s="78"/>
      <c r="CQ196" s="78"/>
      <c r="CR196" s="78"/>
      <c r="CS196" s="78"/>
      <c r="CT196" s="78"/>
      <c r="CU196" s="78"/>
      <c r="CV196" s="78"/>
      <c r="CW196" s="78"/>
      <c r="CX196" s="78"/>
      <c r="CY196" s="78"/>
      <c r="CZ196" s="78"/>
      <c r="DA196" s="78"/>
      <c r="DB196" s="78"/>
      <c r="DC196" s="78"/>
      <c r="DD196" s="78"/>
      <c r="DE196" s="78"/>
      <c r="DF196" s="2481"/>
      <c r="DG196" s="78"/>
      <c r="DH196" s="2482"/>
      <c r="DI196" s="78"/>
      <c r="DJ196" s="78"/>
      <c r="DK196" s="78"/>
      <c r="DL196" s="78"/>
      <c r="DM196" s="78"/>
      <c r="DN196" s="78"/>
      <c r="DO196" s="78"/>
      <c r="DP196" s="78"/>
      <c r="DQ196" s="78"/>
      <c r="DR196" s="78"/>
    </row>
    <row r="197">
      <c r="A197" s="78"/>
      <c r="D197" s="2471"/>
      <c r="E197" s="2472"/>
      <c r="F197" s="2472"/>
      <c r="G197" s="2473"/>
      <c r="H197" s="2474"/>
      <c r="I197" s="2474"/>
      <c r="J197" s="2474"/>
      <c r="K197" s="2474"/>
      <c r="L197" s="2474"/>
      <c r="M197" s="2474"/>
      <c r="N197" s="2474"/>
      <c r="O197" s="2474"/>
      <c r="P197" s="2474"/>
      <c r="Q197" s="2475"/>
      <c r="R197" s="2475"/>
      <c r="S197" s="2474"/>
      <c r="T197" s="2476"/>
      <c r="U197" s="2474"/>
      <c r="V197" s="2474"/>
      <c r="W197" s="2474"/>
      <c r="X197" s="2474"/>
      <c r="Y197" s="2475"/>
      <c r="Z197" s="2474"/>
      <c r="AA197" s="2477"/>
      <c r="AB197" s="2475"/>
      <c r="AC197" s="2475"/>
      <c r="AD197" s="2475"/>
      <c r="AE197" s="2475"/>
      <c r="AF197" s="78"/>
      <c r="AG197" s="2475"/>
      <c r="AH197" s="24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2479"/>
      <c r="AS197" s="2479"/>
      <c r="AT197" s="2479"/>
      <c r="AU197" s="2479"/>
      <c r="AV197" s="2480"/>
      <c r="AW197" s="78"/>
      <c r="AX197" s="2480"/>
      <c r="AY197" s="78"/>
      <c r="AZ197" s="78"/>
      <c r="BA197" s="78"/>
      <c r="BB197" s="2480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  <c r="CD197" s="78"/>
      <c r="CE197" s="78"/>
      <c r="CF197" s="78"/>
      <c r="CG197" s="78"/>
      <c r="CH197" s="78"/>
      <c r="CI197" s="78"/>
      <c r="CJ197" s="78"/>
      <c r="CK197" s="78"/>
      <c r="CL197" s="78"/>
      <c r="CM197" s="78"/>
      <c r="CN197" s="78"/>
      <c r="CO197" s="78"/>
      <c r="CP197" s="78"/>
      <c r="CQ197" s="78"/>
      <c r="CR197" s="78"/>
      <c r="CS197" s="78"/>
      <c r="CT197" s="78"/>
      <c r="CU197" s="78"/>
      <c r="CV197" s="78"/>
      <c r="CW197" s="78"/>
      <c r="CX197" s="78"/>
      <c r="CY197" s="78"/>
      <c r="CZ197" s="78"/>
      <c r="DA197" s="78"/>
      <c r="DB197" s="78"/>
      <c r="DC197" s="78"/>
      <c r="DD197" s="78"/>
      <c r="DE197" s="78"/>
      <c r="DF197" s="2481"/>
      <c r="DG197" s="78"/>
      <c r="DH197" s="2482"/>
      <c r="DI197" s="78"/>
      <c r="DJ197" s="78"/>
      <c r="DK197" s="78"/>
      <c r="DL197" s="78"/>
      <c r="DM197" s="78"/>
      <c r="DN197" s="78"/>
      <c r="DO197" s="78"/>
      <c r="DP197" s="78"/>
      <c r="DQ197" s="78"/>
      <c r="DR197" s="78"/>
    </row>
    <row r="198">
      <c r="A198" s="78"/>
      <c r="D198" s="2471"/>
      <c r="E198" s="2472"/>
      <c r="F198" s="2472"/>
      <c r="G198" s="2473"/>
      <c r="H198" s="2474"/>
      <c r="I198" s="2474"/>
      <c r="J198" s="2474"/>
      <c r="K198" s="2474"/>
      <c r="L198" s="2474"/>
      <c r="M198" s="2474"/>
      <c r="N198" s="2474"/>
      <c r="O198" s="2474"/>
      <c r="P198" s="2474"/>
      <c r="Q198" s="2475"/>
      <c r="R198" s="2475"/>
      <c r="S198" s="2474"/>
      <c r="T198" s="2476"/>
      <c r="U198" s="2474"/>
      <c r="V198" s="2474"/>
      <c r="W198" s="2474"/>
      <c r="X198" s="2474"/>
      <c r="Y198" s="2475"/>
      <c r="Z198" s="2474"/>
      <c r="AA198" s="2477"/>
      <c r="AB198" s="2475"/>
      <c r="AC198" s="2475"/>
      <c r="AD198" s="2475"/>
      <c r="AE198" s="2475"/>
      <c r="AF198" s="78"/>
      <c r="AG198" s="2475"/>
      <c r="AH198" s="24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2479"/>
      <c r="AS198" s="2479"/>
      <c r="AT198" s="2479"/>
      <c r="AU198" s="2479"/>
      <c r="AV198" s="2480"/>
      <c r="AW198" s="78"/>
      <c r="AX198" s="2480"/>
      <c r="AY198" s="78"/>
      <c r="AZ198" s="78"/>
      <c r="BA198" s="78"/>
      <c r="BB198" s="2480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  <c r="CD198" s="78"/>
      <c r="CE198" s="78"/>
      <c r="CF198" s="78"/>
      <c r="CG198" s="78"/>
      <c r="CH198" s="78"/>
      <c r="CI198" s="78"/>
      <c r="CJ198" s="78"/>
      <c r="CK198" s="78"/>
      <c r="CL198" s="78"/>
      <c r="CM198" s="78"/>
      <c r="CN198" s="78"/>
      <c r="CO198" s="78"/>
      <c r="CP198" s="78"/>
      <c r="CQ198" s="78"/>
      <c r="CR198" s="78"/>
      <c r="CS198" s="78"/>
      <c r="CT198" s="78"/>
      <c r="CU198" s="78"/>
      <c r="CV198" s="78"/>
      <c r="CW198" s="78"/>
      <c r="CX198" s="78"/>
      <c r="CY198" s="78"/>
      <c r="CZ198" s="78"/>
      <c r="DA198" s="78"/>
      <c r="DB198" s="78"/>
      <c r="DC198" s="78"/>
      <c r="DD198" s="78"/>
      <c r="DE198" s="78"/>
      <c r="DF198" s="2481"/>
      <c r="DG198" s="78"/>
      <c r="DH198" s="2482"/>
      <c r="DI198" s="78"/>
      <c r="DJ198" s="78"/>
      <c r="DK198" s="78"/>
      <c r="DL198" s="78"/>
      <c r="DM198" s="78"/>
      <c r="DN198" s="78"/>
      <c r="DO198" s="78"/>
      <c r="DP198" s="78"/>
      <c r="DQ198" s="78"/>
      <c r="DR198" s="78"/>
    </row>
    <row r="199">
      <c r="A199" s="78"/>
      <c r="D199" s="2471"/>
      <c r="E199" s="2472"/>
      <c r="F199" s="2472"/>
      <c r="G199" s="2473"/>
      <c r="H199" s="2474"/>
      <c r="I199" s="2474"/>
      <c r="J199" s="2474"/>
      <c r="K199" s="2474"/>
      <c r="L199" s="2474"/>
      <c r="M199" s="2474"/>
      <c r="N199" s="2474"/>
      <c r="O199" s="2474"/>
      <c r="P199" s="2474"/>
      <c r="Q199" s="2475"/>
      <c r="R199" s="2475"/>
      <c r="S199" s="2474"/>
      <c r="T199" s="2476"/>
      <c r="U199" s="2474"/>
      <c r="V199" s="2474"/>
      <c r="W199" s="2474"/>
      <c r="X199" s="2474"/>
      <c r="Y199" s="2475"/>
      <c r="Z199" s="2474"/>
      <c r="AA199" s="2477"/>
      <c r="AB199" s="2475"/>
      <c r="AC199" s="2475"/>
      <c r="AD199" s="2475"/>
      <c r="AE199" s="2475"/>
      <c r="AF199" s="78"/>
      <c r="AG199" s="2475"/>
      <c r="AH199" s="24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2479"/>
      <c r="AS199" s="2479"/>
      <c r="AT199" s="2479"/>
      <c r="AU199" s="2479"/>
      <c r="AV199" s="2480"/>
      <c r="AW199" s="78"/>
      <c r="AX199" s="2480"/>
      <c r="AY199" s="78"/>
      <c r="AZ199" s="78"/>
      <c r="BA199" s="78"/>
      <c r="BB199" s="2480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  <c r="CD199" s="78"/>
      <c r="CE199" s="78"/>
      <c r="CF199" s="78"/>
      <c r="CG199" s="78"/>
      <c r="CH199" s="78"/>
      <c r="CI199" s="78"/>
      <c r="CJ199" s="78"/>
      <c r="CK199" s="78"/>
      <c r="CL199" s="78"/>
      <c r="CM199" s="78"/>
      <c r="CN199" s="78"/>
      <c r="CO199" s="78"/>
      <c r="CP199" s="78"/>
      <c r="CQ199" s="78"/>
      <c r="CR199" s="78"/>
      <c r="CS199" s="78"/>
      <c r="CT199" s="78"/>
      <c r="CU199" s="78"/>
      <c r="CV199" s="78"/>
      <c r="CW199" s="78"/>
      <c r="CX199" s="78"/>
      <c r="CY199" s="78"/>
      <c r="CZ199" s="78"/>
      <c r="DA199" s="78"/>
      <c r="DB199" s="78"/>
      <c r="DC199" s="78"/>
      <c r="DD199" s="78"/>
      <c r="DE199" s="78"/>
      <c r="DF199" s="2481"/>
      <c r="DG199" s="78"/>
      <c r="DH199" s="2482"/>
      <c r="DI199" s="78"/>
      <c r="DJ199" s="78"/>
      <c r="DK199" s="78"/>
      <c r="DL199" s="78"/>
      <c r="DM199" s="78"/>
      <c r="DN199" s="78"/>
      <c r="DO199" s="78"/>
      <c r="DP199" s="78"/>
      <c r="DQ199" s="78"/>
      <c r="DR199" s="78"/>
    </row>
    <row r="200">
      <c r="A200" s="78"/>
      <c r="D200" s="2471"/>
      <c r="E200" s="2472"/>
      <c r="F200" s="2472"/>
      <c r="G200" s="2473"/>
      <c r="H200" s="2474"/>
      <c r="I200" s="2474"/>
      <c r="J200" s="2474"/>
      <c r="K200" s="2474"/>
      <c r="L200" s="2474"/>
      <c r="M200" s="2474"/>
      <c r="N200" s="2474"/>
      <c r="O200" s="2474"/>
      <c r="P200" s="2474"/>
      <c r="Q200" s="2475"/>
      <c r="R200" s="2475"/>
      <c r="S200" s="2474"/>
      <c r="T200" s="2476"/>
      <c r="U200" s="2474"/>
      <c r="V200" s="2474"/>
      <c r="W200" s="2474"/>
      <c r="X200" s="2474"/>
      <c r="Y200" s="2475"/>
      <c r="Z200" s="2474"/>
      <c r="AA200" s="2477"/>
      <c r="AB200" s="2475"/>
      <c r="AC200" s="2475"/>
      <c r="AD200" s="2475"/>
      <c r="AE200" s="2475"/>
      <c r="AF200" s="78"/>
      <c r="AG200" s="2475"/>
      <c r="AH200" s="24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2479"/>
      <c r="AS200" s="2479"/>
      <c r="AT200" s="2479"/>
      <c r="AU200" s="2479"/>
      <c r="AV200" s="2480"/>
      <c r="AW200" s="78"/>
      <c r="AX200" s="2480"/>
      <c r="AY200" s="78"/>
      <c r="AZ200" s="78"/>
      <c r="BA200" s="78"/>
      <c r="BB200" s="2480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  <c r="CD200" s="78"/>
      <c r="CE200" s="78"/>
      <c r="CF200" s="78"/>
      <c r="CG200" s="78"/>
      <c r="CH200" s="78"/>
      <c r="CI200" s="78"/>
      <c r="CJ200" s="78"/>
      <c r="CK200" s="78"/>
      <c r="CL200" s="78"/>
      <c r="CM200" s="78"/>
      <c r="CN200" s="78"/>
      <c r="CO200" s="78"/>
      <c r="CP200" s="78"/>
      <c r="CQ200" s="78"/>
      <c r="CR200" s="78"/>
      <c r="CS200" s="78"/>
      <c r="CT200" s="78"/>
      <c r="CU200" s="78"/>
      <c r="CV200" s="78"/>
      <c r="CW200" s="78"/>
      <c r="CX200" s="78"/>
      <c r="CY200" s="78"/>
      <c r="CZ200" s="78"/>
      <c r="DA200" s="78"/>
      <c r="DB200" s="78"/>
      <c r="DC200" s="78"/>
      <c r="DD200" s="78"/>
      <c r="DE200" s="78"/>
      <c r="DF200" s="2481"/>
      <c r="DG200" s="78"/>
      <c r="DH200" s="2482"/>
      <c r="DI200" s="78"/>
      <c r="DJ200" s="78"/>
      <c r="DK200" s="78"/>
      <c r="DL200" s="78"/>
      <c r="DM200" s="78"/>
      <c r="DN200" s="78"/>
      <c r="DO200" s="78"/>
      <c r="DP200" s="78"/>
      <c r="DQ200" s="78"/>
      <c r="DR200" s="78"/>
    </row>
    <row r="201">
      <c r="A201" s="78"/>
      <c r="D201" s="2471"/>
      <c r="E201" s="2472"/>
      <c r="F201" s="2472"/>
      <c r="G201" s="2473"/>
      <c r="H201" s="2474"/>
      <c r="I201" s="2474"/>
      <c r="J201" s="2474"/>
      <c r="K201" s="2474"/>
      <c r="L201" s="2474"/>
      <c r="M201" s="2474"/>
      <c r="N201" s="2474"/>
      <c r="O201" s="2474"/>
      <c r="P201" s="2474"/>
      <c r="Q201" s="2475"/>
      <c r="R201" s="2475"/>
      <c r="S201" s="2474"/>
      <c r="T201" s="2476"/>
      <c r="U201" s="2474"/>
      <c r="V201" s="2474"/>
      <c r="W201" s="2474"/>
      <c r="X201" s="2474"/>
      <c r="Y201" s="2475"/>
      <c r="Z201" s="2474"/>
      <c r="AA201" s="2477"/>
      <c r="AB201" s="2475"/>
      <c r="AC201" s="2475"/>
      <c r="AD201" s="2475"/>
      <c r="AE201" s="2475"/>
      <c r="AF201" s="78"/>
      <c r="AG201" s="2475"/>
      <c r="AH201" s="24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2479"/>
      <c r="AS201" s="2479"/>
      <c r="AT201" s="2479"/>
      <c r="AU201" s="2479"/>
      <c r="AV201" s="2480"/>
      <c r="AW201" s="78"/>
      <c r="AX201" s="2480"/>
      <c r="AY201" s="78"/>
      <c r="AZ201" s="78"/>
      <c r="BA201" s="78"/>
      <c r="BB201" s="2480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  <c r="CD201" s="78"/>
      <c r="CE201" s="78"/>
      <c r="CF201" s="78"/>
      <c r="CG201" s="78"/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/>
      <c r="CS201" s="78"/>
      <c r="CT201" s="78"/>
      <c r="CU201" s="78"/>
      <c r="CV201" s="78"/>
      <c r="CW201" s="78"/>
      <c r="CX201" s="78"/>
      <c r="CY201" s="78"/>
      <c r="CZ201" s="78"/>
      <c r="DA201" s="78"/>
      <c r="DB201" s="78"/>
      <c r="DC201" s="78"/>
      <c r="DD201" s="78"/>
      <c r="DE201" s="78"/>
      <c r="DF201" s="2481"/>
      <c r="DG201" s="78"/>
      <c r="DH201" s="2482"/>
      <c r="DI201" s="78"/>
      <c r="DJ201" s="78"/>
      <c r="DK201" s="78"/>
      <c r="DL201" s="78"/>
      <c r="DM201" s="78"/>
      <c r="DN201" s="78"/>
      <c r="DO201" s="78"/>
      <c r="DP201" s="78"/>
      <c r="DQ201" s="78"/>
      <c r="DR201" s="78"/>
    </row>
    <row r="202">
      <c r="A202" s="78"/>
      <c r="D202" s="2471"/>
      <c r="E202" s="2472"/>
      <c r="F202" s="2472"/>
      <c r="G202" s="2473"/>
      <c r="H202" s="2474"/>
      <c r="I202" s="2474"/>
      <c r="J202" s="2474"/>
      <c r="K202" s="2474"/>
      <c r="L202" s="2474"/>
      <c r="M202" s="2474"/>
      <c r="N202" s="2474"/>
      <c r="O202" s="2474"/>
      <c r="P202" s="2474"/>
      <c r="Q202" s="2475"/>
      <c r="R202" s="2475"/>
      <c r="S202" s="2474"/>
      <c r="T202" s="2476"/>
      <c r="U202" s="2474"/>
      <c r="V202" s="2474"/>
      <c r="W202" s="2474"/>
      <c r="X202" s="2474"/>
      <c r="Y202" s="2475"/>
      <c r="Z202" s="2474"/>
      <c r="AA202" s="2477"/>
      <c r="AB202" s="2475"/>
      <c r="AC202" s="2475"/>
      <c r="AD202" s="2475"/>
      <c r="AE202" s="2475"/>
      <c r="AF202" s="78"/>
      <c r="AG202" s="2475"/>
      <c r="AH202" s="24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2479"/>
      <c r="AS202" s="2479"/>
      <c r="AT202" s="2479"/>
      <c r="AU202" s="2479"/>
      <c r="AV202" s="2480"/>
      <c r="AW202" s="78"/>
      <c r="AX202" s="2480"/>
      <c r="AY202" s="78"/>
      <c r="AZ202" s="78"/>
      <c r="BA202" s="78"/>
      <c r="BB202" s="2480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  <c r="CD202" s="78"/>
      <c r="CE202" s="78"/>
      <c r="CF202" s="78"/>
      <c r="CG202" s="78"/>
      <c r="CH202" s="78"/>
      <c r="CI202" s="78"/>
      <c r="CJ202" s="78"/>
      <c r="CK202" s="78"/>
      <c r="CL202" s="78"/>
      <c r="CM202" s="78"/>
      <c r="CN202" s="78"/>
      <c r="CO202" s="78"/>
      <c r="CP202" s="78"/>
      <c r="CQ202" s="78"/>
      <c r="CR202" s="78"/>
      <c r="CS202" s="78"/>
      <c r="CT202" s="78"/>
      <c r="CU202" s="78"/>
      <c r="CV202" s="78"/>
      <c r="CW202" s="78"/>
      <c r="CX202" s="78"/>
      <c r="CY202" s="78"/>
      <c r="CZ202" s="78"/>
      <c r="DA202" s="78"/>
      <c r="DB202" s="78"/>
      <c r="DC202" s="78"/>
      <c r="DD202" s="78"/>
      <c r="DE202" s="78"/>
      <c r="DF202" s="2481"/>
      <c r="DG202" s="78"/>
      <c r="DH202" s="2482"/>
      <c r="DI202" s="78"/>
      <c r="DJ202" s="78"/>
      <c r="DK202" s="78"/>
      <c r="DL202" s="78"/>
      <c r="DM202" s="78"/>
      <c r="DN202" s="78"/>
      <c r="DO202" s="78"/>
      <c r="DP202" s="78"/>
      <c r="DQ202" s="78"/>
      <c r="DR202" s="78"/>
    </row>
    <row r="203">
      <c r="A203" s="78"/>
      <c r="D203" s="2471"/>
      <c r="E203" s="2472"/>
      <c r="F203" s="2472"/>
      <c r="G203" s="2473"/>
      <c r="H203" s="2474"/>
      <c r="I203" s="2474"/>
      <c r="J203" s="2474"/>
      <c r="K203" s="2474"/>
      <c r="L203" s="2474"/>
      <c r="M203" s="2474"/>
      <c r="N203" s="2474"/>
      <c r="O203" s="2474"/>
      <c r="P203" s="2474"/>
      <c r="Q203" s="2475"/>
      <c r="R203" s="2475"/>
      <c r="S203" s="2474"/>
      <c r="T203" s="2476"/>
      <c r="U203" s="2474"/>
      <c r="V203" s="2474"/>
      <c r="W203" s="2474"/>
      <c r="X203" s="2474"/>
      <c r="Y203" s="2475"/>
      <c r="Z203" s="2474"/>
      <c r="AA203" s="2477"/>
      <c r="AB203" s="2475"/>
      <c r="AC203" s="2475"/>
      <c r="AD203" s="2475"/>
      <c r="AE203" s="2475"/>
      <c r="AF203" s="78"/>
      <c r="AG203" s="2475"/>
      <c r="AH203" s="2478"/>
      <c r="AI203" s="78"/>
      <c r="AJ203" s="78"/>
      <c r="AK203" s="78"/>
      <c r="AL203" s="78"/>
      <c r="AM203" s="78"/>
      <c r="AN203" s="78"/>
      <c r="AO203" s="78"/>
      <c r="AP203" s="78"/>
      <c r="AQ203" s="78"/>
      <c r="AR203" s="2479"/>
      <c r="AS203" s="2479"/>
      <c r="AT203" s="2479"/>
      <c r="AU203" s="2479"/>
      <c r="AV203" s="2480"/>
      <c r="AW203" s="78"/>
      <c r="AX203" s="2480"/>
      <c r="AY203" s="78"/>
      <c r="AZ203" s="78"/>
      <c r="BA203" s="78"/>
      <c r="BB203" s="2480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  <c r="CD203" s="78"/>
      <c r="CE203" s="78"/>
      <c r="CF203" s="78"/>
      <c r="CG203" s="78"/>
      <c r="CH203" s="78"/>
      <c r="CI203" s="78"/>
      <c r="CJ203" s="78"/>
      <c r="CK203" s="78"/>
      <c r="CL203" s="78"/>
      <c r="CM203" s="78"/>
      <c r="CN203" s="78"/>
      <c r="CO203" s="78"/>
      <c r="CP203" s="78"/>
      <c r="CQ203" s="78"/>
      <c r="CR203" s="78"/>
      <c r="CS203" s="78"/>
      <c r="CT203" s="78"/>
      <c r="CU203" s="78"/>
      <c r="CV203" s="78"/>
      <c r="CW203" s="78"/>
      <c r="CX203" s="78"/>
      <c r="CY203" s="78"/>
      <c r="CZ203" s="78"/>
      <c r="DA203" s="78"/>
      <c r="DB203" s="78"/>
      <c r="DC203" s="78"/>
      <c r="DD203" s="78"/>
      <c r="DE203" s="78"/>
      <c r="DF203" s="2481"/>
      <c r="DG203" s="78"/>
      <c r="DH203" s="2482"/>
      <c r="DI203" s="78"/>
      <c r="DJ203" s="78"/>
      <c r="DK203" s="78"/>
      <c r="DL203" s="78"/>
      <c r="DM203" s="78"/>
      <c r="DN203" s="78"/>
      <c r="DO203" s="78"/>
      <c r="DP203" s="78"/>
      <c r="DQ203" s="78"/>
      <c r="DR203" s="78"/>
    </row>
    <row r="204">
      <c r="A204" s="78"/>
      <c r="D204" s="2471"/>
      <c r="E204" s="2472"/>
      <c r="F204" s="2472"/>
      <c r="G204" s="2473"/>
      <c r="H204" s="2474"/>
      <c r="I204" s="2474"/>
      <c r="J204" s="2474"/>
      <c r="K204" s="2474"/>
      <c r="L204" s="2474"/>
      <c r="M204" s="2474"/>
      <c r="N204" s="2474"/>
      <c r="O204" s="2474"/>
      <c r="P204" s="2474"/>
      <c r="Q204" s="2475"/>
      <c r="R204" s="2475"/>
      <c r="S204" s="2474"/>
      <c r="T204" s="2476"/>
      <c r="U204" s="2474"/>
      <c r="V204" s="2474"/>
      <c r="W204" s="2474"/>
      <c r="X204" s="2474"/>
      <c r="Y204" s="2475"/>
      <c r="Z204" s="2474"/>
      <c r="AA204" s="2477"/>
      <c r="AB204" s="2475"/>
      <c r="AC204" s="2475"/>
      <c r="AD204" s="2475"/>
      <c r="AE204" s="2475"/>
      <c r="AF204" s="78"/>
      <c r="AG204" s="2475"/>
      <c r="AH204" s="2478"/>
      <c r="AI204" s="78"/>
      <c r="AJ204" s="78"/>
      <c r="AK204" s="78"/>
      <c r="AL204" s="78"/>
      <c r="AM204" s="78"/>
      <c r="AN204" s="78"/>
      <c r="AO204" s="78"/>
      <c r="AP204" s="78"/>
      <c r="AQ204" s="78"/>
      <c r="AR204" s="2479"/>
      <c r="AS204" s="2479"/>
      <c r="AT204" s="2479"/>
      <c r="AU204" s="2479"/>
      <c r="AV204" s="2480"/>
      <c r="AW204" s="78"/>
      <c r="AX204" s="2480"/>
      <c r="AY204" s="78"/>
      <c r="AZ204" s="78"/>
      <c r="BA204" s="78"/>
      <c r="BB204" s="2480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  <c r="CD204" s="78"/>
      <c r="CE204" s="78"/>
      <c r="CF204" s="78"/>
      <c r="CG204" s="78"/>
      <c r="CH204" s="78"/>
      <c r="CI204" s="78"/>
      <c r="CJ204" s="78"/>
      <c r="CK204" s="78"/>
      <c r="CL204" s="78"/>
      <c r="CM204" s="78"/>
      <c r="CN204" s="78"/>
      <c r="CO204" s="78"/>
      <c r="CP204" s="78"/>
      <c r="CQ204" s="78"/>
      <c r="CR204" s="78"/>
      <c r="CS204" s="78"/>
      <c r="CT204" s="78"/>
      <c r="CU204" s="78"/>
      <c r="CV204" s="78"/>
      <c r="CW204" s="78"/>
      <c r="CX204" s="78"/>
      <c r="CY204" s="78"/>
      <c r="CZ204" s="78"/>
      <c r="DA204" s="78"/>
      <c r="DB204" s="78"/>
      <c r="DC204" s="78"/>
      <c r="DD204" s="78"/>
      <c r="DE204" s="78"/>
      <c r="DF204" s="2481"/>
      <c r="DG204" s="78"/>
      <c r="DH204" s="2482"/>
      <c r="DI204" s="78"/>
      <c r="DJ204" s="78"/>
      <c r="DK204" s="78"/>
      <c r="DL204" s="78"/>
      <c r="DM204" s="78"/>
      <c r="DN204" s="78"/>
      <c r="DO204" s="78"/>
      <c r="DP204" s="78"/>
      <c r="DQ204" s="78"/>
      <c r="DR204" s="78"/>
    </row>
    <row r="205">
      <c r="A205" s="78"/>
      <c r="D205" s="2471"/>
      <c r="E205" s="2472"/>
      <c r="F205" s="2472"/>
      <c r="G205" s="2473"/>
      <c r="H205" s="2474"/>
      <c r="I205" s="2474"/>
      <c r="J205" s="2474"/>
      <c r="K205" s="2474"/>
      <c r="L205" s="2474"/>
      <c r="M205" s="2474"/>
      <c r="N205" s="2474"/>
      <c r="O205" s="2474"/>
      <c r="P205" s="2474"/>
      <c r="Q205" s="2475"/>
      <c r="R205" s="2475"/>
      <c r="S205" s="2474"/>
      <c r="T205" s="2476"/>
      <c r="U205" s="2474"/>
      <c r="V205" s="2474"/>
      <c r="W205" s="2474"/>
      <c r="X205" s="2474"/>
      <c r="Y205" s="2475"/>
      <c r="Z205" s="2474"/>
      <c r="AA205" s="2477"/>
      <c r="AB205" s="2475"/>
      <c r="AC205" s="2475"/>
      <c r="AD205" s="2475"/>
      <c r="AE205" s="2475"/>
      <c r="AF205" s="78"/>
      <c r="AG205" s="2475"/>
      <c r="AH205" s="2478"/>
      <c r="AI205" s="78"/>
      <c r="AJ205" s="78"/>
      <c r="AK205" s="78"/>
      <c r="AL205" s="78"/>
      <c r="AM205" s="78"/>
      <c r="AN205" s="78"/>
      <c r="AO205" s="78"/>
      <c r="AP205" s="78"/>
      <c r="AQ205" s="78"/>
      <c r="AR205" s="2479"/>
      <c r="AS205" s="2479"/>
      <c r="AT205" s="2479"/>
      <c r="AU205" s="2479"/>
      <c r="AV205" s="2480"/>
      <c r="AW205" s="78"/>
      <c r="AX205" s="2480"/>
      <c r="AY205" s="78"/>
      <c r="AZ205" s="78"/>
      <c r="BA205" s="78"/>
      <c r="BB205" s="2480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  <c r="CD205" s="78"/>
      <c r="CE205" s="78"/>
      <c r="CF205" s="78"/>
      <c r="CG205" s="78"/>
      <c r="CH205" s="78"/>
      <c r="CI205" s="78"/>
      <c r="CJ205" s="78"/>
      <c r="CK205" s="78"/>
      <c r="CL205" s="78"/>
      <c r="CM205" s="78"/>
      <c r="CN205" s="78"/>
      <c r="CO205" s="78"/>
      <c r="CP205" s="78"/>
      <c r="CQ205" s="78"/>
      <c r="CR205" s="78"/>
      <c r="CS205" s="78"/>
      <c r="CT205" s="78"/>
      <c r="CU205" s="78"/>
      <c r="CV205" s="78"/>
      <c r="CW205" s="78"/>
      <c r="CX205" s="78"/>
      <c r="CY205" s="78"/>
      <c r="CZ205" s="78"/>
      <c r="DA205" s="78"/>
      <c r="DB205" s="78"/>
      <c r="DC205" s="78"/>
      <c r="DD205" s="78"/>
      <c r="DE205" s="78"/>
      <c r="DF205" s="2481"/>
      <c r="DG205" s="78"/>
      <c r="DH205" s="2482"/>
      <c r="DI205" s="78"/>
      <c r="DJ205" s="78"/>
      <c r="DK205" s="78"/>
      <c r="DL205" s="78"/>
      <c r="DM205" s="78"/>
      <c r="DN205" s="78"/>
      <c r="DO205" s="78"/>
      <c r="DP205" s="78"/>
      <c r="DQ205" s="78"/>
      <c r="DR205" s="78"/>
    </row>
    <row r="206">
      <c r="A206" s="78"/>
      <c r="D206" s="2471"/>
      <c r="E206" s="2472"/>
      <c r="F206" s="2472"/>
      <c r="G206" s="2473"/>
      <c r="H206" s="2474"/>
      <c r="I206" s="2474"/>
      <c r="J206" s="2474"/>
      <c r="K206" s="2474"/>
      <c r="L206" s="2474"/>
      <c r="M206" s="2474"/>
      <c r="N206" s="2474"/>
      <c r="O206" s="2474"/>
      <c r="P206" s="2474"/>
      <c r="Q206" s="2475"/>
      <c r="R206" s="2475"/>
      <c r="S206" s="2474"/>
      <c r="T206" s="2476"/>
      <c r="U206" s="2474"/>
      <c r="V206" s="2474"/>
      <c r="W206" s="2474"/>
      <c r="X206" s="2474"/>
      <c r="Y206" s="2475"/>
      <c r="Z206" s="2474"/>
      <c r="AA206" s="2477"/>
      <c r="AB206" s="2475"/>
      <c r="AC206" s="2475"/>
      <c r="AD206" s="2475"/>
      <c r="AE206" s="2475"/>
      <c r="AF206" s="78"/>
      <c r="AG206" s="2475"/>
      <c r="AH206" s="2478"/>
      <c r="AI206" s="78"/>
      <c r="AJ206" s="78"/>
      <c r="AK206" s="78"/>
      <c r="AL206" s="78"/>
      <c r="AM206" s="78"/>
      <c r="AN206" s="78"/>
      <c r="AO206" s="78"/>
      <c r="AP206" s="78"/>
      <c r="AQ206" s="78"/>
      <c r="AR206" s="2479"/>
      <c r="AS206" s="2479"/>
      <c r="AT206" s="2479"/>
      <c r="AU206" s="2479"/>
      <c r="AV206" s="2480"/>
      <c r="AW206" s="78"/>
      <c r="AX206" s="2480"/>
      <c r="AY206" s="78"/>
      <c r="AZ206" s="78"/>
      <c r="BA206" s="78"/>
      <c r="BB206" s="2480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  <c r="CD206" s="78"/>
      <c r="CE206" s="78"/>
      <c r="CF206" s="78"/>
      <c r="CG206" s="78"/>
      <c r="CH206" s="78"/>
      <c r="CI206" s="78"/>
      <c r="CJ206" s="78"/>
      <c r="CK206" s="78"/>
      <c r="CL206" s="78"/>
      <c r="CM206" s="78"/>
      <c r="CN206" s="78"/>
      <c r="CO206" s="78"/>
      <c r="CP206" s="78"/>
      <c r="CQ206" s="78"/>
      <c r="CR206" s="78"/>
      <c r="CS206" s="78"/>
      <c r="CT206" s="78"/>
      <c r="CU206" s="78"/>
      <c r="CV206" s="78"/>
      <c r="CW206" s="78"/>
      <c r="CX206" s="78"/>
      <c r="CY206" s="78"/>
      <c r="CZ206" s="78"/>
      <c r="DA206" s="78"/>
      <c r="DB206" s="78"/>
      <c r="DC206" s="78"/>
      <c r="DD206" s="78"/>
      <c r="DE206" s="78"/>
      <c r="DF206" s="2481"/>
      <c r="DG206" s="78"/>
      <c r="DH206" s="2482"/>
      <c r="DI206" s="78"/>
      <c r="DJ206" s="78"/>
      <c r="DK206" s="78"/>
      <c r="DL206" s="78"/>
      <c r="DM206" s="78"/>
      <c r="DN206" s="78"/>
      <c r="DO206" s="78"/>
      <c r="DP206" s="78"/>
      <c r="DQ206" s="78"/>
      <c r="DR206" s="78"/>
    </row>
    <row r="207">
      <c r="A207" s="78"/>
      <c r="D207" s="2471"/>
      <c r="E207" s="2472"/>
      <c r="F207" s="2472"/>
      <c r="G207" s="2473"/>
      <c r="H207" s="2474"/>
      <c r="I207" s="2474"/>
      <c r="J207" s="2474"/>
      <c r="K207" s="2474"/>
      <c r="L207" s="2474"/>
      <c r="M207" s="2474"/>
      <c r="N207" s="2474"/>
      <c r="O207" s="2474"/>
      <c r="P207" s="2474"/>
      <c r="Q207" s="2475"/>
      <c r="R207" s="2475"/>
      <c r="S207" s="2474"/>
      <c r="T207" s="2476"/>
      <c r="U207" s="2474"/>
      <c r="V207" s="2474"/>
      <c r="W207" s="2474"/>
      <c r="X207" s="2474"/>
      <c r="Y207" s="2475"/>
      <c r="Z207" s="2474"/>
      <c r="AA207" s="2477"/>
      <c r="AB207" s="2475"/>
      <c r="AC207" s="2475"/>
      <c r="AD207" s="2475"/>
      <c r="AE207" s="2475"/>
      <c r="AF207" s="78"/>
      <c r="AG207" s="2475"/>
      <c r="AH207" s="2478"/>
      <c r="AI207" s="78"/>
      <c r="AJ207" s="78"/>
      <c r="AK207" s="78"/>
      <c r="AL207" s="78"/>
      <c r="AM207" s="78"/>
      <c r="AN207" s="78"/>
      <c r="AO207" s="78"/>
      <c r="AP207" s="78"/>
      <c r="AQ207" s="78"/>
      <c r="AR207" s="2479"/>
      <c r="AS207" s="2479"/>
      <c r="AT207" s="2479"/>
      <c r="AU207" s="2479"/>
      <c r="AV207" s="2480"/>
      <c r="AW207" s="78"/>
      <c r="AX207" s="2480"/>
      <c r="AY207" s="78"/>
      <c r="AZ207" s="78"/>
      <c r="BA207" s="78"/>
      <c r="BB207" s="2480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  <c r="CD207" s="78"/>
      <c r="CE207" s="78"/>
      <c r="CF207" s="78"/>
      <c r="CG207" s="78"/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/>
      <c r="CS207" s="78"/>
      <c r="CT207" s="78"/>
      <c r="CU207" s="78"/>
      <c r="CV207" s="78"/>
      <c r="CW207" s="78"/>
      <c r="CX207" s="78"/>
      <c r="CY207" s="78"/>
      <c r="CZ207" s="78"/>
      <c r="DA207" s="78"/>
      <c r="DB207" s="78"/>
      <c r="DC207" s="78"/>
      <c r="DD207" s="78"/>
      <c r="DE207" s="78"/>
      <c r="DF207" s="2481"/>
      <c r="DG207" s="78"/>
      <c r="DH207" s="2482"/>
      <c r="DI207" s="78"/>
      <c r="DJ207" s="78"/>
      <c r="DK207" s="78"/>
      <c r="DL207" s="78"/>
      <c r="DM207" s="78"/>
      <c r="DN207" s="78"/>
      <c r="DO207" s="78"/>
      <c r="DP207" s="78"/>
      <c r="DQ207" s="78"/>
      <c r="DR207" s="78"/>
    </row>
    <row r="208">
      <c r="A208" s="78"/>
      <c r="D208" s="2471"/>
      <c r="E208" s="2472"/>
      <c r="F208" s="2472"/>
      <c r="G208" s="2473"/>
      <c r="H208" s="2474"/>
      <c r="I208" s="2474"/>
      <c r="J208" s="2474"/>
      <c r="K208" s="2474"/>
      <c r="L208" s="2474"/>
      <c r="M208" s="2474"/>
      <c r="N208" s="2474"/>
      <c r="O208" s="2474"/>
      <c r="P208" s="2474"/>
      <c r="Q208" s="2475"/>
      <c r="R208" s="2475"/>
      <c r="S208" s="2474"/>
      <c r="T208" s="2476"/>
      <c r="U208" s="2474"/>
      <c r="V208" s="2474"/>
      <c r="W208" s="2474"/>
      <c r="X208" s="2474"/>
      <c r="Y208" s="2475"/>
      <c r="Z208" s="2474"/>
      <c r="AA208" s="2477"/>
      <c r="AB208" s="2475"/>
      <c r="AC208" s="2475"/>
      <c r="AD208" s="2475"/>
      <c r="AE208" s="2475"/>
      <c r="AF208" s="78"/>
      <c r="AG208" s="2475"/>
      <c r="AH208" s="2478"/>
      <c r="AI208" s="78"/>
      <c r="AJ208" s="78"/>
      <c r="AK208" s="78"/>
      <c r="AL208" s="78"/>
      <c r="AM208" s="78"/>
      <c r="AN208" s="78"/>
      <c r="AO208" s="78"/>
      <c r="AP208" s="78"/>
      <c r="AQ208" s="78"/>
      <c r="AR208" s="2479"/>
      <c r="AS208" s="2479"/>
      <c r="AT208" s="2479"/>
      <c r="AU208" s="2479"/>
      <c r="AV208" s="2480"/>
      <c r="AW208" s="78"/>
      <c r="AX208" s="2480"/>
      <c r="AY208" s="78"/>
      <c r="AZ208" s="78"/>
      <c r="BA208" s="78"/>
      <c r="BB208" s="2480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  <c r="CD208" s="78"/>
      <c r="CE208" s="78"/>
      <c r="CF208" s="78"/>
      <c r="CG208" s="78"/>
      <c r="CH208" s="78"/>
      <c r="CI208" s="78"/>
      <c r="CJ208" s="78"/>
      <c r="CK208" s="78"/>
      <c r="CL208" s="78"/>
      <c r="CM208" s="78"/>
      <c r="CN208" s="78"/>
      <c r="CO208" s="78"/>
      <c r="CP208" s="78"/>
      <c r="CQ208" s="78"/>
      <c r="CR208" s="78"/>
      <c r="CS208" s="78"/>
      <c r="CT208" s="78"/>
      <c r="CU208" s="78"/>
      <c r="CV208" s="78"/>
      <c r="CW208" s="78"/>
      <c r="CX208" s="78"/>
      <c r="CY208" s="78"/>
      <c r="CZ208" s="78"/>
      <c r="DA208" s="78"/>
      <c r="DB208" s="78"/>
      <c r="DC208" s="78"/>
      <c r="DD208" s="78"/>
      <c r="DE208" s="78"/>
      <c r="DF208" s="2481"/>
      <c r="DG208" s="78"/>
      <c r="DH208" s="2482"/>
      <c r="DI208" s="78"/>
      <c r="DJ208" s="78"/>
      <c r="DK208" s="78"/>
      <c r="DL208" s="78"/>
      <c r="DM208" s="78"/>
      <c r="DN208" s="78"/>
      <c r="DO208" s="78"/>
      <c r="DP208" s="78"/>
      <c r="DQ208" s="78"/>
      <c r="DR208" s="78"/>
    </row>
    <row r="209">
      <c r="A209" s="78"/>
      <c r="D209" s="2471"/>
      <c r="E209" s="2472"/>
      <c r="F209" s="2472"/>
      <c r="G209" s="2473"/>
      <c r="H209" s="2474"/>
      <c r="I209" s="2474"/>
      <c r="J209" s="2474"/>
      <c r="K209" s="2474"/>
      <c r="L209" s="2474"/>
      <c r="M209" s="2474"/>
      <c r="N209" s="2474"/>
      <c r="O209" s="2474"/>
      <c r="P209" s="2474"/>
      <c r="Q209" s="2475"/>
      <c r="R209" s="2475"/>
      <c r="S209" s="2474"/>
      <c r="T209" s="2476"/>
      <c r="U209" s="2474"/>
      <c r="V209" s="2474"/>
      <c r="W209" s="2474"/>
      <c r="X209" s="2474"/>
      <c r="Y209" s="2475"/>
      <c r="Z209" s="2474"/>
      <c r="AA209" s="2477"/>
      <c r="AB209" s="2475"/>
      <c r="AC209" s="2475"/>
      <c r="AD209" s="2475"/>
      <c r="AE209" s="2475"/>
      <c r="AF209" s="78"/>
      <c r="AG209" s="2475"/>
      <c r="AH209" s="24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2479"/>
      <c r="AS209" s="2479"/>
      <c r="AT209" s="2479"/>
      <c r="AU209" s="2479"/>
      <c r="AV209" s="2480"/>
      <c r="AW209" s="78"/>
      <c r="AX209" s="2480"/>
      <c r="AY209" s="78"/>
      <c r="AZ209" s="78"/>
      <c r="BA209" s="78"/>
      <c r="BB209" s="2480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  <c r="CD209" s="78"/>
      <c r="CE209" s="78"/>
      <c r="CF209" s="78"/>
      <c r="CG209" s="78"/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78"/>
      <c r="CW209" s="78"/>
      <c r="CX209" s="78"/>
      <c r="CY209" s="78"/>
      <c r="CZ209" s="78"/>
      <c r="DA209" s="78"/>
      <c r="DB209" s="78"/>
      <c r="DC209" s="78"/>
      <c r="DD209" s="78"/>
      <c r="DE209" s="78"/>
      <c r="DF209" s="2481"/>
      <c r="DG209" s="78"/>
      <c r="DH209" s="2482"/>
      <c r="DI209" s="78"/>
      <c r="DJ209" s="78"/>
      <c r="DK209" s="78"/>
      <c r="DL209" s="78"/>
      <c r="DM209" s="78"/>
      <c r="DN209" s="78"/>
      <c r="DO209" s="78"/>
      <c r="DP209" s="78"/>
      <c r="DQ209" s="78"/>
      <c r="DR209" s="78"/>
    </row>
    <row r="210">
      <c r="A210" s="78"/>
      <c r="D210" s="2471"/>
      <c r="E210" s="2472"/>
      <c r="F210" s="2472"/>
      <c r="G210" s="2473"/>
      <c r="H210" s="2474"/>
      <c r="I210" s="2474"/>
      <c r="J210" s="2474"/>
      <c r="K210" s="2474"/>
      <c r="L210" s="2474"/>
      <c r="M210" s="2474"/>
      <c r="N210" s="2474"/>
      <c r="O210" s="2474"/>
      <c r="P210" s="2474"/>
      <c r="Q210" s="2475"/>
      <c r="R210" s="2475"/>
      <c r="S210" s="2474"/>
      <c r="T210" s="2476"/>
      <c r="U210" s="2474"/>
      <c r="V210" s="2474"/>
      <c r="W210" s="2474"/>
      <c r="X210" s="2474"/>
      <c r="Y210" s="2475"/>
      <c r="Z210" s="2474"/>
      <c r="AA210" s="2477"/>
      <c r="AB210" s="2475"/>
      <c r="AC210" s="2475"/>
      <c r="AD210" s="2475"/>
      <c r="AE210" s="2475"/>
      <c r="AF210" s="78"/>
      <c r="AG210" s="2475"/>
      <c r="AH210" s="2478"/>
      <c r="AI210" s="78"/>
      <c r="AJ210" s="78"/>
      <c r="AK210" s="78"/>
      <c r="AL210" s="78"/>
      <c r="AM210" s="78"/>
      <c r="AN210" s="78"/>
      <c r="AO210" s="78"/>
      <c r="AP210" s="78"/>
      <c r="AQ210" s="78"/>
      <c r="AR210" s="2479"/>
      <c r="AS210" s="2479"/>
      <c r="AT210" s="2479"/>
      <c r="AU210" s="2479"/>
      <c r="AV210" s="2480"/>
      <c r="AW210" s="78"/>
      <c r="AX210" s="2480"/>
      <c r="AY210" s="78"/>
      <c r="AZ210" s="78"/>
      <c r="BA210" s="78"/>
      <c r="BB210" s="2480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  <c r="CD210" s="78"/>
      <c r="CE210" s="78"/>
      <c r="CF210" s="78"/>
      <c r="CG210" s="78"/>
      <c r="CH210" s="78"/>
      <c r="CI210" s="78"/>
      <c r="CJ210" s="78"/>
      <c r="CK210" s="78"/>
      <c r="CL210" s="78"/>
      <c r="CM210" s="78"/>
      <c r="CN210" s="78"/>
      <c r="CO210" s="78"/>
      <c r="CP210" s="78"/>
      <c r="CQ210" s="78"/>
      <c r="CR210" s="78"/>
      <c r="CS210" s="78"/>
      <c r="CT210" s="78"/>
      <c r="CU210" s="78"/>
      <c r="CV210" s="78"/>
      <c r="CW210" s="78"/>
      <c r="CX210" s="78"/>
      <c r="CY210" s="78"/>
      <c r="CZ210" s="78"/>
      <c r="DA210" s="78"/>
      <c r="DB210" s="78"/>
      <c r="DC210" s="78"/>
      <c r="DD210" s="78"/>
      <c r="DE210" s="78"/>
      <c r="DF210" s="2481"/>
      <c r="DG210" s="78"/>
      <c r="DH210" s="2482"/>
      <c r="DI210" s="78"/>
      <c r="DJ210" s="78"/>
      <c r="DK210" s="78"/>
      <c r="DL210" s="78"/>
      <c r="DM210" s="78"/>
      <c r="DN210" s="78"/>
      <c r="DO210" s="78"/>
      <c r="DP210" s="78"/>
      <c r="DQ210" s="78"/>
      <c r="DR210" s="78"/>
    </row>
    <row r="211">
      <c r="A211" s="78"/>
      <c r="D211" s="2471"/>
      <c r="E211" s="2472"/>
      <c r="F211" s="2472"/>
      <c r="G211" s="2473"/>
      <c r="H211" s="2474"/>
      <c r="I211" s="2474"/>
      <c r="J211" s="2474"/>
      <c r="K211" s="2474"/>
      <c r="L211" s="2474"/>
      <c r="M211" s="2474"/>
      <c r="N211" s="2474"/>
      <c r="O211" s="2474"/>
      <c r="P211" s="2474"/>
      <c r="Q211" s="2475"/>
      <c r="R211" s="2475"/>
      <c r="S211" s="2474"/>
      <c r="T211" s="2476"/>
      <c r="U211" s="2474"/>
      <c r="V211" s="2474"/>
      <c r="W211" s="2474"/>
      <c r="X211" s="2474"/>
      <c r="Y211" s="2475"/>
      <c r="Z211" s="2474"/>
      <c r="AA211" s="2477"/>
      <c r="AB211" s="2475"/>
      <c r="AC211" s="2475"/>
      <c r="AD211" s="2475"/>
      <c r="AE211" s="2475"/>
      <c r="AF211" s="78"/>
      <c r="AG211" s="2475"/>
      <c r="AH211" s="24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2479"/>
      <c r="AS211" s="2479"/>
      <c r="AT211" s="2479"/>
      <c r="AU211" s="2479"/>
      <c r="AV211" s="2480"/>
      <c r="AW211" s="78"/>
      <c r="AX211" s="2480"/>
      <c r="AY211" s="78"/>
      <c r="AZ211" s="78"/>
      <c r="BA211" s="78"/>
      <c r="BB211" s="2480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  <c r="CD211" s="78"/>
      <c r="CE211" s="78"/>
      <c r="CF211" s="78"/>
      <c r="CG211" s="78"/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78"/>
      <c r="CW211" s="78"/>
      <c r="CX211" s="78"/>
      <c r="CY211" s="78"/>
      <c r="CZ211" s="78"/>
      <c r="DA211" s="78"/>
      <c r="DB211" s="78"/>
      <c r="DC211" s="78"/>
      <c r="DD211" s="78"/>
      <c r="DE211" s="78"/>
      <c r="DF211" s="2481"/>
      <c r="DG211" s="78"/>
      <c r="DH211" s="2482"/>
      <c r="DI211" s="78"/>
      <c r="DJ211" s="78"/>
      <c r="DK211" s="78"/>
      <c r="DL211" s="78"/>
      <c r="DM211" s="78"/>
      <c r="DN211" s="78"/>
      <c r="DO211" s="78"/>
      <c r="DP211" s="78"/>
      <c r="DQ211" s="78"/>
      <c r="DR211" s="78"/>
    </row>
    <row r="212">
      <c r="A212" s="78"/>
      <c r="D212" s="2471"/>
      <c r="E212" s="2472"/>
      <c r="F212" s="2472"/>
      <c r="G212" s="2473"/>
      <c r="H212" s="2474"/>
      <c r="I212" s="2474"/>
      <c r="J212" s="2474"/>
      <c r="K212" s="2474"/>
      <c r="L212" s="2474"/>
      <c r="M212" s="2474"/>
      <c r="N212" s="2474"/>
      <c r="O212" s="2474"/>
      <c r="P212" s="2474"/>
      <c r="Q212" s="2475"/>
      <c r="R212" s="2475"/>
      <c r="S212" s="2474"/>
      <c r="T212" s="2476"/>
      <c r="U212" s="2474"/>
      <c r="V212" s="2474"/>
      <c r="W212" s="2474"/>
      <c r="X212" s="2474"/>
      <c r="Y212" s="2475"/>
      <c r="Z212" s="2474"/>
      <c r="AA212" s="2477"/>
      <c r="AB212" s="2475"/>
      <c r="AC212" s="2475"/>
      <c r="AD212" s="2475"/>
      <c r="AE212" s="2475"/>
      <c r="AF212" s="78"/>
      <c r="AG212" s="2475"/>
      <c r="AH212" s="24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2479"/>
      <c r="AS212" s="2479"/>
      <c r="AT212" s="2479"/>
      <c r="AU212" s="2479"/>
      <c r="AV212" s="2480"/>
      <c r="AW212" s="78"/>
      <c r="AX212" s="2480"/>
      <c r="AY212" s="78"/>
      <c r="AZ212" s="78"/>
      <c r="BA212" s="78"/>
      <c r="BB212" s="2480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  <c r="CD212" s="78"/>
      <c r="CE212" s="78"/>
      <c r="CF212" s="78"/>
      <c r="CG212" s="78"/>
      <c r="CH212" s="78"/>
      <c r="CI212" s="78"/>
      <c r="CJ212" s="78"/>
      <c r="CK212" s="78"/>
      <c r="CL212" s="78"/>
      <c r="CM212" s="78"/>
      <c r="CN212" s="78"/>
      <c r="CO212" s="78"/>
      <c r="CP212" s="78"/>
      <c r="CQ212" s="78"/>
      <c r="CR212" s="78"/>
      <c r="CS212" s="78"/>
      <c r="CT212" s="78"/>
      <c r="CU212" s="78"/>
      <c r="CV212" s="78"/>
      <c r="CW212" s="78"/>
      <c r="CX212" s="78"/>
      <c r="CY212" s="78"/>
      <c r="CZ212" s="78"/>
      <c r="DA212" s="78"/>
      <c r="DB212" s="78"/>
      <c r="DC212" s="78"/>
      <c r="DD212" s="78"/>
      <c r="DE212" s="78"/>
      <c r="DF212" s="2481"/>
      <c r="DG212" s="78"/>
      <c r="DH212" s="2482"/>
      <c r="DI212" s="78"/>
      <c r="DJ212" s="78"/>
      <c r="DK212" s="78"/>
      <c r="DL212" s="78"/>
      <c r="DM212" s="78"/>
      <c r="DN212" s="78"/>
      <c r="DO212" s="78"/>
      <c r="DP212" s="78"/>
      <c r="DQ212" s="78"/>
      <c r="DR212" s="78"/>
    </row>
    <row r="213">
      <c r="A213" s="78"/>
      <c r="D213" s="2471"/>
      <c r="E213" s="2472"/>
      <c r="F213" s="2472"/>
      <c r="G213" s="2473"/>
      <c r="H213" s="2474"/>
      <c r="I213" s="2474"/>
      <c r="J213" s="2474"/>
      <c r="K213" s="2474"/>
      <c r="L213" s="2474"/>
      <c r="M213" s="2474"/>
      <c r="N213" s="2474"/>
      <c r="O213" s="2474"/>
      <c r="P213" s="2474"/>
      <c r="Q213" s="2475"/>
      <c r="R213" s="2475"/>
      <c r="S213" s="2474"/>
      <c r="T213" s="2476"/>
      <c r="U213" s="2474"/>
      <c r="V213" s="2474"/>
      <c r="W213" s="2474"/>
      <c r="X213" s="2474"/>
      <c r="Y213" s="2475"/>
      <c r="Z213" s="2474"/>
      <c r="AA213" s="2477"/>
      <c r="AB213" s="2475"/>
      <c r="AC213" s="2475"/>
      <c r="AD213" s="2475"/>
      <c r="AE213" s="2475"/>
      <c r="AF213" s="78"/>
      <c r="AG213" s="2475"/>
      <c r="AH213" s="24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2479"/>
      <c r="AS213" s="2479"/>
      <c r="AT213" s="2479"/>
      <c r="AU213" s="2479"/>
      <c r="AV213" s="2480"/>
      <c r="AW213" s="78"/>
      <c r="AX213" s="2480"/>
      <c r="AY213" s="78"/>
      <c r="AZ213" s="78"/>
      <c r="BA213" s="78"/>
      <c r="BB213" s="2480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  <c r="CD213" s="78"/>
      <c r="CE213" s="78"/>
      <c r="CF213" s="78"/>
      <c r="CG213" s="78"/>
      <c r="CH213" s="78"/>
      <c r="CI213" s="78"/>
      <c r="CJ213" s="78"/>
      <c r="CK213" s="78"/>
      <c r="CL213" s="78"/>
      <c r="CM213" s="78"/>
      <c r="CN213" s="78"/>
      <c r="CO213" s="78"/>
      <c r="CP213" s="78"/>
      <c r="CQ213" s="78"/>
      <c r="CR213" s="78"/>
      <c r="CS213" s="78"/>
      <c r="CT213" s="78"/>
      <c r="CU213" s="78"/>
      <c r="CV213" s="78"/>
      <c r="CW213" s="78"/>
      <c r="CX213" s="78"/>
      <c r="CY213" s="78"/>
      <c r="CZ213" s="78"/>
      <c r="DA213" s="78"/>
      <c r="DB213" s="78"/>
      <c r="DC213" s="78"/>
      <c r="DD213" s="78"/>
      <c r="DE213" s="78"/>
      <c r="DF213" s="2481"/>
      <c r="DG213" s="78"/>
      <c r="DH213" s="2482"/>
      <c r="DI213" s="78"/>
      <c r="DJ213" s="78"/>
      <c r="DK213" s="78"/>
      <c r="DL213" s="78"/>
      <c r="DM213" s="78"/>
      <c r="DN213" s="78"/>
      <c r="DO213" s="78"/>
      <c r="DP213" s="78"/>
      <c r="DQ213" s="78"/>
      <c r="DR213" s="78"/>
    </row>
    <row r="214">
      <c r="A214" s="78"/>
      <c r="D214" s="2471"/>
      <c r="E214" s="2472"/>
      <c r="F214" s="2472"/>
      <c r="G214" s="2473"/>
      <c r="H214" s="2474"/>
      <c r="I214" s="2474"/>
      <c r="J214" s="2474"/>
      <c r="K214" s="2474"/>
      <c r="L214" s="2474"/>
      <c r="M214" s="2474"/>
      <c r="N214" s="2474"/>
      <c r="O214" s="2474"/>
      <c r="P214" s="2474"/>
      <c r="Q214" s="2475"/>
      <c r="R214" s="2475"/>
      <c r="S214" s="2474"/>
      <c r="T214" s="2476"/>
      <c r="U214" s="2474"/>
      <c r="V214" s="2474"/>
      <c r="W214" s="2474"/>
      <c r="X214" s="2474"/>
      <c r="Y214" s="2475"/>
      <c r="Z214" s="2474"/>
      <c r="AA214" s="2477"/>
      <c r="AB214" s="2475"/>
      <c r="AC214" s="2475"/>
      <c r="AD214" s="2475"/>
      <c r="AE214" s="2475"/>
      <c r="AF214" s="78"/>
      <c r="AG214" s="2475"/>
      <c r="AH214" s="24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2479"/>
      <c r="AS214" s="2479"/>
      <c r="AT214" s="2479"/>
      <c r="AU214" s="2479"/>
      <c r="AV214" s="2480"/>
      <c r="AW214" s="78"/>
      <c r="AX214" s="2480"/>
      <c r="AY214" s="78"/>
      <c r="AZ214" s="78"/>
      <c r="BA214" s="78"/>
      <c r="BB214" s="2480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  <c r="CD214" s="78"/>
      <c r="CE214" s="78"/>
      <c r="CF214" s="78"/>
      <c r="CG214" s="78"/>
      <c r="CH214" s="78"/>
      <c r="CI214" s="78"/>
      <c r="CJ214" s="78"/>
      <c r="CK214" s="78"/>
      <c r="CL214" s="78"/>
      <c r="CM214" s="78"/>
      <c r="CN214" s="78"/>
      <c r="CO214" s="78"/>
      <c r="CP214" s="78"/>
      <c r="CQ214" s="78"/>
      <c r="CR214" s="78"/>
      <c r="CS214" s="78"/>
      <c r="CT214" s="78"/>
      <c r="CU214" s="78"/>
      <c r="CV214" s="78"/>
      <c r="CW214" s="78"/>
      <c r="CX214" s="78"/>
      <c r="CY214" s="78"/>
      <c r="CZ214" s="78"/>
      <c r="DA214" s="78"/>
      <c r="DB214" s="78"/>
      <c r="DC214" s="78"/>
      <c r="DD214" s="78"/>
      <c r="DE214" s="78"/>
      <c r="DF214" s="2481"/>
      <c r="DG214" s="78"/>
      <c r="DH214" s="2482"/>
      <c r="DI214" s="78"/>
      <c r="DJ214" s="78"/>
      <c r="DK214" s="78"/>
      <c r="DL214" s="78"/>
      <c r="DM214" s="78"/>
      <c r="DN214" s="78"/>
      <c r="DO214" s="78"/>
      <c r="DP214" s="78"/>
      <c r="DQ214" s="78"/>
      <c r="DR214" s="78"/>
    </row>
    <row r="215">
      <c r="A215" s="78"/>
      <c r="D215" s="2471"/>
      <c r="E215" s="2472"/>
      <c r="F215" s="2472"/>
      <c r="G215" s="2473"/>
      <c r="H215" s="2474"/>
      <c r="I215" s="2474"/>
      <c r="J215" s="2474"/>
      <c r="K215" s="2474"/>
      <c r="L215" s="2474"/>
      <c r="M215" s="2474"/>
      <c r="N215" s="2474"/>
      <c r="O215" s="2474"/>
      <c r="P215" s="2474"/>
      <c r="Q215" s="2475"/>
      <c r="R215" s="2475"/>
      <c r="S215" s="2474"/>
      <c r="T215" s="2476"/>
      <c r="U215" s="2474"/>
      <c r="V215" s="2474"/>
      <c r="W215" s="2474"/>
      <c r="X215" s="2474"/>
      <c r="Y215" s="2475"/>
      <c r="Z215" s="2474"/>
      <c r="AA215" s="2477"/>
      <c r="AB215" s="2475"/>
      <c r="AC215" s="2475"/>
      <c r="AD215" s="2475"/>
      <c r="AE215" s="2475"/>
      <c r="AF215" s="78"/>
      <c r="AG215" s="2475"/>
      <c r="AH215" s="24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2479"/>
      <c r="AS215" s="2479"/>
      <c r="AT215" s="2479"/>
      <c r="AU215" s="2479"/>
      <c r="AV215" s="2480"/>
      <c r="AW215" s="78"/>
      <c r="AX215" s="2480"/>
      <c r="AY215" s="78"/>
      <c r="AZ215" s="78"/>
      <c r="BA215" s="78"/>
      <c r="BB215" s="2480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  <c r="CD215" s="78"/>
      <c r="CE215" s="78"/>
      <c r="CF215" s="78"/>
      <c r="CG215" s="78"/>
      <c r="CH215" s="78"/>
      <c r="CI215" s="78"/>
      <c r="CJ215" s="78"/>
      <c r="CK215" s="78"/>
      <c r="CL215" s="78"/>
      <c r="CM215" s="78"/>
      <c r="CN215" s="78"/>
      <c r="CO215" s="78"/>
      <c r="CP215" s="78"/>
      <c r="CQ215" s="78"/>
      <c r="CR215" s="78"/>
      <c r="CS215" s="78"/>
      <c r="CT215" s="78"/>
      <c r="CU215" s="78"/>
      <c r="CV215" s="78"/>
      <c r="CW215" s="78"/>
      <c r="CX215" s="78"/>
      <c r="CY215" s="78"/>
      <c r="CZ215" s="78"/>
      <c r="DA215" s="78"/>
      <c r="DB215" s="78"/>
      <c r="DC215" s="78"/>
      <c r="DD215" s="78"/>
      <c r="DE215" s="78"/>
      <c r="DF215" s="2481"/>
      <c r="DG215" s="78"/>
      <c r="DH215" s="2482"/>
      <c r="DI215" s="78"/>
      <c r="DJ215" s="78"/>
      <c r="DK215" s="78"/>
      <c r="DL215" s="78"/>
      <c r="DM215" s="78"/>
      <c r="DN215" s="78"/>
      <c r="DO215" s="78"/>
      <c r="DP215" s="78"/>
      <c r="DQ215" s="78"/>
      <c r="DR215" s="78"/>
    </row>
    <row r="216">
      <c r="A216" s="78"/>
      <c r="D216" s="2471"/>
      <c r="E216" s="2472"/>
      <c r="F216" s="2472"/>
      <c r="G216" s="2473"/>
      <c r="H216" s="2474"/>
      <c r="I216" s="2474"/>
      <c r="J216" s="2474"/>
      <c r="K216" s="2474"/>
      <c r="L216" s="2474"/>
      <c r="M216" s="2474"/>
      <c r="N216" s="2474"/>
      <c r="O216" s="2474"/>
      <c r="P216" s="2474"/>
      <c r="Q216" s="2475"/>
      <c r="R216" s="2475"/>
      <c r="S216" s="2474"/>
      <c r="T216" s="2476"/>
      <c r="U216" s="2474"/>
      <c r="V216" s="2474"/>
      <c r="W216" s="2474"/>
      <c r="X216" s="2474"/>
      <c r="Y216" s="2475"/>
      <c r="Z216" s="2474"/>
      <c r="AA216" s="2477"/>
      <c r="AB216" s="2475"/>
      <c r="AC216" s="2475"/>
      <c r="AD216" s="2475"/>
      <c r="AE216" s="2475"/>
      <c r="AF216" s="78"/>
      <c r="AG216" s="2475"/>
      <c r="AH216" s="24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2479"/>
      <c r="AS216" s="2479"/>
      <c r="AT216" s="2479"/>
      <c r="AU216" s="2479"/>
      <c r="AV216" s="2480"/>
      <c r="AW216" s="78"/>
      <c r="AX216" s="2480"/>
      <c r="AY216" s="78"/>
      <c r="AZ216" s="78"/>
      <c r="BA216" s="78"/>
      <c r="BB216" s="2480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  <c r="CD216" s="78"/>
      <c r="CE216" s="78"/>
      <c r="CF216" s="78"/>
      <c r="CG216" s="78"/>
      <c r="CH216" s="78"/>
      <c r="CI216" s="78"/>
      <c r="CJ216" s="78"/>
      <c r="CK216" s="78"/>
      <c r="CL216" s="78"/>
      <c r="CM216" s="78"/>
      <c r="CN216" s="78"/>
      <c r="CO216" s="78"/>
      <c r="CP216" s="78"/>
      <c r="CQ216" s="78"/>
      <c r="CR216" s="78"/>
      <c r="CS216" s="78"/>
      <c r="CT216" s="78"/>
      <c r="CU216" s="78"/>
      <c r="CV216" s="78"/>
      <c r="CW216" s="78"/>
      <c r="CX216" s="78"/>
      <c r="CY216" s="78"/>
      <c r="CZ216" s="78"/>
      <c r="DA216" s="78"/>
      <c r="DB216" s="78"/>
      <c r="DC216" s="78"/>
      <c r="DD216" s="78"/>
      <c r="DE216" s="78"/>
      <c r="DF216" s="2481"/>
      <c r="DG216" s="78"/>
      <c r="DH216" s="2482"/>
      <c r="DI216" s="78"/>
      <c r="DJ216" s="78"/>
      <c r="DK216" s="78"/>
      <c r="DL216" s="78"/>
      <c r="DM216" s="78"/>
      <c r="DN216" s="78"/>
      <c r="DO216" s="78"/>
      <c r="DP216" s="78"/>
      <c r="DQ216" s="78"/>
      <c r="DR216" s="78"/>
    </row>
    <row r="217">
      <c r="A217" s="78"/>
      <c r="D217" s="2471"/>
      <c r="E217" s="2472"/>
      <c r="F217" s="2472"/>
      <c r="G217" s="2473"/>
      <c r="H217" s="2474"/>
      <c r="I217" s="2474"/>
      <c r="J217" s="2474"/>
      <c r="K217" s="2474"/>
      <c r="L217" s="2474"/>
      <c r="M217" s="2474"/>
      <c r="N217" s="2474"/>
      <c r="O217" s="2474"/>
      <c r="P217" s="2474"/>
      <c r="Q217" s="2475"/>
      <c r="R217" s="2475"/>
      <c r="S217" s="2474"/>
      <c r="T217" s="2476"/>
      <c r="U217" s="2474"/>
      <c r="V217" s="2474"/>
      <c r="W217" s="2474"/>
      <c r="X217" s="2474"/>
      <c r="Y217" s="2475"/>
      <c r="Z217" s="2474"/>
      <c r="AA217" s="2477"/>
      <c r="AB217" s="2475"/>
      <c r="AC217" s="2475"/>
      <c r="AD217" s="2475"/>
      <c r="AE217" s="2475"/>
      <c r="AF217" s="78"/>
      <c r="AG217" s="2475"/>
      <c r="AH217" s="24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2479"/>
      <c r="AS217" s="2479"/>
      <c r="AT217" s="2479"/>
      <c r="AU217" s="2479"/>
      <c r="AV217" s="2480"/>
      <c r="AW217" s="78"/>
      <c r="AX217" s="2480"/>
      <c r="AY217" s="78"/>
      <c r="AZ217" s="78"/>
      <c r="BA217" s="78"/>
      <c r="BB217" s="2480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  <c r="CD217" s="78"/>
      <c r="CE217" s="78"/>
      <c r="CF217" s="78"/>
      <c r="CG217" s="78"/>
      <c r="CH217" s="78"/>
      <c r="CI217" s="78"/>
      <c r="CJ217" s="78"/>
      <c r="CK217" s="78"/>
      <c r="CL217" s="78"/>
      <c r="CM217" s="78"/>
      <c r="CN217" s="78"/>
      <c r="CO217" s="78"/>
      <c r="CP217" s="78"/>
      <c r="CQ217" s="78"/>
      <c r="CR217" s="78"/>
      <c r="CS217" s="78"/>
      <c r="CT217" s="78"/>
      <c r="CU217" s="78"/>
      <c r="CV217" s="78"/>
      <c r="CW217" s="78"/>
      <c r="CX217" s="78"/>
      <c r="CY217" s="78"/>
      <c r="CZ217" s="78"/>
      <c r="DA217" s="78"/>
      <c r="DB217" s="78"/>
      <c r="DC217" s="78"/>
      <c r="DD217" s="78"/>
      <c r="DE217" s="78"/>
      <c r="DF217" s="2481"/>
      <c r="DG217" s="78"/>
      <c r="DH217" s="2482"/>
      <c r="DI217" s="78"/>
      <c r="DJ217" s="78"/>
      <c r="DK217" s="78"/>
      <c r="DL217" s="78"/>
      <c r="DM217" s="78"/>
      <c r="DN217" s="78"/>
      <c r="DO217" s="78"/>
      <c r="DP217" s="78"/>
      <c r="DQ217" s="78"/>
      <c r="DR217" s="78"/>
    </row>
    <row r="218">
      <c r="A218" s="78"/>
      <c r="D218" s="2471"/>
      <c r="E218" s="2472"/>
      <c r="F218" s="2472"/>
      <c r="G218" s="2473"/>
      <c r="H218" s="2474"/>
      <c r="I218" s="2474"/>
      <c r="J218" s="2474"/>
      <c r="K218" s="2474"/>
      <c r="L218" s="2474"/>
      <c r="M218" s="2474"/>
      <c r="N218" s="2474"/>
      <c r="O218" s="2474"/>
      <c r="P218" s="2474"/>
      <c r="Q218" s="2475"/>
      <c r="R218" s="2475"/>
      <c r="S218" s="2474"/>
      <c r="T218" s="2476"/>
      <c r="U218" s="2474"/>
      <c r="V218" s="2474"/>
      <c r="W218" s="2474"/>
      <c r="X218" s="2474"/>
      <c r="Y218" s="2475"/>
      <c r="Z218" s="2474"/>
      <c r="AA218" s="2477"/>
      <c r="AB218" s="2475"/>
      <c r="AC218" s="2475"/>
      <c r="AD218" s="2475"/>
      <c r="AE218" s="2475"/>
      <c r="AF218" s="78"/>
      <c r="AG218" s="2475"/>
      <c r="AH218" s="2478"/>
      <c r="AI218" s="78"/>
      <c r="AJ218" s="78"/>
      <c r="AK218" s="78"/>
      <c r="AL218" s="78"/>
      <c r="AM218" s="78"/>
      <c r="AN218" s="78"/>
      <c r="AO218" s="78"/>
      <c r="AP218" s="78"/>
      <c r="AQ218" s="78"/>
      <c r="AR218" s="2479"/>
      <c r="AS218" s="2479"/>
      <c r="AT218" s="2479"/>
      <c r="AU218" s="2479"/>
      <c r="AV218" s="2480"/>
      <c r="AW218" s="78"/>
      <c r="AX218" s="2480"/>
      <c r="AY218" s="78"/>
      <c r="AZ218" s="78"/>
      <c r="BA218" s="78"/>
      <c r="BB218" s="2480"/>
      <c r="BC218" s="78"/>
      <c r="BD218" s="78"/>
      <c r="BE218" s="78"/>
      <c r="BF218" s="78"/>
      <c r="BG218" s="78"/>
      <c r="BH218" s="78"/>
      <c r="BI218" s="78"/>
      <c r="BJ218" s="78"/>
      <c r="BK218" s="78"/>
      <c r="BL218" s="78"/>
      <c r="BM218" s="78"/>
      <c r="BN218" s="78"/>
      <c r="BO218" s="78"/>
      <c r="BP218" s="78"/>
      <c r="BQ218" s="78"/>
      <c r="BR218" s="78"/>
      <c r="BS218" s="78"/>
      <c r="BT218" s="78"/>
      <c r="BU218" s="78"/>
      <c r="BV218" s="78"/>
      <c r="BW218" s="78"/>
      <c r="BX218" s="78"/>
      <c r="BY218" s="78"/>
      <c r="BZ218" s="78"/>
      <c r="CA218" s="78"/>
      <c r="CB218" s="78"/>
      <c r="CC218" s="78"/>
      <c r="CD218" s="78"/>
      <c r="CE218" s="78"/>
      <c r="CF218" s="78"/>
      <c r="CG218" s="78"/>
      <c r="CH218" s="78"/>
      <c r="CI218" s="78"/>
      <c r="CJ218" s="78"/>
      <c r="CK218" s="78"/>
      <c r="CL218" s="78"/>
      <c r="CM218" s="78"/>
      <c r="CN218" s="78"/>
      <c r="CO218" s="78"/>
      <c r="CP218" s="78"/>
      <c r="CQ218" s="78"/>
      <c r="CR218" s="78"/>
      <c r="CS218" s="78"/>
      <c r="CT218" s="78"/>
      <c r="CU218" s="78"/>
      <c r="CV218" s="78"/>
      <c r="CW218" s="78"/>
      <c r="CX218" s="78"/>
      <c r="CY218" s="78"/>
      <c r="CZ218" s="78"/>
      <c r="DA218" s="78"/>
      <c r="DB218" s="78"/>
      <c r="DC218" s="78"/>
      <c r="DD218" s="78"/>
      <c r="DE218" s="78"/>
      <c r="DF218" s="2481"/>
      <c r="DG218" s="78"/>
      <c r="DH218" s="2482"/>
      <c r="DI218" s="78"/>
      <c r="DJ218" s="78"/>
      <c r="DK218" s="78"/>
      <c r="DL218" s="78"/>
      <c r="DM218" s="78"/>
      <c r="DN218" s="78"/>
      <c r="DO218" s="78"/>
      <c r="DP218" s="78"/>
      <c r="DQ218" s="78"/>
      <c r="DR218" s="78"/>
    </row>
    <row r="219">
      <c r="A219" s="78"/>
      <c r="D219" s="2471"/>
      <c r="E219" s="2472"/>
      <c r="F219" s="2472"/>
      <c r="G219" s="2473"/>
      <c r="H219" s="2474"/>
      <c r="I219" s="2474"/>
      <c r="J219" s="2474"/>
      <c r="K219" s="2474"/>
      <c r="L219" s="2474"/>
      <c r="M219" s="2474"/>
      <c r="N219" s="2474"/>
      <c r="O219" s="2474"/>
      <c r="P219" s="2474"/>
      <c r="Q219" s="2475"/>
      <c r="R219" s="2475"/>
      <c r="S219" s="2474"/>
      <c r="T219" s="2476"/>
      <c r="U219" s="2474"/>
      <c r="V219" s="2474"/>
      <c r="W219" s="2474"/>
      <c r="X219" s="2474"/>
      <c r="Y219" s="2475"/>
      <c r="Z219" s="2474"/>
      <c r="AA219" s="2477"/>
      <c r="AB219" s="2475"/>
      <c r="AC219" s="2475"/>
      <c r="AD219" s="2475"/>
      <c r="AE219" s="2475"/>
      <c r="AF219" s="78"/>
      <c r="AG219" s="2475"/>
      <c r="AH219" s="2478"/>
      <c r="AI219" s="78"/>
      <c r="AJ219" s="78"/>
      <c r="AK219" s="78"/>
      <c r="AL219" s="78"/>
      <c r="AM219" s="78"/>
      <c r="AN219" s="78"/>
      <c r="AO219" s="78"/>
      <c r="AP219" s="78"/>
      <c r="AQ219" s="78"/>
      <c r="AR219" s="2479"/>
      <c r="AS219" s="2479"/>
      <c r="AT219" s="2479"/>
      <c r="AU219" s="2479"/>
      <c r="AV219" s="2480"/>
      <c r="AW219" s="78"/>
      <c r="AX219" s="2480"/>
      <c r="AY219" s="78"/>
      <c r="AZ219" s="78"/>
      <c r="BA219" s="78"/>
      <c r="BB219" s="2480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/>
      <c r="BP219" s="78"/>
      <c r="BQ219" s="78"/>
      <c r="BR219" s="78"/>
      <c r="BS219" s="78"/>
      <c r="BT219" s="78"/>
      <c r="BU219" s="78"/>
      <c r="BV219" s="78"/>
      <c r="BW219" s="78"/>
      <c r="BX219" s="78"/>
      <c r="BY219" s="78"/>
      <c r="BZ219" s="78"/>
      <c r="CA219" s="78"/>
      <c r="CB219" s="78"/>
      <c r="CC219" s="78"/>
      <c r="CD219" s="78"/>
      <c r="CE219" s="78"/>
      <c r="CF219" s="78"/>
      <c r="CG219" s="78"/>
      <c r="CH219" s="78"/>
      <c r="CI219" s="78"/>
      <c r="CJ219" s="78"/>
      <c r="CK219" s="78"/>
      <c r="CL219" s="78"/>
      <c r="CM219" s="78"/>
      <c r="CN219" s="78"/>
      <c r="CO219" s="78"/>
      <c r="CP219" s="78"/>
      <c r="CQ219" s="78"/>
      <c r="CR219" s="78"/>
      <c r="CS219" s="78"/>
      <c r="CT219" s="78"/>
      <c r="CU219" s="78"/>
      <c r="CV219" s="78"/>
      <c r="CW219" s="78"/>
      <c r="CX219" s="78"/>
      <c r="CY219" s="78"/>
      <c r="CZ219" s="78"/>
      <c r="DA219" s="78"/>
      <c r="DB219" s="78"/>
      <c r="DC219" s="78"/>
      <c r="DD219" s="78"/>
      <c r="DE219" s="78"/>
      <c r="DF219" s="2481"/>
      <c r="DG219" s="78"/>
      <c r="DH219" s="2482"/>
      <c r="DI219" s="78"/>
      <c r="DJ219" s="78"/>
      <c r="DK219" s="78"/>
      <c r="DL219" s="78"/>
      <c r="DM219" s="78"/>
      <c r="DN219" s="78"/>
      <c r="DO219" s="78"/>
      <c r="DP219" s="78"/>
      <c r="DQ219" s="78"/>
      <c r="DR219" s="78"/>
    </row>
    <row r="220">
      <c r="A220" s="78"/>
      <c r="D220" s="2471"/>
      <c r="E220" s="2472"/>
      <c r="F220" s="2472"/>
      <c r="G220" s="2473"/>
      <c r="H220" s="2474"/>
      <c r="I220" s="2474"/>
      <c r="J220" s="2474"/>
      <c r="K220" s="2474"/>
      <c r="L220" s="2474"/>
      <c r="M220" s="2474"/>
      <c r="N220" s="2474"/>
      <c r="O220" s="2474"/>
      <c r="P220" s="2474"/>
      <c r="Q220" s="2475"/>
      <c r="R220" s="2475"/>
      <c r="S220" s="2474"/>
      <c r="T220" s="2476"/>
      <c r="U220" s="2474"/>
      <c r="V220" s="2474"/>
      <c r="W220" s="2474"/>
      <c r="X220" s="2474"/>
      <c r="Y220" s="2475"/>
      <c r="Z220" s="2474"/>
      <c r="AA220" s="2477"/>
      <c r="AB220" s="2475"/>
      <c r="AC220" s="2475"/>
      <c r="AD220" s="2475"/>
      <c r="AE220" s="2475"/>
      <c r="AF220" s="78"/>
      <c r="AG220" s="2475"/>
      <c r="AH220" s="2478"/>
      <c r="AI220" s="78"/>
      <c r="AJ220" s="78"/>
      <c r="AK220" s="78"/>
      <c r="AL220" s="78"/>
      <c r="AM220" s="78"/>
      <c r="AN220" s="78"/>
      <c r="AO220" s="78"/>
      <c r="AP220" s="78"/>
      <c r="AQ220" s="78"/>
      <c r="AR220" s="2479"/>
      <c r="AS220" s="2479"/>
      <c r="AT220" s="2479"/>
      <c r="AU220" s="2479"/>
      <c r="AV220" s="2480"/>
      <c r="AW220" s="78"/>
      <c r="AX220" s="2480"/>
      <c r="AY220" s="78"/>
      <c r="AZ220" s="78"/>
      <c r="BA220" s="78"/>
      <c r="BB220" s="2480"/>
      <c r="BC220" s="78"/>
      <c r="BD220" s="78"/>
      <c r="BE220" s="78"/>
      <c r="BF220" s="78"/>
      <c r="BG220" s="78"/>
      <c r="BH220" s="78"/>
      <c r="BI220" s="78"/>
      <c r="BJ220" s="78"/>
      <c r="BK220" s="78"/>
      <c r="BL220" s="78"/>
      <c r="BM220" s="78"/>
      <c r="BN220" s="78"/>
      <c r="BO220" s="78"/>
      <c r="BP220" s="78"/>
      <c r="BQ220" s="78"/>
      <c r="BR220" s="78"/>
      <c r="BS220" s="78"/>
      <c r="BT220" s="78"/>
      <c r="BU220" s="78"/>
      <c r="BV220" s="78"/>
      <c r="BW220" s="78"/>
      <c r="BX220" s="78"/>
      <c r="BY220" s="78"/>
      <c r="BZ220" s="78"/>
      <c r="CA220" s="78"/>
      <c r="CB220" s="78"/>
      <c r="CC220" s="78"/>
      <c r="CD220" s="78"/>
      <c r="CE220" s="78"/>
      <c r="CF220" s="78"/>
      <c r="CG220" s="78"/>
      <c r="CH220" s="78"/>
      <c r="CI220" s="78"/>
      <c r="CJ220" s="78"/>
      <c r="CK220" s="78"/>
      <c r="CL220" s="78"/>
      <c r="CM220" s="78"/>
      <c r="CN220" s="78"/>
      <c r="CO220" s="78"/>
      <c r="CP220" s="78"/>
      <c r="CQ220" s="78"/>
      <c r="CR220" s="78"/>
      <c r="CS220" s="78"/>
      <c r="CT220" s="78"/>
      <c r="CU220" s="78"/>
      <c r="CV220" s="78"/>
      <c r="CW220" s="78"/>
      <c r="CX220" s="78"/>
      <c r="CY220" s="78"/>
      <c r="CZ220" s="78"/>
      <c r="DA220" s="78"/>
      <c r="DB220" s="78"/>
      <c r="DC220" s="78"/>
      <c r="DD220" s="78"/>
      <c r="DE220" s="78"/>
      <c r="DF220" s="2481"/>
      <c r="DG220" s="78"/>
      <c r="DH220" s="2482"/>
      <c r="DI220" s="78"/>
      <c r="DJ220" s="78"/>
      <c r="DK220" s="78"/>
      <c r="DL220" s="78"/>
      <c r="DM220" s="78"/>
      <c r="DN220" s="78"/>
      <c r="DO220" s="78"/>
      <c r="DP220" s="78"/>
      <c r="DQ220" s="78"/>
      <c r="DR220" s="78"/>
    </row>
    <row r="221">
      <c r="A221" s="78"/>
      <c r="D221" s="2471"/>
      <c r="E221" s="2472"/>
      <c r="F221" s="2472"/>
      <c r="G221" s="2473"/>
      <c r="H221" s="2474"/>
      <c r="I221" s="2474"/>
      <c r="J221" s="2474"/>
      <c r="K221" s="2474"/>
      <c r="L221" s="2474"/>
      <c r="M221" s="2474"/>
      <c r="N221" s="2474"/>
      <c r="O221" s="2474"/>
      <c r="P221" s="2474"/>
      <c r="Q221" s="2475"/>
      <c r="R221" s="2475"/>
      <c r="S221" s="2474"/>
      <c r="T221" s="2476"/>
      <c r="U221" s="2474"/>
      <c r="V221" s="2474"/>
      <c r="W221" s="2474"/>
      <c r="X221" s="2474"/>
      <c r="Y221" s="2475"/>
      <c r="Z221" s="2474"/>
      <c r="AA221" s="2477"/>
      <c r="AB221" s="2475"/>
      <c r="AC221" s="2475"/>
      <c r="AD221" s="2475"/>
      <c r="AE221" s="2475"/>
      <c r="AF221" s="78"/>
      <c r="AG221" s="2475"/>
      <c r="AH221" s="2478"/>
      <c r="AI221" s="78"/>
      <c r="AJ221" s="78"/>
      <c r="AK221" s="78"/>
      <c r="AL221" s="78"/>
      <c r="AM221" s="78"/>
      <c r="AN221" s="78"/>
      <c r="AO221" s="78"/>
      <c r="AP221" s="78"/>
      <c r="AQ221" s="78"/>
      <c r="AR221" s="2479"/>
      <c r="AS221" s="2479"/>
      <c r="AT221" s="2479"/>
      <c r="AU221" s="2479"/>
      <c r="AV221" s="2480"/>
      <c r="AW221" s="78"/>
      <c r="AX221" s="2480"/>
      <c r="AY221" s="78"/>
      <c r="AZ221" s="78"/>
      <c r="BA221" s="78"/>
      <c r="BB221" s="2480"/>
      <c r="BC221" s="78"/>
      <c r="BD221" s="78"/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/>
      <c r="BP221" s="78"/>
      <c r="BQ221" s="78"/>
      <c r="BR221" s="78"/>
      <c r="BS221" s="78"/>
      <c r="BT221" s="78"/>
      <c r="BU221" s="78"/>
      <c r="BV221" s="78"/>
      <c r="BW221" s="78"/>
      <c r="BX221" s="78"/>
      <c r="BY221" s="78"/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/>
      <c r="CS221" s="78"/>
      <c r="CT221" s="78"/>
      <c r="CU221" s="78"/>
      <c r="CV221" s="78"/>
      <c r="CW221" s="78"/>
      <c r="CX221" s="78"/>
      <c r="CY221" s="78"/>
      <c r="CZ221" s="78"/>
      <c r="DA221" s="78"/>
      <c r="DB221" s="78"/>
      <c r="DC221" s="78"/>
      <c r="DD221" s="78"/>
      <c r="DE221" s="78"/>
      <c r="DF221" s="2481"/>
      <c r="DG221" s="78"/>
      <c r="DH221" s="2482"/>
      <c r="DI221" s="78"/>
      <c r="DJ221" s="78"/>
      <c r="DK221" s="78"/>
      <c r="DL221" s="78"/>
      <c r="DM221" s="78"/>
      <c r="DN221" s="78"/>
      <c r="DO221" s="78"/>
      <c r="DP221" s="78"/>
      <c r="DQ221" s="78"/>
      <c r="DR221" s="78"/>
    </row>
    <row r="222">
      <c r="A222" s="78"/>
      <c r="D222" s="2471"/>
      <c r="E222" s="2472"/>
      <c r="F222" s="2472"/>
      <c r="G222" s="2473"/>
      <c r="H222" s="2474"/>
      <c r="I222" s="2474"/>
      <c r="J222" s="2474"/>
      <c r="K222" s="2474"/>
      <c r="L222" s="2474"/>
      <c r="M222" s="2474"/>
      <c r="N222" s="2474"/>
      <c r="O222" s="2474"/>
      <c r="P222" s="2474"/>
      <c r="Q222" s="2475"/>
      <c r="R222" s="2475"/>
      <c r="S222" s="2474"/>
      <c r="T222" s="2476"/>
      <c r="U222" s="2474"/>
      <c r="V222" s="2474"/>
      <c r="W222" s="2474"/>
      <c r="X222" s="2474"/>
      <c r="Y222" s="2475"/>
      <c r="Z222" s="2474"/>
      <c r="AA222" s="2477"/>
      <c r="AB222" s="2475"/>
      <c r="AC222" s="2475"/>
      <c r="AD222" s="2475"/>
      <c r="AE222" s="2475"/>
      <c r="AF222" s="78"/>
      <c r="AG222" s="2475"/>
      <c r="AH222" s="2478"/>
      <c r="AI222" s="78"/>
      <c r="AJ222" s="78"/>
      <c r="AK222" s="78"/>
      <c r="AL222" s="78"/>
      <c r="AM222" s="78"/>
      <c r="AN222" s="78"/>
      <c r="AO222" s="78"/>
      <c r="AP222" s="78"/>
      <c r="AQ222" s="78"/>
      <c r="AR222" s="2479"/>
      <c r="AS222" s="2479"/>
      <c r="AT222" s="2479"/>
      <c r="AU222" s="2479"/>
      <c r="AV222" s="2480"/>
      <c r="AW222" s="78"/>
      <c r="AX222" s="2480"/>
      <c r="AY222" s="78"/>
      <c r="AZ222" s="78"/>
      <c r="BA222" s="78"/>
      <c r="BB222" s="2480"/>
      <c r="BC222" s="78"/>
      <c r="BD222" s="78"/>
      <c r="BE222" s="78"/>
      <c r="BF222" s="78"/>
      <c r="BG222" s="78"/>
      <c r="BH222" s="78"/>
      <c r="BI222" s="78"/>
      <c r="BJ222" s="78"/>
      <c r="BK222" s="78"/>
      <c r="BL222" s="78"/>
      <c r="BM222" s="78"/>
      <c r="BN222" s="78"/>
      <c r="BO222" s="78"/>
      <c r="BP222" s="78"/>
      <c r="BQ222" s="78"/>
      <c r="BR222" s="78"/>
      <c r="BS222" s="78"/>
      <c r="BT222" s="78"/>
      <c r="BU222" s="78"/>
      <c r="BV222" s="78"/>
      <c r="BW222" s="78"/>
      <c r="BX222" s="78"/>
      <c r="BY222" s="78"/>
      <c r="BZ222" s="78"/>
      <c r="CA222" s="78"/>
      <c r="CB222" s="78"/>
      <c r="CC222" s="78"/>
      <c r="CD222" s="78"/>
      <c r="CE222" s="78"/>
      <c r="CF222" s="78"/>
      <c r="CG222" s="78"/>
      <c r="CH222" s="78"/>
      <c r="CI222" s="78"/>
      <c r="CJ222" s="78"/>
      <c r="CK222" s="78"/>
      <c r="CL222" s="78"/>
      <c r="CM222" s="78"/>
      <c r="CN222" s="78"/>
      <c r="CO222" s="78"/>
      <c r="CP222" s="78"/>
      <c r="CQ222" s="78"/>
      <c r="CR222" s="78"/>
      <c r="CS222" s="78"/>
      <c r="CT222" s="78"/>
      <c r="CU222" s="78"/>
      <c r="CV222" s="78"/>
      <c r="CW222" s="78"/>
      <c r="CX222" s="78"/>
      <c r="CY222" s="78"/>
      <c r="CZ222" s="78"/>
      <c r="DA222" s="78"/>
      <c r="DB222" s="78"/>
      <c r="DC222" s="78"/>
      <c r="DD222" s="78"/>
      <c r="DE222" s="78"/>
      <c r="DF222" s="2481"/>
      <c r="DG222" s="78"/>
      <c r="DH222" s="2482"/>
      <c r="DI222" s="78"/>
      <c r="DJ222" s="78"/>
      <c r="DK222" s="78"/>
      <c r="DL222" s="78"/>
      <c r="DM222" s="78"/>
      <c r="DN222" s="78"/>
      <c r="DO222" s="78"/>
      <c r="DP222" s="78"/>
      <c r="DQ222" s="78"/>
      <c r="DR222" s="78"/>
    </row>
    <row r="223">
      <c r="A223" s="78"/>
      <c r="D223" s="2471"/>
      <c r="E223" s="2472"/>
      <c r="F223" s="2472"/>
      <c r="G223" s="2473"/>
      <c r="H223" s="2474"/>
      <c r="I223" s="2474"/>
      <c r="J223" s="2474"/>
      <c r="K223" s="2474"/>
      <c r="L223" s="2474"/>
      <c r="M223" s="2474"/>
      <c r="N223" s="2474"/>
      <c r="O223" s="2474"/>
      <c r="P223" s="2474"/>
      <c r="Q223" s="2475"/>
      <c r="R223" s="2475"/>
      <c r="S223" s="2474"/>
      <c r="T223" s="2476"/>
      <c r="U223" s="2474"/>
      <c r="V223" s="2474"/>
      <c r="W223" s="2474"/>
      <c r="X223" s="2474"/>
      <c r="Y223" s="2475"/>
      <c r="Z223" s="2474"/>
      <c r="AA223" s="2477"/>
      <c r="AB223" s="2475"/>
      <c r="AC223" s="2475"/>
      <c r="AD223" s="2475"/>
      <c r="AE223" s="2475"/>
      <c r="AF223" s="78"/>
      <c r="AG223" s="2475"/>
      <c r="AH223" s="2478"/>
      <c r="AI223" s="78"/>
      <c r="AJ223" s="78"/>
      <c r="AK223" s="78"/>
      <c r="AL223" s="78"/>
      <c r="AM223" s="78"/>
      <c r="AN223" s="78"/>
      <c r="AO223" s="78"/>
      <c r="AP223" s="78"/>
      <c r="AQ223" s="78"/>
      <c r="AR223" s="2479"/>
      <c r="AS223" s="2479"/>
      <c r="AT223" s="2479"/>
      <c r="AU223" s="2479"/>
      <c r="AV223" s="2480"/>
      <c r="AW223" s="78"/>
      <c r="AX223" s="2480"/>
      <c r="AY223" s="78"/>
      <c r="AZ223" s="78"/>
      <c r="BA223" s="78"/>
      <c r="BB223" s="2480"/>
      <c r="BC223" s="78"/>
      <c r="BD223" s="78"/>
      <c r="BE223" s="78"/>
      <c r="BF223" s="78"/>
      <c r="BG223" s="78"/>
      <c r="BH223" s="78"/>
      <c r="BI223" s="78"/>
      <c r="BJ223" s="78"/>
      <c r="BK223" s="78"/>
      <c r="BL223" s="78"/>
      <c r="BM223" s="78"/>
      <c r="BN223" s="78"/>
      <c r="BO223" s="78"/>
      <c r="BP223" s="78"/>
      <c r="BQ223" s="78"/>
      <c r="BR223" s="78"/>
      <c r="BS223" s="78"/>
      <c r="BT223" s="78"/>
      <c r="BU223" s="78"/>
      <c r="BV223" s="78"/>
      <c r="BW223" s="78"/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/>
      <c r="DB223" s="78"/>
      <c r="DC223" s="78"/>
      <c r="DD223" s="78"/>
      <c r="DE223" s="78"/>
      <c r="DF223" s="2481"/>
      <c r="DG223" s="78"/>
      <c r="DH223" s="2482"/>
      <c r="DI223" s="78"/>
      <c r="DJ223" s="78"/>
      <c r="DK223" s="78"/>
      <c r="DL223" s="78"/>
      <c r="DM223" s="78"/>
      <c r="DN223" s="78"/>
      <c r="DO223" s="78"/>
      <c r="DP223" s="78"/>
      <c r="DQ223" s="78"/>
      <c r="DR223" s="78"/>
    </row>
    <row r="224">
      <c r="A224" s="78"/>
      <c r="D224" s="2471"/>
      <c r="E224" s="2472"/>
      <c r="F224" s="2472"/>
      <c r="G224" s="2473"/>
      <c r="H224" s="2474"/>
      <c r="I224" s="2474"/>
      <c r="J224" s="2474"/>
      <c r="K224" s="2474"/>
      <c r="L224" s="2474"/>
      <c r="M224" s="2474"/>
      <c r="N224" s="2474"/>
      <c r="O224" s="2474"/>
      <c r="P224" s="2474"/>
      <c r="Q224" s="2475"/>
      <c r="R224" s="2475"/>
      <c r="S224" s="2474"/>
      <c r="T224" s="2476"/>
      <c r="U224" s="2474"/>
      <c r="V224" s="2474"/>
      <c r="W224" s="2474"/>
      <c r="X224" s="2474"/>
      <c r="Y224" s="2475"/>
      <c r="Z224" s="2474"/>
      <c r="AA224" s="2477"/>
      <c r="AB224" s="2475"/>
      <c r="AC224" s="2475"/>
      <c r="AD224" s="2475"/>
      <c r="AE224" s="2475"/>
      <c r="AF224" s="78"/>
      <c r="AG224" s="2475"/>
      <c r="AH224" s="2478"/>
      <c r="AI224" s="78"/>
      <c r="AJ224" s="78"/>
      <c r="AK224" s="78"/>
      <c r="AL224" s="78"/>
      <c r="AM224" s="78"/>
      <c r="AN224" s="78"/>
      <c r="AO224" s="78"/>
      <c r="AP224" s="78"/>
      <c r="AQ224" s="78"/>
      <c r="AR224" s="2479"/>
      <c r="AS224" s="2479"/>
      <c r="AT224" s="2479"/>
      <c r="AU224" s="2479"/>
      <c r="AV224" s="2480"/>
      <c r="AW224" s="78"/>
      <c r="AX224" s="2480"/>
      <c r="AY224" s="78"/>
      <c r="AZ224" s="78"/>
      <c r="BA224" s="78"/>
      <c r="BB224" s="2480"/>
      <c r="BC224" s="78"/>
      <c r="BD224" s="78"/>
      <c r="BE224" s="78"/>
      <c r="BF224" s="78"/>
      <c r="BG224" s="78"/>
      <c r="BH224" s="78"/>
      <c r="BI224" s="78"/>
      <c r="BJ224" s="78"/>
      <c r="BK224" s="78"/>
      <c r="BL224" s="78"/>
      <c r="BM224" s="78"/>
      <c r="BN224" s="78"/>
      <c r="BO224" s="78"/>
      <c r="BP224" s="78"/>
      <c r="BQ224" s="78"/>
      <c r="BR224" s="78"/>
      <c r="BS224" s="78"/>
      <c r="BT224" s="78"/>
      <c r="BU224" s="78"/>
      <c r="BV224" s="78"/>
      <c r="BW224" s="78"/>
      <c r="BX224" s="78"/>
      <c r="BY224" s="78"/>
      <c r="BZ224" s="78"/>
      <c r="CA224" s="78"/>
      <c r="CB224" s="78"/>
      <c r="CC224" s="78"/>
      <c r="CD224" s="78"/>
      <c r="CE224" s="78"/>
      <c r="CF224" s="78"/>
      <c r="CG224" s="78"/>
      <c r="CH224" s="78"/>
      <c r="CI224" s="78"/>
      <c r="CJ224" s="78"/>
      <c r="CK224" s="78"/>
      <c r="CL224" s="78"/>
      <c r="CM224" s="78"/>
      <c r="CN224" s="78"/>
      <c r="CO224" s="78"/>
      <c r="CP224" s="78"/>
      <c r="CQ224" s="78"/>
      <c r="CR224" s="78"/>
      <c r="CS224" s="78"/>
      <c r="CT224" s="78"/>
      <c r="CU224" s="78"/>
      <c r="CV224" s="78"/>
      <c r="CW224" s="78"/>
      <c r="CX224" s="78"/>
      <c r="CY224" s="78"/>
      <c r="CZ224" s="78"/>
      <c r="DA224" s="78"/>
      <c r="DB224" s="78"/>
      <c r="DC224" s="78"/>
      <c r="DD224" s="78"/>
      <c r="DE224" s="78"/>
      <c r="DF224" s="2481"/>
      <c r="DG224" s="78"/>
      <c r="DH224" s="2482"/>
      <c r="DI224" s="78"/>
      <c r="DJ224" s="78"/>
      <c r="DK224" s="78"/>
      <c r="DL224" s="78"/>
      <c r="DM224" s="78"/>
      <c r="DN224" s="78"/>
      <c r="DO224" s="78"/>
      <c r="DP224" s="78"/>
      <c r="DQ224" s="78"/>
      <c r="DR224" s="78"/>
    </row>
    <row r="225">
      <c r="A225" s="78"/>
      <c r="D225" s="2471"/>
      <c r="E225" s="2472"/>
      <c r="F225" s="2472"/>
      <c r="G225" s="2473"/>
      <c r="H225" s="2474"/>
      <c r="I225" s="2474"/>
      <c r="J225" s="2474"/>
      <c r="K225" s="2474"/>
      <c r="L225" s="2474"/>
      <c r="M225" s="2474"/>
      <c r="N225" s="2474"/>
      <c r="O225" s="2474"/>
      <c r="P225" s="2474"/>
      <c r="Q225" s="2475"/>
      <c r="R225" s="2475"/>
      <c r="S225" s="2474"/>
      <c r="T225" s="2476"/>
      <c r="U225" s="2474"/>
      <c r="V225" s="2474"/>
      <c r="W225" s="2474"/>
      <c r="X225" s="2474"/>
      <c r="Y225" s="2475"/>
      <c r="Z225" s="2474"/>
      <c r="AA225" s="2477"/>
      <c r="AB225" s="2475"/>
      <c r="AC225" s="2475"/>
      <c r="AD225" s="2475"/>
      <c r="AE225" s="2475"/>
      <c r="AF225" s="78"/>
      <c r="AG225" s="2475"/>
      <c r="AH225" s="2478"/>
      <c r="AI225" s="78"/>
      <c r="AJ225" s="78"/>
      <c r="AK225" s="78"/>
      <c r="AL225" s="78"/>
      <c r="AM225" s="78"/>
      <c r="AN225" s="78"/>
      <c r="AO225" s="78"/>
      <c r="AP225" s="78"/>
      <c r="AQ225" s="78"/>
      <c r="AR225" s="2479"/>
      <c r="AS225" s="2479"/>
      <c r="AT225" s="2479"/>
      <c r="AU225" s="2479"/>
      <c r="AV225" s="2480"/>
      <c r="AW225" s="78"/>
      <c r="AX225" s="2480"/>
      <c r="AY225" s="78"/>
      <c r="AZ225" s="78"/>
      <c r="BA225" s="78"/>
      <c r="BB225" s="2480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/>
      <c r="BP225" s="78"/>
      <c r="BQ225" s="78"/>
      <c r="BR225" s="78"/>
      <c r="BS225" s="78"/>
      <c r="BT225" s="78"/>
      <c r="BU225" s="78"/>
      <c r="BV225" s="78"/>
      <c r="BW225" s="78"/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/>
      <c r="DB225" s="78"/>
      <c r="DC225" s="78"/>
      <c r="DD225" s="78"/>
      <c r="DE225" s="78"/>
      <c r="DF225" s="2481"/>
      <c r="DG225" s="78"/>
      <c r="DH225" s="2482"/>
      <c r="DI225" s="78"/>
      <c r="DJ225" s="78"/>
      <c r="DK225" s="78"/>
      <c r="DL225" s="78"/>
      <c r="DM225" s="78"/>
      <c r="DN225" s="78"/>
      <c r="DO225" s="78"/>
      <c r="DP225" s="78"/>
      <c r="DQ225" s="78"/>
      <c r="DR225" s="78"/>
    </row>
    <row r="226">
      <c r="A226" s="78"/>
      <c r="D226" s="2471"/>
      <c r="E226" s="2472"/>
      <c r="F226" s="2472"/>
      <c r="G226" s="2473"/>
      <c r="H226" s="2474"/>
      <c r="I226" s="2474"/>
      <c r="J226" s="2474"/>
      <c r="K226" s="2474"/>
      <c r="L226" s="2474"/>
      <c r="M226" s="2474"/>
      <c r="N226" s="2474"/>
      <c r="O226" s="2474"/>
      <c r="P226" s="2474"/>
      <c r="Q226" s="2475"/>
      <c r="R226" s="2475"/>
      <c r="S226" s="2474"/>
      <c r="T226" s="2476"/>
      <c r="U226" s="2474"/>
      <c r="V226" s="2474"/>
      <c r="W226" s="2474"/>
      <c r="X226" s="2474"/>
      <c r="Y226" s="2475"/>
      <c r="Z226" s="2474"/>
      <c r="AA226" s="2477"/>
      <c r="AB226" s="2475"/>
      <c r="AC226" s="2475"/>
      <c r="AD226" s="2475"/>
      <c r="AE226" s="2475"/>
      <c r="AF226" s="78"/>
      <c r="AG226" s="2475"/>
      <c r="AH226" s="2478"/>
      <c r="AI226" s="78"/>
      <c r="AJ226" s="78"/>
      <c r="AK226" s="78"/>
      <c r="AL226" s="78"/>
      <c r="AM226" s="78"/>
      <c r="AN226" s="78"/>
      <c r="AO226" s="78"/>
      <c r="AP226" s="78"/>
      <c r="AQ226" s="78"/>
      <c r="AR226" s="2479"/>
      <c r="AS226" s="2479"/>
      <c r="AT226" s="2479"/>
      <c r="AU226" s="2479"/>
      <c r="AV226" s="2480"/>
      <c r="AW226" s="78"/>
      <c r="AX226" s="2480"/>
      <c r="AY226" s="78"/>
      <c r="AZ226" s="78"/>
      <c r="BA226" s="78"/>
      <c r="BB226" s="2480"/>
      <c r="BC226" s="78"/>
      <c r="BD226" s="78"/>
      <c r="BE226" s="78"/>
      <c r="BF226" s="78"/>
      <c r="BG226" s="78"/>
      <c r="BH226" s="78"/>
      <c r="BI226" s="78"/>
      <c r="BJ226" s="78"/>
      <c r="BK226" s="78"/>
      <c r="BL226" s="78"/>
      <c r="BM226" s="78"/>
      <c r="BN226" s="78"/>
      <c r="BO226" s="78"/>
      <c r="BP226" s="78"/>
      <c r="BQ226" s="78"/>
      <c r="BR226" s="78"/>
      <c r="BS226" s="78"/>
      <c r="BT226" s="78"/>
      <c r="BU226" s="78"/>
      <c r="BV226" s="78"/>
      <c r="BW226" s="78"/>
      <c r="BX226" s="78"/>
      <c r="BY226" s="78"/>
      <c r="BZ226" s="78"/>
      <c r="CA226" s="78"/>
      <c r="CB226" s="78"/>
      <c r="CC226" s="78"/>
      <c r="CD226" s="78"/>
      <c r="CE226" s="78"/>
      <c r="CF226" s="78"/>
      <c r="CG226" s="78"/>
      <c r="CH226" s="78"/>
      <c r="CI226" s="78"/>
      <c r="CJ226" s="78"/>
      <c r="CK226" s="78"/>
      <c r="CL226" s="78"/>
      <c r="CM226" s="78"/>
      <c r="CN226" s="78"/>
      <c r="CO226" s="78"/>
      <c r="CP226" s="78"/>
      <c r="CQ226" s="78"/>
      <c r="CR226" s="78"/>
      <c r="CS226" s="78"/>
      <c r="CT226" s="78"/>
      <c r="CU226" s="78"/>
      <c r="CV226" s="78"/>
      <c r="CW226" s="78"/>
      <c r="CX226" s="78"/>
      <c r="CY226" s="78"/>
      <c r="CZ226" s="78"/>
      <c r="DA226" s="78"/>
      <c r="DB226" s="78"/>
      <c r="DC226" s="78"/>
      <c r="DD226" s="78"/>
      <c r="DE226" s="78"/>
      <c r="DF226" s="2481"/>
      <c r="DG226" s="78"/>
      <c r="DH226" s="2482"/>
      <c r="DI226" s="78"/>
      <c r="DJ226" s="78"/>
      <c r="DK226" s="78"/>
      <c r="DL226" s="78"/>
      <c r="DM226" s="78"/>
      <c r="DN226" s="78"/>
      <c r="DO226" s="78"/>
      <c r="DP226" s="78"/>
      <c r="DQ226" s="78"/>
      <c r="DR226" s="78"/>
    </row>
    <row r="227">
      <c r="A227" s="78"/>
      <c r="D227" s="2471"/>
      <c r="E227" s="2472"/>
      <c r="F227" s="2472"/>
      <c r="G227" s="2473"/>
      <c r="H227" s="2474"/>
      <c r="I227" s="2474"/>
      <c r="J227" s="2474"/>
      <c r="K227" s="2474"/>
      <c r="L227" s="2474"/>
      <c r="M227" s="2474"/>
      <c r="N227" s="2474"/>
      <c r="O227" s="2474"/>
      <c r="P227" s="2474"/>
      <c r="Q227" s="2475"/>
      <c r="R227" s="2475"/>
      <c r="S227" s="2474"/>
      <c r="T227" s="2476"/>
      <c r="U227" s="2474"/>
      <c r="V227" s="2474"/>
      <c r="W227" s="2474"/>
      <c r="X227" s="2474"/>
      <c r="Y227" s="2475"/>
      <c r="Z227" s="2474"/>
      <c r="AA227" s="2477"/>
      <c r="AB227" s="2475"/>
      <c r="AC227" s="2475"/>
      <c r="AD227" s="2475"/>
      <c r="AE227" s="2475"/>
      <c r="AF227" s="78"/>
      <c r="AG227" s="2475"/>
      <c r="AH227" s="2478"/>
      <c r="AI227" s="78"/>
      <c r="AJ227" s="78"/>
      <c r="AK227" s="78"/>
      <c r="AL227" s="78"/>
      <c r="AM227" s="78"/>
      <c r="AN227" s="78"/>
      <c r="AO227" s="78"/>
      <c r="AP227" s="78"/>
      <c r="AQ227" s="78"/>
      <c r="AR227" s="2479"/>
      <c r="AS227" s="2479"/>
      <c r="AT227" s="2479"/>
      <c r="AU227" s="2479"/>
      <c r="AV227" s="2480"/>
      <c r="AW227" s="78"/>
      <c r="AX227" s="2480"/>
      <c r="AY227" s="78"/>
      <c r="AZ227" s="78"/>
      <c r="BA227" s="78"/>
      <c r="BB227" s="2480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/>
      <c r="BP227" s="78"/>
      <c r="BQ227" s="78"/>
      <c r="BR227" s="78"/>
      <c r="BS227" s="78"/>
      <c r="BT227" s="78"/>
      <c r="BU227" s="78"/>
      <c r="BV227" s="78"/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/>
      <c r="DB227" s="78"/>
      <c r="DC227" s="78"/>
      <c r="DD227" s="78"/>
      <c r="DE227" s="78"/>
      <c r="DF227" s="2481"/>
      <c r="DG227" s="78"/>
      <c r="DH227" s="2482"/>
      <c r="DI227" s="78"/>
      <c r="DJ227" s="78"/>
      <c r="DK227" s="78"/>
      <c r="DL227" s="78"/>
      <c r="DM227" s="78"/>
      <c r="DN227" s="78"/>
      <c r="DO227" s="78"/>
      <c r="DP227" s="78"/>
      <c r="DQ227" s="78"/>
      <c r="DR227" s="78"/>
    </row>
    <row r="228">
      <c r="A228" s="78"/>
      <c r="D228" s="2471"/>
      <c r="E228" s="2472"/>
      <c r="F228" s="2472"/>
      <c r="G228" s="2473"/>
      <c r="H228" s="2474"/>
      <c r="I228" s="2474"/>
      <c r="J228" s="2474"/>
      <c r="K228" s="2474"/>
      <c r="L228" s="2474"/>
      <c r="M228" s="2474"/>
      <c r="N228" s="2474"/>
      <c r="O228" s="2474"/>
      <c r="P228" s="2474"/>
      <c r="Q228" s="2475"/>
      <c r="R228" s="2475"/>
      <c r="S228" s="2474"/>
      <c r="T228" s="2476"/>
      <c r="U228" s="2474"/>
      <c r="V228" s="2474"/>
      <c r="W228" s="2474"/>
      <c r="X228" s="2474"/>
      <c r="Y228" s="2475"/>
      <c r="Z228" s="2474"/>
      <c r="AA228" s="2477"/>
      <c r="AB228" s="2475"/>
      <c r="AC228" s="2475"/>
      <c r="AD228" s="2475"/>
      <c r="AE228" s="2475"/>
      <c r="AF228" s="78"/>
      <c r="AG228" s="2475"/>
      <c r="AH228" s="2478"/>
      <c r="AI228" s="78"/>
      <c r="AJ228" s="78"/>
      <c r="AK228" s="78"/>
      <c r="AL228" s="78"/>
      <c r="AM228" s="78"/>
      <c r="AN228" s="78"/>
      <c r="AO228" s="78"/>
      <c r="AP228" s="78"/>
      <c r="AQ228" s="78"/>
      <c r="AR228" s="2479"/>
      <c r="AS228" s="2479"/>
      <c r="AT228" s="2479"/>
      <c r="AU228" s="2479"/>
      <c r="AV228" s="2480"/>
      <c r="AW228" s="78"/>
      <c r="AX228" s="2480"/>
      <c r="AY228" s="78"/>
      <c r="AZ228" s="78"/>
      <c r="BA228" s="78"/>
      <c r="BB228" s="2480"/>
      <c r="BC228" s="78"/>
      <c r="BD228" s="78"/>
      <c r="BE228" s="78"/>
      <c r="BF228" s="78"/>
      <c r="BG228" s="78"/>
      <c r="BH228" s="78"/>
      <c r="BI228" s="78"/>
      <c r="BJ228" s="78"/>
      <c r="BK228" s="78"/>
      <c r="BL228" s="78"/>
      <c r="BM228" s="78"/>
      <c r="BN228" s="78"/>
      <c r="BO228" s="78"/>
      <c r="BP228" s="78"/>
      <c r="BQ228" s="78"/>
      <c r="BR228" s="78"/>
      <c r="BS228" s="78"/>
      <c r="BT228" s="78"/>
      <c r="BU228" s="78"/>
      <c r="BV228" s="78"/>
      <c r="BW228" s="78"/>
      <c r="BX228" s="78"/>
      <c r="BY228" s="78"/>
      <c r="BZ228" s="78"/>
      <c r="CA228" s="78"/>
      <c r="CB228" s="78"/>
      <c r="CC228" s="78"/>
      <c r="CD228" s="78"/>
      <c r="CE228" s="78"/>
      <c r="CF228" s="78"/>
      <c r="CG228" s="78"/>
      <c r="CH228" s="78"/>
      <c r="CI228" s="78"/>
      <c r="CJ228" s="78"/>
      <c r="CK228" s="78"/>
      <c r="CL228" s="78"/>
      <c r="CM228" s="78"/>
      <c r="CN228" s="78"/>
      <c r="CO228" s="78"/>
      <c r="CP228" s="78"/>
      <c r="CQ228" s="78"/>
      <c r="CR228" s="78"/>
      <c r="CS228" s="78"/>
      <c r="CT228" s="78"/>
      <c r="CU228" s="78"/>
      <c r="CV228" s="78"/>
      <c r="CW228" s="78"/>
      <c r="CX228" s="78"/>
      <c r="CY228" s="78"/>
      <c r="CZ228" s="78"/>
      <c r="DA228" s="78"/>
      <c r="DB228" s="78"/>
      <c r="DC228" s="78"/>
      <c r="DD228" s="78"/>
      <c r="DE228" s="78"/>
      <c r="DF228" s="2481"/>
      <c r="DG228" s="78"/>
      <c r="DH228" s="2482"/>
      <c r="DI228" s="78"/>
      <c r="DJ228" s="78"/>
      <c r="DK228" s="78"/>
      <c r="DL228" s="78"/>
      <c r="DM228" s="78"/>
      <c r="DN228" s="78"/>
      <c r="DO228" s="78"/>
      <c r="DP228" s="78"/>
      <c r="DQ228" s="78"/>
      <c r="DR228" s="78"/>
    </row>
    <row r="229">
      <c r="A229" s="78"/>
      <c r="D229" s="2471"/>
      <c r="E229" s="2472"/>
      <c r="F229" s="2472"/>
      <c r="G229" s="2473"/>
      <c r="H229" s="2474"/>
      <c r="I229" s="2474"/>
      <c r="J229" s="2474"/>
      <c r="K229" s="2474"/>
      <c r="L229" s="2474"/>
      <c r="M229" s="2474"/>
      <c r="N229" s="2474"/>
      <c r="O229" s="2474"/>
      <c r="P229" s="2474"/>
      <c r="Q229" s="2475"/>
      <c r="R229" s="2475"/>
      <c r="S229" s="2474"/>
      <c r="T229" s="2476"/>
      <c r="U229" s="2474"/>
      <c r="V229" s="2474"/>
      <c r="W229" s="2474"/>
      <c r="X229" s="2474"/>
      <c r="Y229" s="2475"/>
      <c r="Z229" s="2474"/>
      <c r="AA229" s="2477"/>
      <c r="AB229" s="2475"/>
      <c r="AC229" s="2475"/>
      <c r="AD229" s="2475"/>
      <c r="AE229" s="2475"/>
      <c r="AF229" s="78"/>
      <c r="AG229" s="2475"/>
      <c r="AH229" s="2478"/>
      <c r="AI229" s="78"/>
      <c r="AJ229" s="78"/>
      <c r="AK229" s="78"/>
      <c r="AL229" s="78"/>
      <c r="AM229" s="78"/>
      <c r="AN229" s="78"/>
      <c r="AO229" s="78"/>
      <c r="AP229" s="78"/>
      <c r="AQ229" s="78"/>
      <c r="AR229" s="2479"/>
      <c r="AS229" s="2479"/>
      <c r="AT229" s="2479"/>
      <c r="AU229" s="2479"/>
      <c r="AV229" s="2480"/>
      <c r="AW229" s="78"/>
      <c r="AX229" s="2480"/>
      <c r="AY229" s="78"/>
      <c r="AZ229" s="78"/>
      <c r="BA229" s="78"/>
      <c r="BB229" s="2480"/>
      <c r="BC229" s="78"/>
      <c r="BD229" s="78"/>
      <c r="BE229" s="78"/>
      <c r="BF229" s="78"/>
      <c r="BG229" s="78"/>
      <c r="BH229" s="78"/>
      <c r="BI229" s="78"/>
      <c r="BJ229" s="78"/>
      <c r="BK229" s="78"/>
      <c r="BL229" s="78"/>
      <c r="BM229" s="78"/>
      <c r="BN229" s="78"/>
      <c r="BO229" s="78"/>
      <c r="BP229" s="78"/>
      <c r="BQ229" s="78"/>
      <c r="BR229" s="78"/>
      <c r="BS229" s="78"/>
      <c r="BT229" s="78"/>
      <c r="BU229" s="78"/>
      <c r="BV229" s="78"/>
      <c r="BW229" s="78"/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/>
      <c r="DB229" s="78"/>
      <c r="DC229" s="78"/>
      <c r="DD229" s="78"/>
      <c r="DE229" s="78"/>
      <c r="DF229" s="2481"/>
      <c r="DG229" s="78"/>
      <c r="DH229" s="2482"/>
      <c r="DI229" s="78"/>
      <c r="DJ229" s="78"/>
      <c r="DK229" s="78"/>
      <c r="DL229" s="78"/>
      <c r="DM229" s="78"/>
      <c r="DN229" s="78"/>
      <c r="DO229" s="78"/>
      <c r="DP229" s="78"/>
      <c r="DQ229" s="78"/>
      <c r="DR229" s="78"/>
    </row>
    <row r="230">
      <c r="A230" s="78"/>
      <c r="D230" s="2471"/>
      <c r="E230" s="2472"/>
      <c r="F230" s="2472"/>
      <c r="G230" s="2473"/>
      <c r="H230" s="2474"/>
      <c r="I230" s="2474"/>
      <c r="J230" s="2474"/>
      <c r="K230" s="2474"/>
      <c r="L230" s="2474"/>
      <c r="M230" s="2474"/>
      <c r="N230" s="2474"/>
      <c r="O230" s="2474"/>
      <c r="P230" s="2474"/>
      <c r="Q230" s="2475"/>
      <c r="R230" s="2475"/>
      <c r="S230" s="2474"/>
      <c r="T230" s="2476"/>
      <c r="U230" s="2474"/>
      <c r="V230" s="2474"/>
      <c r="W230" s="2474"/>
      <c r="X230" s="2474"/>
      <c r="Y230" s="2475"/>
      <c r="Z230" s="2474"/>
      <c r="AA230" s="2477"/>
      <c r="AB230" s="2475"/>
      <c r="AC230" s="2475"/>
      <c r="AD230" s="2475"/>
      <c r="AE230" s="2475"/>
      <c r="AF230" s="78"/>
      <c r="AG230" s="2475"/>
      <c r="AH230" s="2478"/>
      <c r="AI230" s="78"/>
      <c r="AJ230" s="78"/>
      <c r="AK230" s="78"/>
      <c r="AL230" s="78"/>
      <c r="AM230" s="78"/>
      <c r="AN230" s="78"/>
      <c r="AO230" s="78"/>
      <c r="AP230" s="78"/>
      <c r="AQ230" s="78"/>
      <c r="AR230" s="2479"/>
      <c r="AS230" s="2479"/>
      <c r="AT230" s="2479"/>
      <c r="AU230" s="2479"/>
      <c r="AV230" s="2480"/>
      <c r="AW230" s="78"/>
      <c r="AX230" s="2480"/>
      <c r="AY230" s="78"/>
      <c r="AZ230" s="78"/>
      <c r="BA230" s="78"/>
      <c r="BB230" s="2480"/>
      <c r="BC230" s="78"/>
      <c r="BD230" s="78"/>
      <c r="BE230" s="78"/>
      <c r="BF230" s="78"/>
      <c r="BG230" s="78"/>
      <c r="BH230" s="78"/>
      <c r="BI230" s="78"/>
      <c r="BJ230" s="78"/>
      <c r="BK230" s="78"/>
      <c r="BL230" s="78"/>
      <c r="BM230" s="78"/>
      <c r="BN230" s="78"/>
      <c r="BO230" s="78"/>
      <c r="BP230" s="78"/>
      <c r="BQ230" s="78"/>
      <c r="BR230" s="78"/>
      <c r="BS230" s="78"/>
      <c r="BT230" s="78"/>
      <c r="BU230" s="78"/>
      <c r="BV230" s="78"/>
      <c r="BW230" s="78"/>
      <c r="BX230" s="78"/>
      <c r="BY230" s="78"/>
      <c r="BZ230" s="78"/>
      <c r="CA230" s="78"/>
      <c r="CB230" s="78"/>
      <c r="CC230" s="78"/>
      <c r="CD230" s="78"/>
      <c r="CE230" s="78"/>
      <c r="CF230" s="78"/>
      <c r="CG230" s="78"/>
      <c r="CH230" s="78"/>
      <c r="CI230" s="78"/>
      <c r="CJ230" s="78"/>
      <c r="CK230" s="78"/>
      <c r="CL230" s="78"/>
      <c r="CM230" s="78"/>
      <c r="CN230" s="78"/>
      <c r="CO230" s="78"/>
      <c r="CP230" s="78"/>
      <c r="CQ230" s="78"/>
      <c r="CR230" s="78"/>
      <c r="CS230" s="78"/>
      <c r="CT230" s="78"/>
      <c r="CU230" s="78"/>
      <c r="CV230" s="78"/>
      <c r="CW230" s="78"/>
      <c r="CX230" s="78"/>
      <c r="CY230" s="78"/>
      <c r="CZ230" s="78"/>
      <c r="DA230" s="78"/>
      <c r="DB230" s="78"/>
      <c r="DC230" s="78"/>
      <c r="DD230" s="78"/>
      <c r="DE230" s="78"/>
      <c r="DF230" s="2481"/>
      <c r="DG230" s="78"/>
      <c r="DH230" s="2482"/>
      <c r="DI230" s="78"/>
      <c r="DJ230" s="78"/>
      <c r="DK230" s="78"/>
      <c r="DL230" s="78"/>
      <c r="DM230" s="78"/>
      <c r="DN230" s="78"/>
      <c r="DO230" s="78"/>
      <c r="DP230" s="78"/>
      <c r="DQ230" s="78"/>
      <c r="DR230" s="78"/>
    </row>
    <row r="231">
      <c r="A231" s="78"/>
      <c r="D231" s="2471"/>
      <c r="E231" s="2472"/>
      <c r="F231" s="2472"/>
      <c r="G231" s="2473"/>
      <c r="H231" s="2474"/>
      <c r="I231" s="2474"/>
      <c r="J231" s="2474"/>
      <c r="K231" s="2474"/>
      <c r="L231" s="2474"/>
      <c r="M231" s="2474"/>
      <c r="N231" s="2474"/>
      <c r="O231" s="2474"/>
      <c r="P231" s="2474"/>
      <c r="Q231" s="2475"/>
      <c r="R231" s="2475"/>
      <c r="S231" s="2474"/>
      <c r="T231" s="2476"/>
      <c r="U231" s="2474"/>
      <c r="V231" s="2474"/>
      <c r="W231" s="2474"/>
      <c r="X231" s="2474"/>
      <c r="Y231" s="2475"/>
      <c r="Z231" s="2474"/>
      <c r="AA231" s="2477"/>
      <c r="AB231" s="2475"/>
      <c r="AC231" s="2475"/>
      <c r="AD231" s="2475"/>
      <c r="AE231" s="2475"/>
      <c r="AF231" s="78"/>
      <c r="AG231" s="2475"/>
      <c r="AH231" s="2478"/>
      <c r="AI231" s="78"/>
      <c r="AJ231" s="78"/>
      <c r="AK231" s="78"/>
      <c r="AL231" s="78"/>
      <c r="AM231" s="78"/>
      <c r="AN231" s="78"/>
      <c r="AO231" s="78"/>
      <c r="AP231" s="78"/>
      <c r="AQ231" s="78"/>
      <c r="AR231" s="2479"/>
      <c r="AS231" s="2479"/>
      <c r="AT231" s="2479"/>
      <c r="AU231" s="2479"/>
      <c r="AV231" s="2480"/>
      <c r="AW231" s="78"/>
      <c r="AX231" s="2480"/>
      <c r="AY231" s="78"/>
      <c r="AZ231" s="78"/>
      <c r="BA231" s="78"/>
      <c r="BB231" s="2480"/>
      <c r="BC231" s="78"/>
      <c r="BD231" s="78"/>
      <c r="BE231" s="78"/>
      <c r="BF231" s="78"/>
      <c r="BG231" s="78"/>
      <c r="BH231" s="78"/>
      <c r="BI231" s="78"/>
      <c r="BJ231" s="78"/>
      <c r="BK231" s="78"/>
      <c r="BL231" s="78"/>
      <c r="BM231" s="78"/>
      <c r="BN231" s="78"/>
      <c r="BO231" s="78"/>
      <c r="BP231" s="78"/>
      <c r="BQ231" s="78"/>
      <c r="BR231" s="78"/>
      <c r="BS231" s="78"/>
      <c r="BT231" s="78"/>
      <c r="BU231" s="78"/>
      <c r="BV231" s="78"/>
      <c r="BW231" s="78"/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/>
      <c r="DB231" s="78"/>
      <c r="DC231" s="78"/>
      <c r="DD231" s="78"/>
      <c r="DE231" s="78"/>
      <c r="DF231" s="2481"/>
      <c r="DG231" s="78"/>
      <c r="DH231" s="2482"/>
      <c r="DI231" s="78"/>
      <c r="DJ231" s="78"/>
      <c r="DK231" s="78"/>
      <c r="DL231" s="78"/>
      <c r="DM231" s="78"/>
      <c r="DN231" s="78"/>
      <c r="DO231" s="78"/>
      <c r="DP231" s="78"/>
      <c r="DQ231" s="78"/>
      <c r="DR231" s="78"/>
    </row>
    <row r="232">
      <c r="A232" s="78"/>
      <c r="D232" s="2471"/>
      <c r="E232" s="2472"/>
      <c r="F232" s="2472"/>
      <c r="G232" s="2473"/>
      <c r="H232" s="2474"/>
      <c r="I232" s="2474"/>
      <c r="J232" s="2474"/>
      <c r="K232" s="2474"/>
      <c r="L232" s="2474"/>
      <c r="M232" s="2474"/>
      <c r="N232" s="2474"/>
      <c r="O232" s="2474"/>
      <c r="P232" s="2474"/>
      <c r="Q232" s="2475"/>
      <c r="R232" s="2475"/>
      <c r="S232" s="2474"/>
      <c r="T232" s="2476"/>
      <c r="U232" s="2474"/>
      <c r="V232" s="2474"/>
      <c r="W232" s="2474"/>
      <c r="X232" s="2474"/>
      <c r="Y232" s="2475"/>
      <c r="Z232" s="2474"/>
      <c r="AA232" s="2477"/>
      <c r="AB232" s="2475"/>
      <c r="AC232" s="2475"/>
      <c r="AD232" s="2475"/>
      <c r="AE232" s="2475"/>
      <c r="AF232" s="78"/>
      <c r="AG232" s="2475"/>
      <c r="AH232" s="2478"/>
      <c r="AI232" s="78"/>
      <c r="AJ232" s="78"/>
      <c r="AK232" s="78"/>
      <c r="AL232" s="78"/>
      <c r="AM232" s="78"/>
      <c r="AN232" s="78"/>
      <c r="AO232" s="78"/>
      <c r="AP232" s="78"/>
      <c r="AQ232" s="78"/>
      <c r="AR232" s="2479"/>
      <c r="AS232" s="2479"/>
      <c r="AT232" s="2479"/>
      <c r="AU232" s="2479"/>
      <c r="AV232" s="2480"/>
      <c r="AW232" s="78"/>
      <c r="AX232" s="2480"/>
      <c r="AY232" s="78"/>
      <c r="AZ232" s="78"/>
      <c r="BA232" s="78"/>
      <c r="BB232" s="2480"/>
      <c r="BC232" s="78"/>
      <c r="BD232" s="78"/>
      <c r="BE232" s="78"/>
      <c r="BF232" s="78"/>
      <c r="BG232" s="78"/>
      <c r="BH232" s="78"/>
      <c r="BI232" s="78"/>
      <c r="BJ232" s="78"/>
      <c r="BK232" s="78"/>
      <c r="BL232" s="78"/>
      <c r="BM232" s="78"/>
      <c r="BN232" s="78"/>
      <c r="BO232" s="78"/>
      <c r="BP232" s="78"/>
      <c r="BQ232" s="78"/>
      <c r="BR232" s="78"/>
      <c r="BS232" s="78"/>
      <c r="BT232" s="78"/>
      <c r="BU232" s="78"/>
      <c r="BV232" s="78"/>
      <c r="BW232" s="78"/>
      <c r="BX232" s="78"/>
      <c r="BY232" s="78"/>
      <c r="BZ232" s="78"/>
      <c r="CA232" s="78"/>
      <c r="CB232" s="78"/>
      <c r="CC232" s="78"/>
      <c r="CD232" s="78"/>
      <c r="CE232" s="78"/>
      <c r="CF232" s="78"/>
      <c r="CG232" s="78"/>
      <c r="CH232" s="78"/>
      <c r="CI232" s="78"/>
      <c r="CJ232" s="78"/>
      <c r="CK232" s="78"/>
      <c r="CL232" s="78"/>
      <c r="CM232" s="78"/>
      <c r="CN232" s="78"/>
      <c r="CO232" s="78"/>
      <c r="CP232" s="78"/>
      <c r="CQ232" s="78"/>
      <c r="CR232" s="78"/>
      <c r="CS232" s="78"/>
      <c r="CT232" s="78"/>
      <c r="CU232" s="78"/>
      <c r="CV232" s="78"/>
      <c r="CW232" s="78"/>
      <c r="CX232" s="78"/>
      <c r="CY232" s="78"/>
      <c r="CZ232" s="78"/>
      <c r="DA232" s="78"/>
      <c r="DB232" s="78"/>
      <c r="DC232" s="78"/>
      <c r="DD232" s="78"/>
      <c r="DE232" s="78"/>
      <c r="DF232" s="2481"/>
      <c r="DG232" s="78"/>
      <c r="DH232" s="2482"/>
      <c r="DI232" s="78"/>
      <c r="DJ232" s="78"/>
      <c r="DK232" s="78"/>
      <c r="DL232" s="78"/>
      <c r="DM232" s="78"/>
      <c r="DN232" s="78"/>
      <c r="DO232" s="78"/>
      <c r="DP232" s="78"/>
      <c r="DQ232" s="78"/>
      <c r="DR232" s="78"/>
    </row>
    <row r="233">
      <c r="A233" s="78"/>
      <c r="D233" s="2471"/>
      <c r="E233" s="2472"/>
      <c r="F233" s="2472"/>
      <c r="G233" s="2473"/>
      <c r="H233" s="2474"/>
      <c r="I233" s="2474"/>
      <c r="J233" s="2474"/>
      <c r="K233" s="2474"/>
      <c r="L233" s="2474"/>
      <c r="M233" s="2474"/>
      <c r="N233" s="2474"/>
      <c r="O233" s="2474"/>
      <c r="P233" s="2474"/>
      <c r="Q233" s="2475"/>
      <c r="R233" s="2475"/>
      <c r="S233" s="2474"/>
      <c r="T233" s="2476"/>
      <c r="U233" s="2474"/>
      <c r="V233" s="2474"/>
      <c r="W233" s="2474"/>
      <c r="X233" s="2474"/>
      <c r="Y233" s="2475"/>
      <c r="Z233" s="2474"/>
      <c r="AA233" s="2477"/>
      <c r="AB233" s="2475"/>
      <c r="AC233" s="2475"/>
      <c r="AD233" s="2475"/>
      <c r="AE233" s="2475"/>
      <c r="AF233" s="78"/>
      <c r="AG233" s="2475"/>
      <c r="AH233" s="2478"/>
      <c r="AI233" s="78"/>
      <c r="AJ233" s="78"/>
      <c r="AK233" s="78"/>
      <c r="AL233" s="78"/>
      <c r="AM233" s="78"/>
      <c r="AN233" s="78"/>
      <c r="AO233" s="78"/>
      <c r="AP233" s="78"/>
      <c r="AQ233" s="78"/>
      <c r="AR233" s="2479"/>
      <c r="AS233" s="2479"/>
      <c r="AT233" s="2479"/>
      <c r="AU233" s="2479"/>
      <c r="AV233" s="2480"/>
      <c r="AW233" s="78"/>
      <c r="AX233" s="2480"/>
      <c r="AY233" s="78"/>
      <c r="AZ233" s="78"/>
      <c r="BA233" s="78"/>
      <c r="BB233" s="2480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/>
      <c r="BP233" s="78"/>
      <c r="BQ233" s="78"/>
      <c r="BR233" s="78"/>
      <c r="BS233" s="78"/>
      <c r="BT233" s="78"/>
      <c r="BU233" s="78"/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/>
      <c r="DB233" s="78"/>
      <c r="DC233" s="78"/>
      <c r="DD233" s="78"/>
      <c r="DE233" s="78"/>
      <c r="DF233" s="2481"/>
      <c r="DG233" s="78"/>
      <c r="DH233" s="2482"/>
      <c r="DI233" s="78"/>
      <c r="DJ233" s="78"/>
      <c r="DK233" s="78"/>
      <c r="DL233" s="78"/>
      <c r="DM233" s="78"/>
      <c r="DN233" s="78"/>
      <c r="DO233" s="78"/>
      <c r="DP233" s="78"/>
      <c r="DQ233" s="78"/>
      <c r="DR233" s="78"/>
    </row>
    <row r="234">
      <c r="A234" s="78"/>
      <c r="D234" s="2471"/>
      <c r="E234" s="2472"/>
      <c r="F234" s="2472"/>
      <c r="G234" s="2473"/>
      <c r="H234" s="2474"/>
      <c r="I234" s="2474"/>
      <c r="J234" s="2474"/>
      <c r="K234" s="2474"/>
      <c r="L234" s="2474"/>
      <c r="M234" s="2474"/>
      <c r="N234" s="2474"/>
      <c r="O234" s="2474"/>
      <c r="P234" s="2474"/>
      <c r="Q234" s="2475"/>
      <c r="R234" s="2475"/>
      <c r="S234" s="2474"/>
      <c r="T234" s="2476"/>
      <c r="U234" s="2474"/>
      <c r="V234" s="2474"/>
      <c r="W234" s="2474"/>
      <c r="X234" s="2474"/>
      <c r="Y234" s="2475"/>
      <c r="Z234" s="2474"/>
      <c r="AA234" s="2477"/>
      <c r="AB234" s="2475"/>
      <c r="AC234" s="2475"/>
      <c r="AD234" s="2475"/>
      <c r="AE234" s="2475"/>
      <c r="AF234" s="78"/>
      <c r="AG234" s="2475"/>
      <c r="AH234" s="24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2479"/>
      <c r="AS234" s="2479"/>
      <c r="AT234" s="2479"/>
      <c r="AU234" s="2479"/>
      <c r="AV234" s="2480"/>
      <c r="AW234" s="78"/>
      <c r="AX234" s="2480"/>
      <c r="AY234" s="78"/>
      <c r="AZ234" s="78"/>
      <c r="BA234" s="78"/>
      <c r="BB234" s="2480"/>
      <c r="BC234" s="78"/>
      <c r="BD234" s="78"/>
      <c r="BE234" s="78"/>
      <c r="BF234" s="78"/>
      <c r="BG234" s="78"/>
      <c r="BH234" s="78"/>
      <c r="BI234" s="78"/>
      <c r="BJ234" s="78"/>
      <c r="BK234" s="78"/>
      <c r="BL234" s="78"/>
      <c r="BM234" s="78"/>
      <c r="BN234" s="78"/>
      <c r="BO234" s="78"/>
      <c r="BP234" s="78"/>
      <c r="BQ234" s="78"/>
      <c r="BR234" s="78"/>
      <c r="BS234" s="78"/>
      <c r="BT234" s="78"/>
      <c r="BU234" s="78"/>
      <c r="BV234" s="78"/>
      <c r="BW234" s="78"/>
      <c r="BX234" s="78"/>
      <c r="BY234" s="78"/>
      <c r="BZ234" s="78"/>
      <c r="CA234" s="78"/>
      <c r="CB234" s="78"/>
      <c r="CC234" s="78"/>
      <c r="CD234" s="78"/>
      <c r="CE234" s="78"/>
      <c r="CF234" s="78"/>
      <c r="CG234" s="78"/>
      <c r="CH234" s="78"/>
      <c r="CI234" s="78"/>
      <c r="CJ234" s="78"/>
      <c r="CK234" s="78"/>
      <c r="CL234" s="78"/>
      <c r="CM234" s="78"/>
      <c r="CN234" s="78"/>
      <c r="CO234" s="78"/>
      <c r="CP234" s="78"/>
      <c r="CQ234" s="78"/>
      <c r="CR234" s="78"/>
      <c r="CS234" s="78"/>
      <c r="CT234" s="78"/>
      <c r="CU234" s="78"/>
      <c r="CV234" s="78"/>
      <c r="CW234" s="78"/>
      <c r="CX234" s="78"/>
      <c r="CY234" s="78"/>
      <c r="CZ234" s="78"/>
      <c r="DA234" s="78"/>
      <c r="DB234" s="78"/>
      <c r="DC234" s="78"/>
      <c r="DD234" s="78"/>
      <c r="DE234" s="78"/>
      <c r="DF234" s="2481"/>
      <c r="DG234" s="78"/>
      <c r="DH234" s="2482"/>
      <c r="DI234" s="78"/>
      <c r="DJ234" s="78"/>
      <c r="DK234" s="78"/>
      <c r="DL234" s="78"/>
      <c r="DM234" s="78"/>
      <c r="DN234" s="78"/>
      <c r="DO234" s="78"/>
      <c r="DP234" s="78"/>
      <c r="DQ234" s="78"/>
      <c r="DR234" s="78"/>
    </row>
    <row r="235">
      <c r="A235" s="78"/>
      <c r="D235" s="2471"/>
      <c r="E235" s="2472"/>
      <c r="F235" s="2472"/>
      <c r="G235" s="2473"/>
      <c r="H235" s="2474"/>
      <c r="I235" s="2474"/>
      <c r="J235" s="2474"/>
      <c r="K235" s="2474"/>
      <c r="L235" s="2474"/>
      <c r="M235" s="2474"/>
      <c r="N235" s="2474"/>
      <c r="O235" s="2474"/>
      <c r="P235" s="2474"/>
      <c r="Q235" s="2475"/>
      <c r="R235" s="2475"/>
      <c r="S235" s="2474"/>
      <c r="T235" s="2476"/>
      <c r="U235" s="2474"/>
      <c r="V235" s="2474"/>
      <c r="W235" s="2474"/>
      <c r="X235" s="2474"/>
      <c r="Y235" s="2475"/>
      <c r="Z235" s="2474"/>
      <c r="AA235" s="2477"/>
      <c r="AB235" s="2475"/>
      <c r="AC235" s="2475"/>
      <c r="AD235" s="2475"/>
      <c r="AE235" s="2475"/>
      <c r="AF235" s="78"/>
      <c r="AG235" s="2475"/>
      <c r="AH235" s="24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2479"/>
      <c r="AS235" s="2479"/>
      <c r="AT235" s="2479"/>
      <c r="AU235" s="2479"/>
      <c r="AV235" s="2480"/>
      <c r="AW235" s="78"/>
      <c r="AX235" s="2480"/>
      <c r="AY235" s="78"/>
      <c r="AZ235" s="78"/>
      <c r="BA235" s="78"/>
      <c r="BB235" s="2480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/>
      <c r="DB235" s="78"/>
      <c r="DC235" s="78"/>
      <c r="DD235" s="78"/>
      <c r="DE235" s="78"/>
      <c r="DF235" s="2481"/>
      <c r="DG235" s="78"/>
      <c r="DH235" s="2482"/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</row>
    <row r="236">
      <c r="A236" s="78"/>
      <c r="D236" s="2471"/>
      <c r="E236" s="2472"/>
      <c r="F236" s="2472"/>
      <c r="G236" s="2473"/>
      <c r="H236" s="2474"/>
      <c r="I236" s="2474"/>
      <c r="J236" s="2474"/>
      <c r="K236" s="2474"/>
      <c r="L236" s="2474"/>
      <c r="M236" s="2474"/>
      <c r="N236" s="2474"/>
      <c r="O236" s="2474"/>
      <c r="P236" s="2474"/>
      <c r="Q236" s="2475"/>
      <c r="R236" s="2475"/>
      <c r="S236" s="2474"/>
      <c r="T236" s="2476"/>
      <c r="U236" s="2474"/>
      <c r="V236" s="2474"/>
      <c r="W236" s="2474"/>
      <c r="X236" s="2474"/>
      <c r="Y236" s="2475"/>
      <c r="Z236" s="2474"/>
      <c r="AA236" s="2477"/>
      <c r="AB236" s="2475"/>
      <c r="AC236" s="2475"/>
      <c r="AD236" s="2475"/>
      <c r="AE236" s="2475"/>
      <c r="AF236" s="78"/>
      <c r="AG236" s="2475"/>
      <c r="AH236" s="24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2479"/>
      <c r="AS236" s="2479"/>
      <c r="AT236" s="2479"/>
      <c r="AU236" s="2479"/>
      <c r="AV236" s="2480"/>
      <c r="AW236" s="78"/>
      <c r="AX236" s="2480"/>
      <c r="AY236" s="78"/>
      <c r="AZ236" s="78"/>
      <c r="BA236" s="78"/>
      <c r="BB236" s="2480"/>
      <c r="BC236" s="78"/>
      <c r="BD236" s="78"/>
      <c r="BE236" s="78"/>
      <c r="BF236" s="78"/>
      <c r="BG236" s="78"/>
      <c r="BH236" s="78"/>
      <c r="BI236" s="78"/>
      <c r="BJ236" s="78"/>
      <c r="BK236" s="78"/>
      <c r="BL236" s="78"/>
      <c r="BM236" s="78"/>
      <c r="BN236" s="78"/>
      <c r="BO236" s="78"/>
      <c r="BP236" s="78"/>
      <c r="BQ236" s="78"/>
      <c r="BR236" s="78"/>
      <c r="BS236" s="78"/>
      <c r="BT236" s="78"/>
      <c r="BU236" s="78"/>
      <c r="BV236" s="78"/>
      <c r="BW236" s="78"/>
      <c r="BX236" s="78"/>
      <c r="BY236" s="78"/>
      <c r="BZ236" s="78"/>
      <c r="CA236" s="78"/>
      <c r="CB236" s="78"/>
      <c r="CC236" s="78"/>
      <c r="CD236" s="78"/>
      <c r="CE236" s="78"/>
      <c r="CF236" s="78"/>
      <c r="CG236" s="78"/>
      <c r="CH236" s="78"/>
      <c r="CI236" s="78"/>
      <c r="CJ236" s="78"/>
      <c r="CK236" s="78"/>
      <c r="CL236" s="78"/>
      <c r="CM236" s="78"/>
      <c r="CN236" s="78"/>
      <c r="CO236" s="78"/>
      <c r="CP236" s="78"/>
      <c r="CQ236" s="78"/>
      <c r="CR236" s="78"/>
      <c r="CS236" s="78"/>
      <c r="CT236" s="78"/>
      <c r="CU236" s="78"/>
      <c r="CV236" s="78"/>
      <c r="CW236" s="78"/>
      <c r="CX236" s="78"/>
      <c r="CY236" s="78"/>
      <c r="CZ236" s="78"/>
      <c r="DA236" s="78"/>
      <c r="DB236" s="78"/>
      <c r="DC236" s="78"/>
      <c r="DD236" s="78"/>
      <c r="DE236" s="78"/>
      <c r="DF236" s="2481"/>
      <c r="DG236" s="78"/>
      <c r="DH236" s="2482"/>
      <c r="DI236" s="78"/>
      <c r="DJ236" s="78"/>
      <c r="DK236" s="78"/>
      <c r="DL236" s="78"/>
      <c r="DM236" s="78"/>
      <c r="DN236" s="78"/>
      <c r="DO236" s="78"/>
      <c r="DP236" s="78"/>
      <c r="DQ236" s="78"/>
      <c r="DR236" s="78"/>
    </row>
    <row r="237">
      <c r="A237" s="78"/>
      <c r="D237" s="2471"/>
      <c r="E237" s="2472"/>
      <c r="F237" s="2472"/>
      <c r="G237" s="2473"/>
      <c r="H237" s="2474"/>
      <c r="I237" s="2474"/>
      <c r="J237" s="2474"/>
      <c r="K237" s="2474"/>
      <c r="L237" s="2474"/>
      <c r="M237" s="2474"/>
      <c r="N237" s="2474"/>
      <c r="O237" s="2474"/>
      <c r="P237" s="2474"/>
      <c r="Q237" s="2475"/>
      <c r="R237" s="2475"/>
      <c r="S237" s="2474"/>
      <c r="T237" s="2476"/>
      <c r="U237" s="2474"/>
      <c r="V237" s="2474"/>
      <c r="W237" s="2474"/>
      <c r="X237" s="2474"/>
      <c r="Y237" s="2475"/>
      <c r="Z237" s="2474"/>
      <c r="AA237" s="2477"/>
      <c r="AB237" s="2475"/>
      <c r="AC237" s="2475"/>
      <c r="AD237" s="2475"/>
      <c r="AE237" s="2475"/>
      <c r="AF237" s="78"/>
      <c r="AG237" s="2475"/>
      <c r="AH237" s="24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2479"/>
      <c r="AS237" s="2479"/>
      <c r="AT237" s="2479"/>
      <c r="AU237" s="2479"/>
      <c r="AV237" s="2480"/>
      <c r="AW237" s="78"/>
      <c r="AX237" s="2480"/>
      <c r="AY237" s="78"/>
      <c r="AZ237" s="78"/>
      <c r="BA237" s="78"/>
      <c r="BB237" s="2480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/>
      <c r="BQ237" s="78"/>
      <c r="BR237" s="78"/>
      <c r="BS237" s="78"/>
      <c r="BT237" s="78"/>
      <c r="BU237" s="78"/>
      <c r="BV237" s="78"/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2481"/>
      <c r="DG237" s="78"/>
      <c r="DH237" s="2482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</row>
    <row r="238">
      <c r="A238" s="78"/>
      <c r="D238" s="2471"/>
      <c r="E238" s="2472"/>
      <c r="F238" s="2472"/>
      <c r="G238" s="2473"/>
      <c r="H238" s="2474"/>
      <c r="I238" s="2474"/>
      <c r="J238" s="2474"/>
      <c r="K238" s="2474"/>
      <c r="L238" s="2474"/>
      <c r="M238" s="2474"/>
      <c r="N238" s="2474"/>
      <c r="O238" s="2474"/>
      <c r="P238" s="2474"/>
      <c r="Q238" s="2475"/>
      <c r="R238" s="2475"/>
      <c r="S238" s="2474"/>
      <c r="T238" s="2476"/>
      <c r="U238" s="2474"/>
      <c r="V238" s="2474"/>
      <c r="W238" s="2474"/>
      <c r="X238" s="2474"/>
      <c r="Y238" s="2475"/>
      <c r="Z238" s="2474"/>
      <c r="AA238" s="2477"/>
      <c r="AB238" s="2475"/>
      <c r="AC238" s="2475"/>
      <c r="AD238" s="2475"/>
      <c r="AE238" s="2475"/>
      <c r="AF238" s="78"/>
      <c r="AG238" s="2475"/>
      <c r="AH238" s="24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2479"/>
      <c r="AS238" s="2479"/>
      <c r="AT238" s="2479"/>
      <c r="AU238" s="2479"/>
      <c r="AV238" s="2480"/>
      <c r="AW238" s="78"/>
      <c r="AX238" s="2480"/>
      <c r="AY238" s="78"/>
      <c r="AZ238" s="78"/>
      <c r="BA238" s="78"/>
      <c r="BB238" s="2480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/>
      <c r="BQ238" s="78"/>
      <c r="BR238" s="78"/>
      <c r="BS238" s="78"/>
      <c r="BT238" s="78"/>
      <c r="BU238" s="78"/>
      <c r="BV238" s="78"/>
      <c r="BW238" s="78"/>
      <c r="BX238" s="78"/>
      <c r="BY238" s="78"/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/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2481"/>
      <c r="DG238" s="78"/>
      <c r="DH238" s="2482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</row>
    <row r="239">
      <c r="A239" s="78"/>
      <c r="D239" s="2471"/>
      <c r="E239" s="2472"/>
      <c r="F239" s="2472"/>
      <c r="G239" s="2473"/>
      <c r="H239" s="2474"/>
      <c r="I239" s="2474"/>
      <c r="J239" s="2474"/>
      <c r="K239" s="2474"/>
      <c r="L239" s="2474"/>
      <c r="M239" s="2474"/>
      <c r="N239" s="2474"/>
      <c r="O239" s="2474"/>
      <c r="P239" s="2474"/>
      <c r="Q239" s="2475"/>
      <c r="R239" s="2475"/>
      <c r="S239" s="2474"/>
      <c r="T239" s="2476"/>
      <c r="U239" s="2474"/>
      <c r="V239" s="2474"/>
      <c r="W239" s="2474"/>
      <c r="X239" s="2474"/>
      <c r="Y239" s="2475"/>
      <c r="Z239" s="2474"/>
      <c r="AA239" s="2477"/>
      <c r="AB239" s="2475"/>
      <c r="AC239" s="2475"/>
      <c r="AD239" s="2475"/>
      <c r="AE239" s="2475"/>
      <c r="AF239" s="78"/>
      <c r="AG239" s="2475"/>
      <c r="AH239" s="24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2479"/>
      <c r="AS239" s="2479"/>
      <c r="AT239" s="2479"/>
      <c r="AU239" s="2479"/>
      <c r="AV239" s="2480"/>
      <c r="AW239" s="78"/>
      <c r="AX239" s="2480"/>
      <c r="AY239" s="78"/>
      <c r="AZ239" s="78"/>
      <c r="BA239" s="78"/>
      <c r="BB239" s="2480"/>
      <c r="BC239" s="78"/>
      <c r="BD239" s="78"/>
      <c r="BE239" s="78"/>
      <c r="BF239" s="78"/>
      <c r="BG239" s="78"/>
      <c r="BH239" s="78"/>
      <c r="BI239" s="78"/>
      <c r="BJ239" s="78"/>
      <c r="BK239" s="78"/>
      <c r="BL239" s="78"/>
      <c r="BM239" s="78"/>
      <c r="BN239" s="78"/>
      <c r="BO239" s="78"/>
      <c r="BP239" s="78"/>
      <c r="BQ239" s="78"/>
      <c r="BR239" s="78"/>
      <c r="BS239" s="78"/>
      <c r="BT239" s="78"/>
      <c r="BU239" s="78"/>
      <c r="BV239" s="78"/>
      <c r="BW239" s="78"/>
      <c r="BX239" s="78"/>
      <c r="BY239" s="78"/>
      <c r="BZ239" s="78"/>
      <c r="CA239" s="78"/>
      <c r="CB239" s="78"/>
      <c r="CC239" s="78"/>
      <c r="CD239" s="78"/>
      <c r="CE239" s="78"/>
      <c r="CF239" s="78"/>
      <c r="CG239" s="78"/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/>
      <c r="DB239" s="78"/>
      <c r="DC239" s="78"/>
      <c r="DD239" s="78"/>
      <c r="DE239" s="78"/>
      <c r="DF239" s="2481"/>
      <c r="DG239" s="78"/>
      <c r="DH239" s="2482"/>
      <c r="DI239" s="78"/>
      <c r="DJ239" s="78"/>
      <c r="DK239" s="78"/>
      <c r="DL239" s="78"/>
      <c r="DM239" s="78"/>
      <c r="DN239" s="78"/>
      <c r="DO239" s="78"/>
      <c r="DP239" s="78"/>
      <c r="DQ239" s="78"/>
      <c r="DR239" s="78"/>
    </row>
    <row r="240">
      <c r="A240" s="78"/>
      <c r="D240" s="2471"/>
      <c r="E240" s="2472"/>
      <c r="F240" s="2472"/>
      <c r="G240" s="2473"/>
      <c r="H240" s="2474"/>
      <c r="I240" s="2474"/>
      <c r="J240" s="2474"/>
      <c r="K240" s="2474"/>
      <c r="L240" s="2474"/>
      <c r="M240" s="2474"/>
      <c r="N240" s="2474"/>
      <c r="O240" s="2474"/>
      <c r="P240" s="2474"/>
      <c r="Q240" s="2475"/>
      <c r="R240" s="2475"/>
      <c r="S240" s="2474"/>
      <c r="T240" s="2476"/>
      <c r="U240" s="2474"/>
      <c r="V240" s="2474"/>
      <c r="W240" s="2474"/>
      <c r="X240" s="2474"/>
      <c r="Y240" s="2475"/>
      <c r="Z240" s="2474"/>
      <c r="AA240" s="2477"/>
      <c r="AB240" s="2475"/>
      <c r="AC240" s="2475"/>
      <c r="AD240" s="2475"/>
      <c r="AE240" s="2475"/>
      <c r="AF240" s="78"/>
      <c r="AG240" s="2475"/>
      <c r="AH240" s="24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2479"/>
      <c r="AS240" s="2479"/>
      <c r="AT240" s="2479"/>
      <c r="AU240" s="2479"/>
      <c r="AV240" s="2480"/>
      <c r="AW240" s="78"/>
      <c r="AX240" s="2480"/>
      <c r="AY240" s="78"/>
      <c r="AZ240" s="78"/>
      <c r="BA240" s="78"/>
      <c r="BB240" s="2480"/>
      <c r="BC240" s="78"/>
      <c r="BD240" s="78"/>
      <c r="BE240" s="78"/>
      <c r="BF240" s="78"/>
      <c r="BG240" s="78"/>
      <c r="BH240" s="78"/>
      <c r="BI240" s="78"/>
      <c r="BJ240" s="78"/>
      <c r="BK240" s="78"/>
      <c r="BL240" s="78"/>
      <c r="BM240" s="78"/>
      <c r="BN240" s="78"/>
      <c r="BO240" s="78"/>
      <c r="BP240" s="78"/>
      <c r="BQ240" s="78"/>
      <c r="BR240" s="78"/>
      <c r="BS240" s="78"/>
      <c r="BT240" s="78"/>
      <c r="BU240" s="78"/>
      <c r="BV240" s="78"/>
      <c r="BW240" s="78"/>
      <c r="BX240" s="78"/>
      <c r="BY240" s="78"/>
      <c r="BZ240" s="78"/>
      <c r="CA240" s="78"/>
      <c r="CB240" s="78"/>
      <c r="CC240" s="78"/>
      <c r="CD240" s="78"/>
      <c r="CE240" s="78"/>
      <c r="CF240" s="78"/>
      <c r="CG240" s="78"/>
      <c r="CH240" s="78"/>
      <c r="CI240" s="78"/>
      <c r="CJ240" s="78"/>
      <c r="CK240" s="78"/>
      <c r="CL240" s="78"/>
      <c r="CM240" s="78"/>
      <c r="CN240" s="78"/>
      <c r="CO240" s="78"/>
      <c r="CP240" s="78"/>
      <c r="CQ240" s="78"/>
      <c r="CR240" s="78"/>
      <c r="CS240" s="78"/>
      <c r="CT240" s="78"/>
      <c r="CU240" s="78"/>
      <c r="CV240" s="78"/>
      <c r="CW240" s="78"/>
      <c r="CX240" s="78"/>
      <c r="CY240" s="78"/>
      <c r="CZ240" s="78"/>
      <c r="DA240" s="78"/>
      <c r="DB240" s="78"/>
      <c r="DC240" s="78"/>
      <c r="DD240" s="78"/>
      <c r="DE240" s="78"/>
      <c r="DF240" s="2481"/>
      <c r="DG240" s="78"/>
      <c r="DH240" s="2482"/>
      <c r="DI240" s="78"/>
      <c r="DJ240" s="78"/>
      <c r="DK240" s="78"/>
      <c r="DL240" s="78"/>
      <c r="DM240" s="78"/>
      <c r="DN240" s="78"/>
      <c r="DO240" s="78"/>
      <c r="DP240" s="78"/>
      <c r="DQ240" s="78"/>
      <c r="DR240" s="78"/>
    </row>
    <row r="241">
      <c r="A241" s="78"/>
      <c r="D241" s="2471"/>
      <c r="E241" s="2472"/>
      <c r="F241" s="2472"/>
      <c r="G241" s="2473"/>
      <c r="H241" s="2474"/>
      <c r="I241" s="2474"/>
      <c r="J241" s="2474"/>
      <c r="K241" s="2474"/>
      <c r="L241" s="2474"/>
      <c r="M241" s="2474"/>
      <c r="N241" s="2474"/>
      <c r="O241" s="2474"/>
      <c r="P241" s="2474"/>
      <c r="Q241" s="2475"/>
      <c r="R241" s="2475"/>
      <c r="S241" s="2474"/>
      <c r="T241" s="2476"/>
      <c r="U241" s="2474"/>
      <c r="V241" s="2474"/>
      <c r="W241" s="2474"/>
      <c r="X241" s="2474"/>
      <c r="Y241" s="2475"/>
      <c r="Z241" s="2474"/>
      <c r="AA241" s="2477"/>
      <c r="AB241" s="2475"/>
      <c r="AC241" s="2475"/>
      <c r="AD241" s="2475"/>
      <c r="AE241" s="2475"/>
      <c r="AF241" s="78"/>
      <c r="AG241" s="2475"/>
      <c r="AH241" s="24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2479"/>
      <c r="AS241" s="2479"/>
      <c r="AT241" s="2479"/>
      <c r="AU241" s="2479"/>
      <c r="AV241" s="2480"/>
      <c r="AW241" s="78"/>
      <c r="AX241" s="2480"/>
      <c r="AY241" s="78"/>
      <c r="AZ241" s="78"/>
      <c r="BA241" s="78"/>
      <c r="BB241" s="2480"/>
      <c r="BC241" s="78"/>
      <c r="BD241" s="78"/>
      <c r="BE241" s="78"/>
      <c r="BF241" s="78"/>
      <c r="BG241" s="78"/>
      <c r="BH241" s="78"/>
      <c r="BI241" s="78"/>
      <c r="BJ241" s="78"/>
      <c r="BK241" s="78"/>
      <c r="BL241" s="78"/>
      <c r="BM241" s="78"/>
      <c r="BN241" s="78"/>
      <c r="BO241" s="78"/>
      <c r="BP241" s="78"/>
      <c r="BQ241" s="78"/>
      <c r="BR241" s="78"/>
      <c r="BS241" s="78"/>
      <c r="BT241" s="78"/>
      <c r="BU241" s="78"/>
      <c r="BV241" s="78"/>
      <c r="BW241" s="78"/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/>
      <c r="DB241" s="78"/>
      <c r="DC241" s="78"/>
      <c r="DD241" s="78"/>
      <c r="DE241" s="78"/>
      <c r="DF241" s="2481"/>
      <c r="DG241" s="78"/>
      <c r="DH241" s="2482"/>
      <c r="DI241" s="78"/>
      <c r="DJ241" s="78"/>
      <c r="DK241" s="78"/>
      <c r="DL241" s="78"/>
      <c r="DM241" s="78"/>
      <c r="DN241" s="78"/>
      <c r="DO241" s="78"/>
      <c r="DP241" s="78"/>
      <c r="DQ241" s="78"/>
      <c r="DR241" s="78"/>
    </row>
    <row r="242">
      <c r="A242" s="78"/>
      <c r="D242" s="2471"/>
      <c r="E242" s="2472"/>
      <c r="F242" s="2472"/>
      <c r="G242" s="2473"/>
      <c r="H242" s="2474"/>
      <c r="I242" s="2474"/>
      <c r="J242" s="2474"/>
      <c r="K242" s="2474"/>
      <c r="L242" s="2474"/>
      <c r="M242" s="2474"/>
      <c r="N242" s="2474"/>
      <c r="O242" s="2474"/>
      <c r="P242" s="2474"/>
      <c r="Q242" s="2475"/>
      <c r="R242" s="2475"/>
      <c r="S242" s="2474"/>
      <c r="T242" s="2476"/>
      <c r="U242" s="2474"/>
      <c r="V242" s="2474"/>
      <c r="W242" s="2474"/>
      <c r="X242" s="2474"/>
      <c r="Y242" s="2475"/>
      <c r="Z242" s="2474"/>
      <c r="AA242" s="2477"/>
      <c r="AB242" s="2475"/>
      <c r="AC242" s="2475"/>
      <c r="AD242" s="2475"/>
      <c r="AE242" s="2475"/>
      <c r="AF242" s="78"/>
      <c r="AG242" s="2475"/>
      <c r="AH242" s="24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2479"/>
      <c r="AS242" s="2479"/>
      <c r="AT242" s="2479"/>
      <c r="AU242" s="2479"/>
      <c r="AV242" s="2480"/>
      <c r="AW242" s="78"/>
      <c r="AX242" s="2480"/>
      <c r="AY242" s="78"/>
      <c r="AZ242" s="78"/>
      <c r="BA242" s="78"/>
      <c r="BB242" s="2480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  <c r="CD242" s="78"/>
      <c r="CE242" s="78"/>
      <c r="CF242" s="78"/>
      <c r="CG242" s="78"/>
      <c r="CH242" s="78"/>
      <c r="CI242" s="78"/>
      <c r="CJ242" s="78"/>
      <c r="CK242" s="78"/>
      <c r="CL242" s="78"/>
      <c r="CM242" s="78"/>
      <c r="CN242" s="78"/>
      <c r="CO242" s="78"/>
      <c r="CP242" s="78"/>
      <c r="CQ242" s="78"/>
      <c r="CR242" s="78"/>
      <c r="CS242" s="78"/>
      <c r="CT242" s="78"/>
      <c r="CU242" s="78"/>
      <c r="CV242" s="78"/>
      <c r="CW242" s="78"/>
      <c r="CX242" s="78"/>
      <c r="CY242" s="78"/>
      <c r="CZ242" s="78"/>
      <c r="DA242" s="78"/>
      <c r="DB242" s="78"/>
      <c r="DC242" s="78"/>
      <c r="DD242" s="78"/>
      <c r="DE242" s="78"/>
      <c r="DF242" s="2481"/>
      <c r="DG242" s="78"/>
      <c r="DH242" s="2482"/>
      <c r="DI242" s="78"/>
      <c r="DJ242" s="78"/>
      <c r="DK242" s="78"/>
      <c r="DL242" s="78"/>
      <c r="DM242" s="78"/>
      <c r="DN242" s="78"/>
      <c r="DO242" s="78"/>
      <c r="DP242" s="78"/>
      <c r="DQ242" s="78"/>
      <c r="DR242" s="78"/>
    </row>
    <row r="243">
      <c r="A243" s="78"/>
      <c r="D243" s="2471"/>
      <c r="E243" s="2472"/>
      <c r="F243" s="2472"/>
      <c r="G243" s="2473"/>
      <c r="H243" s="2474"/>
      <c r="I243" s="2474"/>
      <c r="J243" s="2474"/>
      <c r="K243" s="2474"/>
      <c r="L243" s="2474"/>
      <c r="M243" s="2474"/>
      <c r="N243" s="2474"/>
      <c r="O243" s="2474"/>
      <c r="P243" s="2474"/>
      <c r="Q243" s="2475"/>
      <c r="R243" s="2475"/>
      <c r="S243" s="2474"/>
      <c r="T243" s="2476"/>
      <c r="U243" s="2474"/>
      <c r="V243" s="2474"/>
      <c r="W243" s="2474"/>
      <c r="X243" s="2474"/>
      <c r="Y243" s="2475"/>
      <c r="Z243" s="2474"/>
      <c r="AA243" s="2477"/>
      <c r="AB243" s="2475"/>
      <c r="AC243" s="2475"/>
      <c r="AD243" s="2475"/>
      <c r="AE243" s="2475"/>
      <c r="AF243" s="78"/>
      <c r="AG243" s="2475"/>
      <c r="AH243" s="24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2479"/>
      <c r="AS243" s="2479"/>
      <c r="AT243" s="2479"/>
      <c r="AU243" s="2479"/>
      <c r="AV243" s="2480"/>
      <c r="AW243" s="78"/>
      <c r="AX243" s="2480"/>
      <c r="AY243" s="78"/>
      <c r="AZ243" s="78"/>
      <c r="BA243" s="78"/>
      <c r="BB243" s="2480"/>
      <c r="BC243" s="78"/>
      <c r="BD243" s="78"/>
      <c r="BE243" s="78"/>
      <c r="BF243" s="78"/>
      <c r="BG243" s="78"/>
      <c r="BH243" s="78"/>
      <c r="BI243" s="78"/>
      <c r="BJ243" s="78"/>
      <c r="BK243" s="78"/>
      <c r="BL243" s="78"/>
      <c r="BM243" s="78"/>
      <c r="BN243" s="78"/>
      <c r="BO243" s="78"/>
      <c r="BP243" s="78"/>
      <c r="BQ243" s="78"/>
      <c r="BR243" s="78"/>
      <c r="BS243" s="78"/>
      <c r="BT243" s="78"/>
      <c r="BU243" s="78"/>
      <c r="BV243" s="78"/>
      <c r="BW243" s="78"/>
      <c r="BX243" s="78"/>
      <c r="BY243" s="78"/>
      <c r="BZ243" s="78"/>
      <c r="CA243" s="78"/>
      <c r="CB243" s="78"/>
      <c r="CC243" s="78"/>
      <c r="CD243" s="78"/>
      <c r="CE243" s="78"/>
      <c r="CF243" s="78"/>
      <c r="CG243" s="78"/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/>
      <c r="DB243" s="78"/>
      <c r="DC243" s="78"/>
      <c r="DD243" s="78"/>
      <c r="DE243" s="78"/>
      <c r="DF243" s="2481"/>
      <c r="DG243" s="78"/>
      <c r="DH243" s="2482"/>
      <c r="DI243" s="78"/>
      <c r="DJ243" s="78"/>
      <c r="DK243" s="78"/>
      <c r="DL243" s="78"/>
      <c r="DM243" s="78"/>
      <c r="DN243" s="78"/>
      <c r="DO243" s="78"/>
      <c r="DP243" s="78"/>
      <c r="DQ243" s="78"/>
      <c r="DR243" s="78"/>
    </row>
    <row r="244">
      <c r="A244" s="78"/>
      <c r="D244" s="2471"/>
      <c r="E244" s="2472"/>
      <c r="F244" s="2472"/>
      <c r="G244" s="2473"/>
      <c r="H244" s="2474"/>
      <c r="I244" s="2474"/>
      <c r="J244" s="2474"/>
      <c r="K244" s="2474"/>
      <c r="L244" s="2474"/>
      <c r="M244" s="2474"/>
      <c r="N244" s="2474"/>
      <c r="O244" s="2474"/>
      <c r="P244" s="2474"/>
      <c r="Q244" s="2475"/>
      <c r="R244" s="2475"/>
      <c r="S244" s="2474"/>
      <c r="T244" s="2476"/>
      <c r="U244" s="2474"/>
      <c r="V244" s="2474"/>
      <c r="W244" s="2474"/>
      <c r="X244" s="2474"/>
      <c r="Y244" s="2475"/>
      <c r="Z244" s="2474"/>
      <c r="AA244" s="2477"/>
      <c r="AB244" s="2475"/>
      <c r="AC244" s="2475"/>
      <c r="AD244" s="2475"/>
      <c r="AE244" s="2475"/>
      <c r="AF244" s="78"/>
      <c r="AG244" s="2475"/>
      <c r="AH244" s="24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2479"/>
      <c r="AS244" s="2479"/>
      <c r="AT244" s="2479"/>
      <c r="AU244" s="2479"/>
      <c r="AV244" s="2480"/>
      <c r="AW244" s="78"/>
      <c r="AX244" s="2480"/>
      <c r="AY244" s="78"/>
      <c r="AZ244" s="78"/>
      <c r="BA244" s="78"/>
      <c r="BB244" s="2480"/>
      <c r="BC244" s="78"/>
      <c r="BD244" s="78"/>
      <c r="BE244" s="78"/>
      <c r="BF244" s="78"/>
      <c r="BG244" s="78"/>
      <c r="BH244" s="78"/>
      <c r="BI244" s="78"/>
      <c r="BJ244" s="78"/>
      <c r="BK244" s="78"/>
      <c r="BL244" s="78"/>
      <c r="BM244" s="78"/>
      <c r="BN244" s="78"/>
      <c r="BO244" s="78"/>
      <c r="BP244" s="78"/>
      <c r="BQ244" s="78"/>
      <c r="BR244" s="78"/>
      <c r="BS244" s="78"/>
      <c r="BT244" s="78"/>
      <c r="BU244" s="78"/>
      <c r="BV244" s="78"/>
      <c r="BW244" s="78"/>
      <c r="BX244" s="78"/>
      <c r="BY244" s="78"/>
      <c r="BZ244" s="78"/>
      <c r="CA244" s="78"/>
      <c r="CB244" s="78"/>
      <c r="CC244" s="78"/>
      <c r="CD244" s="78"/>
      <c r="CE244" s="78"/>
      <c r="CF244" s="78"/>
      <c r="CG244" s="78"/>
      <c r="CH244" s="78"/>
      <c r="CI244" s="78"/>
      <c r="CJ244" s="78"/>
      <c r="CK244" s="78"/>
      <c r="CL244" s="78"/>
      <c r="CM244" s="78"/>
      <c r="CN244" s="78"/>
      <c r="CO244" s="78"/>
      <c r="CP244" s="78"/>
      <c r="CQ244" s="78"/>
      <c r="CR244" s="78"/>
      <c r="CS244" s="78"/>
      <c r="CT244" s="78"/>
      <c r="CU244" s="78"/>
      <c r="CV244" s="78"/>
      <c r="CW244" s="78"/>
      <c r="CX244" s="78"/>
      <c r="CY244" s="78"/>
      <c r="CZ244" s="78"/>
      <c r="DA244" s="78"/>
      <c r="DB244" s="78"/>
      <c r="DC244" s="78"/>
      <c r="DD244" s="78"/>
      <c r="DE244" s="78"/>
      <c r="DF244" s="2481"/>
      <c r="DG244" s="78"/>
      <c r="DH244" s="2482"/>
      <c r="DI244" s="78"/>
      <c r="DJ244" s="78"/>
      <c r="DK244" s="78"/>
      <c r="DL244" s="78"/>
      <c r="DM244" s="78"/>
      <c r="DN244" s="78"/>
      <c r="DO244" s="78"/>
      <c r="DP244" s="78"/>
      <c r="DQ244" s="78"/>
      <c r="DR244" s="78"/>
    </row>
    <row r="245">
      <c r="A245" s="78"/>
      <c r="D245" s="2471"/>
      <c r="E245" s="2472"/>
      <c r="F245" s="2472"/>
      <c r="G245" s="2473"/>
      <c r="H245" s="2474"/>
      <c r="I245" s="2474"/>
      <c r="J245" s="2474"/>
      <c r="K245" s="2474"/>
      <c r="L245" s="2474"/>
      <c r="M245" s="2474"/>
      <c r="N245" s="2474"/>
      <c r="O245" s="2474"/>
      <c r="P245" s="2474"/>
      <c r="Q245" s="2475"/>
      <c r="R245" s="2475"/>
      <c r="S245" s="2474"/>
      <c r="T245" s="2476"/>
      <c r="U245" s="2474"/>
      <c r="V245" s="2474"/>
      <c r="W245" s="2474"/>
      <c r="X245" s="2474"/>
      <c r="Y245" s="2475"/>
      <c r="Z245" s="2474"/>
      <c r="AA245" s="2477"/>
      <c r="AB245" s="2475"/>
      <c r="AC245" s="2475"/>
      <c r="AD245" s="2475"/>
      <c r="AE245" s="2475"/>
      <c r="AF245" s="78"/>
      <c r="AG245" s="2475"/>
      <c r="AH245" s="24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2479"/>
      <c r="AS245" s="2479"/>
      <c r="AT245" s="2479"/>
      <c r="AU245" s="2479"/>
      <c r="AV245" s="2480"/>
      <c r="AW245" s="78"/>
      <c r="AX245" s="2480"/>
      <c r="AY245" s="78"/>
      <c r="AZ245" s="78"/>
      <c r="BA245" s="78"/>
      <c r="BB245" s="2480"/>
      <c r="BC245" s="78"/>
      <c r="BD245" s="78"/>
      <c r="BE245" s="78"/>
      <c r="BF245" s="78"/>
      <c r="BG245" s="78"/>
      <c r="BH245" s="78"/>
      <c r="BI245" s="78"/>
      <c r="BJ245" s="78"/>
      <c r="BK245" s="78"/>
      <c r="BL245" s="78"/>
      <c r="BM245" s="78"/>
      <c r="BN245" s="78"/>
      <c r="BO245" s="78"/>
      <c r="BP245" s="78"/>
      <c r="BQ245" s="78"/>
      <c r="BR245" s="78"/>
      <c r="BS245" s="78"/>
      <c r="BT245" s="78"/>
      <c r="BU245" s="78"/>
      <c r="BV245" s="78"/>
      <c r="BW245" s="78"/>
      <c r="BX245" s="78"/>
      <c r="BY245" s="78"/>
      <c r="BZ245" s="78"/>
      <c r="CA245" s="78"/>
      <c r="CB245" s="78"/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/>
      <c r="DB245" s="78"/>
      <c r="DC245" s="78"/>
      <c r="DD245" s="78"/>
      <c r="DE245" s="78"/>
      <c r="DF245" s="2481"/>
      <c r="DG245" s="78"/>
      <c r="DH245" s="2482"/>
      <c r="DI245" s="78"/>
      <c r="DJ245" s="78"/>
      <c r="DK245" s="78"/>
      <c r="DL245" s="78"/>
      <c r="DM245" s="78"/>
      <c r="DN245" s="78"/>
      <c r="DO245" s="78"/>
      <c r="DP245" s="78"/>
      <c r="DQ245" s="78"/>
      <c r="DR245" s="78"/>
    </row>
    <row r="246">
      <c r="A246" s="78"/>
      <c r="D246" s="2471"/>
      <c r="E246" s="2472"/>
      <c r="F246" s="2472"/>
      <c r="G246" s="2473"/>
      <c r="H246" s="2474"/>
      <c r="I246" s="2474"/>
      <c r="J246" s="2474"/>
      <c r="K246" s="2474"/>
      <c r="L246" s="2474"/>
      <c r="M246" s="2474"/>
      <c r="N246" s="2474"/>
      <c r="O246" s="2474"/>
      <c r="P246" s="2474"/>
      <c r="Q246" s="2475"/>
      <c r="R246" s="2475"/>
      <c r="S246" s="2474"/>
      <c r="T246" s="2476"/>
      <c r="U246" s="2474"/>
      <c r="V246" s="2474"/>
      <c r="W246" s="2474"/>
      <c r="X246" s="2474"/>
      <c r="Y246" s="2475"/>
      <c r="Z246" s="2474"/>
      <c r="AA246" s="2477"/>
      <c r="AB246" s="2475"/>
      <c r="AC246" s="2475"/>
      <c r="AD246" s="2475"/>
      <c r="AE246" s="2475"/>
      <c r="AF246" s="78"/>
      <c r="AG246" s="2475"/>
      <c r="AH246" s="24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2479"/>
      <c r="AS246" s="2479"/>
      <c r="AT246" s="2479"/>
      <c r="AU246" s="2479"/>
      <c r="AV246" s="2480"/>
      <c r="AW246" s="78"/>
      <c r="AX246" s="2480"/>
      <c r="AY246" s="78"/>
      <c r="AZ246" s="78"/>
      <c r="BA246" s="78"/>
      <c r="BB246" s="2480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  <c r="CD246" s="78"/>
      <c r="CE246" s="78"/>
      <c r="CF246" s="78"/>
      <c r="CG246" s="78"/>
      <c r="CH246" s="78"/>
      <c r="CI246" s="78"/>
      <c r="CJ246" s="78"/>
      <c r="CK246" s="78"/>
      <c r="CL246" s="78"/>
      <c r="CM246" s="78"/>
      <c r="CN246" s="78"/>
      <c r="CO246" s="78"/>
      <c r="CP246" s="78"/>
      <c r="CQ246" s="78"/>
      <c r="CR246" s="78"/>
      <c r="CS246" s="78"/>
      <c r="CT246" s="78"/>
      <c r="CU246" s="78"/>
      <c r="CV246" s="78"/>
      <c r="CW246" s="78"/>
      <c r="CX246" s="78"/>
      <c r="CY246" s="78"/>
      <c r="CZ246" s="78"/>
      <c r="DA246" s="78"/>
      <c r="DB246" s="78"/>
      <c r="DC246" s="78"/>
      <c r="DD246" s="78"/>
      <c r="DE246" s="78"/>
      <c r="DF246" s="2481"/>
      <c r="DG246" s="78"/>
      <c r="DH246" s="2482"/>
      <c r="DI246" s="78"/>
      <c r="DJ246" s="78"/>
      <c r="DK246" s="78"/>
      <c r="DL246" s="78"/>
      <c r="DM246" s="78"/>
      <c r="DN246" s="78"/>
      <c r="DO246" s="78"/>
      <c r="DP246" s="78"/>
      <c r="DQ246" s="78"/>
      <c r="DR246" s="78"/>
    </row>
    <row r="247">
      <c r="A247" s="78"/>
      <c r="D247" s="2471"/>
      <c r="E247" s="2472"/>
      <c r="F247" s="2472"/>
      <c r="G247" s="2473"/>
      <c r="H247" s="2474"/>
      <c r="I247" s="2474"/>
      <c r="J247" s="2474"/>
      <c r="K247" s="2474"/>
      <c r="L247" s="2474"/>
      <c r="M247" s="2474"/>
      <c r="N247" s="2474"/>
      <c r="O247" s="2474"/>
      <c r="P247" s="2474"/>
      <c r="Q247" s="2475"/>
      <c r="R247" s="2475"/>
      <c r="S247" s="2474"/>
      <c r="T247" s="2476"/>
      <c r="U247" s="2474"/>
      <c r="V247" s="2474"/>
      <c r="W247" s="2474"/>
      <c r="X247" s="2474"/>
      <c r="Y247" s="2475"/>
      <c r="Z247" s="2474"/>
      <c r="AA247" s="2477"/>
      <c r="AB247" s="2475"/>
      <c r="AC247" s="2475"/>
      <c r="AD247" s="2475"/>
      <c r="AE247" s="2475"/>
      <c r="AF247" s="78"/>
      <c r="AG247" s="2475"/>
      <c r="AH247" s="24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2479"/>
      <c r="AS247" s="2479"/>
      <c r="AT247" s="2479"/>
      <c r="AU247" s="2479"/>
      <c r="AV247" s="2480"/>
      <c r="AW247" s="78"/>
      <c r="AX247" s="2480"/>
      <c r="AY247" s="78"/>
      <c r="AZ247" s="78"/>
      <c r="BA247" s="78"/>
      <c r="BB247" s="2480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  <c r="CD247" s="78"/>
      <c r="CE247" s="78"/>
      <c r="CF247" s="78"/>
      <c r="CG247" s="78"/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/>
      <c r="DB247" s="78"/>
      <c r="DC247" s="78"/>
      <c r="DD247" s="78"/>
      <c r="DE247" s="78"/>
      <c r="DF247" s="2481"/>
      <c r="DG247" s="78"/>
      <c r="DH247" s="2482"/>
      <c r="DI247" s="78"/>
      <c r="DJ247" s="78"/>
      <c r="DK247" s="78"/>
      <c r="DL247" s="78"/>
      <c r="DM247" s="78"/>
      <c r="DN247" s="78"/>
      <c r="DO247" s="78"/>
      <c r="DP247" s="78"/>
      <c r="DQ247" s="78"/>
      <c r="DR247" s="78"/>
    </row>
    <row r="248">
      <c r="A248" s="78"/>
      <c r="D248" s="2471"/>
      <c r="E248" s="2472"/>
      <c r="F248" s="2472"/>
      <c r="G248" s="2473"/>
      <c r="H248" s="2474"/>
      <c r="I248" s="2474"/>
      <c r="J248" s="2474"/>
      <c r="K248" s="2474"/>
      <c r="L248" s="2474"/>
      <c r="M248" s="2474"/>
      <c r="N248" s="2474"/>
      <c r="O248" s="2474"/>
      <c r="P248" s="2474"/>
      <c r="Q248" s="2475"/>
      <c r="R248" s="2475"/>
      <c r="S248" s="2474"/>
      <c r="T248" s="2476"/>
      <c r="U248" s="2474"/>
      <c r="V248" s="2474"/>
      <c r="W248" s="2474"/>
      <c r="X248" s="2474"/>
      <c r="Y248" s="2475"/>
      <c r="Z248" s="2474"/>
      <c r="AA248" s="2477"/>
      <c r="AB248" s="2475"/>
      <c r="AC248" s="2475"/>
      <c r="AD248" s="2475"/>
      <c r="AE248" s="2475"/>
      <c r="AF248" s="78"/>
      <c r="AG248" s="2475"/>
      <c r="AH248" s="24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2479"/>
      <c r="AS248" s="2479"/>
      <c r="AT248" s="2479"/>
      <c r="AU248" s="2479"/>
      <c r="AV248" s="2480"/>
      <c r="AW248" s="78"/>
      <c r="AX248" s="2480"/>
      <c r="AY248" s="78"/>
      <c r="AZ248" s="78"/>
      <c r="BA248" s="78"/>
      <c r="BB248" s="2480"/>
      <c r="BC248" s="78"/>
      <c r="BD248" s="78"/>
      <c r="BE248" s="78"/>
      <c r="BF248" s="78"/>
      <c r="BG248" s="78"/>
      <c r="BH248" s="78"/>
      <c r="BI248" s="78"/>
      <c r="BJ248" s="78"/>
      <c r="BK248" s="78"/>
      <c r="BL248" s="78"/>
      <c r="BM248" s="78"/>
      <c r="BN248" s="78"/>
      <c r="BO248" s="78"/>
      <c r="BP248" s="78"/>
      <c r="BQ248" s="78"/>
      <c r="BR248" s="78"/>
      <c r="BS248" s="78"/>
      <c r="BT248" s="78"/>
      <c r="BU248" s="78"/>
      <c r="BV248" s="78"/>
      <c r="BW248" s="78"/>
      <c r="BX248" s="78"/>
      <c r="BY248" s="78"/>
      <c r="BZ248" s="78"/>
      <c r="CA248" s="78"/>
      <c r="CB248" s="78"/>
      <c r="CC248" s="78"/>
      <c r="CD248" s="78"/>
      <c r="CE248" s="78"/>
      <c r="CF248" s="78"/>
      <c r="CG248" s="78"/>
      <c r="CH248" s="78"/>
      <c r="CI248" s="78"/>
      <c r="CJ248" s="78"/>
      <c r="CK248" s="78"/>
      <c r="CL248" s="78"/>
      <c r="CM248" s="78"/>
      <c r="CN248" s="78"/>
      <c r="CO248" s="78"/>
      <c r="CP248" s="78"/>
      <c r="CQ248" s="78"/>
      <c r="CR248" s="78"/>
      <c r="CS248" s="78"/>
      <c r="CT248" s="78"/>
      <c r="CU248" s="78"/>
      <c r="CV248" s="78"/>
      <c r="CW248" s="78"/>
      <c r="CX248" s="78"/>
      <c r="CY248" s="78"/>
      <c r="CZ248" s="78"/>
      <c r="DA248" s="78"/>
      <c r="DB248" s="78"/>
      <c r="DC248" s="78"/>
      <c r="DD248" s="78"/>
      <c r="DE248" s="78"/>
      <c r="DF248" s="2481"/>
      <c r="DG248" s="78"/>
      <c r="DH248" s="2482"/>
      <c r="DI248" s="78"/>
      <c r="DJ248" s="78"/>
      <c r="DK248" s="78"/>
      <c r="DL248" s="78"/>
      <c r="DM248" s="78"/>
      <c r="DN248" s="78"/>
      <c r="DO248" s="78"/>
      <c r="DP248" s="78"/>
      <c r="DQ248" s="78"/>
      <c r="DR248" s="78"/>
    </row>
    <row r="249">
      <c r="A249" s="78"/>
      <c r="D249" s="2471"/>
      <c r="E249" s="2472"/>
      <c r="F249" s="2472"/>
      <c r="G249" s="2473"/>
      <c r="H249" s="2474"/>
      <c r="I249" s="2474"/>
      <c r="J249" s="2474"/>
      <c r="K249" s="2474"/>
      <c r="L249" s="2474"/>
      <c r="M249" s="2474"/>
      <c r="N249" s="2474"/>
      <c r="O249" s="2474"/>
      <c r="P249" s="2474"/>
      <c r="Q249" s="2475"/>
      <c r="R249" s="2475"/>
      <c r="S249" s="2474"/>
      <c r="T249" s="2476"/>
      <c r="U249" s="2474"/>
      <c r="V249" s="2474"/>
      <c r="W249" s="2474"/>
      <c r="X249" s="2474"/>
      <c r="Y249" s="2475"/>
      <c r="Z249" s="2474"/>
      <c r="AA249" s="2477"/>
      <c r="AB249" s="2475"/>
      <c r="AC249" s="2475"/>
      <c r="AD249" s="2475"/>
      <c r="AE249" s="2475"/>
      <c r="AF249" s="78"/>
      <c r="AG249" s="2475"/>
      <c r="AH249" s="24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2479"/>
      <c r="AS249" s="2479"/>
      <c r="AT249" s="2479"/>
      <c r="AU249" s="2479"/>
      <c r="AV249" s="2480"/>
      <c r="AW249" s="78"/>
      <c r="AX249" s="2480"/>
      <c r="AY249" s="78"/>
      <c r="AZ249" s="78"/>
      <c r="BA249" s="78"/>
      <c r="BB249" s="2480"/>
      <c r="BC249" s="78"/>
      <c r="BD249" s="78"/>
      <c r="BE249" s="78"/>
      <c r="BF249" s="78"/>
      <c r="BG249" s="78"/>
      <c r="BH249" s="78"/>
      <c r="BI249" s="78"/>
      <c r="BJ249" s="78"/>
      <c r="BK249" s="78"/>
      <c r="BL249" s="78"/>
      <c r="BM249" s="78"/>
      <c r="BN249" s="78"/>
      <c r="BO249" s="78"/>
      <c r="BP249" s="78"/>
      <c r="BQ249" s="78"/>
      <c r="BR249" s="78"/>
      <c r="BS249" s="78"/>
      <c r="BT249" s="78"/>
      <c r="BU249" s="78"/>
      <c r="BV249" s="78"/>
      <c r="BW249" s="78"/>
      <c r="BX249" s="78"/>
      <c r="BY249" s="78"/>
      <c r="BZ249" s="78"/>
      <c r="CA249" s="78"/>
      <c r="CB249" s="78"/>
      <c r="CC249" s="78"/>
      <c r="CD249" s="78"/>
      <c r="CE249" s="78"/>
      <c r="CF249" s="78"/>
      <c r="CG249" s="78"/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/>
      <c r="DB249" s="78"/>
      <c r="DC249" s="78"/>
      <c r="DD249" s="78"/>
      <c r="DE249" s="78"/>
      <c r="DF249" s="2481"/>
      <c r="DG249" s="78"/>
      <c r="DH249" s="2482"/>
      <c r="DI249" s="78"/>
      <c r="DJ249" s="78"/>
      <c r="DK249" s="78"/>
      <c r="DL249" s="78"/>
      <c r="DM249" s="78"/>
      <c r="DN249" s="78"/>
      <c r="DO249" s="78"/>
      <c r="DP249" s="78"/>
      <c r="DQ249" s="78"/>
      <c r="DR249" s="78"/>
    </row>
    <row r="250">
      <c r="A250" s="78"/>
      <c r="D250" s="2471"/>
      <c r="E250" s="2472"/>
      <c r="F250" s="2472"/>
      <c r="G250" s="2473"/>
      <c r="H250" s="2474"/>
      <c r="I250" s="2474"/>
      <c r="J250" s="2474"/>
      <c r="K250" s="2474"/>
      <c r="L250" s="2474"/>
      <c r="M250" s="2474"/>
      <c r="N250" s="2474"/>
      <c r="O250" s="2474"/>
      <c r="P250" s="2474"/>
      <c r="Q250" s="2475"/>
      <c r="R250" s="2475"/>
      <c r="S250" s="2474"/>
      <c r="T250" s="2476"/>
      <c r="U250" s="2474"/>
      <c r="V250" s="2474"/>
      <c r="W250" s="2474"/>
      <c r="X250" s="2474"/>
      <c r="Y250" s="2475"/>
      <c r="Z250" s="2474"/>
      <c r="AA250" s="2477"/>
      <c r="AB250" s="2475"/>
      <c r="AC250" s="2475"/>
      <c r="AD250" s="2475"/>
      <c r="AE250" s="2475"/>
      <c r="AF250" s="78"/>
      <c r="AG250" s="2475"/>
      <c r="AH250" s="24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2479"/>
      <c r="AS250" s="2479"/>
      <c r="AT250" s="2479"/>
      <c r="AU250" s="2479"/>
      <c r="AV250" s="2480"/>
      <c r="AW250" s="78"/>
      <c r="AX250" s="2480"/>
      <c r="AY250" s="78"/>
      <c r="AZ250" s="78"/>
      <c r="BA250" s="78"/>
      <c r="BB250" s="2480"/>
      <c r="BC250" s="78"/>
      <c r="BD250" s="78"/>
      <c r="BE250" s="78"/>
      <c r="BF250" s="78"/>
      <c r="BG250" s="78"/>
      <c r="BH250" s="78"/>
      <c r="BI250" s="78"/>
      <c r="BJ250" s="78"/>
      <c r="BK250" s="78"/>
      <c r="BL250" s="78"/>
      <c r="BM250" s="78"/>
      <c r="BN250" s="78"/>
      <c r="BO250" s="78"/>
      <c r="BP250" s="78"/>
      <c r="BQ250" s="78"/>
      <c r="BR250" s="78"/>
      <c r="BS250" s="78"/>
      <c r="BT250" s="78"/>
      <c r="BU250" s="78"/>
      <c r="BV250" s="78"/>
      <c r="BW250" s="78"/>
      <c r="BX250" s="78"/>
      <c r="BY250" s="78"/>
      <c r="BZ250" s="78"/>
      <c r="CA250" s="78"/>
      <c r="CB250" s="78"/>
      <c r="CC250" s="78"/>
      <c r="CD250" s="78"/>
      <c r="CE250" s="78"/>
      <c r="CF250" s="78"/>
      <c r="CG250" s="78"/>
      <c r="CH250" s="78"/>
      <c r="CI250" s="78"/>
      <c r="CJ250" s="78"/>
      <c r="CK250" s="78"/>
      <c r="CL250" s="78"/>
      <c r="CM250" s="78"/>
      <c r="CN250" s="78"/>
      <c r="CO250" s="78"/>
      <c r="CP250" s="78"/>
      <c r="CQ250" s="78"/>
      <c r="CR250" s="78"/>
      <c r="CS250" s="78"/>
      <c r="CT250" s="78"/>
      <c r="CU250" s="78"/>
      <c r="CV250" s="78"/>
      <c r="CW250" s="78"/>
      <c r="CX250" s="78"/>
      <c r="CY250" s="78"/>
      <c r="CZ250" s="78"/>
      <c r="DA250" s="78"/>
      <c r="DB250" s="78"/>
      <c r="DC250" s="78"/>
      <c r="DD250" s="78"/>
      <c r="DE250" s="78"/>
      <c r="DF250" s="2481"/>
      <c r="DG250" s="78"/>
      <c r="DH250" s="2482"/>
      <c r="DI250" s="78"/>
      <c r="DJ250" s="78"/>
      <c r="DK250" s="78"/>
      <c r="DL250" s="78"/>
      <c r="DM250" s="78"/>
      <c r="DN250" s="78"/>
      <c r="DO250" s="78"/>
      <c r="DP250" s="78"/>
      <c r="DQ250" s="78"/>
      <c r="DR250" s="78"/>
    </row>
    <row r="251">
      <c r="A251" s="78"/>
      <c r="D251" s="2471"/>
      <c r="E251" s="2472"/>
      <c r="F251" s="2472"/>
      <c r="G251" s="2473"/>
      <c r="H251" s="2474"/>
      <c r="I251" s="2474"/>
      <c r="J251" s="2474"/>
      <c r="K251" s="2474"/>
      <c r="L251" s="2474"/>
      <c r="M251" s="2474"/>
      <c r="N251" s="2474"/>
      <c r="O251" s="2474"/>
      <c r="P251" s="2474"/>
      <c r="Q251" s="2475"/>
      <c r="R251" s="2475"/>
      <c r="S251" s="2474"/>
      <c r="T251" s="2476"/>
      <c r="U251" s="2474"/>
      <c r="V251" s="2474"/>
      <c r="W251" s="2474"/>
      <c r="X251" s="2474"/>
      <c r="Y251" s="2475"/>
      <c r="Z251" s="2474"/>
      <c r="AA251" s="2477"/>
      <c r="AB251" s="2475"/>
      <c r="AC251" s="2475"/>
      <c r="AD251" s="2475"/>
      <c r="AE251" s="2475"/>
      <c r="AF251" s="78"/>
      <c r="AG251" s="2475"/>
      <c r="AH251" s="24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2479"/>
      <c r="AS251" s="2479"/>
      <c r="AT251" s="2479"/>
      <c r="AU251" s="2479"/>
      <c r="AV251" s="2480"/>
      <c r="AW251" s="78"/>
      <c r="AX251" s="2480"/>
      <c r="AY251" s="78"/>
      <c r="AZ251" s="78"/>
      <c r="BA251" s="78"/>
      <c r="BB251" s="2480"/>
      <c r="BC251" s="78"/>
      <c r="BD251" s="78"/>
      <c r="BE251" s="78"/>
      <c r="BF251" s="78"/>
      <c r="BG251" s="78"/>
      <c r="BH251" s="78"/>
      <c r="BI251" s="78"/>
      <c r="BJ251" s="78"/>
      <c r="BK251" s="78"/>
      <c r="BL251" s="78"/>
      <c r="BM251" s="78"/>
      <c r="BN251" s="78"/>
      <c r="BO251" s="78"/>
      <c r="BP251" s="78"/>
      <c r="BQ251" s="78"/>
      <c r="BR251" s="78"/>
      <c r="BS251" s="78"/>
      <c r="BT251" s="78"/>
      <c r="BU251" s="78"/>
      <c r="BV251" s="78"/>
      <c r="BW251" s="78"/>
      <c r="BX251" s="78"/>
      <c r="BY251" s="78"/>
      <c r="BZ251" s="78"/>
      <c r="CA251" s="78"/>
      <c r="CB251" s="78"/>
      <c r="CC251" s="78"/>
      <c r="CD251" s="78"/>
      <c r="CE251" s="78"/>
      <c r="CF251" s="78"/>
      <c r="CG251" s="78"/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/>
      <c r="DB251" s="78"/>
      <c r="DC251" s="78"/>
      <c r="DD251" s="78"/>
      <c r="DE251" s="78"/>
      <c r="DF251" s="2481"/>
      <c r="DG251" s="78"/>
      <c r="DH251" s="2482"/>
      <c r="DI251" s="78"/>
      <c r="DJ251" s="78"/>
      <c r="DK251" s="78"/>
      <c r="DL251" s="78"/>
      <c r="DM251" s="78"/>
      <c r="DN251" s="78"/>
      <c r="DO251" s="78"/>
      <c r="DP251" s="78"/>
      <c r="DQ251" s="78"/>
      <c r="DR251" s="78"/>
    </row>
    <row r="252">
      <c r="A252" s="78"/>
      <c r="D252" s="2471"/>
      <c r="E252" s="2472"/>
      <c r="F252" s="2472"/>
      <c r="G252" s="2473"/>
      <c r="H252" s="2474"/>
      <c r="I252" s="2474"/>
      <c r="J252" s="2474"/>
      <c r="K252" s="2474"/>
      <c r="L252" s="2474"/>
      <c r="M252" s="2474"/>
      <c r="N252" s="2474"/>
      <c r="O252" s="2474"/>
      <c r="P252" s="2474"/>
      <c r="Q252" s="2475"/>
      <c r="R252" s="2475"/>
      <c r="S252" s="2474"/>
      <c r="T252" s="2476"/>
      <c r="U252" s="2474"/>
      <c r="V252" s="2474"/>
      <c r="W252" s="2474"/>
      <c r="X252" s="2474"/>
      <c r="Y252" s="2475"/>
      <c r="Z252" s="2474"/>
      <c r="AA252" s="2477"/>
      <c r="AB252" s="2475"/>
      <c r="AC252" s="2475"/>
      <c r="AD252" s="2475"/>
      <c r="AE252" s="2475"/>
      <c r="AF252" s="78"/>
      <c r="AG252" s="2475"/>
      <c r="AH252" s="24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2479"/>
      <c r="AS252" s="2479"/>
      <c r="AT252" s="2479"/>
      <c r="AU252" s="2479"/>
      <c r="AV252" s="2480"/>
      <c r="AW252" s="78"/>
      <c r="AX252" s="2480"/>
      <c r="AY252" s="78"/>
      <c r="AZ252" s="78"/>
      <c r="BA252" s="78"/>
      <c r="BB252" s="2480"/>
      <c r="BC252" s="78"/>
      <c r="BD252" s="78"/>
      <c r="BE252" s="78"/>
      <c r="BF252" s="78"/>
      <c r="BG252" s="78"/>
      <c r="BH252" s="78"/>
      <c r="BI252" s="78"/>
      <c r="BJ252" s="78"/>
      <c r="BK252" s="78"/>
      <c r="BL252" s="78"/>
      <c r="BM252" s="78"/>
      <c r="BN252" s="78"/>
      <c r="BO252" s="78"/>
      <c r="BP252" s="78"/>
      <c r="BQ252" s="78"/>
      <c r="BR252" s="78"/>
      <c r="BS252" s="78"/>
      <c r="BT252" s="78"/>
      <c r="BU252" s="78"/>
      <c r="BV252" s="78"/>
      <c r="BW252" s="78"/>
      <c r="BX252" s="78"/>
      <c r="BY252" s="78"/>
      <c r="BZ252" s="78"/>
      <c r="CA252" s="78"/>
      <c r="CB252" s="78"/>
      <c r="CC252" s="78"/>
      <c r="CD252" s="78"/>
      <c r="CE252" s="78"/>
      <c r="CF252" s="78"/>
      <c r="CG252" s="78"/>
      <c r="CH252" s="78"/>
      <c r="CI252" s="78"/>
      <c r="CJ252" s="78"/>
      <c r="CK252" s="78"/>
      <c r="CL252" s="78"/>
      <c r="CM252" s="78"/>
      <c r="CN252" s="78"/>
      <c r="CO252" s="78"/>
      <c r="CP252" s="78"/>
      <c r="CQ252" s="78"/>
      <c r="CR252" s="78"/>
      <c r="CS252" s="78"/>
      <c r="CT252" s="78"/>
      <c r="CU252" s="78"/>
      <c r="CV252" s="78"/>
      <c r="CW252" s="78"/>
      <c r="CX252" s="78"/>
      <c r="CY252" s="78"/>
      <c r="CZ252" s="78"/>
      <c r="DA252" s="78"/>
      <c r="DB252" s="78"/>
      <c r="DC252" s="78"/>
      <c r="DD252" s="78"/>
      <c r="DE252" s="78"/>
      <c r="DF252" s="2481"/>
      <c r="DG252" s="78"/>
      <c r="DH252" s="2482"/>
      <c r="DI252" s="78"/>
      <c r="DJ252" s="78"/>
      <c r="DK252" s="78"/>
      <c r="DL252" s="78"/>
      <c r="DM252" s="78"/>
      <c r="DN252" s="78"/>
      <c r="DO252" s="78"/>
      <c r="DP252" s="78"/>
      <c r="DQ252" s="78"/>
      <c r="DR252" s="78"/>
    </row>
    <row r="253">
      <c r="A253" s="78"/>
      <c r="D253" s="2471"/>
      <c r="E253" s="2472"/>
      <c r="F253" s="2472"/>
      <c r="G253" s="2473"/>
      <c r="H253" s="2474"/>
      <c r="I253" s="2474"/>
      <c r="J253" s="2474"/>
      <c r="K253" s="2474"/>
      <c r="L253" s="2474"/>
      <c r="M253" s="2474"/>
      <c r="N253" s="2474"/>
      <c r="O253" s="2474"/>
      <c r="P253" s="2474"/>
      <c r="Q253" s="2475"/>
      <c r="R253" s="2475"/>
      <c r="S253" s="2474"/>
      <c r="T253" s="2476"/>
      <c r="U253" s="2474"/>
      <c r="V253" s="2474"/>
      <c r="W253" s="2474"/>
      <c r="X253" s="2474"/>
      <c r="Y253" s="2475"/>
      <c r="Z253" s="2474"/>
      <c r="AA253" s="2477"/>
      <c r="AB253" s="2475"/>
      <c r="AC253" s="2475"/>
      <c r="AD253" s="2475"/>
      <c r="AE253" s="2475"/>
      <c r="AF253" s="78"/>
      <c r="AG253" s="2475"/>
      <c r="AH253" s="24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2479"/>
      <c r="AS253" s="2479"/>
      <c r="AT253" s="2479"/>
      <c r="AU253" s="2479"/>
      <c r="AV253" s="2480"/>
      <c r="AW253" s="78"/>
      <c r="AX253" s="2480"/>
      <c r="AY253" s="78"/>
      <c r="AZ253" s="78"/>
      <c r="BA253" s="78"/>
      <c r="BB253" s="2480"/>
      <c r="BC253" s="78"/>
      <c r="BD253" s="78"/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/>
      <c r="BP253" s="78"/>
      <c r="BQ253" s="78"/>
      <c r="BR253" s="78"/>
      <c r="BS253" s="78"/>
      <c r="BT253" s="78"/>
      <c r="BU253" s="78"/>
      <c r="BV253" s="78"/>
      <c r="BW253" s="78"/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/>
      <c r="DB253" s="78"/>
      <c r="DC253" s="78"/>
      <c r="DD253" s="78"/>
      <c r="DE253" s="78"/>
      <c r="DF253" s="2481"/>
      <c r="DG253" s="78"/>
      <c r="DH253" s="2482"/>
      <c r="DI253" s="78"/>
      <c r="DJ253" s="78"/>
      <c r="DK253" s="78"/>
      <c r="DL253" s="78"/>
      <c r="DM253" s="78"/>
      <c r="DN253" s="78"/>
      <c r="DO253" s="78"/>
      <c r="DP253" s="78"/>
      <c r="DQ253" s="78"/>
      <c r="DR253" s="78"/>
    </row>
    <row r="254">
      <c r="A254" s="78"/>
      <c r="D254" s="2471"/>
      <c r="E254" s="2472"/>
      <c r="F254" s="2472"/>
      <c r="G254" s="2473"/>
      <c r="H254" s="2474"/>
      <c r="I254" s="2474"/>
      <c r="J254" s="2474"/>
      <c r="K254" s="2474"/>
      <c r="L254" s="2474"/>
      <c r="M254" s="2474"/>
      <c r="N254" s="2474"/>
      <c r="O254" s="2474"/>
      <c r="P254" s="2474"/>
      <c r="Q254" s="2475"/>
      <c r="R254" s="2475"/>
      <c r="S254" s="2474"/>
      <c r="T254" s="2476"/>
      <c r="U254" s="2474"/>
      <c r="V254" s="2474"/>
      <c r="W254" s="2474"/>
      <c r="X254" s="2474"/>
      <c r="Y254" s="2475"/>
      <c r="Z254" s="2474"/>
      <c r="AA254" s="2477"/>
      <c r="AB254" s="2475"/>
      <c r="AC254" s="2475"/>
      <c r="AD254" s="2475"/>
      <c r="AE254" s="2475"/>
      <c r="AF254" s="78"/>
      <c r="AG254" s="2475"/>
      <c r="AH254" s="24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2479"/>
      <c r="AS254" s="2479"/>
      <c r="AT254" s="2479"/>
      <c r="AU254" s="2479"/>
      <c r="AV254" s="2480"/>
      <c r="AW254" s="78"/>
      <c r="AX254" s="2480"/>
      <c r="AY254" s="78"/>
      <c r="AZ254" s="78"/>
      <c r="BA254" s="78"/>
      <c r="BB254" s="2480"/>
      <c r="BC254" s="78"/>
      <c r="BD254" s="78"/>
      <c r="BE254" s="78"/>
      <c r="BF254" s="78"/>
      <c r="BG254" s="78"/>
      <c r="BH254" s="78"/>
      <c r="BI254" s="78"/>
      <c r="BJ254" s="78"/>
      <c r="BK254" s="78"/>
      <c r="BL254" s="78"/>
      <c r="BM254" s="78"/>
      <c r="BN254" s="78"/>
      <c r="BO254" s="78"/>
      <c r="BP254" s="78"/>
      <c r="BQ254" s="78"/>
      <c r="BR254" s="78"/>
      <c r="BS254" s="78"/>
      <c r="BT254" s="78"/>
      <c r="BU254" s="78"/>
      <c r="BV254" s="78"/>
      <c r="BW254" s="78"/>
      <c r="BX254" s="78"/>
      <c r="BY254" s="78"/>
      <c r="BZ254" s="78"/>
      <c r="CA254" s="78"/>
      <c r="CB254" s="78"/>
      <c r="CC254" s="78"/>
      <c r="CD254" s="78"/>
      <c r="CE254" s="78"/>
      <c r="CF254" s="78"/>
      <c r="CG254" s="78"/>
      <c r="CH254" s="78"/>
      <c r="CI254" s="78"/>
      <c r="CJ254" s="78"/>
      <c r="CK254" s="78"/>
      <c r="CL254" s="78"/>
      <c r="CM254" s="78"/>
      <c r="CN254" s="78"/>
      <c r="CO254" s="78"/>
      <c r="CP254" s="78"/>
      <c r="CQ254" s="78"/>
      <c r="CR254" s="78"/>
      <c r="CS254" s="78"/>
      <c r="CT254" s="78"/>
      <c r="CU254" s="78"/>
      <c r="CV254" s="78"/>
      <c r="CW254" s="78"/>
      <c r="CX254" s="78"/>
      <c r="CY254" s="78"/>
      <c r="CZ254" s="78"/>
      <c r="DA254" s="78"/>
      <c r="DB254" s="78"/>
      <c r="DC254" s="78"/>
      <c r="DD254" s="78"/>
      <c r="DE254" s="78"/>
      <c r="DF254" s="2481"/>
      <c r="DG254" s="78"/>
      <c r="DH254" s="2482"/>
      <c r="DI254" s="78"/>
      <c r="DJ254" s="78"/>
      <c r="DK254" s="78"/>
      <c r="DL254" s="78"/>
      <c r="DM254" s="78"/>
      <c r="DN254" s="78"/>
      <c r="DO254" s="78"/>
      <c r="DP254" s="78"/>
      <c r="DQ254" s="78"/>
      <c r="DR254" s="78"/>
    </row>
    <row r="255">
      <c r="A255" s="78"/>
      <c r="D255" s="2471"/>
      <c r="E255" s="2472"/>
      <c r="F255" s="2472"/>
      <c r="G255" s="2473"/>
      <c r="H255" s="2474"/>
      <c r="I255" s="2474"/>
      <c r="J255" s="2474"/>
      <c r="K255" s="2474"/>
      <c r="L255" s="2474"/>
      <c r="M255" s="2474"/>
      <c r="N255" s="2474"/>
      <c r="O255" s="2474"/>
      <c r="P255" s="2474"/>
      <c r="Q255" s="2475"/>
      <c r="R255" s="2475"/>
      <c r="S255" s="2474"/>
      <c r="T255" s="2476"/>
      <c r="U255" s="2474"/>
      <c r="V255" s="2474"/>
      <c r="W255" s="2474"/>
      <c r="X255" s="2474"/>
      <c r="Y255" s="2475"/>
      <c r="Z255" s="2474"/>
      <c r="AA255" s="2477"/>
      <c r="AB255" s="2475"/>
      <c r="AC255" s="2475"/>
      <c r="AD255" s="2475"/>
      <c r="AE255" s="2475"/>
      <c r="AF255" s="78"/>
      <c r="AG255" s="2475"/>
      <c r="AH255" s="24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2479"/>
      <c r="AS255" s="2479"/>
      <c r="AT255" s="2479"/>
      <c r="AU255" s="2479"/>
      <c r="AV255" s="2480"/>
      <c r="AW255" s="78"/>
      <c r="AX255" s="2480"/>
      <c r="AY255" s="78"/>
      <c r="AZ255" s="78"/>
      <c r="BA255" s="78"/>
      <c r="BB255" s="2480"/>
      <c r="BC255" s="78"/>
      <c r="BD255" s="78"/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/>
      <c r="BP255" s="78"/>
      <c r="BQ255" s="78"/>
      <c r="BR255" s="78"/>
      <c r="BS255" s="78"/>
      <c r="BT255" s="78"/>
      <c r="BU255" s="78"/>
      <c r="BV255" s="78"/>
      <c r="BW255" s="78"/>
      <c r="BX255" s="78"/>
      <c r="BY255" s="78"/>
      <c r="BZ255" s="78"/>
      <c r="CA255" s="78"/>
      <c r="CB255" s="78"/>
      <c r="CC255" s="78"/>
      <c r="CD255" s="78"/>
      <c r="CE255" s="78"/>
      <c r="CF255" s="78"/>
      <c r="CG255" s="78"/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/>
      <c r="DB255" s="78"/>
      <c r="DC255" s="78"/>
      <c r="DD255" s="78"/>
      <c r="DE255" s="78"/>
      <c r="DF255" s="2481"/>
      <c r="DG255" s="78"/>
      <c r="DH255" s="2482"/>
      <c r="DI255" s="78"/>
      <c r="DJ255" s="78"/>
      <c r="DK255" s="78"/>
      <c r="DL255" s="78"/>
      <c r="DM255" s="78"/>
      <c r="DN255" s="78"/>
      <c r="DO255" s="78"/>
      <c r="DP255" s="78"/>
      <c r="DQ255" s="78"/>
      <c r="DR255" s="78"/>
    </row>
    <row r="256">
      <c r="A256" s="78"/>
      <c r="D256" s="2471"/>
      <c r="E256" s="2472"/>
      <c r="F256" s="2472"/>
      <c r="G256" s="2473"/>
      <c r="H256" s="2474"/>
      <c r="I256" s="2474"/>
      <c r="J256" s="2474"/>
      <c r="K256" s="2474"/>
      <c r="L256" s="2474"/>
      <c r="M256" s="2474"/>
      <c r="N256" s="2474"/>
      <c r="O256" s="2474"/>
      <c r="P256" s="2474"/>
      <c r="Q256" s="2475"/>
      <c r="R256" s="2475"/>
      <c r="S256" s="2474"/>
      <c r="T256" s="2476"/>
      <c r="U256" s="2474"/>
      <c r="V256" s="2474"/>
      <c r="W256" s="2474"/>
      <c r="X256" s="2474"/>
      <c r="Y256" s="2475"/>
      <c r="Z256" s="2474"/>
      <c r="AA256" s="2477"/>
      <c r="AB256" s="2475"/>
      <c r="AC256" s="2475"/>
      <c r="AD256" s="2475"/>
      <c r="AE256" s="2475"/>
      <c r="AF256" s="78"/>
      <c r="AG256" s="2475"/>
      <c r="AH256" s="24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2479"/>
      <c r="AS256" s="2479"/>
      <c r="AT256" s="2479"/>
      <c r="AU256" s="2479"/>
      <c r="AV256" s="2480"/>
      <c r="AW256" s="78"/>
      <c r="AX256" s="2480"/>
      <c r="AY256" s="78"/>
      <c r="AZ256" s="78"/>
      <c r="BA256" s="78"/>
      <c r="BB256" s="2480"/>
      <c r="BC256" s="78"/>
      <c r="BD256" s="78"/>
      <c r="BE256" s="78"/>
      <c r="BF256" s="78"/>
      <c r="BG256" s="78"/>
      <c r="BH256" s="78"/>
      <c r="BI256" s="78"/>
      <c r="BJ256" s="78"/>
      <c r="BK256" s="78"/>
      <c r="BL256" s="78"/>
      <c r="BM256" s="78"/>
      <c r="BN256" s="78"/>
      <c r="BO256" s="78"/>
      <c r="BP256" s="78"/>
      <c r="BQ256" s="78"/>
      <c r="BR256" s="78"/>
      <c r="BS256" s="78"/>
      <c r="BT256" s="78"/>
      <c r="BU256" s="78"/>
      <c r="BV256" s="78"/>
      <c r="BW256" s="78"/>
      <c r="BX256" s="78"/>
      <c r="BY256" s="78"/>
      <c r="BZ256" s="78"/>
      <c r="CA256" s="78"/>
      <c r="CB256" s="78"/>
      <c r="CC256" s="78"/>
      <c r="CD256" s="78"/>
      <c r="CE256" s="78"/>
      <c r="CF256" s="78"/>
      <c r="CG256" s="78"/>
      <c r="CH256" s="78"/>
      <c r="CI256" s="78"/>
      <c r="CJ256" s="78"/>
      <c r="CK256" s="78"/>
      <c r="CL256" s="78"/>
      <c r="CM256" s="78"/>
      <c r="CN256" s="78"/>
      <c r="CO256" s="78"/>
      <c r="CP256" s="78"/>
      <c r="CQ256" s="78"/>
      <c r="CR256" s="78"/>
      <c r="CS256" s="78"/>
      <c r="CT256" s="78"/>
      <c r="CU256" s="78"/>
      <c r="CV256" s="78"/>
      <c r="CW256" s="78"/>
      <c r="CX256" s="78"/>
      <c r="CY256" s="78"/>
      <c r="CZ256" s="78"/>
      <c r="DA256" s="78"/>
      <c r="DB256" s="78"/>
      <c r="DC256" s="78"/>
      <c r="DD256" s="78"/>
      <c r="DE256" s="78"/>
      <c r="DF256" s="2481"/>
      <c r="DG256" s="78"/>
      <c r="DH256" s="2482"/>
      <c r="DI256" s="78"/>
      <c r="DJ256" s="78"/>
      <c r="DK256" s="78"/>
      <c r="DL256" s="78"/>
      <c r="DM256" s="78"/>
      <c r="DN256" s="78"/>
      <c r="DO256" s="78"/>
      <c r="DP256" s="78"/>
      <c r="DQ256" s="78"/>
      <c r="DR256" s="78"/>
    </row>
    <row r="257">
      <c r="A257" s="78"/>
      <c r="D257" s="2471"/>
      <c r="E257" s="2472"/>
      <c r="F257" s="2472"/>
      <c r="G257" s="2473"/>
      <c r="H257" s="2474"/>
      <c r="I257" s="2474"/>
      <c r="J257" s="2474"/>
      <c r="K257" s="2474"/>
      <c r="L257" s="2474"/>
      <c r="M257" s="2474"/>
      <c r="N257" s="2474"/>
      <c r="O257" s="2474"/>
      <c r="P257" s="2474"/>
      <c r="Q257" s="2475"/>
      <c r="R257" s="2475"/>
      <c r="S257" s="2474"/>
      <c r="T257" s="2476"/>
      <c r="U257" s="2474"/>
      <c r="V257" s="2474"/>
      <c r="W257" s="2474"/>
      <c r="X257" s="2474"/>
      <c r="Y257" s="2475"/>
      <c r="Z257" s="2474"/>
      <c r="AA257" s="2477"/>
      <c r="AB257" s="2475"/>
      <c r="AC257" s="2475"/>
      <c r="AD257" s="2475"/>
      <c r="AE257" s="2475"/>
      <c r="AF257" s="78"/>
      <c r="AG257" s="2475"/>
      <c r="AH257" s="24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2479"/>
      <c r="AS257" s="2479"/>
      <c r="AT257" s="2479"/>
      <c r="AU257" s="2479"/>
      <c r="AV257" s="2480"/>
      <c r="AW257" s="78"/>
      <c r="AX257" s="2480"/>
      <c r="AY257" s="78"/>
      <c r="AZ257" s="78"/>
      <c r="BA257" s="78"/>
      <c r="BB257" s="2480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/>
      <c r="BP257" s="78"/>
      <c r="BQ257" s="78"/>
      <c r="BR257" s="78"/>
      <c r="BS257" s="78"/>
      <c r="BT257" s="78"/>
      <c r="BU257" s="78"/>
      <c r="BV257" s="78"/>
      <c r="BW257" s="78"/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/>
      <c r="DB257" s="78"/>
      <c r="DC257" s="78"/>
      <c r="DD257" s="78"/>
      <c r="DE257" s="78"/>
      <c r="DF257" s="2481"/>
      <c r="DG257" s="78"/>
      <c r="DH257" s="2482"/>
      <c r="DI257" s="78"/>
      <c r="DJ257" s="78"/>
      <c r="DK257" s="78"/>
      <c r="DL257" s="78"/>
      <c r="DM257" s="78"/>
      <c r="DN257" s="78"/>
      <c r="DO257" s="78"/>
      <c r="DP257" s="78"/>
      <c r="DQ257" s="78"/>
      <c r="DR257" s="78"/>
    </row>
    <row r="258">
      <c r="A258" s="78"/>
      <c r="D258" s="2471"/>
      <c r="E258" s="2472"/>
      <c r="F258" s="2472"/>
      <c r="G258" s="2473"/>
      <c r="H258" s="2474"/>
      <c r="I258" s="2474"/>
      <c r="J258" s="2474"/>
      <c r="K258" s="2474"/>
      <c r="L258" s="2474"/>
      <c r="M258" s="2474"/>
      <c r="N258" s="2474"/>
      <c r="O258" s="2474"/>
      <c r="P258" s="2474"/>
      <c r="Q258" s="2475"/>
      <c r="R258" s="2475"/>
      <c r="S258" s="2474"/>
      <c r="T258" s="2476"/>
      <c r="U258" s="2474"/>
      <c r="V258" s="2474"/>
      <c r="W258" s="2474"/>
      <c r="X258" s="2474"/>
      <c r="Y258" s="2475"/>
      <c r="Z258" s="2474"/>
      <c r="AA258" s="2477"/>
      <c r="AB258" s="2475"/>
      <c r="AC258" s="2475"/>
      <c r="AD258" s="2475"/>
      <c r="AE258" s="2475"/>
      <c r="AF258" s="78"/>
      <c r="AG258" s="2475"/>
      <c r="AH258" s="24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2479"/>
      <c r="AS258" s="2479"/>
      <c r="AT258" s="2479"/>
      <c r="AU258" s="2479"/>
      <c r="AV258" s="2480"/>
      <c r="AW258" s="78"/>
      <c r="AX258" s="2480"/>
      <c r="AY258" s="78"/>
      <c r="AZ258" s="78"/>
      <c r="BA258" s="78"/>
      <c r="BB258" s="2480"/>
      <c r="BC258" s="78"/>
      <c r="BD258" s="78"/>
      <c r="BE258" s="78"/>
      <c r="BF258" s="78"/>
      <c r="BG258" s="78"/>
      <c r="BH258" s="78"/>
      <c r="BI258" s="78"/>
      <c r="BJ258" s="78"/>
      <c r="BK258" s="78"/>
      <c r="BL258" s="78"/>
      <c r="BM258" s="78"/>
      <c r="BN258" s="78"/>
      <c r="BO258" s="78"/>
      <c r="BP258" s="78"/>
      <c r="BQ258" s="78"/>
      <c r="BR258" s="78"/>
      <c r="BS258" s="78"/>
      <c r="BT258" s="78"/>
      <c r="BU258" s="78"/>
      <c r="BV258" s="78"/>
      <c r="BW258" s="78"/>
      <c r="BX258" s="78"/>
      <c r="BY258" s="78"/>
      <c r="BZ258" s="78"/>
      <c r="CA258" s="78"/>
      <c r="CB258" s="78"/>
      <c r="CC258" s="78"/>
      <c r="CD258" s="78"/>
      <c r="CE258" s="78"/>
      <c r="CF258" s="78"/>
      <c r="CG258" s="78"/>
      <c r="CH258" s="78"/>
      <c r="CI258" s="78"/>
      <c r="CJ258" s="78"/>
      <c r="CK258" s="78"/>
      <c r="CL258" s="78"/>
      <c r="CM258" s="78"/>
      <c r="CN258" s="78"/>
      <c r="CO258" s="78"/>
      <c r="CP258" s="78"/>
      <c r="CQ258" s="78"/>
      <c r="CR258" s="78"/>
      <c r="CS258" s="78"/>
      <c r="CT258" s="78"/>
      <c r="CU258" s="78"/>
      <c r="CV258" s="78"/>
      <c r="CW258" s="78"/>
      <c r="CX258" s="78"/>
      <c r="CY258" s="78"/>
      <c r="CZ258" s="78"/>
      <c r="DA258" s="78"/>
      <c r="DB258" s="78"/>
      <c r="DC258" s="78"/>
      <c r="DD258" s="78"/>
      <c r="DE258" s="78"/>
      <c r="DF258" s="2481"/>
      <c r="DG258" s="78"/>
      <c r="DH258" s="2482"/>
      <c r="DI258" s="78"/>
      <c r="DJ258" s="78"/>
      <c r="DK258" s="78"/>
      <c r="DL258" s="78"/>
      <c r="DM258" s="78"/>
      <c r="DN258" s="78"/>
      <c r="DO258" s="78"/>
      <c r="DP258" s="78"/>
      <c r="DQ258" s="78"/>
      <c r="DR258" s="78"/>
    </row>
    <row r="259">
      <c r="A259" s="78"/>
      <c r="D259" s="2471"/>
      <c r="E259" s="2472"/>
      <c r="F259" s="2472"/>
      <c r="G259" s="2473"/>
      <c r="H259" s="2474"/>
      <c r="I259" s="2474"/>
      <c r="J259" s="2474"/>
      <c r="K259" s="2474"/>
      <c r="L259" s="2474"/>
      <c r="M259" s="2474"/>
      <c r="N259" s="2474"/>
      <c r="O259" s="2474"/>
      <c r="P259" s="2474"/>
      <c r="Q259" s="2475"/>
      <c r="R259" s="2475"/>
      <c r="S259" s="2474"/>
      <c r="T259" s="2476"/>
      <c r="U259" s="2474"/>
      <c r="V259" s="2474"/>
      <c r="W259" s="2474"/>
      <c r="X259" s="2474"/>
      <c r="Y259" s="2475"/>
      <c r="Z259" s="2474"/>
      <c r="AA259" s="2477"/>
      <c r="AB259" s="2475"/>
      <c r="AC259" s="2475"/>
      <c r="AD259" s="2475"/>
      <c r="AE259" s="2475"/>
      <c r="AF259" s="78"/>
      <c r="AG259" s="2475"/>
      <c r="AH259" s="24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2479"/>
      <c r="AS259" s="2479"/>
      <c r="AT259" s="2479"/>
      <c r="AU259" s="2479"/>
      <c r="AV259" s="2480"/>
      <c r="AW259" s="78"/>
      <c r="AX259" s="2480"/>
      <c r="AY259" s="78"/>
      <c r="AZ259" s="78"/>
      <c r="BA259" s="78"/>
      <c r="BB259" s="2480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/>
      <c r="BP259" s="78"/>
      <c r="BQ259" s="78"/>
      <c r="BR259" s="78"/>
      <c r="BS259" s="78"/>
      <c r="BT259" s="78"/>
      <c r="BU259" s="78"/>
      <c r="BV259" s="78"/>
      <c r="BW259" s="78"/>
      <c r="BX259" s="78"/>
      <c r="BY259" s="78"/>
      <c r="BZ259" s="78"/>
      <c r="CA259" s="78"/>
      <c r="CB259" s="78"/>
      <c r="CC259" s="78"/>
      <c r="CD259" s="78"/>
      <c r="CE259" s="78"/>
      <c r="CF259" s="78"/>
      <c r="CG259" s="78"/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/>
      <c r="DB259" s="78"/>
      <c r="DC259" s="78"/>
      <c r="DD259" s="78"/>
      <c r="DE259" s="78"/>
      <c r="DF259" s="2481"/>
      <c r="DG259" s="78"/>
      <c r="DH259" s="2482"/>
      <c r="DI259" s="78"/>
      <c r="DJ259" s="78"/>
      <c r="DK259" s="78"/>
      <c r="DL259" s="78"/>
      <c r="DM259" s="78"/>
      <c r="DN259" s="78"/>
      <c r="DO259" s="78"/>
      <c r="DP259" s="78"/>
      <c r="DQ259" s="78"/>
      <c r="DR259" s="78"/>
    </row>
    <row r="260">
      <c r="A260" s="78"/>
      <c r="D260" s="2471"/>
      <c r="E260" s="2472"/>
      <c r="F260" s="2472"/>
      <c r="G260" s="2473"/>
      <c r="H260" s="2474"/>
      <c r="I260" s="2474"/>
      <c r="J260" s="2474"/>
      <c r="K260" s="2474"/>
      <c r="L260" s="2474"/>
      <c r="M260" s="2474"/>
      <c r="N260" s="2474"/>
      <c r="O260" s="2474"/>
      <c r="P260" s="2474"/>
      <c r="Q260" s="2475"/>
      <c r="R260" s="2475"/>
      <c r="S260" s="2474"/>
      <c r="T260" s="2476"/>
      <c r="U260" s="2474"/>
      <c r="V260" s="2474"/>
      <c r="W260" s="2474"/>
      <c r="X260" s="2474"/>
      <c r="Y260" s="2475"/>
      <c r="Z260" s="2474"/>
      <c r="AA260" s="2477"/>
      <c r="AB260" s="2475"/>
      <c r="AC260" s="2475"/>
      <c r="AD260" s="2475"/>
      <c r="AE260" s="2475"/>
      <c r="AF260" s="78"/>
      <c r="AG260" s="2475"/>
      <c r="AH260" s="24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2479"/>
      <c r="AS260" s="2479"/>
      <c r="AT260" s="2479"/>
      <c r="AU260" s="2479"/>
      <c r="AV260" s="2480"/>
      <c r="AW260" s="78"/>
      <c r="AX260" s="2480"/>
      <c r="AY260" s="78"/>
      <c r="AZ260" s="78"/>
      <c r="BA260" s="78"/>
      <c r="BB260" s="2480"/>
      <c r="BC260" s="78"/>
      <c r="BD260" s="78"/>
      <c r="BE260" s="78"/>
      <c r="BF260" s="78"/>
      <c r="BG260" s="78"/>
      <c r="BH260" s="78"/>
      <c r="BI260" s="78"/>
      <c r="BJ260" s="78"/>
      <c r="BK260" s="78"/>
      <c r="BL260" s="78"/>
      <c r="BM260" s="78"/>
      <c r="BN260" s="78"/>
      <c r="BO260" s="78"/>
      <c r="BP260" s="78"/>
      <c r="BQ260" s="78"/>
      <c r="BR260" s="78"/>
      <c r="BS260" s="78"/>
      <c r="BT260" s="78"/>
      <c r="BU260" s="78"/>
      <c r="BV260" s="78"/>
      <c r="BW260" s="78"/>
      <c r="BX260" s="78"/>
      <c r="BY260" s="78"/>
      <c r="BZ260" s="78"/>
      <c r="CA260" s="78"/>
      <c r="CB260" s="78"/>
      <c r="CC260" s="78"/>
      <c r="CD260" s="78"/>
      <c r="CE260" s="78"/>
      <c r="CF260" s="78"/>
      <c r="CG260" s="78"/>
      <c r="CH260" s="78"/>
      <c r="CI260" s="78"/>
      <c r="CJ260" s="78"/>
      <c r="CK260" s="78"/>
      <c r="CL260" s="78"/>
      <c r="CM260" s="78"/>
      <c r="CN260" s="78"/>
      <c r="CO260" s="78"/>
      <c r="CP260" s="78"/>
      <c r="CQ260" s="78"/>
      <c r="CR260" s="78"/>
      <c r="CS260" s="78"/>
      <c r="CT260" s="78"/>
      <c r="CU260" s="78"/>
      <c r="CV260" s="78"/>
      <c r="CW260" s="78"/>
      <c r="CX260" s="78"/>
      <c r="CY260" s="78"/>
      <c r="CZ260" s="78"/>
      <c r="DA260" s="78"/>
      <c r="DB260" s="78"/>
      <c r="DC260" s="78"/>
      <c r="DD260" s="78"/>
      <c r="DE260" s="78"/>
      <c r="DF260" s="2481"/>
      <c r="DG260" s="78"/>
      <c r="DH260" s="2482"/>
      <c r="DI260" s="78"/>
      <c r="DJ260" s="78"/>
      <c r="DK260" s="78"/>
      <c r="DL260" s="78"/>
      <c r="DM260" s="78"/>
      <c r="DN260" s="78"/>
      <c r="DO260" s="78"/>
      <c r="DP260" s="78"/>
      <c r="DQ260" s="78"/>
      <c r="DR260" s="78"/>
    </row>
    <row r="261">
      <c r="A261" s="78"/>
      <c r="D261" s="2471"/>
      <c r="E261" s="2472"/>
      <c r="F261" s="2472"/>
      <c r="G261" s="2473"/>
      <c r="H261" s="2474"/>
      <c r="I261" s="2474"/>
      <c r="J261" s="2474"/>
      <c r="K261" s="2474"/>
      <c r="L261" s="2474"/>
      <c r="M261" s="2474"/>
      <c r="N261" s="2474"/>
      <c r="O261" s="2474"/>
      <c r="P261" s="2474"/>
      <c r="Q261" s="2475"/>
      <c r="R261" s="2475"/>
      <c r="S261" s="2474"/>
      <c r="T261" s="2476"/>
      <c r="U261" s="2474"/>
      <c r="V261" s="2474"/>
      <c r="W261" s="2474"/>
      <c r="X261" s="2474"/>
      <c r="Y261" s="2475"/>
      <c r="Z261" s="2474"/>
      <c r="AA261" s="2477"/>
      <c r="AB261" s="2475"/>
      <c r="AC261" s="2475"/>
      <c r="AD261" s="2475"/>
      <c r="AE261" s="2475"/>
      <c r="AF261" s="78"/>
      <c r="AG261" s="2475"/>
      <c r="AH261" s="24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2479"/>
      <c r="AS261" s="2479"/>
      <c r="AT261" s="2479"/>
      <c r="AU261" s="2479"/>
      <c r="AV261" s="2480"/>
      <c r="AW261" s="78"/>
      <c r="AX261" s="2480"/>
      <c r="AY261" s="78"/>
      <c r="AZ261" s="78"/>
      <c r="BA261" s="78"/>
      <c r="BB261" s="2480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/>
      <c r="BZ261" s="78"/>
      <c r="CA261" s="78"/>
      <c r="CB261" s="78"/>
      <c r="CC261" s="78"/>
      <c r="CD261" s="78"/>
      <c r="CE261" s="78"/>
      <c r="CF261" s="78"/>
      <c r="CG261" s="78"/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/>
      <c r="DB261" s="78"/>
      <c r="DC261" s="78"/>
      <c r="DD261" s="78"/>
      <c r="DE261" s="78"/>
      <c r="DF261" s="2481"/>
      <c r="DG261" s="78"/>
      <c r="DH261" s="2482"/>
      <c r="DI261" s="78"/>
      <c r="DJ261" s="78"/>
      <c r="DK261" s="78"/>
      <c r="DL261" s="78"/>
      <c r="DM261" s="78"/>
      <c r="DN261" s="78"/>
      <c r="DO261" s="78"/>
      <c r="DP261" s="78"/>
      <c r="DQ261" s="78"/>
      <c r="DR261" s="78"/>
    </row>
    <row r="262">
      <c r="A262" s="78"/>
      <c r="D262" s="2471"/>
      <c r="E262" s="2472"/>
      <c r="F262" s="2472"/>
      <c r="G262" s="2473"/>
      <c r="H262" s="2474"/>
      <c r="I262" s="2474"/>
      <c r="J262" s="2474"/>
      <c r="K262" s="2474"/>
      <c r="L262" s="2474"/>
      <c r="M262" s="2474"/>
      <c r="N262" s="2474"/>
      <c r="O262" s="2474"/>
      <c r="P262" s="2474"/>
      <c r="Q262" s="2475"/>
      <c r="R262" s="2475"/>
      <c r="S262" s="2474"/>
      <c r="T262" s="2476"/>
      <c r="U262" s="2474"/>
      <c r="V262" s="2474"/>
      <c r="W262" s="2474"/>
      <c r="X262" s="2474"/>
      <c r="Y262" s="2475"/>
      <c r="Z262" s="2474"/>
      <c r="AA262" s="2477"/>
      <c r="AB262" s="2475"/>
      <c r="AC262" s="2475"/>
      <c r="AD262" s="2475"/>
      <c r="AE262" s="2475"/>
      <c r="AF262" s="78"/>
      <c r="AG262" s="2475"/>
      <c r="AH262" s="24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2479"/>
      <c r="AS262" s="2479"/>
      <c r="AT262" s="2479"/>
      <c r="AU262" s="2479"/>
      <c r="AV262" s="2480"/>
      <c r="AW262" s="78"/>
      <c r="AX262" s="2480"/>
      <c r="AY262" s="78"/>
      <c r="AZ262" s="78"/>
      <c r="BA262" s="78"/>
      <c r="BB262" s="2480"/>
      <c r="BC262" s="78"/>
      <c r="BD262" s="78"/>
      <c r="BE262" s="78"/>
      <c r="BF262" s="78"/>
      <c r="BG262" s="78"/>
      <c r="BH262" s="78"/>
      <c r="BI262" s="78"/>
      <c r="BJ262" s="78"/>
      <c r="BK262" s="78"/>
      <c r="BL262" s="78"/>
      <c r="BM262" s="78"/>
      <c r="BN262" s="78"/>
      <c r="BO262" s="78"/>
      <c r="BP262" s="78"/>
      <c r="BQ262" s="78"/>
      <c r="BR262" s="78"/>
      <c r="BS262" s="78"/>
      <c r="BT262" s="78"/>
      <c r="BU262" s="78"/>
      <c r="BV262" s="78"/>
      <c r="BW262" s="78"/>
      <c r="BX262" s="78"/>
      <c r="BY262" s="78"/>
      <c r="BZ262" s="78"/>
      <c r="CA262" s="78"/>
      <c r="CB262" s="78"/>
      <c r="CC262" s="78"/>
      <c r="CD262" s="78"/>
      <c r="CE262" s="78"/>
      <c r="CF262" s="78"/>
      <c r="CG262" s="78"/>
      <c r="CH262" s="78"/>
      <c r="CI262" s="78"/>
      <c r="CJ262" s="78"/>
      <c r="CK262" s="78"/>
      <c r="CL262" s="78"/>
      <c r="CM262" s="78"/>
      <c r="CN262" s="78"/>
      <c r="CO262" s="78"/>
      <c r="CP262" s="78"/>
      <c r="CQ262" s="78"/>
      <c r="CR262" s="78"/>
      <c r="CS262" s="78"/>
      <c r="CT262" s="78"/>
      <c r="CU262" s="78"/>
      <c r="CV262" s="78"/>
      <c r="CW262" s="78"/>
      <c r="CX262" s="78"/>
      <c r="CY262" s="78"/>
      <c r="CZ262" s="78"/>
      <c r="DA262" s="78"/>
      <c r="DB262" s="78"/>
      <c r="DC262" s="78"/>
      <c r="DD262" s="78"/>
      <c r="DE262" s="78"/>
      <c r="DF262" s="2481"/>
      <c r="DG262" s="78"/>
      <c r="DH262" s="2482"/>
      <c r="DI262" s="78"/>
      <c r="DJ262" s="78"/>
      <c r="DK262" s="78"/>
      <c r="DL262" s="78"/>
      <c r="DM262" s="78"/>
      <c r="DN262" s="78"/>
      <c r="DO262" s="78"/>
      <c r="DP262" s="78"/>
      <c r="DQ262" s="78"/>
      <c r="DR262" s="78"/>
    </row>
    <row r="263">
      <c r="A263" s="78"/>
      <c r="D263" s="2471"/>
      <c r="E263" s="2472"/>
      <c r="F263" s="2472"/>
      <c r="G263" s="2473"/>
      <c r="H263" s="2474"/>
      <c r="I263" s="2474"/>
      <c r="J263" s="2474"/>
      <c r="K263" s="2474"/>
      <c r="L263" s="2474"/>
      <c r="M263" s="2474"/>
      <c r="N263" s="2474"/>
      <c r="O263" s="2474"/>
      <c r="P263" s="2474"/>
      <c r="Q263" s="2475"/>
      <c r="R263" s="2475"/>
      <c r="S263" s="2474"/>
      <c r="T263" s="2476"/>
      <c r="U263" s="2474"/>
      <c r="V263" s="2474"/>
      <c r="W263" s="2474"/>
      <c r="X263" s="2474"/>
      <c r="Y263" s="2475"/>
      <c r="Z263" s="2474"/>
      <c r="AA263" s="2477"/>
      <c r="AB263" s="2475"/>
      <c r="AC263" s="2475"/>
      <c r="AD263" s="2475"/>
      <c r="AE263" s="2475"/>
      <c r="AF263" s="78"/>
      <c r="AG263" s="2475"/>
      <c r="AH263" s="24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2479"/>
      <c r="AS263" s="2479"/>
      <c r="AT263" s="2479"/>
      <c r="AU263" s="2479"/>
      <c r="AV263" s="2480"/>
      <c r="AW263" s="78"/>
      <c r="AX263" s="2480"/>
      <c r="AY263" s="78"/>
      <c r="AZ263" s="78"/>
      <c r="BA263" s="78"/>
      <c r="BB263" s="2480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/>
      <c r="DB263" s="78"/>
      <c r="DC263" s="78"/>
      <c r="DD263" s="78"/>
      <c r="DE263" s="78"/>
      <c r="DF263" s="2481"/>
      <c r="DG263" s="78"/>
      <c r="DH263" s="2482"/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</row>
    <row r="264">
      <c r="A264" s="78"/>
      <c r="D264" s="2471"/>
      <c r="E264" s="2472"/>
      <c r="F264" s="2472"/>
      <c r="G264" s="2473"/>
      <c r="H264" s="2474"/>
      <c r="I264" s="2474"/>
      <c r="J264" s="2474"/>
      <c r="K264" s="2474"/>
      <c r="L264" s="2474"/>
      <c r="M264" s="2474"/>
      <c r="N264" s="2474"/>
      <c r="O264" s="2474"/>
      <c r="P264" s="2474"/>
      <c r="Q264" s="2475"/>
      <c r="R264" s="2475"/>
      <c r="S264" s="2474"/>
      <c r="T264" s="2476"/>
      <c r="U264" s="2474"/>
      <c r="V264" s="2474"/>
      <c r="W264" s="2474"/>
      <c r="X264" s="2474"/>
      <c r="Y264" s="2475"/>
      <c r="Z264" s="2474"/>
      <c r="AA264" s="2477"/>
      <c r="AB264" s="2475"/>
      <c r="AC264" s="2475"/>
      <c r="AD264" s="2475"/>
      <c r="AE264" s="2475"/>
      <c r="AF264" s="78"/>
      <c r="AG264" s="2475"/>
      <c r="AH264" s="24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2479"/>
      <c r="AS264" s="2479"/>
      <c r="AT264" s="2479"/>
      <c r="AU264" s="2479"/>
      <c r="AV264" s="2480"/>
      <c r="AW264" s="78"/>
      <c r="AX264" s="2480"/>
      <c r="AY264" s="78"/>
      <c r="AZ264" s="78"/>
      <c r="BA264" s="78"/>
      <c r="BB264" s="2480"/>
      <c r="BC264" s="78"/>
      <c r="BD264" s="78"/>
      <c r="BE264" s="78"/>
      <c r="BF264" s="78"/>
      <c r="BG264" s="78"/>
      <c r="BH264" s="78"/>
      <c r="BI264" s="78"/>
      <c r="BJ264" s="78"/>
      <c r="BK264" s="78"/>
      <c r="BL264" s="78"/>
      <c r="BM264" s="78"/>
      <c r="BN264" s="78"/>
      <c r="BO264" s="78"/>
      <c r="BP264" s="78"/>
      <c r="BQ264" s="78"/>
      <c r="BR264" s="78"/>
      <c r="BS264" s="78"/>
      <c r="BT264" s="78"/>
      <c r="BU264" s="78"/>
      <c r="BV264" s="78"/>
      <c r="BW264" s="78"/>
      <c r="BX264" s="78"/>
      <c r="BY264" s="78"/>
      <c r="BZ264" s="78"/>
      <c r="CA264" s="78"/>
      <c r="CB264" s="78"/>
      <c r="CC264" s="78"/>
      <c r="CD264" s="78"/>
      <c r="CE264" s="78"/>
      <c r="CF264" s="78"/>
      <c r="CG264" s="78"/>
      <c r="CH264" s="78"/>
      <c r="CI264" s="78"/>
      <c r="CJ264" s="78"/>
      <c r="CK264" s="78"/>
      <c r="CL264" s="78"/>
      <c r="CM264" s="78"/>
      <c r="CN264" s="78"/>
      <c r="CO264" s="78"/>
      <c r="CP264" s="78"/>
      <c r="CQ264" s="78"/>
      <c r="CR264" s="78"/>
      <c r="CS264" s="78"/>
      <c r="CT264" s="78"/>
      <c r="CU264" s="78"/>
      <c r="CV264" s="78"/>
      <c r="CW264" s="78"/>
      <c r="CX264" s="78"/>
      <c r="CY264" s="78"/>
      <c r="CZ264" s="78"/>
      <c r="DA264" s="78"/>
      <c r="DB264" s="78"/>
      <c r="DC264" s="78"/>
      <c r="DD264" s="78"/>
      <c r="DE264" s="78"/>
      <c r="DF264" s="2481"/>
      <c r="DG264" s="78"/>
      <c r="DH264" s="2482"/>
      <c r="DI264" s="78"/>
      <c r="DJ264" s="78"/>
      <c r="DK264" s="78"/>
      <c r="DL264" s="78"/>
      <c r="DM264" s="78"/>
      <c r="DN264" s="78"/>
      <c r="DO264" s="78"/>
      <c r="DP264" s="78"/>
      <c r="DQ264" s="78"/>
      <c r="DR264" s="78"/>
    </row>
    <row r="265">
      <c r="A265" s="78"/>
      <c r="D265" s="2471"/>
      <c r="E265" s="2472"/>
      <c r="F265" s="2472"/>
      <c r="G265" s="2473"/>
      <c r="H265" s="2474"/>
      <c r="I265" s="2474"/>
      <c r="J265" s="2474"/>
      <c r="K265" s="2474"/>
      <c r="L265" s="2474"/>
      <c r="M265" s="2474"/>
      <c r="N265" s="2474"/>
      <c r="O265" s="2474"/>
      <c r="P265" s="2474"/>
      <c r="Q265" s="2475"/>
      <c r="R265" s="2475"/>
      <c r="S265" s="2474"/>
      <c r="T265" s="2476"/>
      <c r="U265" s="2474"/>
      <c r="V265" s="2474"/>
      <c r="W265" s="2474"/>
      <c r="X265" s="2474"/>
      <c r="Y265" s="2475"/>
      <c r="Z265" s="2474"/>
      <c r="AA265" s="2477"/>
      <c r="AB265" s="2475"/>
      <c r="AC265" s="2475"/>
      <c r="AD265" s="2475"/>
      <c r="AE265" s="2475"/>
      <c r="AF265" s="78"/>
      <c r="AG265" s="2475"/>
      <c r="AH265" s="24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2479"/>
      <c r="AS265" s="2479"/>
      <c r="AT265" s="2479"/>
      <c r="AU265" s="2479"/>
      <c r="AV265" s="2480"/>
      <c r="AW265" s="78"/>
      <c r="AX265" s="2480"/>
      <c r="AY265" s="78"/>
      <c r="AZ265" s="78"/>
      <c r="BA265" s="78"/>
      <c r="BB265" s="2480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/>
      <c r="BZ265" s="78"/>
      <c r="CA265" s="78"/>
      <c r="CB265" s="78"/>
      <c r="CC265" s="78"/>
      <c r="CD265" s="78"/>
      <c r="CE265" s="78"/>
      <c r="CF265" s="78"/>
      <c r="CG265" s="78"/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/>
      <c r="DB265" s="78"/>
      <c r="DC265" s="78"/>
      <c r="DD265" s="78"/>
      <c r="DE265" s="78"/>
      <c r="DF265" s="2481"/>
      <c r="DG265" s="78"/>
      <c r="DH265" s="2482"/>
      <c r="DI265" s="78"/>
      <c r="DJ265" s="78"/>
      <c r="DK265" s="78"/>
      <c r="DL265" s="78"/>
      <c r="DM265" s="78"/>
      <c r="DN265" s="78"/>
      <c r="DO265" s="78"/>
      <c r="DP265" s="78"/>
      <c r="DQ265" s="78"/>
      <c r="DR265" s="78"/>
    </row>
    <row r="266">
      <c r="A266" s="78"/>
      <c r="D266" s="2471"/>
      <c r="E266" s="2472"/>
      <c r="F266" s="2472"/>
      <c r="G266" s="2473"/>
      <c r="H266" s="2474"/>
      <c r="I266" s="2474"/>
      <c r="J266" s="2474"/>
      <c r="K266" s="2474"/>
      <c r="L266" s="2474"/>
      <c r="M266" s="2474"/>
      <c r="N266" s="2474"/>
      <c r="O266" s="2474"/>
      <c r="P266" s="2474"/>
      <c r="Q266" s="2475"/>
      <c r="R266" s="2475"/>
      <c r="S266" s="2474"/>
      <c r="T266" s="2476"/>
      <c r="U266" s="2474"/>
      <c r="V266" s="2474"/>
      <c r="W266" s="2474"/>
      <c r="X266" s="2474"/>
      <c r="Y266" s="2475"/>
      <c r="Z266" s="2474"/>
      <c r="AA266" s="2477"/>
      <c r="AB266" s="2475"/>
      <c r="AC266" s="2475"/>
      <c r="AD266" s="2475"/>
      <c r="AE266" s="2475"/>
      <c r="AF266" s="78"/>
      <c r="AG266" s="2475"/>
      <c r="AH266" s="24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2479"/>
      <c r="AS266" s="2479"/>
      <c r="AT266" s="2479"/>
      <c r="AU266" s="2479"/>
      <c r="AV266" s="2480"/>
      <c r="AW266" s="78"/>
      <c r="AX266" s="2480"/>
      <c r="AY266" s="78"/>
      <c r="AZ266" s="78"/>
      <c r="BA266" s="78"/>
      <c r="BB266" s="2480"/>
      <c r="BC266" s="78"/>
      <c r="BD266" s="78"/>
      <c r="BE266" s="78"/>
      <c r="BF266" s="78"/>
      <c r="BG266" s="78"/>
      <c r="BH266" s="78"/>
      <c r="BI266" s="78"/>
      <c r="BJ266" s="78"/>
      <c r="BK266" s="78"/>
      <c r="BL266" s="78"/>
      <c r="BM266" s="78"/>
      <c r="BN266" s="78"/>
      <c r="BO266" s="78"/>
      <c r="BP266" s="78"/>
      <c r="BQ266" s="78"/>
      <c r="BR266" s="78"/>
      <c r="BS266" s="78"/>
      <c r="BT266" s="78"/>
      <c r="BU266" s="78"/>
      <c r="BV266" s="78"/>
      <c r="BW266" s="78"/>
      <c r="BX266" s="78"/>
      <c r="BY266" s="78"/>
      <c r="BZ266" s="78"/>
      <c r="CA266" s="78"/>
      <c r="CB266" s="78"/>
      <c r="CC266" s="78"/>
      <c r="CD266" s="78"/>
      <c r="CE266" s="78"/>
      <c r="CF266" s="78"/>
      <c r="CG266" s="78"/>
      <c r="CH266" s="78"/>
      <c r="CI266" s="78"/>
      <c r="CJ266" s="78"/>
      <c r="CK266" s="78"/>
      <c r="CL266" s="78"/>
      <c r="CM266" s="78"/>
      <c r="CN266" s="78"/>
      <c r="CO266" s="78"/>
      <c r="CP266" s="78"/>
      <c r="CQ266" s="78"/>
      <c r="CR266" s="78"/>
      <c r="CS266" s="78"/>
      <c r="CT266" s="78"/>
      <c r="CU266" s="78"/>
      <c r="CV266" s="78"/>
      <c r="CW266" s="78"/>
      <c r="CX266" s="78"/>
      <c r="CY266" s="78"/>
      <c r="CZ266" s="78"/>
      <c r="DA266" s="78"/>
      <c r="DB266" s="78"/>
      <c r="DC266" s="78"/>
      <c r="DD266" s="78"/>
      <c r="DE266" s="78"/>
      <c r="DF266" s="2481"/>
      <c r="DG266" s="78"/>
      <c r="DH266" s="2482"/>
      <c r="DI266" s="78"/>
      <c r="DJ266" s="78"/>
      <c r="DK266" s="78"/>
      <c r="DL266" s="78"/>
      <c r="DM266" s="78"/>
      <c r="DN266" s="78"/>
      <c r="DO266" s="78"/>
      <c r="DP266" s="78"/>
      <c r="DQ266" s="78"/>
      <c r="DR266" s="78"/>
    </row>
    <row r="267">
      <c r="A267" s="78"/>
      <c r="D267" s="2471"/>
      <c r="E267" s="2472"/>
      <c r="F267" s="2472"/>
      <c r="G267" s="2473"/>
      <c r="H267" s="2474"/>
      <c r="I267" s="2474"/>
      <c r="J267" s="2474"/>
      <c r="K267" s="2474"/>
      <c r="L267" s="2474"/>
      <c r="M267" s="2474"/>
      <c r="N267" s="2474"/>
      <c r="O267" s="2474"/>
      <c r="P267" s="2474"/>
      <c r="Q267" s="2475"/>
      <c r="R267" s="2475"/>
      <c r="S267" s="2474"/>
      <c r="T267" s="2476"/>
      <c r="U267" s="2474"/>
      <c r="V267" s="2474"/>
      <c r="W267" s="2474"/>
      <c r="X267" s="2474"/>
      <c r="Y267" s="2475"/>
      <c r="Z267" s="2474"/>
      <c r="AA267" s="2477"/>
      <c r="AB267" s="2475"/>
      <c r="AC267" s="2475"/>
      <c r="AD267" s="2475"/>
      <c r="AE267" s="2475"/>
      <c r="AF267" s="78"/>
      <c r="AG267" s="2475"/>
      <c r="AH267" s="24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2479"/>
      <c r="AS267" s="2479"/>
      <c r="AT267" s="2479"/>
      <c r="AU267" s="2479"/>
      <c r="AV267" s="2480"/>
      <c r="AW267" s="78"/>
      <c r="AX267" s="2480"/>
      <c r="AY267" s="78"/>
      <c r="AZ267" s="78"/>
      <c r="BA267" s="78"/>
      <c r="BB267" s="2480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/>
      <c r="BP267" s="78"/>
      <c r="BQ267" s="78"/>
      <c r="BR267" s="78"/>
      <c r="BS267" s="78"/>
      <c r="BT267" s="78"/>
      <c r="BU267" s="78"/>
      <c r="BV267" s="78"/>
      <c r="BW267" s="78"/>
      <c r="BX267" s="78"/>
      <c r="BY267" s="78"/>
      <c r="BZ267" s="78"/>
      <c r="CA267" s="78"/>
      <c r="CB267" s="78"/>
      <c r="CC267" s="78"/>
      <c r="CD267" s="78"/>
      <c r="CE267" s="78"/>
      <c r="CF267" s="78"/>
      <c r="CG267" s="78"/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/>
      <c r="DB267" s="78"/>
      <c r="DC267" s="78"/>
      <c r="DD267" s="78"/>
      <c r="DE267" s="78"/>
      <c r="DF267" s="2481"/>
      <c r="DG267" s="78"/>
      <c r="DH267" s="2482"/>
      <c r="DI267" s="78"/>
      <c r="DJ267" s="78"/>
      <c r="DK267" s="78"/>
      <c r="DL267" s="78"/>
      <c r="DM267" s="78"/>
      <c r="DN267" s="78"/>
      <c r="DO267" s="78"/>
      <c r="DP267" s="78"/>
      <c r="DQ267" s="78"/>
      <c r="DR267" s="78"/>
    </row>
    <row r="268">
      <c r="A268" s="78"/>
      <c r="D268" s="2471"/>
      <c r="E268" s="2472"/>
      <c r="F268" s="2472"/>
      <c r="G268" s="2473"/>
      <c r="H268" s="2474"/>
      <c r="I268" s="2474"/>
      <c r="J268" s="2474"/>
      <c r="K268" s="2474"/>
      <c r="L268" s="2474"/>
      <c r="M268" s="2474"/>
      <c r="N268" s="2474"/>
      <c r="O268" s="2474"/>
      <c r="P268" s="2474"/>
      <c r="Q268" s="2475"/>
      <c r="R268" s="2475"/>
      <c r="S268" s="2474"/>
      <c r="T268" s="2476"/>
      <c r="U268" s="2474"/>
      <c r="V268" s="2474"/>
      <c r="W268" s="2474"/>
      <c r="X268" s="2474"/>
      <c r="Y268" s="2475"/>
      <c r="Z268" s="2474"/>
      <c r="AA268" s="2477"/>
      <c r="AB268" s="2475"/>
      <c r="AC268" s="2475"/>
      <c r="AD268" s="2475"/>
      <c r="AE268" s="2475"/>
      <c r="AF268" s="78"/>
      <c r="AG268" s="2475"/>
      <c r="AH268" s="24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2479"/>
      <c r="AS268" s="2479"/>
      <c r="AT268" s="2479"/>
      <c r="AU268" s="2479"/>
      <c r="AV268" s="2480"/>
      <c r="AW268" s="78"/>
      <c r="AX268" s="2480"/>
      <c r="AY268" s="78"/>
      <c r="AZ268" s="78"/>
      <c r="BA268" s="78"/>
      <c r="BB268" s="2480"/>
      <c r="BC268" s="78"/>
      <c r="BD268" s="78"/>
      <c r="BE268" s="78"/>
      <c r="BF268" s="78"/>
      <c r="BG268" s="78"/>
      <c r="BH268" s="78"/>
      <c r="BI268" s="78"/>
      <c r="BJ268" s="78"/>
      <c r="BK268" s="78"/>
      <c r="BL268" s="78"/>
      <c r="BM268" s="78"/>
      <c r="BN268" s="78"/>
      <c r="BO268" s="78"/>
      <c r="BP268" s="78"/>
      <c r="BQ268" s="78"/>
      <c r="BR268" s="78"/>
      <c r="BS268" s="78"/>
      <c r="BT268" s="78"/>
      <c r="BU268" s="78"/>
      <c r="BV268" s="78"/>
      <c r="BW268" s="78"/>
      <c r="BX268" s="78"/>
      <c r="BY268" s="78"/>
      <c r="BZ268" s="78"/>
      <c r="CA268" s="78"/>
      <c r="CB268" s="78"/>
      <c r="CC268" s="78"/>
      <c r="CD268" s="78"/>
      <c r="CE268" s="78"/>
      <c r="CF268" s="78"/>
      <c r="CG268" s="78"/>
      <c r="CH268" s="78"/>
      <c r="CI268" s="78"/>
      <c r="CJ268" s="78"/>
      <c r="CK268" s="78"/>
      <c r="CL268" s="78"/>
      <c r="CM268" s="78"/>
      <c r="CN268" s="78"/>
      <c r="CO268" s="78"/>
      <c r="CP268" s="78"/>
      <c r="CQ268" s="78"/>
      <c r="CR268" s="78"/>
      <c r="CS268" s="78"/>
      <c r="CT268" s="78"/>
      <c r="CU268" s="78"/>
      <c r="CV268" s="78"/>
      <c r="CW268" s="78"/>
      <c r="CX268" s="78"/>
      <c r="CY268" s="78"/>
      <c r="CZ268" s="78"/>
      <c r="DA268" s="78"/>
      <c r="DB268" s="78"/>
      <c r="DC268" s="78"/>
      <c r="DD268" s="78"/>
      <c r="DE268" s="78"/>
      <c r="DF268" s="2481"/>
      <c r="DG268" s="78"/>
      <c r="DH268" s="2482"/>
      <c r="DI268" s="78"/>
      <c r="DJ268" s="78"/>
      <c r="DK268" s="78"/>
      <c r="DL268" s="78"/>
      <c r="DM268" s="78"/>
      <c r="DN268" s="78"/>
      <c r="DO268" s="78"/>
      <c r="DP268" s="78"/>
      <c r="DQ268" s="78"/>
      <c r="DR268" s="78"/>
    </row>
    <row r="269">
      <c r="A269" s="78"/>
      <c r="D269" s="2471"/>
      <c r="E269" s="2472"/>
      <c r="F269" s="2472"/>
      <c r="G269" s="2473"/>
      <c r="H269" s="2474"/>
      <c r="I269" s="2474"/>
      <c r="J269" s="2474"/>
      <c r="K269" s="2474"/>
      <c r="L269" s="2474"/>
      <c r="M269" s="2474"/>
      <c r="N269" s="2474"/>
      <c r="O269" s="2474"/>
      <c r="P269" s="2474"/>
      <c r="Q269" s="2475"/>
      <c r="R269" s="2475"/>
      <c r="S269" s="2474"/>
      <c r="T269" s="2476"/>
      <c r="U269" s="2474"/>
      <c r="V269" s="2474"/>
      <c r="W269" s="2474"/>
      <c r="X269" s="2474"/>
      <c r="Y269" s="2475"/>
      <c r="Z269" s="2474"/>
      <c r="AA269" s="2477"/>
      <c r="AB269" s="2475"/>
      <c r="AC269" s="2475"/>
      <c r="AD269" s="2475"/>
      <c r="AE269" s="2475"/>
      <c r="AF269" s="78"/>
      <c r="AG269" s="2475"/>
      <c r="AH269" s="24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2479"/>
      <c r="AS269" s="2479"/>
      <c r="AT269" s="2479"/>
      <c r="AU269" s="2479"/>
      <c r="AV269" s="2480"/>
      <c r="AW269" s="78"/>
      <c r="AX269" s="2480"/>
      <c r="AY269" s="78"/>
      <c r="AZ269" s="78"/>
      <c r="BA269" s="78"/>
      <c r="BB269" s="2480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/>
      <c r="DB269" s="78"/>
      <c r="DC269" s="78"/>
      <c r="DD269" s="78"/>
      <c r="DE269" s="78"/>
      <c r="DF269" s="2481"/>
      <c r="DG269" s="78"/>
      <c r="DH269" s="2482"/>
      <c r="DI269" s="78"/>
      <c r="DJ269" s="78"/>
      <c r="DK269" s="78"/>
      <c r="DL269" s="78"/>
      <c r="DM269" s="78"/>
      <c r="DN269" s="78"/>
      <c r="DO269" s="78"/>
      <c r="DP269" s="78"/>
      <c r="DQ269" s="78"/>
      <c r="DR269" s="78"/>
    </row>
    <row r="270">
      <c r="A270" s="78"/>
      <c r="D270" s="2471"/>
      <c r="E270" s="2472"/>
      <c r="F270" s="2472"/>
      <c r="G270" s="2473"/>
      <c r="H270" s="2474"/>
      <c r="I270" s="2474"/>
      <c r="J270" s="2474"/>
      <c r="K270" s="2474"/>
      <c r="L270" s="2474"/>
      <c r="M270" s="2474"/>
      <c r="N270" s="2474"/>
      <c r="O270" s="2474"/>
      <c r="P270" s="2474"/>
      <c r="Q270" s="2475"/>
      <c r="R270" s="2475"/>
      <c r="S270" s="2474"/>
      <c r="T270" s="2476"/>
      <c r="U270" s="2474"/>
      <c r="V270" s="2474"/>
      <c r="W270" s="2474"/>
      <c r="X270" s="2474"/>
      <c r="Y270" s="2475"/>
      <c r="Z270" s="2474"/>
      <c r="AA270" s="2477"/>
      <c r="AB270" s="2475"/>
      <c r="AC270" s="2475"/>
      <c r="AD270" s="2475"/>
      <c r="AE270" s="2475"/>
      <c r="AF270" s="78"/>
      <c r="AG270" s="2475"/>
      <c r="AH270" s="24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2479"/>
      <c r="AS270" s="2479"/>
      <c r="AT270" s="2479"/>
      <c r="AU270" s="2479"/>
      <c r="AV270" s="2480"/>
      <c r="AW270" s="78"/>
      <c r="AX270" s="2480"/>
      <c r="AY270" s="78"/>
      <c r="AZ270" s="78"/>
      <c r="BA270" s="78"/>
      <c r="BB270" s="2480"/>
      <c r="BC270" s="78"/>
      <c r="BD270" s="78"/>
      <c r="BE270" s="78"/>
      <c r="BF270" s="78"/>
      <c r="BG270" s="78"/>
      <c r="BH270" s="78"/>
      <c r="BI270" s="78"/>
      <c r="BJ270" s="78"/>
      <c r="BK270" s="78"/>
      <c r="BL270" s="78"/>
      <c r="BM270" s="78"/>
      <c r="BN270" s="78"/>
      <c r="BO270" s="78"/>
      <c r="BP270" s="78"/>
      <c r="BQ270" s="78"/>
      <c r="BR270" s="78"/>
      <c r="BS270" s="78"/>
      <c r="BT270" s="78"/>
      <c r="BU270" s="78"/>
      <c r="BV270" s="78"/>
      <c r="BW270" s="78"/>
      <c r="BX270" s="78"/>
      <c r="BY270" s="78"/>
      <c r="BZ270" s="78"/>
      <c r="CA270" s="78"/>
      <c r="CB270" s="78"/>
      <c r="CC270" s="78"/>
      <c r="CD270" s="78"/>
      <c r="CE270" s="78"/>
      <c r="CF270" s="78"/>
      <c r="CG270" s="78"/>
      <c r="CH270" s="78"/>
      <c r="CI270" s="78"/>
      <c r="CJ270" s="78"/>
      <c r="CK270" s="78"/>
      <c r="CL270" s="78"/>
      <c r="CM270" s="78"/>
      <c r="CN270" s="78"/>
      <c r="CO270" s="78"/>
      <c r="CP270" s="78"/>
      <c r="CQ270" s="78"/>
      <c r="CR270" s="78"/>
      <c r="CS270" s="78"/>
      <c r="CT270" s="78"/>
      <c r="CU270" s="78"/>
      <c r="CV270" s="78"/>
      <c r="CW270" s="78"/>
      <c r="CX270" s="78"/>
      <c r="CY270" s="78"/>
      <c r="CZ270" s="78"/>
      <c r="DA270" s="78"/>
      <c r="DB270" s="78"/>
      <c r="DC270" s="78"/>
      <c r="DD270" s="78"/>
      <c r="DE270" s="78"/>
      <c r="DF270" s="2481"/>
      <c r="DG270" s="78"/>
      <c r="DH270" s="2482"/>
      <c r="DI270" s="78"/>
      <c r="DJ270" s="78"/>
      <c r="DK270" s="78"/>
      <c r="DL270" s="78"/>
      <c r="DM270" s="78"/>
      <c r="DN270" s="78"/>
      <c r="DO270" s="78"/>
      <c r="DP270" s="78"/>
      <c r="DQ270" s="78"/>
      <c r="DR270" s="78"/>
    </row>
    <row r="271">
      <c r="A271" s="78"/>
      <c r="D271" s="2471"/>
      <c r="E271" s="2472"/>
      <c r="F271" s="2472"/>
      <c r="G271" s="2473"/>
      <c r="H271" s="2474"/>
      <c r="I271" s="2474"/>
      <c r="J271" s="2474"/>
      <c r="K271" s="2474"/>
      <c r="L271" s="2474"/>
      <c r="M271" s="2474"/>
      <c r="N271" s="2474"/>
      <c r="O271" s="2474"/>
      <c r="P271" s="2474"/>
      <c r="Q271" s="2475"/>
      <c r="R271" s="2475"/>
      <c r="S271" s="2474"/>
      <c r="T271" s="2476"/>
      <c r="U271" s="2474"/>
      <c r="V271" s="2474"/>
      <c r="W271" s="2474"/>
      <c r="X271" s="2474"/>
      <c r="Y271" s="2475"/>
      <c r="Z271" s="2474"/>
      <c r="AA271" s="2477"/>
      <c r="AB271" s="2475"/>
      <c r="AC271" s="2475"/>
      <c r="AD271" s="2475"/>
      <c r="AE271" s="2475"/>
      <c r="AF271" s="78"/>
      <c r="AG271" s="2475"/>
      <c r="AH271" s="24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2479"/>
      <c r="AS271" s="2479"/>
      <c r="AT271" s="2479"/>
      <c r="AU271" s="2479"/>
      <c r="AV271" s="2480"/>
      <c r="AW271" s="78"/>
      <c r="AX271" s="2480"/>
      <c r="AY271" s="78"/>
      <c r="AZ271" s="78"/>
      <c r="BA271" s="78"/>
      <c r="BB271" s="2480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/>
      <c r="DB271" s="78"/>
      <c r="DC271" s="78"/>
      <c r="DD271" s="78"/>
      <c r="DE271" s="78"/>
      <c r="DF271" s="2481"/>
      <c r="DG271" s="78"/>
      <c r="DH271" s="2482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</row>
    <row r="272">
      <c r="A272" s="78"/>
      <c r="D272" s="2471"/>
      <c r="E272" s="2472"/>
      <c r="F272" s="2472"/>
      <c r="G272" s="2473"/>
      <c r="H272" s="2474"/>
      <c r="I272" s="2474"/>
      <c r="J272" s="2474"/>
      <c r="K272" s="2474"/>
      <c r="L272" s="2474"/>
      <c r="M272" s="2474"/>
      <c r="N272" s="2474"/>
      <c r="O272" s="2474"/>
      <c r="P272" s="2474"/>
      <c r="Q272" s="2475"/>
      <c r="R272" s="2475"/>
      <c r="S272" s="2474"/>
      <c r="T272" s="2476"/>
      <c r="U272" s="2474"/>
      <c r="V272" s="2474"/>
      <c r="W272" s="2474"/>
      <c r="X272" s="2474"/>
      <c r="Y272" s="2475"/>
      <c r="Z272" s="2474"/>
      <c r="AA272" s="2477"/>
      <c r="AB272" s="2475"/>
      <c r="AC272" s="2475"/>
      <c r="AD272" s="2475"/>
      <c r="AE272" s="2475"/>
      <c r="AF272" s="78"/>
      <c r="AG272" s="2475"/>
      <c r="AH272" s="2478"/>
      <c r="AI272" s="78"/>
      <c r="AJ272" s="78"/>
      <c r="AK272" s="78"/>
      <c r="AL272" s="78"/>
      <c r="AM272" s="78"/>
      <c r="AN272" s="78"/>
      <c r="AO272" s="78"/>
      <c r="AP272" s="78"/>
      <c r="AQ272" s="78"/>
      <c r="AR272" s="2479"/>
      <c r="AS272" s="2479"/>
      <c r="AT272" s="2479"/>
      <c r="AU272" s="2479"/>
      <c r="AV272" s="2480"/>
      <c r="AW272" s="78"/>
      <c r="AX272" s="2480"/>
      <c r="AY272" s="78"/>
      <c r="AZ272" s="78"/>
      <c r="BA272" s="78"/>
      <c r="BB272" s="2480"/>
      <c r="BC272" s="78"/>
      <c r="BD272" s="78"/>
      <c r="BE272" s="78"/>
      <c r="BF272" s="78"/>
      <c r="BG272" s="78"/>
      <c r="BH272" s="78"/>
      <c r="BI272" s="78"/>
      <c r="BJ272" s="78"/>
      <c r="BK272" s="78"/>
      <c r="BL272" s="78"/>
      <c r="BM272" s="78"/>
      <c r="BN272" s="78"/>
      <c r="BO272" s="78"/>
      <c r="BP272" s="78"/>
      <c r="BQ272" s="78"/>
      <c r="BR272" s="78"/>
      <c r="BS272" s="78"/>
      <c r="BT272" s="78"/>
      <c r="BU272" s="78"/>
      <c r="BV272" s="78"/>
      <c r="BW272" s="78"/>
      <c r="BX272" s="78"/>
      <c r="BY272" s="78"/>
      <c r="BZ272" s="78"/>
      <c r="CA272" s="78"/>
      <c r="CB272" s="78"/>
      <c r="CC272" s="78"/>
      <c r="CD272" s="78"/>
      <c r="CE272" s="78"/>
      <c r="CF272" s="78"/>
      <c r="CG272" s="78"/>
      <c r="CH272" s="78"/>
      <c r="CI272" s="78"/>
      <c r="CJ272" s="78"/>
      <c r="CK272" s="78"/>
      <c r="CL272" s="78"/>
      <c r="CM272" s="78"/>
      <c r="CN272" s="78"/>
      <c r="CO272" s="78"/>
      <c r="CP272" s="78"/>
      <c r="CQ272" s="78"/>
      <c r="CR272" s="78"/>
      <c r="CS272" s="78"/>
      <c r="CT272" s="78"/>
      <c r="CU272" s="78"/>
      <c r="CV272" s="78"/>
      <c r="CW272" s="78"/>
      <c r="CX272" s="78"/>
      <c r="CY272" s="78"/>
      <c r="CZ272" s="78"/>
      <c r="DA272" s="78"/>
      <c r="DB272" s="78"/>
      <c r="DC272" s="78"/>
      <c r="DD272" s="78"/>
      <c r="DE272" s="78"/>
      <c r="DF272" s="2481"/>
      <c r="DG272" s="78"/>
      <c r="DH272" s="2482"/>
      <c r="DI272" s="78"/>
      <c r="DJ272" s="78"/>
      <c r="DK272" s="78"/>
      <c r="DL272" s="78"/>
      <c r="DM272" s="78"/>
      <c r="DN272" s="78"/>
      <c r="DO272" s="78"/>
      <c r="DP272" s="78"/>
      <c r="DQ272" s="78"/>
      <c r="DR272" s="78"/>
    </row>
    <row r="273">
      <c r="A273" s="78"/>
      <c r="D273" s="2471"/>
      <c r="E273" s="2472"/>
      <c r="F273" s="2472"/>
      <c r="G273" s="2473"/>
      <c r="H273" s="2474"/>
      <c r="I273" s="2474"/>
      <c r="J273" s="2474"/>
      <c r="K273" s="2474"/>
      <c r="L273" s="2474"/>
      <c r="M273" s="2474"/>
      <c r="N273" s="2474"/>
      <c r="O273" s="2474"/>
      <c r="P273" s="2474"/>
      <c r="Q273" s="2475"/>
      <c r="R273" s="2475"/>
      <c r="S273" s="2474"/>
      <c r="T273" s="2476"/>
      <c r="U273" s="2474"/>
      <c r="V273" s="2474"/>
      <c r="W273" s="2474"/>
      <c r="X273" s="2474"/>
      <c r="Y273" s="2475"/>
      <c r="Z273" s="2474"/>
      <c r="AA273" s="2477"/>
      <c r="AB273" s="2475"/>
      <c r="AC273" s="2475"/>
      <c r="AD273" s="2475"/>
      <c r="AE273" s="2475"/>
      <c r="AF273" s="78"/>
      <c r="AG273" s="2475"/>
      <c r="AH273" s="2478"/>
      <c r="AI273" s="78"/>
      <c r="AJ273" s="78"/>
      <c r="AK273" s="78"/>
      <c r="AL273" s="78"/>
      <c r="AM273" s="78"/>
      <c r="AN273" s="78"/>
      <c r="AO273" s="78"/>
      <c r="AP273" s="78"/>
      <c r="AQ273" s="78"/>
      <c r="AR273" s="2479"/>
      <c r="AS273" s="2479"/>
      <c r="AT273" s="2479"/>
      <c r="AU273" s="2479"/>
      <c r="AV273" s="2480"/>
      <c r="AW273" s="78"/>
      <c r="AX273" s="2480"/>
      <c r="AY273" s="78"/>
      <c r="AZ273" s="78"/>
      <c r="BA273" s="78"/>
      <c r="BB273" s="2480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/>
      <c r="BP273" s="78"/>
      <c r="BQ273" s="78"/>
      <c r="BR273" s="78"/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/>
      <c r="DB273" s="78"/>
      <c r="DC273" s="78"/>
      <c r="DD273" s="78"/>
      <c r="DE273" s="78"/>
      <c r="DF273" s="2481"/>
      <c r="DG273" s="78"/>
      <c r="DH273" s="2482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</row>
    <row r="274">
      <c r="A274" s="78"/>
      <c r="D274" s="2471"/>
      <c r="E274" s="2472"/>
      <c r="F274" s="2472"/>
      <c r="G274" s="2473"/>
      <c r="H274" s="2474"/>
      <c r="I274" s="2474"/>
      <c r="J274" s="2474"/>
      <c r="K274" s="2474"/>
      <c r="L274" s="2474"/>
      <c r="M274" s="2474"/>
      <c r="N274" s="2474"/>
      <c r="O274" s="2474"/>
      <c r="P274" s="2474"/>
      <c r="Q274" s="2475"/>
      <c r="R274" s="2475"/>
      <c r="S274" s="2474"/>
      <c r="T274" s="2476"/>
      <c r="U274" s="2474"/>
      <c r="V274" s="2474"/>
      <c r="W274" s="2474"/>
      <c r="X274" s="2474"/>
      <c r="Y274" s="2475"/>
      <c r="Z274" s="2474"/>
      <c r="AA274" s="2477"/>
      <c r="AB274" s="2475"/>
      <c r="AC274" s="2475"/>
      <c r="AD274" s="2475"/>
      <c r="AE274" s="2475"/>
      <c r="AF274" s="78"/>
      <c r="AG274" s="2475"/>
      <c r="AH274" s="2478"/>
      <c r="AI274" s="78"/>
      <c r="AJ274" s="78"/>
      <c r="AK274" s="78"/>
      <c r="AL274" s="78"/>
      <c r="AM274" s="78"/>
      <c r="AN274" s="78"/>
      <c r="AO274" s="78"/>
      <c r="AP274" s="78"/>
      <c r="AQ274" s="78"/>
      <c r="AR274" s="2479"/>
      <c r="AS274" s="2479"/>
      <c r="AT274" s="2479"/>
      <c r="AU274" s="2479"/>
      <c r="AV274" s="2480"/>
      <c r="AW274" s="78"/>
      <c r="AX274" s="2480"/>
      <c r="AY274" s="78"/>
      <c r="AZ274" s="78"/>
      <c r="BA274" s="78"/>
      <c r="BB274" s="2480"/>
      <c r="BC274" s="78"/>
      <c r="BD274" s="78"/>
      <c r="BE274" s="78"/>
      <c r="BF274" s="78"/>
      <c r="BG274" s="78"/>
      <c r="BH274" s="78"/>
      <c r="BI274" s="78"/>
      <c r="BJ274" s="78"/>
      <c r="BK274" s="78"/>
      <c r="BL274" s="78"/>
      <c r="BM274" s="78"/>
      <c r="BN274" s="78"/>
      <c r="BO274" s="78"/>
      <c r="BP274" s="78"/>
      <c r="BQ274" s="78"/>
      <c r="BR274" s="78"/>
      <c r="BS274" s="78"/>
      <c r="BT274" s="78"/>
      <c r="BU274" s="78"/>
      <c r="BV274" s="78"/>
      <c r="BW274" s="78"/>
      <c r="BX274" s="78"/>
      <c r="BY274" s="78"/>
      <c r="BZ274" s="78"/>
      <c r="CA274" s="78"/>
      <c r="CB274" s="78"/>
      <c r="CC274" s="78"/>
      <c r="CD274" s="78"/>
      <c r="CE274" s="78"/>
      <c r="CF274" s="78"/>
      <c r="CG274" s="78"/>
      <c r="CH274" s="78"/>
      <c r="CI274" s="78"/>
      <c r="CJ274" s="78"/>
      <c r="CK274" s="78"/>
      <c r="CL274" s="78"/>
      <c r="CM274" s="78"/>
      <c r="CN274" s="78"/>
      <c r="CO274" s="78"/>
      <c r="CP274" s="78"/>
      <c r="CQ274" s="78"/>
      <c r="CR274" s="78"/>
      <c r="CS274" s="78"/>
      <c r="CT274" s="78"/>
      <c r="CU274" s="78"/>
      <c r="CV274" s="78"/>
      <c r="CW274" s="78"/>
      <c r="CX274" s="78"/>
      <c r="CY274" s="78"/>
      <c r="CZ274" s="78"/>
      <c r="DA274" s="78"/>
      <c r="DB274" s="78"/>
      <c r="DC274" s="78"/>
      <c r="DD274" s="78"/>
      <c r="DE274" s="78"/>
      <c r="DF274" s="2481"/>
      <c r="DG274" s="78"/>
      <c r="DH274" s="2482"/>
      <c r="DI274" s="78"/>
      <c r="DJ274" s="78"/>
      <c r="DK274" s="78"/>
      <c r="DL274" s="78"/>
      <c r="DM274" s="78"/>
      <c r="DN274" s="78"/>
      <c r="DO274" s="78"/>
      <c r="DP274" s="78"/>
      <c r="DQ274" s="78"/>
      <c r="DR274" s="78"/>
    </row>
    <row r="275">
      <c r="A275" s="78"/>
      <c r="D275" s="2471"/>
      <c r="E275" s="2472"/>
      <c r="F275" s="2472"/>
      <c r="G275" s="2473"/>
      <c r="H275" s="2474"/>
      <c r="I275" s="2474"/>
      <c r="J275" s="2474"/>
      <c r="K275" s="2474"/>
      <c r="L275" s="2474"/>
      <c r="M275" s="2474"/>
      <c r="N275" s="2474"/>
      <c r="O275" s="2474"/>
      <c r="P275" s="2474"/>
      <c r="Q275" s="2475"/>
      <c r="R275" s="2475"/>
      <c r="S275" s="2474"/>
      <c r="T275" s="2476"/>
      <c r="U275" s="2474"/>
      <c r="V275" s="2474"/>
      <c r="W275" s="2474"/>
      <c r="X275" s="2474"/>
      <c r="Y275" s="2475"/>
      <c r="Z275" s="2474"/>
      <c r="AA275" s="2477"/>
      <c r="AB275" s="2475"/>
      <c r="AC275" s="2475"/>
      <c r="AD275" s="2475"/>
      <c r="AE275" s="2475"/>
      <c r="AF275" s="78"/>
      <c r="AG275" s="2475"/>
      <c r="AH275" s="24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2479"/>
      <c r="AS275" s="2479"/>
      <c r="AT275" s="2479"/>
      <c r="AU275" s="2479"/>
      <c r="AV275" s="2480"/>
      <c r="AW275" s="78"/>
      <c r="AX275" s="2480"/>
      <c r="AY275" s="78"/>
      <c r="AZ275" s="78"/>
      <c r="BA275" s="78"/>
      <c r="BB275" s="2480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/>
      <c r="BP275" s="78"/>
      <c r="BQ275" s="78"/>
      <c r="BR275" s="78"/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/>
      <c r="DB275" s="78"/>
      <c r="DC275" s="78"/>
      <c r="DD275" s="78"/>
      <c r="DE275" s="78"/>
      <c r="DF275" s="2481"/>
      <c r="DG275" s="78"/>
      <c r="DH275" s="2482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</row>
    <row r="276">
      <c r="A276" s="78"/>
      <c r="D276" s="2471"/>
      <c r="E276" s="2472"/>
      <c r="F276" s="2472"/>
      <c r="G276" s="2473"/>
      <c r="H276" s="2474"/>
      <c r="I276" s="2474"/>
      <c r="J276" s="2474"/>
      <c r="K276" s="2474"/>
      <c r="L276" s="2474"/>
      <c r="M276" s="2474"/>
      <c r="N276" s="2474"/>
      <c r="O276" s="2474"/>
      <c r="P276" s="2474"/>
      <c r="Q276" s="2475"/>
      <c r="R276" s="2475"/>
      <c r="S276" s="2474"/>
      <c r="T276" s="2476"/>
      <c r="U276" s="2474"/>
      <c r="V276" s="2474"/>
      <c r="W276" s="2474"/>
      <c r="X276" s="2474"/>
      <c r="Y276" s="2475"/>
      <c r="Z276" s="2474"/>
      <c r="AA276" s="2477"/>
      <c r="AB276" s="2475"/>
      <c r="AC276" s="2475"/>
      <c r="AD276" s="2475"/>
      <c r="AE276" s="2475"/>
      <c r="AF276" s="78"/>
      <c r="AG276" s="2475"/>
      <c r="AH276" s="24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2479"/>
      <c r="AS276" s="2479"/>
      <c r="AT276" s="2479"/>
      <c r="AU276" s="2479"/>
      <c r="AV276" s="2480"/>
      <c r="AW276" s="78"/>
      <c r="AX276" s="2480"/>
      <c r="AY276" s="78"/>
      <c r="AZ276" s="78"/>
      <c r="BA276" s="78"/>
      <c r="BB276" s="2480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  <c r="CD276" s="78"/>
      <c r="CE276" s="78"/>
      <c r="CF276" s="78"/>
      <c r="CG276" s="78"/>
      <c r="CH276" s="78"/>
      <c r="CI276" s="78"/>
      <c r="CJ276" s="78"/>
      <c r="CK276" s="78"/>
      <c r="CL276" s="78"/>
      <c r="CM276" s="78"/>
      <c r="CN276" s="78"/>
      <c r="CO276" s="78"/>
      <c r="CP276" s="78"/>
      <c r="CQ276" s="78"/>
      <c r="CR276" s="78"/>
      <c r="CS276" s="78"/>
      <c r="CT276" s="78"/>
      <c r="CU276" s="78"/>
      <c r="CV276" s="78"/>
      <c r="CW276" s="78"/>
      <c r="CX276" s="78"/>
      <c r="CY276" s="78"/>
      <c r="CZ276" s="78"/>
      <c r="DA276" s="78"/>
      <c r="DB276" s="78"/>
      <c r="DC276" s="78"/>
      <c r="DD276" s="78"/>
      <c r="DE276" s="78"/>
      <c r="DF276" s="2481"/>
      <c r="DG276" s="78"/>
      <c r="DH276" s="2482"/>
      <c r="DI276" s="78"/>
      <c r="DJ276" s="78"/>
      <c r="DK276" s="78"/>
      <c r="DL276" s="78"/>
      <c r="DM276" s="78"/>
      <c r="DN276" s="78"/>
      <c r="DO276" s="78"/>
      <c r="DP276" s="78"/>
      <c r="DQ276" s="78"/>
      <c r="DR276" s="78"/>
    </row>
    <row r="277">
      <c r="A277" s="78"/>
      <c r="D277" s="2471"/>
      <c r="E277" s="2472"/>
      <c r="F277" s="2472"/>
      <c r="G277" s="2473"/>
      <c r="H277" s="2474"/>
      <c r="I277" s="2474"/>
      <c r="J277" s="2474"/>
      <c r="K277" s="2474"/>
      <c r="L277" s="2474"/>
      <c r="M277" s="2474"/>
      <c r="N277" s="2474"/>
      <c r="O277" s="2474"/>
      <c r="P277" s="2474"/>
      <c r="Q277" s="2475"/>
      <c r="R277" s="2475"/>
      <c r="S277" s="2474"/>
      <c r="T277" s="2476"/>
      <c r="U277" s="2474"/>
      <c r="V277" s="2474"/>
      <c r="W277" s="2474"/>
      <c r="X277" s="2474"/>
      <c r="Y277" s="2475"/>
      <c r="Z277" s="2474"/>
      <c r="AA277" s="2477"/>
      <c r="AB277" s="2475"/>
      <c r="AC277" s="2475"/>
      <c r="AD277" s="2475"/>
      <c r="AE277" s="2475"/>
      <c r="AF277" s="78"/>
      <c r="AG277" s="2475"/>
      <c r="AH277" s="24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2479"/>
      <c r="AS277" s="2479"/>
      <c r="AT277" s="2479"/>
      <c r="AU277" s="2479"/>
      <c r="AV277" s="2480"/>
      <c r="AW277" s="78"/>
      <c r="AX277" s="2480"/>
      <c r="AY277" s="78"/>
      <c r="AZ277" s="78"/>
      <c r="BA277" s="78"/>
      <c r="BB277" s="2480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2481"/>
      <c r="DG277" s="78"/>
      <c r="DH277" s="2482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</row>
    <row r="278">
      <c r="A278" s="78"/>
      <c r="D278" s="2471"/>
      <c r="E278" s="2472"/>
      <c r="F278" s="2472"/>
      <c r="G278" s="2473"/>
      <c r="H278" s="2474"/>
      <c r="I278" s="2474"/>
      <c r="J278" s="2474"/>
      <c r="K278" s="2474"/>
      <c r="L278" s="2474"/>
      <c r="M278" s="2474"/>
      <c r="N278" s="2474"/>
      <c r="O278" s="2474"/>
      <c r="P278" s="2474"/>
      <c r="Q278" s="2475"/>
      <c r="R278" s="2475"/>
      <c r="S278" s="2474"/>
      <c r="T278" s="2476"/>
      <c r="U278" s="2474"/>
      <c r="V278" s="2474"/>
      <c r="W278" s="2474"/>
      <c r="X278" s="2474"/>
      <c r="Y278" s="2475"/>
      <c r="Z278" s="2474"/>
      <c r="AA278" s="2477"/>
      <c r="AB278" s="2475"/>
      <c r="AC278" s="2475"/>
      <c r="AD278" s="2475"/>
      <c r="AE278" s="2475"/>
      <c r="AF278" s="78"/>
      <c r="AG278" s="2475"/>
      <c r="AH278" s="24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2479"/>
      <c r="AS278" s="2479"/>
      <c r="AT278" s="2479"/>
      <c r="AU278" s="2479"/>
      <c r="AV278" s="2480"/>
      <c r="AW278" s="78"/>
      <c r="AX278" s="2480"/>
      <c r="AY278" s="78"/>
      <c r="AZ278" s="78"/>
      <c r="BA278" s="78"/>
      <c r="BB278" s="2480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  <c r="CD278" s="78"/>
      <c r="CE278" s="78"/>
      <c r="CF278" s="78"/>
      <c r="CG278" s="78"/>
      <c r="CH278" s="78"/>
      <c r="CI278" s="78"/>
      <c r="CJ278" s="78"/>
      <c r="CK278" s="78"/>
      <c r="CL278" s="78"/>
      <c r="CM278" s="78"/>
      <c r="CN278" s="78"/>
      <c r="CO278" s="78"/>
      <c r="CP278" s="78"/>
      <c r="CQ278" s="78"/>
      <c r="CR278" s="78"/>
      <c r="CS278" s="78"/>
      <c r="CT278" s="78"/>
      <c r="CU278" s="78"/>
      <c r="CV278" s="78"/>
      <c r="CW278" s="78"/>
      <c r="CX278" s="78"/>
      <c r="CY278" s="78"/>
      <c r="CZ278" s="78"/>
      <c r="DA278" s="78"/>
      <c r="DB278" s="78"/>
      <c r="DC278" s="78"/>
      <c r="DD278" s="78"/>
      <c r="DE278" s="78"/>
      <c r="DF278" s="2481"/>
      <c r="DG278" s="78"/>
      <c r="DH278" s="2482"/>
      <c r="DI278" s="78"/>
      <c r="DJ278" s="78"/>
      <c r="DK278" s="78"/>
      <c r="DL278" s="78"/>
      <c r="DM278" s="78"/>
      <c r="DN278" s="78"/>
      <c r="DO278" s="78"/>
      <c r="DP278" s="78"/>
      <c r="DQ278" s="78"/>
      <c r="DR278" s="78"/>
    </row>
    <row r="279">
      <c r="A279" s="78"/>
      <c r="D279" s="2471"/>
      <c r="E279" s="2472"/>
      <c r="F279" s="2472"/>
      <c r="G279" s="2473"/>
      <c r="H279" s="2474"/>
      <c r="I279" s="2474"/>
      <c r="J279" s="2474"/>
      <c r="K279" s="2474"/>
      <c r="L279" s="2474"/>
      <c r="M279" s="2474"/>
      <c r="N279" s="2474"/>
      <c r="O279" s="2474"/>
      <c r="P279" s="2474"/>
      <c r="Q279" s="2475"/>
      <c r="R279" s="2475"/>
      <c r="S279" s="2474"/>
      <c r="T279" s="2476"/>
      <c r="U279" s="2474"/>
      <c r="V279" s="2474"/>
      <c r="W279" s="2474"/>
      <c r="X279" s="2474"/>
      <c r="Y279" s="2475"/>
      <c r="Z279" s="2474"/>
      <c r="AA279" s="2477"/>
      <c r="AB279" s="2475"/>
      <c r="AC279" s="2475"/>
      <c r="AD279" s="2475"/>
      <c r="AE279" s="2475"/>
      <c r="AF279" s="78"/>
      <c r="AG279" s="2475"/>
      <c r="AH279" s="2478"/>
      <c r="AI279" s="78"/>
      <c r="AJ279" s="78"/>
      <c r="AK279" s="78"/>
      <c r="AL279" s="78"/>
      <c r="AM279" s="78"/>
      <c r="AN279" s="78"/>
      <c r="AO279" s="78"/>
      <c r="AP279" s="78"/>
      <c r="AQ279" s="78"/>
      <c r="AR279" s="2479"/>
      <c r="AS279" s="2479"/>
      <c r="AT279" s="2479"/>
      <c r="AU279" s="2479"/>
      <c r="AV279" s="2480"/>
      <c r="AW279" s="78"/>
      <c r="AX279" s="2480"/>
      <c r="AY279" s="78"/>
      <c r="AZ279" s="78"/>
      <c r="BA279" s="78"/>
      <c r="BB279" s="2480"/>
      <c r="BC279" s="78"/>
      <c r="BD279" s="78"/>
      <c r="BE279" s="78"/>
      <c r="BF279" s="78"/>
      <c r="BG279" s="78"/>
      <c r="BH279" s="78"/>
      <c r="BI279" s="78"/>
      <c r="BJ279" s="78"/>
      <c r="BK279" s="78"/>
      <c r="BL279" s="78"/>
      <c r="BM279" s="78"/>
      <c r="BN279" s="78"/>
      <c r="BO279" s="78"/>
      <c r="BP279" s="78"/>
      <c r="BQ279" s="78"/>
      <c r="BR279" s="78"/>
      <c r="BS279" s="78"/>
      <c r="BT279" s="78"/>
      <c r="BU279" s="78"/>
      <c r="BV279" s="78"/>
      <c r="BW279" s="78"/>
      <c r="BX279" s="78"/>
      <c r="BY279" s="78"/>
      <c r="BZ279" s="78"/>
      <c r="CA279" s="78"/>
      <c r="CB279" s="78"/>
      <c r="CC279" s="78"/>
      <c r="CD279" s="78"/>
      <c r="CE279" s="78"/>
      <c r="CF279" s="78"/>
      <c r="CG279" s="78"/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/>
      <c r="CS279" s="78"/>
      <c r="CT279" s="78"/>
      <c r="CU279" s="78"/>
      <c r="CV279" s="78"/>
      <c r="CW279" s="78"/>
      <c r="CX279" s="78"/>
      <c r="CY279" s="78"/>
      <c r="CZ279" s="78"/>
      <c r="DA279" s="78"/>
      <c r="DB279" s="78"/>
      <c r="DC279" s="78"/>
      <c r="DD279" s="78"/>
      <c r="DE279" s="78"/>
      <c r="DF279" s="2481"/>
      <c r="DG279" s="78"/>
      <c r="DH279" s="2482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</row>
    <row r="280">
      <c r="A280" s="78"/>
      <c r="D280" s="2471"/>
      <c r="E280" s="2472"/>
      <c r="F280" s="2472"/>
      <c r="G280" s="2473"/>
      <c r="H280" s="2474"/>
      <c r="I280" s="2474"/>
      <c r="J280" s="2474"/>
      <c r="K280" s="2474"/>
      <c r="L280" s="2474"/>
      <c r="M280" s="2474"/>
      <c r="N280" s="2474"/>
      <c r="O280" s="2474"/>
      <c r="P280" s="2474"/>
      <c r="Q280" s="2475"/>
      <c r="R280" s="2475"/>
      <c r="S280" s="2474"/>
      <c r="T280" s="2476"/>
      <c r="U280" s="2474"/>
      <c r="V280" s="2474"/>
      <c r="W280" s="2474"/>
      <c r="X280" s="2474"/>
      <c r="Y280" s="2475"/>
      <c r="Z280" s="2474"/>
      <c r="AA280" s="2477"/>
      <c r="AB280" s="2475"/>
      <c r="AC280" s="2475"/>
      <c r="AD280" s="2475"/>
      <c r="AE280" s="2475"/>
      <c r="AF280" s="78"/>
      <c r="AG280" s="2475"/>
      <c r="AH280" s="2478"/>
      <c r="AI280" s="78"/>
      <c r="AJ280" s="78"/>
      <c r="AK280" s="78"/>
      <c r="AL280" s="78"/>
      <c r="AM280" s="78"/>
      <c r="AN280" s="78"/>
      <c r="AO280" s="78"/>
      <c r="AP280" s="78"/>
      <c r="AQ280" s="78"/>
      <c r="AR280" s="2479"/>
      <c r="AS280" s="2479"/>
      <c r="AT280" s="2479"/>
      <c r="AU280" s="2479"/>
      <c r="AV280" s="2480"/>
      <c r="AW280" s="78"/>
      <c r="AX280" s="2480"/>
      <c r="AY280" s="78"/>
      <c r="AZ280" s="78"/>
      <c r="BA280" s="78"/>
      <c r="BB280" s="2480"/>
      <c r="BC280" s="78"/>
      <c r="BD280" s="78"/>
      <c r="BE280" s="78"/>
      <c r="BF280" s="78"/>
      <c r="BG280" s="78"/>
      <c r="BH280" s="78"/>
      <c r="BI280" s="78"/>
      <c r="BJ280" s="78"/>
      <c r="BK280" s="78"/>
      <c r="BL280" s="78"/>
      <c r="BM280" s="78"/>
      <c r="BN280" s="78"/>
      <c r="BO280" s="78"/>
      <c r="BP280" s="78"/>
      <c r="BQ280" s="78"/>
      <c r="BR280" s="78"/>
      <c r="BS280" s="78"/>
      <c r="BT280" s="78"/>
      <c r="BU280" s="78"/>
      <c r="BV280" s="78"/>
      <c r="BW280" s="78"/>
      <c r="BX280" s="78"/>
      <c r="BY280" s="78"/>
      <c r="BZ280" s="78"/>
      <c r="CA280" s="78"/>
      <c r="CB280" s="78"/>
      <c r="CC280" s="78"/>
      <c r="CD280" s="78"/>
      <c r="CE280" s="78"/>
      <c r="CF280" s="78"/>
      <c r="CG280" s="78"/>
      <c r="CH280" s="78"/>
      <c r="CI280" s="78"/>
      <c r="CJ280" s="78"/>
      <c r="CK280" s="78"/>
      <c r="CL280" s="78"/>
      <c r="CM280" s="78"/>
      <c r="CN280" s="78"/>
      <c r="CO280" s="78"/>
      <c r="CP280" s="78"/>
      <c r="CQ280" s="78"/>
      <c r="CR280" s="78"/>
      <c r="CS280" s="78"/>
      <c r="CT280" s="78"/>
      <c r="CU280" s="78"/>
      <c r="CV280" s="78"/>
      <c r="CW280" s="78"/>
      <c r="CX280" s="78"/>
      <c r="CY280" s="78"/>
      <c r="CZ280" s="78"/>
      <c r="DA280" s="78"/>
      <c r="DB280" s="78"/>
      <c r="DC280" s="78"/>
      <c r="DD280" s="78"/>
      <c r="DE280" s="78"/>
      <c r="DF280" s="2481"/>
      <c r="DG280" s="78"/>
      <c r="DH280" s="2482"/>
      <c r="DI280" s="78"/>
      <c r="DJ280" s="78"/>
      <c r="DK280" s="78"/>
      <c r="DL280" s="78"/>
      <c r="DM280" s="78"/>
      <c r="DN280" s="78"/>
      <c r="DO280" s="78"/>
      <c r="DP280" s="78"/>
      <c r="DQ280" s="78"/>
      <c r="DR280" s="78"/>
    </row>
    <row r="281">
      <c r="A281" s="78"/>
      <c r="D281" s="2471"/>
      <c r="E281" s="2472"/>
      <c r="F281" s="2472"/>
      <c r="G281" s="2473"/>
      <c r="H281" s="2474"/>
      <c r="I281" s="2474"/>
      <c r="J281" s="2474"/>
      <c r="K281" s="2474"/>
      <c r="L281" s="2474"/>
      <c r="M281" s="2474"/>
      <c r="N281" s="2474"/>
      <c r="O281" s="2474"/>
      <c r="P281" s="2474"/>
      <c r="Q281" s="2475"/>
      <c r="R281" s="2475"/>
      <c r="S281" s="2474"/>
      <c r="T281" s="2476"/>
      <c r="U281" s="2474"/>
      <c r="V281" s="2474"/>
      <c r="W281" s="2474"/>
      <c r="X281" s="2474"/>
      <c r="Y281" s="2475"/>
      <c r="Z281" s="2474"/>
      <c r="AA281" s="2477"/>
      <c r="AB281" s="2475"/>
      <c r="AC281" s="2475"/>
      <c r="AD281" s="2475"/>
      <c r="AE281" s="2475"/>
      <c r="AF281" s="78"/>
      <c r="AG281" s="2475"/>
      <c r="AH281" s="2478"/>
      <c r="AI281" s="78"/>
      <c r="AJ281" s="78"/>
      <c r="AK281" s="78"/>
      <c r="AL281" s="78"/>
      <c r="AM281" s="78"/>
      <c r="AN281" s="78"/>
      <c r="AO281" s="78"/>
      <c r="AP281" s="78"/>
      <c r="AQ281" s="78"/>
      <c r="AR281" s="2479"/>
      <c r="AS281" s="2479"/>
      <c r="AT281" s="2479"/>
      <c r="AU281" s="2479"/>
      <c r="AV281" s="2480"/>
      <c r="AW281" s="78"/>
      <c r="AX281" s="2480"/>
      <c r="AY281" s="78"/>
      <c r="AZ281" s="78"/>
      <c r="BA281" s="78"/>
      <c r="BB281" s="2480"/>
      <c r="BC281" s="78"/>
      <c r="BD281" s="78"/>
      <c r="BE281" s="78"/>
      <c r="BF281" s="78"/>
      <c r="BG281" s="78"/>
      <c r="BH281" s="78"/>
      <c r="BI281" s="78"/>
      <c r="BJ281" s="78"/>
      <c r="BK281" s="78"/>
      <c r="BL281" s="78"/>
      <c r="BM281" s="78"/>
      <c r="BN281" s="78"/>
      <c r="BO281" s="78"/>
      <c r="BP281" s="78"/>
      <c r="BQ281" s="78"/>
      <c r="BR281" s="78"/>
      <c r="BS281" s="78"/>
      <c r="BT281" s="78"/>
      <c r="BU281" s="78"/>
      <c r="BV281" s="78"/>
      <c r="BW281" s="78"/>
      <c r="BX281" s="78"/>
      <c r="BY281" s="78"/>
      <c r="BZ281" s="78"/>
      <c r="CA281" s="78"/>
      <c r="CB281" s="78"/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/>
      <c r="CS281" s="78"/>
      <c r="CT281" s="78"/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2481"/>
      <c r="DG281" s="78"/>
      <c r="DH281" s="2482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</row>
    <row r="282">
      <c r="A282" s="78"/>
      <c r="D282" s="2471"/>
      <c r="E282" s="2472"/>
      <c r="F282" s="2472"/>
      <c r="G282" s="2473"/>
      <c r="H282" s="2474"/>
      <c r="I282" s="2474"/>
      <c r="J282" s="2474"/>
      <c r="K282" s="2474"/>
      <c r="L282" s="2474"/>
      <c r="M282" s="2474"/>
      <c r="N282" s="2474"/>
      <c r="O282" s="2474"/>
      <c r="P282" s="2474"/>
      <c r="Q282" s="2475"/>
      <c r="R282" s="2475"/>
      <c r="S282" s="2474"/>
      <c r="T282" s="2476"/>
      <c r="U282" s="2474"/>
      <c r="V282" s="2474"/>
      <c r="W282" s="2474"/>
      <c r="X282" s="2474"/>
      <c r="Y282" s="2475"/>
      <c r="Z282" s="2474"/>
      <c r="AA282" s="2477"/>
      <c r="AB282" s="2475"/>
      <c r="AC282" s="2475"/>
      <c r="AD282" s="2475"/>
      <c r="AE282" s="2475"/>
      <c r="AF282" s="78"/>
      <c r="AG282" s="2475"/>
      <c r="AH282" s="2478"/>
      <c r="AI282" s="78"/>
      <c r="AJ282" s="78"/>
      <c r="AK282" s="78"/>
      <c r="AL282" s="78"/>
      <c r="AM282" s="78"/>
      <c r="AN282" s="78"/>
      <c r="AO282" s="78"/>
      <c r="AP282" s="78"/>
      <c r="AQ282" s="78"/>
      <c r="AR282" s="2479"/>
      <c r="AS282" s="2479"/>
      <c r="AT282" s="2479"/>
      <c r="AU282" s="2479"/>
      <c r="AV282" s="2480"/>
      <c r="AW282" s="78"/>
      <c r="AX282" s="2480"/>
      <c r="AY282" s="78"/>
      <c r="AZ282" s="78"/>
      <c r="BA282" s="78"/>
      <c r="BB282" s="2480"/>
      <c r="BC282" s="78"/>
      <c r="BD282" s="78"/>
      <c r="BE282" s="78"/>
      <c r="BF282" s="78"/>
      <c r="BG282" s="78"/>
      <c r="BH282" s="78"/>
      <c r="BI282" s="78"/>
      <c r="BJ282" s="78"/>
      <c r="BK282" s="78"/>
      <c r="BL282" s="78"/>
      <c r="BM282" s="78"/>
      <c r="BN282" s="78"/>
      <c r="BO282" s="78"/>
      <c r="BP282" s="78"/>
      <c r="BQ282" s="78"/>
      <c r="BR282" s="78"/>
      <c r="BS282" s="78"/>
      <c r="BT282" s="78"/>
      <c r="BU282" s="78"/>
      <c r="BV282" s="78"/>
      <c r="BW282" s="78"/>
      <c r="BX282" s="78"/>
      <c r="BY282" s="78"/>
      <c r="BZ282" s="78"/>
      <c r="CA282" s="78"/>
      <c r="CB282" s="78"/>
      <c r="CC282" s="78"/>
      <c r="CD282" s="78"/>
      <c r="CE282" s="78"/>
      <c r="CF282" s="78"/>
      <c r="CG282" s="78"/>
      <c r="CH282" s="78"/>
      <c r="CI282" s="78"/>
      <c r="CJ282" s="78"/>
      <c r="CK282" s="78"/>
      <c r="CL282" s="78"/>
      <c r="CM282" s="78"/>
      <c r="CN282" s="78"/>
      <c r="CO282" s="78"/>
      <c r="CP282" s="78"/>
      <c r="CQ282" s="78"/>
      <c r="CR282" s="78"/>
      <c r="CS282" s="78"/>
      <c r="CT282" s="78"/>
      <c r="CU282" s="78"/>
      <c r="CV282" s="78"/>
      <c r="CW282" s="78"/>
      <c r="CX282" s="78"/>
      <c r="CY282" s="78"/>
      <c r="CZ282" s="78"/>
      <c r="DA282" s="78"/>
      <c r="DB282" s="78"/>
      <c r="DC282" s="78"/>
      <c r="DD282" s="78"/>
      <c r="DE282" s="78"/>
      <c r="DF282" s="2481"/>
      <c r="DG282" s="78"/>
      <c r="DH282" s="2482"/>
      <c r="DI282" s="78"/>
      <c r="DJ282" s="78"/>
      <c r="DK282" s="78"/>
      <c r="DL282" s="78"/>
      <c r="DM282" s="78"/>
      <c r="DN282" s="78"/>
      <c r="DO282" s="78"/>
      <c r="DP282" s="78"/>
      <c r="DQ282" s="78"/>
      <c r="DR282" s="78"/>
    </row>
    <row r="283">
      <c r="A283" s="78"/>
      <c r="D283" s="2471"/>
      <c r="E283" s="2472"/>
      <c r="F283" s="2472"/>
      <c r="G283" s="2473"/>
      <c r="H283" s="2474"/>
      <c r="I283" s="2474"/>
      <c r="J283" s="2474"/>
      <c r="K283" s="2474"/>
      <c r="L283" s="2474"/>
      <c r="M283" s="2474"/>
      <c r="N283" s="2474"/>
      <c r="O283" s="2474"/>
      <c r="P283" s="2474"/>
      <c r="Q283" s="2475"/>
      <c r="R283" s="2475"/>
      <c r="S283" s="2474"/>
      <c r="T283" s="2476"/>
      <c r="U283" s="2474"/>
      <c r="V283" s="2474"/>
      <c r="W283" s="2474"/>
      <c r="X283" s="2474"/>
      <c r="Y283" s="2475"/>
      <c r="Z283" s="2474"/>
      <c r="AA283" s="2477"/>
      <c r="AB283" s="2475"/>
      <c r="AC283" s="2475"/>
      <c r="AD283" s="2475"/>
      <c r="AE283" s="2475"/>
      <c r="AF283" s="78"/>
      <c r="AG283" s="2475"/>
      <c r="AH283" s="2478"/>
      <c r="AI283" s="78"/>
      <c r="AJ283" s="78"/>
      <c r="AK283" s="78"/>
      <c r="AL283" s="78"/>
      <c r="AM283" s="78"/>
      <c r="AN283" s="78"/>
      <c r="AO283" s="78"/>
      <c r="AP283" s="78"/>
      <c r="AQ283" s="78"/>
      <c r="AR283" s="2479"/>
      <c r="AS283" s="2479"/>
      <c r="AT283" s="2479"/>
      <c r="AU283" s="2479"/>
      <c r="AV283" s="2480"/>
      <c r="AW283" s="78"/>
      <c r="AX283" s="2480"/>
      <c r="AY283" s="78"/>
      <c r="AZ283" s="78"/>
      <c r="BA283" s="78"/>
      <c r="BB283" s="2480"/>
      <c r="BC283" s="78"/>
      <c r="BD283" s="78"/>
      <c r="BE283" s="78"/>
      <c r="BF283" s="78"/>
      <c r="BG283" s="78"/>
      <c r="BH283" s="78"/>
      <c r="BI283" s="78"/>
      <c r="BJ283" s="78"/>
      <c r="BK283" s="78"/>
      <c r="BL283" s="78"/>
      <c r="BM283" s="78"/>
      <c r="BN283" s="78"/>
      <c r="BO283" s="78"/>
      <c r="BP283" s="78"/>
      <c r="BQ283" s="78"/>
      <c r="BR283" s="78"/>
      <c r="BS283" s="78"/>
      <c r="BT283" s="78"/>
      <c r="BU283" s="78"/>
      <c r="BV283" s="78"/>
      <c r="BW283" s="78"/>
      <c r="BX283" s="78"/>
      <c r="BY283" s="78"/>
      <c r="BZ283" s="78"/>
      <c r="CA283" s="78"/>
      <c r="CB283" s="78"/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2481"/>
      <c r="DG283" s="78"/>
      <c r="DH283" s="2482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</row>
    <row r="284">
      <c r="A284" s="78"/>
      <c r="D284" s="2471"/>
      <c r="E284" s="2472"/>
      <c r="F284" s="2472"/>
      <c r="G284" s="2473"/>
      <c r="H284" s="2474"/>
      <c r="I284" s="2474"/>
      <c r="J284" s="2474"/>
      <c r="K284" s="2474"/>
      <c r="L284" s="2474"/>
      <c r="M284" s="2474"/>
      <c r="N284" s="2474"/>
      <c r="O284" s="2474"/>
      <c r="P284" s="2474"/>
      <c r="Q284" s="2475"/>
      <c r="R284" s="2475"/>
      <c r="S284" s="2474"/>
      <c r="T284" s="2476"/>
      <c r="U284" s="2474"/>
      <c r="V284" s="2474"/>
      <c r="W284" s="2474"/>
      <c r="X284" s="2474"/>
      <c r="Y284" s="2475"/>
      <c r="Z284" s="2474"/>
      <c r="AA284" s="2477"/>
      <c r="AB284" s="2475"/>
      <c r="AC284" s="2475"/>
      <c r="AD284" s="2475"/>
      <c r="AE284" s="2475"/>
      <c r="AF284" s="78"/>
      <c r="AG284" s="2475"/>
      <c r="AH284" s="2478"/>
      <c r="AI284" s="78"/>
      <c r="AJ284" s="78"/>
      <c r="AK284" s="78"/>
      <c r="AL284" s="78"/>
      <c r="AM284" s="78"/>
      <c r="AN284" s="78"/>
      <c r="AO284" s="78"/>
      <c r="AP284" s="78"/>
      <c r="AQ284" s="78"/>
      <c r="AR284" s="2479"/>
      <c r="AS284" s="2479"/>
      <c r="AT284" s="2479"/>
      <c r="AU284" s="2479"/>
      <c r="AV284" s="2480"/>
      <c r="AW284" s="78"/>
      <c r="AX284" s="2480"/>
      <c r="AY284" s="78"/>
      <c r="AZ284" s="78"/>
      <c r="BA284" s="78"/>
      <c r="BB284" s="2480"/>
      <c r="BC284" s="78"/>
      <c r="BD284" s="78"/>
      <c r="BE284" s="78"/>
      <c r="BF284" s="78"/>
      <c r="BG284" s="78"/>
      <c r="BH284" s="78"/>
      <c r="BI284" s="78"/>
      <c r="BJ284" s="78"/>
      <c r="BK284" s="78"/>
      <c r="BL284" s="78"/>
      <c r="BM284" s="78"/>
      <c r="BN284" s="78"/>
      <c r="BO284" s="78"/>
      <c r="BP284" s="78"/>
      <c r="BQ284" s="78"/>
      <c r="BR284" s="78"/>
      <c r="BS284" s="78"/>
      <c r="BT284" s="78"/>
      <c r="BU284" s="78"/>
      <c r="BV284" s="78"/>
      <c r="BW284" s="78"/>
      <c r="BX284" s="78"/>
      <c r="BY284" s="78"/>
      <c r="BZ284" s="78"/>
      <c r="CA284" s="78"/>
      <c r="CB284" s="78"/>
      <c r="CC284" s="78"/>
      <c r="CD284" s="78"/>
      <c r="CE284" s="78"/>
      <c r="CF284" s="78"/>
      <c r="CG284" s="78"/>
      <c r="CH284" s="78"/>
      <c r="CI284" s="78"/>
      <c r="CJ284" s="78"/>
      <c r="CK284" s="78"/>
      <c r="CL284" s="78"/>
      <c r="CM284" s="78"/>
      <c r="CN284" s="78"/>
      <c r="CO284" s="78"/>
      <c r="CP284" s="78"/>
      <c r="CQ284" s="78"/>
      <c r="CR284" s="78"/>
      <c r="CS284" s="78"/>
      <c r="CT284" s="78"/>
      <c r="CU284" s="78"/>
      <c r="CV284" s="78"/>
      <c r="CW284" s="78"/>
      <c r="CX284" s="78"/>
      <c r="CY284" s="78"/>
      <c r="CZ284" s="78"/>
      <c r="DA284" s="78"/>
      <c r="DB284" s="78"/>
      <c r="DC284" s="78"/>
      <c r="DD284" s="78"/>
      <c r="DE284" s="78"/>
      <c r="DF284" s="2481"/>
      <c r="DG284" s="78"/>
      <c r="DH284" s="2482"/>
      <c r="DI284" s="78"/>
      <c r="DJ284" s="78"/>
      <c r="DK284" s="78"/>
      <c r="DL284" s="78"/>
      <c r="DM284" s="78"/>
      <c r="DN284" s="78"/>
      <c r="DO284" s="78"/>
      <c r="DP284" s="78"/>
      <c r="DQ284" s="78"/>
      <c r="DR284" s="78"/>
    </row>
    <row r="285">
      <c r="A285" s="78"/>
      <c r="D285" s="2471"/>
      <c r="E285" s="2472"/>
      <c r="F285" s="2472"/>
      <c r="G285" s="2473"/>
      <c r="H285" s="2474"/>
      <c r="I285" s="2474"/>
      <c r="J285" s="2474"/>
      <c r="K285" s="2474"/>
      <c r="L285" s="2474"/>
      <c r="M285" s="2474"/>
      <c r="N285" s="2474"/>
      <c r="O285" s="2474"/>
      <c r="P285" s="2474"/>
      <c r="Q285" s="2475"/>
      <c r="R285" s="2475"/>
      <c r="S285" s="2474"/>
      <c r="T285" s="2476"/>
      <c r="U285" s="2474"/>
      <c r="V285" s="2474"/>
      <c r="W285" s="2474"/>
      <c r="X285" s="2474"/>
      <c r="Y285" s="2475"/>
      <c r="Z285" s="2474"/>
      <c r="AA285" s="2477"/>
      <c r="AB285" s="2475"/>
      <c r="AC285" s="2475"/>
      <c r="AD285" s="2475"/>
      <c r="AE285" s="2475"/>
      <c r="AF285" s="78"/>
      <c r="AG285" s="2475"/>
      <c r="AH285" s="2478"/>
      <c r="AI285" s="78"/>
      <c r="AJ285" s="78"/>
      <c r="AK285" s="78"/>
      <c r="AL285" s="78"/>
      <c r="AM285" s="78"/>
      <c r="AN285" s="78"/>
      <c r="AO285" s="78"/>
      <c r="AP285" s="78"/>
      <c r="AQ285" s="78"/>
      <c r="AR285" s="2479"/>
      <c r="AS285" s="2479"/>
      <c r="AT285" s="2479"/>
      <c r="AU285" s="2479"/>
      <c r="AV285" s="2480"/>
      <c r="AW285" s="78"/>
      <c r="AX285" s="2480"/>
      <c r="AY285" s="78"/>
      <c r="AZ285" s="78"/>
      <c r="BA285" s="78"/>
      <c r="BB285" s="2480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/>
      <c r="BP285" s="78"/>
      <c r="BQ285" s="78"/>
      <c r="BR285" s="78"/>
      <c r="BS285" s="78"/>
      <c r="BT285" s="78"/>
      <c r="BU285" s="78"/>
      <c r="BV285" s="78"/>
      <c r="BW285" s="78"/>
      <c r="BX285" s="78"/>
      <c r="BY285" s="78"/>
      <c r="BZ285" s="78"/>
      <c r="CA285" s="78"/>
      <c r="CB285" s="78"/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2481"/>
      <c r="DG285" s="78"/>
      <c r="DH285" s="2482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</row>
    <row r="286">
      <c r="A286" s="78"/>
      <c r="D286" s="2471"/>
      <c r="E286" s="2472"/>
      <c r="F286" s="2472"/>
      <c r="G286" s="2473"/>
      <c r="H286" s="2474"/>
      <c r="I286" s="2474"/>
      <c r="J286" s="2474"/>
      <c r="K286" s="2474"/>
      <c r="L286" s="2474"/>
      <c r="M286" s="2474"/>
      <c r="N286" s="2474"/>
      <c r="O286" s="2474"/>
      <c r="P286" s="2474"/>
      <c r="Q286" s="2475"/>
      <c r="R286" s="2475"/>
      <c r="S286" s="2474"/>
      <c r="T286" s="2476"/>
      <c r="U286" s="2474"/>
      <c r="V286" s="2474"/>
      <c r="W286" s="2474"/>
      <c r="X286" s="2474"/>
      <c r="Y286" s="2475"/>
      <c r="Z286" s="2474"/>
      <c r="AA286" s="2477"/>
      <c r="AB286" s="2475"/>
      <c r="AC286" s="2475"/>
      <c r="AD286" s="2475"/>
      <c r="AE286" s="2475"/>
      <c r="AF286" s="78"/>
      <c r="AG286" s="2475"/>
      <c r="AH286" s="2478"/>
      <c r="AI286" s="78"/>
      <c r="AJ286" s="78"/>
      <c r="AK286" s="78"/>
      <c r="AL286" s="78"/>
      <c r="AM286" s="78"/>
      <c r="AN286" s="78"/>
      <c r="AO286" s="78"/>
      <c r="AP286" s="78"/>
      <c r="AQ286" s="78"/>
      <c r="AR286" s="2479"/>
      <c r="AS286" s="2479"/>
      <c r="AT286" s="2479"/>
      <c r="AU286" s="2479"/>
      <c r="AV286" s="2480"/>
      <c r="AW286" s="78"/>
      <c r="AX286" s="2480"/>
      <c r="AY286" s="78"/>
      <c r="AZ286" s="78"/>
      <c r="BA286" s="78"/>
      <c r="BB286" s="2480"/>
      <c r="BC286" s="78"/>
      <c r="BD286" s="78"/>
      <c r="BE286" s="78"/>
      <c r="BF286" s="78"/>
      <c r="BG286" s="78"/>
      <c r="BH286" s="78"/>
      <c r="BI286" s="78"/>
      <c r="BJ286" s="78"/>
      <c r="BK286" s="78"/>
      <c r="BL286" s="78"/>
      <c r="BM286" s="78"/>
      <c r="BN286" s="78"/>
      <c r="BO286" s="78"/>
      <c r="BP286" s="78"/>
      <c r="BQ286" s="78"/>
      <c r="BR286" s="78"/>
      <c r="BS286" s="78"/>
      <c r="BT286" s="78"/>
      <c r="BU286" s="78"/>
      <c r="BV286" s="78"/>
      <c r="BW286" s="78"/>
      <c r="BX286" s="78"/>
      <c r="BY286" s="78"/>
      <c r="BZ286" s="78"/>
      <c r="CA286" s="78"/>
      <c r="CB286" s="78"/>
      <c r="CC286" s="78"/>
      <c r="CD286" s="78"/>
      <c r="CE286" s="78"/>
      <c r="CF286" s="78"/>
      <c r="CG286" s="78"/>
      <c r="CH286" s="78"/>
      <c r="CI286" s="78"/>
      <c r="CJ286" s="78"/>
      <c r="CK286" s="78"/>
      <c r="CL286" s="78"/>
      <c r="CM286" s="78"/>
      <c r="CN286" s="78"/>
      <c r="CO286" s="78"/>
      <c r="CP286" s="78"/>
      <c r="CQ286" s="78"/>
      <c r="CR286" s="78"/>
      <c r="CS286" s="78"/>
      <c r="CT286" s="78"/>
      <c r="CU286" s="78"/>
      <c r="CV286" s="78"/>
      <c r="CW286" s="78"/>
      <c r="CX286" s="78"/>
      <c r="CY286" s="78"/>
      <c r="CZ286" s="78"/>
      <c r="DA286" s="78"/>
      <c r="DB286" s="78"/>
      <c r="DC286" s="78"/>
      <c r="DD286" s="78"/>
      <c r="DE286" s="78"/>
      <c r="DF286" s="2481"/>
      <c r="DG286" s="78"/>
      <c r="DH286" s="2482"/>
      <c r="DI286" s="78"/>
      <c r="DJ286" s="78"/>
      <c r="DK286" s="78"/>
      <c r="DL286" s="78"/>
      <c r="DM286" s="78"/>
      <c r="DN286" s="78"/>
      <c r="DO286" s="78"/>
      <c r="DP286" s="78"/>
      <c r="DQ286" s="78"/>
      <c r="DR286" s="78"/>
    </row>
    <row r="287">
      <c r="A287" s="78"/>
      <c r="D287" s="2471"/>
      <c r="E287" s="2472"/>
      <c r="F287" s="2472"/>
      <c r="G287" s="2473"/>
      <c r="H287" s="2474"/>
      <c r="I287" s="2474"/>
      <c r="J287" s="2474"/>
      <c r="K287" s="2474"/>
      <c r="L287" s="2474"/>
      <c r="M287" s="2474"/>
      <c r="N287" s="2474"/>
      <c r="O287" s="2474"/>
      <c r="P287" s="2474"/>
      <c r="Q287" s="2475"/>
      <c r="R287" s="2475"/>
      <c r="S287" s="2474"/>
      <c r="T287" s="2476"/>
      <c r="U287" s="2474"/>
      <c r="V287" s="2474"/>
      <c r="W287" s="2474"/>
      <c r="X287" s="2474"/>
      <c r="Y287" s="2475"/>
      <c r="Z287" s="2474"/>
      <c r="AA287" s="2477"/>
      <c r="AB287" s="2475"/>
      <c r="AC287" s="2475"/>
      <c r="AD287" s="2475"/>
      <c r="AE287" s="2475"/>
      <c r="AF287" s="78"/>
      <c r="AG287" s="2475"/>
      <c r="AH287" s="2478"/>
      <c r="AI287" s="78"/>
      <c r="AJ287" s="78"/>
      <c r="AK287" s="78"/>
      <c r="AL287" s="78"/>
      <c r="AM287" s="78"/>
      <c r="AN287" s="78"/>
      <c r="AO287" s="78"/>
      <c r="AP287" s="78"/>
      <c r="AQ287" s="78"/>
      <c r="AR287" s="2479"/>
      <c r="AS287" s="2479"/>
      <c r="AT287" s="2479"/>
      <c r="AU287" s="2479"/>
      <c r="AV287" s="2480"/>
      <c r="AW287" s="78"/>
      <c r="AX287" s="2480"/>
      <c r="AY287" s="78"/>
      <c r="AZ287" s="78"/>
      <c r="BA287" s="78"/>
      <c r="BB287" s="2480"/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/>
      <c r="BP287" s="78"/>
      <c r="BQ287" s="78"/>
      <c r="BR287" s="78"/>
      <c r="BS287" s="78"/>
      <c r="BT287" s="78"/>
      <c r="BU287" s="78"/>
      <c r="BV287" s="78"/>
      <c r="BW287" s="78"/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2481"/>
      <c r="DG287" s="78"/>
      <c r="DH287" s="2482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</row>
    <row r="288">
      <c r="A288" s="78"/>
      <c r="D288" s="2471"/>
      <c r="E288" s="2472"/>
      <c r="F288" s="2472"/>
      <c r="G288" s="2473"/>
      <c r="H288" s="2474"/>
      <c r="I288" s="2474"/>
      <c r="J288" s="2474"/>
      <c r="K288" s="2474"/>
      <c r="L288" s="2474"/>
      <c r="M288" s="2474"/>
      <c r="N288" s="2474"/>
      <c r="O288" s="2474"/>
      <c r="P288" s="2474"/>
      <c r="Q288" s="2475"/>
      <c r="R288" s="2475"/>
      <c r="S288" s="2474"/>
      <c r="T288" s="2476"/>
      <c r="U288" s="2474"/>
      <c r="V288" s="2474"/>
      <c r="W288" s="2474"/>
      <c r="X288" s="2474"/>
      <c r="Y288" s="2475"/>
      <c r="Z288" s="2474"/>
      <c r="AA288" s="2477"/>
      <c r="AB288" s="2475"/>
      <c r="AC288" s="2475"/>
      <c r="AD288" s="2475"/>
      <c r="AE288" s="2475"/>
      <c r="AF288" s="78"/>
      <c r="AG288" s="2475"/>
      <c r="AH288" s="2478"/>
      <c r="AI288" s="78"/>
      <c r="AJ288" s="78"/>
      <c r="AK288" s="78"/>
      <c r="AL288" s="78"/>
      <c r="AM288" s="78"/>
      <c r="AN288" s="78"/>
      <c r="AO288" s="78"/>
      <c r="AP288" s="78"/>
      <c r="AQ288" s="78"/>
      <c r="AR288" s="2479"/>
      <c r="AS288" s="2479"/>
      <c r="AT288" s="2479"/>
      <c r="AU288" s="2479"/>
      <c r="AV288" s="2480"/>
      <c r="AW288" s="78"/>
      <c r="AX288" s="2480"/>
      <c r="AY288" s="78"/>
      <c r="AZ288" s="78"/>
      <c r="BA288" s="78"/>
      <c r="BB288" s="2480"/>
      <c r="BC288" s="78"/>
      <c r="BD288" s="78"/>
      <c r="BE288" s="78"/>
      <c r="BF288" s="78"/>
      <c r="BG288" s="78"/>
      <c r="BH288" s="78"/>
      <c r="BI288" s="78"/>
      <c r="BJ288" s="78"/>
      <c r="BK288" s="78"/>
      <c r="BL288" s="78"/>
      <c r="BM288" s="78"/>
      <c r="BN288" s="78"/>
      <c r="BO288" s="78"/>
      <c r="BP288" s="78"/>
      <c r="BQ288" s="78"/>
      <c r="BR288" s="78"/>
      <c r="BS288" s="78"/>
      <c r="BT288" s="78"/>
      <c r="BU288" s="78"/>
      <c r="BV288" s="78"/>
      <c r="BW288" s="78"/>
      <c r="BX288" s="78"/>
      <c r="BY288" s="78"/>
      <c r="BZ288" s="78"/>
      <c r="CA288" s="78"/>
      <c r="CB288" s="78"/>
      <c r="CC288" s="78"/>
      <c r="CD288" s="78"/>
      <c r="CE288" s="78"/>
      <c r="CF288" s="78"/>
      <c r="CG288" s="78"/>
      <c r="CH288" s="78"/>
      <c r="CI288" s="78"/>
      <c r="CJ288" s="78"/>
      <c r="CK288" s="78"/>
      <c r="CL288" s="78"/>
      <c r="CM288" s="78"/>
      <c r="CN288" s="78"/>
      <c r="CO288" s="78"/>
      <c r="CP288" s="78"/>
      <c r="CQ288" s="78"/>
      <c r="CR288" s="78"/>
      <c r="CS288" s="78"/>
      <c r="CT288" s="78"/>
      <c r="CU288" s="78"/>
      <c r="CV288" s="78"/>
      <c r="CW288" s="78"/>
      <c r="CX288" s="78"/>
      <c r="CY288" s="78"/>
      <c r="CZ288" s="78"/>
      <c r="DA288" s="78"/>
      <c r="DB288" s="78"/>
      <c r="DC288" s="78"/>
      <c r="DD288" s="78"/>
      <c r="DE288" s="78"/>
      <c r="DF288" s="2481"/>
      <c r="DG288" s="78"/>
      <c r="DH288" s="2482"/>
      <c r="DI288" s="78"/>
      <c r="DJ288" s="78"/>
      <c r="DK288" s="78"/>
      <c r="DL288" s="78"/>
      <c r="DM288" s="78"/>
      <c r="DN288" s="78"/>
      <c r="DO288" s="78"/>
      <c r="DP288" s="78"/>
      <c r="DQ288" s="78"/>
      <c r="DR288" s="78"/>
    </row>
    <row r="289">
      <c r="A289" s="78"/>
      <c r="D289" s="2471"/>
      <c r="E289" s="2472"/>
      <c r="F289" s="2472"/>
      <c r="G289" s="2473"/>
      <c r="H289" s="2474"/>
      <c r="I289" s="2474"/>
      <c r="J289" s="2474"/>
      <c r="K289" s="2474"/>
      <c r="L289" s="2474"/>
      <c r="M289" s="2474"/>
      <c r="N289" s="2474"/>
      <c r="O289" s="2474"/>
      <c r="P289" s="2474"/>
      <c r="Q289" s="2475"/>
      <c r="R289" s="2475"/>
      <c r="S289" s="2474"/>
      <c r="T289" s="2476"/>
      <c r="U289" s="2474"/>
      <c r="V289" s="2474"/>
      <c r="W289" s="2474"/>
      <c r="X289" s="2474"/>
      <c r="Y289" s="2475"/>
      <c r="Z289" s="2474"/>
      <c r="AA289" s="2477"/>
      <c r="AB289" s="2475"/>
      <c r="AC289" s="2475"/>
      <c r="AD289" s="2475"/>
      <c r="AE289" s="2475"/>
      <c r="AF289" s="78"/>
      <c r="AG289" s="2475"/>
      <c r="AH289" s="24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2479"/>
      <c r="AS289" s="2479"/>
      <c r="AT289" s="2479"/>
      <c r="AU289" s="2479"/>
      <c r="AV289" s="2480"/>
      <c r="AW289" s="78"/>
      <c r="AX289" s="2480"/>
      <c r="AY289" s="78"/>
      <c r="AZ289" s="78"/>
      <c r="BA289" s="78"/>
      <c r="BB289" s="2480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/>
      <c r="BP289" s="78"/>
      <c r="BQ289" s="78"/>
      <c r="BR289" s="78"/>
      <c r="BS289" s="78"/>
      <c r="BT289" s="78"/>
      <c r="BU289" s="78"/>
      <c r="BV289" s="78"/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2481"/>
      <c r="DG289" s="78"/>
      <c r="DH289" s="2482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</row>
    <row r="290">
      <c r="A290" s="78"/>
      <c r="D290" s="2471"/>
      <c r="E290" s="2472"/>
      <c r="F290" s="2472"/>
      <c r="G290" s="2473"/>
      <c r="H290" s="2474"/>
      <c r="I290" s="2474"/>
      <c r="J290" s="2474"/>
      <c r="K290" s="2474"/>
      <c r="L290" s="2474"/>
      <c r="M290" s="2474"/>
      <c r="N290" s="2474"/>
      <c r="O290" s="2474"/>
      <c r="P290" s="2474"/>
      <c r="Q290" s="2475"/>
      <c r="R290" s="2475"/>
      <c r="S290" s="2474"/>
      <c r="T290" s="2476"/>
      <c r="U290" s="2474"/>
      <c r="V290" s="2474"/>
      <c r="W290" s="2474"/>
      <c r="X290" s="2474"/>
      <c r="Y290" s="2475"/>
      <c r="Z290" s="2474"/>
      <c r="AA290" s="2477"/>
      <c r="AB290" s="2475"/>
      <c r="AC290" s="2475"/>
      <c r="AD290" s="2475"/>
      <c r="AE290" s="2475"/>
      <c r="AF290" s="78"/>
      <c r="AG290" s="2475"/>
      <c r="AH290" s="2478"/>
      <c r="AI290" s="78"/>
      <c r="AJ290" s="78"/>
      <c r="AK290" s="78"/>
      <c r="AL290" s="78"/>
      <c r="AM290" s="78"/>
      <c r="AN290" s="78"/>
      <c r="AO290" s="78"/>
      <c r="AP290" s="78"/>
      <c r="AQ290" s="78"/>
      <c r="AR290" s="2479"/>
      <c r="AS290" s="2479"/>
      <c r="AT290" s="2479"/>
      <c r="AU290" s="2479"/>
      <c r="AV290" s="2480"/>
      <c r="AW290" s="78"/>
      <c r="AX290" s="2480"/>
      <c r="AY290" s="78"/>
      <c r="AZ290" s="78"/>
      <c r="BA290" s="78"/>
      <c r="BB290" s="2480"/>
      <c r="BC290" s="78"/>
      <c r="BD290" s="78"/>
      <c r="BE290" s="78"/>
      <c r="BF290" s="78"/>
      <c r="BG290" s="78"/>
      <c r="BH290" s="78"/>
      <c r="BI290" s="78"/>
      <c r="BJ290" s="78"/>
      <c r="BK290" s="78"/>
      <c r="BL290" s="78"/>
      <c r="BM290" s="78"/>
      <c r="BN290" s="78"/>
      <c r="BO290" s="78"/>
      <c r="BP290" s="78"/>
      <c r="BQ290" s="78"/>
      <c r="BR290" s="78"/>
      <c r="BS290" s="78"/>
      <c r="BT290" s="78"/>
      <c r="BU290" s="78"/>
      <c r="BV290" s="78"/>
      <c r="BW290" s="78"/>
      <c r="BX290" s="78"/>
      <c r="BY290" s="78"/>
      <c r="BZ290" s="78"/>
      <c r="CA290" s="78"/>
      <c r="CB290" s="78"/>
      <c r="CC290" s="78"/>
      <c r="CD290" s="78"/>
      <c r="CE290" s="78"/>
      <c r="CF290" s="78"/>
      <c r="CG290" s="78"/>
      <c r="CH290" s="78"/>
      <c r="CI290" s="78"/>
      <c r="CJ290" s="78"/>
      <c r="CK290" s="78"/>
      <c r="CL290" s="78"/>
      <c r="CM290" s="78"/>
      <c r="CN290" s="78"/>
      <c r="CO290" s="78"/>
      <c r="CP290" s="78"/>
      <c r="CQ290" s="78"/>
      <c r="CR290" s="78"/>
      <c r="CS290" s="78"/>
      <c r="CT290" s="78"/>
      <c r="CU290" s="78"/>
      <c r="CV290" s="78"/>
      <c r="CW290" s="78"/>
      <c r="CX290" s="78"/>
      <c r="CY290" s="78"/>
      <c r="CZ290" s="78"/>
      <c r="DA290" s="78"/>
      <c r="DB290" s="78"/>
      <c r="DC290" s="78"/>
      <c r="DD290" s="78"/>
      <c r="DE290" s="78"/>
      <c r="DF290" s="2481"/>
      <c r="DG290" s="78"/>
      <c r="DH290" s="2482"/>
      <c r="DI290" s="78"/>
      <c r="DJ290" s="78"/>
      <c r="DK290" s="78"/>
      <c r="DL290" s="78"/>
      <c r="DM290" s="78"/>
      <c r="DN290" s="78"/>
      <c r="DO290" s="78"/>
      <c r="DP290" s="78"/>
      <c r="DQ290" s="78"/>
      <c r="DR290" s="78"/>
    </row>
    <row r="291">
      <c r="A291" s="78"/>
      <c r="D291" s="2471"/>
      <c r="E291" s="2472"/>
      <c r="F291" s="2472"/>
      <c r="G291" s="2473"/>
      <c r="H291" s="2474"/>
      <c r="I291" s="2474"/>
      <c r="J291" s="2474"/>
      <c r="K291" s="2474"/>
      <c r="L291" s="2474"/>
      <c r="M291" s="2474"/>
      <c r="N291" s="2474"/>
      <c r="O291" s="2474"/>
      <c r="P291" s="2474"/>
      <c r="Q291" s="2475"/>
      <c r="R291" s="2475"/>
      <c r="S291" s="2474"/>
      <c r="T291" s="2476"/>
      <c r="U291" s="2474"/>
      <c r="V291" s="2474"/>
      <c r="W291" s="2474"/>
      <c r="X291" s="2474"/>
      <c r="Y291" s="2475"/>
      <c r="Z291" s="2474"/>
      <c r="AA291" s="2477"/>
      <c r="AB291" s="2475"/>
      <c r="AC291" s="2475"/>
      <c r="AD291" s="2475"/>
      <c r="AE291" s="2475"/>
      <c r="AF291" s="78"/>
      <c r="AG291" s="2475"/>
      <c r="AH291" s="2478"/>
      <c r="AI291" s="78"/>
      <c r="AJ291" s="78"/>
      <c r="AK291" s="78"/>
      <c r="AL291" s="78"/>
      <c r="AM291" s="78"/>
      <c r="AN291" s="78"/>
      <c r="AO291" s="78"/>
      <c r="AP291" s="78"/>
      <c r="AQ291" s="78"/>
      <c r="AR291" s="2479"/>
      <c r="AS291" s="2479"/>
      <c r="AT291" s="2479"/>
      <c r="AU291" s="2479"/>
      <c r="AV291" s="2480"/>
      <c r="AW291" s="78"/>
      <c r="AX291" s="2480"/>
      <c r="AY291" s="78"/>
      <c r="AZ291" s="78"/>
      <c r="BA291" s="78"/>
      <c r="BB291" s="2480"/>
      <c r="BC291" s="78"/>
      <c r="BD291" s="78"/>
      <c r="BE291" s="78"/>
      <c r="BF291" s="78"/>
      <c r="BG291" s="78"/>
      <c r="BH291" s="78"/>
      <c r="BI291" s="78"/>
      <c r="BJ291" s="78"/>
      <c r="BK291" s="78"/>
      <c r="BL291" s="78"/>
      <c r="BM291" s="78"/>
      <c r="BN291" s="78"/>
      <c r="BO291" s="78"/>
      <c r="BP291" s="78"/>
      <c r="BQ291" s="78"/>
      <c r="BR291" s="78"/>
      <c r="BS291" s="78"/>
      <c r="BT291" s="78"/>
      <c r="BU291" s="78"/>
      <c r="BV291" s="78"/>
      <c r="BW291" s="78"/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2481"/>
      <c r="DG291" s="78"/>
      <c r="DH291" s="2482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</row>
    <row r="292">
      <c r="A292" s="78"/>
      <c r="D292" s="2471"/>
      <c r="E292" s="2472"/>
      <c r="F292" s="2472"/>
      <c r="G292" s="2473"/>
      <c r="H292" s="2474"/>
      <c r="I292" s="2474"/>
      <c r="J292" s="2474"/>
      <c r="K292" s="2474"/>
      <c r="L292" s="2474"/>
      <c r="M292" s="2474"/>
      <c r="N292" s="2474"/>
      <c r="O292" s="2474"/>
      <c r="P292" s="2474"/>
      <c r="Q292" s="2475"/>
      <c r="R292" s="2475"/>
      <c r="S292" s="2474"/>
      <c r="T292" s="2476"/>
      <c r="U292" s="2474"/>
      <c r="V292" s="2474"/>
      <c r="W292" s="2474"/>
      <c r="X292" s="2474"/>
      <c r="Y292" s="2475"/>
      <c r="Z292" s="2474"/>
      <c r="AA292" s="2477"/>
      <c r="AB292" s="2475"/>
      <c r="AC292" s="2475"/>
      <c r="AD292" s="2475"/>
      <c r="AE292" s="2475"/>
      <c r="AF292" s="78"/>
      <c r="AG292" s="2475"/>
      <c r="AH292" s="2478"/>
      <c r="AI292" s="78"/>
      <c r="AJ292" s="78"/>
      <c r="AK292" s="78"/>
      <c r="AL292" s="78"/>
      <c r="AM292" s="78"/>
      <c r="AN292" s="78"/>
      <c r="AO292" s="78"/>
      <c r="AP292" s="78"/>
      <c r="AQ292" s="78"/>
      <c r="AR292" s="2479"/>
      <c r="AS292" s="2479"/>
      <c r="AT292" s="2479"/>
      <c r="AU292" s="2479"/>
      <c r="AV292" s="2480"/>
      <c r="AW292" s="78"/>
      <c r="AX292" s="2480"/>
      <c r="AY292" s="78"/>
      <c r="AZ292" s="78"/>
      <c r="BA292" s="78"/>
      <c r="BB292" s="2480"/>
      <c r="BC292" s="78"/>
      <c r="BD292" s="78"/>
      <c r="BE292" s="78"/>
      <c r="BF292" s="78"/>
      <c r="BG292" s="78"/>
      <c r="BH292" s="78"/>
      <c r="BI292" s="78"/>
      <c r="BJ292" s="78"/>
      <c r="BK292" s="78"/>
      <c r="BL292" s="78"/>
      <c r="BM292" s="78"/>
      <c r="BN292" s="78"/>
      <c r="BO292" s="78"/>
      <c r="BP292" s="78"/>
      <c r="BQ292" s="78"/>
      <c r="BR292" s="78"/>
      <c r="BS292" s="78"/>
      <c r="BT292" s="78"/>
      <c r="BU292" s="78"/>
      <c r="BV292" s="78"/>
      <c r="BW292" s="78"/>
      <c r="BX292" s="78"/>
      <c r="BY292" s="78"/>
      <c r="BZ292" s="78"/>
      <c r="CA292" s="78"/>
      <c r="CB292" s="78"/>
      <c r="CC292" s="78"/>
      <c r="CD292" s="78"/>
      <c r="CE292" s="78"/>
      <c r="CF292" s="78"/>
      <c r="CG292" s="78"/>
      <c r="CH292" s="78"/>
      <c r="CI292" s="78"/>
      <c r="CJ292" s="78"/>
      <c r="CK292" s="78"/>
      <c r="CL292" s="78"/>
      <c r="CM292" s="78"/>
      <c r="CN292" s="78"/>
      <c r="CO292" s="78"/>
      <c r="CP292" s="78"/>
      <c r="CQ292" s="78"/>
      <c r="CR292" s="78"/>
      <c r="CS292" s="78"/>
      <c r="CT292" s="78"/>
      <c r="CU292" s="78"/>
      <c r="CV292" s="78"/>
      <c r="CW292" s="78"/>
      <c r="CX292" s="78"/>
      <c r="CY292" s="78"/>
      <c r="CZ292" s="78"/>
      <c r="DA292" s="78"/>
      <c r="DB292" s="78"/>
      <c r="DC292" s="78"/>
      <c r="DD292" s="78"/>
      <c r="DE292" s="78"/>
      <c r="DF292" s="2481"/>
      <c r="DG292" s="78"/>
      <c r="DH292" s="2482"/>
      <c r="DI292" s="78"/>
      <c r="DJ292" s="78"/>
      <c r="DK292" s="78"/>
      <c r="DL292" s="78"/>
      <c r="DM292" s="78"/>
      <c r="DN292" s="78"/>
      <c r="DO292" s="78"/>
      <c r="DP292" s="78"/>
      <c r="DQ292" s="78"/>
      <c r="DR292" s="78"/>
    </row>
    <row r="293">
      <c r="A293" s="78"/>
      <c r="D293" s="2471"/>
      <c r="E293" s="2472"/>
      <c r="F293" s="2472"/>
      <c r="G293" s="2473"/>
      <c r="H293" s="2474"/>
      <c r="I293" s="2474"/>
      <c r="J293" s="2474"/>
      <c r="K293" s="2474"/>
      <c r="L293" s="2474"/>
      <c r="M293" s="2474"/>
      <c r="N293" s="2474"/>
      <c r="O293" s="2474"/>
      <c r="P293" s="2474"/>
      <c r="Q293" s="2475"/>
      <c r="R293" s="2475"/>
      <c r="S293" s="2474"/>
      <c r="T293" s="2476"/>
      <c r="U293" s="2474"/>
      <c r="V293" s="2474"/>
      <c r="W293" s="2474"/>
      <c r="X293" s="2474"/>
      <c r="Y293" s="2475"/>
      <c r="Z293" s="2474"/>
      <c r="AA293" s="2477"/>
      <c r="AB293" s="2475"/>
      <c r="AC293" s="2475"/>
      <c r="AD293" s="2475"/>
      <c r="AE293" s="2475"/>
      <c r="AF293" s="78"/>
      <c r="AG293" s="2475"/>
      <c r="AH293" s="24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2479"/>
      <c r="AS293" s="2479"/>
      <c r="AT293" s="2479"/>
      <c r="AU293" s="2479"/>
      <c r="AV293" s="2480"/>
      <c r="AW293" s="78"/>
      <c r="AX293" s="2480"/>
      <c r="AY293" s="78"/>
      <c r="AZ293" s="78"/>
      <c r="BA293" s="78"/>
      <c r="BB293" s="2480"/>
      <c r="BC293" s="78"/>
      <c r="BD293" s="78"/>
      <c r="BE293" s="78"/>
      <c r="BF293" s="78"/>
      <c r="BG293" s="78"/>
      <c r="BH293" s="78"/>
      <c r="BI293" s="78"/>
      <c r="BJ293" s="78"/>
      <c r="BK293" s="78"/>
      <c r="BL293" s="78"/>
      <c r="BM293" s="78"/>
      <c r="BN293" s="78"/>
      <c r="BO293" s="78"/>
      <c r="BP293" s="78"/>
      <c r="BQ293" s="78"/>
      <c r="BR293" s="78"/>
      <c r="BS293" s="78"/>
      <c r="BT293" s="78"/>
      <c r="BU293" s="78"/>
      <c r="BV293" s="78"/>
      <c r="BW293" s="78"/>
      <c r="BX293" s="78"/>
      <c r="BY293" s="78"/>
      <c r="BZ293" s="78"/>
      <c r="CA293" s="78"/>
      <c r="CB293" s="78"/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2481"/>
      <c r="DG293" s="78"/>
      <c r="DH293" s="2482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</row>
    <row r="294">
      <c r="A294" s="78"/>
      <c r="D294" s="2471"/>
      <c r="E294" s="2472"/>
      <c r="F294" s="2472"/>
      <c r="G294" s="2473"/>
      <c r="H294" s="2474"/>
      <c r="I294" s="2474"/>
      <c r="J294" s="2474"/>
      <c r="K294" s="2474"/>
      <c r="L294" s="2474"/>
      <c r="M294" s="2474"/>
      <c r="N294" s="2474"/>
      <c r="O294" s="2474"/>
      <c r="P294" s="2474"/>
      <c r="Q294" s="2475"/>
      <c r="R294" s="2475"/>
      <c r="S294" s="2474"/>
      <c r="T294" s="2476"/>
      <c r="U294" s="2474"/>
      <c r="V294" s="2474"/>
      <c r="W294" s="2474"/>
      <c r="X294" s="2474"/>
      <c r="Y294" s="2475"/>
      <c r="Z294" s="2474"/>
      <c r="AA294" s="2477"/>
      <c r="AB294" s="2475"/>
      <c r="AC294" s="2475"/>
      <c r="AD294" s="2475"/>
      <c r="AE294" s="2475"/>
      <c r="AF294" s="78"/>
      <c r="AG294" s="2475"/>
      <c r="AH294" s="2478"/>
      <c r="AI294" s="78"/>
      <c r="AJ294" s="78"/>
      <c r="AK294" s="78"/>
      <c r="AL294" s="78"/>
      <c r="AM294" s="78"/>
      <c r="AN294" s="78"/>
      <c r="AO294" s="78"/>
      <c r="AP294" s="78"/>
      <c r="AQ294" s="78"/>
      <c r="AR294" s="2479"/>
      <c r="AS294" s="2479"/>
      <c r="AT294" s="2479"/>
      <c r="AU294" s="2479"/>
      <c r="AV294" s="2480"/>
      <c r="AW294" s="78"/>
      <c r="AX294" s="2480"/>
      <c r="AY294" s="78"/>
      <c r="AZ294" s="78"/>
      <c r="BA294" s="78"/>
      <c r="BB294" s="2480"/>
      <c r="BC294" s="78"/>
      <c r="BD294" s="78"/>
      <c r="BE294" s="78"/>
      <c r="BF294" s="78"/>
      <c r="BG294" s="78"/>
      <c r="BH294" s="78"/>
      <c r="BI294" s="78"/>
      <c r="BJ294" s="78"/>
      <c r="BK294" s="78"/>
      <c r="BL294" s="78"/>
      <c r="BM294" s="78"/>
      <c r="BN294" s="78"/>
      <c r="BO294" s="78"/>
      <c r="BP294" s="78"/>
      <c r="BQ294" s="78"/>
      <c r="BR294" s="78"/>
      <c r="BS294" s="78"/>
      <c r="BT294" s="78"/>
      <c r="BU294" s="78"/>
      <c r="BV294" s="78"/>
      <c r="BW294" s="78"/>
      <c r="BX294" s="78"/>
      <c r="BY294" s="78"/>
      <c r="BZ294" s="78"/>
      <c r="CA294" s="78"/>
      <c r="CB294" s="78"/>
      <c r="CC294" s="78"/>
      <c r="CD294" s="78"/>
      <c r="CE294" s="78"/>
      <c r="CF294" s="78"/>
      <c r="CG294" s="78"/>
      <c r="CH294" s="78"/>
      <c r="CI294" s="78"/>
      <c r="CJ294" s="78"/>
      <c r="CK294" s="78"/>
      <c r="CL294" s="78"/>
      <c r="CM294" s="78"/>
      <c r="CN294" s="78"/>
      <c r="CO294" s="78"/>
      <c r="CP294" s="78"/>
      <c r="CQ294" s="78"/>
      <c r="CR294" s="78"/>
      <c r="CS294" s="78"/>
      <c r="CT294" s="78"/>
      <c r="CU294" s="78"/>
      <c r="CV294" s="78"/>
      <c r="CW294" s="78"/>
      <c r="CX294" s="78"/>
      <c r="CY294" s="78"/>
      <c r="CZ294" s="78"/>
      <c r="DA294" s="78"/>
      <c r="DB294" s="78"/>
      <c r="DC294" s="78"/>
      <c r="DD294" s="78"/>
      <c r="DE294" s="78"/>
      <c r="DF294" s="2481"/>
      <c r="DG294" s="78"/>
      <c r="DH294" s="2482"/>
      <c r="DI294" s="78"/>
      <c r="DJ294" s="78"/>
      <c r="DK294" s="78"/>
      <c r="DL294" s="78"/>
      <c r="DM294" s="78"/>
      <c r="DN294" s="78"/>
      <c r="DO294" s="78"/>
      <c r="DP294" s="78"/>
      <c r="DQ294" s="78"/>
      <c r="DR294" s="78"/>
    </row>
    <row r="295">
      <c r="A295" s="78"/>
      <c r="D295" s="2471"/>
      <c r="E295" s="2472"/>
      <c r="F295" s="2472"/>
      <c r="G295" s="2473"/>
      <c r="H295" s="2474"/>
      <c r="I295" s="2474"/>
      <c r="J295" s="2474"/>
      <c r="K295" s="2474"/>
      <c r="L295" s="2474"/>
      <c r="M295" s="2474"/>
      <c r="N295" s="2474"/>
      <c r="O295" s="2474"/>
      <c r="P295" s="2474"/>
      <c r="Q295" s="2475"/>
      <c r="R295" s="2475"/>
      <c r="S295" s="2474"/>
      <c r="T295" s="2476"/>
      <c r="U295" s="2474"/>
      <c r="V295" s="2474"/>
      <c r="W295" s="2474"/>
      <c r="X295" s="2474"/>
      <c r="Y295" s="2475"/>
      <c r="Z295" s="2474"/>
      <c r="AA295" s="2477"/>
      <c r="AB295" s="2475"/>
      <c r="AC295" s="2475"/>
      <c r="AD295" s="2475"/>
      <c r="AE295" s="2475"/>
      <c r="AF295" s="78"/>
      <c r="AG295" s="2475"/>
      <c r="AH295" s="2478"/>
      <c r="AI295" s="78"/>
      <c r="AJ295" s="78"/>
      <c r="AK295" s="78"/>
      <c r="AL295" s="78"/>
      <c r="AM295" s="78"/>
      <c r="AN295" s="78"/>
      <c r="AO295" s="78"/>
      <c r="AP295" s="78"/>
      <c r="AQ295" s="78"/>
      <c r="AR295" s="2479"/>
      <c r="AS295" s="2479"/>
      <c r="AT295" s="2479"/>
      <c r="AU295" s="2479"/>
      <c r="AV295" s="2480"/>
      <c r="AW295" s="78"/>
      <c r="AX295" s="2480"/>
      <c r="AY295" s="78"/>
      <c r="AZ295" s="78"/>
      <c r="BA295" s="78"/>
      <c r="BB295" s="2480"/>
      <c r="BC295" s="78"/>
      <c r="BD295" s="78"/>
      <c r="BE295" s="78"/>
      <c r="BF295" s="78"/>
      <c r="BG295" s="78"/>
      <c r="BH295" s="78"/>
      <c r="BI295" s="78"/>
      <c r="BJ295" s="78"/>
      <c r="BK295" s="78"/>
      <c r="BL295" s="78"/>
      <c r="BM295" s="78"/>
      <c r="BN295" s="78"/>
      <c r="BO295" s="78"/>
      <c r="BP295" s="78"/>
      <c r="BQ295" s="78"/>
      <c r="BR295" s="78"/>
      <c r="BS295" s="78"/>
      <c r="BT295" s="78"/>
      <c r="BU295" s="78"/>
      <c r="BV295" s="78"/>
      <c r="BW295" s="78"/>
      <c r="BX295" s="78"/>
      <c r="BY295" s="78"/>
      <c r="BZ295" s="78"/>
      <c r="CA295" s="78"/>
      <c r="CB295" s="78"/>
      <c r="CC295" s="78"/>
      <c r="CD295" s="78"/>
      <c r="CE295" s="78"/>
      <c r="CF295" s="78"/>
      <c r="CG295" s="78"/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2481"/>
      <c r="DG295" s="78"/>
      <c r="DH295" s="2482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</row>
    <row r="296">
      <c r="A296" s="78"/>
      <c r="D296" s="2471"/>
      <c r="E296" s="2472"/>
      <c r="F296" s="2472"/>
      <c r="G296" s="2473"/>
      <c r="H296" s="2474"/>
      <c r="I296" s="2474"/>
      <c r="J296" s="2474"/>
      <c r="K296" s="2474"/>
      <c r="L296" s="2474"/>
      <c r="M296" s="2474"/>
      <c r="N296" s="2474"/>
      <c r="O296" s="2474"/>
      <c r="P296" s="2474"/>
      <c r="Q296" s="2475"/>
      <c r="R296" s="2475"/>
      <c r="S296" s="2474"/>
      <c r="T296" s="2476"/>
      <c r="U296" s="2474"/>
      <c r="V296" s="2474"/>
      <c r="W296" s="2474"/>
      <c r="X296" s="2474"/>
      <c r="Y296" s="2475"/>
      <c r="Z296" s="2474"/>
      <c r="AA296" s="2477"/>
      <c r="AB296" s="2475"/>
      <c r="AC296" s="2475"/>
      <c r="AD296" s="2475"/>
      <c r="AE296" s="2475"/>
      <c r="AF296" s="78"/>
      <c r="AG296" s="2475"/>
      <c r="AH296" s="2478"/>
      <c r="AI296" s="78"/>
      <c r="AJ296" s="78"/>
      <c r="AK296" s="78"/>
      <c r="AL296" s="78"/>
      <c r="AM296" s="78"/>
      <c r="AN296" s="78"/>
      <c r="AO296" s="78"/>
      <c r="AP296" s="78"/>
      <c r="AQ296" s="78"/>
      <c r="AR296" s="2479"/>
      <c r="AS296" s="2479"/>
      <c r="AT296" s="2479"/>
      <c r="AU296" s="2479"/>
      <c r="AV296" s="2480"/>
      <c r="AW296" s="78"/>
      <c r="AX296" s="2480"/>
      <c r="AY296" s="78"/>
      <c r="AZ296" s="78"/>
      <c r="BA296" s="78"/>
      <c r="BB296" s="2480"/>
      <c r="BC296" s="78"/>
      <c r="BD296" s="78"/>
      <c r="BE296" s="78"/>
      <c r="BF296" s="78"/>
      <c r="BG296" s="78"/>
      <c r="BH296" s="78"/>
      <c r="BI296" s="78"/>
      <c r="BJ296" s="78"/>
      <c r="BK296" s="78"/>
      <c r="BL296" s="78"/>
      <c r="BM296" s="78"/>
      <c r="BN296" s="78"/>
      <c r="BO296" s="78"/>
      <c r="BP296" s="78"/>
      <c r="BQ296" s="78"/>
      <c r="BR296" s="78"/>
      <c r="BS296" s="78"/>
      <c r="BT296" s="78"/>
      <c r="BU296" s="78"/>
      <c r="BV296" s="78"/>
      <c r="BW296" s="78"/>
      <c r="BX296" s="78"/>
      <c r="BY296" s="78"/>
      <c r="BZ296" s="78"/>
      <c r="CA296" s="78"/>
      <c r="CB296" s="78"/>
      <c r="CC296" s="78"/>
      <c r="CD296" s="78"/>
      <c r="CE296" s="78"/>
      <c r="CF296" s="78"/>
      <c r="CG296" s="78"/>
      <c r="CH296" s="78"/>
      <c r="CI296" s="78"/>
      <c r="CJ296" s="78"/>
      <c r="CK296" s="78"/>
      <c r="CL296" s="78"/>
      <c r="CM296" s="78"/>
      <c r="CN296" s="78"/>
      <c r="CO296" s="78"/>
      <c r="CP296" s="78"/>
      <c r="CQ296" s="78"/>
      <c r="CR296" s="78"/>
      <c r="CS296" s="78"/>
      <c r="CT296" s="78"/>
      <c r="CU296" s="78"/>
      <c r="CV296" s="78"/>
      <c r="CW296" s="78"/>
      <c r="CX296" s="78"/>
      <c r="CY296" s="78"/>
      <c r="CZ296" s="78"/>
      <c r="DA296" s="78"/>
      <c r="DB296" s="78"/>
      <c r="DC296" s="78"/>
      <c r="DD296" s="78"/>
      <c r="DE296" s="78"/>
      <c r="DF296" s="2481"/>
      <c r="DG296" s="78"/>
      <c r="DH296" s="2482"/>
      <c r="DI296" s="78"/>
      <c r="DJ296" s="78"/>
      <c r="DK296" s="78"/>
      <c r="DL296" s="78"/>
      <c r="DM296" s="78"/>
      <c r="DN296" s="78"/>
      <c r="DO296" s="78"/>
      <c r="DP296" s="78"/>
      <c r="DQ296" s="78"/>
      <c r="DR296" s="78"/>
    </row>
    <row r="297">
      <c r="A297" s="78"/>
      <c r="D297" s="2471"/>
      <c r="E297" s="2472"/>
      <c r="F297" s="2472"/>
      <c r="G297" s="2473"/>
      <c r="H297" s="2474"/>
      <c r="I297" s="2474"/>
      <c r="J297" s="2474"/>
      <c r="K297" s="2474"/>
      <c r="L297" s="2474"/>
      <c r="M297" s="2474"/>
      <c r="N297" s="2474"/>
      <c r="O297" s="2474"/>
      <c r="P297" s="2474"/>
      <c r="Q297" s="2475"/>
      <c r="R297" s="2475"/>
      <c r="S297" s="2474"/>
      <c r="T297" s="2476"/>
      <c r="U297" s="2474"/>
      <c r="V297" s="2474"/>
      <c r="W297" s="2474"/>
      <c r="X297" s="2474"/>
      <c r="Y297" s="2475"/>
      <c r="Z297" s="2474"/>
      <c r="AA297" s="2477"/>
      <c r="AB297" s="2475"/>
      <c r="AC297" s="2475"/>
      <c r="AD297" s="2475"/>
      <c r="AE297" s="2475"/>
      <c r="AF297" s="78"/>
      <c r="AG297" s="2475"/>
      <c r="AH297" s="2478"/>
      <c r="AI297" s="78"/>
      <c r="AJ297" s="78"/>
      <c r="AK297" s="78"/>
      <c r="AL297" s="78"/>
      <c r="AM297" s="78"/>
      <c r="AN297" s="78"/>
      <c r="AO297" s="78"/>
      <c r="AP297" s="78"/>
      <c r="AQ297" s="78"/>
      <c r="AR297" s="2479"/>
      <c r="AS297" s="2479"/>
      <c r="AT297" s="2479"/>
      <c r="AU297" s="2479"/>
      <c r="AV297" s="2480"/>
      <c r="AW297" s="78"/>
      <c r="AX297" s="2480"/>
      <c r="AY297" s="78"/>
      <c r="AZ297" s="78"/>
      <c r="BA297" s="78"/>
      <c r="BB297" s="2480"/>
      <c r="BC297" s="78"/>
      <c r="BD297" s="78"/>
      <c r="BE297" s="78"/>
      <c r="BF297" s="78"/>
      <c r="BG297" s="78"/>
      <c r="BH297" s="78"/>
      <c r="BI297" s="78"/>
      <c r="BJ297" s="78"/>
      <c r="BK297" s="78"/>
      <c r="BL297" s="78"/>
      <c r="BM297" s="78"/>
      <c r="BN297" s="78"/>
      <c r="BO297" s="78"/>
      <c r="BP297" s="78"/>
      <c r="BQ297" s="78"/>
      <c r="BR297" s="78"/>
      <c r="BS297" s="78"/>
      <c r="BT297" s="78"/>
      <c r="BU297" s="78"/>
      <c r="BV297" s="78"/>
      <c r="BW297" s="78"/>
      <c r="BX297" s="78"/>
      <c r="BY297" s="78"/>
      <c r="BZ297" s="78"/>
      <c r="CA297" s="78"/>
      <c r="CB297" s="78"/>
      <c r="CC297" s="78"/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/>
      <c r="CS297" s="78"/>
      <c r="CT297" s="78"/>
      <c r="CU297" s="78"/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2481"/>
      <c r="DG297" s="78"/>
      <c r="DH297" s="2482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</row>
    <row r="298">
      <c r="A298" s="78"/>
      <c r="D298" s="2471"/>
      <c r="E298" s="2472"/>
      <c r="F298" s="2472"/>
      <c r="G298" s="2473"/>
      <c r="H298" s="2474"/>
      <c r="I298" s="2474"/>
      <c r="J298" s="2474"/>
      <c r="K298" s="2474"/>
      <c r="L298" s="2474"/>
      <c r="M298" s="2474"/>
      <c r="N298" s="2474"/>
      <c r="O298" s="2474"/>
      <c r="P298" s="2474"/>
      <c r="Q298" s="2475"/>
      <c r="R298" s="2475"/>
      <c r="S298" s="2474"/>
      <c r="T298" s="2476"/>
      <c r="U298" s="2474"/>
      <c r="V298" s="2474"/>
      <c r="W298" s="2474"/>
      <c r="X298" s="2474"/>
      <c r="Y298" s="2475"/>
      <c r="Z298" s="2474"/>
      <c r="AA298" s="2477"/>
      <c r="AB298" s="2475"/>
      <c r="AC298" s="2475"/>
      <c r="AD298" s="2475"/>
      <c r="AE298" s="2475"/>
      <c r="AF298" s="78"/>
      <c r="AG298" s="2475"/>
      <c r="AH298" s="2478"/>
      <c r="AI298" s="78"/>
      <c r="AJ298" s="78"/>
      <c r="AK298" s="78"/>
      <c r="AL298" s="78"/>
      <c r="AM298" s="78"/>
      <c r="AN298" s="78"/>
      <c r="AO298" s="78"/>
      <c r="AP298" s="78"/>
      <c r="AQ298" s="78"/>
      <c r="AR298" s="2479"/>
      <c r="AS298" s="2479"/>
      <c r="AT298" s="2479"/>
      <c r="AU298" s="2479"/>
      <c r="AV298" s="2480"/>
      <c r="AW298" s="78"/>
      <c r="AX298" s="2480"/>
      <c r="AY298" s="78"/>
      <c r="AZ298" s="78"/>
      <c r="BA298" s="78"/>
      <c r="BB298" s="2480"/>
      <c r="BC298" s="78"/>
      <c r="BD298" s="78"/>
      <c r="BE298" s="78"/>
      <c r="BF298" s="78"/>
      <c r="BG298" s="78"/>
      <c r="BH298" s="78"/>
      <c r="BI298" s="78"/>
      <c r="BJ298" s="78"/>
      <c r="BK298" s="78"/>
      <c r="BL298" s="78"/>
      <c r="BM298" s="78"/>
      <c r="BN298" s="78"/>
      <c r="BO298" s="78"/>
      <c r="BP298" s="78"/>
      <c r="BQ298" s="78"/>
      <c r="BR298" s="78"/>
      <c r="BS298" s="78"/>
      <c r="BT298" s="78"/>
      <c r="BU298" s="78"/>
      <c r="BV298" s="78"/>
      <c r="BW298" s="78"/>
      <c r="BX298" s="78"/>
      <c r="BY298" s="78"/>
      <c r="BZ298" s="78"/>
      <c r="CA298" s="78"/>
      <c r="CB298" s="78"/>
      <c r="CC298" s="78"/>
      <c r="CD298" s="78"/>
      <c r="CE298" s="78"/>
      <c r="CF298" s="78"/>
      <c r="CG298" s="78"/>
      <c r="CH298" s="78"/>
      <c r="CI298" s="78"/>
      <c r="CJ298" s="78"/>
      <c r="CK298" s="78"/>
      <c r="CL298" s="78"/>
      <c r="CM298" s="78"/>
      <c r="CN298" s="78"/>
      <c r="CO298" s="78"/>
      <c r="CP298" s="78"/>
      <c r="CQ298" s="78"/>
      <c r="CR298" s="78"/>
      <c r="CS298" s="78"/>
      <c r="CT298" s="78"/>
      <c r="CU298" s="78"/>
      <c r="CV298" s="78"/>
      <c r="CW298" s="78"/>
      <c r="CX298" s="78"/>
      <c r="CY298" s="78"/>
      <c r="CZ298" s="78"/>
      <c r="DA298" s="78"/>
      <c r="DB298" s="78"/>
      <c r="DC298" s="78"/>
      <c r="DD298" s="78"/>
      <c r="DE298" s="78"/>
      <c r="DF298" s="2481"/>
      <c r="DG298" s="78"/>
      <c r="DH298" s="2482"/>
      <c r="DI298" s="78"/>
      <c r="DJ298" s="78"/>
      <c r="DK298" s="78"/>
      <c r="DL298" s="78"/>
      <c r="DM298" s="78"/>
      <c r="DN298" s="78"/>
      <c r="DO298" s="78"/>
      <c r="DP298" s="78"/>
      <c r="DQ298" s="78"/>
      <c r="DR298" s="78"/>
    </row>
    <row r="299">
      <c r="A299" s="78"/>
      <c r="D299" s="2471"/>
      <c r="E299" s="2472"/>
      <c r="F299" s="2472"/>
      <c r="G299" s="2473"/>
      <c r="H299" s="2474"/>
      <c r="I299" s="2474"/>
      <c r="J299" s="2474"/>
      <c r="K299" s="2474"/>
      <c r="L299" s="2474"/>
      <c r="M299" s="2474"/>
      <c r="N299" s="2474"/>
      <c r="O299" s="2474"/>
      <c r="P299" s="2474"/>
      <c r="Q299" s="2475"/>
      <c r="R299" s="2475"/>
      <c r="S299" s="2474"/>
      <c r="T299" s="2476"/>
      <c r="U299" s="2474"/>
      <c r="V299" s="2474"/>
      <c r="W299" s="2474"/>
      <c r="X299" s="2474"/>
      <c r="Y299" s="2475"/>
      <c r="Z299" s="2474"/>
      <c r="AA299" s="2477"/>
      <c r="AB299" s="2475"/>
      <c r="AC299" s="2475"/>
      <c r="AD299" s="2475"/>
      <c r="AE299" s="2475"/>
      <c r="AF299" s="78"/>
      <c r="AG299" s="2475"/>
      <c r="AH299" s="2478"/>
      <c r="AI299" s="78"/>
      <c r="AJ299" s="78"/>
      <c r="AK299" s="78"/>
      <c r="AL299" s="78"/>
      <c r="AM299" s="78"/>
      <c r="AN299" s="78"/>
      <c r="AO299" s="78"/>
      <c r="AP299" s="78"/>
      <c r="AQ299" s="78"/>
      <c r="AR299" s="2479"/>
      <c r="AS299" s="2479"/>
      <c r="AT299" s="2479"/>
      <c r="AU299" s="2479"/>
      <c r="AV299" s="2480"/>
      <c r="AW299" s="78"/>
      <c r="AX299" s="2480"/>
      <c r="AY299" s="78"/>
      <c r="AZ299" s="78"/>
      <c r="BA299" s="78"/>
      <c r="BB299" s="2480"/>
      <c r="BC299" s="78"/>
      <c r="BD299" s="78"/>
      <c r="BE299" s="78"/>
      <c r="BF299" s="78"/>
      <c r="BG299" s="78"/>
      <c r="BH299" s="78"/>
      <c r="BI299" s="78"/>
      <c r="BJ299" s="78"/>
      <c r="BK299" s="78"/>
      <c r="BL299" s="78"/>
      <c r="BM299" s="78"/>
      <c r="BN299" s="78"/>
      <c r="BO299" s="78"/>
      <c r="BP299" s="78"/>
      <c r="BQ299" s="78"/>
      <c r="BR299" s="78"/>
      <c r="BS299" s="78"/>
      <c r="BT299" s="78"/>
      <c r="BU299" s="78"/>
      <c r="BV299" s="78"/>
      <c r="BW299" s="78"/>
      <c r="BX299" s="78"/>
      <c r="BY299" s="78"/>
      <c r="BZ299" s="78"/>
      <c r="CA299" s="78"/>
      <c r="CB299" s="78"/>
      <c r="CC299" s="78"/>
      <c r="CD299" s="78"/>
      <c r="CE299" s="78"/>
      <c r="CF299" s="78"/>
      <c r="CG299" s="78"/>
      <c r="CH299" s="78"/>
      <c r="CI299" s="78"/>
      <c r="CJ299" s="78"/>
      <c r="CK299" s="78"/>
      <c r="CL299" s="78"/>
      <c r="CM299" s="78"/>
      <c r="CN299" s="78"/>
      <c r="CO299" s="78"/>
      <c r="CP299" s="78"/>
      <c r="CQ299" s="78"/>
      <c r="CR299" s="78"/>
      <c r="CS299" s="78"/>
      <c r="CT299" s="78"/>
      <c r="CU299" s="78"/>
      <c r="CV299" s="78"/>
      <c r="CW299" s="78"/>
      <c r="CX299" s="78"/>
      <c r="CY299" s="78"/>
      <c r="CZ299" s="78"/>
      <c r="DA299" s="78"/>
      <c r="DB299" s="78"/>
      <c r="DC299" s="78"/>
      <c r="DD299" s="78"/>
      <c r="DE299" s="78"/>
      <c r="DF299" s="2481"/>
      <c r="DG299" s="78"/>
      <c r="DH299" s="2482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</row>
    <row r="300">
      <c r="A300" s="78"/>
      <c r="D300" s="2471"/>
      <c r="E300" s="2472"/>
      <c r="F300" s="2472"/>
      <c r="G300" s="2473"/>
      <c r="H300" s="2474"/>
      <c r="I300" s="2474"/>
      <c r="J300" s="2474"/>
      <c r="K300" s="2474"/>
      <c r="L300" s="2474"/>
      <c r="M300" s="2474"/>
      <c r="N300" s="2474"/>
      <c r="O300" s="2474"/>
      <c r="P300" s="2474"/>
      <c r="Q300" s="2475"/>
      <c r="R300" s="2475"/>
      <c r="S300" s="2474"/>
      <c r="T300" s="2476"/>
      <c r="U300" s="2474"/>
      <c r="V300" s="2474"/>
      <c r="W300" s="2474"/>
      <c r="X300" s="2474"/>
      <c r="Y300" s="2475"/>
      <c r="Z300" s="2474"/>
      <c r="AA300" s="2477"/>
      <c r="AB300" s="2475"/>
      <c r="AC300" s="2475"/>
      <c r="AD300" s="2475"/>
      <c r="AE300" s="2475"/>
      <c r="AF300" s="78"/>
      <c r="AG300" s="2475"/>
      <c r="AH300" s="2478"/>
      <c r="AI300" s="78"/>
      <c r="AJ300" s="78"/>
      <c r="AK300" s="78"/>
      <c r="AL300" s="78"/>
      <c r="AM300" s="78"/>
      <c r="AN300" s="78"/>
      <c r="AO300" s="78"/>
      <c r="AP300" s="78"/>
      <c r="AQ300" s="78"/>
      <c r="AR300" s="2479"/>
      <c r="AS300" s="2479"/>
      <c r="AT300" s="2479"/>
      <c r="AU300" s="2479"/>
      <c r="AV300" s="2480"/>
      <c r="AW300" s="78"/>
      <c r="AX300" s="2480"/>
      <c r="AY300" s="78"/>
      <c r="AZ300" s="78"/>
      <c r="BA300" s="78"/>
      <c r="BB300" s="2480"/>
      <c r="BC300" s="78"/>
      <c r="BD300" s="78"/>
      <c r="BE300" s="78"/>
      <c r="BF300" s="78"/>
      <c r="BG300" s="78"/>
      <c r="BH300" s="78"/>
      <c r="BI300" s="78"/>
      <c r="BJ300" s="78"/>
      <c r="BK300" s="78"/>
      <c r="BL300" s="78"/>
      <c r="BM300" s="78"/>
      <c r="BN300" s="78"/>
      <c r="BO300" s="78"/>
      <c r="BP300" s="78"/>
      <c r="BQ300" s="78"/>
      <c r="BR300" s="78"/>
      <c r="BS300" s="78"/>
      <c r="BT300" s="78"/>
      <c r="BU300" s="78"/>
      <c r="BV300" s="78"/>
      <c r="BW300" s="78"/>
      <c r="BX300" s="78"/>
      <c r="BY300" s="78"/>
      <c r="BZ300" s="78"/>
      <c r="CA300" s="78"/>
      <c r="CB300" s="78"/>
      <c r="CC300" s="78"/>
      <c r="CD300" s="78"/>
      <c r="CE300" s="78"/>
      <c r="CF300" s="78"/>
      <c r="CG300" s="78"/>
      <c r="CH300" s="78"/>
      <c r="CI300" s="78"/>
      <c r="CJ300" s="78"/>
      <c r="CK300" s="78"/>
      <c r="CL300" s="78"/>
      <c r="CM300" s="78"/>
      <c r="CN300" s="78"/>
      <c r="CO300" s="78"/>
      <c r="CP300" s="78"/>
      <c r="CQ300" s="78"/>
      <c r="CR300" s="78"/>
      <c r="CS300" s="78"/>
      <c r="CT300" s="78"/>
      <c r="CU300" s="78"/>
      <c r="CV300" s="78"/>
      <c r="CW300" s="78"/>
      <c r="CX300" s="78"/>
      <c r="CY300" s="78"/>
      <c r="CZ300" s="78"/>
      <c r="DA300" s="78"/>
      <c r="DB300" s="78"/>
      <c r="DC300" s="78"/>
      <c r="DD300" s="78"/>
      <c r="DE300" s="78"/>
      <c r="DF300" s="2481"/>
      <c r="DG300" s="78"/>
      <c r="DH300" s="2482"/>
      <c r="DI300" s="78"/>
      <c r="DJ300" s="78"/>
      <c r="DK300" s="78"/>
      <c r="DL300" s="78"/>
      <c r="DM300" s="78"/>
      <c r="DN300" s="78"/>
      <c r="DO300" s="78"/>
      <c r="DP300" s="78"/>
      <c r="DQ300" s="78"/>
      <c r="DR300" s="78"/>
    </row>
    <row r="301">
      <c r="A301" s="78"/>
      <c r="D301" s="2471"/>
      <c r="E301" s="2472"/>
      <c r="F301" s="2472"/>
      <c r="G301" s="2473"/>
      <c r="H301" s="2474"/>
      <c r="I301" s="2474"/>
      <c r="J301" s="2474"/>
      <c r="K301" s="2474"/>
      <c r="L301" s="2474"/>
      <c r="M301" s="2474"/>
      <c r="N301" s="2474"/>
      <c r="O301" s="2474"/>
      <c r="P301" s="2474"/>
      <c r="Q301" s="2475"/>
      <c r="R301" s="2475"/>
      <c r="S301" s="2474"/>
      <c r="T301" s="2476"/>
      <c r="U301" s="2474"/>
      <c r="V301" s="2474"/>
      <c r="W301" s="2474"/>
      <c r="X301" s="2474"/>
      <c r="Y301" s="2475"/>
      <c r="Z301" s="2474"/>
      <c r="AA301" s="2477"/>
      <c r="AB301" s="2475"/>
      <c r="AC301" s="2475"/>
      <c r="AD301" s="2475"/>
      <c r="AE301" s="2475"/>
      <c r="AF301" s="78"/>
      <c r="AG301" s="2475"/>
      <c r="AH301" s="2478"/>
      <c r="AI301" s="78"/>
      <c r="AJ301" s="78"/>
      <c r="AK301" s="78"/>
      <c r="AL301" s="78"/>
      <c r="AM301" s="78"/>
      <c r="AN301" s="78"/>
      <c r="AO301" s="78"/>
      <c r="AP301" s="78"/>
      <c r="AQ301" s="78"/>
      <c r="AR301" s="2479"/>
      <c r="AS301" s="2479"/>
      <c r="AT301" s="2479"/>
      <c r="AU301" s="2479"/>
      <c r="AV301" s="2480"/>
      <c r="AW301" s="78"/>
      <c r="AX301" s="2480"/>
      <c r="AY301" s="78"/>
      <c r="AZ301" s="78"/>
      <c r="BA301" s="78"/>
      <c r="BB301" s="2480"/>
      <c r="BC301" s="78"/>
      <c r="BD301" s="78"/>
      <c r="BE301" s="78"/>
      <c r="BF301" s="78"/>
      <c r="BG301" s="78"/>
      <c r="BH301" s="78"/>
      <c r="BI301" s="78"/>
      <c r="BJ301" s="78"/>
      <c r="BK301" s="78"/>
      <c r="BL301" s="78"/>
      <c r="BM301" s="78"/>
      <c r="BN301" s="78"/>
      <c r="BO301" s="78"/>
      <c r="BP301" s="78"/>
      <c r="BQ301" s="78"/>
      <c r="BR301" s="78"/>
      <c r="BS301" s="78"/>
      <c r="BT301" s="78"/>
      <c r="BU301" s="78"/>
      <c r="BV301" s="78"/>
      <c r="BW301" s="78"/>
      <c r="BX301" s="78"/>
      <c r="BY301" s="78"/>
      <c r="BZ301" s="78"/>
      <c r="CA301" s="78"/>
      <c r="CB301" s="78"/>
      <c r="CC301" s="78"/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2481"/>
      <c r="DG301" s="78"/>
      <c r="DH301" s="2482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</row>
    <row r="302">
      <c r="A302" s="78"/>
      <c r="D302" s="2471"/>
      <c r="E302" s="2472"/>
      <c r="F302" s="2472"/>
      <c r="G302" s="2473"/>
      <c r="H302" s="2474"/>
      <c r="I302" s="2474"/>
      <c r="J302" s="2474"/>
      <c r="K302" s="2474"/>
      <c r="L302" s="2474"/>
      <c r="M302" s="2474"/>
      <c r="N302" s="2474"/>
      <c r="O302" s="2474"/>
      <c r="P302" s="2474"/>
      <c r="Q302" s="2475"/>
      <c r="R302" s="2475"/>
      <c r="S302" s="2474"/>
      <c r="T302" s="2476"/>
      <c r="U302" s="2474"/>
      <c r="V302" s="2474"/>
      <c r="W302" s="2474"/>
      <c r="X302" s="2474"/>
      <c r="Y302" s="2475"/>
      <c r="Z302" s="2474"/>
      <c r="AA302" s="2477"/>
      <c r="AB302" s="2475"/>
      <c r="AC302" s="2475"/>
      <c r="AD302" s="2475"/>
      <c r="AE302" s="2475"/>
      <c r="AF302" s="78"/>
      <c r="AG302" s="2475"/>
      <c r="AH302" s="2478"/>
      <c r="AI302" s="78"/>
      <c r="AJ302" s="78"/>
      <c r="AK302" s="78"/>
      <c r="AL302" s="78"/>
      <c r="AM302" s="78"/>
      <c r="AN302" s="78"/>
      <c r="AO302" s="78"/>
      <c r="AP302" s="78"/>
      <c r="AQ302" s="78"/>
      <c r="AR302" s="2479"/>
      <c r="AS302" s="2479"/>
      <c r="AT302" s="2479"/>
      <c r="AU302" s="2479"/>
      <c r="AV302" s="2480"/>
      <c r="AW302" s="78"/>
      <c r="AX302" s="2480"/>
      <c r="AY302" s="78"/>
      <c r="AZ302" s="78"/>
      <c r="BA302" s="78"/>
      <c r="BB302" s="2480"/>
      <c r="BC302" s="78"/>
      <c r="BD302" s="78"/>
      <c r="BE302" s="78"/>
      <c r="BF302" s="78"/>
      <c r="BG302" s="78"/>
      <c r="BH302" s="78"/>
      <c r="BI302" s="78"/>
      <c r="BJ302" s="78"/>
      <c r="BK302" s="78"/>
      <c r="BL302" s="78"/>
      <c r="BM302" s="78"/>
      <c r="BN302" s="78"/>
      <c r="BO302" s="78"/>
      <c r="BP302" s="78"/>
      <c r="BQ302" s="78"/>
      <c r="BR302" s="78"/>
      <c r="BS302" s="78"/>
      <c r="BT302" s="78"/>
      <c r="BU302" s="78"/>
      <c r="BV302" s="78"/>
      <c r="BW302" s="78"/>
      <c r="BX302" s="78"/>
      <c r="BY302" s="78"/>
      <c r="BZ302" s="78"/>
      <c r="CA302" s="78"/>
      <c r="CB302" s="78"/>
      <c r="CC302" s="78"/>
      <c r="CD302" s="78"/>
      <c r="CE302" s="78"/>
      <c r="CF302" s="78"/>
      <c r="CG302" s="78"/>
      <c r="CH302" s="78"/>
      <c r="CI302" s="78"/>
      <c r="CJ302" s="78"/>
      <c r="CK302" s="78"/>
      <c r="CL302" s="78"/>
      <c r="CM302" s="78"/>
      <c r="CN302" s="78"/>
      <c r="CO302" s="78"/>
      <c r="CP302" s="78"/>
      <c r="CQ302" s="78"/>
      <c r="CR302" s="78"/>
      <c r="CS302" s="78"/>
      <c r="CT302" s="78"/>
      <c r="CU302" s="78"/>
      <c r="CV302" s="78"/>
      <c r="CW302" s="78"/>
      <c r="CX302" s="78"/>
      <c r="CY302" s="78"/>
      <c r="CZ302" s="78"/>
      <c r="DA302" s="78"/>
      <c r="DB302" s="78"/>
      <c r="DC302" s="78"/>
      <c r="DD302" s="78"/>
      <c r="DE302" s="78"/>
      <c r="DF302" s="2481"/>
      <c r="DG302" s="78"/>
      <c r="DH302" s="2482"/>
      <c r="DI302" s="78"/>
      <c r="DJ302" s="78"/>
      <c r="DK302" s="78"/>
      <c r="DL302" s="78"/>
      <c r="DM302" s="78"/>
      <c r="DN302" s="78"/>
      <c r="DO302" s="78"/>
      <c r="DP302" s="78"/>
      <c r="DQ302" s="78"/>
      <c r="DR302" s="78"/>
    </row>
    <row r="303">
      <c r="A303" s="78"/>
      <c r="D303" s="2471"/>
      <c r="E303" s="2472"/>
      <c r="F303" s="2472"/>
      <c r="G303" s="2473"/>
      <c r="H303" s="2474"/>
      <c r="I303" s="2474"/>
      <c r="J303" s="2474"/>
      <c r="K303" s="2474"/>
      <c r="L303" s="2474"/>
      <c r="M303" s="2474"/>
      <c r="N303" s="2474"/>
      <c r="O303" s="2474"/>
      <c r="P303" s="2474"/>
      <c r="Q303" s="2475"/>
      <c r="R303" s="2475"/>
      <c r="S303" s="2474"/>
      <c r="T303" s="2476"/>
      <c r="U303" s="2474"/>
      <c r="V303" s="2474"/>
      <c r="W303" s="2474"/>
      <c r="X303" s="2474"/>
      <c r="Y303" s="2475"/>
      <c r="Z303" s="2474"/>
      <c r="AA303" s="2477"/>
      <c r="AB303" s="2475"/>
      <c r="AC303" s="2475"/>
      <c r="AD303" s="2475"/>
      <c r="AE303" s="2475"/>
      <c r="AF303" s="78"/>
      <c r="AG303" s="2475"/>
      <c r="AH303" s="24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2479"/>
      <c r="AS303" s="2479"/>
      <c r="AT303" s="2479"/>
      <c r="AU303" s="2479"/>
      <c r="AV303" s="2480"/>
      <c r="AW303" s="78"/>
      <c r="AX303" s="2480"/>
      <c r="AY303" s="78"/>
      <c r="AZ303" s="78"/>
      <c r="BA303" s="78"/>
      <c r="BB303" s="2480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/>
      <c r="BZ303" s="78"/>
      <c r="CA303" s="78"/>
      <c r="CB303" s="78"/>
      <c r="CC303" s="78"/>
      <c r="CD303" s="78"/>
      <c r="CE303" s="78"/>
      <c r="CF303" s="78"/>
      <c r="CG303" s="78"/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2481"/>
      <c r="DG303" s="78"/>
      <c r="DH303" s="2482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</row>
    <row r="304">
      <c r="A304" s="78"/>
      <c r="D304" s="2471"/>
      <c r="E304" s="2472"/>
      <c r="F304" s="2472"/>
      <c r="G304" s="2473"/>
      <c r="H304" s="2474"/>
      <c r="I304" s="2474"/>
      <c r="J304" s="2474"/>
      <c r="K304" s="2474"/>
      <c r="L304" s="2474"/>
      <c r="M304" s="2474"/>
      <c r="N304" s="2474"/>
      <c r="O304" s="2474"/>
      <c r="P304" s="2474"/>
      <c r="Q304" s="2475"/>
      <c r="R304" s="2475"/>
      <c r="S304" s="2474"/>
      <c r="T304" s="2476"/>
      <c r="U304" s="2474"/>
      <c r="V304" s="2474"/>
      <c r="W304" s="2474"/>
      <c r="X304" s="2474"/>
      <c r="Y304" s="2475"/>
      <c r="Z304" s="2474"/>
      <c r="AA304" s="2477"/>
      <c r="AB304" s="2475"/>
      <c r="AC304" s="2475"/>
      <c r="AD304" s="2475"/>
      <c r="AE304" s="2475"/>
      <c r="AF304" s="78"/>
      <c r="AG304" s="2475"/>
      <c r="AH304" s="2478"/>
      <c r="AI304" s="78"/>
      <c r="AJ304" s="78"/>
      <c r="AK304" s="78"/>
      <c r="AL304" s="78"/>
      <c r="AM304" s="78"/>
      <c r="AN304" s="78"/>
      <c r="AO304" s="78"/>
      <c r="AP304" s="78"/>
      <c r="AQ304" s="78"/>
      <c r="AR304" s="2479"/>
      <c r="AS304" s="2479"/>
      <c r="AT304" s="2479"/>
      <c r="AU304" s="2479"/>
      <c r="AV304" s="2480"/>
      <c r="AW304" s="78"/>
      <c r="AX304" s="2480"/>
      <c r="AY304" s="78"/>
      <c r="AZ304" s="78"/>
      <c r="BA304" s="78"/>
      <c r="BB304" s="2480"/>
      <c r="BC304" s="78"/>
      <c r="BD304" s="78"/>
      <c r="BE304" s="78"/>
      <c r="BF304" s="78"/>
      <c r="BG304" s="78"/>
      <c r="BH304" s="78"/>
      <c r="BI304" s="78"/>
      <c r="BJ304" s="78"/>
      <c r="BK304" s="78"/>
      <c r="BL304" s="78"/>
      <c r="BM304" s="78"/>
      <c r="BN304" s="78"/>
      <c r="BO304" s="78"/>
      <c r="BP304" s="78"/>
      <c r="BQ304" s="78"/>
      <c r="BR304" s="78"/>
      <c r="BS304" s="78"/>
      <c r="BT304" s="78"/>
      <c r="BU304" s="78"/>
      <c r="BV304" s="78"/>
      <c r="BW304" s="78"/>
      <c r="BX304" s="78"/>
      <c r="BY304" s="78"/>
      <c r="BZ304" s="78"/>
      <c r="CA304" s="78"/>
      <c r="CB304" s="78"/>
      <c r="CC304" s="78"/>
      <c r="CD304" s="78"/>
      <c r="CE304" s="78"/>
      <c r="CF304" s="78"/>
      <c r="CG304" s="78"/>
      <c r="CH304" s="78"/>
      <c r="CI304" s="78"/>
      <c r="CJ304" s="78"/>
      <c r="CK304" s="78"/>
      <c r="CL304" s="78"/>
      <c r="CM304" s="78"/>
      <c r="CN304" s="78"/>
      <c r="CO304" s="78"/>
      <c r="CP304" s="78"/>
      <c r="CQ304" s="78"/>
      <c r="CR304" s="78"/>
      <c r="CS304" s="78"/>
      <c r="CT304" s="78"/>
      <c r="CU304" s="78"/>
      <c r="CV304" s="78"/>
      <c r="CW304" s="78"/>
      <c r="CX304" s="78"/>
      <c r="CY304" s="78"/>
      <c r="CZ304" s="78"/>
      <c r="DA304" s="78"/>
      <c r="DB304" s="78"/>
      <c r="DC304" s="78"/>
      <c r="DD304" s="78"/>
      <c r="DE304" s="78"/>
      <c r="DF304" s="2481"/>
      <c r="DG304" s="78"/>
      <c r="DH304" s="2482"/>
      <c r="DI304" s="78"/>
      <c r="DJ304" s="78"/>
      <c r="DK304" s="78"/>
      <c r="DL304" s="78"/>
      <c r="DM304" s="78"/>
      <c r="DN304" s="78"/>
      <c r="DO304" s="78"/>
      <c r="DP304" s="78"/>
      <c r="DQ304" s="78"/>
      <c r="DR304" s="78"/>
    </row>
    <row r="305">
      <c r="A305" s="78"/>
      <c r="D305" s="2471"/>
      <c r="E305" s="2472"/>
      <c r="F305" s="2472"/>
      <c r="G305" s="2473"/>
      <c r="H305" s="2474"/>
      <c r="I305" s="2474"/>
      <c r="J305" s="2474"/>
      <c r="K305" s="2474"/>
      <c r="L305" s="2474"/>
      <c r="M305" s="2474"/>
      <c r="N305" s="2474"/>
      <c r="O305" s="2474"/>
      <c r="P305" s="2474"/>
      <c r="Q305" s="2475"/>
      <c r="R305" s="2475"/>
      <c r="S305" s="2474"/>
      <c r="T305" s="2476"/>
      <c r="U305" s="2474"/>
      <c r="V305" s="2474"/>
      <c r="W305" s="2474"/>
      <c r="X305" s="2474"/>
      <c r="Y305" s="2475"/>
      <c r="Z305" s="2474"/>
      <c r="AA305" s="2477"/>
      <c r="AB305" s="2475"/>
      <c r="AC305" s="2475"/>
      <c r="AD305" s="2475"/>
      <c r="AE305" s="2475"/>
      <c r="AF305" s="78"/>
      <c r="AG305" s="2475"/>
      <c r="AH305" s="24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2479"/>
      <c r="AS305" s="2479"/>
      <c r="AT305" s="2479"/>
      <c r="AU305" s="2479"/>
      <c r="AV305" s="2480"/>
      <c r="AW305" s="78"/>
      <c r="AX305" s="2480"/>
      <c r="AY305" s="78"/>
      <c r="AZ305" s="78"/>
      <c r="BA305" s="78"/>
      <c r="BB305" s="2480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/>
      <c r="BZ305" s="78"/>
      <c r="CA305" s="78"/>
      <c r="CB305" s="78"/>
      <c r="CC305" s="78"/>
      <c r="CD305" s="78"/>
      <c r="CE305" s="78"/>
      <c r="CF305" s="78"/>
      <c r="CG305" s="78"/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2481"/>
      <c r="DG305" s="78"/>
      <c r="DH305" s="2482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</row>
    <row r="306">
      <c r="A306" s="78"/>
      <c r="D306" s="2471"/>
      <c r="E306" s="2472"/>
      <c r="F306" s="2472"/>
      <c r="G306" s="2473"/>
      <c r="H306" s="2474"/>
      <c r="I306" s="2474"/>
      <c r="J306" s="2474"/>
      <c r="K306" s="2474"/>
      <c r="L306" s="2474"/>
      <c r="M306" s="2474"/>
      <c r="N306" s="2474"/>
      <c r="O306" s="2474"/>
      <c r="P306" s="2474"/>
      <c r="Q306" s="2475"/>
      <c r="R306" s="2475"/>
      <c r="S306" s="2474"/>
      <c r="T306" s="2476"/>
      <c r="U306" s="2474"/>
      <c r="V306" s="2474"/>
      <c r="W306" s="2474"/>
      <c r="X306" s="2474"/>
      <c r="Y306" s="2475"/>
      <c r="Z306" s="2474"/>
      <c r="AA306" s="2477"/>
      <c r="AB306" s="2475"/>
      <c r="AC306" s="2475"/>
      <c r="AD306" s="2475"/>
      <c r="AE306" s="2475"/>
      <c r="AF306" s="78"/>
      <c r="AG306" s="2475"/>
      <c r="AH306" s="2478"/>
      <c r="AI306" s="78"/>
      <c r="AJ306" s="78"/>
      <c r="AK306" s="78"/>
      <c r="AL306" s="78"/>
      <c r="AM306" s="78"/>
      <c r="AN306" s="78"/>
      <c r="AO306" s="78"/>
      <c r="AP306" s="78"/>
      <c r="AQ306" s="78"/>
      <c r="AR306" s="2479"/>
      <c r="AS306" s="2479"/>
      <c r="AT306" s="2479"/>
      <c r="AU306" s="2479"/>
      <c r="AV306" s="2480"/>
      <c r="AW306" s="78"/>
      <c r="AX306" s="2480"/>
      <c r="AY306" s="78"/>
      <c r="AZ306" s="78"/>
      <c r="BA306" s="78"/>
      <c r="BB306" s="2480"/>
      <c r="BC306" s="78"/>
      <c r="BD306" s="78"/>
      <c r="BE306" s="78"/>
      <c r="BF306" s="78"/>
      <c r="BG306" s="78"/>
      <c r="BH306" s="78"/>
      <c r="BI306" s="78"/>
      <c r="BJ306" s="78"/>
      <c r="BK306" s="78"/>
      <c r="BL306" s="78"/>
      <c r="BM306" s="78"/>
      <c r="BN306" s="78"/>
      <c r="BO306" s="78"/>
      <c r="BP306" s="78"/>
      <c r="BQ306" s="78"/>
      <c r="BR306" s="78"/>
      <c r="BS306" s="78"/>
      <c r="BT306" s="78"/>
      <c r="BU306" s="78"/>
      <c r="BV306" s="78"/>
      <c r="BW306" s="78"/>
      <c r="BX306" s="78"/>
      <c r="BY306" s="78"/>
      <c r="BZ306" s="78"/>
      <c r="CA306" s="78"/>
      <c r="CB306" s="78"/>
      <c r="CC306" s="78"/>
      <c r="CD306" s="78"/>
      <c r="CE306" s="78"/>
      <c r="CF306" s="78"/>
      <c r="CG306" s="78"/>
      <c r="CH306" s="78"/>
      <c r="CI306" s="78"/>
      <c r="CJ306" s="78"/>
      <c r="CK306" s="78"/>
      <c r="CL306" s="78"/>
      <c r="CM306" s="78"/>
      <c r="CN306" s="78"/>
      <c r="CO306" s="78"/>
      <c r="CP306" s="78"/>
      <c r="CQ306" s="78"/>
      <c r="CR306" s="78"/>
      <c r="CS306" s="78"/>
      <c r="CT306" s="78"/>
      <c r="CU306" s="78"/>
      <c r="CV306" s="78"/>
      <c r="CW306" s="78"/>
      <c r="CX306" s="78"/>
      <c r="CY306" s="78"/>
      <c r="CZ306" s="78"/>
      <c r="DA306" s="78"/>
      <c r="DB306" s="78"/>
      <c r="DC306" s="78"/>
      <c r="DD306" s="78"/>
      <c r="DE306" s="78"/>
      <c r="DF306" s="2481"/>
      <c r="DG306" s="78"/>
      <c r="DH306" s="2482"/>
      <c r="DI306" s="78"/>
      <c r="DJ306" s="78"/>
      <c r="DK306" s="78"/>
      <c r="DL306" s="78"/>
      <c r="DM306" s="78"/>
      <c r="DN306" s="78"/>
      <c r="DO306" s="78"/>
      <c r="DP306" s="78"/>
      <c r="DQ306" s="78"/>
      <c r="DR306" s="78"/>
    </row>
    <row r="307">
      <c r="A307" s="78"/>
      <c r="D307" s="2471"/>
      <c r="E307" s="2472"/>
      <c r="F307" s="2472"/>
      <c r="G307" s="2473"/>
      <c r="H307" s="2474"/>
      <c r="I307" s="2474"/>
      <c r="J307" s="2474"/>
      <c r="K307" s="2474"/>
      <c r="L307" s="2474"/>
      <c r="M307" s="2474"/>
      <c r="N307" s="2474"/>
      <c r="O307" s="2474"/>
      <c r="P307" s="2474"/>
      <c r="Q307" s="2475"/>
      <c r="R307" s="2475"/>
      <c r="S307" s="2474"/>
      <c r="T307" s="2476"/>
      <c r="U307" s="2474"/>
      <c r="V307" s="2474"/>
      <c r="W307" s="2474"/>
      <c r="X307" s="2474"/>
      <c r="Y307" s="2475"/>
      <c r="Z307" s="2474"/>
      <c r="AA307" s="2477"/>
      <c r="AB307" s="2475"/>
      <c r="AC307" s="2475"/>
      <c r="AD307" s="2475"/>
      <c r="AE307" s="2475"/>
      <c r="AF307" s="78"/>
      <c r="AG307" s="2475"/>
      <c r="AH307" s="24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2479"/>
      <c r="AS307" s="2479"/>
      <c r="AT307" s="2479"/>
      <c r="AU307" s="2479"/>
      <c r="AV307" s="2480"/>
      <c r="AW307" s="78"/>
      <c r="AX307" s="2480"/>
      <c r="AY307" s="78"/>
      <c r="AZ307" s="78"/>
      <c r="BA307" s="78"/>
      <c r="BB307" s="2480"/>
      <c r="BC307" s="78"/>
      <c r="BD307" s="78"/>
      <c r="BE307" s="78"/>
      <c r="BF307" s="78"/>
      <c r="BG307" s="78"/>
      <c r="BH307" s="78"/>
      <c r="BI307" s="78"/>
      <c r="BJ307" s="78"/>
      <c r="BK307" s="78"/>
      <c r="BL307" s="78"/>
      <c r="BM307" s="78"/>
      <c r="BN307" s="78"/>
      <c r="BO307" s="78"/>
      <c r="BP307" s="78"/>
      <c r="BQ307" s="78"/>
      <c r="BR307" s="78"/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2481"/>
      <c r="DG307" s="78"/>
      <c r="DH307" s="2482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</row>
    <row r="308">
      <c r="A308" s="78"/>
      <c r="D308" s="2471"/>
      <c r="E308" s="2472"/>
      <c r="F308" s="2472"/>
      <c r="G308" s="2473"/>
      <c r="H308" s="2474"/>
      <c r="I308" s="2474"/>
      <c r="J308" s="2474"/>
      <c r="K308" s="2474"/>
      <c r="L308" s="2474"/>
      <c r="M308" s="2474"/>
      <c r="N308" s="2474"/>
      <c r="O308" s="2474"/>
      <c r="P308" s="2474"/>
      <c r="Q308" s="2475"/>
      <c r="R308" s="2475"/>
      <c r="S308" s="2474"/>
      <c r="T308" s="2476"/>
      <c r="U308" s="2474"/>
      <c r="V308" s="2474"/>
      <c r="W308" s="2474"/>
      <c r="X308" s="2474"/>
      <c r="Y308" s="2475"/>
      <c r="Z308" s="2474"/>
      <c r="AA308" s="2477"/>
      <c r="AB308" s="2475"/>
      <c r="AC308" s="2475"/>
      <c r="AD308" s="2475"/>
      <c r="AE308" s="2475"/>
      <c r="AF308" s="78"/>
      <c r="AG308" s="2475"/>
      <c r="AH308" s="2478"/>
      <c r="AI308" s="78"/>
      <c r="AJ308" s="78"/>
      <c r="AK308" s="78"/>
      <c r="AL308" s="78"/>
      <c r="AM308" s="78"/>
      <c r="AN308" s="78"/>
      <c r="AO308" s="78"/>
      <c r="AP308" s="78"/>
      <c r="AQ308" s="78"/>
      <c r="AR308" s="2479"/>
      <c r="AS308" s="2479"/>
      <c r="AT308" s="2479"/>
      <c r="AU308" s="2479"/>
      <c r="AV308" s="2480"/>
      <c r="AW308" s="78"/>
      <c r="AX308" s="2480"/>
      <c r="AY308" s="78"/>
      <c r="AZ308" s="78"/>
      <c r="BA308" s="78"/>
      <c r="BB308" s="2480"/>
      <c r="BC308" s="78"/>
      <c r="BD308" s="78"/>
      <c r="BE308" s="78"/>
      <c r="BF308" s="78"/>
      <c r="BG308" s="78"/>
      <c r="BH308" s="78"/>
      <c r="BI308" s="78"/>
      <c r="BJ308" s="78"/>
      <c r="BK308" s="78"/>
      <c r="BL308" s="78"/>
      <c r="BM308" s="78"/>
      <c r="BN308" s="78"/>
      <c r="BO308" s="78"/>
      <c r="BP308" s="78"/>
      <c r="BQ308" s="78"/>
      <c r="BR308" s="78"/>
      <c r="BS308" s="78"/>
      <c r="BT308" s="78"/>
      <c r="BU308" s="78"/>
      <c r="BV308" s="78"/>
      <c r="BW308" s="78"/>
      <c r="BX308" s="78"/>
      <c r="BY308" s="78"/>
      <c r="BZ308" s="78"/>
      <c r="CA308" s="78"/>
      <c r="CB308" s="78"/>
      <c r="CC308" s="78"/>
      <c r="CD308" s="78"/>
      <c r="CE308" s="78"/>
      <c r="CF308" s="78"/>
      <c r="CG308" s="78"/>
      <c r="CH308" s="78"/>
      <c r="CI308" s="78"/>
      <c r="CJ308" s="78"/>
      <c r="CK308" s="78"/>
      <c r="CL308" s="78"/>
      <c r="CM308" s="78"/>
      <c r="CN308" s="78"/>
      <c r="CO308" s="78"/>
      <c r="CP308" s="78"/>
      <c r="CQ308" s="78"/>
      <c r="CR308" s="78"/>
      <c r="CS308" s="78"/>
      <c r="CT308" s="78"/>
      <c r="CU308" s="78"/>
      <c r="CV308" s="78"/>
      <c r="CW308" s="78"/>
      <c r="CX308" s="78"/>
      <c r="CY308" s="78"/>
      <c r="CZ308" s="78"/>
      <c r="DA308" s="78"/>
      <c r="DB308" s="78"/>
      <c r="DC308" s="78"/>
      <c r="DD308" s="78"/>
      <c r="DE308" s="78"/>
      <c r="DF308" s="2481"/>
      <c r="DG308" s="78"/>
      <c r="DH308" s="2482"/>
      <c r="DI308" s="78"/>
      <c r="DJ308" s="78"/>
      <c r="DK308" s="78"/>
      <c r="DL308" s="78"/>
      <c r="DM308" s="78"/>
      <c r="DN308" s="78"/>
      <c r="DO308" s="78"/>
      <c r="DP308" s="78"/>
      <c r="DQ308" s="78"/>
      <c r="DR308" s="78"/>
    </row>
    <row r="309">
      <c r="A309" s="78"/>
      <c r="D309" s="2471"/>
      <c r="E309" s="2472"/>
      <c r="F309" s="2472"/>
      <c r="G309" s="2473"/>
      <c r="H309" s="2474"/>
      <c r="I309" s="2474"/>
      <c r="J309" s="2474"/>
      <c r="K309" s="2474"/>
      <c r="L309" s="2474"/>
      <c r="M309" s="2474"/>
      <c r="N309" s="2474"/>
      <c r="O309" s="2474"/>
      <c r="P309" s="2474"/>
      <c r="Q309" s="2475"/>
      <c r="R309" s="2475"/>
      <c r="S309" s="2474"/>
      <c r="T309" s="2476"/>
      <c r="U309" s="2474"/>
      <c r="V309" s="2474"/>
      <c r="W309" s="2474"/>
      <c r="X309" s="2474"/>
      <c r="Y309" s="2475"/>
      <c r="Z309" s="2474"/>
      <c r="AA309" s="2477"/>
      <c r="AB309" s="2475"/>
      <c r="AC309" s="2475"/>
      <c r="AD309" s="2475"/>
      <c r="AE309" s="2475"/>
      <c r="AF309" s="78"/>
      <c r="AG309" s="2475"/>
      <c r="AH309" s="2478"/>
      <c r="AI309" s="78"/>
      <c r="AJ309" s="78"/>
      <c r="AK309" s="78"/>
      <c r="AL309" s="78"/>
      <c r="AM309" s="78"/>
      <c r="AN309" s="78"/>
      <c r="AO309" s="78"/>
      <c r="AP309" s="78"/>
      <c r="AQ309" s="78"/>
      <c r="AR309" s="2479"/>
      <c r="AS309" s="2479"/>
      <c r="AT309" s="2479"/>
      <c r="AU309" s="2479"/>
      <c r="AV309" s="2480"/>
      <c r="AW309" s="78"/>
      <c r="AX309" s="2480"/>
      <c r="AY309" s="78"/>
      <c r="AZ309" s="78"/>
      <c r="BA309" s="78"/>
      <c r="BB309" s="2480"/>
      <c r="BC309" s="78"/>
      <c r="BD309" s="78"/>
      <c r="BE309" s="78"/>
      <c r="BF309" s="78"/>
      <c r="BG309" s="78"/>
      <c r="BH309" s="78"/>
      <c r="BI309" s="78"/>
      <c r="BJ309" s="78"/>
      <c r="BK309" s="78"/>
      <c r="BL309" s="78"/>
      <c r="BM309" s="78"/>
      <c r="BN309" s="78"/>
      <c r="BO309" s="78"/>
      <c r="BP309" s="78"/>
      <c r="BQ309" s="78"/>
      <c r="BR309" s="78"/>
      <c r="BS309" s="78"/>
      <c r="BT309" s="78"/>
      <c r="BU309" s="78"/>
      <c r="BV309" s="78"/>
      <c r="BW309" s="78"/>
      <c r="BX309" s="78"/>
      <c r="BY309" s="78"/>
      <c r="BZ309" s="78"/>
      <c r="CA309" s="78"/>
      <c r="CB309" s="78"/>
      <c r="CC309" s="78"/>
      <c r="CD309" s="78"/>
      <c r="CE309" s="78"/>
      <c r="CF309" s="78"/>
      <c r="CG309" s="78"/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2481"/>
      <c r="DG309" s="78"/>
      <c r="DH309" s="2482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</row>
    <row r="310">
      <c r="A310" s="78"/>
      <c r="D310" s="2471"/>
      <c r="E310" s="2472"/>
      <c r="F310" s="2472"/>
      <c r="G310" s="2473"/>
      <c r="H310" s="2474"/>
      <c r="I310" s="2474"/>
      <c r="J310" s="2474"/>
      <c r="K310" s="2474"/>
      <c r="L310" s="2474"/>
      <c r="M310" s="2474"/>
      <c r="N310" s="2474"/>
      <c r="O310" s="2474"/>
      <c r="P310" s="2474"/>
      <c r="Q310" s="2475"/>
      <c r="R310" s="2475"/>
      <c r="S310" s="2474"/>
      <c r="T310" s="2476"/>
      <c r="U310" s="2474"/>
      <c r="V310" s="2474"/>
      <c r="W310" s="2474"/>
      <c r="X310" s="2474"/>
      <c r="Y310" s="2475"/>
      <c r="Z310" s="2474"/>
      <c r="AA310" s="2477"/>
      <c r="AB310" s="2475"/>
      <c r="AC310" s="2475"/>
      <c r="AD310" s="2475"/>
      <c r="AE310" s="2475"/>
      <c r="AF310" s="78"/>
      <c r="AG310" s="2475"/>
      <c r="AH310" s="2478"/>
      <c r="AI310" s="78"/>
      <c r="AJ310" s="78"/>
      <c r="AK310" s="78"/>
      <c r="AL310" s="78"/>
      <c r="AM310" s="78"/>
      <c r="AN310" s="78"/>
      <c r="AO310" s="78"/>
      <c r="AP310" s="78"/>
      <c r="AQ310" s="78"/>
      <c r="AR310" s="2479"/>
      <c r="AS310" s="2479"/>
      <c r="AT310" s="2479"/>
      <c r="AU310" s="2479"/>
      <c r="AV310" s="2480"/>
      <c r="AW310" s="78"/>
      <c r="AX310" s="2480"/>
      <c r="AY310" s="78"/>
      <c r="AZ310" s="78"/>
      <c r="BA310" s="78"/>
      <c r="BB310" s="2480"/>
      <c r="BC310" s="78"/>
      <c r="BD310" s="78"/>
      <c r="BE310" s="78"/>
      <c r="BF310" s="78"/>
      <c r="BG310" s="78"/>
      <c r="BH310" s="78"/>
      <c r="BI310" s="78"/>
      <c r="BJ310" s="78"/>
      <c r="BK310" s="78"/>
      <c r="BL310" s="78"/>
      <c r="BM310" s="78"/>
      <c r="BN310" s="78"/>
      <c r="BO310" s="78"/>
      <c r="BP310" s="78"/>
      <c r="BQ310" s="78"/>
      <c r="BR310" s="78"/>
      <c r="BS310" s="78"/>
      <c r="BT310" s="78"/>
      <c r="BU310" s="78"/>
      <c r="BV310" s="78"/>
      <c r="BW310" s="78"/>
      <c r="BX310" s="78"/>
      <c r="BY310" s="78"/>
      <c r="BZ310" s="78"/>
      <c r="CA310" s="78"/>
      <c r="CB310" s="78"/>
      <c r="CC310" s="78"/>
      <c r="CD310" s="78"/>
      <c r="CE310" s="78"/>
      <c r="CF310" s="78"/>
      <c r="CG310" s="78"/>
      <c r="CH310" s="78"/>
      <c r="CI310" s="78"/>
      <c r="CJ310" s="78"/>
      <c r="CK310" s="78"/>
      <c r="CL310" s="78"/>
      <c r="CM310" s="78"/>
      <c r="CN310" s="78"/>
      <c r="CO310" s="78"/>
      <c r="CP310" s="78"/>
      <c r="CQ310" s="78"/>
      <c r="CR310" s="78"/>
      <c r="CS310" s="78"/>
      <c r="CT310" s="78"/>
      <c r="CU310" s="78"/>
      <c r="CV310" s="78"/>
      <c r="CW310" s="78"/>
      <c r="CX310" s="78"/>
      <c r="CY310" s="78"/>
      <c r="CZ310" s="78"/>
      <c r="DA310" s="78"/>
      <c r="DB310" s="78"/>
      <c r="DC310" s="78"/>
      <c r="DD310" s="78"/>
      <c r="DE310" s="78"/>
      <c r="DF310" s="2481"/>
      <c r="DG310" s="78"/>
      <c r="DH310" s="2482"/>
      <c r="DI310" s="78"/>
      <c r="DJ310" s="78"/>
      <c r="DK310" s="78"/>
      <c r="DL310" s="78"/>
      <c r="DM310" s="78"/>
      <c r="DN310" s="78"/>
      <c r="DO310" s="78"/>
      <c r="DP310" s="78"/>
      <c r="DQ310" s="78"/>
      <c r="DR310" s="78"/>
    </row>
    <row r="311">
      <c r="A311" s="78"/>
      <c r="D311" s="2471"/>
      <c r="E311" s="2472"/>
      <c r="F311" s="2472"/>
      <c r="G311" s="2473"/>
      <c r="H311" s="2474"/>
      <c r="I311" s="2474"/>
      <c r="J311" s="2474"/>
      <c r="K311" s="2474"/>
      <c r="L311" s="2474"/>
      <c r="M311" s="2474"/>
      <c r="N311" s="2474"/>
      <c r="O311" s="2474"/>
      <c r="P311" s="2474"/>
      <c r="Q311" s="2475"/>
      <c r="R311" s="2475"/>
      <c r="S311" s="2474"/>
      <c r="T311" s="2476"/>
      <c r="U311" s="2474"/>
      <c r="V311" s="2474"/>
      <c r="W311" s="2474"/>
      <c r="X311" s="2474"/>
      <c r="Y311" s="2475"/>
      <c r="Z311" s="2474"/>
      <c r="AA311" s="2477"/>
      <c r="AB311" s="2475"/>
      <c r="AC311" s="2475"/>
      <c r="AD311" s="2475"/>
      <c r="AE311" s="2475"/>
      <c r="AF311" s="78"/>
      <c r="AG311" s="2475"/>
      <c r="AH311" s="24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2479"/>
      <c r="AS311" s="2479"/>
      <c r="AT311" s="2479"/>
      <c r="AU311" s="2479"/>
      <c r="AV311" s="2480"/>
      <c r="AW311" s="78"/>
      <c r="AX311" s="2480"/>
      <c r="AY311" s="78"/>
      <c r="AZ311" s="78"/>
      <c r="BA311" s="78"/>
      <c r="BB311" s="2480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/>
      <c r="BZ311" s="78"/>
      <c r="CA311" s="78"/>
      <c r="CB311" s="78"/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2481"/>
      <c r="DG311" s="78"/>
      <c r="DH311" s="2482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</row>
    <row r="312">
      <c r="A312" s="78"/>
      <c r="D312" s="2471"/>
      <c r="E312" s="2472"/>
      <c r="F312" s="2472"/>
      <c r="G312" s="2473"/>
      <c r="H312" s="2474"/>
      <c r="I312" s="2474"/>
      <c r="J312" s="2474"/>
      <c r="K312" s="2474"/>
      <c r="L312" s="2474"/>
      <c r="M312" s="2474"/>
      <c r="N312" s="2474"/>
      <c r="O312" s="2474"/>
      <c r="P312" s="2474"/>
      <c r="Q312" s="2475"/>
      <c r="R312" s="2475"/>
      <c r="S312" s="2474"/>
      <c r="T312" s="2476"/>
      <c r="U312" s="2474"/>
      <c r="V312" s="2474"/>
      <c r="W312" s="2474"/>
      <c r="X312" s="2474"/>
      <c r="Y312" s="2475"/>
      <c r="Z312" s="2474"/>
      <c r="AA312" s="2477"/>
      <c r="AB312" s="2475"/>
      <c r="AC312" s="2475"/>
      <c r="AD312" s="2475"/>
      <c r="AE312" s="2475"/>
      <c r="AF312" s="78"/>
      <c r="AG312" s="2475"/>
      <c r="AH312" s="2478"/>
      <c r="AI312" s="78"/>
      <c r="AJ312" s="78"/>
      <c r="AK312" s="78"/>
      <c r="AL312" s="78"/>
      <c r="AM312" s="78"/>
      <c r="AN312" s="78"/>
      <c r="AO312" s="78"/>
      <c r="AP312" s="78"/>
      <c r="AQ312" s="78"/>
      <c r="AR312" s="2479"/>
      <c r="AS312" s="2479"/>
      <c r="AT312" s="2479"/>
      <c r="AU312" s="2479"/>
      <c r="AV312" s="2480"/>
      <c r="AW312" s="78"/>
      <c r="AX312" s="2480"/>
      <c r="AY312" s="78"/>
      <c r="AZ312" s="78"/>
      <c r="BA312" s="78"/>
      <c r="BB312" s="2480"/>
      <c r="BC312" s="78"/>
      <c r="BD312" s="78"/>
      <c r="BE312" s="78"/>
      <c r="BF312" s="78"/>
      <c r="BG312" s="78"/>
      <c r="BH312" s="78"/>
      <c r="BI312" s="78"/>
      <c r="BJ312" s="78"/>
      <c r="BK312" s="78"/>
      <c r="BL312" s="78"/>
      <c r="BM312" s="78"/>
      <c r="BN312" s="78"/>
      <c r="BO312" s="78"/>
      <c r="BP312" s="78"/>
      <c r="BQ312" s="78"/>
      <c r="BR312" s="78"/>
      <c r="BS312" s="78"/>
      <c r="BT312" s="78"/>
      <c r="BU312" s="78"/>
      <c r="BV312" s="78"/>
      <c r="BW312" s="78"/>
      <c r="BX312" s="78"/>
      <c r="BY312" s="78"/>
      <c r="BZ312" s="78"/>
      <c r="CA312" s="78"/>
      <c r="CB312" s="78"/>
      <c r="CC312" s="78"/>
      <c r="CD312" s="78"/>
      <c r="CE312" s="78"/>
      <c r="CF312" s="78"/>
      <c r="CG312" s="78"/>
      <c r="CH312" s="78"/>
      <c r="CI312" s="78"/>
      <c r="CJ312" s="78"/>
      <c r="CK312" s="78"/>
      <c r="CL312" s="78"/>
      <c r="CM312" s="78"/>
      <c r="CN312" s="78"/>
      <c r="CO312" s="78"/>
      <c r="CP312" s="78"/>
      <c r="CQ312" s="78"/>
      <c r="CR312" s="78"/>
      <c r="CS312" s="78"/>
      <c r="CT312" s="78"/>
      <c r="CU312" s="78"/>
      <c r="CV312" s="78"/>
      <c r="CW312" s="78"/>
      <c r="CX312" s="78"/>
      <c r="CY312" s="78"/>
      <c r="CZ312" s="78"/>
      <c r="DA312" s="78"/>
      <c r="DB312" s="78"/>
      <c r="DC312" s="78"/>
      <c r="DD312" s="78"/>
      <c r="DE312" s="78"/>
      <c r="DF312" s="2481"/>
      <c r="DG312" s="78"/>
      <c r="DH312" s="2482"/>
      <c r="DI312" s="78"/>
      <c r="DJ312" s="78"/>
      <c r="DK312" s="78"/>
      <c r="DL312" s="78"/>
      <c r="DM312" s="78"/>
      <c r="DN312" s="78"/>
      <c r="DO312" s="78"/>
      <c r="DP312" s="78"/>
      <c r="DQ312" s="78"/>
      <c r="DR312" s="78"/>
    </row>
    <row r="313">
      <c r="A313" s="78"/>
      <c r="D313" s="2471"/>
      <c r="E313" s="2472"/>
      <c r="F313" s="2472"/>
      <c r="G313" s="2473"/>
      <c r="H313" s="2474"/>
      <c r="I313" s="2474"/>
      <c r="J313" s="2474"/>
      <c r="K313" s="2474"/>
      <c r="L313" s="2474"/>
      <c r="M313" s="2474"/>
      <c r="N313" s="2474"/>
      <c r="O313" s="2474"/>
      <c r="P313" s="2474"/>
      <c r="Q313" s="2475"/>
      <c r="R313" s="2475"/>
      <c r="S313" s="2474"/>
      <c r="T313" s="2476"/>
      <c r="U313" s="2474"/>
      <c r="V313" s="2474"/>
      <c r="W313" s="2474"/>
      <c r="X313" s="2474"/>
      <c r="Y313" s="2475"/>
      <c r="Z313" s="2474"/>
      <c r="AA313" s="2477"/>
      <c r="AB313" s="2475"/>
      <c r="AC313" s="2475"/>
      <c r="AD313" s="2475"/>
      <c r="AE313" s="2475"/>
      <c r="AF313" s="78"/>
      <c r="AG313" s="2475"/>
      <c r="AH313" s="2478"/>
      <c r="AI313" s="78"/>
      <c r="AJ313" s="78"/>
      <c r="AK313" s="78"/>
      <c r="AL313" s="78"/>
      <c r="AM313" s="78"/>
      <c r="AN313" s="78"/>
      <c r="AO313" s="78"/>
      <c r="AP313" s="78"/>
      <c r="AQ313" s="78"/>
      <c r="AR313" s="2479"/>
      <c r="AS313" s="2479"/>
      <c r="AT313" s="2479"/>
      <c r="AU313" s="2479"/>
      <c r="AV313" s="2480"/>
      <c r="AW313" s="78"/>
      <c r="AX313" s="2480"/>
      <c r="AY313" s="78"/>
      <c r="AZ313" s="78"/>
      <c r="BA313" s="78"/>
      <c r="BB313" s="2480"/>
      <c r="BC313" s="78"/>
      <c r="BD313" s="78"/>
      <c r="BE313" s="78"/>
      <c r="BF313" s="78"/>
      <c r="BG313" s="78"/>
      <c r="BH313" s="78"/>
      <c r="BI313" s="78"/>
      <c r="BJ313" s="78"/>
      <c r="BK313" s="78"/>
      <c r="BL313" s="78"/>
      <c r="BM313" s="78"/>
      <c r="BN313" s="78"/>
      <c r="BO313" s="78"/>
      <c r="BP313" s="78"/>
      <c r="BQ313" s="78"/>
      <c r="BR313" s="78"/>
      <c r="BS313" s="78"/>
      <c r="BT313" s="78"/>
      <c r="BU313" s="78"/>
      <c r="BV313" s="78"/>
      <c r="BW313" s="78"/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2481"/>
      <c r="DG313" s="78"/>
      <c r="DH313" s="2482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</row>
    <row r="314">
      <c r="A314" s="78"/>
      <c r="D314" s="2471"/>
      <c r="E314" s="2472"/>
      <c r="F314" s="2472"/>
      <c r="G314" s="2473"/>
      <c r="H314" s="2474"/>
      <c r="I314" s="2474"/>
      <c r="J314" s="2474"/>
      <c r="K314" s="2474"/>
      <c r="L314" s="2474"/>
      <c r="M314" s="2474"/>
      <c r="N314" s="2474"/>
      <c r="O314" s="2474"/>
      <c r="P314" s="2474"/>
      <c r="Q314" s="2475"/>
      <c r="R314" s="2475"/>
      <c r="S314" s="2474"/>
      <c r="T314" s="2476"/>
      <c r="U314" s="2474"/>
      <c r="V314" s="2474"/>
      <c r="W314" s="2474"/>
      <c r="X314" s="2474"/>
      <c r="Y314" s="2475"/>
      <c r="Z314" s="2474"/>
      <c r="AA314" s="2477"/>
      <c r="AB314" s="2475"/>
      <c r="AC314" s="2475"/>
      <c r="AD314" s="2475"/>
      <c r="AE314" s="2475"/>
      <c r="AF314" s="78"/>
      <c r="AG314" s="2475"/>
      <c r="AH314" s="2478"/>
      <c r="AI314" s="78"/>
      <c r="AJ314" s="78"/>
      <c r="AK314" s="78"/>
      <c r="AL314" s="78"/>
      <c r="AM314" s="78"/>
      <c r="AN314" s="78"/>
      <c r="AO314" s="78"/>
      <c r="AP314" s="78"/>
      <c r="AQ314" s="78"/>
      <c r="AR314" s="2479"/>
      <c r="AS314" s="2479"/>
      <c r="AT314" s="2479"/>
      <c r="AU314" s="2479"/>
      <c r="AV314" s="2480"/>
      <c r="AW314" s="78"/>
      <c r="AX314" s="2480"/>
      <c r="AY314" s="78"/>
      <c r="AZ314" s="78"/>
      <c r="BA314" s="78"/>
      <c r="BB314" s="2480"/>
      <c r="BC314" s="78"/>
      <c r="BD314" s="78"/>
      <c r="BE314" s="78"/>
      <c r="BF314" s="78"/>
      <c r="BG314" s="78"/>
      <c r="BH314" s="78"/>
      <c r="BI314" s="78"/>
      <c r="BJ314" s="78"/>
      <c r="BK314" s="78"/>
      <c r="BL314" s="78"/>
      <c r="BM314" s="78"/>
      <c r="BN314" s="78"/>
      <c r="BO314" s="78"/>
      <c r="BP314" s="78"/>
      <c r="BQ314" s="78"/>
      <c r="BR314" s="78"/>
      <c r="BS314" s="78"/>
      <c r="BT314" s="78"/>
      <c r="BU314" s="78"/>
      <c r="BV314" s="78"/>
      <c r="BW314" s="78"/>
      <c r="BX314" s="78"/>
      <c r="BY314" s="78"/>
      <c r="BZ314" s="78"/>
      <c r="CA314" s="78"/>
      <c r="CB314" s="78"/>
      <c r="CC314" s="78"/>
      <c r="CD314" s="78"/>
      <c r="CE314" s="78"/>
      <c r="CF314" s="78"/>
      <c r="CG314" s="78"/>
      <c r="CH314" s="78"/>
      <c r="CI314" s="78"/>
      <c r="CJ314" s="78"/>
      <c r="CK314" s="78"/>
      <c r="CL314" s="78"/>
      <c r="CM314" s="78"/>
      <c r="CN314" s="78"/>
      <c r="CO314" s="78"/>
      <c r="CP314" s="78"/>
      <c r="CQ314" s="78"/>
      <c r="CR314" s="78"/>
      <c r="CS314" s="78"/>
      <c r="CT314" s="78"/>
      <c r="CU314" s="78"/>
      <c r="CV314" s="78"/>
      <c r="CW314" s="78"/>
      <c r="CX314" s="78"/>
      <c r="CY314" s="78"/>
      <c r="CZ314" s="78"/>
      <c r="DA314" s="78"/>
      <c r="DB314" s="78"/>
      <c r="DC314" s="78"/>
      <c r="DD314" s="78"/>
      <c r="DE314" s="78"/>
      <c r="DF314" s="2481"/>
      <c r="DG314" s="78"/>
      <c r="DH314" s="2482"/>
      <c r="DI314" s="78"/>
      <c r="DJ314" s="78"/>
      <c r="DK314" s="78"/>
      <c r="DL314" s="78"/>
      <c r="DM314" s="78"/>
      <c r="DN314" s="78"/>
      <c r="DO314" s="78"/>
      <c r="DP314" s="78"/>
      <c r="DQ314" s="78"/>
      <c r="DR314" s="78"/>
    </row>
    <row r="315">
      <c r="A315" s="78"/>
      <c r="D315" s="2471"/>
      <c r="E315" s="2472"/>
      <c r="F315" s="2472"/>
      <c r="G315" s="2473"/>
      <c r="H315" s="2474"/>
      <c r="I315" s="2474"/>
      <c r="J315" s="2474"/>
      <c r="K315" s="2474"/>
      <c r="L315" s="2474"/>
      <c r="M315" s="2474"/>
      <c r="N315" s="2474"/>
      <c r="O315" s="2474"/>
      <c r="P315" s="2474"/>
      <c r="Q315" s="2475"/>
      <c r="R315" s="2475"/>
      <c r="S315" s="2474"/>
      <c r="T315" s="2476"/>
      <c r="U315" s="2474"/>
      <c r="V315" s="2474"/>
      <c r="W315" s="2474"/>
      <c r="X315" s="2474"/>
      <c r="Y315" s="2475"/>
      <c r="Z315" s="2474"/>
      <c r="AA315" s="2477"/>
      <c r="AB315" s="2475"/>
      <c r="AC315" s="2475"/>
      <c r="AD315" s="2475"/>
      <c r="AE315" s="2475"/>
      <c r="AF315" s="78"/>
      <c r="AG315" s="2475"/>
      <c r="AH315" s="2478"/>
      <c r="AI315" s="78"/>
      <c r="AJ315" s="78"/>
      <c r="AK315" s="78"/>
      <c r="AL315" s="78"/>
      <c r="AM315" s="78"/>
      <c r="AN315" s="78"/>
      <c r="AO315" s="78"/>
      <c r="AP315" s="78"/>
      <c r="AQ315" s="78"/>
      <c r="AR315" s="2479"/>
      <c r="AS315" s="2479"/>
      <c r="AT315" s="2479"/>
      <c r="AU315" s="2479"/>
      <c r="AV315" s="2480"/>
      <c r="AW315" s="78"/>
      <c r="AX315" s="2480"/>
      <c r="AY315" s="78"/>
      <c r="AZ315" s="78"/>
      <c r="BA315" s="78"/>
      <c r="BB315" s="2480"/>
      <c r="BC315" s="78"/>
      <c r="BD315" s="78"/>
      <c r="BE315" s="78"/>
      <c r="BF315" s="78"/>
      <c r="BG315" s="78"/>
      <c r="BH315" s="78"/>
      <c r="BI315" s="78"/>
      <c r="BJ315" s="78"/>
      <c r="BK315" s="78"/>
      <c r="BL315" s="78"/>
      <c r="BM315" s="78"/>
      <c r="BN315" s="78"/>
      <c r="BO315" s="78"/>
      <c r="BP315" s="78"/>
      <c r="BQ315" s="78"/>
      <c r="BR315" s="78"/>
      <c r="BS315" s="78"/>
      <c r="BT315" s="78"/>
      <c r="BU315" s="78"/>
      <c r="BV315" s="78"/>
      <c r="BW315" s="78"/>
      <c r="BX315" s="78"/>
      <c r="BY315" s="78"/>
      <c r="BZ315" s="78"/>
      <c r="CA315" s="78"/>
      <c r="CB315" s="78"/>
      <c r="CC315" s="78"/>
      <c r="CD315" s="78"/>
      <c r="CE315" s="78"/>
      <c r="CF315" s="78"/>
      <c r="CG315" s="78"/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2481"/>
      <c r="DG315" s="78"/>
      <c r="DH315" s="2482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</row>
    <row r="316">
      <c r="A316" s="78"/>
      <c r="D316" s="2471"/>
      <c r="E316" s="2472"/>
      <c r="F316" s="2472"/>
      <c r="G316" s="2473"/>
      <c r="H316" s="2474"/>
      <c r="I316" s="2474"/>
      <c r="J316" s="2474"/>
      <c r="K316" s="2474"/>
      <c r="L316" s="2474"/>
      <c r="M316" s="2474"/>
      <c r="N316" s="2474"/>
      <c r="O316" s="2474"/>
      <c r="P316" s="2474"/>
      <c r="Q316" s="2475"/>
      <c r="R316" s="2475"/>
      <c r="S316" s="2474"/>
      <c r="T316" s="2476"/>
      <c r="U316" s="2474"/>
      <c r="V316" s="2474"/>
      <c r="W316" s="2474"/>
      <c r="X316" s="2474"/>
      <c r="Y316" s="2475"/>
      <c r="Z316" s="2474"/>
      <c r="AA316" s="2477"/>
      <c r="AB316" s="2475"/>
      <c r="AC316" s="2475"/>
      <c r="AD316" s="2475"/>
      <c r="AE316" s="2475"/>
      <c r="AF316" s="78"/>
      <c r="AG316" s="2475"/>
      <c r="AH316" s="2478"/>
      <c r="AI316" s="78"/>
      <c r="AJ316" s="78"/>
      <c r="AK316" s="78"/>
      <c r="AL316" s="78"/>
      <c r="AM316" s="78"/>
      <c r="AN316" s="78"/>
      <c r="AO316" s="78"/>
      <c r="AP316" s="78"/>
      <c r="AQ316" s="78"/>
      <c r="AR316" s="2479"/>
      <c r="AS316" s="2479"/>
      <c r="AT316" s="2479"/>
      <c r="AU316" s="2479"/>
      <c r="AV316" s="2480"/>
      <c r="AW316" s="78"/>
      <c r="AX316" s="2480"/>
      <c r="AY316" s="78"/>
      <c r="AZ316" s="78"/>
      <c r="BA316" s="78"/>
      <c r="BB316" s="2480"/>
      <c r="BC316" s="78"/>
      <c r="BD316" s="78"/>
      <c r="BE316" s="78"/>
      <c r="BF316" s="78"/>
      <c r="BG316" s="78"/>
      <c r="BH316" s="78"/>
      <c r="BI316" s="78"/>
      <c r="BJ316" s="78"/>
      <c r="BK316" s="78"/>
      <c r="BL316" s="78"/>
      <c r="BM316" s="78"/>
      <c r="BN316" s="78"/>
      <c r="BO316" s="78"/>
      <c r="BP316" s="78"/>
      <c r="BQ316" s="78"/>
      <c r="BR316" s="78"/>
      <c r="BS316" s="78"/>
      <c r="BT316" s="78"/>
      <c r="BU316" s="78"/>
      <c r="BV316" s="78"/>
      <c r="BW316" s="78"/>
      <c r="BX316" s="78"/>
      <c r="BY316" s="78"/>
      <c r="BZ316" s="78"/>
      <c r="CA316" s="78"/>
      <c r="CB316" s="78"/>
      <c r="CC316" s="78"/>
      <c r="CD316" s="78"/>
      <c r="CE316" s="78"/>
      <c r="CF316" s="78"/>
      <c r="CG316" s="78"/>
      <c r="CH316" s="78"/>
      <c r="CI316" s="78"/>
      <c r="CJ316" s="78"/>
      <c r="CK316" s="78"/>
      <c r="CL316" s="78"/>
      <c r="CM316" s="78"/>
      <c r="CN316" s="78"/>
      <c r="CO316" s="78"/>
      <c r="CP316" s="78"/>
      <c r="CQ316" s="78"/>
      <c r="CR316" s="78"/>
      <c r="CS316" s="78"/>
      <c r="CT316" s="78"/>
      <c r="CU316" s="78"/>
      <c r="CV316" s="78"/>
      <c r="CW316" s="78"/>
      <c r="CX316" s="78"/>
      <c r="CY316" s="78"/>
      <c r="CZ316" s="78"/>
      <c r="DA316" s="78"/>
      <c r="DB316" s="78"/>
      <c r="DC316" s="78"/>
      <c r="DD316" s="78"/>
      <c r="DE316" s="78"/>
      <c r="DF316" s="2481"/>
      <c r="DG316" s="78"/>
      <c r="DH316" s="2482"/>
      <c r="DI316" s="78"/>
      <c r="DJ316" s="78"/>
      <c r="DK316" s="78"/>
      <c r="DL316" s="78"/>
      <c r="DM316" s="78"/>
      <c r="DN316" s="78"/>
      <c r="DO316" s="78"/>
      <c r="DP316" s="78"/>
      <c r="DQ316" s="78"/>
      <c r="DR316" s="78"/>
    </row>
    <row r="317">
      <c r="A317" s="78"/>
      <c r="D317" s="2471"/>
      <c r="E317" s="2472"/>
      <c r="F317" s="2472"/>
      <c r="G317" s="2473"/>
      <c r="H317" s="2474"/>
      <c r="I317" s="2474"/>
      <c r="J317" s="2474"/>
      <c r="K317" s="2474"/>
      <c r="L317" s="2474"/>
      <c r="M317" s="2474"/>
      <c r="N317" s="2474"/>
      <c r="O317" s="2474"/>
      <c r="P317" s="2474"/>
      <c r="Q317" s="2475"/>
      <c r="R317" s="2475"/>
      <c r="S317" s="2474"/>
      <c r="T317" s="2476"/>
      <c r="U317" s="2474"/>
      <c r="V317" s="2474"/>
      <c r="W317" s="2474"/>
      <c r="X317" s="2474"/>
      <c r="Y317" s="2475"/>
      <c r="Z317" s="2474"/>
      <c r="AA317" s="2477"/>
      <c r="AB317" s="2475"/>
      <c r="AC317" s="2475"/>
      <c r="AD317" s="2475"/>
      <c r="AE317" s="2475"/>
      <c r="AF317" s="78"/>
      <c r="AG317" s="2475"/>
      <c r="AH317" s="24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2479"/>
      <c r="AS317" s="2479"/>
      <c r="AT317" s="2479"/>
      <c r="AU317" s="2479"/>
      <c r="AV317" s="2480"/>
      <c r="AW317" s="78"/>
      <c r="AX317" s="2480"/>
      <c r="AY317" s="78"/>
      <c r="AZ317" s="78"/>
      <c r="BA317" s="78"/>
      <c r="BB317" s="2480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/>
      <c r="DB317" s="78"/>
      <c r="DC317" s="78"/>
      <c r="DD317" s="78"/>
      <c r="DE317" s="78"/>
      <c r="DF317" s="2481"/>
      <c r="DG317" s="78"/>
      <c r="DH317" s="2482"/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</row>
    <row r="318">
      <c r="A318" s="78"/>
      <c r="D318" s="2471"/>
      <c r="E318" s="2472"/>
      <c r="F318" s="2472"/>
      <c r="G318" s="2473"/>
      <c r="H318" s="2474"/>
      <c r="I318" s="2474"/>
      <c r="J318" s="2474"/>
      <c r="K318" s="2474"/>
      <c r="L318" s="2474"/>
      <c r="M318" s="2474"/>
      <c r="N318" s="2474"/>
      <c r="O318" s="2474"/>
      <c r="P318" s="2474"/>
      <c r="Q318" s="2475"/>
      <c r="R318" s="2475"/>
      <c r="S318" s="2474"/>
      <c r="T318" s="2476"/>
      <c r="U318" s="2474"/>
      <c r="V318" s="2474"/>
      <c r="W318" s="2474"/>
      <c r="X318" s="2474"/>
      <c r="Y318" s="2475"/>
      <c r="Z318" s="2474"/>
      <c r="AA318" s="2477"/>
      <c r="AB318" s="2475"/>
      <c r="AC318" s="2475"/>
      <c r="AD318" s="2475"/>
      <c r="AE318" s="2475"/>
      <c r="AF318" s="78"/>
      <c r="AG318" s="2475"/>
      <c r="AH318" s="2478"/>
      <c r="AI318" s="78"/>
      <c r="AJ318" s="78"/>
      <c r="AK318" s="78"/>
      <c r="AL318" s="78"/>
      <c r="AM318" s="78"/>
      <c r="AN318" s="78"/>
      <c r="AO318" s="78"/>
      <c r="AP318" s="78"/>
      <c r="AQ318" s="78"/>
      <c r="AR318" s="2479"/>
      <c r="AS318" s="2479"/>
      <c r="AT318" s="2479"/>
      <c r="AU318" s="2479"/>
      <c r="AV318" s="2480"/>
      <c r="AW318" s="78"/>
      <c r="AX318" s="2480"/>
      <c r="AY318" s="78"/>
      <c r="AZ318" s="78"/>
      <c r="BA318" s="78"/>
      <c r="BB318" s="2480"/>
      <c r="BC318" s="78"/>
      <c r="BD318" s="78"/>
      <c r="BE318" s="78"/>
      <c r="BF318" s="78"/>
      <c r="BG318" s="78"/>
      <c r="BH318" s="78"/>
      <c r="BI318" s="78"/>
      <c r="BJ318" s="78"/>
      <c r="BK318" s="78"/>
      <c r="BL318" s="78"/>
      <c r="BM318" s="78"/>
      <c r="BN318" s="78"/>
      <c r="BO318" s="78"/>
      <c r="BP318" s="78"/>
      <c r="BQ318" s="78"/>
      <c r="BR318" s="78"/>
      <c r="BS318" s="78"/>
      <c r="BT318" s="78"/>
      <c r="BU318" s="78"/>
      <c r="BV318" s="78"/>
      <c r="BW318" s="78"/>
      <c r="BX318" s="78"/>
      <c r="BY318" s="78"/>
      <c r="BZ318" s="78"/>
      <c r="CA318" s="78"/>
      <c r="CB318" s="78"/>
      <c r="CC318" s="78"/>
      <c r="CD318" s="78"/>
      <c r="CE318" s="78"/>
      <c r="CF318" s="78"/>
      <c r="CG318" s="78"/>
      <c r="CH318" s="78"/>
      <c r="CI318" s="78"/>
      <c r="CJ318" s="78"/>
      <c r="CK318" s="78"/>
      <c r="CL318" s="78"/>
      <c r="CM318" s="78"/>
      <c r="CN318" s="78"/>
      <c r="CO318" s="78"/>
      <c r="CP318" s="78"/>
      <c r="CQ318" s="78"/>
      <c r="CR318" s="78"/>
      <c r="CS318" s="78"/>
      <c r="CT318" s="78"/>
      <c r="CU318" s="78"/>
      <c r="CV318" s="78"/>
      <c r="CW318" s="78"/>
      <c r="CX318" s="78"/>
      <c r="CY318" s="78"/>
      <c r="CZ318" s="78"/>
      <c r="DA318" s="78"/>
      <c r="DB318" s="78"/>
      <c r="DC318" s="78"/>
      <c r="DD318" s="78"/>
      <c r="DE318" s="78"/>
      <c r="DF318" s="2481"/>
      <c r="DG318" s="78"/>
      <c r="DH318" s="2482"/>
      <c r="DI318" s="78"/>
      <c r="DJ318" s="78"/>
      <c r="DK318" s="78"/>
      <c r="DL318" s="78"/>
      <c r="DM318" s="78"/>
      <c r="DN318" s="78"/>
      <c r="DO318" s="78"/>
      <c r="DP318" s="78"/>
      <c r="DQ318" s="78"/>
      <c r="DR318" s="78"/>
    </row>
    <row r="319">
      <c r="A319" s="78"/>
      <c r="D319" s="2471"/>
      <c r="E319" s="2472"/>
      <c r="F319" s="2472"/>
      <c r="G319" s="2473"/>
      <c r="H319" s="2474"/>
      <c r="I319" s="2474"/>
      <c r="J319" s="2474"/>
      <c r="K319" s="2474"/>
      <c r="L319" s="2474"/>
      <c r="M319" s="2474"/>
      <c r="N319" s="2474"/>
      <c r="O319" s="2474"/>
      <c r="P319" s="2474"/>
      <c r="Q319" s="2475"/>
      <c r="R319" s="2475"/>
      <c r="S319" s="2474"/>
      <c r="T319" s="2476"/>
      <c r="U319" s="2474"/>
      <c r="V319" s="2474"/>
      <c r="W319" s="2474"/>
      <c r="X319" s="2474"/>
      <c r="Y319" s="2475"/>
      <c r="Z319" s="2474"/>
      <c r="AA319" s="2477"/>
      <c r="AB319" s="2475"/>
      <c r="AC319" s="2475"/>
      <c r="AD319" s="2475"/>
      <c r="AE319" s="2475"/>
      <c r="AF319" s="78"/>
      <c r="AG319" s="2475"/>
      <c r="AH319" s="2478"/>
      <c r="AI319" s="78"/>
      <c r="AJ319" s="78"/>
      <c r="AK319" s="78"/>
      <c r="AL319" s="78"/>
      <c r="AM319" s="78"/>
      <c r="AN319" s="78"/>
      <c r="AO319" s="78"/>
      <c r="AP319" s="78"/>
      <c r="AQ319" s="78"/>
      <c r="AR319" s="2479"/>
      <c r="AS319" s="2479"/>
      <c r="AT319" s="2479"/>
      <c r="AU319" s="2479"/>
      <c r="AV319" s="2480"/>
      <c r="AW319" s="78"/>
      <c r="AX319" s="2480"/>
      <c r="AY319" s="78"/>
      <c r="AZ319" s="78"/>
      <c r="BA319" s="78"/>
      <c r="BB319" s="2480"/>
      <c r="BC319" s="78"/>
      <c r="BD319" s="78"/>
      <c r="BE319" s="78"/>
      <c r="BF319" s="78"/>
      <c r="BG319" s="78"/>
      <c r="BH319" s="78"/>
      <c r="BI319" s="78"/>
      <c r="BJ319" s="78"/>
      <c r="BK319" s="78"/>
      <c r="BL319" s="78"/>
      <c r="BM319" s="78"/>
      <c r="BN319" s="78"/>
      <c r="BO319" s="78"/>
      <c r="BP319" s="78"/>
      <c r="BQ319" s="78"/>
      <c r="BR319" s="78"/>
      <c r="BS319" s="78"/>
      <c r="BT319" s="78"/>
      <c r="BU319" s="78"/>
      <c r="BV319" s="78"/>
      <c r="BW319" s="78"/>
      <c r="BX319" s="78"/>
      <c r="BY319" s="78"/>
      <c r="BZ319" s="78"/>
      <c r="CA319" s="78"/>
      <c r="CB319" s="78"/>
      <c r="CC319" s="78"/>
      <c r="CD319" s="78"/>
      <c r="CE319" s="78"/>
      <c r="CF319" s="78"/>
      <c r="CG319" s="78"/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2481"/>
      <c r="DG319" s="78"/>
      <c r="DH319" s="2482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</row>
    <row r="320">
      <c r="A320" s="78"/>
      <c r="D320" s="2471"/>
      <c r="E320" s="2472"/>
      <c r="F320" s="2472"/>
      <c r="G320" s="2473"/>
      <c r="H320" s="2474"/>
      <c r="I320" s="2474"/>
      <c r="J320" s="2474"/>
      <c r="K320" s="2474"/>
      <c r="L320" s="2474"/>
      <c r="M320" s="2474"/>
      <c r="N320" s="2474"/>
      <c r="O320" s="2474"/>
      <c r="P320" s="2474"/>
      <c r="Q320" s="2475"/>
      <c r="R320" s="2475"/>
      <c r="S320" s="2474"/>
      <c r="T320" s="2476"/>
      <c r="U320" s="2474"/>
      <c r="V320" s="2474"/>
      <c r="W320" s="2474"/>
      <c r="X320" s="2474"/>
      <c r="Y320" s="2475"/>
      <c r="Z320" s="2474"/>
      <c r="AA320" s="2477"/>
      <c r="AB320" s="2475"/>
      <c r="AC320" s="2475"/>
      <c r="AD320" s="2475"/>
      <c r="AE320" s="2475"/>
      <c r="AF320" s="78"/>
      <c r="AG320" s="2475"/>
      <c r="AH320" s="2478"/>
      <c r="AI320" s="78"/>
      <c r="AJ320" s="78"/>
      <c r="AK320" s="78"/>
      <c r="AL320" s="78"/>
      <c r="AM320" s="78"/>
      <c r="AN320" s="78"/>
      <c r="AO320" s="78"/>
      <c r="AP320" s="78"/>
      <c r="AQ320" s="78"/>
      <c r="AR320" s="2479"/>
      <c r="AS320" s="2479"/>
      <c r="AT320" s="2479"/>
      <c r="AU320" s="2479"/>
      <c r="AV320" s="2480"/>
      <c r="AW320" s="78"/>
      <c r="AX320" s="2480"/>
      <c r="AY320" s="78"/>
      <c r="AZ320" s="78"/>
      <c r="BA320" s="78"/>
      <c r="BB320" s="2480"/>
      <c r="BC320" s="78"/>
      <c r="BD320" s="78"/>
      <c r="BE320" s="78"/>
      <c r="BF320" s="78"/>
      <c r="BG320" s="78"/>
      <c r="BH320" s="78"/>
      <c r="BI320" s="78"/>
      <c r="BJ320" s="78"/>
      <c r="BK320" s="78"/>
      <c r="BL320" s="78"/>
      <c r="BM320" s="78"/>
      <c r="BN320" s="78"/>
      <c r="BO320" s="78"/>
      <c r="BP320" s="78"/>
      <c r="BQ320" s="78"/>
      <c r="BR320" s="78"/>
      <c r="BS320" s="78"/>
      <c r="BT320" s="78"/>
      <c r="BU320" s="78"/>
      <c r="BV320" s="78"/>
      <c r="BW320" s="78"/>
      <c r="BX320" s="78"/>
      <c r="BY320" s="78"/>
      <c r="BZ320" s="78"/>
      <c r="CA320" s="78"/>
      <c r="CB320" s="78"/>
      <c r="CC320" s="78"/>
      <c r="CD320" s="78"/>
      <c r="CE320" s="78"/>
      <c r="CF320" s="78"/>
      <c r="CG320" s="78"/>
      <c r="CH320" s="78"/>
      <c r="CI320" s="78"/>
      <c r="CJ320" s="78"/>
      <c r="CK320" s="78"/>
      <c r="CL320" s="78"/>
      <c r="CM320" s="78"/>
      <c r="CN320" s="78"/>
      <c r="CO320" s="78"/>
      <c r="CP320" s="78"/>
      <c r="CQ320" s="78"/>
      <c r="CR320" s="78"/>
      <c r="CS320" s="78"/>
      <c r="CT320" s="78"/>
      <c r="CU320" s="78"/>
      <c r="CV320" s="78"/>
      <c r="CW320" s="78"/>
      <c r="CX320" s="78"/>
      <c r="CY320" s="78"/>
      <c r="CZ320" s="78"/>
      <c r="DA320" s="78"/>
      <c r="DB320" s="78"/>
      <c r="DC320" s="78"/>
      <c r="DD320" s="78"/>
      <c r="DE320" s="78"/>
      <c r="DF320" s="2481"/>
      <c r="DG320" s="78"/>
      <c r="DH320" s="2482"/>
      <c r="DI320" s="78"/>
      <c r="DJ320" s="78"/>
      <c r="DK320" s="78"/>
      <c r="DL320" s="78"/>
      <c r="DM320" s="78"/>
      <c r="DN320" s="78"/>
      <c r="DO320" s="78"/>
      <c r="DP320" s="78"/>
      <c r="DQ320" s="78"/>
      <c r="DR320" s="78"/>
    </row>
    <row r="321">
      <c r="A321" s="78"/>
      <c r="D321" s="2471"/>
      <c r="E321" s="2472"/>
      <c r="F321" s="2472"/>
      <c r="G321" s="2473"/>
      <c r="H321" s="2474"/>
      <c r="I321" s="2474"/>
      <c r="J321" s="2474"/>
      <c r="K321" s="2474"/>
      <c r="L321" s="2474"/>
      <c r="M321" s="2474"/>
      <c r="N321" s="2474"/>
      <c r="O321" s="2474"/>
      <c r="P321" s="2474"/>
      <c r="Q321" s="2475"/>
      <c r="R321" s="2475"/>
      <c r="S321" s="2474"/>
      <c r="T321" s="2476"/>
      <c r="U321" s="2474"/>
      <c r="V321" s="2474"/>
      <c r="W321" s="2474"/>
      <c r="X321" s="2474"/>
      <c r="Y321" s="2475"/>
      <c r="Z321" s="2474"/>
      <c r="AA321" s="2477"/>
      <c r="AB321" s="2475"/>
      <c r="AC321" s="2475"/>
      <c r="AD321" s="2475"/>
      <c r="AE321" s="2475"/>
      <c r="AF321" s="78"/>
      <c r="AG321" s="2475"/>
      <c r="AH321" s="2478"/>
      <c r="AI321" s="78"/>
      <c r="AJ321" s="78"/>
      <c r="AK321" s="78"/>
      <c r="AL321" s="78"/>
      <c r="AM321" s="78"/>
      <c r="AN321" s="78"/>
      <c r="AO321" s="78"/>
      <c r="AP321" s="78"/>
      <c r="AQ321" s="78"/>
      <c r="AR321" s="2479"/>
      <c r="AS321" s="2479"/>
      <c r="AT321" s="2479"/>
      <c r="AU321" s="2479"/>
      <c r="AV321" s="2480"/>
      <c r="AW321" s="78"/>
      <c r="AX321" s="2480"/>
      <c r="AY321" s="78"/>
      <c r="AZ321" s="78"/>
      <c r="BA321" s="78"/>
      <c r="BB321" s="2480"/>
      <c r="BC321" s="78"/>
      <c r="BD321" s="78"/>
      <c r="BE321" s="78"/>
      <c r="BF321" s="78"/>
      <c r="BG321" s="78"/>
      <c r="BH321" s="78"/>
      <c r="BI321" s="78"/>
      <c r="BJ321" s="78"/>
      <c r="BK321" s="78"/>
      <c r="BL321" s="78"/>
      <c r="BM321" s="78"/>
      <c r="BN321" s="78"/>
      <c r="BO321" s="78"/>
      <c r="BP321" s="78"/>
      <c r="BQ321" s="78"/>
      <c r="BR321" s="78"/>
      <c r="BS321" s="78"/>
      <c r="BT321" s="78"/>
      <c r="BU321" s="78"/>
      <c r="BV321" s="78"/>
      <c r="BW321" s="78"/>
      <c r="BX321" s="78"/>
      <c r="BY321" s="78"/>
      <c r="BZ321" s="78"/>
      <c r="CA321" s="78"/>
      <c r="CB321" s="78"/>
      <c r="CC321" s="78"/>
      <c r="CD321" s="78"/>
      <c r="CE321" s="78"/>
      <c r="CF321" s="78"/>
      <c r="CG321" s="78"/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2481"/>
      <c r="DG321" s="78"/>
      <c r="DH321" s="2482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</row>
    <row r="322">
      <c r="A322" s="78"/>
      <c r="D322" s="2471"/>
      <c r="E322" s="2472"/>
      <c r="F322" s="2472"/>
      <c r="G322" s="2473"/>
      <c r="H322" s="2474"/>
      <c r="I322" s="2474"/>
      <c r="J322" s="2474"/>
      <c r="K322" s="2474"/>
      <c r="L322" s="2474"/>
      <c r="M322" s="2474"/>
      <c r="N322" s="2474"/>
      <c r="O322" s="2474"/>
      <c r="P322" s="2474"/>
      <c r="Q322" s="2475"/>
      <c r="R322" s="2475"/>
      <c r="S322" s="2474"/>
      <c r="T322" s="2476"/>
      <c r="U322" s="2474"/>
      <c r="V322" s="2474"/>
      <c r="W322" s="2474"/>
      <c r="X322" s="2474"/>
      <c r="Y322" s="2475"/>
      <c r="Z322" s="2474"/>
      <c r="AA322" s="2477"/>
      <c r="AB322" s="2475"/>
      <c r="AC322" s="2475"/>
      <c r="AD322" s="2475"/>
      <c r="AE322" s="2475"/>
      <c r="AF322" s="78"/>
      <c r="AG322" s="2475"/>
      <c r="AH322" s="2478"/>
      <c r="AI322" s="78"/>
      <c r="AJ322" s="78"/>
      <c r="AK322" s="78"/>
      <c r="AL322" s="78"/>
      <c r="AM322" s="78"/>
      <c r="AN322" s="78"/>
      <c r="AO322" s="78"/>
      <c r="AP322" s="78"/>
      <c r="AQ322" s="78"/>
      <c r="AR322" s="2479"/>
      <c r="AS322" s="2479"/>
      <c r="AT322" s="2479"/>
      <c r="AU322" s="2479"/>
      <c r="AV322" s="2480"/>
      <c r="AW322" s="78"/>
      <c r="AX322" s="2480"/>
      <c r="AY322" s="78"/>
      <c r="AZ322" s="78"/>
      <c r="BA322" s="78"/>
      <c r="BB322" s="2480"/>
      <c r="BC322" s="78"/>
      <c r="BD322" s="78"/>
      <c r="BE322" s="78"/>
      <c r="BF322" s="78"/>
      <c r="BG322" s="78"/>
      <c r="BH322" s="78"/>
      <c r="BI322" s="78"/>
      <c r="BJ322" s="78"/>
      <c r="BK322" s="78"/>
      <c r="BL322" s="78"/>
      <c r="BM322" s="78"/>
      <c r="BN322" s="78"/>
      <c r="BO322" s="78"/>
      <c r="BP322" s="78"/>
      <c r="BQ322" s="78"/>
      <c r="BR322" s="78"/>
      <c r="BS322" s="78"/>
      <c r="BT322" s="78"/>
      <c r="BU322" s="78"/>
      <c r="BV322" s="78"/>
      <c r="BW322" s="78"/>
      <c r="BX322" s="78"/>
      <c r="BY322" s="78"/>
      <c r="BZ322" s="78"/>
      <c r="CA322" s="78"/>
      <c r="CB322" s="78"/>
      <c r="CC322" s="78"/>
      <c r="CD322" s="78"/>
      <c r="CE322" s="78"/>
      <c r="CF322" s="78"/>
      <c r="CG322" s="78"/>
      <c r="CH322" s="78"/>
      <c r="CI322" s="78"/>
      <c r="CJ322" s="78"/>
      <c r="CK322" s="78"/>
      <c r="CL322" s="78"/>
      <c r="CM322" s="78"/>
      <c r="CN322" s="78"/>
      <c r="CO322" s="78"/>
      <c r="CP322" s="78"/>
      <c r="CQ322" s="78"/>
      <c r="CR322" s="78"/>
      <c r="CS322" s="78"/>
      <c r="CT322" s="78"/>
      <c r="CU322" s="78"/>
      <c r="CV322" s="78"/>
      <c r="CW322" s="78"/>
      <c r="CX322" s="78"/>
      <c r="CY322" s="78"/>
      <c r="CZ322" s="78"/>
      <c r="DA322" s="78"/>
      <c r="DB322" s="78"/>
      <c r="DC322" s="78"/>
      <c r="DD322" s="78"/>
      <c r="DE322" s="78"/>
      <c r="DF322" s="2481"/>
      <c r="DG322" s="78"/>
      <c r="DH322" s="2482"/>
      <c r="DI322" s="78"/>
      <c r="DJ322" s="78"/>
      <c r="DK322" s="78"/>
      <c r="DL322" s="78"/>
      <c r="DM322" s="78"/>
      <c r="DN322" s="78"/>
      <c r="DO322" s="78"/>
      <c r="DP322" s="78"/>
      <c r="DQ322" s="78"/>
      <c r="DR322" s="78"/>
    </row>
    <row r="323">
      <c r="A323" s="78"/>
      <c r="D323" s="2471"/>
      <c r="E323" s="2472"/>
      <c r="F323" s="2472"/>
      <c r="G323" s="2473"/>
      <c r="H323" s="2474"/>
      <c r="I323" s="2474"/>
      <c r="J323" s="2474"/>
      <c r="K323" s="2474"/>
      <c r="L323" s="2474"/>
      <c r="M323" s="2474"/>
      <c r="N323" s="2474"/>
      <c r="O323" s="2474"/>
      <c r="P323" s="2474"/>
      <c r="Q323" s="2475"/>
      <c r="R323" s="2475"/>
      <c r="S323" s="2474"/>
      <c r="T323" s="2476"/>
      <c r="U323" s="2474"/>
      <c r="V323" s="2474"/>
      <c r="W323" s="2474"/>
      <c r="X323" s="2474"/>
      <c r="Y323" s="2475"/>
      <c r="Z323" s="2474"/>
      <c r="AA323" s="2477"/>
      <c r="AB323" s="2475"/>
      <c r="AC323" s="2475"/>
      <c r="AD323" s="2475"/>
      <c r="AE323" s="2475"/>
      <c r="AF323" s="78"/>
      <c r="AG323" s="2475"/>
      <c r="AH323" s="2478"/>
      <c r="AI323" s="78"/>
      <c r="AJ323" s="78"/>
      <c r="AK323" s="78"/>
      <c r="AL323" s="78"/>
      <c r="AM323" s="78"/>
      <c r="AN323" s="78"/>
      <c r="AO323" s="78"/>
      <c r="AP323" s="78"/>
      <c r="AQ323" s="78"/>
      <c r="AR323" s="2479"/>
      <c r="AS323" s="2479"/>
      <c r="AT323" s="2479"/>
      <c r="AU323" s="2479"/>
      <c r="AV323" s="2480"/>
      <c r="AW323" s="78"/>
      <c r="AX323" s="2480"/>
      <c r="AY323" s="78"/>
      <c r="AZ323" s="78"/>
      <c r="BA323" s="78"/>
      <c r="BB323" s="2480"/>
      <c r="BC323" s="78"/>
      <c r="BD323" s="78"/>
      <c r="BE323" s="78"/>
      <c r="BF323" s="78"/>
      <c r="BG323" s="78"/>
      <c r="BH323" s="78"/>
      <c r="BI323" s="78"/>
      <c r="BJ323" s="78"/>
      <c r="BK323" s="78"/>
      <c r="BL323" s="78"/>
      <c r="BM323" s="78"/>
      <c r="BN323" s="78"/>
      <c r="BO323" s="78"/>
      <c r="BP323" s="78"/>
      <c r="BQ323" s="78"/>
      <c r="BR323" s="78"/>
      <c r="BS323" s="78"/>
      <c r="BT323" s="78"/>
      <c r="BU323" s="78"/>
      <c r="BV323" s="78"/>
      <c r="BW323" s="78"/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2481"/>
      <c r="DG323" s="78"/>
      <c r="DH323" s="2482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</row>
    <row r="324">
      <c r="A324" s="78"/>
      <c r="D324" s="2471"/>
      <c r="E324" s="2472"/>
      <c r="F324" s="2472"/>
      <c r="G324" s="2473"/>
      <c r="H324" s="2474"/>
      <c r="I324" s="2474"/>
      <c r="J324" s="2474"/>
      <c r="K324" s="2474"/>
      <c r="L324" s="2474"/>
      <c r="M324" s="2474"/>
      <c r="N324" s="2474"/>
      <c r="O324" s="2474"/>
      <c r="P324" s="2474"/>
      <c r="Q324" s="2475"/>
      <c r="R324" s="2475"/>
      <c r="S324" s="2474"/>
      <c r="T324" s="2476"/>
      <c r="U324" s="2474"/>
      <c r="V324" s="2474"/>
      <c r="W324" s="2474"/>
      <c r="X324" s="2474"/>
      <c r="Y324" s="2475"/>
      <c r="Z324" s="2474"/>
      <c r="AA324" s="2477"/>
      <c r="AB324" s="2475"/>
      <c r="AC324" s="2475"/>
      <c r="AD324" s="2475"/>
      <c r="AE324" s="2475"/>
      <c r="AF324" s="78"/>
      <c r="AG324" s="2475"/>
      <c r="AH324" s="2478"/>
      <c r="AI324" s="78"/>
      <c r="AJ324" s="78"/>
      <c r="AK324" s="78"/>
      <c r="AL324" s="78"/>
      <c r="AM324" s="78"/>
      <c r="AN324" s="78"/>
      <c r="AO324" s="78"/>
      <c r="AP324" s="78"/>
      <c r="AQ324" s="78"/>
      <c r="AR324" s="2479"/>
      <c r="AS324" s="2479"/>
      <c r="AT324" s="2479"/>
      <c r="AU324" s="2479"/>
      <c r="AV324" s="2480"/>
      <c r="AW324" s="78"/>
      <c r="AX324" s="2480"/>
      <c r="AY324" s="78"/>
      <c r="AZ324" s="78"/>
      <c r="BA324" s="78"/>
      <c r="BB324" s="2480"/>
      <c r="BC324" s="78"/>
      <c r="BD324" s="78"/>
      <c r="BE324" s="78"/>
      <c r="BF324" s="78"/>
      <c r="BG324" s="78"/>
      <c r="BH324" s="78"/>
      <c r="BI324" s="78"/>
      <c r="BJ324" s="78"/>
      <c r="BK324" s="78"/>
      <c r="BL324" s="78"/>
      <c r="BM324" s="78"/>
      <c r="BN324" s="78"/>
      <c r="BO324" s="78"/>
      <c r="BP324" s="78"/>
      <c r="BQ324" s="78"/>
      <c r="BR324" s="78"/>
      <c r="BS324" s="78"/>
      <c r="BT324" s="78"/>
      <c r="BU324" s="78"/>
      <c r="BV324" s="78"/>
      <c r="BW324" s="78"/>
      <c r="BX324" s="78"/>
      <c r="BY324" s="78"/>
      <c r="BZ324" s="78"/>
      <c r="CA324" s="78"/>
      <c r="CB324" s="78"/>
      <c r="CC324" s="78"/>
      <c r="CD324" s="78"/>
      <c r="CE324" s="78"/>
      <c r="CF324" s="78"/>
      <c r="CG324" s="78"/>
      <c r="CH324" s="78"/>
      <c r="CI324" s="78"/>
      <c r="CJ324" s="78"/>
      <c r="CK324" s="78"/>
      <c r="CL324" s="78"/>
      <c r="CM324" s="78"/>
      <c r="CN324" s="78"/>
      <c r="CO324" s="78"/>
      <c r="CP324" s="78"/>
      <c r="CQ324" s="78"/>
      <c r="CR324" s="78"/>
      <c r="CS324" s="78"/>
      <c r="CT324" s="78"/>
      <c r="CU324" s="78"/>
      <c r="CV324" s="78"/>
      <c r="CW324" s="78"/>
      <c r="CX324" s="78"/>
      <c r="CY324" s="78"/>
      <c r="CZ324" s="78"/>
      <c r="DA324" s="78"/>
      <c r="DB324" s="78"/>
      <c r="DC324" s="78"/>
      <c r="DD324" s="78"/>
      <c r="DE324" s="78"/>
      <c r="DF324" s="2481"/>
      <c r="DG324" s="78"/>
      <c r="DH324" s="2482"/>
      <c r="DI324" s="78"/>
      <c r="DJ324" s="78"/>
      <c r="DK324" s="78"/>
      <c r="DL324" s="78"/>
      <c r="DM324" s="78"/>
      <c r="DN324" s="78"/>
      <c r="DO324" s="78"/>
      <c r="DP324" s="78"/>
      <c r="DQ324" s="78"/>
      <c r="DR324" s="78"/>
    </row>
    <row r="325">
      <c r="A325" s="78"/>
      <c r="D325" s="2471"/>
      <c r="E325" s="2472"/>
      <c r="F325" s="2472"/>
      <c r="G325" s="2473"/>
      <c r="H325" s="2474"/>
      <c r="I325" s="2474"/>
      <c r="J325" s="2474"/>
      <c r="K325" s="2474"/>
      <c r="L325" s="2474"/>
      <c r="M325" s="2474"/>
      <c r="N325" s="2474"/>
      <c r="O325" s="2474"/>
      <c r="P325" s="2474"/>
      <c r="Q325" s="2475"/>
      <c r="R325" s="2475"/>
      <c r="S325" s="2474"/>
      <c r="T325" s="2476"/>
      <c r="U325" s="2474"/>
      <c r="V325" s="2474"/>
      <c r="W325" s="2474"/>
      <c r="X325" s="2474"/>
      <c r="Y325" s="2475"/>
      <c r="Z325" s="2474"/>
      <c r="AA325" s="2477"/>
      <c r="AB325" s="2475"/>
      <c r="AC325" s="2475"/>
      <c r="AD325" s="2475"/>
      <c r="AE325" s="2475"/>
      <c r="AF325" s="78"/>
      <c r="AG325" s="2475"/>
      <c r="AH325" s="2478"/>
      <c r="AI325" s="78"/>
      <c r="AJ325" s="78"/>
      <c r="AK325" s="78"/>
      <c r="AL325" s="78"/>
      <c r="AM325" s="78"/>
      <c r="AN325" s="78"/>
      <c r="AO325" s="78"/>
      <c r="AP325" s="78"/>
      <c r="AQ325" s="78"/>
      <c r="AR325" s="2479"/>
      <c r="AS325" s="2479"/>
      <c r="AT325" s="2479"/>
      <c r="AU325" s="2479"/>
      <c r="AV325" s="2480"/>
      <c r="AW325" s="78"/>
      <c r="AX325" s="2480"/>
      <c r="AY325" s="78"/>
      <c r="AZ325" s="78"/>
      <c r="BA325" s="78"/>
      <c r="BB325" s="2480"/>
      <c r="BC325" s="78"/>
      <c r="BD325" s="78"/>
      <c r="BE325" s="78"/>
      <c r="BF325" s="78"/>
      <c r="BG325" s="78"/>
      <c r="BH325" s="78"/>
      <c r="BI325" s="78"/>
      <c r="BJ325" s="78"/>
      <c r="BK325" s="78"/>
      <c r="BL325" s="78"/>
      <c r="BM325" s="78"/>
      <c r="BN325" s="78"/>
      <c r="BO325" s="78"/>
      <c r="BP325" s="78"/>
      <c r="BQ325" s="78"/>
      <c r="BR325" s="78"/>
      <c r="BS325" s="78"/>
      <c r="BT325" s="78"/>
      <c r="BU325" s="78"/>
      <c r="BV325" s="78"/>
      <c r="BW325" s="78"/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2481"/>
      <c r="DG325" s="78"/>
      <c r="DH325" s="2482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</row>
    <row r="326">
      <c r="A326" s="78"/>
      <c r="D326" s="2471"/>
      <c r="E326" s="2472"/>
      <c r="F326" s="2472"/>
      <c r="G326" s="2473"/>
      <c r="H326" s="2474"/>
      <c r="I326" s="2474"/>
      <c r="J326" s="2474"/>
      <c r="K326" s="2474"/>
      <c r="L326" s="2474"/>
      <c r="M326" s="2474"/>
      <c r="N326" s="2474"/>
      <c r="O326" s="2474"/>
      <c r="P326" s="2474"/>
      <c r="Q326" s="2475"/>
      <c r="R326" s="2475"/>
      <c r="S326" s="2474"/>
      <c r="T326" s="2476"/>
      <c r="U326" s="2474"/>
      <c r="V326" s="2474"/>
      <c r="W326" s="2474"/>
      <c r="X326" s="2474"/>
      <c r="Y326" s="2475"/>
      <c r="Z326" s="2474"/>
      <c r="AA326" s="2477"/>
      <c r="AB326" s="2475"/>
      <c r="AC326" s="2475"/>
      <c r="AD326" s="2475"/>
      <c r="AE326" s="2475"/>
      <c r="AF326" s="78"/>
      <c r="AG326" s="2475"/>
      <c r="AH326" s="2478"/>
      <c r="AI326" s="78"/>
      <c r="AJ326" s="78"/>
      <c r="AK326" s="78"/>
      <c r="AL326" s="78"/>
      <c r="AM326" s="78"/>
      <c r="AN326" s="78"/>
      <c r="AO326" s="78"/>
      <c r="AP326" s="78"/>
      <c r="AQ326" s="78"/>
      <c r="AR326" s="2479"/>
      <c r="AS326" s="2479"/>
      <c r="AT326" s="2479"/>
      <c r="AU326" s="2479"/>
      <c r="AV326" s="2480"/>
      <c r="AW326" s="78"/>
      <c r="AX326" s="2480"/>
      <c r="AY326" s="78"/>
      <c r="AZ326" s="78"/>
      <c r="BA326" s="78"/>
      <c r="BB326" s="2480"/>
      <c r="BC326" s="78"/>
      <c r="BD326" s="78"/>
      <c r="BE326" s="78"/>
      <c r="BF326" s="78"/>
      <c r="BG326" s="78"/>
      <c r="BH326" s="78"/>
      <c r="BI326" s="78"/>
      <c r="BJ326" s="78"/>
      <c r="BK326" s="78"/>
      <c r="BL326" s="78"/>
      <c r="BM326" s="78"/>
      <c r="BN326" s="78"/>
      <c r="BO326" s="78"/>
      <c r="BP326" s="78"/>
      <c r="BQ326" s="78"/>
      <c r="BR326" s="78"/>
      <c r="BS326" s="78"/>
      <c r="BT326" s="78"/>
      <c r="BU326" s="78"/>
      <c r="BV326" s="78"/>
      <c r="BW326" s="78"/>
      <c r="BX326" s="78"/>
      <c r="BY326" s="78"/>
      <c r="BZ326" s="78"/>
      <c r="CA326" s="78"/>
      <c r="CB326" s="78"/>
      <c r="CC326" s="78"/>
      <c r="CD326" s="78"/>
      <c r="CE326" s="78"/>
      <c r="CF326" s="78"/>
      <c r="CG326" s="78"/>
      <c r="CH326" s="78"/>
      <c r="CI326" s="78"/>
      <c r="CJ326" s="78"/>
      <c r="CK326" s="78"/>
      <c r="CL326" s="78"/>
      <c r="CM326" s="78"/>
      <c r="CN326" s="78"/>
      <c r="CO326" s="78"/>
      <c r="CP326" s="78"/>
      <c r="CQ326" s="78"/>
      <c r="CR326" s="78"/>
      <c r="CS326" s="78"/>
      <c r="CT326" s="78"/>
      <c r="CU326" s="78"/>
      <c r="CV326" s="78"/>
      <c r="CW326" s="78"/>
      <c r="CX326" s="78"/>
      <c r="CY326" s="78"/>
      <c r="CZ326" s="78"/>
      <c r="DA326" s="78"/>
      <c r="DB326" s="78"/>
      <c r="DC326" s="78"/>
      <c r="DD326" s="78"/>
      <c r="DE326" s="78"/>
      <c r="DF326" s="2481"/>
      <c r="DG326" s="78"/>
      <c r="DH326" s="2482"/>
      <c r="DI326" s="78"/>
      <c r="DJ326" s="78"/>
      <c r="DK326" s="78"/>
      <c r="DL326" s="78"/>
      <c r="DM326" s="78"/>
      <c r="DN326" s="78"/>
      <c r="DO326" s="78"/>
      <c r="DP326" s="78"/>
      <c r="DQ326" s="78"/>
      <c r="DR326" s="78"/>
    </row>
    <row r="327">
      <c r="A327" s="78"/>
      <c r="D327" s="2471"/>
      <c r="E327" s="2472"/>
      <c r="F327" s="2472"/>
      <c r="G327" s="2473"/>
      <c r="H327" s="2474"/>
      <c r="I327" s="2474"/>
      <c r="J327" s="2474"/>
      <c r="K327" s="2474"/>
      <c r="L327" s="2474"/>
      <c r="M327" s="2474"/>
      <c r="N327" s="2474"/>
      <c r="O327" s="2474"/>
      <c r="P327" s="2474"/>
      <c r="Q327" s="2475"/>
      <c r="R327" s="2475"/>
      <c r="S327" s="2474"/>
      <c r="T327" s="2476"/>
      <c r="U327" s="2474"/>
      <c r="V327" s="2474"/>
      <c r="W327" s="2474"/>
      <c r="X327" s="2474"/>
      <c r="Y327" s="2475"/>
      <c r="Z327" s="2474"/>
      <c r="AA327" s="2477"/>
      <c r="AB327" s="2475"/>
      <c r="AC327" s="2475"/>
      <c r="AD327" s="2475"/>
      <c r="AE327" s="2475"/>
      <c r="AF327" s="78"/>
      <c r="AG327" s="2475"/>
      <c r="AH327" s="2478"/>
      <c r="AI327" s="78"/>
      <c r="AJ327" s="78"/>
      <c r="AK327" s="78"/>
      <c r="AL327" s="78"/>
      <c r="AM327" s="78"/>
      <c r="AN327" s="78"/>
      <c r="AO327" s="78"/>
      <c r="AP327" s="78"/>
      <c r="AQ327" s="78"/>
      <c r="AR327" s="2479"/>
      <c r="AS327" s="2479"/>
      <c r="AT327" s="2479"/>
      <c r="AU327" s="2479"/>
      <c r="AV327" s="2480"/>
      <c r="AW327" s="78"/>
      <c r="AX327" s="2480"/>
      <c r="AY327" s="78"/>
      <c r="AZ327" s="78"/>
      <c r="BA327" s="78"/>
      <c r="BB327" s="2480"/>
      <c r="BC327" s="78"/>
      <c r="BD327" s="78"/>
      <c r="BE327" s="78"/>
      <c r="BF327" s="78"/>
      <c r="BG327" s="78"/>
      <c r="BH327" s="78"/>
      <c r="BI327" s="78"/>
      <c r="BJ327" s="78"/>
      <c r="BK327" s="78"/>
      <c r="BL327" s="78"/>
      <c r="BM327" s="78"/>
      <c r="BN327" s="78"/>
      <c r="BO327" s="78"/>
      <c r="BP327" s="78"/>
      <c r="BQ327" s="78"/>
      <c r="BR327" s="78"/>
      <c r="BS327" s="78"/>
      <c r="BT327" s="78"/>
      <c r="BU327" s="78"/>
      <c r="BV327" s="78"/>
      <c r="BW327" s="78"/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2481"/>
      <c r="DG327" s="78"/>
      <c r="DH327" s="2482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</row>
    <row r="328">
      <c r="A328" s="78"/>
      <c r="D328" s="2471"/>
      <c r="E328" s="2472"/>
      <c r="F328" s="2472"/>
      <c r="G328" s="2473"/>
      <c r="H328" s="2474"/>
      <c r="I328" s="2474"/>
      <c r="J328" s="2474"/>
      <c r="K328" s="2474"/>
      <c r="L328" s="2474"/>
      <c r="M328" s="2474"/>
      <c r="N328" s="2474"/>
      <c r="O328" s="2474"/>
      <c r="P328" s="2474"/>
      <c r="Q328" s="2475"/>
      <c r="R328" s="2475"/>
      <c r="S328" s="2474"/>
      <c r="T328" s="2476"/>
      <c r="U328" s="2474"/>
      <c r="V328" s="2474"/>
      <c r="W328" s="2474"/>
      <c r="X328" s="2474"/>
      <c r="Y328" s="2475"/>
      <c r="Z328" s="2474"/>
      <c r="AA328" s="2477"/>
      <c r="AB328" s="2475"/>
      <c r="AC328" s="2475"/>
      <c r="AD328" s="2475"/>
      <c r="AE328" s="2475"/>
      <c r="AF328" s="78"/>
      <c r="AG328" s="2475"/>
      <c r="AH328" s="2478"/>
      <c r="AI328" s="78"/>
      <c r="AJ328" s="78"/>
      <c r="AK328" s="78"/>
      <c r="AL328" s="78"/>
      <c r="AM328" s="78"/>
      <c r="AN328" s="78"/>
      <c r="AO328" s="78"/>
      <c r="AP328" s="78"/>
      <c r="AQ328" s="78"/>
      <c r="AR328" s="2479"/>
      <c r="AS328" s="2479"/>
      <c r="AT328" s="2479"/>
      <c r="AU328" s="2479"/>
      <c r="AV328" s="2480"/>
      <c r="AW328" s="78"/>
      <c r="AX328" s="2480"/>
      <c r="AY328" s="78"/>
      <c r="AZ328" s="78"/>
      <c r="BA328" s="78"/>
      <c r="BB328" s="2480"/>
      <c r="BC328" s="78"/>
      <c r="BD328" s="78"/>
      <c r="BE328" s="78"/>
      <c r="BF328" s="78"/>
      <c r="BG328" s="78"/>
      <c r="BH328" s="78"/>
      <c r="BI328" s="78"/>
      <c r="BJ328" s="78"/>
      <c r="BK328" s="78"/>
      <c r="BL328" s="78"/>
      <c r="BM328" s="78"/>
      <c r="BN328" s="78"/>
      <c r="BO328" s="78"/>
      <c r="BP328" s="78"/>
      <c r="BQ328" s="78"/>
      <c r="BR328" s="78"/>
      <c r="BS328" s="78"/>
      <c r="BT328" s="78"/>
      <c r="BU328" s="78"/>
      <c r="BV328" s="78"/>
      <c r="BW328" s="78"/>
      <c r="BX328" s="78"/>
      <c r="BY328" s="78"/>
      <c r="BZ328" s="78"/>
      <c r="CA328" s="78"/>
      <c r="CB328" s="78"/>
      <c r="CC328" s="78"/>
      <c r="CD328" s="78"/>
      <c r="CE328" s="78"/>
      <c r="CF328" s="78"/>
      <c r="CG328" s="78"/>
      <c r="CH328" s="78"/>
      <c r="CI328" s="78"/>
      <c r="CJ328" s="78"/>
      <c r="CK328" s="78"/>
      <c r="CL328" s="78"/>
      <c r="CM328" s="78"/>
      <c r="CN328" s="78"/>
      <c r="CO328" s="78"/>
      <c r="CP328" s="78"/>
      <c r="CQ328" s="78"/>
      <c r="CR328" s="78"/>
      <c r="CS328" s="78"/>
      <c r="CT328" s="78"/>
      <c r="CU328" s="78"/>
      <c r="CV328" s="78"/>
      <c r="CW328" s="78"/>
      <c r="CX328" s="78"/>
      <c r="CY328" s="78"/>
      <c r="CZ328" s="78"/>
      <c r="DA328" s="78"/>
      <c r="DB328" s="78"/>
      <c r="DC328" s="78"/>
      <c r="DD328" s="78"/>
      <c r="DE328" s="78"/>
      <c r="DF328" s="2481"/>
      <c r="DG328" s="78"/>
      <c r="DH328" s="2482"/>
      <c r="DI328" s="78"/>
      <c r="DJ328" s="78"/>
      <c r="DK328" s="78"/>
      <c r="DL328" s="78"/>
      <c r="DM328" s="78"/>
      <c r="DN328" s="78"/>
      <c r="DO328" s="78"/>
      <c r="DP328" s="78"/>
      <c r="DQ328" s="78"/>
      <c r="DR328" s="78"/>
    </row>
    <row r="329">
      <c r="A329" s="78"/>
      <c r="D329" s="2471"/>
      <c r="E329" s="2472"/>
      <c r="F329" s="2472"/>
      <c r="G329" s="2473"/>
      <c r="H329" s="2474"/>
      <c r="I329" s="2474"/>
      <c r="J329" s="2474"/>
      <c r="K329" s="2474"/>
      <c r="L329" s="2474"/>
      <c r="M329" s="2474"/>
      <c r="N329" s="2474"/>
      <c r="O329" s="2474"/>
      <c r="P329" s="2474"/>
      <c r="Q329" s="2475"/>
      <c r="R329" s="2475"/>
      <c r="S329" s="2474"/>
      <c r="T329" s="2476"/>
      <c r="U329" s="2474"/>
      <c r="V329" s="2474"/>
      <c r="W329" s="2474"/>
      <c r="X329" s="2474"/>
      <c r="Y329" s="2475"/>
      <c r="Z329" s="2474"/>
      <c r="AA329" s="2477"/>
      <c r="AB329" s="2475"/>
      <c r="AC329" s="2475"/>
      <c r="AD329" s="2475"/>
      <c r="AE329" s="2475"/>
      <c r="AF329" s="78"/>
      <c r="AG329" s="2475"/>
      <c r="AH329" s="2478"/>
      <c r="AI329" s="78"/>
      <c r="AJ329" s="78"/>
      <c r="AK329" s="78"/>
      <c r="AL329" s="78"/>
      <c r="AM329" s="78"/>
      <c r="AN329" s="78"/>
      <c r="AO329" s="78"/>
      <c r="AP329" s="78"/>
      <c r="AQ329" s="78"/>
      <c r="AR329" s="2479"/>
      <c r="AS329" s="2479"/>
      <c r="AT329" s="2479"/>
      <c r="AU329" s="2479"/>
      <c r="AV329" s="2480"/>
      <c r="AW329" s="78"/>
      <c r="AX329" s="2480"/>
      <c r="AY329" s="78"/>
      <c r="AZ329" s="78"/>
      <c r="BA329" s="78"/>
      <c r="BB329" s="2480"/>
      <c r="BC329" s="78"/>
      <c r="BD329" s="78"/>
      <c r="BE329" s="78"/>
      <c r="BF329" s="78"/>
      <c r="BG329" s="78"/>
      <c r="BH329" s="78"/>
      <c r="BI329" s="78"/>
      <c r="BJ329" s="78"/>
      <c r="BK329" s="78"/>
      <c r="BL329" s="78"/>
      <c r="BM329" s="78"/>
      <c r="BN329" s="78"/>
      <c r="BO329" s="78"/>
      <c r="BP329" s="78"/>
      <c r="BQ329" s="78"/>
      <c r="BR329" s="78"/>
      <c r="BS329" s="78"/>
      <c r="BT329" s="78"/>
      <c r="BU329" s="78"/>
      <c r="BV329" s="78"/>
      <c r="BW329" s="78"/>
      <c r="BX329" s="78"/>
      <c r="BY329" s="78"/>
      <c r="BZ329" s="78"/>
      <c r="CA329" s="78"/>
      <c r="CB329" s="78"/>
      <c r="CC329" s="78"/>
      <c r="CD329" s="78"/>
      <c r="CE329" s="78"/>
      <c r="CF329" s="78"/>
      <c r="CG329" s="78"/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2481"/>
      <c r="DG329" s="78"/>
      <c r="DH329" s="2482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</row>
    <row r="330">
      <c r="A330" s="78"/>
      <c r="D330" s="2471"/>
      <c r="E330" s="2472"/>
      <c r="F330" s="2472"/>
      <c r="G330" s="2473"/>
      <c r="H330" s="2474"/>
      <c r="I330" s="2474"/>
      <c r="J330" s="2474"/>
      <c r="K330" s="2474"/>
      <c r="L330" s="2474"/>
      <c r="M330" s="2474"/>
      <c r="N330" s="2474"/>
      <c r="O330" s="2474"/>
      <c r="P330" s="2474"/>
      <c r="Q330" s="2475"/>
      <c r="R330" s="2475"/>
      <c r="S330" s="2474"/>
      <c r="T330" s="2476"/>
      <c r="U330" s="2474"/>
      <c r="V330" s="2474"/>
      <c r="W330" s="2474"/>
      <c r="X330" s="2474"/>
      <c r="Y330" s="2475"/>
      <c r="Z330" s="2474"/>
      <c r="AA330" s="2477"/>
      <c r="AB330" s="2475"/>
      <c r="AC330" s="2475"/>
      <c r="AD330" s="2475"/>
      <c r="AE330" s="2475"/>
      <c r="AF330" s="78"/>
      <c r="AG330" s="2475"/>
      <c r="AH330" s="2478"/>
      <c r="AI330" s="78"/>
      <c r="AJ330" s="78"/>
      <c r="AK330" s="78"/>
      <c r="AL330" s="78"/>
      <c r="AM330" s="78"/>
      <c r="AN330" s="78"/>
      <c r="AO330" s="78"/>
      <c r="AP330" s="78"/>
      <c r="AQ330" s="78"/>
      <c r="AR330" s="2479"/>
      <c r="AS330" s="2479"/>
      <c r="AT330" s="2479"/>
      <c r="AU330" s="2479"/>
      <c r="AV330" s="2480"/>
      <c r="AW330" s="78"/>
      <c r="AX330" s="2480"/>
      <c r="AY330" s="78"/>
      <c r="AZ330" s="78"/>
      <c r="BA330" s="78"/>
      <c r="BB330" s="2480"/>
      <c r="BC330" s="78"/>
      <c r="BD330" s="78"/>
      <c r="BE330" s="78"/>
      <c r="BF330" s="78"/>
      <c r="BG330" s="78"/>
      <c r="BH330" s="78"/>
      <c r="BI330" s="78"/>
      <c r="BJ330" s="78"/>
      <c r="BK330" s="78"/>
      <c r="BL330" s="78"/>
      <c r="BM330" s="78"/>
      <c r="BN330" s="78"/>
      <c r="BO330" s="78"/>
      <c r="BP330" s="78"/>
      <c r="BQ330" s="78"/>
      <c r="BR330" s="78"/>
      <c r="BS330" s="78"/>
      <c r="BT330" s="78"/>
      <c r="BU330" s="78"/>
      <c r="BV330" s="78"/>
      <c r="BW330" s="78"/>
      <c r="BX330" s="78"/>
      <c r="BY330" s="78"/>
      <c r="BZ330" s="78"/>
      <c r="CA330" s="78"/>
      <c r="CB330" s="78"/>
      <c r="CC330" s="78"/>
      <c r="CD330" s="78"/>
      <c r="CE330" s="78"/>
      <c r="CF330" s="78"/>
      <c r="CG330" s="78"/>
      <c r="CH330" s="78"/>
      <c r="CI330" s="78"/>
      <c r="CJ330" s="78"/>
      <c r="CK330" s="78"/>
      <c r="CL330" s="78"/>
      <c r="CM330" s="78"/>
      <c r="CN330" s="78"/>
      <c r="CO330" s="78"/>
      <c r="CP330" s="78"/>
      <c r="CQ330" s="78"/>
      <c r="CR330" s="78"/>
      <c r="CS330" s="78"/>
      <c r="CT330" s="78"/>
      <c r="CU330" s="78"/>
      <c r="CV330" s="78"/>
      <c r="CW330" s="78"/>
      <c r="CX330" s="78"/>
      <c r="CY330" s="78"/>
      <c r="CZ330" s="78"/>
      <c r="DA330" s="78"/>
      <c r="DB330" s="78"/>
      <c r="DC330" s="78"/>
      <c r="DD330" s="78"/>
      <c r="DE330" s="78"/>
      <c r="DF330" s="2481"/>
      <c r="DG330" s="78"/>
      <c r="DH330" s="2482"/>
      <c r="DI330" s="78"/>
      <c r="DJ330" s="78"/>
      <c r="DK330" s="78"/>
      <c r="DL330" s="78"/>
      <c r="DM330" s="78"/>
      <c r="DN330" s="78"/>
      <c r="DO330" s="78"/>
      <c r="DP330" s="78"/>
      <c r="DQ330" s="78"/>
      <c r="DR330" s="78"/>
    </row>
    <row r="331">
      <c r="A331" s="78"/>
      <c r="D331" s="2471"/>
      <c r="E331" s="2472"/>
      <c r="F331" s="2472"/>
      <c r="G331" s="2473"/>
      <c r="H331" s="2474"/>
      <c r="I331" s="2474"/>
      <c r="J331" s="2474"/>
      <c r="K331" s="2474"/>
      <c r="L331" s="2474"/>
      <c r="M331" s="2474"/>
      <c r="N331" s="2474"/>
      <c r="O331" s="2474"/>
      <c r="P331" s="2474"/>
      <c r="Q331" s="2475"/>
      <c r="R331" s="2475"/>
      <c r="S331" s="2474"/>
      <c r="T331" s="2476"/>
      <c r="U331" s="2474"/>
      <c r="V331" s="2474"/>
      <c r="W331" s="2474"/>
      <c r="X331" s="2474"/>
      <c r="Y331" s="2475"/>
      <c r="Z331" s="2474"/>
      <c r="AA331" s="2477"/>
      <c r="AB331" s="2475"/>
      <c r="AC331" s="2475"/>
      <c r="AD331" s="2475"/>
      <c r="AE331" s="2475"/>
      <c r="AF331" s="78"/>
      <c r="AG331" s="2475"/>
      <c r="AH331" s="2478"/>
      <c r="AI331" s="78"/>
      <c r="AJ331" s="78"/>
      <c r="AK331" s="78"/>
      <c r="AL331" s="78"/>
      <c r="AM331" s="78"/>
      <c r="AN331" s="78"/>
      <c r="AO331" s="78"/>
      <c r="AP331" s="78"/>
      <c r="AQ331" s="78"/>
      <c r="AR331" s="2479"/>
      <c r="AS331" s="2479"/>
      <c r="AT331" s="2479"/>
      <c r="AU331" s="2479"/>
      <c r="AV331" s="2480"/>
      <c r="AW331" s="78"/>
      <c r="AX331" s="2480"/>
      <c r="AY331" s="78"/>
      <c r="AZ331" s="78"/>
      <c r="BA331" s="78"/>
      <c r="BB331" s="2480"/>
      <c r="BC331" s="78"/>
      <c r="BD331" s="78"/>
      <c r="BE331" s="78"/>
      <c r="BF331" s="78"/>
      <c r="BG331" s="78"/>
      <c r="BH331" s="78"/>
      <c r="BI331" s="78"/>
      <c r="BJ331" s="78"/>
      <c r="BK331" s="78"/>
      <c r="BL331" s="78"/>
      <c r="BM331" s="78"/>
      <c r="BN331" s="78"/>
      <c r="BO331" s="78"/>
      <c r="BP331" s="78"/>
      <c r="BQ331" s="78"/>
      <c r="BR331" s="78"/>
      <c r="BS331" s="78"/>
      <c r="BT331" s="78"/>
      <c r="BU331" s="78"/>
      <c r="BV331" s="78"/>
      <c r="BW331" s="78"/>
      <c r="BX331" s="78"/>
      <c r="BY331" s="78"/>
      <c r="BZ331" s="78"/>
      <c r="CA331" s="78"/>
      <c r="CB331" s="78"/>
      <c r="CC331" s="78"/>
      <c r="CD331" s="78"/>
      <c r="CE331" s="78"/>
      <c r="CF331" s="78"/>
      <c r="CG331" s="78"/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2481"/>
      <c r="DG331" s="78"/>
      <c r="DH331" s="2482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</row>
    <row r="332">
      <c r="A332" s="78"/>
      <c r="D332" s="2471"/>
      <c r="E332" s="2472"/>
      <c r="F332" s="2472"/>
      <c r="G332" s="2473"/>
      <c r="H332" s="2474"/>
      <c r="I332" s="2474"/>
      <c r="J332" s="2474"/>
      <c r="K332" s="2474"/>
      <c r="L332" s="2474"/>
      <c r="M332" s="2474"/>
      <c r="N332" s="2474"/>
      <c r="O332" s="2474"/>
      <c r="P332" s="2474"/>
      <c r="Q332" s="2475"/>
      <c r="R332" s="2475"/>
      <c r="S332" s="2474"/>
      <c r="T332" s="2476"/>
      <c r="U332" s="2474"/>
      <c r="V332" s="2474"/>
      <c r="W332" s="2474"/>
      <c r="X332" s="2474"/>
      <c r="Y332" s="2475"/>
      <c r="Z332" s="2474"/>
      <c r="AA332" s="2477"/>
      <c r="AB332" s="2475"/>
      <c r="AC332" s="2475"/>
      <c r="AD332" s="2475"/>
      <c r="AE332" s="2475"/>
      <c r="AF332" s="78"/>
      <c r="AG332" s="2475"/>
      <c r="AH332" s="2478"/>
      <c r="AI332" s="78"/>
      <c r="AJ332" s="78"/>
      <c r="AK332" s="78"/>
      <c r="AL332" s="78"/>
      <c r="AM332" s="78"/>
      <c r="AN332" s="78"/>
      <c r="AO332" s="78"/>
      <c r="AP332" s="78"/>
      <c r="AQ332" s="78"/>
      <c r="AR332" s="2479"/>
      <c r="AS332" s="2479"/>
      <c r="AT332" s="2479"/>
      <c r="AU332" s="2479"/>
      <c r="AV332" s="2480"/>
      <c r="AW332" s="78"/>
      <c r="AX332" s="2480"/>
      <c r="AY332" s="78"/>
      <c r="AZ332" s="78"/>
      <c r="BA332" s="78"/>
      <c r="BB332" s="2480"/>
      <c r="BC332" s="78"/>
      <c r="BD332" s="78"/>
      <c r="BE332" s="78"/>
      <c r="BF332" s="78"/>
      <c r="BG332" s="78"/>
      <c r="BH332" s="78"/>
      <c r="BI332" s="78"/>
      <c r="BJ332" s="78"/>
      <c r="BK332" s="78"/>
      <c r="BL332" s="78"/>
      <c r="BM332" s="78"/>
      <c r="BN332" s="78"/>
      <c r="BO332" s="78"/>
      <c r="BP332" s="78"/>
      <c r="BQ332" s="78"/>
      <c r="BR332" s="78"/>
      <c r="BS332" s="78"/>
      <c r="BT332" s="78"/>
      <c r="BU332" s="78"/>
      <c r="BV332" s="78"/>
      <c r="BW332" s="78"/>
      <c r="BX332" s="78"/>
      <c r="BY332" s="78"/>
      <c r="BZ332" s="78"/>
      <c r="CA332" s="78"/>
      <c r="CB332" s="78"/>
      <c r="CC332" s="78"/>
      <c r="CD332" s="78"/>
      <c r="CE332" s="78"/>
      <c r="CF332" s="78"/>
      <c r="CG332" s="78"/>
      <c r="CH332" s="78"/>
      <c r="CI332" s="78"/>
      <c r="CJ332" s="78"/>
      <c r="CK332" s="78"/>
      <c r="CL332" s="78"/>
      <c r="CM332" s="78"/>
      <c r="CN332" s="78"/>
      <c r="CO332" s="78"/>
      <c r="CP332" s="78"/>
      <c r="CQ332" s="78"/>
      <c r="CR332" s="78"/>
      <c r="CS332" s="78"/>
      <c r="CT332" s="78"/>
      <c r="CU332" s="78"/>
      <c r="CV332" s="78"/>
      <c r="CW332" s="78"/>
      <c r="CX332" s="78"/>
      <c r="CY332" s="78"/>
      <c r="CZ332" s="78"/>
      <c r="DA332" s="78"/>
      <c r="DB332" s="78"/>
      <c r="DC332" s="78"/>
      <c r="DD332" s="78"/>
      <c r="DE332" s="78"/>
      <c r="DF332" s="2481"/>
      <c r="DG332" s="78"/>
      <c r="DH332" s="2482"/>
      <c r="DI332" s="78"/>
      <c r="DJ332" s="78"/>
      <c r="DK332" s="78"/>
      <c r="DL332" s="78"/>
      <c r="DM332" s="78"/>
      <c r="DN332" s="78"/>
      <c r="DO332" s="78"/>
      <c r="DP332" s="78"/>
      <c r="DQ332" s="78"/>
      <c r="DR332" s="78"/>
    </row>
    <row r="333">
      <c r="A333" s="78"/>
      <c r="D333" s="2471"/>
      <c r="E333" s="2472"/>
      <c r="F333" s="2472"/>
      <c r="G333" s="2473"/>
      <c r="H333" s="2474"/>
      <c r="I333" s="2474"/>
      <c r="J333" s="2474"/>
      <c r="K333" s="2474"/>
      <c r="L333" s="2474"/>
      <c r="M333" s="2474"/>
      <c r="N333" s="2474"/>
      <c r="O333" s="2474"/>
      <c r="P333" s="2474"/>
      <c r="Q333" s="2475"/>
      <c r="R333" s="2475"/>
      <c r="S333" s="2474"/>
      <c r="T333" s="2476"/>
      <c r="U333" s="2474"/>
      <c r="V333" s="2474"/>
      <c r="W333" s="2474"/>
      <c r="X333" s="2474"/>
      <c r="Y333" s="2475"/>
      <c r="Z333" s="2474"/>
      <c r="AA333" s="2477"/>
      <c r="AB333" s="2475"/>
      <c r="AC333" s="2475"/>
      <c r="AD333" s="2475"/>
      <c r="AE333" s="2475"/>
      <c r="AF333" s="78"/>
      <c r="AG333" s="2475"/>
      <c r="AH333" s="24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2479"/>
      <c r="AS333" s="2479"/>
      <c r="AT333" s="2479"/>
      <c r="AU333" s="2479"/>
      <c r="AV333" s="2480"/>
      <c r="AW333" s="78"/>
      <c r="AX333" s="2480"/>
      <c r="AY333" s="78"/>
      <c r="AZ333" s="78"/>
      <c r="BA333" s="78"/>
      <c r="BB333" s="2480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/>
      <c r="BZ333" s="78"/>
      <c r="CA333" s="78"/>
      <c r="CB333" s="78"/>
      <c r="CC333" s="78"/>
      <c r="CD333" s="78"/>
      <c r="CE333" s="78"/>
      <c r="CF333" s="78"/>
      <c r="CG333" s="78"/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2481"/>
      <c r="DG333" s="78"/>
      <c r="DH333" s="2482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</row>
    <row r="334">
      <c r="A334" s="78"/>
      <c r="D334" s="2471"/>
      <c r="E334" s="2472"/>
      <c r="F334" s="2472"/>
      <c r="G334" s="2473"/>
      <c r="H334" s="2474"/>
      <c r="I334" s="2474"/>
      <c r="J334" s="2474"/>
      <c r="K334" s="2474"/>
      <c r="L334" s="2474"/>
      <c r="M334" s="2474"/>
      <c r="N334" s="2474"/>
      <c r="O334" s="2474"/>
      <c r="P334" s="2474"/>
      <c r="Q334" s="2475"/>
      <c r="R334" s="2475"/>
      <c r="S334" s="2474"/>
      <c r="T334" s="2476"/>
      <c r="U334" s="2474"/>
      <c r="V334" s="2474"/>
      <c r="W334" s="2474"/>
      <c r="X334" s="2474"/>
      <c r="Y334" s="2475"/>
      <c r="Z334" s="2474"/>
      <c r="AA334" s="2477"/>
      <c r="AB334" s="2475"/>
      <c r="AC334" s="2475"/>
      <c r="AD334" s="2475"/>
      <c r="AE334" s="2475"/>
      <c r="AF334" s="78"/>
      <c r="AG334" s="2475"/>
      <c r="AH334" s="2478"/>
      <c r="AI334" s="78"/>
      <c r="AJ334" s="78"/>
      <c r="AK334" s="78"/>
      <c r="AL334" s="78"/>
      <c r="AM334" s="78"/>
      <c r="AN334" s="78"/>
      <c r="AO334" s="78"/>
      <c r="AP334" s="78"/>
      <c r="AQ334" s="78"/>
      <c r="AR334" s="2479"/>
      <c r="AS334" s="2479"/>
      <c r="AT334" s="2479"/>
      <c r="AU334" s="2479"/>
      <c r="AV334" s="2480"/>
      <c r="AW334" s="78"/>
      <c r="AX334" s="2480"/>
      <c r="AY334" s="78"/>
      <c r="AZ334" s="78"/>
      <c r="BA334" s="78"/>
      <c r="BB334" s="2480"/>
      <c r="BC334" s="78"/>
      <c r="BD334" s="78"/>
      <c r="BE334" s="78"/>
      <c r="BF334" s="78"/>
      <c r="BG334" s="78"/>
      <c r="BH334" s="78"/>
      <c r="BI334" s="78"/>
      <c r="BJ334" s="78"/>
      <c r="BK334" s="78"/>
      <c r="BL334" s="78"/>
      <c r="BM334" s="78"/>
      <c r="BN334" s="78"/>
      <c r="BO334" s="78"/>
      <c r="BP334" s="78"/>
      <c r="BQ334" s="78"/>
      <c r="BR334" s="78"/>
      <c r="BS334" s="78"/>
      <c r="BT334" s="78"/>
      <c r="BU334" s="78"/>
      <c r="BV334" s="78"/>
      <c r="BW334" s="78"/>
      <c r="BX334" s="78"/>
      <c r="BY334" s="78"/>
      <c r="BZ334" s="78"/>
      <c r="CA334" s="78"/>
      <c r="CB334" s="78"/>
      <c r="CC334" s="78"/>
      <c r="CD334" s="78"/>
      <c r="CE334" s="78"/>
      <c r="CF334" s="78"/>
      <c r="CG334" s="78"/>
      <c r="CH334" s="78"/>
      <c r="CI334" s="78"/>
      <c r="CJ334" s="78"/>
      <c r="CK334" s="78"/>
      <c r="CL334" s="78"/>
      <c r="CM334" s="78"/>
      <c r="CN334" s="78"/>
      <c r="CO334" s="78"/>
      <c r="CP334" s="78"/>
      <c r="CQ334" s="78"/>
      <c r="CR334" s="78"/>
      <c r="CS334" s="78"/>
      <c r="CT334" s="78"/>
      <c r="CU334" s="78"/>
      <c r="CV334" s="78"/>
      <c r="CW334" s="78"/>
      <c r="CX334" s="78"/>
      <c r="CY334" s="78"/>
      <c r="CZ334" s="78"/>
      <c r="DA334" s="78"/>
      <c r="DB334" s="78"/>
      <c r="DC334" s="78"/>
      <c r="DD334" s="78"/>
      <c r="DE334" s="78"/>
      <c r="DF334" s="2481"/>
      <c r="DG334" s="78"/>
      <c r="DH334" s="2482"/>
      <c r="DI334" s="78"/>
      <c r="DJ334" s="78"/>
      <c r="DK334" s="78"/>
      <c r="DL334" s="78"/>
      <c r="DM334" s="78"/>
      <c r="DN334" s="78"/>
      <c r="DO334" s="78"/>
      <c r="DP334" s="78"/>
      <c r="DQ334" s="78"/>
      <c r="DR334" s="78"/>
    </row>
    <row r="335">
      <c r="A335" s="78"/>
      <c r="D335" s="2471"/>
      <c r="E335" s="2472"/>
      <c r="F335" s="2472"/>
      <c r="G335" s="2473"/>
      <c r="H335" s="2474"/>
      <c r="I335" s="2474"/>
      <c r="J335" s="2474"/>
      <c r="K335" s="2474"/>
      <c r="L335" s="2474"/>
      <c r="M335" s="2474"/>
      <c r="N335" s="2474"/>
      <c r="O335" s="2474"/>
      <c r="P335" s="2474"/>
      <c r="Q335" s="2475"/>
      <c r="R335" s="2475"/>
      <c r="S335" s="2474"/>
      <c r="T335" s="2476"/>
      <c r="U335" s="2474"/>
      <c r="V335" s="2474"/>
      <c r="W335" s="2474"/>
      <c r="X335" s="2474"/>
      <c r="Y335" s="2475"/>
      <c r="Z335" s="2474"/>
      <c r="AA335" s="2477"/>
      <c r="AB335" s="2475"/>
      <c r="AC335" s="2475"/>
      <c r="AD335" s="2475"/>
      <c r="AE335" s="2475"/>
      <c r="AF335" s="78"/>
      <c r="AG335" s="2475"/>
      <c r="AH335" s="24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2479"/>
      <c r="AS335" s="2479"/>
      <c r="AT335" s="2479"/>
      <c r="AU335" s="2479"/>
      <c r="AV335" s="2480"/>
      <c r="AW335" s="78"/>
      <c r="AX335" s="2480"/>
      <c r="AY335" s="78"/>
      <c r="AZ335" s="78"/>
      <c r="BA335" s="78"/>
      <c r="BB335" s="2480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/>
      <c r="BZ335" s="78"/>
      <c r="CA335" s="78"/>
      <c r="CB335" s="78"/>
      <c r="CC335" s="78"/>
      <c r="CD335" s="78"/>
      <c r="CE335" s="78"/>
      <c r="CF335" s="78"/>
      <c r="CG335" s="78"/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2481"/>
      <c r="DG335" s="78"/>
      <c r="DH335" s="2482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</row>
    <row r="336">
      <c r="A336" s="78"/>
      <c r="D336" s="2471"/>
      <c r="E336" s="2472"/>
      <c r="F336" s="2472"/>
      <c r="G336" s="2473"/>
      <c r="H336" s="2474"/>
      <c r="I336" s="2474"/>
      <c r="J336" s="2474"/>
      <c r="K336" s="2474"/>
      <c r="L336" s="2474"/>
      <c r="M336" s="2474"/>
      <c r="N336" s="2474"/>
      <c r="O336" s="2474"/>
      <c r="P336" s="2474"/>
      <c r="Q336" s="2475"/>
      <c r="R336" s="2475"/>
      <c r="S336" s="2474"/>
      <c r="T336" s="2476"/>
      <c r="U336" s="2474"/>
      <c r="V336" s="2474"/>
      <c r="W336" s="2474"/>
      <c r="X336" s="2474"/>
      <c r="Y336" s="2475"/>
      <c r="Z336" s="2474"/>
      <c r="AA336" s="2477"/>
      <c r="AB336" s="2475"/>
      <c r="AC336" s="2475"/>
      <c r="AD336" s="2475"/>
      <c r="AE336" s="2475"/>
      <c r="AF336" s="78"/>
      <c r="AG336" s="2475"/>
      <c r="AH336" s="2478"/>
      <c r="AI336" s="78"/>
      <c r="AJ336" s="78"/>
      <c r="AK336" s="78"/>
      <c r="AL336" s="78"/>
      <c r="AM336" s="78"/>
      <c r="AN336" s="78"/>
      <c r="AO336" s="78"/>
      <c r="AP336" s="78"/>
      <c r="AQ336" s="78"/>
      <c r="AR336" s="2479"/>
      <c r="AS336" s="2479"/>
      <c r="AT336" s="2479"/>
      <c r="AU336" s="2479"/>
      <c r="AV336" s="2480"/>
      <c r="AW336" s="78"/>
      <c r="AX336" s="2480"/>
      <c r="AY336" s="78"/>
      <c r="AZ336" s="78"/>
      <c r="BA336" s="78"/>
      <c r="BB336" s="2480"/>
      <c r="BC336" s="78"/>
      <c r="BD336" s="78"/>
      <c r="BE336" s="78"/>
      <c r="BF336" s="78"/>
      <c r="BG336" s="78"/>
      <c r="BH336" s="78"/>
      <c r="BI336" s="78"/>
      <c r="BJ336" s="78"/>
      <c r="BK336" s="78"/>
      <c r="BL336" s="78"/>
      <c r="BM336" s="78"/>
      <c r="BN336" s="78"/>
      <c r="BO336" s="78"/>
      <c r="BP336" s="78"/>
      <c r="BQ336" s="78"/>
      <c r="BR336" s="78"/>
      <c r="BS336" s="78"/>
      <c r="BT336" s="78"/>
      <c r="BU336" s="78"/>
      <c r="BV336" s="78"/>
      <c r="BW336" s="78"/>
      <c r="BX336" s="78"/>
      <c r="BY336" s="78"/>
      <c r="BZ336" s="78"/>
      <c r="CA336" s="78"/>
      <c r="CB336" s="78"/>
      <c r="CC336" s="78"/>
      <c r="CD336" s="78"/>
      <c r="CE336" s="78"/>
      <c r="CF336" s="78"/>
      <c r="CG336" s="78"/>
      <c r="CH336" s="78"/>
      <c r="CI336" s="78"/>
      <c r="CJ336" s="78"/>
      <c r="CK336" s="78"/>
      <c r="CL336" s="78"/>
      <c r="CM336" s="78"/>
      <c r="CN336" s="78"/>
      <c r="CO336" s="78"/>
      <c r="CP336" s="78"/>
      <c r="CQ336" s="78"/>
      <c r="CR336" s="78"/>
      <c r="CS336" s="78"/>
      <c r="CT336" s="78"/>
      <c r="CU336" s="78"/>
      <c r="CV336" s="78"/>
      <c r="CW336" s="78"/>
      <c r="CX336" s="78"/>
      <c r="CY336" s="78"/>
      <c r="CZ336" s="78"/>
      <c r="DA336" s="78"/>
      <c r="DB336" s="78"/>
      <c r="DC336" s="78"/>
      <c r="DD336" s="78"/>
      <c r="DE336" s="78"/>
      <c r="DF336" s="2481"/>
      <c r="DG336" s="78"/>
      <c r="DH336" s="2482"/>
      <c r="DI336" s="78"/>
      <c r="DJ336" s="78"/>
      <c r="DK336" s="78"/>
      <c r="DL336" s="78"/>
      <c r="DM336" s="78"/>
      <c r="DN336" s="78"/>
      <c r="DO336" s="78"/>
      <c r="DP336" s="78"/>
      <c r="DQ336" s="78"/>
      <c r="DR336" s="78"/>
    </row>
    <row r="337">
      <c r="A337" s="78"/>
      <c r="D337" s="2471"/>
      <c r="E337" s="2472"/>
      <c r="F337" s="2472"/>
      <c r="G337" s="2473"/>
      <c r="H337" s="2474"/>
      <c r="I337" s="2474"/>
      <c r="J337" s="2474"/>
      <c r="K337" s="2474"/>
      <c r="L337" s="2474"/>
      <c r="M337" s="2474"/>
      <c r="N337" s="2474"/>
      <c r="O337" s="2474"/>
      <c r="P337" s="2474"/>
      <c r="Q337" s="2475"/>
      <c r="R337" s="2475"/>
      <c r="S337" s="2474"/>
      <c r="T337" s="2476"/>
      <c r="U337" s="2474"/>
      <c r="V337" s="2474"/>
      <c r="W337" s="2474"/>
      <c r="X337" s="2474"/>
      <c r="Y337" s="2475"/>
      <c r="Z337" s="2474"/>
      <c r="AA337" s="2477"/>
      <c r="AB337" s="2475"/>
      <c r="AC337" s="2475"/>
      <c r="AD337" s="2475"/>
      <c r="AE337" s="2475"/>
      <c r="AF337" s="78"/>
      <c r="AG337" s="2475"/>
      <c r="AH337" s="24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2479"/>
      <c r="AS337" s="2479"/>
      <c r="AT337" s="2479"/>
      <c r="AU337" s="2479"/>
      <c r="AV337" s="2480"/>
      <c r="AW337" s="78"/>
      <c r="AX337" s="2480"/>
      <c r="AY337" s="78"/>
      <c r="AZ337" s="78"/>
      <c r="BA337" s="78"/>
      <c r="BB337" s="2480"/>
      <c r="BC337" s="78"/>
      <c r="BD337" s="78"/>
      <c r="BE337" s="78"/>
      <c r="BF337" s="78"/>
      <c r="BG337" s="78"/>
      <c r="BH337" s="78"/>
      <c r="BI337" s="78"/>
      <c r="BJ337" s="78"/>
      <c r="BK337" s="78"/>
      <c r="BL337" s="78"/>
      <c r="BM337" s="78"/>
      <c r="BN337" s="78"/>
      <c r="BO337" s="78"/>
      <c r="BP337" s="78"/>
      <c r="BQ337" s="78"/>
      <c r="BR337" s="78"/>
      <c r="BS337" s="78"/>
      <c r="BT337" s="78"/>
      <c r="BU337" s="78"/>
      <c r="BV337" s="78"/>
      <c r="BW337" s="78"/>
      <c r="BX337" s="78"/>
      <c r="BY337" s="78"/>
      <c r="BZ337" s="78"/>
      <c r="CA337" s="78"/>
      <c r="CB337" s="78"/>
      <c r="CC337" s="78"/>
      <c r="CD337" s="78"/>
      <c r="CE337" s="78"/>
      <c r="CF337" s="78"/>
      <c r="CG337" s="78"/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2481"/>
      <c r="DG337" s="78"/>
      <c r="DH337" s="2482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</row>
    <row r="338">
      <c r="A338" s="78"/>
      <c r="D338" s="2471"/>
      <c r="E338" s="2472"/>
      <c r="F338" s="2472"/>
      <c r="G338" s="2473"/>
      <c r="H338" s="2474"/>
      <c r="I338" s="2474"/>
      <c r="J338" s="2474"/>
      <c r="K338" s="2474"/>
      <c r="L338" s="2474"/>
      <c r="M338" s="2474"/>
      <c r="N338" s="2474"/>
      <c r="O338" s="2474"/>
      <c r="P338" s="2474"/>
      <c r="Q338" s="2475"/>
      <c r="R338" s="2475"/>
      <c r="S338" s="2474"/>
      <c r="T338" s="2476"/>
      <c r="U338" s="2474"/>
      <c r="V338" s="2474"/>
      <c r="W338" s="2474"/>
      <c r="X338" s="2474"/>
      <c r="Y338" s="2475"/>
      <c r="Z338" s="2474"/>
      <c r="AA338" s="2477"/>
      <c r="AB338" s="2475"/>
      <c r="AC338" s="2475"/>
      <c r="AD338" s="2475"/>
      <c r="AE338" s="2475"/>
      <c r="AF338" s="78"/>
      <c r="AG338" s="2475"/>
      <c r="AH338" s="2478"/>
      <c r="AI338" s="78"/>
      <c r="AJ338" s="78"/>
      <c r="AK338" s="78"/>
      <c r="AL338" s="78"/>
      <c r="AM338" s="78"/>
      <c r="AN338" s="78"/>
      <c r="AO338" s="78"/>
      <c r="AP338" s="78"/>
      <c r="AQ338" s="78"/>
      <c r="AR338" s="2479"/>
      <c r="AS338" s="2479"/>
      <c r="AT338" s="2479"/>
      <c r="AU338" s="2479"/>
      <c r="AV338" s="2480"/>
      <c r="AW338" s="78"/>
      <c r="AX338" s="2480"/>
      <c r="AY338" s="78"/>
      <c r="AZ338" s="78"/>
      <c r="BA338" s="78"/>
      <c r="BB338" s="2480"/>
      <c r="BC338" s="78"/>
      <c r="BD338" s="78"/>
      <c r="BE338" s="78"/>
      <c r="BF338" s="78"/>
      <c r="BG338" s="78"/>
      <c r="BH338" s="78"/>
      <c r="BI338" s="78"/>
      <c r="BJ338" s="78"/>
      <c r="BK338" s="78"/>
      <c r="BL338" s="78"/>
      <c r="BM338" s="78"/>
      <c r="BN338" s="78"/>
      <c r="BO338" s="78"/>
      <c r="BP338" s="78"/>
      <c r="BQ338" s="78"/>
      <c r="BR338" s="78"/>
      <c r="BS338" s="78"/>
      <c r="BT338" s="78"/>
      <c r="BU338" s="78"/>
      <c r="BV338" s="78"/>
      <c r="BW338" s="78"/>
      <c r="BX338" s="78"/>
      <c r="BY338" s="78"/>
      <c r="BZ338" s="78"/>
      <c r="CA338" s="78"/>
      <c r="CB338" s="78"/>
      <c r="CC338" s="78"/>
      <c r="CD338" s="78"/>
      <c r="CE338" s="78"/>
      <c r="CF338" s="78"/>
      <c r="CG338" s="78"/>
      <c r="CH338" s="78"/>
      <c r="CI338" s="78"/>
      <c r="CJ338" s="78"/>
      <c r="CK338" s="78"/>
      <c r="CL338" s="78"/>
      <c r="CM338" s="78"/>
      <c r="CN338" s="78"/>
      <c r="CO338" s="78"/>
      <c r="CP338" s="78"/>
      <c r="CQ338" s="78"/>
      <c r="CR338" s="78"/>
      <c r="CS338" s="78"/>
      <c r="CT338" s="78"/>
      <c r="CU338" s="78"/>
      <c r="CV338" s="78"/>
      <c r="CW338" s="78"/>
      <c r="CX338" s="78"/>
      <c r="CY338" s="78"/>
      <c r="CZ338" s="78"/>
      <c r="DA338" s="78"/>
      <c r="DB338" s="78"/>
      <c r="DC338" s="78"/>
      <c r="DD338" s="78"/>
      <c r="DE338" s="78"/>
      <c r="DF338" s="2481"/>
      <c r="DG338" s="78"/>
      <c r="DH338" s="2482"/>
      <c r="DI338" s="78"/>
      <c r="DJ338" s="78"/>
      <c r="DK338" s="78"/>
      <c r="DL338" s="78"/>
      <c r="DM338" s="78"/>
      <c r="DN338" s="78"/>
      <c r="DO338" s="78"/>
      <c r="DP338" s="78"/>
      <c r="DQ338" s="78"/>
      <c r="DR338" s="78"/>
    </row>
    <row r="339">
      <c r="A339" s="78"/>
      <c r="D339" s="2471"/>
      <c r="E339" s="2472"/>
      <c r="F339" s="2472"/>
      <c r="G339" s="2473"/>
      <c r="H339" s="2474"/>
      <c r="I339" s="2474"/>
      <c r="J339" s="2474"/>
      <c r="K339" s="2474"/>
      <c r="L339" s="2474"/>
      <c r="M339" s="2474"/>
      <c r="N339" s="2474"/>
      <c r="O339" s="2474"/>
      <c r="P339" s="2474"/>
      <c r="Q339" s="2475"/>
      <c r="R339" s="2475"/>
      <c r="S339" s="2474"/>
      <c r="T339" s="2476"/>
      <c r="U339" s="2474"/>
      <c r="V339" s="2474"/>
      <c r="W339" s="2474"/>
      <c r="X339" s="2474"/>
      <c r="Y339" s="2475"/>
      <c r="Z339" s="2474"/>
      <c r="AA339" s="2477"/>
      <c r="AB339" s="2475"/>
      <c r="AC339" s="2475"/>
      <c r="AD339" s="2475"/>
      <c r="AE339" s="2475"/>
      <c r="AF339" s="78"/>
      <c r="AG339" s="2475"/>
      <c r="AH339" s="2478"/>
      <c r="AI339" s="78"/>
      <c r="AJ339" s="78"/>
      <c r="AK339" s="78"/>
      <c r="AL339" s="78"/>
      <c r="AM339" s="78"/>
      <c r="AN339" s="78"/>
      <c r="AO339" s="78"/>
      <c r="AP339" s="78"/>
      <c r="AQ339" s="78"/>
      <c r="AR339" s="2479"/>
      <c r="AS339" s="2479"/>
      <c r="AT339" s="2479"/>
      <c r="AU339" s="2479"/>
      <c r="AV339" s="2480"/>
      <c r="AW339" s="78"/>
      <c r="AX339" s="2480"/>
      <c r="AY339" s="78"/>
      <c r="AZ339" s="78"/>
      <c r="BA339" s="78"/>
      <c r="BB339" s="2480"/>
      <c r="BC339" s="78"/>
      <c r="BD339" s="78"/>
      <c r="BE339" s="78"/>
      <c r="BF339" s="78"/>
      <c r="BG339" s="78"/>
      <c r="BH339" s="78"/>
      <c r="BI339" s="78"/>
      <c r="BJ339" s="78"/>
      <c r="BK339" s="78"/>
      <c r="BL339" s="78"/>
      <c r="BM339" s="78"/>
      <c r="BN339" s="78"/>
      <c r="BO339" s="78"/>
      <c r="BP339" s="78"/>
      <c r="BQ339" s="78"/>
      <c r="BR339" s="78"/>
      <c r="BS339" s="78"/>
      <c r="BT339" s="78"/>
      <c r="BU339" s="78"/>
      <c r="BV339" s="78"/>
      <c r="BW339" s="78"/>
      <c r="BX339" s="78"/>
      <c r="BY339" s="78"/>
      <c r="BZ339" s="78"/>
      <c r="CA339" s="78"/>
      <c r="CB339" s="78"/>
      <c r="CC339" s="78"/>
      <c r="CD339" s="78"/>
      <c r="CE339" s="78"/>
      <c r="CF339" s="78"/>
      <c r="CG339" s="78"/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2481"/>
      <c r="DG339" s="78"/>
      <c r="DH339" s="2482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</row>
    <row r="340">
      <c r="A340" s="78"/>
      <c r="D340" s="2471"/>
      <c r="E340" s="2472"/>
      <c r="F340" s="2472"/>
      <c r="G340" s="2473"/>
      <c r="H340" s="2474"/>
      <c r="I340" s="2474"/>
      <c r="J340" s="2474"/>
      <c r="K340" s="2474"/>
      <c r="L340" s="2474"/>
      <c r="M340" s="2474"/>
      <c r="N340" s="2474"/>
      <c r="O340" s="2474"/>
      <c r="P340" s="2474"/>
      <c r="Q340" s="2475"/>
      <c r="R340" s="2475"/>
      <c r="S340" s="2474"/>
      <c r="T340" s="2476"/>
      <c r="U340" s="2474"/>
      <c r="V340" s="2474"/>
      <c r="W340" s="2474"/>
      <c r="X340" s="2474"/>
      <c r="Y340" s="2475"/>
      <c r="Z340" s="2474"/>
      <c r="AA340" s="2477"/>
      <c r="AB340" s="2475"/>
      <c r="AC340" s="2475"/>
      <c r="AD340" s="2475"/>
      <c r="AE340" s="2475"/>
      <c r="AF340" s="78"/>
      <c r="AG340" s="2475"/>
      <c r="AH340" s="2478"/>
      <c r="AI340" s="78"/>
      <c r="AJ340" s="78"/>
      <c r="AK340" s="78"/>
      <c r="AL340" s="78"/>
      <c r="AM340" s="78"/>
      <c r="AN340" s="78"/>
      <c r="AO340" s="78"/>
      <c r="AP340" s="78"/>
      <c r="AQ340" s="78"/>
      <c r="AR340" s="2479"/>
      <c r="AS340" s="2479"/>
      <c r="AT340" s="2479"/>
      <c r="AU340" s="2479"/>
      <c r="AV340" s="2480"/>
      <c r="AW340" s="78"/>
      <c r="AX340" s="2480"/>
      <c r="AY340" s="78"/>
      <c r="AZ340" s="78"/>
      <c r="BA340" s="78"/>
      <c r="BB340" s="2480"/>
      <c r="BC340" s="78"/>
      <c r="BD340" s="78"/>
      <c r="BE340" s="78"/>
      <c r="BF340" s="78"/>
      <c r="BG340" s="78"/>
      <c r="BH340" s="78"/>
      <c r="BI340" s="78"/>
      <c r="BJ340" s="78"/>
      <c r="BK340" s="78"/>
      <c r="BL340" s="78"/>
      <c r="BM340" s="78"/>
      <c r="BN340" s="78"/>
      <c r="BO340" s="78"/>
      <c r="BP340" s="78"/>
      <c r="BQ340" s="78"/>
      <c r="BR340" s="78"/>
      <c r="BS340" s="78"/>
      <c r="BT340" s="78"/>
      <c r="BU340" s="78"/>
      <c r="BV340" s="78"/>
      <c r="BW340" s="78"/>
      <c r="BX340" s="78"/>
      <c r="BY340" s="78"/>
      <c r="BZ340" s="78"/>
      <c r="CA340" s="78"/>
      <c r="CB340" s="78"/>
      <c r="CC340" s="78"/>
      <c r="CD340" s="78"/>
      <c r="CE340" s="78"/>
      <c r="CF340" s="78"/>
      <c r="CG340" s="78"/>
      <c r="CH340" s="78"/>
      <c r="CI340" s="78"/>
      <c r="CJ340" s="78"/>
      <c r="CK340" s="78"/>
      <c r="CL340" s="78"/>
      <c r="CM340" s="78"/>
      <c r="CN340" s="78"/>
      <c r="CO340" s="78"/>
      <c r="CP340" s="78"/>
      <c r="CQ340" s="78"/>
      <c r="CR340" s="78"/>
      <c r="CS340" s="78"/>
      <c r="CT340" s="78"/>
      <c r="CU340" s="78"/>
      <c r="CV340" s="78"/>
      <c r="CW340" s="78"/>
      <c r="CX340" s="78"/>
      <c r="CY340" s="78"/>
      <c r="CZ340" s="78"/>
      <c r="DA340" s="78"/>
      <c r="DB340" s="78"/>
      <c r="DC340" s="78"/>
      <c r="DD340" s="78"/>
      <c r="DE340" s="78"/>
      <c r="DF340" s="2481"/>
      <c r="DG340" s="78"/>
      <c r="DH340" s="2482"/>
      <c r="DI340" s="78"/>
      <c r="DJ340" s="78"/>
      <c r="DK340" s="78"/>
      <c r="DL340" s="78"/>
      <c r="DM340" s="78"/>
      <c r="DN340" s="78"/>
      <c r="DO340" s="78"/>
      <c r="DP340" s="78"/>
      <c r="DQ340" s="78"/>
      <c r="DR340" s="78"/>
    </row>
    <row r="341">
      <c r="A341" s="78"/>
      <c r="D341" s="2471"/>
      <c r="E341" s="2472"/>
      <c r="F341" s="2472"/>
      <c r="G341" s="2473"/>
      <c r="H341" s="2474"/>
      <c r="I341" s="2474"/>
      <c r="J341" s="2474"/>
      <c r="K341" s="2474"/>
      <c r="L341" s="2474"/>
      <c r="M341" s="2474"/>
      <c r="N341" s="2474"/>
      <c r="O341" s="2474"/>
      <c r="P341" s="2474"/>
      <c r="Q341" s="2475"/>
      <c r="R341" s="2475"/>
      <c r="S341" s="2474"/>
      <c r="T341" s="2476"/>
      <c r="U341" s="2474"/>
      <c r="V341" s="2474"/>
      <c r="W341" s="2474"/>
      <c r="X341" s="2474"/>
      <c r="Y341" s="2475"/>
      <c r="Z341" s="2474"/>
      <c r="AA341" s="2477"/>
      <c r="AB341" s="2475"/>
      <c r="AC341" s="2475"/>
      <c r="AD341" s="2475"/>
      <c r="AE341" s="2475"/>
      <c r="AF341" s="78"/>
      <c r="AG341" s="2475"/>
      <c r="AH341" s="24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2479"/>
      <c r="AS341" s="2479"/>
      <c r="AT341" s="2479"/>
      <c r="AU341" s="2479"/>
      <c r="AV341" s="2480"/>
      <c r="AW341" s="78"/>
      <c r="AX341" s="2480"/>
      <c r="AY341" s="78"/>
      <c r="AZ341" s="78"/>
      <c r="BA341" s="78"/>
      <c r="BB341" s="2480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/>
      <c r="BP341" s="78"/>
      <c r="BQ341" s="78"/>
      <c r="BR341" s="78"/>
      <c r="BS341" s="78"/>
      <c r="BT341" s="78"/>
      <c r="BU341" s="78"/>
      <c r="BV341" s="78"/>
      <c r="BW341" s="78"/>
      <c r="BX341" s="78"/>
      <c r="BY341" s="78"/>
      <c r="BZ341" s="78"/>
      <c r="CA341" s="78"/>
      <c r="CB341" s="78"/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2481"/>
      <c r="DG341" s="78"/>
      <c r="DH341" s="2482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</row>
    <row r="342">
      <c r="A342" s="78"/>
      <c r="D342" s="2471"/>
      <c r="E342" s="2472"/>
      <c r="F342" s="2472"/>
      <c r="G342" s="2473"/>
      <c r="H342" s="2474"/>
      <c r="I342" s="2474"/>
      <c r="J342" s="2474"/>
      <c r="K342" s="2474"/>
      <c r="L342" s="2474"/>
      <c r="M342" s="2474"/>
      <c r="N342" s="2474"/>
      <c r="O342" s="2474"/>
      <c r="P342" s="2474"/>
      <c r="Q342" s="2475"/>
      <c r="R342" s="2475"/>
      <c r="S342" s="2474"/>
      <c r="T342" s="2476"/>
      <c r="U342" s="2474"/>
      <c r="V342" s="2474"/>
      <c r="W342" s="2474"/>
      <c r="X342" s="2474"/>
      <c r="Y342" s="2475"/>
      <c r="Z342" s="2474"/>
      <c r="AA342" s="2477"/>
      <c r="AB342" s="2475"/>
      <c r="AC342" s="2475"/>
      <c r="AD342" s="2475"/>
      <c r="AE342" s="2475"/>
      <c r="AF342" s="78"/>
      <c r="AG342" s="2475"/>
      <c r="AH342" s="2478"/>
      <c r="AI342" s="78"/>
      <c r="AJ342" s="78"/>
      <c r="AK342" s="78"/>
      <c r="AL342" s="78"/>
      <c r="AM342" s="78"/>
      <c r="AN342" s="78"/>
      <c r="AO342" s="78"/>
      <c r="AP342" s="78"/>
      <c r="AQ342" s="78"/>
      <c r="AR342" s="2479"/>
      <c r="AS342" s="2479"/>
      <c r="AT342" s="2479"/>
      <c r="AU342" s="2479"/>
      <c r="AV342" s="2480"/>
      <c r="AW342" s="78"/>
      <c r="AX342" s="2480"/>
      <c r="AY342" s="78"/>
      <c r="AZ342" s="78"/>
      <c r="BA342" s="78"/>
      <c r="BB342" s="2480"/>
      <c r="BC342" s="78"/>
      <c r="BD342" s="78"/>
      <c r="BE342" s="78"/>
      <c r="BF342" s="78"/>
      <c r="BG342" s="78"/>
      <c r="BH342" s="78"/>
      <c r="BI342" s="78"/>
      <c r="BJ342" s="78"/>
      <c r="BK342" s="78"/>
      <c r="BL342" s="78"/>
      <c r="BM342" s="78"/>
      <c r="BN342" s="78"/>
      <c r="BO342" s="78"/>
      <c r="BP342" s="78"/>
      <c r="BQ342" s="78"/>
      <c r="BR342" s="78"/>
      <c r="BS342" s="78"/>
      <c r="BT342" s="78"/>
      <c r="BU342" s="78"/>
      <c r="BV342" s="78"/>
      <c r="BW342" s="78"/>
      <c r="BX342" s="78"/>
      <c r="BY342" s="78"/>
      <c r="BZ342" s="78"/>
      <c r="CA342" s="78"/>
      <c r="CB342" s="78"/>
      <c r="CC342" s="78"/>
      <c r="CD342" s="78"/>
      <c r="CE342" s="78"/>
      <c r="CF342" s="78"/>
      <c r="CG342" s="78"/>
      <c r="CH342" s="78"/>
      <c r="CI342" s="78"/>
      <c r="CJ342" s="78"/>
      <c r="CK342" s="78"/>
      <c r="CL342" s="78"/>
      <c r="CM342" s="78"/>
      <c r="CN342" s="78"/>
      <c r="CO342" s="78"/>
      <c r="CP342" s="78"/>
      <c r="CQ342" s="78"/>
      <c r="CR342" s="78"/>
      <c r="CS342" s="78"/>
      <c r="CT342" s="78"/>
      <c r="CU342" s="78"/>
      <c r="CV342" s="78"/>
      <c r="CW342" s="78"/>
      <c r="CX342" s="78"/>
      <c r="CY342" s="78"/>
      <c r="CZ342" s="78"/>
      <c r="DA342" s="78"/>
      <c r="DB342" s="78"/>
      <c r="DC342" s="78"/>
      <c r="DD342" s="78"/>
      <c r="DE342" s="78"/>
      <c r="DF342" s="2481"/>
      <c r="DG342" s="78"/>
      <c r="DH342" s="2482"/>
      <c r="DI342" s="78"/>
      <c r="DJ342" s="78"/>
      <c r="DK342" s="78"/>
      <c r="DL342" s="78"/>
      <c r="DM342" s="78"/>
      <c r="DN342" s="78"/>
      <c r="DO342" s="78"/>
      <c r="DP342" s="78"/>
      <c r="DQ342" s="78"/>
      <c r="DR342" s="78"/>
    </row>
    <row r="343">
      <c r="A343" s="78"/>
      <c r="D343" s="2471"/>
      <c r="E343" s="2472"/>
      <c r="F343" s="2472"/>
      <c r="G343" s="2473"/>
      <c r="H343" s="2474"/>
      <c r="I343" s="2474"/>
      <c r="J343" s="2474"/>
      <c r="K343" s="2474"/>
      <c r="L343" s="2474"/>
      <c r="M343" s="2474"/>
      <c r="N343" s="2474"/>
      <c r="O343" s="2474"/>
      <c r="P343" s="2474"/>
      <c r="Q343" s="2475"/>
      <c r="R343" s="2475"/>
      <c r="S343" s="2474"/>
      <c r="T343" s="2476"/>
      <c r="U343" s="2474"/>
      <c r="V343" s="2474"/>
      <c r="W343" s="2474"/>
      <c r="X343" s="2474"/>
      <c r="Y343" s="2475"/>
      <c r="Z343" s="2474"/>
      <c r="AA343" s="2477"/>
      <c r="AB343" s="2475"/>
      <c r="AC343" s="2475"/>
      <c r="AD343" s="2475"/>
      <c r="AE343" s="2475"/>
      <c r="AF343" s="78"/>
      <c r="AG343" s="2475"/>
      <c r="AH343" s="24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2479"/>
      <c r="AS343" s="2479"/>
      <c r="AT343" s="2479"/>
      <c r="AU343" s="2479"/>
      <c r="AV343" s="2480"/>
      <c r="AW343" s="78"/>
      <c r="AX343" s="2480"/>
      <c r="AY343" s="78"/>
      <c r="AZ343" s="78"/>
      <c r="BA343" s="78"/>
      <c r="BB343" s="2480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/>
      <c r="BZ343" s="78"/>
      <c r="CA343" s="78"/>
      <c r="CB343" s="78"/>
      <c r="CC343" s="78"/>
      <c r="CD343" s="78"/>
      <c r="CE343" s="78"/>
      <c r="CF343" s="78"/>
      <c r="CG343" s="78"/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2481"/>
      <c r="DG343" s="78"/>
      <c r="DH343" s="2482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</row>
    <row r="344">
      <c r="A344" s="78"/>
      <c r="D344" s="2471"/>
      <c r="E344" s="2472"/>
      <c r="F344" s="2472"/>
      <c r="G344" s="2473"/>
      <c r="H344" s="2474"/>
      <c r="I344" s="2474"/>
      <c r="J344" s="2474"/>
      <c r="K344" s="2474"/>
      <c r="L344" s="2474"/>
      <c r="M344" s="2474"/>
      <c r="N344" s="2474"/>
      <c r="O344" s="2474"/>
      <c r="P344" s="2474"/>
      <c r="Q344" s="2475"/>
      <c r="R344" s="2475"/>
      <c r="S344" s="2474"/>
      <c r="T344" s="2476"/>
      <c r="U344" s="2474"/>
      <c r="V344" s="2474"/>
      <c r="W344" s="2474"/>
      <c r="X344" s="2474"/>
      <c r="Y344" s="2475"/>
      <c r="Z344" s="2474"/>
      <c r="AA344" s="2477"/>
      <c r="AB344" s="2475"/>
      <c r="AC344" s="2475"/>
      <c r="AD344" s="2475"/>
      <c r="AE344" s="2475"/>
      <c r="AF344" s="78"/>
      <c r="AG344" s="2475"/>
      <c r="AH344" s="2478"/>
      <c r="AI344" s="78"/>
      <c r="AJ344" s="78"/>
      <c r="AK344" s="78"/>
      <c r="AL344" s="78"/>
      <c r="AM344" s="78"/>
      <c r="AN344" s="78"/>
      <c r="AO344" s="78"/>
      <c r="AP344" s="78"/>
      <c r="AQ344" s="78"/>
      <c r="AR344" s="2479"/>
      <c r="AS344" s="2479"/>
      <c r="AT344" s="2479"/>
      <c r="AU344" s="2479"/>
      <c r="AV344" s="2480"/>
      <c r="AW344" s="78"/>
      <c r="AX344" s="2480"/>
      <c r="AY344" s="78"/>
      <c r="AZ344" s="78"/>
      <c r="BA344" s="78"/>
      <c r="BB344" s="2480"/>
      <c r="BC344" s="78"/>
      <c r="BD344" s="78"/>
      <c r="BE344" s="78"/>
      <c r="BF344" s="78"/>
      <c r="BG344" s="78"/>
      <c r="BH344" s="78"/>
      <c r="BI344" s="78"/>
      <c r="BJ344" s="78"/>
      <c r="BK344" s="78"/>
      <c r="BL344" s="78"/>
      <c r="BM344" s="78"/>
      <c r="BN344" s="78"/>
      <c r="BO344" s="78"/>
      <c r="BP344" s="78"/>
      <c r="BQ344" s="78"/>
      <c r="BR344" s="78"/>
      <c r="BS344" s="78"/>
      <c r="BT344" s="78"/>
      <c r="BU344" s="78"/>
      <c r="BV344" s="78"/>
      <c r="BW344" s="78"/>
      <c r="BX344" s="78"/>
      <c r="BY344" s="78"/>
      <c r="BZ344" s="78"/>
      <c r="CA344" s="78"/>
      <c r="CB344" s="78"/>
      <c r="CC344" s="78"/>
      <c r="CD344" s="78"/>
      <c r="CE344" s="78"/>
      <c r="CF344" s="78"/>
      <c r="CG344" s="78"/>
      <c r="CH344" s="78"/>
      <c r="CI344" s="78"/>
      <c r="CJ344" s="78"/>
      <c r="CK344" s="78"/>
      <c r="CL344" s="78"/>
      <c r="CM344" s="78"/>
      <c r="CN344" s="78"/>
      <c r="CO344" s="78"/>
      <c r="CP344" s="78"/>
      <c r="CQ344" s="78"/>
      <c r="CR344" s="78"/>
      <c r="CS344" s="78"/>
      <c r="CT344" s="78"/>
      <c r="CU344" s="78"/>
      <c r="CV344" s="78"/>
      <c r="CW344" s="78"/>
      <c r="CX344" s="78"/>
      <c r="CY344" s="78"/>
      <c r="CZ344" s="78"/>
      <c r="DA344" s="78"/>
      <c r="DB344" s="78"/>
      <c r="DC344" s="78"/>
      <c r="DD344" s="78"/>
      <c r="DE344" s="78"/>
      <c r="DF344" s="2481"/>
      <c r="DG344" s="78"/>
      <c r="DH344" s="2482"/>
      <c r="DI344" s="78"/>
      <c r="DJ344" s="78"/>
      <c r="DK344" s="78"/>
      <c r="DL344" s="78"/>
      <c r="DM344" s="78"/>
      <c r="DN344" s="78"/>
      <c r="DO344" s="78"/>
      <c r="DP344" s="78"/>
      <c r="DQ344" s="78"/>
      <c r="DR344" s="78"/>
    </row>
    <row r="345">
      <c r="A345" s="78"/>
      <c r="D345" s="2471"/>
      <c r="E345" s="2472"/>
      <c r="F345" s="2472"/>
      <c r="G345" s="2473"/>
      <c r="H345" s="2474"/>
      <c r="I345" s="2474"/>
      <c r="J345" s="2474"/>
      <c r="K345" s="2474"/>
      <c r="L345" s="2474"/>
      <c r="M345" s="2474"/>
      <c r="N345" s="2474"/>
      <c r="O345" s="2474"/>
      <c r="P345" s="2474"/>
      <c r="Q345" s="2475"/>
      <c r="R345" s="2475"/>
      <c r="S345" s="2474"/>
      <c r="T345" s="2476"/>
      <c r="U345" s="2474"/>
      <c r="V345" s="2474"/>
      <c r="W345" s="2474"/>
      <c r="X345" s="2474"/>
      <c r="Y345" s="2475"/>
      <c r="Z345" s="2474"/>
      <c r="AA345" s="2477"/>
      <c r="AB345" s="2475"/>
      <c r="AC345" s="2475"/>
      <c r="AD345" s="2475"/>
      <c r="AE345" s="2475"/>
      <c r="AF345" s="78"/>
      <c r="AG345" s="2475"/>
      <c r="AH345" s="24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2479"/>
      <c r="AS345" s="2479"/>
      <c r="AT345" s="2479"/>
      <c r="AU345" s="2479"/>
      <c r="AV345" s="2480"/>
      <c r="AW345" s="78"/>
      <c r="AX345" s="2480"/>
      <c r="AY345" s="78"/>
      <c r="AZ345" s="78"/>
      <c r="BA345" s="78"/>
      <c r="BB345" s="2480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  <c r="BP345" s="78"/>
      <c r="BQ345" s="78"/>
      <c r="BR345" s="78"/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2481"/>
      <c r="DG345" s="78"/>
      <c r="DH345" s="2482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</row>
    <row r="346">
      <c r="A346" s="78"/>
      <c r="D346" s="2471"/>
      <c r="E346" s="2472"/>
      <c r="F346" s="2472"/>
      <c r="G346" s="2473"/>
      <c r="H346" s="2474"/>
      <c r="I346" s="2474"/>
      <c r="J346" s="2474"/>
      <c r="K346" s="2474"/>
      <c r="L346" s="2474"/>
      <c r="M346" s="2474"/>
      <c r="N346" s="2474"/>
      <c r="O346" s="2474"/>
      <c r="P346" s="2474"/>
      <c r="Q346" s="2475"/>
      <c r="R346" s="2475"/>
      <c r="S346" s="2474"/>
      <c r="T346" s="2476"/>
      <c r="U346" s="2474"/>
      <c r="V346" s="2474"/>
      <c r="W346" s="2474"/>
      <c r="X346" s="2474"/>
      <c r="Y346" s="2475"/>
      <c r="Z346" s="2474"/>
      <c r="AA346" s="2477"/>
      <c r="AB346" s="2475"/>
      <c r="AC346" s="2475"/>
      <c r="AD346" s="2475"/>
      <c r="AE346" s="2475"/>
      <c r="AF346" s="78"/>
      <c r="AG346" s="2475"/>
      <c r="AH346" s="2478"/>
      <c r="AI346" s="78"/>
      <c r="AJ346" s="78"/>
      <c r="AK346" s="78"/>
      <c r="AL346" s="78"/>
      <c r="AM346" s="78"/>
      <c r="AN346" s="78"/>
      <c r="AO346" s="78"/>
      <c r="AP346" s="78"/>
      <c r="AQ346" s="78"/>
      <c r="AR346" s="2479"/>
      <c r="AS346" s="2479"/>
      <c r="AT346" s="2479"/>
      <c r="AU346" s="2479"/>
      <c r="AV346" s="2480"/>
      <c r="AW346" s="78"/>
      <c r="AX346" s="2480"/>
      <c r="AY346" s="78"/>
      <c r="AZ346" s="78"/>
      <c r="BA346" s="78"/>
      <c r="BB346" s="2480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  <c r="BR346" s="78"/>
      <c r="BS346" s="78"/>
      <c r="BT346" s="78"/>
      <c r="BU346" s="78"/>
      <c r="BV346" s="78"/>
      <c r="BW346" s="78"/>
      <c r="BX346" s="78"/>
      <c r="BY346" s="78"/>
      <c r="BZ346" s="78"/>
      <c r="CA346" s="78"/>
      <c r="CB346" s="78"/>
      <c r="CC346" s="78"/>
      <c r="CD346" s="78"/>
      <c r="CE346" s="78"/>
      <c r="CF346" s="78"/>
      <c r="CG346" s="78"/>
      <c r="CH346" s="78"/>
      <c r="CI346" s="78"/>
      <c r="CJ346" s="78"/>
      <c r="CK346" s="78"/>
      <c r="CL346" s="78"/>
      <c r="CM346" s="78"/>
      <c r="CN346" s="78"/>
      <c r="CO346" s="78"/>
      <c r="CP346" s="78"/>
      <c r="CQ346" s="78"/>
      <c r="CR346" s="78"/>
      <c r="CS346" s="78"/>
      <c r="CT346" s="78"/>
      <c r="CU346" s="78"/>
      <c r="CV346" s="78"/>
      <c r="CW346" s="78"/>
      <c r="CX346" s="78"/>
      <c r="CY346" s="78"/>
      <c r="CZ346" s="78"/>
      <c r="DA346" s="78"/>
      <c r="DB346" s="78"/>
      <c r="DC346" s="78"/>
      <c r="DD346" s="78"/>
      <c r="DE346" s="78"/>
      <c r="DF346" s="2481"/>
      <c r="DG346" s="78"/>
      <c r="DH346" s="2482"/>
      <c r="DI346" s="78"/>
      <c r="DJ346" s="78"/>
      <c r="DK346" s="78"/>
      <c r="DL346" s="78"/>
      <c r="DM346" s="78"/>
      <c r="DN346" s="78"/>
      <c r="DO346" s="78"/>
      <c r="DP346" s="78"/>
      <c r="DQ346" s="78"/>
      <c r="DR346" s="78"/>
    </row>
    <row r="347">
      <c r="A347" s="78"/>
      <c r="D347" s="2471"/>
      <c r="E347" s="2472"/>
      <c r="F347" s="2472"/>
      <c r="G347" s="2473"/>
      <c r="H347" s="2474"/>
      <c r="I347" s="2474"/>
      <c r="J347" s="2474"/>
      <c r="K347" s="2474"/>
      <c r="L347" s="2474"/>
      <c r="M347" s="2474"/>
      <c r="N347" s="2474"/>
      <c r="O347" s="2474"/>
      <c r="P347" s="2474"/>
      <c r="Q347" s="2475"/>
      <c r="R347" s="2475"/>
      <c r="S347" s="2474"/>
      <c r="T347" s="2476"/>
      <c r="U347" s="2474"/>
      <c r="V347" s="2474"/>
      <c r="W347" s="2474"/>
      <c r="X347" s="2474"/>
      <c r="Y347" s="2475"/>
      <c r="Z347" s="2474"/>
      <c r="AA347" s="2477"/>
      <c r="AB347" s="2475"/>
      <c r="AC347" s="2475"/>
      <c r="AD347" s="2475"/>
      <c r="AE347" s="2475"/>
      <c r="AF347" s="78"/>
      <c r="AG347" s="2475"/>
      <c r="AH347" s="24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2479"/>
      <c r="AS347" s="2479"/>
      <c r="AT347" s="2479"/>
      <c r="AU347" s="2479"/>
      <c r="AV347" s="2480"/>
      <c r="AW347" s="78"/>
      <c r="AX347" s="2480"/>
      <c r="AY347" s="78"/>
      <c r="AZ347" s="78"/>
      <c r="BA347" s="78"/>
      <c r="BB347" s="2480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  <c r="BR347" s="78"/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2481"/>
      <c r="DG347" s="78"/>
      <c r="DH347" s="2482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</row>
    <row r="348">
      <c r="A348" s="78"/>
      <c r="D348" s="2471"/>
      <c r="E348" s="2472"/>
      <c r="F348" s="2472"/>
      <c r="G348" s="2473"/>
      <c r="H348" s="2474"/>
      <c r="I348" s="2474"/>
      <c r="J348" s="2474"/>
      <c r="K348" s="2474"/>
      <c r="L348" s="2474"/>
      <c r="M348" s="2474"/>
      <c r="N348" s="2474"/>
      <c r="O348" s="2474"/>
      <c r="P348" s="2474"/>
      <c r="Q348" s="2475"/>
      <c r="R348" s="2475"/>
      <c r="S348" s="2474"/>
      <c r="T348" s="2476"/>
      <c r="U348" s="2474"/>
      <c r="V348" s="2474"/>
      <c r="W348" s="2474"/>
      <c r="X348" s="2474"/>
      <c r="Y348" s="2475"/>
      <c r="Z348" s="2474"/>
      <c r="AA348" s="2477"/>
      <c r="AB348" s="2475"/>
      <c r="AC348" s="2475"/>
      <c r="AD348" s="2475"/>
      <c r="AE348" s="2475"/>
      <c r="AF348" s="78"/>
      <c r="AG348" s="2475"/>
      <c r="AH348" s="2478"/>
      <c r="AI348" s="78"/>
      <c r="AJ348" s="78"/>
      <c r="AK348" s="78"/>
      <c r="AL348" s="78"/>
      <c r="AM348" s="78"/>
      <c r="AN348" s="78"/>
      <c r="AO348" s="78"/>
      <c r="AP348" s="78"/>
      <c r="AQ348" s="78"/>
      <c r="AR348" s="2479"/>
      <c r="AS348" s="2479"/>
      <c r="AT348" s="2479"/>
      <c r="AU348" s="2479"/>
      <c r="AV348" s="2480"/>
      <c r="AW348" s="78"/>
      <c r="AX348" s="2480"/>
      <c r="AY348" s="78"/>
      <c r="AZ348" s="78"/>
      <c r="BA348" s="78"/>
      <c r="BB348" s="2480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  <c r="BR348" s="78"/>
      <c r="BS348" s="78"/>
      <c r="BT348" s="78"/>
      <c r="BU348" s="78"/>
      <c r="BV348" s="78"/>
      <c r="BW348" s="78"/>
      <c r="BX348" s="78"/>
      <c r="BY348" s="78"/>
      <c r="BZ348" s="78"/>
      <c r="CA348" s="78"/>
      <c r="CB348" s="78"/>
      <c r="CC348" s="78"/>
      <c r="CD348" s="78"/>
      <c r="CE348" s="78"/>
      <c r="CF348" s="78"/>
      <c r="CG348" s="78"/>
      <c r="CH348" s="78"/>
      <c r="CI348" s="78"/>
      <c r="CJ348" s="78"/>
      <c r="CK348" s="78"/>
      <c r="CL348" s="78"/>
      <c r="CM348" s="78"/>
      <c r="CN348" s="78"/>
      <c r="CO348" s="78"/>
      <c r="CP348" s="78"/>
      <c r="CQ348" s="78"/>
      <c r="CR348" s="78"/>
      <c r="CS348" s="78"/>
      <c r="CT348" s="78"/>
      <c r="CU348" s="78"/>
      <c r="CV348" s="78"/>
      <c r="CW348" s="78"/>
      <c r="CX348" s="78"/>
      <c r="CY348" s="78"/>
      <c r="CZ348" s="78"/>
      <c r="DA348" s="78"/>
      <c r="DB348" s="78"/>
      <c r="DC348" s="78"/>
      <c r="DD348" s="78"/>
      <c r="DE348" s="78"/>
      <c r="DF348" s="2481"/>
      <c r="DG348" s="78"/>
      <c r="DH348" s="2482"/>
      <c r="DI348" s="78"/>
      <c r="DJ348" s="78"/>
      <c r="DK348" s="78"/>
      <c r="DL348" s="78"/>
      <c r="DM348" s="78"/>
      <c r="DN348" s="78"/>
      <c r="DO348" s="78"/>
      <c r="DP348" s="78"/>
      <c r="DQ348" s="78"/>
      <c r="DR348" s="78"/>
    </row>
    <row r="349">
      <c r="A349" s="78"/>
      <c r="D349" s="2471"/>
      <c r="E349" s="2472"/>
      <c r="F349" s="2472"/>
      <c r="G349" s="2473"/>
      <c r="H349" s="2474"/>
      <c r="I349" s="2474"/>
      <c r="J349" s="2474"/>
      <c r="K349" s="2474"/>
      <c r="L349" s="2474"/>
      <c r="M349" s="2474"/>
      <c r="N349" s="2474"/>
      <c r="O349" s="2474"/>
      <c r="P349" s="2474"/>
      <c r="Q349" s="2475"/>
      <c r="R349" s="2475"/>
      <c r="S349" s="2474"/>
      <c r="T349" s="2476"/>
      <c r="U349" s="2474"/>
      <c r="V349" s="2474"/>
      <c r="W349" s="2474"/>
      <c r="X349" s="2474"/>
      <c r="Y349" s="2475"/>
      <c r="Z349" s="2474"/>
      <c r="AA349" s="2477"/>
      <c r="AB349" s="2475"/>
      <c r="AC349" s="2475"/>
      <c r="AD349" s="2475"/>
      <c r="AE349" s="2475"/>
      <c r="AF349" s="78"/>
      <c r="AG349" s="2475"/>
      <c r="AH349" s="24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2479"/>
      <c r="AS349" s="2479"/>
      <c r="AT349" s="2479"/>
      <c r="AU349" s="2479"/>
      <c r="AV349" s="2480"/>
      <c r="AW349" s="78"/>
      <c r="AX349" s="2480"/>
      <c r="AY349" s="78"/>
      <c r="AZ349" s="78"/>
      <c r="BA349" s="78"/>
      <c r="BB349" s="2480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/>
      <c r="DB349" s="78"/>
      <c r="DC349" s="78"/>
      <c r="DD349" s="78"/>
      <c r="DE349" s="78"/>
      <c r="DF349" s="2481"/>
      <c r="DG349" s="78"/>
      <c r="DH349" s="2482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</row>
    <row r="350">
      <c r="A350" s="78"/>
      <c r="D350" s="2471"/>
      <c r="E350" s="2472"/>
      <c r="F350" s="2472"/>
      <c r="G350" s="2473"/>
      <c r="H350" s="2474"/>
      <c r="I350" s="2474"/>
      <c r="J350" s="2474"/>
      <c r="K350" s="2474"/>
      <c r="L350" s="2474"/>
      <c r="M350" s="2474"/>
      <c r="N350" s="2474"/>
      <c r="O350" s="2474"/>
      <c r="P350" s="2474"/>
      <c r="Q350" s="2475"/>
      <c r="R350" s="2475"/>
      <c r="S350" s="2474"/>
      <c r="T350" s="2476"/>
      <c r="U350" s="2474"/>
      <c r="V350" s="2474"/>
      <c r="W350" s="2474"/>
      <c r="X350" s="2474"/>
      <c r="Y350" s="2475"/>
      <c r="Z350" s="2474"/>
      <c r="AA350" s="2477"/>
      <c r="AB350" s="2475"/>
      <c r="AC350" s="2475"/>
      <c r="AD350" s="2475"/>
      <c r="AE350" s="2475"/>
      <c r="AF350" s="78"/>
      <c r="AG350" s="2475"/>
      <c r="AH350" s="2478"/>
      <c r="AI350" s="78"/>
      <c r="AJ350" s="78"/>
      <c r="AK350" s="78"/>
      <c r="AL350" s="78"/>
      <c r="AM350" s="78"/>
      <c r="AN350" s="78"/>
      <c r="AO350" s="78"/>
      <c r="AP350" s="78"/>
      <c r="AQ350" s="78"/>
      <c r="AR350" s="2479"/>
      <c r="AS350" s="2479"/>
      <c r="AT350" s="2479"/>
      <c r="AU350" s="2479"/>
      <c r="AV350" s="2480"/>
      <c r="AW350" s="78"/>
      <c r="AX350" s="2480"/>
      <c r="AY350" s="78"/>
      <c r="AZ350" s="78"/>
      <c r="BA350" s="78"/>
      <c r="BB350" s="2480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  <c r="BR350" s="78"/>
      <c r="BS350" s="78"/>
      <c r="BT350" s="78"/>
      <c r="BU350" s="78"/>
      <c r="BV350" s="78"/>
      <c r="BW350" s="78"/>
      <c r="BX350" s="78"/>
      <c r="BY350" s="78"/>
      <c r="BZ350" s="78"/>
      <c r="CA350" s="78"/>
      <c r="CB350" s="78"/>
      <c r="CC350" s="78"/>
      <c r="CD350" s="78"/>
      <c r="CE350" s="78"/>
      <c r="CF350" s="78"/>
      <c r="CG350" s="78"/>
      <c r="CH350" s="78"/>
      <c r="CI350" s="78"/>
      <c r="CJ350" s="78"/>
      <c r="CK350" s="78"/>
      <c r="CL350" s="78"/>
      <c r="CM350" s="78"/>
      <c r="CN350" s="78"/>
      <c r="CO350" s="78"/>
      <c r="CP350" s="78"/>
      <c r="CQ350" s="78"/>
      <c r="CR350" s="78"/>
      <c r="CS350" s="78"/>
      <c r="CT350" s="78"/>
      <c r="CU350" s="78"/>
      <c r="CV350" s="78"/>
      <c r="CW350" s="78"/>
      <c r="CX350" s="78"/>
      <c r="CY350" s="78"/>
      <c r="CZ350" s="78"/>
      <c r="DA350" s="78"/>
      <c r="DB350" s="78"/>
      <c r="DC350" s="78"/>
      <c r="DD350" s="78"/>
      <c r="DE350" s="78"/>
      <c r="DF350" s="2481"/>
      <c r="DG350" s="78"/>
      <c r="DH350" s="2482"/>
      <c r="DI350" s="78"/>
      <c r="DJ350" s="78"/>
      <c r="DK350" s="78"/>
      <c r="DL350" s="78"/>
      <c r="DM350" s="78"/>
      <c r="DN350" s="78"/>
      <c r="DO350" s="78"/>
      <c r="DP350" s="78"/>
      <c r="DQ350" s="78"/>
      <c r="DR350" s="78"/>
    </row>
    <row r="351">
      <c r="A351" s="78"/>
      <c r="D351" s="2471"/>
      <c r="E351" s="2472"/>
      <c r="F351" s="2472"/>
      <c r="G351" s="2473"/>
      <c r="H351" s="2474"/>
      <c r="I351" s="2474"/>
      <c r="J351" s="2474"/>
      <c r="K351" s="2474"/>
      <c r="L351" s="2474"/>
      <c r="M351" s="2474"/>
      <c r="N351" s="2474"/>
      <c r="O351" s="2474"/>
      <c r="P351" s="2474"/>
      <c r="Q351" s="2475"/>
      <c r="R351" s="2475"/>
      <c r="S351" s="2474"/>
      <c r="T351" s="2476"/>
      <c r="U351" s="2474"/>
      <c r="V351" s="2474"/>
      <c r="W351" s="2474"/>
      <c r="X351" s="2474"/>
      <c r="Y351" s="2475"/>
      <c r="Z351" s="2474"/>
      <c r="AA351" s="2477"/>
      <c r="AB351" s="2475"/>
      <c r="AC351" s="2475"/>
      <c r="AD351" s="2475"/>
      <c r="AE351" s="2475"/>
      <c r="AF351" s="78"/>
      <c r="AG351" s="2475"/>
      <c r="AH351" s="2478"/>
      <c r="AI351" s="78"/>
      <c r="AJ351" s="78"/>
      <c r="AK351" s="78"/>
      <c r="AL351" s="78"/>
      <c r="AM351" s="78"/>
      <c r="AN351" s="78"/>
      <c r="AO351" s="78"/>
      <c r="AP351" s="78"/>
      <c r="AQ351" s="78"/>
      <c r="AR351" s="2479"/>
      <c r="AS351" s="2479"/>
      <c r="AT351" s="2479"/>
      <c r="AU351" s="2479"/>
      <c r="AV351" s="2480"/>
      <c r="AW351" s="78"/>
      <c r="AX351" s="2480"/>
      <c r="AY351" s="78"/>
      <c r="AZ351" s="78"/>
      <c r="BA351" s="78"/>
      <c r="BB351" s="2480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  <c r="BR351" s="78"/>
      <c r="BS351" s="78"/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2481"/>
      <c r="DG351" s="78"/>
      <c r="DH351" s="2482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</row>
    <row r="352">
      <c r="A352" s="78"/>
      <c r="D352" s="2471"/>
      <c r="E352" s="2472"/>
      <c r="F352" s="2472"/>
      <c r="G352" s="2473"/>
      <c r="H352" s="2474"/>
      <c r="I352" s="2474"/>
      <c r="J352" s="2474"/>
      <c r="K352" s="2474"/>
      <c r="L352" s="2474"/>
      <c r="M352" s="2474"/>
      <c r="N352" s="2474"/>
      <c r="O352" s="2474"/>
      <c r="P352" s="2474"/>
      <c r="Q352" s="2475"/>
      <c r="R352" s="2475"/>
      <c r="S352" s="2474"/>
      <c r="T352" s="2476"/>
      <c r="U352" s="2474"/>
      <c r="V352" s="2474"/>
      <c r="W352" s="2474"/>
      <c r="X352" s="2474"/>
      <c r="Y352" s="2475"/>
      <c r="Z352" s="2474"/>
      <c r="AA352" s="2477"/>
      <c r="AB352" s="2475"/>
      <c r="AC352" s="2475"/>
      <c r="AD352" s="2475"/>
      <c r="AE352" s="2475"/>
      <c r="AF352" s="78"/>
      <c r="AG352" s="2475"/>
      <c r="AH352" s="2478"/>
      <c r="AI352" s="78"/>
      <c r="AJ352" s="78"/>
      <c r="AK352" s="78"/>
      <c r="AL352" s="78"/>
      <c r="AM352" s="78"/>
      <c r="AN352" s="78"/>
      <c r="AO352" s="78"/>
      <c r="AP352" s="78"/>
      <c r="AQ352" s="78"/>
      <c r="AR352" s="2479"/>
      <c r="AS352" s="2479"/>
      <c r="AT352" s="2479"/>
      <c r="AU352" s="2479"/>
      <c r="AV352" s="2480"/>
      <c r="AW352" s="78"/>
      <c r="AX352" s="2480"/>
      <c r="AY352" s="78"/>
      <c r="AZ352" s="78"/>
      <c r="BA352" s="78"/>
      <c r="BB352" s="2480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  <c r="BR352" s="78"/>
      <c r="BS352" s="78"/>
      <c r="BT352" s="78"/>
      <c r="BU352" s="78"/>
      <c r="BV352" s="78"/>
      <c r="BW352" s="78"/>
      <c r="BX352" s="78"/>
      <c r="BY352" s="78"/>
      <c r="BZ352" s="78"/>
      <c r="CA352" s="78"/>
      <c r="CB352" s="78"/>
      <c r="CC352" s="78"/>
      <c r="CD352" s="78"/>
      <c r="CE352" s="78"/>
      <c r="CF352" s="78"/>
      <c r="CG352" s="78"/>
      <c r="CH352" s="78"/>
      <c r="CI352" s="78"/>
      <c r="CJ352" s="78"/>
      <c r="CK352" s="78"/>
      <c r="CL352" s="78"/>
      <c r="CM352" s="78"/>
      <c r="CN352" s="78"/>
      <c r="CO352" s="78"/>
      <c r="CP352" s="78"/>
      <c r="CQ352" s="78"/>
      <c r="CR352" s="78"/>
      <c r="CS352" s="78"/>
      <c r="CT352" s="78"/>
      <c r="CU352" s="78"/>
      <c r="CV352" s="78"/>
      <c r="CW352" s="78"/>
      <c r="CX352" s="78"/>
      <c r="CY352" s="78"/>
      <c r="CZ352" s="78"/>
      <c r="DA352" s="78"/>
      <c r="DB352" s="78"/>
      <c r="DC352" s="78"/>
      <c r="DD352" s="78"/>
      <c r="DE352" s="78"/>
      <c r="DF352" s="2481"/>
      <c r="DG352" s="78"/>
      <c r="DH352" s="2482"/>
      <c r="DI352" s="78"/>
      <c r="DJ352" s="78"/>
      <c r="DK352" s="78"/>
      <c r="DL352" s="78"/>
      <c r="DM352" s="78"/>
      <c r="DN352" s="78"/>
      <c r="DO352" s="78"/>
      <c r="DP352" s="78"/>
      <c r="DQ352" s="78"/>
      <c r="DR352" s="78"/>
    </row>
    <row r="353">
      <c r="A353" s="78"/>
      <c r="D353" s="2471"/>
      <c r="E353" s="2472"/>
      <c r="F353" s="2472"/>
      <c r="G353" s="2473"/>
      <c r="H353" s="2474"/>
      <c r="I353" s="2474"/>
      <c r="J353" s="2474"/>
      <c r="K353" s="2474"/>
      <c r="L353" s="2474"/>
      <c r="M353" s="2474"/>
      <c r="N353" s="2474"/>
      <c r="O353" s="2474"/>
      <c r="P353" s="2474"/>
      <c r="Q353" s="2475"/>
      <c r="R353" s="2475"/>
      <c r="S353" s="2474"/>
      <c r="T353" s="2476"/>
      <c r="U353" s="2474"/>
      <c r="V353" s="2474"/>
      <c r="W353" s="2474"/>
      <c r="X353" s="2474"/>
      <c r="Y353" s="2475"/>
      <c r="Z353" s="2474"/>
      <c r="AA353" s="2477"/>
      <c r="AB353" s="2475"/>
      <c r="AC353" s="2475"/>
      <c r="AD353" s="2475"/>
      <c r="AE353" s="2475"/>
      <c r="AF353" s="78"/>
      <c r="AG353" s="2475"/>
      <c r="AH353" s="24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2479"/>
      <c r="AS353" s="2479"/>
      <c r="AT353" s="2479"/>
      <c r="AU353" s="2479"/>
      <c r="AV353" s="2480"/>
      <c r="AW353" s="78"/>
      <c r="AX353" s="2480"/>
      <c r="AY353" s="78"/>
      <c r="AZ353" s="78"/>
      <c r="BA353" s="78"/>
      <c r="BB353" s="2480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78"/>
      <c r="CE353" s="78"/>
      <c r="CF353" s="78"/>
      <c r="CG353" s="78"/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/>
      <c r="DB353" s="78"/>
      <c r="DC353" s="78"/>
      <c r="DD353" s="78"/>
      <c r="DE353" s="78"/>
      <c r="DF353" s="2481"/>
      <c r="DG353" s="78"/>
      <c r="DH353" s="2482"/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</row>
    <row r="354">
      <c r="A354" s="78"/>
      <c r="D354" s="2471"/>
      <c r="E354" s="2472"/>
      <c r="F354" s="2472"/>
      <c r="G354" s="2473"/>
      <c r="H354" s="2474"/>
      <c r="I354" s="2474"/>
      <c r="J354" s="2474"/>
      <c r="K354" s="2474"/>
      <c r="L354" s="2474"/>
      <c r="M354" s="2474"/>
      <c r="N354" s="2474"/>
      <c r="O354" s="2474"/>
      <c r="P354" s="2474"/>
      <c r="Q354" s="2475"/>
      <c r="R354" s="2475"/>
      <c r="S354" s="2474"/>
      <c r="T354" s="2476"/>
      <c r="U354" s="2474"/>
      <c r="V354" s="2474"/>
      <c r="W354" s="2474"/>
      <c r="X354" s="2474"/>
      <c r="Y354" s="2475"/>
      <c r="Z354" s="2474"/>
      <c r="AA354" s="2477"/>
      <c r="AB354" s="2475"/>
      <c r="AC354" s="2475"/>
      <c r="AD354" s="2475"/>
      <c r="AE354" s="2475"/>
      <c r="AF354" s="78"/>
      <c r="AG354" s="2475"/>
      <c r="AH354" s="2478"/>
      <c r="AI354" s="78"/>
      <c r="AJ354" s="78"/>
      <c r="AK354" s="78"/>
      <c r="AL354" s="78"/>
      <c r="AM354" s="78"/>
      <c r="AN354" s="78"/>
      <c r="AO354" s="78"/>
      <c r="AP354" s="78"/>
      <c r="AQ354" s="78"/>
      <c r="AR354" s="2479"/>
      <c r="AS354" s="2479"/>
      <c r="AT354" s="2479"/>
      <c r="AU354" s="2479"/>
      <c r="AV354" s="2480"/>
      <c r="AW354" s="78"/>
      <c r="AX354" s="2480"/>
      <c r="AY354" s="78"/>
      <c r="AZ354" s="78"/>
      <c r="BA354" s="78"/>
      <c r="BB354" s="2480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  <c r="BR354" s="78"/>
      <c r="BS354" s="78"/>
      <c r="BT354" s="78"/>
      <c r="BU354" s="78"/>
      <c r="BV354" s="78"/>
      <c r="BW354" s="78"/>
      <c r="BX354" s="78"/>
      <c r="BY354" s="78"/>
      <c r="BZ354" s="78"/>
      <c r="CA354" s="78"/>
      <c r="CB354" s="78"/>
      <c r="CC354" s="78"/>
      <c r="CD354" s="78"/>
      <c r="CE354" s="78"/>
      <c r="CF354" s="78"/>
      <c r="CG354" s="78"/>
      <c r="CH354" s="78"/>
      <c r="CI354" s="78"/>
      <c r="CJ354" s="78"/>
      <c r="CK354" s="78"/>
      <c r="CL354" s="78"/>
      <c r="CM354" s="78"/>
      <c r="CN354" s="78"/>
      <c r="CO354" s="78"/>
      <c r="CP354" s="78"/>
      <c r="CQ354" s="78"/>
      <c r="CR354" s="78"/>
      <c r="CS354" s="78"/>
      <c r="CT354" s="78"/>
      <c r="CU354" s="78"/>
      <c r="CV354" s="78"/>
      <c r="CW354" s="78"/>
      <c r="CX354" s="78"/>
      <c r="CY354" s="78"/>
      <c r="CZ354" s="78"/>
      <c r="DA354" s="78"/>
      <c r="DB354" s="78"/>
      <c r="DC354" s="78"/>
      <c r="DD354" s="78"/>
      <c r="DE354" s="78"/>
      <c r="DF354" s="2481"/>
      <c r="DG354" s="78"/>
      <c r="DH354" s="2482"/>
      <c r="DI354" s="78"/>
      <c r="DJ354" s="78"/>
      <c r="DK354" s="78"/>
      <c r="DL354" s="78"/>
      <c r="DM354" s="78"/>
      <c r="DN354" s="78"/>
      <c r="DO354" s="78"/>
      <c r="DP354" s="78"/>
      <c r="DQ354" s="78"/>
      <c r="DR354" s="78"/>
    </row>
    <row r="355">
      <c r="A355" s="78"/>
      <c r="D355" s="2471"/>
      <c r="E355" s="2472"/>
      <c r="F355" s="2472"/>
      <c r="G355" s="2473"/>
      <c r="H355" s="2474"/>
      <c r="I355" s="2474"/>
      <c r="J355" s="2474"/>
      <c r="K355" s="2474"/>
      <c r="L355" s="2474"/>
      <c r="M355" s="2474"/>
      <c r="N355" s="2474"/>
      <c r="O355" s="2474"/>
      <c r="P355" s="2474"/>
      <c r="Q355" s="2475"/>
      <c r="R355" s="2475"/>
      <c r="S355" s="2474"/>
      <c r="T355" s="2476"/>
      <c r="U355" s="2474"/>
      <c r="V355" s="2474"/>
      <c r="W355" s="2474"/>
      <c r="X355" s="2474"/>
      <c r="Y355" s="2475"/>
      <c r="Z355" s="2474"/>
      <c r="AA355" s="2477"/>
      <c r="AB355" s="2475"/>
      <c r="AC355" s="2475"/>
      <c r="AD355" s="2475"/>
      <c r="AE355" s="2475"/>
      <c r="AF355" s="78"/>
      <c r="AG355" s="2475"/>
      <c r="AH355" s="2478"/>
      <c r="AI355" s="78"/>
      <c r="AJ355" s="78"/>
      <c r="AK355" s="78"/>
      <c r="AL355" s="78"/>
      <c r="AM355" s="78"/>
      <c r="AN355" s="78"/>
      <c r="AO355" s="78"/>
      <c r="AP355" s="78"/>
      <c r="AQ355" s="78"/>
      <c r="AR355" s="2479"/>
      <c r="AS355" s="2479"/>
      <c r="AT355" s="2479"/>
      <c r="AU355" s="2479"/>
      <c r="AV355" s="2480"/>
      <c r="AW355" s="78"/>
      <c r="AX355" s="2480"/>
      <c r="AY355" s="78"/>
      <c r="AZ355" s="78"/>
      <c r="BA355" s="78"/>
      <c r="BB355" s="2480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  <c r="BR355" s="78"/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2481"/>
      <c r="DG355" s="78"/>
      <c r="DH355" s="2482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</row>
    <row r="356">
      <c r="A356" s="78"/>
      <c r="D356" s="2471"/>
      <c r="E356" s="2472"/>
      <c r="F356" s="2472"/>
      <c r="G356" s="2473"/>
      <c r="H356" s="2474"/>
      <c r="I356" s="2474"/>
      <c r="J356" s="2474"/>
      <c r="K356" s="2474"/>
      <c r="L356" s="2474"/>
      <c r="M356" s="2474"/>
      <c r="N356" s="2474"/>
      <c r="O356" s="2474"/>
      <c r="P356" s="2474"/>
      <c r="Q356" s="2475"/>
      <c r="R356" s="2475"/>
      <c r="S356" s="2474"/>
      <c r="T356" s="2476"/>
      <c r="U356" s="2474"/>
      <c r="V356" s="2474"/>
      <c r="W356" s="2474"/>
      <c r="X356" s="2474"/>
      <c r="Y356" s="2475"/>
      <c r="Z356" s="2474"/>
      <c r="AA356" s="2477"/>
      <c r="AB356" s="2475"/>
      <c r="AC356" s="2475"/>
      <c r="AD356" s="2475"/>
      <c r="AE356" s="2475"/>
      <c r="AF356" s="78"/>
      <c r="AG356" s="2475"/>
      <c r="AH356" s="2478"/>
      <c r="AI356" s="78"/>
      <c r="AJ356" s="78"/>
      <c r="AK356" s="78"/>
      <c r="AL356" s="78"/>
      <c r="AM356" s="78"/>
      <c r="AN356" s="78"/>
      <c r="AO356" s="78"/>
      <c r="AP356" s="78"/>
      <c r="AQ356" s="78"/>
      <c r="AR356" s="2479"/>
      <c r="AS356" s="2479"/>
      <c r="AT356" s="2479"/>
      <c r="AU356" s="2479"/>
      <c r="AV356" s="2480"/>
      <c r="AW356" s="78"/>
      <c r="AX356" s="2480"/>
      <c r="AY356" s="78"/>
      <c r="AZ356" s="78"/>
      <c r="BA356" s="78"/>
      <c r="BB356" s="2480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  <c r="BR356" s="78"/>
      <c r="BS356" s="78"/>
      <c r="BT356" s="78"/>
      <c r="BU356" s="78"/>
      <c r="BV356" s="78"/>
      <c r="BW356" s="78"/>
      <c r="BX356" s="78"/>
      <c r="BY356" s="78"/>
      <c r="BZ356" s="78"/>
      <c r="CA356" s="78"/>
      <c r="CB356" s="78"/>
      <c r="CC356" s="78"/>
      <c r="CD356" s="78"/>
      <c r="CE356" s="78"/>
      <c r="CF356" s="78"/>
      <c r="CG356" s="78"/>
      <c r="CH356" s="78"/>
      <c r="CI356" s="78"/>
      <c r="CJ356" s="78"/>
      <c r="CK356" s="78"/>
      <c r="CL356" s="78"/>
      <c r="CM356" s="78"/>
      <c r="CN356" s="78"/>
      <c r="CO356" s="78"/>
      <c r="CP356" s="78"/>
      <c r="CQ356" s="78"/>
      <c r="CR356" s="78"/>
      <c r="CS356" s="78"/>
      <c r="CT356" s="78"/>
      <c r="CU356" s="78"/>
      <c r="CV356" s="78"/>
      <c r="CW356" s="78"/>
      <c r="CX356" s="78"/>
      <c r="CY356" s="78"/>
      <c r="CZ356" s="78"/>
      <c r="DA356" s="78"/>
      <c r="DB356" s="78"/>
      <c r="DC356" s="78"/>
      <c r="DD356" s="78"/>
      <c r="DE356" s="78"/>
      <c r="DF356" s="2481"/>
      <c r="DG356" s="78"/>
      <c r="DH356" s="2482"/>
      <c r="DI356" s="78"/>
      <c r="DJ356" s="78"/>
      <c r="DK356" s="78"/>
      <c r="DL356" s="78"/>
      <c r="DM356" s="78"/>
      <c r="DN356" s="78"/>
      <c r="DO356" s="78"/>
      <c r="DP356" s="78"/>
      <c r="DQ356" s="78"/>
      <c r="DR356" s="78"/>
    </row>
    <row r="357">
      <c r="A357" s="78"/>
      <c r="D357" s="2471"/>
      <c r="E357" s="2472"/>
      <c r="F357" s="2472"/>
      <c r="G357" s="2473"/>
      <c r="H357" s="2474"/>
      <c r="I357" s="2474"/>
      <c r="J357" s="2474"/>
      <c r="K357" s="2474"/>
      <c r="L357" s="2474"/>
      <c r="M357" s="2474"/>
      <c r="N357" s="2474"/>
      <c r="O357" s="2474"/>
      <c r="P357" s="2474"/>
      <c r="Q357" s="2475"/>
      <c r="R357" s="2475"/>
      <c r="S357" s="2474"/>
      <c r="T357" s="2476"/>
      <c r="U357" s="2474"/>
      <c r="V357" s="2474"/>
      <c r="W357" s="2474"/>
      <c r="X357" s="2474"/>
      <c r="Y357" s="2475"/>
      <c r="Z357" s="2474"/>
      <c r="AA357" s="2477"/>
      <c r="AB357" s="2475"/>
      <c r="AC357" s="2475"/>
      <c r="AD357" s="2475"/>
      <c r="AE357" s="2475"/>
      <c r="AF357" s="78"/>
      <c r="AG357" s="2475"/>
      <c r="AH357" s="24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2479"/>
      <c r="AS357" s="2479"/>
      <c r="AT357" s="2479"/>
      <c r="AU357" s="2479"/>
      <c r="AV357" s="2480"/>
      <c r="AW357" s="78"/>
      <c r="AX357" s="2480"/>
      <c r="AY357" s="78"/>
      <c r="AZ357" s="78"/>
      <c r="BA357" s="78"/>
      <c r="BB357" s="2480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2481"/>
      <c r="DG357" s="78"/>
      <c r="DH357" s="2482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</row>
    <row r="358">
      <c r="A358" s="78"/>
      <c r="D358" s="2471"/>
      <c r="E358" s="2472"/>
      <c r="F358" s="2472"/>
      <c r="G358" s="2473"/>
      <c r="H358" s="2474"/>
      <c r="I358" s="2474"/>
      <c r="J358" s="2474"/>
      <c r="K358" s="2474"/>
      <c r="L358" s="2474"/>
      <c r="M358" s="2474"/>
      <c r="N358" s="2474"/>
      <c r="O358" s="2474"/>
      <c r="P358" s="2474"/>
      <c r="Q358" s="2475"/>
      <c r="R358" s="2475"/>
      <c r="S358" s="2474"/>
      <c r="T358" s="2476"/>
      <c r="U358" s="2474"/>
      <c r="V358" s="2474"/>
      <c r="W358" s="2474"/>
      <c r="X358" s="2474"/>
      <c r="Y358" s="2475"/>
      <c r="Z358" s="2474"/>
      <c r="AA358" s="2477"/>
      <c r="AB358" s="2475"/>
      <c r="AC358" s="2475"/>
      <c r="AD358" s="2475"/>
      <c r="AE358" s="2475"/>
      <c r="AF358" s="78"/>
      <c r="AG358" s="2475"/>
      <c r="AH358" s="2478"/>
      <c r="AI358" s="78"/>
      <c r="AJ358" s="78"/>
      <c r="AK358" s="78"/>
      <c r="AL358" s="78"/>
      <c r="AM358" s="78"/>
      <c r="AN358" s="78"/>
      <c r="AO358" s="78"/>
      <c r="AP358" s="78"/>
      <c r="AQ358" s="78"/>
      <c r="AR358" s="2479"/>
      <c r="AS358" s="2479"/>
      <c r="AT358" s="2479"/>
      <c r="AU358" s="2479"/>
      <c r="AV358" s="2480"/>
      <c r="AW358" s="78"/>
      <c r="AX358" s="2480"/>
      <c r="AY358" s="78"/>
      <c r="AZ358" s="78"/>
      <c r="BA358" s="78"/>
      <c r="BB358" s="2480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  <c r="BR358" s="78"/>
      <c r="BS358" s="78"/>
      <c r="BT358" s="78"/>
      <c r="BU358" s="78"/>
      <c r="BV358" s="78"/>
      <c r="BW358" s="78"/>
      <c r="BX358" s="78"/>
      <c r="BY358" s="78"/>
      <c r="BZ358" s="78"/>
      <c r="CA358" s="78"/>
      <c r="CB358" s="78"/>
      <c r="CC358" s="78"/>
      <c r="CD358" s="78"/>
      <c r="CE358" s="78"/>
      <c r="CF358" s="78"/>
      <c r="CG358" s="78"/>
      <c r="CH358" s="78"/>
      <c r="CI358" s="78"/>
      <c r="CJ358" s="78"/>
      <c r="CK358" s="78"/>
      <c r="CL358" s="78"/>
      <c r="CM358" s="78"/>
      <c r="CN358" s="78"/>
      <c r="CO358" s="78"/>
      <c r="CP358" s="78"/>
      <c r="CQ358" s="78"/>
      <c r="CR358" s="78"/>
      <c r="CS358" s="78"/>
      <c r="CT358" s="78"/>
      <c r="CU358" s="78"/>
      <c r="CV358" s="78"/>
      <c r="CW358" s="78"/>
      <c r="CX358" s="78"/>
      <c r="CY358" s="78"/>
      <c r="CZ358" s="78"/>
      <c r="DA358" s="78"/>
      <c r="DB358" s="78"/>
      <c r="DC358" s="78"/>
      <c r="DD358" s="78"/>
      <c r="DE358" s="78"/>
      <c r="DF358" s="2481"/>
      <c r="DG358" s="78"/>
      <c r="DH358" s="2482"/>
      <c r="DI358" s="78"/>
      <c r="DJ358" s="78"/>
      <c r="DK358" s="78"/>
      <c r="DL358" s="78"/>
      <c r="DM358" s="78"/>
      <c r="DN358" s="78"/>
      <c r="DO358" s="78"/>
      <c r="DP358" s="78"/>
      <c r="DQ358" s="78"/>
      <c r="DR358" s="78"/>
    </row>
    <row r="359">
      <c r="A359" s="78"/>
      <c r="D359" s="2471"/>
      <c r="E359" s="2472"/>
      <c r="F359" s="2472"/>
      <c r="G359" s="2473"/>
      <c r="H359" s="2474"/>
      <c r="I359" s="2474"/>
      <c r="J359" s="2474"/>
      <c r="K359" s="2474"/>
      <c r="L359" s="2474"/>
      <c r="M359" s="2474"/>
      <c r="N359" s="2474"/>
      <c r="O359" s="2474"/>
      <c r="P359" s="2474"/>
      <c r="Q359" s="2475"/>
      <c r="R359" s="2475"/>
      <c r="S359" s="2474"/>
      <c r="T359" s="2476"/>
      <c r="U359" s="2474"/>
      <c r="V359" s="2474"/>
      <c r="W359" s="2474"/>
      <c r="X359" s="2474"/>
      <c r="Y359" s="2475"/>
      <c r="Z359" s="2474"/>
      <c r="AA359" s="2477"/>
      <c r="AB359" s="2475"/>
      <c r="AC359" s="2475"/>
      <c r="AD359" s="2475"/>
      <c r="AE359" s="2475"/>
      <c r="AF359" s="78"/>
      <c r="AG359" s="2475"/>
      <c r="AH359" s="24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2479"/>
      <c r="AS359" s="2479"/>
      <c r="AT359" s="2479"/>
      <c r="AU359" s="2479"/>
      <c r="AV359" s="2480"/>
      <c r="AW359" s="78"/>
      <c r="AX359" s="2480"/>
      <c r="AY359" s="78"/>
      <c r="AZ359" s="78"/>
      <c r="BA359" s="78"/>
      <c r="BB359" s="2480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/>
      <c r="BP359" s="78"/>
      <c r="BQ359" s="78"/>
      <c r="BR359" s="78"/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2481"/>
      <c r="DG359" s="78"/>
      <c r="DH359" s="2482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</row>
    <row r="360">
      <c r="A360" s="78"/>
      <c r="D360" s="2471"/>
      <c r="E360" s="2472"/>
      <c r="F360" s="2472"/>
      <c r="G360" s="2473"/>
      <c r="H360" s="2474"/>
      <c r="I360" s="2474"/>
      <c r="J360" s="2474"/>
      <c r="K360" s="2474"/>
      <c r="L360" s="2474"/>
      <c r="M360" s="2474"/>
      <c r="N360" s="2474"/>
      <c r="O360" s="2474"/>
      <c r="P360" s="2474"/>
      <c r="Q360" s="2475"/>
      <c r="R360" s="2475"/>
      <c r="S360" s="2474"/>
      <c r="T360" s="2476"/>
      <c r="U360" s="2474"/>
      <c r="V360" s="2474"/>
      <c r="W360" s="2474"/>
      <c r="X360" s="2474"/>
      <c r="Y360" s="2475"/>
      <c r="Z360" s="2474"/>
      <c r="AA360" s="2477"/>
      <c r="AB360" s="2475"/>
      <c r="AC360" s="2475"/>
      <c r="AD360" s="2475"/>
      <c r="AE360" s="2475"/>
      <c r="AF360" s="78"/>
      <c r="AG360" s="2475"/>
      <c r="AH360" s="2478"/>
      <c r="AI360" s="78"/>
      <c r="AJ360" s="78"/>
      <c r="AK360" s="78"/>
      <c r="AL360" s="78"/>
      <c r="AM360" s="78"/>
      <c r="AN360" s="78"/>
      <c r="AO360" s="78"/>
      <c r="AP360" s="78"/>
      <c r="AQ360" s="78"/>
      <c r="AR360" s="2479"/>
      <c r="AS360" s="2479"/>
      <c r="AT360" s="2479"/>
      <c r="AU360" s="2479"/>
      <c r="AV360" s="2480"/>
      <c r="AW360" s="78"/>
      <c r="AX360" s="2480"/>
      <c r="AY360" s="78"/>
      <c r="AZ360" s="78"/>
      <c r="BA360" s="78"/>
      <c r="BB360" s="2480"/>
      <c r="BC360" s="78"/>
      <c r="BD360" s="78"/>
      <c r="BE360" s="78"/>
      <c r="BF360" s="78"/>
      <c r="BG360" s="78"/>
      <c r="BH360" s="78"/>
      <c r="BI360" s="78"/>
      <c r="BJ360" s="78"/>
      <c r="BK360" s="78"/>
      <c r="BL360" s="78"/>
      <c r="BM360" s="78"/>
      <c r="BN360" s="78"/>
      <c r="BO360" s="78"/>
      <c r="BP360" s="78"/>
      <c r="BQ360" s="78"/>
      <c r="BR360" s="78"/>
      <c r="BS360" s="78"/>
      <c r="BT360" s="78"/>
      <c r="BU360" s="78"/>
      <c r="BV360" s="78"/>
      <c r="BW360" s="78"/>
      <c r="BX360" s="78"/>
      <c r="BY360" s="78"/>
      <c r="BZ360" s="78"/>
      <c r="CA360" s="78"/>
      <c r="CB360" s="78"/>
      <c r="CC360" s="78"/>
      <c r="CD360" s="78"/>
      <c r="CE360" s="78"/>
      <c r="CF360" s="78"/>
      <c r="CG360" s="78"/>
      <c r="CH360" s="78"/>
      <c r="CI360" s="78"/>
      <c r="CJ360" s="78"/>
      <c r="CK360" s="78"/>
      <c r="CL360" s="78"/>
      <c r="CM360" s="78"/>
      <c r="CN360" s="78"/>
      <c r="CO360" s="78"/>
      <c r="CP360" s="78"/>
      <c r="CQ360" s="78"/>
      <c r="CR360" s="78"/>
      <c r="CS360" s="78"/>
      <c r="CT360" s="78"/>
      <c r="CU360" s="78"/>
      <c r="CV360" s="78"/>
      <c r="CW360" s="78"/>
      <c r="CX360" s="78"/>
      <c r="CY360" s="78"/>
      <c r="CZ360" s="78"/>
      <c r="DA360" s="78"/>
      <c r="DB360" s="78"/>
      <c r="DC360" s="78"/>
      <c r="DD360" s="78"/>
      <c r="DE360" s="78"/>
      <c r="DF360" s="2481"/>
      <c r="DG360" s="78"/>
      <c r="DH360" s="2482"/>
      <c r="DI360" s="78"/>
      <c r="DJ360" s="78"/>
      <c r="DK360" s="78"/>
      <c r="DL360" s="78"/>
      <c r="DM360" s="78"/>
      <c r="DN360" s="78"/>
      <c r="DO360" s="78"/>
      <c r="DP360" s="78"/>
      <c r="DQ360" s="78"/>
      <c r="DR360" s="78"/>
    </row>
    <row r="361">
      <c r="A361" s="78"/>
      <c r="D361" s="2471"/>
      <c r="E361" s="2472"/>
      <c r="F361" s="2472"/>
      <c r="G361" s="2473"/>
      <c r="H361" s="2474"/>
      <c r="I361" s="2474"/>
      <c r="J361" s="2474"/>
      <c r="K361" s="2474"/>
      <c r="L361" s="2474"/>
      <c r="M361" s="2474"/>
      <c r="N361" s="2474"/>
      <c r="O361" s="2474"/>
      <c r="P361" s="2474"/>
      <c r="Q361" s="2475"/>
      <c r="R361" s="2475"/>
      <c r="S361" s="2474"/>
      <c r="T361" s="2476"/>
      <c r="U361" s="2474"/>
      <c r="V361" s="2474"/>
      <c r="W361" s="2474"/>
      <c r="X361" s="2474"/>
      <c r="Y361" s="2475"/>
      <c r="Z361" s="2474"/>
      <c r="AA361" s="2477"/>
      <c r="AB361" s="2475"/>
      <c r="AC361" s="2475"/>
      <c r="AD361" s="2475"/>
      <c r="AE361" s="2475"/>
      <c r="AF361" s="78"/>
      <c r="AG361" s="2475"/>
      <c r="AH361" s="24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2479"/>
      <c r="AS361" s="2479"/>
      <c r="AT361" s="2479"/>
      <c r="AU361" s="2479"/>
      <c r="AV361" s="2480"/>
      <c r="AW361" s="78"/>
      <c r="AX361" s="2480"/>
      <c r="AY361" s="78"/>
      <c r="AZ361" s="78"/>
      <c r="BA361" s="78"/>
      <c r="BB361" s="2480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/>
      <c r="BP361" s="78"/>
      <c r="BQ361" s="78"/>
      <c r="BR361" s="78"/>
      <c r="BS361" s="78"/>
      <c r="BT361" s="78"/>
      <c r="BU361" s="78"/>
      <c r="BV361" s="78"/>
      <c r="BW361" s="78"/>
      <c r="BX361" s="78"/>
      <c r="BY361" s="78"/>
      <c r="BZ361" s="78"/>
      <c r="CA361" s="78"/>
      <c r="CB361" s="78"/>
      <c r="CC361" s="78"/>
      <c r="CD361" s="78"/>
      <c r="CE361" s="78"/>
      <c r="CF361" s="78"/>
      <c r="CG361" s="78"/>
      <c r="CH361" s="78"/>
      <c r="CI361" s="78"/>
      <c r="CJ361" s="78"/>
      <c r="CK361" s="78"/>
      <c r="CL361" s="78"/>
      <c r="CM361" s="78"/>
      <c r="CN361" s="78"/>
      <c r="CO361" s="78"/>
      <c r="CP361" s="78"/>
      <c r="CQ361" s="78"/>
      <c r="CR361" s="78"/>
      <c r="CS361" s="78"/>
      <c r="CT361" s="78"/>
      <c r="CU361" s="78"/>
      <c r="CV361" s="78"/>
      <c r="CW361" s="78"/>
      <c r="CX361" s="78"/>
      <c r="CY361" s="78"/>
      <c r="CZ361" s="78"/>
      <c r="DA361" s="78"/>
      <c r="DB361" s="78"/>
      <c r="DC361" s="78"/>
      <c r="DD361" s="78"/>
      <c r="DE361" s="78"/>
      <c r="DF361" s="2481"/>
      <c r="DG361" s="78"/>
      <c r="DH361" s="2482"/>
      <c r="DI361" s="78"/>
      <c r="DJ361" s="78"/>
      <c r="DK361" s="78"/>
      <c r="DL361" s="78"/>
      <c r="DM361" s="78"/>
      <c r="DN361" s="78"/>
      <c r="DO361" s="78"/>
      <c r="DP361" s="78"/>
      <c r="DQ361" s="78"/>
      <c r="DR361" s="78"/>
    </row>
    <row r="362">
      <c r="A362" s="78"/>
      <c r="D362" s="2471"/>
      <c r="E362" s="2472"/>
      <c r="F362" s="2472"/>
      <c r="G362" s="2473"/>
      <c r="H362" s="2474"/>
      <c r="I362" s="2474"/>
      <c r="J362" s="2474"/>
      <c r="K362" s="2474"/>
      <c r="L362" s="2474"/>
      <c r="M362" s="2474"/>
      <c r="N362" s="2474"/>
      <c r="O362" s="2474"/>
      <c r="P362" s="2474"/>
      <c r="Q362" s="2475"/>
      <c r="R362" s="2475"/>
      <c r="S362" s="2474"/>
      <c r="T362" s="2476"/>
      <c r="U362" s="2474"/>
      <c r="V362" s="2474"/>
      <c r="W362" s="2474"/>
      <c r="X362" s="2474"/>
      <c r="Y362" s="2475"/>
      <c r="Z362" s="2474"/>
      <c r="AA362" s="2477"/>
      <c r="AB362" s="2475"/>
      <c r="AC362" s="2475"/>
      <c r="AD362" s="2475"/>
      <c r="AE362" s="2475"/>
      <c r="AF362" s="78"/>
      <c r="AG362" s="2475"/>
      <c r="AH362" s="2478"/>
      <c r="AI362" s="78"/>
      <c r="AJ362" s="78"/>
      <c r="AK362" s="78"/>
      <c r="AL362" s="78"/>
      <c r="AM362" s="78"/>
      <c r="AN362" s="78"/>
      <c r="AO362" s="78"/>
      <c r="AP362" s="78"/>
      <c r="AQ362" s="78"/>
      <c r="AR362" s="2479"/>
      <c r="AS362" s="2479"/>
      <c r="AT362" s="2479"/>
      <c r="AU362" s="2479"/>
      <c r="AV362" s="2480"/>
      <c r="AW362" s="78"/>
      <c r="AX362" s="2480"/>
      <c r="AY362" s="78"/>
      <c r="AZ362" s="78"/>
      <c r="BA362" s="78"/>
      <c r="BB362" s="2480"/>
      <c r="BC362" s="78"/>
      <c r="BD362" s="78"/>
      <c r="BE362" s="78"/>
      <c r="BF362" s="78"/>
      <c r="BG362" s="78"/>
      <c r="BH362" s="78"/>
      <c r="BI362" s="78"/>
      <c r="BJ362" s="78"/>
      <c r="BK362" s="78"/>
      <c r="BL362" s="78"/>
      <c r="BM362" s="78"/>
      <c r="BN362" s="78"/>
      <c r="BO362" s="78"/>
      <c r="BP362" s="78"/>
      <c r="BQ362" s="78"/>
      <c r="BR362" s="78"/>
      <c r="BS362" s="78"/>
      <c r="BT362" s="78"/>
      <c r="BU362" s="78"/>
      <c r="BV362" s="78"/>
      <c r="BW362" s="78"/>
      <c r="BX362" s="78"/>
      <c r="BY362" s="78"/>
      <c r="BZ362" s="78"/>
      <c r="CA362" s="78"/>
      <c r="CB362" s="78"/>
      <c r="CC362" s="78"/>
      <c r="CD362" s="78"/>
      <c r="CE362" s="78"/>
      <c r="CF362" s="78"/>
      <c r="CG362" s="78"/>
      <c r="CH362" s="78"/>
      <c r="CI362" s="78"/>
      <c r="CJ362" s="78"/>
      <c r="CK362" s="78"/>
      <c r="CL362" s="78"/>
      <c r="CM362" s="78"/>
      <c r="CN362" s="78"/>
      <c r="CO362" s="78"/>
      <c r="CP362" s="78"/>
      <c r="CQ362" s="78"/>
      <c r="CR362" s="78"/>
      <c r="CS362" s="78"/>
      <c r="CT362" s="78"/>
      <c r="CU362" s="78"/>
      <c r="CV362" s="78"/>
      <c r="CW362" s="78"/>
      <c r="CX362" s="78"/>
      <c r="CY362" s="78"/>
      <c r="CZ362" s="78"/>
      <c r="DA362" s="78"/>
      <c r="DB362" s="78"/>
      <c r="DC362" s="78"/>
      <c r="DD362" s="78"/>
      <c r="DE362" s="78"/>
      <c r="DF362" s="2481"/>
      <c r="DG362" s="78"/>
      <c r="DH362" s="2482"/>
      <c r="DI362" s="78"/>
      <c r="DJ362" s="78"/>
      <c r="DK362" s="78"/>
      <c r="DL362" s="78"/>
      <c r="DM362" s="78"/>
      <c r="DN362" s="78"/>
      <c r="DO362" s="78"/>
      <c r="DP362" s="78"/>
      <c r="DQ362" s="78"/>
      <c r="DR362" s="78"/>
    </row>
    <row r="363">
      <c r="A363" s="78"/>
      <c r="D363" s="2471"/>
      <c r="E363" s="2472"/>
      <c r="F363" s="2472"/>
      <c r="G363" s="2473"/>
      <c r="H363" s="2474"/>
      <c r="I363" s="2474"/>
      <c r="J363" s="2474"/>
      <c r="K363" s="2474"/>
      <c r="L363" s="2474"/>
      <c r="M363" s="2474"/>
      <c r="N363" s="2474"/>
      <c r="O363" s="2474"/>
      <c r="P363" s="2474"/>
      <c r="Q363" s="2475"/>
      <c r="R363" s="2475"/>
      <c r="S363" s="2474"/>
      <c r="T363" s="2476"/>
      <c r="U363" s="2474"/>
      <c r="V363" s="2474"/>
      <c r="W363" s="2474"/>
      <c r="X363" s="2474"/>
      <c r="Y363" s="2475"/>
      <c r="Z363" s="2474"/>
      <c r="AA363" s="2477"/>
      <c r="AB363" s="2475"/>
      <c r="AC363" s="2475"/>
      <c r="AD363" s="2475"/>
      <c r="AE363" s="2475"/>
      <c r="AF363" s="78"/>
      <c r="AG363" s="2475"/>
      <c r="AH363" s="2478"/>
      <c r="AI363" s="78"/>
      <c r="AJ363" s="78"/>
      <c r="AK363" s="78"/>
      <c r="AL363" s="78"/>
      <c r="AM363" s="78"/>
      <c r="AN363" s="78"/>
      <c r="AO363" s="78"/>
      <c r="AP363" s="78"/>
      <c r="AQ363" s="78"/>
      <c r="AR363" s="2479"/>
      <c r="AS363" s="2479"/>
      <c r="AT363" s="2479"/>
      <c r="AU363" s="2479"/>
      <c r="AV363" s="2480"/>
      <c r="AW363" s="78"/>
      <c r="AX363" s="2480"/>
      <c r="AY363" s="78"/>
      <c r="AZ363" s="78"/>
      <c r="BA363" s="78"/>
      <c r="BB363" s="2480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/>
      <c r="BP363" s="78"/>
      <c r="BQ363" s="78"/>
      <c r="BR363" s="78"/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8"/>
      <c r="CE363" s="78"/>
      <c r="CF363" s="78"/>
      <c r="CG363" s="78"/>
      <c r="CH363" s="78"/>
      <c r="CI363" s="78"/>
      <c r="CJ363" s="78"/>
      <c r="CK363" s="78"/>
      <c r="CL363" s="78"/>
      <c r="CM363" s="78"/>
      <c r="CN363" s="78"/>
      <c r="CO363" s="78"/>
      <c r="CP363" s="78"/>
      <c r="CQ363" s="78"/>
      <c r="CR363" s="78"/>
      <c r="CS363" s="78"/>
      <c r="CT363" s="78"/>
      <c r="CU363" s="78"/>
      <c r="CV363" s="78"/>
      <c r="CW363" s="78"/>
      <c r="CX363" s="78"/>
      <c r="CY363" s="78"/>
      <c r="CZ363" s="78"/>
      <c r="DA363" s="78"/>
      <c r="DB363" s="78"/>
      <c r="DC363" s="78"/>
      <c r="DD363" s="78"/>
      <c r="DE363" s="78"/>
      <c r="DF363" s="2481"/>
      <c r="DG363" s="78"/>
      <c r="DH363" s="2482"/>
      <c r="DI363" s="78"/>
      <c r="DJ363" s="78"/>
      <c r="DK363" s="78"/>
      <c r="DL363" s="78"/>
      <c r="DM363" s="78"/>
      <c r="DN363" s="78"/>
      <c r="DO363" s="78"/>
      <c r="DP363" s="78"/>
      <c r="DQ363" s="78"/>
      <c r="DR363" s="78"/>
    </row>
    <row r="364">
      <c r="A364" s="78"/>
      <c r="D364" s="2471"/>
      <c r="E364" s="2472"/>
      <c r="F364" s="2472"/>
      <c r="G364" s="2473"/>
      <c r="H364" s="2474"/>
      <c r="I364" s="2474"/>
      <c r="J364" s="2474"/>
      <c r="K364" s="2474"/>
      <c r="L364" s="2474"/>
      <c r="M364" s="2474"/>
      <c r="N364" s="2474"/>
      <c r="O364" s="2474"/>
      <c r="P364" s="2474"/>
      <c r="Q364" s="2475"/>
      <c r="R364" s="2475"/>
      <c r="S364" s="2474"/>
      <c r="T364" s="2476"/>
      <c r="U364" s="2474"/>
      <c r="V364" s="2474"/>
      <c r="W364" s="2474"/>
      <c r="X364" s="2474"/>
      <c r="Y364" s="2475"/>
      <c r="Z364" s="2474"/>
      <c r="AA364" s="2477"/>
      <c r="AB364" s="2475"/>
      <c r="AC364" s="2475"/>
      <c r="AD364" s="2475"/>
      <c r="AE364" s="2475"/>
      <c r="AF364" s="78"/>
      <c r="AG364" s="2475"/>
      <c r="AH364" s="2478"/>
      <c r="AI364" s="78"/>
      <c r="AJ364" s="78"/>
      <c r="AK364" s="78"/>
      <c r="AL364" s="78"/>
      <c r="AM364" s="78"/>
      <c r="AN364" s="78"/>
      <c r="AO364" s="78"/>
      <c r="AP364" s="78"/>
      <c r="AQ364" s="78"/>
      <c r="AR364" s="2479"/>
      <c r="AS364" s="2479"/>
      <c r="AT364" s="2479"/>
      <c r="AU364" s="2479"/>
      <c r="AV364" s="2480"/>
      <c r="AW364" s="78"/>
      <c r="AX364" s="2480"/>
      <c r="AY364" s="78"/>
      <c r="AZ364" s="78"/>
      <c r="BA364" s="78"/>
      <c r="BB364" s="2480"/>
      <c r="BC364" s="78"/>
      <c r="BD364" s="78"/>
      <c r="BE364" s="78"/>
      <c r="BF364" s="78"/>
      <c r="BG364" s="78"/>
      <c r="BH364" s="78"/>
      <c r="BI364" s="78"/>
      <c r="BJ364" s="78"/>
      <c r="BK364" s="78"/>
      <c r="BL364" s="78"/>
      <c r="BM364" s="78"/>
      <c r="BN364" s="78"/>
      <c r="BO364" s="78"/>
      <c r="BP364" s="78"/>
      <c r="BQ364" s="78"/>
      <c r="BR364" s="78"/>
      <c r="BS364" s="78"/>
      <c r="BT364" s="78"/>
      <c r="BU364" s="78"/>
      <c r="BV364" s="78"/>
      <c r="BW364" s="78"/>
      <c r="BX364" s="78"/>
      <c r="BY364" s="78"/>
      <c r="BZ364" s="78"/>
      <c r="CA364" s="78"/>
      <c r="CB364" s="78"/>
      <c r="CC364" s="78"/>
      <c r="CD364" s="78"/>
      <c r="CE364" s="78"/>
      <c r="CF364" s="78"/>
      <c r="CG364" s="78"/>
      <c r="CH364" s="78"/>
      <c r="CI364" s="78"/>
      <c r="CJ364" s="78"/>
      <c r="CK364" s="78"/>
      <c r="CL364" s="78"/>
      <c r="CM364" s="78"/>
      <c r="CN364" s="78"/>
      <c r="CO364" s="78"/>
      <c r="CP364" s="78"/>
      <c r="CQ364" s="78"/>
      <c r="CR364" s="78"/>
      <c r="CS364" s="78"/>
      <c r="CT364" s="78"/>
      <c r="CU364" s="78"/>
      <c r="CV364" s="78"/>
      <c r="CW364" s="78"/>
      <c r="CX364" s="78"/>
      <c r="CY364" s="78"/>
      <c r="CZ364" s="78"/>
      <c r="DA364" s="78"/>
      <c r="DB364" s="78"/>
      <c r="DC364" s="78"/>
      <c r="DD364" s="78"/>
      <c r="DE364" s="78"/>
      <c r="DF364" s="2481"/>
      <c r="DG364" s="78"/>
      <c r="DH364" s="2482"/>
      <c r="DI364" s="78"/>
      <c r="DJ364" s="78"/>
      <c r="DK364" s="78"/>
      <c r="DL364" s="78"/>
      <c r="DM364" s="78"/>
      <c r="DN364" s="78"/>
      <c r="DO364" s="78"/>
      <c r="DP364" s="78"/>
      <c r="DQ364" s="78"/>
      <c r="DR364" s="78"/>
    </row>
    <row r="365">
      <c r="A365" s="78"/>
      <c r="D365" s="2471"/>
      <c r="E365" s="2472"/>
      <c r="F365" s="2472"/>
      <c r="G365" s="2473"/>
      <c r="H365" s="2474"/>
      <c r="I365" s="2474"/>
      <c r="J365" s="2474"/>
      <c r="K365" s="2474"/>
      <c r="L365" s="2474"/>
      <c r="M365" s="2474"/>
      <c r="N365" s="2474"/>
      <c r="O365" s="2474"/>
      <c r="P365" s="2474"/>
      <c r="Q365" s="2475"/>
      <c r="R365" s="2475"/>
      <c r="S365" s="2474"/>
      <c r="T365" s="2476"/>
      <c r="U365" s="2474"/>
      <c r="V365" s="2474"/>
      <c r="W365" s="2474"/>
      <c r="X365" s="2474"/>
      <c r="Y365" s="2475"/>
      <c r="Z365" s="2474"/>
      <c r="AA365" s="2477"/>
      <c r="AB365" s="2475"/>
      <c r="AC365" s="2475"/>
      <c r="AD365" s="2475"/>
      <c r="AE365" s="2475"/>
      <c r="AF365" s="78"/>
      <c r="AG365" s="2475"/>
      <c r="AH365" s="24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2479"/>
      <c r="AS365" s="2479"/>
      <c r="AT365" s="2479"/>
      <c r="AU365" s="2479"/>
      <c r="AV365" s="2480"/>
      <c r="AW365" s="78"/>
      <c r="AX365" s="2480"/>
      <c r="AY365" s="78"/>
      <c r="AZ365" s="78"/>
      <c r="BA365" s="78"/>
      <c r="BB365" s="2480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/>
      <c r="BZ365" s="78"/>
      <c r="CA365" s="78"/>
      <c r="CB365" s="78"/>
      <c r="CC365" s="78"/>
      <c r="CD365" s="78"/>
      <c r="CE365" s="78"/>
      <c r="CF365" s="78"/>
      <c r="CG365" s="78"/>
      <c r="CH365" s="78"/>
      <c r="CI365" s="78"/>
      <c r="CJ365" s="78"/>
      <c r="CK365" s="78"/>
      <c r="CL365" s="78"/>
      <c r="CM365" s="78"/>
      <c r="CN365" s="78"/>
      <c r="CO365" s="78"/>
      <c r="CP365" s="78"/>
      <c r="CQ365" s="78"/>
      <c r="CR365" s="78"/>
      <c r="CS365" s="78"/>
      <c r="CT365" s="78"/>
      <c r="CU365" s="78"/>
      <c r="CV365" s="78"/>
      <c r="CW365" s="78"/>
      <c r="CX365" s="78"/>
      <c r="CY365" s="78"/>
      <c r="CZ365" s="78"/>
      <c r="DA365" s="78"/>
      <c r="DB365" s="78"/>
      <c r="DC365" s="78"/>
      <c r="DD365" s="78"/>
      <c r="DE365" s="78"/>
      <c r="DF365" s="2481"/>
      <c r="DG365" s="78"/>
      <c r="DH365" s="2482"/>
      <c r="DI365" s="78"/>
      <c r="DJ365" s="78"/>
      <c r="DK365" s="78"/>
      <c r="DL365" s="78"/>
      <c r="DM365" s="78"/>
      <c r="DN365" s="78"/>
      <c r="DO365" s="78"/>
      <c r="DP365" s="78"/>
      <c r="DQ365" s="78"/>
      <c r="DR365" s="78"/>
    </row>
    <row r="366">
      <c r="A366" s="78"/>
      <c r="D366" s="2471"/>
      <c r="E366" s="2472"/>
      <c r="F366" s="2472"/>
      <c r="G366" s="2473"/>
      <c r="H366" s="2474"/>
      <c r="I366" s="2474"/>
      <c r="J366" s="2474"/>
      <c r="K366" s="2474"/>
      <c r="L366" s="2474"/>
      <c r="M366" s="2474"/>
      <c r="N366" s="2474"/>
      <c r="O366" s="2474"/>
      <c r="P366" s="2474"/>
      <c r="Q366" s="2475"/>
      <c r="R366" s="2475"/>
      <c r="S366" s="2474"/>
      <c r="T366" s="2476"/>
      <c r="U366" s="2474"/>
      <c r="V366" s="2474"/>
      <c r="W366" s="2474"/>
      <c r="X366" s="2474"/>
      <c r="Y366" s="2475"/>
      <c r="Z366" s="2474"/>
      <c r="AA366" s="2477"/>
      <c r="AB366" s="2475"/>
      <c r="AC366" s="2475"/>
      <c r="AD366" s="2475"/>
      <c r="AE366" s="2475"/>
      <c r="AF366" s="78"/>
      <c r="AG366" s="2475"/>
      <c r="AH366" s="2478"/>
      <c r="AI366" s="78"/>
      <c r="AJ366" s="78"/>
      <c r="AK366" s="78"/>
      <c r="AL366" s="78"/>
      <c r="AM366" s="78"/>
      <c r="AN366" s="78"/>
      <c r="AO366" s="78"/>
      <c r="AP366" s="78"/>
      <c r="AQ366" s="78"/>
      <c r="AR366" s="2479"/>
      <c r="AS366" s="2479"/>
      <c r="AT366" s="2479"/>
      <c r="AU366" s="2479"/>
      <c r="AV366" s="2480"/>
      <c r="AW366" s="78"/>
      <c r="AX366" s="2480"/>
      <c r="AY366" s="78"/>
      <c r="AZ366" s="78"/>
      <c r="BA366" s="78"/>
      <c r="BB366" s="2480"/>
      <c r="BC366" s="78"/>
      <c r="BD366" s="78"/>
      <c r="BE366" s="78"/>
      <c r="BF366" s="78"/>
      <c r="BG366" s="78"/>
      <c r="BH366" s="78"/>
      <c r="BI366" s="78"/>
      <c r="BJ366" s="78"/>
      <c r="BK366" s="78"/>
      <c r="BL366" s="78"/>
      <c r="BM366" s="78"/>
      <c r="BN366" s="78"/>
      <c r="BO366" s="78"/>
      <c r="BP366" s="78"/>
      <c r="BQ366" s="78"/>
      <c r="BR366" s="78"/>
      <c r="BS366" s="78"/>
      <c r="BT366" s="78"/>
      <c r="BU366" s="78"/>
      <c r="BV366" s="78"/>
      <c r="BW366" s="78"/>
      <c r="BX366" s="78"/>
      <c r="BY366" s="78"/>
      <c r="BZ366" s="78"/>
      <c r="CA366" s="78"/>
      <c r="CB366" s="78"/>
      <c r="CC366" s="78"/>
      <c r="CD366" s="78"/>
      <c r="CE366" s="78"/>
      <c r="CF366" s="78"/>
      <c r="CG366" s="78"/>
      <c r="CH366" s="78"/>
      <c r="CI366" s="78"/>
      <c r="CJ366" s="78"/>
      <c r="CK366" s="78"/>
      <c r="CL366" s="78"/>
      <c r="CM366" s="78"/>
      <c r="CN366" s="78"/>
      <c r="CO366" s="78"/>
      <c r="CP366" s="78"/>
      <c r="CQ366" s="78"/>
      <c r="CR366" s="78"/>
      <c r="CS366" s="78"/>
      <c r="CT366" s="78"/>
      <c r="CU366" s="78"/>
      <c r="CV366" s="78"/>
      <c r="CW366" s="78"/>
      <c r="CX366" s="78"/>
      <c r="CY366" s="78"/>
      <c r="CZ366" s="78"/>
      <c r="DA366" s="78"/>
      <c r="DB366" s="78"/>
      <c r="DC366" s="78"/>
      <c r="DD366" s="78"/>
      <c r="DE366" s="78"/>
      <c r="DF366" s="2481"/>
      <c r="DG366" s="78"/>
      <c r="DH366" s="2482"/>
      <c r="DI366" s="78"/>
      <c r="DJ366" s="78"/>
      <c r="DK366" s="78"/>
      <c r="DL366" s="78"/>
      <c r="DM366" s="78"/>
      <c r="DN366" s="78"/>
      <c r="DO366" s="78"/>
      <c r="DP366" s="78"/>
      <c r="DQ366" s="78"/>
      <c r="DR366" s="78"/>
    </row>
    <row r="367">
      <c r="A367" s="78"/>
      <c r="D367" s="2471"/>
      <c r="E367" s="2472"/>
      <c r="F367" s="2472"/>
      <c r="G367" s="2473"/>
      <c r="H367" s="2474"/>
      <c r="I367" s="2474"/>
      <c r="J367" s="2474"/>
      <c r="K367" s="2474"/>
      <c r="L367" s="2474"/>
      <c r="M367" s="2474"/>
      <c r="N367" s="2474"/>
      <c r="O367" s="2474"/>
      <c r="P367" s="2474"/>
      <c r="Q367" s="2475"/>
      <c r="R367" s="2475"/>
      <c r="S367" s="2474"/>
      <c r="T367" s="2476"/>
      <c r="U367" s="2474"/>
      <c r="V367" s="2474"/>
      <c r="W367" s="2474"/>
      <c r="X367" s="2474"/>
      <c r="Y367" s="2475"/>
      <c r="Z367" s="2474"/>
      <c r="AA367" s="2477"/>
      <c r="AB367" s="2475"/>
      <c r="AC367" s="2475"/>
      <c r="AD367" s="2475"/>
      <c r="AE367" s="2475"/>
      <c r="AF367" s="78"/>
      <c r="AG367" s="2475"/>
      <c r="AH367" s="2478"/>
      <c r="AI367" s="78"/>
      <c r="AJ367" s="78"/>
      <c r="AK367" s="78"/>
      <c r="AL367" s="78"/>
      <c r="AM367" s="78"/>
      <c r="AN367" s="78"/>
      <c r="AO367" s="78"/>
      <c r="AP367" s="78"/>
      <c r="AQ367" s="78"/>
      <c r="AR367" s="2479"/>
      <c r="AS367" s="2479"/>
      <c r="AT367" s="2479"/>
      <c r="AU367" s="2479"/>
      <c r="AV367" s="2480"/>
      <c r="AW367" s="78"/>
      <c r="AX367" s="2480"/>
      <c r="AY367" s="78"/>
      <c r="AZ367" s="78"/>
      <c r="BA367" s="78"/>
      <c r="BB367" s="2480"/>
      <c r="BC367" s="78"/>
      <c r="BD367" s="78"/>
      <c r="BE367" s="78"/>
      <c r="BF367" s="78"/>
      <c r="BG367" s="78"/>
      <c r="BH367" s="78"/>
      <c r="BI367" s="78"/>
      <c r="BJ367" s="78"/>
      <c r="BK367" s="78"/>
      <c r="BL367" s="78"/>
      <c r="BM367" s="78"/>
      <c r="BN367" s="78"/>
      <c r="BO367" s="78"/>
      <c r="BP367" s="78"/>
      <c r="BQ367" s="78"/>
      <c r="BR367" s="78"/>
      <c r="BS367" s="78"/>
      <c r="BT367" s="78"/>
      <c r="BU367" s="78"/>
      <c r="BV367" s="78"/>
      <c r="BW367" s="78"/>
      <c r="BX367" s="78"/>
      <c r="BY367" s="78"/>
      <c r="BZ367" s="78"/>
      <c r="CA367" s="78"/>
      <c r="CB367" s="78"/>
      <c r="CC367" s="78"/>
      <c r="CD367" s="78"/>
      <c r="CE367" s="78"/>
      <c r="CF367" s="78"/>
      <c r="CG367" s="78"/>
      <c r="CH367" s="78"/>
      <c r="CI367" s="78"/>
      <c r="CJ367" s="78"/>
      <c r="CK367" s="78"/>
      <c r="CL367" s="78"/>
      <c r="CM367" s="78"/>
      <c r="CN367" s="78"/>
      <c r="CO367" s="78"/>
      <c r="CP367" s="78"/>
      <c r="CQ367" s="78"/>
      <c r="CR367" s="78"/>
      <c r="CS367" s="78"/>
      <c r="CT367" s="78"/>
      <c r="CU367" s="78"/>
      <c r="CV367" s="78"/>
      <c r="CW367" s="78"/>
      <c r="CX367" s="78"/>
      <c r="CY367" s="78"/>
      <c r="CZ367" s="78"/>
      <c r="DA367" s="78"/>
      <c r="DB367" s="78"/>
      <c r="DC367" s="78"/>
      <c r="DD367" s="78"/>
      <c r="DE367" s="78"/>
      <c r="DF367" s="2481"/>
      <c r="DG367" s="78"/>
      <c r="DH367" s="2482"/>
      <c r="DI367" s="78"/>
      <c r="DJ367" s="78"/>
      <c r="DK367" s="78"/>
      <c r="DL367" s="78"/>
      <c r="DM367" s="78"/>
      <c r="DN367" s="78"/>
      <c r="DO367" s="78"/>
      <c r="DP367" s="78"/>
      <c r="DQ367" s="78"/>
      <c r="DR367" s="78"/>
    </row>
    <row r="368">
      <c r="A368" s="78"/>
      <c r="D368" s="2471"/>
      <c r="E368" s="2472"/>
      <c r="F368" s="2472"/>
      <c r="G368" s="2473"/>
      <c r="H368" s="2474"/>
      <c r="I368" s="2474"/>
      <c r="J368" s="2474"/>
      <c r="K368" s="2474"/>
      <c r="L368" s="2474"/>
      <c r="M368" s="2474"/>
      <c r="N368" s="2474"/>
      <c r="O368" s="2474"/>
      <c r="P368" s="2474"/>
      <c r="Q368" s="2475"/>
      <c r="R368" s="2475"/>
      <c r="S368" s="2474"/>
      <c r="T368" s="2476"/>
      <c r="U368" s="2474"/>
      <c r="V368" s="2474"/>
      <c r="W368" s="2474"/>
      <c r="X368" s="2474"/>
      <c r="Y368" s="2475"/>
      <c r="Z368" s="2474"/>
      <c r="AA368" s="2477"/>
      <c r="AB368" s="2475"/>
      <c r="AC368" s="2475"/>
      <c r="AD368" s="2475"/>
      <c r="AE368" s="2475"/>
      <c r="AF368" s="78"/>
      <c r="AG368" s="2475"/>
      <c r="AH368" s="2478"/>
      <c r="AI368" s="78"/>
      <c r="AJ368" s="78"/>
      <c r="AK368" s="78"/>
      <c r="AL368" s="78"/>
      <c r="AM368" s="78"/>
      <c r="AN368" s="78"/>
      <c r="AO368" s="78"/>
      <c r="AP368" s="78"/>
      <c r="AQ368" s="78"/>
      <c r="AR368" s="2479"/>
      <c r="AS368" s="2479"/>
      <c r="AT368" s="2479"/>
      <c r="AU368" s="2479"/>
      <c r="AV368" s="2480"/>
      <c r="AW368" s="78"/>
      <c r="AX368" s="2480"/>
      <c r="AY368" s="78"/>
      <c r="AZ368" s="78"/>
      <c r="BA368" s="78"/>
      <c r="BB368" s="2480"/>
      <c r="BC368" s="78"/>
      <c r="BD368" s="78"/>
      <c r="BE368" s="78"/>
      <c r="BF368" s="78"/>
      <c r="BG368" s="78"/>
      <c r="BH368" s="78"/>
      <c r="BI368" s="78"/>
      <c r="BJ368" s="78"/>
      <c r="BK368" s="78"/>
      <c r="BL368" s="78"/>
      <c r="BM368" s="78"/>
      <c r="BN368" s="78"/>
      <c r="BO368" s="78"/>
      <c r="BP368" s="78"/>
      <c r="BQ368" s="78"/>
      <c r="BR368" s="78"/>
      <c r="BS368" s="78"/>
      <c r="BT368" s="78"/>
      <c r="BU368" s="78"/>
      <c r="BV368" s="78"/>
      <c r="BW368" s="78"/>
      <c r="BX368" s="78"/>
      <c r="BY368" s="78"/>
      <c r="BZ368" s="78"/>
      <c r="CA368" s="78"/>
      <c r="CB368" s="78"/>
      <c r="CC368" s="78"/>
      <c r="CD368" s="78"/>
      <c r="CE368" s="78"/>
      <c r="CF368" s="78"/>
      <c r="CG368" s="78"/>
      <c r="CH368" s="78"/>
      <c r="CI368" s="78"/>
      <c r="CJ368" s="78"/>
      <c r="CK368" s="78"/>
      <c r="CL368" s="78"/>
      <c r="CM368" s="78"/>
      <c r="CN368" s="78"/>
      <c r="CO368" s="78"/>
      <c r="CP368" s="78"/>
      <c r="CQ368" s="78"/>
      <c r="CR368" s="78"/>
      <c r="CS368" s="78"/>
      <c r="CT368" s="78"/>
      <c r="CU368" s="78"/>
      <c r="CV368" s="78"/>
      <c r="CW368" s="78"/>
      <c r="CX368" s="78"/>
      <c r="CY368" s="78"/>
      <c r="CZ368" s="78"/>
      <c r="DA368" s="78"/>
      <c r="DB368" s="78"/>
      <c r="DC368" s="78"/>
      <c r="DD368" s="78"/>
      <c r="DE368" s="78"/>
      <c r="DF368" s="2481"/>
      <c r="DG368" s="78"/>
      <c r="DH368" s="2482"/>
      <c r="DI368" s="78"/>
      <c r="DJ368" s="78"/>
      <c r="DK368" s="78"/>
      <c r="DL368" s="78"/>
      <c r="DM368" s="78"/>
      <c r="DN368" s="78"/>
      <c r="DO368" s="78"/>
      <c r="DP368" s="78"/>
      <c r="DQ368" s="78"/>
      <c r="DR368" s="78"/>
    </row>
    <row r="369">
      <c r="A369" s="78"/>
      <c r="D369" s="2471"/>
      <c r="E369" s="2472"/>
      <c r="F369" s="2472"/>
      <c r="G369" s="2473"/>
      <c r="H369" s="2474"/>
      <c r="I369" s="2474"/>
      <c r="J369" s="2474"/>
      <c r="K369" s="2474"/>
      <c r="L369" s="2474"/>
      <c r="M369" s="2474"/>
      <c r="N369" s="2474"/>
      <c r="O369" s="2474"/>
      <c r="P369" s="2474"/>
      <c r="Q369" s="2475"/>
      <c r="R369" s="2475"/>
      <c r="S369" s="2474"/>
      <c r="T369" s="2476"/>
      <c r="U369" s="2474"/>
      <c r="V369" s="2474"/>
      <c r="W369" s="2474"/>
      <c r="X369" s="2474"/>
      <c r="Y369" s="2475"/>
      <c r="Z369" s="2474"/>
      <c r="AA369" s="2477"/>
      <c r="AB369" s="2475"/>
      <c r="AC369" s="2475"/>
      <c r="AD369" s="2475"/>
      <c r="AE369" s="2475"/>
      <c r="AF369" s="78"/>
      <c r="AG369" s="2475"/>
      <c r="AH369" s="2478"/>
      <c r="AI369" s="78"/>
      <c r="AJ369" s="78"/>
      <c r="AK369" s="78"/>
      <c r="AL369" s="78"/>
      <c r="AM369" s="78"/>
      <c r="AN369" s="78"/>
      <c r="AO369" s="78"/>
      <c r="AP369" s="78"/>
      <c r="AQ369" s="78"/>
      <c r="AR369" s="2479"/>
      <c r="AS369" s="2479"/>
      <c r="AT369" s="2479"/>
      <c r="AU369" s="2479"/>
      <c r="AV369" s="2480"/>
      <c r="AW369" s="78"/>
      <c r="AX369" s="2480"/>
      <c r="AY369" s="78"/>
      <c r="AZ369" s="78"/>
      <c r="BA369" s="78"/>
      <c r="BB369" s="2480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/>
      <c r="BP369" s="78"/>
      <c r="BQ369" s="78"/>
      <c r="BR369" s="78"/>
      <c r="BS369" s="78"/>
      <c r="BT369" s="78"/>
      <c r="BU369" s="78"/>
      <c r="BV369" s="78"/>
      <c r="BW369" s="78"/>
      <c r="BX369" s="78"/>
      <c r="BY369" s="78"/>
      <c r="BZ369" s="78"/>
      <c r="CA369" s="78"/>
      <c r="CB369" s="78"/>
      <c r="CC369" s="78"/>
      <c r="CD369" s="78"/>
      <c r="CE369" s="78"/>
      <c r="CF369" s="78"/>
      <c r="CG369" s="78"/>
      <c r="CH369" s="78"/>
      <c r="CI369" s="78"/>
      <c r="CJ369" s="78"/>
      <c r="CK369" s="78"/>
      <c r="CL369" s="78"/>
      <c r="CM369" s="78"/>
      <c r="CN369" s="78"/>
      <c r="CO369" s="78"/>
      <c r="CP369" s="78"/>
      <c r="CQ369" s="78"/>
      <c r="CR369" s="78"/>
      <c r="CS369" s="78"/>
      <c r="CT369" s="78"/>
      <c r="CU369" s="78"/>
      <c r="CV369" s="78"/>
      <c r="CW369" s="78"/>
      <c r="CX369" s="78"/>
      <c r="CY369" s="78"/>
      <c r="CZ369" s="78"/>
      <c r="DA369" s="78"/>
      <c r="DB369" s="78"/>
      <c r="DC369" s="78"/>
      <c r="DD369" s="78"/>
      <c r="DE369" s="78"/>
      <c r="DF369" s="2481"/>
      <c r="DG369" s="78"/>
      <c r="DH369" s="2482"/>
      <c r="DI369" s="78"/>
      <c r="DJ369" s="78"/>
      <c r="DK369" s="78"/>
      <c r="DL369" s="78"/>
      <c r="DM369" s="78"/>
      <c r="DN369" s="78"/>
      <c r="DO369" s="78"/>
      <c r="DP369" s="78"/>
      <c r="DQ369" s="78"/>
      <c r="DR369" s="78"/>
    </row>
    <row r="370">
      <c r="A370" s="78"/>
      <c r="D370" s="2471"/>
      <c r="E370" s="2472"/>
      <c r="F370" s="2472"/>
      <c r="G370" s="2473"/>
      <c r="H370" s="2474"/>
      <c r="I370" s="2474"/>
      <c r="J370" s="2474"/>
      <c r="K370" s="2474"/>
      <c r="L370" s="2474"/>
      <c r="M370" s="2474"/>
      <c r="N370" s="2474"/>
      <c r="O370" s="2474"/>
      <c r="P370" s="2474"/>
      <c r="Q370" s="2475"/>
      <c r="R370" s="2475"/>
      <c r="S370" s="2474"/>
      <c r="T370" s="2476"/>
      <c r="U370" s="2474"/>
      <c r="V370" s="2474"/>
      <c r="W370" s="2474"/>
      <c r="X370" s="2474"/>
      <c r="Y370" s="2475"/>
      <c r="Z370" s="2474"/>
      <c r="AA370" s="2477"/>
      <c r="AB370" s="2475"/>
      <c r="AC370" s="2475"/>
      <c r="AD370" s="2475"/>
      <c r="AE370" s="2475"/>
      <c r="AF370" s="78"/>
      <c r="AG370" s="2475"/>
      <c r="AH370" s="2478"/>
      <c r="AI370" s="78"/>
      <c r="AJ370" s="78"/>
      <c r="AK370" s="78"/>
      <c r="AL370" s="78"/>
      <c r="AM370" s="78"/>
      <c r="AN370" s="78"/>
      <c r="AO370" s="78"/>
      <c r="AP370" s="78"/>
      <c r="AQ370" s="78"/>
      <c r="AR370" s="2479"/>
      <c r="AS370" s="2479"/>
      <c r="AT370" s="2479"/>
      <c r="AU370" s="2479"/>
      <c r="AV370" s="2480"/>
      <c r="AW370" s="78"/>
      <c r="AX370" s="2480"/>
      <c r="AY370" s="78"/>
      <c r="AZ370" s="78"/>
      <c r="BA370" s="78"/>
      <c r="BB370" s="2480"/>
      <c r="BC370" s="78"/>
      <c r="BD370" s="78"/>
      <c r="BE370" s="78"/>
      <c r="BF370" s="78"/>
      <c r="BG370" s="78"/>
      <c r="BH370" s="78"/>
      <c r="BI370" s="78"/>
      <c r="BJ370" s="78"/>
      <c r="BK370" s="78"/>
      <c r="BL370" s="78"/>
      <c r="BM370" s="78"/>
      <c r="BN370" s="78"/>
      <c r="BO370" s="78"/>
      <c r="BP370" s="78"/>
      <c r="BQ370" s="78"/>
      <c r="BR370" s="78"/>
      <c r="BS370" s="78"/>
      <c r="BT370" s="78"/>
      <c r="BU370" s="78"/>
      <c r="BV370" s="78"/>
      <c r="BW370" s="78"/>
      <c r="BX370" s="78"/>
      <c r="BY370" s="78"/>
      <c r="BZ370" s="78"/>
      <c r="CA370" s="78"/>
      <c r="CB370" s="78"/>
      <c r="CC370" s="78"/>
      <c r="CD370" s="78"/>
      <c r="CE370" s="78"/>
      <c r="CF370" s="78"/>
      <c r="CG370" s="78"/>
      <c r="CH370" s="78"/>
      <c r="CI370" s="78"/>
      <c r="CJ370" s="78"/>
      <c r="CK370" s="78"/>
      <c r="CL370" s="78"/>
      <c r="CM370" s="78"/>
      <c r="CN370" s="78"/>
      <c r="CO370" s="78"/>
      <c r="CP370" s="78"/>
      <c r="CQ370" s="78"/>
      <c r="CR370" s="78"/>
      <c r="CS370" s="78"/>
      <c r="CT370" s="78"/>
      <c r="CU370" s="78"/>
      <c r="CV370" s="78"/>
      <c r="CW370" s="78"/>
      <c r="CX370" s="78"/>
      <c r="CY370" s="78"/>
      <c r="CZ370" s="78"/>
      <c r="DA370" s="78"/>
      <c r="DB370" s="78"/>
      <c r="DC370" s="78"/>
      <c r="DD370" s="78"/>
      <c r="DE370" s="78"/>
      <c r="DF370" s="2481"/>
      <c r="DG370" s="78"/>
      <c r="DH370" s="2482"/>
      <c r="DI370" s="78"/>
      <c r="DJ370" s="78"/>
      <c r="DK370" s="78"/>
      <c r="DL370" s="78"/>
      <c r="DM370" s="78"/>
      <c r="DN370" s="78"/>
      <c r="DO370" s="78"/>
      <c r="DP370" s="78"/>
      <c r="DQ370" s="78"/>
      <c r="DR370" s="78"/>
    </row>
    <row r="371">
      <c r="A371" s="78"/>
      <c r="D371" s="2471"/>
      <c r="E371" s="2472"/>
      <c r="F371" s="2472"/>
      <c r="G371" s="2473"/>
      <c r="H371" s="2474"/>
      <c r="I371" s="2474"/>
      <c r="J371" s="2474"/>
      <c r="K371" s="2474"/>
      <c r="L371" s="2474"/>
      <c r="M371" s="2474"/>
      <c r="N371" s="2474"/>
      <c r="O371" s="2474"/>
      <c r="P371" s="2474"/>
      <c r="Q371" s="2475"/>
      <c r="R371" s="2475"/>
      <c r="S371" s="2474"/>
      <c r="T371" s="2476"/>
      <c r="U371" s="2474"/>
      <c r="V371" s="2474"/>
      <c r="W371" s="2474"/>
      <c r="X371" s="2474"/>
      <c r="Y371" s="2475"/>
      <c r="Z371" s="2474"/>
      <c r="AA371" s="2477"/>
      <c r="AB371" s="2475"/>
      <c r="AC371" s="2475"/>
      <c r="AD371" s="2475"/>
      <c r="AE371" s="2475"/>
      <c r="AF371" s="78"/>
      <c r="AG371" s="2475"/>
      <c r="AH371" s="24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2479"/>
      <c r="AS371" s="2479"/>
      <c r="AT371" s="2479"/>
      <c r="AU371" s="2479"/>
      <c r="AV371" s="2480"/>
      <c r="AW371" s="78"/>
      <c r="AX371" s="2480"/>
      <c r="AY371" s="78"/>
      <c r="AZ371" s="78"/>
      <c r="BA371" s="78"/>
      <c r="BB371" s="2480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  <c r="BR371" s="78"/>
      <c r="BS371" s="78"/>
      <c r="BT371" s="78"/>
      <c r="BU371" s="78"/>
      <c r="BV371" s="78"/>
      <c r="BW371" s="78"/>
      <c r="BX371" s="78"/>
      <c r="BY371" s="78"/>
      <c r="BZ371" s="78"/>
      <c r="CA371" s="78"/>
      <c r="CB371" s="78"/>
      <c r="CC371" s="78"/>
      <c r="CD371" s="78"/>
      <c r="CE371" s="78"/>
      <c r="CF371" s="78"/>
      <c r="CG371" s="78"/>
      <c r="CH371" s="78"/>
      <c r="CI371" s="78"/>
      <c r="CJ371" s="78"/>
      <c r="CK371" s="78"/>
      <c r="CL371" s="78"/>
      <c r="CM371" s="78"/>
      <c r="CN371" s="78"/>
      <c r="CO371" s="78"/>
      <c r="CP371" s="78"/>
      <c r="CQ371" s="78"/>
      <c r="CR371" s="78"/>
      <c r="CS371" s="78"/>
      <c r="CT371" s="78"/>
      <c r="CU371" s="78"/>
      <c r="CV371" s="78"/>
      <c r="CW371" s="78"/>
      <c r="CX371" s="78"/>
      <c r="CY371" s="78"/>
      <c r="CZ371" s="78"/>
      <c r="DA371" s="78"/>
      <c r="DB371" s="78"/>
      <c r="DC371" s="78"/>
      <c r="DD371" s="78"/>
      <c r="DE371" s="78"/>
      <c r="DF371" s="2481"/>
      <c r="DG371" s="78"/>
      <c r="DH371" s="2482"/>
      <c r="DI371" s="78"/>
      <c r="DJ371" s="78"/>
      <c r="DK371" s="78"/>
      <c r="DL371" s="78"/>
      <c r="DM371" s="78"/>
      <c r="DN371" s="78"/>
      <c r="DO371" s="78"/>
      <c r="DP371" s="78"/>
      <c r="DQ371" s="78"/>
      <c r="DR371" s="78"/>
    </row>
    <row r="372">
      <c r="A372" s="78"/>
      <c r="D372" s="2471"/>
      <c r="E372" s="2472"/>
      <c r="F372" s="2472"/>
      <c r="G372" s="2473"/>
      <c r="H372" s="2474"/>
      <c r="I372" s="2474"/>
      <c r="J372" s="2474"/>
      <c r="K372" s="2474"/>
      <c r="L372" s="2474"/>
      <c r="M372" s="2474"/>
      <c r="N372" s="2474"/>
      <c r="O372" s="2474"/>
      <c r="P372" s="2474"/>
      <c r="Q372" s="2475"/>
      <c r="R372" s="2475"/>
      <c r="S372" s="2474"/>
      <c r="T372" s="2476"/>
      <c r="U372" s="2474"/>
      <c r="V372" s="2474"/>
      <c r="W372" s="2474"/>
      <c r="X372" s="2474"/>
      <c r="Y372" s="2475"/>
      <c r="Z372" s="2474"/>
      <c r="AA372" s="2477"/>
      <c r="AB372" s="2475"/>
      <c r="AC372" s="2475"/>
      <c r="AD372" s="2475"/>
      <c r="AE372" s="2475"/>
      <c r="AF372" s="78"/>
      <c r="AG372" s="2475"/>
      <c r="AH372" s="2478"/>
      <c r="AI372" s="78"/>
      <c r="AJ372" s="78"/>
      <c r="AK372" s="78"/>
      <c r="AL372" s="78"/>
      <c r="AM372" s="78"/>
      <c r="AN372" s="78"/>
      <c r="AO372" s="78"/>
      <c r="AP372" s="78"/>
      <c r="AQ372" s="78"/>
      <c r="AR372" s="2479"/>
      <c r="AS372" s="2479"/>
      <c r="AT372" s="2479"/>
      <c r="AU372" s="2479"/>
      <c r="AV372" s="2480"/>
      <c r="AW372" s="78"/>
      <c r="AX372" s="2480"/>
      <c r="AY372" s="78"/>
      <c r="AZ372" s="78"/>
      <c r="BA372" s="78"/>
      <c r="BB372" s="2480"/>
      <c r="BC372" s="78"/>
      <c r="BD372" s="78"/>
      <c r="BE372" s="78"/>
      <c r="BF372" s="78"/>
      <c r="BG372" s="78"/>
      <c r="BH372" s="78"/>
      <c r="BI372" s="78"/>
      <c r="BJ372" s="78"/>
      <c r="BK372" s="78"/>
      <c r="BL372" s="78"/>
      <c r="BM372" s="78"/>
      <c r="BN372" s="78"/>
      <c r="BO372" s="78"/>
      <c r="BP372" s="78"/>
      <c r="BQ372" s="78"/>
      <c r="BR372" s="78"/>
      <c r="BS372" s="78"/>
      <c r="BT372" s="78"/>
      <c r="BU372" s="78"/>
      <c r="BV372" s="78"/>
      <c r="BW372" s="78"/>
      <c r="BX372" s="78"/>
      <c r="BY372" s="78"/>
      <c r="BZ372" s="78"/>
      <c r="CA372" s="78"/>
      <c r="CB372" s="78"/>
      <c r="CC372" s="78"/>
      <c r="CD372" s="78"/>
      <c r="CE372" s="78"/>
      <c r="CF372" s="78"/>
      <c r="CG372" s="78"/>
      <c r="CH372" s="78"/>
      <c r="CI372" s="78"/>
      <c r="CJ372" s="78"/>
      <c r="CK372" s="78"/>
      <c r="CL372" s="78"/>
      <c r="CM372" s="78"/>
      <c r="CN372" s="78"/>
      <c r="CO372" s="78"/>
      <c r="CP372" s="78"/>
      <c r="CQ372" s="78"/>
      <c r="CR372" s="78"/>
      <c r="CS372" s="78"/>
      <c r="CT372" s="78"/>
      <c r="CU372" s="78"/>
      <c r="CV372" s="78"/>
      <c r="CW372" s="78"/>
      <c r="CX372" s="78"/>
      <c r="CY372" s="78"/>
      <c r="CZ372" s="78"/>
      <c r="DA372" s="78"/>
      <c r="DB372" s="78"/>
      <c r="DC372" s="78"/>
      <c r="DD372" s="78"/>
      <c r="DE372" s="78"/>
      <c r="DF372" s="2481"/>
      <c r="DG372" s="78"/>
      <c r="DH372" s="2482"/>
      <c r="DI372" s="78"/>
      <c r="DJ372" s="78"/>
      <c r="DK372" s="78"/>
      <c r="DL372" s="78"/>
      <c r="DM372" s="78"/>
      <c r="DN372" s="78"/>
      <c r="DO372" s="78"/>
      <c r="DP372" s="78"/>
      <c r="DQ372" s="78"/>
      <c r="DR372" s="78"/>
    </row>
    <row r="373">
      <c r="A373" s="78"/>
      <c r="D373" s="2471"/>
      <c r="E373" s="2472"/>
      <c r="F373" s="2472"/>
      <c r="G373" s="2473"/>
      <c r="H373" s="2474"/>
      <c r="I373" s="2474"/>
      <c r="J373" s="2474"/>
      <c r="K373" s="2474"/>
      <c r="L373" s="2474"/>
      <c r="M373" s="2474"/>
      <c r="N373" s="2474"/>
      <c r="O373" s="2474"/>
      <c r="P373" s="2474"/>
      <c r="Q373" s="2475"/>
      <c r="R373" s="2475"/>
      <c r="S373" s="2474"/>
      <c r="T373" s="2476"/>
      <c r="U373" s="2474"/>
      <c r="V373" s="2474"/>
      <c r="W373" s="2474"/>
      <c r="X373" s="2474"/>
      <c r="Y373" s="2475"/>
      <c r="Z373" s="2474"/>
      <c r="AA373" s="2477"/>
      <c r="AB373" s="2475"/>
      <c r="AC373" s="2475"/>
      <c r="AD373" s="2475"/>
      <c r="AE373" s="2475"/>
      <c r="AF373" s="78"/>
      <c r="AG373" s="2475"/>
      <c r="AH373" s="24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2479"/>
      <c r="AS373" s="2479"/>
      <c r="AT373" s="2479"/>
      <c r="AU373" s="2479"/>
      <c r="AV373" s="2480"/>
      <c r="AW373" s="78"/>
      <c r="AX373" s="2480"/>
      <c r="AY373" s="78"/>
      <c r="AZ373" s="78"/>
      <c r="BA373" s="78"/>
      <c r="BB373" s="2480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  <c r="BR373" s="78"/>
      <c r="BS373" s="78"/>
      <c r="BT373" s="78"/>
      <c r="BU373" s="78"/>
      <c r="BV373" s="78"/>
      <c r="BW373" s="78"/>
      <c r="BX373" s="78"/>
      <c r="BY373" s="78"/>
      <c r="BZ373" s="78"/>
      <c r="CA373" s="78"/>
      <c r="CB373" s="78"/>
      <c r="CC373" s="78"/>
      <c r="CD373" s="78"/>
      <c r="CE373" s="78"/>
      <c r="CF373" s="78"/>
      <c r="CG373" s="78"/>
      <c r="CH373" s="78"/>
      <c r="CI373" s="78"/>
      <c r="CJ373" s="78"/>
      <c r="CK373" s="78"/>
      <c r="CL373" s="78"/>
      <c r="CM373" s="78"/>
      <c r="CN373" s="78"/>
      <c r="CO373" s="78"/>
      <c r="CP373" s="78"/>
      <c r="CQ373" s="78"/>
      <c r="CR373" s="78"/>
      <c r="CS373" s="78"/>
      <c r="CT373" s="78"/>
      <c r="CU373" s="78"/>
      <c r="CV373" s="78"/>
      <c r="CW373" s="78"/>
      <c r="CX373" s="78"/>
      <c r="CY373" s="78"/>
      <c r="CZ373" s="78"/>
      <c r="DA373" s="78"/>
      <c r="DB373" s="78"/>
      <c r="DC373" s="78"/>
      <c r="DD373" s="78"/>
      <c r="DE373" s="78"/>
      <c r="DF373" s="2481"/>
      <c r="DG373" s="78"/>
      <c r="DH373" s="2482"/>
      <c r="DI373" s="78"/>
      <c r="DJ373" s="78"/>
      <c r="DK373" s="78"/>
      <c r="DL373" s="78"/>
      <c r="DM373" s="78"/>
      <c r="DN373" s="78"/>
      <c r="DO373" s="78"/>
      <c r="DP373" s="78"/>
      <c r="DQ373" s="78"/>
      <c r="DR373" s="78"/>
    </row>
    <row r="374">
      <c r="A374" s="78"/>
      <c r="D374" s="2471"/>
      <c r="E374" s="2472"/>
      <c r="F374" s="2472"/>
      <c r="G374" s="2473"/>
      <c r="H374" s="2474"/>
      <c r="I374" s="2474"/>
      <c r="J374" s="2474"/>
      <c r="K374" s="2474"/>
      <c r="L374" s="2474"/>
      <c r="M374" s="2474"/>
      <c r="N374" s="2474"/>
      <c r="O374" s="2474"/>
      <c r="P374" s="2474"/>
      <c r="Q374" s="2475"/>
      <c r="R374" s="2475"/>
      <c r="S374" s="2474"/>
      <c r="T374" s="2476"/>
      <c r="U374" s="2474"/>
      <c r="V374" s="2474"/>
      <c r="W374" s="2474"/>
      <c r="X374" s="2474"/>
      <c r="Y374" s="2475"/>
      <c r="Z374" s="2474"/>
      <c r="AA374" s="2477"/>
      <c r="AB374" s="2475"/>
      <c r="AC374" s="2475"/>
      <c r="AD374" s="2475"/>
      <c r="AE374" s="2475"/>
      <c r="AF374" s="78"/>
      <c r="AG374" s="2475"/>
      <c r="AH374" s="2478"/>
      <c r="AI374" s="78"/>
      <c r="AJ374" s="78"/>
      <c r="AK374" s="78"/>
      <c r="AL374" s="78"/>
      <c r="AM374" s="78"/>
      <c r="AN374" s="78"/>
      <c r="AO374" s="78"/>
      <c r="AP374" s="78"/>
      <c r="AQ374" s="78"/>
      <c r="AR374" s="2479"/>
      <c r="AS374" s="2479"/>
      <c r="AT374" s="2479"/>
      <c r="AU374" s="2479"/>
      <c r="AV374" s="2480"/>
      <c r="AW374" s="78"/>
      <c r="AX374" s="2480"/>
      <c r="AY374" s="78"/>
      <c r="AZ374" s="78"/>
      <c r="BA374" s="78"/>
      <c r="BB374" s="2480"/>
      <c r="BC374" s="78"/>
      <c r="BD374" s="78"/>
      <c r="BE374" s="78"/>
      <c r="BF374" s="78"/>
      <c r="BG374" s="78"/>
      <c r="BH374" s="78"/>
      <c r="BI374" s="78"/>
      <c r="BJ374" s="78"/>
      <c r="BK374" s="78"/>
      <c r="BL374" s="78"/>
      <c r="BM374" s="78"/>
      <c r="BN374" s="78"/>
      <c r="BO374" s="78"/>
      <c r="BP374" s="78"/>
      <c r="BQ374" s="78"/>
      <c r="BR374" s="78"/>
      <c r="BS374" s="78"/>
      <c r="BT374" s="78"/>
      <c r="BU374" s="78"/>
      <c r="BV374" s="78"/>
      <c r="BW374" s="78"/>
      <c r="BX374" s="78"/>
      <c r="BY374" s="78"/>
      <c r="BZ374" s="78"/>
      <c r="CA374" s="78"/>
      <c r="CB374" s="78"/>
      <c r="CC374" s="78"/>
      <c r="CD374" s="78"/>
      <c r="CE374" s="78"/>
      <c r="CF374" s="78"/>
      <c r="CG374" s="78"/>
      <c r="CH374" s="78"/>
      <c r="CI374" s="78"/>
      <c r="CJ374" s="78"/>
      <c r="CK374" s="78"/>
      <c r="CL374" s="78"/>
      <c r="CM374" s="78"/>
      <c r="CN374" s="78"/>
      <c r="CO374" s="78"/>
      <c r="CP374" s="78"/>
      <c r="CQ374" s="78"/>
      <c r="CR374" s="78"/>
      <c r="CS374" s="78"/>
      <c r="CT374" s="78"/>
      <c r="CU374" s="78"/>
      <c r="CV374" s="78"/>
      <c r="CW374" s="78"/>
      <c r="CX374" s="78"/>
      <c r="CY374" s="78"/>
      <c r="CZ374" s="78"/>
      <c r="DA374" s="78"/>
      <c r="DB374" s="78"/>
      <c r="DC374" s="78"/>
      <c r="DD374" s="78"/>
      <c r="DE374" s="78"/>
      <c r="DF374" s="2481"/>
      <c r="DG374" s="78"/>
      <c r="DH374" s="2482"/>
      <c r="DI374" s="78"/>
      <c r="DJ374" s="78"/>
      <c r="DK374" s="78"/>
      <c r="DL374" s="78"/>
      <c r="DM374" s="78"/>
      <c r="DN374" s="78"/>
      <c r="DO374" s="78"/>
      <c r="DP374" s="78"/>
      <c r="DQ374" s="78"/>
      <c r="DR374" s="78"/>
    </row>
    <row r="375">
      <c r="A375" s="78"/>
      <c r="D375" s="2471"/>
      <c r="E375" s="2472"/>
      <c r="F375" s="2472"/>
      <c r="G375" s="2473"/>
      <c r="H375" s="2474"/>
      <c r="I375" s="2474"/>
      <c r="J375" s="2474"/>
      <c r="K375" s="2474"/>
      <c r="L375" s="2474"/>
      <c r="M375" s="2474"/>
      <c r="N375" s="2474"/>
      <c r="O375" s="2474"/>
      <c r="P375" s="2474"/>
      <c r="Q375" s="2475"/>
      <c r="R375" s="2475"/>
      <c r="S375" s="2474"/>
      <c r="T375" s="2476"/>
      <c r="U375" s="2474"/>
      <c r="V375" s="2474"/>
      <c r="W375" s="2474"/>
      <c r="X375" s="2474"/>
      <c r="Y375" s="2475"/>
      <c r="Z375" s="2474"/>
      <c r="AA375" s="2477"/>
      <c r="AB375" s="2475"/>
      <c r="AC375" s="2475"/>
      <c r="AD375" s="2475"/>
      <c r="AE375" s="2475"/>
      <c r="AF375" s="78"/>
      <c r="AG375" s="2475"/>
      <c r="AH375" s="2478"/>
      <c r="AI375" s="78"/>
      <c r="AJ375" s="78"/>
      <c r="AK375" s="78"/>
      <c r="AL375" s="78"/>
      <c r="AM375" s="78"/>
      <c r="AN375" s="78"/>
      <c r="AO375" s="78"/>
      <c r="AP375" s="78"/>
      <c r="AQ375" s="78"/>
      <c r="AR375" s="2479"/>
      <c r="AS375" s="2479"/>
      <c r="AT375" s="2479"/>
      <c r="AU375" s="2479"/>
      <c r="AV375" s="2480"/>
      <c r="AW375" s="78"/>
      <c r="AX375" s="2480"/>
      <c r="AY375" s="78"/>
      <c r="AZ375" s="78"/>
      <c r="BA375" s="78"/>
      <c r="BB375" s="2480"/>
      <c r="BC375" s="78"/>
      <c r="BD375" s="78"/>
      <c r="BE375" s="78"/>
      <c r="BF375" s="78"/>
      <c r="BG375" s="78"/>
      <c r="BH375" s="78"/>
      <c r="BI375" s="78"/>
      <c r="BJ375" s="78"/>
      <c r="BK375" s="78"/>
      <c r="BL375" s="78"/>
      <c r="BM375" s="78"/>
      <c r="BN375" s="78"/>
      <c r="BO375" s="78"/>
      <c r="BP375" s="78"/>
      <c r="BQ375" s="78"/>
      <c r="BR375" s="78"/>
      <c r="BS375" s="78"/>
      <c r="BT375" s="78"/>
      <c r="BU375" s="78"/>
      <c r="BV375" s="78"/>
      <c r="BW375" s="78"/>
      <c r="BX375" s="78"/>
      <c r="BY375" s="78"/>
      <c r="BZ375" s="78"/>
      <c r="CA375" s="78"/>
      <c r="CB375" s="78"/>
      <c r="CC375" s="78"/>
      <c r="CD375" s="78"/>
      <c r="CE375" s="78"/>
      <c r="CF375" s="78"/>
      <c r="CG375" s="78"/>
      <c r="CH375" s="78"/>
      <c r="CI375" s="78"/>
      <c r="CJ375" s="78"/>
      <c r="CK375" s="78"/>
      <c r="CL375" s="78"/>
      <c r="CM375" s="78"/>
      <c r="CN375" s="78"/>
      <c r="CO375" s="78"/>
      <c r="CP375" s="78"/>
      <c r="CQ375" s="78"/>
      <c r="CR375" s="78"/>
      <c r="CS375" s="78"/>
      <c r="CT375" s="78"/>
      <c r="CU375" s="78"/>
      <c r="CV375" s="78"/>
      <c r="CW375" s="78"/>
      <c r="CX375" s="78"/>
      <c r="CY375" s="78"/>
      <c r="CZ375" s="78"/>
      <c r="DA375" s="78"/>
      <c r="DB375" s="78"/>
      <c r="DC375" s="78"/>
      <c r="DD375" s="78"/>
      <c r="DE375" s="78"/>
      <c r="DF375" s="2481"/>
      <c r="DG375" s="78"/>
      <c r="DH375" s="2482"/>
      <c r="DI375" s="78"/>
      <c r="DJ375" s="78"/>
      <c r="DK375" s="78"/>
      <c r="DL375" s="78"/>
      <c r="DM375" s="78"/>
      <c r="DN375" s="78"/>
      <c r="DO375" s="78"/>
      <c r="DP375" s="78"/>
      <c r="DQ375" s="78"/>
      <c r="DR375" s="78"/>
    </row>
    <row r="376">
      <c r="A376" s="78"/>
      <c r="D376" s="2471"/>
      <c r="E376" s="2472"/>
      <c r="F376" s="2472"/>
      <c r="G376" s="2473"/>
      <c r="H376" s="2474"/>
      <c r="I376" s="2474"/>
      <c r="J376" s="2474"/>
      <c r="K376" s="2474"/>
      <c r="L376" s="2474"/>
      <c r="M376" s="2474"/>
      <c r="N376" s="2474"/>
      <c r="O376" s="2474"/>
      <c r="P376" s="2474"/>
      <c r="Q376" s="2475"/>
      <c r="R376" s="2475"/>
      <c r="S376" s="2474"/>
      <c r="T376" s="2476"/>
      <c r="U376" s="2474"/>
      <c r="V376" s="2474"/>
      <c r="W376" s="2474"/>
      <c r="X376" s="2474"/>
      <c r="Y376" s="2475"/>
      <c r="Z376" s="2474"/>
      <c r="AA376" s="2477"/>
      <c r="AB376" s="2475"/>
      <c r="AC376" s="2475"/>
      <c r="AD376" s="2475"/>
      <c r="AE376" s="2475"/>
      <c r="AF376" s="78"/>
      <c r="AG376" s="2475"/>
      <c r="AH376" s="2478"/>
      <c r="AI376" s="78"/>
      <c r="AJ376" s="78"/>
      <c r="AK376" s="78"/>
      <c r="AL376" s="78"/>
      <c r="AM376" s="78"/>
      <c r="AN376" s="78"/>
      <c r="AO376" s="78"/>
      <c r="AP376" s="78"/>
      <c r="AQ376" s="78"/>
      <c r="AR376" s="2479"/>
      <c r="AS376" s="2479"/>
      <c r="AT376" s="2479"/>
      <c r="AU376" s="2479"/>
      <c r="AV376" s="2480"/>
      <c r="AW376" s="78"/>
      <c r="AX376" s="2480"/>
      <c r="AY376" s="78"/>
      <c r="AZ376" s="78"/>
      <c r="BA376" s="78"/>
      <c r="BB376" s="2480"/>
      <c r="BC376" s="78"/>
      <c r="BD376" s="78"/>
      <c r="BE376" s="78"/>
      <c r="BF376" s="78"/>
      <c r="BG376" s="78"/>
      <c r="BH376" s="78"/>
      <c r="BI376" s="78"/>
      <c r="BJ376" s="78"/>
      <c r="BK376" s="78"/>
      <c r="BL376" s="78"/>
      <c r="BM376" s="78"/>
      <c r="BN376" s="78"/>
      <c r="BO376" s="78"/>
      <c r="BP376" s="78"/>
      <c r="BQ376" s="78"/>
      <c r="BR376" s="78"/>
      <c r="BS376" s="78"/>
      <c r="BT376" s="78"/>
      <c r="BU376" s="78"/>
      <c r="BV376" s="78"/>
      <c r="BW376" s="78"/>
      <c r="BX376" s="78"/>
      <c r="BY376" s="78"/>
      <c r="BZ376" s="78"/>
      <c r="CA376" s="78"/>
      <c r="CB376" s="78"/>
      <c r="CC376" s="78"/>
      <c r="CD376" s="78"/>
      <c r="CE376" s="78"/>
      <c r="CF376" s="78"/>
      <c r="CG376" s="78"/>
      <c r="CH376" s="78"/>
      <c r="CI376" s="78"/>
      <c r="CJ376" s="78"/>
      <c r="CK376" s="78"/>
      <c r="CL376" s="78"/>
      <c r="CM376" s="78"/>
      <c r="CN376" s="78"/>
      <c r="CO376" s="78"/>
      <c r="CP376" s="78"/>
      <c r="CQ376" s="78"/>
      <c r="CR376" s="78"/>
      <c r="CS376" s="78"/>
      <c r="CT376" s="78"/>
      <c r="CU376" s="78"/>
      <c r="CV376" s="78"/>
      <c r="CW376" s="78"/>
      <c r="CX376" s="78"/>
      <c r="CY376" s="78"/>
      <c r="CZ376" s="78"/>
      <c r="DA376" s="78"/>
      <c r="DB376" s="78"/>
      <c r="DC376" s="78"/>
      <c r="DD376" s="78"/>
      <c r="DE376" s="78"/>
      <c r="DF376" s="2481"/>
      <c r="DG376" s="78"/>
      <c r="DH376" s="2482"/>
      <c r="DI376" s="78"/>
      <c r="DJ376" s="78"/>
      <c r="DK376" s="78"/>
      <c r="DL376" s="78"/>
      <c r="DM376" s="78"/>
      <c r="DN376" s="78"/>
      <c r="DO376" s="78"/>
      <c r="DP376" s="78"/>
      <c r="DQ376" s="78"/>
      <c r="DR376" s="78"/>
    </row>
    <row r="377">
      <c r="A377" s="78"/>
      <c r="D377" s="2471"/>
      <c r="E377" s="2472"/>
      <c r="F377" s="2472"/>
      <c r="G377" s="2473"/>
      <c r="H377" s="2474"/>
      <c r="I377" s="2474"/>
      <c r="J377" s="2474"/>
      <c r="K377" s="2474"/>
      <c r="L377" s="2474"/>
      <c r="M377" s="2474"/>
      <c r="N377" s="2474"/>
      <c r="O377" s="2474"/>
      <c r="P377" s="2474"/>
      <c r="Q377" s="2475"/>
      <c r="R377" s="2475"/>
      <c r="S377" s="2474"/>
      <c r="T377" s="2476"/>
      <c r="U377" s="2474"/>
      <c r="V377" s="2474"/>
      <c r="W377" s="2474"/>
      <c r="X377" s="2474"/>
      <c r="Y377" s="2475"/>
      <c r="Z377" s="2474"/>
      <c r="AA377" s="2477"/>
      <c r="AB377" s="2475"/>
      <c r="AC377" s="2475"/>
      <c r="AD377" s="2475"/>
      <c r="AE377" s="2475"/>
      <c r="AF377" s="78"/>
      <c r="AG377" s="2475"/>
      <c r="AH377" s="24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2479"/>
      <c r="AS377" s="2479"/>
      <c r="AT377" s="2479"/>
      <c r="AU377" s="2479"/>
      <c r="AV377" s="2480"/>
      <c r="AW377" s="78"/>
      <c r="AX377" s="2480"/>
      <c r="AY377" s="78"/>
      <c r="AZ377" s="78"/>
      <c r="BA377" s="78"/>
      <c r="BB377" s="2480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  <c r="BR377" s="78"/>
      <c r="BS377" s="78"/>
      <c r="BT377" s="78"/>
      <c r="BU377" s="78"/>
      <c r="BV377" s="78"/>
      <c r="BW377" s="78"/>
      <c r="BX377" s="78"/>
      <c r="BY377" s="78"/>
      <c r="BZ377" s="78"/>
      <c r="CA377" s="78"/>
      <c r="CB377" s="78"/>
      <c r="CC377" s="78"/>
      <c r="CD377" s="78"/>
      <c r="CE377" s="78"/>
      <c r="CF377" s="78"/>
      <c r="CG377" s="78"/>
      <c r="CH377" s="78"/>
      <c r="CI377" s="78"/>
      <c r="CJ377" s="78"/>
      <c r="CK377" s="78"/>
      <c r="CL377" s="78"/>
      <c r="CM377" s="78"/>
      <c r="CN377" s="78"/>
      <c r="CO377" s="78"/>
      <c r="CP377" s="78"/>
      <c r="CQ377" s="78"/>
      <c r="CR377" s="78"/>
      <c r="CS377" s="78"/>
      <c r="CT377" s="78"/>
      <c r="CU377" s="78"/>
      <c r="CV377" s="78"/>
      <c r="CW377" s="78"/>
      <c r="CX377" s="78"/>
      <c r="CY377" s="78"/>
      <c r="CZ377" s="78"/>
      <c r="DA377" s="78"/>
      <c r="DB377" s="78"/>
      <c r="DC377" s="78"/>
      <c r="DD377" s="78"/>
      <c r="DE377" s="78"/>
      <c r="DF377" s="2481"/>
      <c r="DG377" s="78"/>
      <c r="DH377" s="2482"/>
      <c r="DI377" s="78"/>
      <c r="DJ377" s="78"/>
      <c r="DK377" s="78"/>
      <c r="DL377" s="78"/>
      <c r="DM377" s="78"/>
      <c r="DN377" s="78"/>
      <c r="DO377" s="78"/>
      <c r="DP377" s="78"/>
      <c r="DQ377" s="78"/>
      <c r="DR377" s="78"/>
    </row>
    <row r="378">
      <c r="A378" s="78"/>
      <c r="D378" s="2471"/>
      <c r="E378" s="2472"/>
      <c r="F378" s="2472"/>
      <c r="G378" s="2473"/>
      <c r="H378" s="2474"/>
      <c r="I378" s="2474"/>
      <c r="J378" s="2474"/>
      <c r="K378" s="2474"/>
      <c r="L378" s="2474"/>
      <c r="M378" s="2474"/>
      <c r="N378" s="2474"/>
      <c r="O378" s="2474"/>
      <c r="P378" s="2474"/>
      <c r="Q378" s="2475"/>
      <c r="R378" s="2475"/>
      <c r="S378" s="2474"/>
      <c r="T378" s="2476"/>
      <c r="U378" s="2474"/>
      <c r="V378" s="2474"/>
      <c r="W378" s="2474"/>
      <c r="X378" s="2474"/>
      <c r="Y378" s="2475"/>
      <c r="Z378" s="2474"/>
      <c r="AA378" s="2477"/>
      <c r="AB378" s="2475"/>
      <c r="AC378" s="2475"/>
      <c r="AD378" s="2475"/>
      <c r="AE378" s="2475"/>
      <c r="AF378" s="78"/>
      <c r="AG378" s="2475"/>
      <c r="AH378" s="2478"/>
      <c r="AI378" s="78"/>
      <c r="AJ378" s="78"/>
      <c r="AK378" s="78"/>
      <c r="AL378" s="78"/>
      <c r="AM378" s="78"/>
      <c r="AN378" s="78"/>
      <c r="AO378" s="78"/>
      <c r="AP378" s="78"/>
      <c r="AQ378" s="78"/>
      <c r="AR378" s="2479"/>
      <c r="AS378" s="2479"/>
      <c r="AT378" s="2479"/>
      <c r="AU378" s="2479"/>
      <c r="AV378" s="2480"/>
      <c r="AW378" s="78"/>
      <c r="AX378" s="2480"/>
      <c r="AY378" s="78"/>
      <c r="AZ378" s="78"/>
      <c r="BA378" s="78"/>
      <c r="BB378" s="2480"/>
      <c r="BC378" s="78"/>
      <c r="BD378" s="78"/>
      <c r="BE378" s="78"/>
      <c r="BF378" s="78"/>
      <c r="BG378" s="78"/>
      <c r="BH378" s="78"/>
      <c r="BI378" s="78"/>
      <c r="BJ378" s="78"/>
      <c r="BK378" s="78"/>
      <c r="BL378" s="78"/>
      <c r="BM378" s="78"/>
      <c r="BN378" s="78"/>
      <c r="BO378" s="78"/>
      <c r="BP378" s="78"/>
      <c r="BQ378" s="78"/>
      <c r="BR378" s="78"/>
      <c r="BS378" s="78"/>
      <c r="BT378" s="78"/>
      <c r="BU378" s="78"/>
      <c r="BV378" s="78"/>
      <c r="BW378" s="78"/>
      <c r="BX378" s="78"/>
      <c r="BY378" s="78"/>
      <c r="BZ378" s="78"/>
      <c r="CA378" s="78"/>
      <c r="CB378" s="78"/>
      <c r="CC378" s="78"/>
      <c r="CD378" s="78"/>
      <c r="CE378" s="78"/>
      <c r="CF378" s="78"/>
      <c r="CG378" s="78"/>
      <c r="CH378" s="78"/>
      <c r="CI378" s="78"/>
      <c r="CJ378" s="78"/>
      <c r="CK378" s="78"/>
      <c r="CL378" s="78"/>
      <c r="CM378" s="78"/>
      <c r="CN378" s="78"/>
      <c r="CO378" s="78"/>
      <c r="CP378" s="78"/>
      <c r="CQ378" s="78"/>
      <c r="CR378" s="78"/>
      <c r="CS378" s="78"/>
      <c r="CT378" s="78"/>
      <c r="CU378" s="78"/>
      <c r="CV378" s="78"/>
      <c r="CW378" s="78"/>
      <c r="CX378" s="78"/>
      <c r="CY378" s="78"/>
      <c r="CZ378" s="78"/>
      <c r="DA378" s="78"/>
      <c r="DB378" s="78"/>
      <c r="DC378" s="78"/>
      <c r="DD378" s="78"/>
      <c r="DE378" s="78"/>
      <c r="DF378" s="2481"/>
      <c r="DG378" s="78"/>
      <c r="DH378" s="2482"/>
      <c r="DI378" s="78"/>
      <c r="DJ378" s="78"/>
      <c r="DK378" s="78"/>
      <c r="DL378" s="78"/>
      <c r="DM378" s="78"/>
      <c r="DN378" s="78"/>
      <c r="DO378" s="78"/>
      <c r="DP378" s="78"/>
      <c r="DQ378" s="78"/>
      <c r="DR378" s="78"/>
    </row>
    <row r="379">
      <c r="A379" s="78"/>
      <c r="D379" s="2471"/>
      <c r="E379" s="2472"/>
      <c r="F379" s="2472"/>
      <c r="G379" s="2473"/>
      <c r="H379" s="2474"/>
      <c r="I379" s="2474"/>
      <c r="J379" s="2474"/>
      <c r="K379" s="2474"/>
      <c r="L379" s="2474"/>
      <c r="M379" s="2474"/>
      <c r="N379" s="2474"/>
      <c r="O379" s="2474"/>
      <c r="P379" s="2474"/>
      <c r="Q379" s="2475"/>
      <c r="R379" s="2475"/>
      <c r="S379" s="2474"/>
      <c r="T379" s="2476"/>
      <c r="U379" s="2474"/>
      <c r="V379" s="2474"/>
      <c r="W379" s="2474"/>
      <c r="X379" s="2474"/>
      <c r="Y379" s="2475"/>
      <c r="Z379" s="2474"/>
      <c r="AA379" s="2477"/>
      <c r="AB379" s="2475"/>
      <c r="AC379" s="2475"/>
      <c r="AD379" s="2475"/>
      <c r="AE379" s="2475"/>
      <c r="AF379" s="78"/>
      <c r="AG379" s="2475"/>
      <c r="AH379" s="24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2479"/>
      <c r="AS379" s="2479"/>
      <c r="AT379" s="2479"/>
      <c r="AU379" s="2479"/>
      <c r="AV379" s="2480"/>
      <c r="AW379" s="78"/>
      <c r="AX379" s="2480"/>
      <c r="AY379" s="78"/>
      <c r="AZ379" s="78"/>
      <c r="BA379" s="78"/>
      <c r="BB379" s="2480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  <c r="BR379" s="78"/>
      <c r="BS379" s="78"/>
      <c r="BT379" s="78"/>
      <c r="BU379" s="78"/>
      <c r="BV379" s="78"/>
      <c r="BW379" s="78"/>
      <c r="BX379" s="78"/>
      <c r="BY379" s="78"/>
      <c r="BZ379" s="78"/>
      <c r="CA379" s="78"/>
      <c r="CB379" s="78"/>
      <c r="CC379" s="78"/>
      <c r="CD379" s="78"/>
      <c r="CE379" s="78"/>
      <c r="CF379" s="78"/>
      <c r="CG379" s="78"/>
      <c r="CH379" s="78"/>
      <c r="CI379" s="78"/>
      <c r="CJ379" s="78"/>
      <c r="CK379" s="78"/>
      <c r="CL379" s="78"/>
      <c r="CM379" s="78"/>
      <c r="CN379" s="78"/>
      <c r="CO379" s="78"/>
      <c r="CP379" s="78"/>
      <c r="CQ379" s="78"/>
      <c r="CR379" s="78"/>
      <c r="CS379" s="78"/>
      <c r="CT379" s="78"/>
      <c r="CU379" s="78"/>
      <c r="CV379" s="78"/>
      <c r="CW379" s="78"/>
      <c r="CX379" s="78"/>
      <c r="CY379" s="78"/>
      <c r="CZ379" s="78"/>
      <c r="DA379" s="78"/>
      <c r="DB379" s="78"/>
      <c r="DC379" s="78"/>
      <c r="DD379" s="78"/>
      <c r="DE379" s="78"/>
      <c r="DF379" s="2481"/>
      <c r="DG379" s="78"/>
      <c r="DH379" s="2482"/>
      <c r="DI379" s="78"/>
      <c r="DJ379" s="78"/>
      <c r="DK379" s="78"/>
      <c r="DL379" s="78"/>
      <c r="DM379" s="78"/>
      <c r="DN379" s="78"/>
      <c r="DO379" s="78"/>
      <c r="DP379" s="78"/>
      <c r="DQ379" s="78"/>
      <c r="DR379" s="78"/>
    </row>
    <row r="380">
      <c r="A380" s="78"/>
      <c r="D380" s="2471"/>
      <c r="E380" s="2472"/>
      <c r="F380" s="2472"/>
      <c r="G380" s="2473"/>
      <c r="H380" s="2474"/>
      <c r="I380" s="2474"/>
      <c r="J380" s="2474"/>
      <c r="K380" s="2474"/>
      <c r="L380" s="2474"/>
      <c r="M380" s="2474"/>
      <c r="N380" s="2474"/>
      <c r="O380" s="2474"/>
      <c r="P380" s="2474"/>
      <c r="Q380" s="2475"/>
      <c r="R380" s="2475"/>
      <c r="S380" s="2474"/>
      <c r="T380" s="2476"/>
      <c r="U380" s="2474"/>
      <c r="V380" s="2474"/>
      <c r="W380" s="2474"/>
      <c r="X380" s="2474"/>
      <c r="Y380" s="2475"/>
      <c r="Z380" s="2474"/>
      <c r="AA380" s="2477"/>
      <c r="AB380" s="2475"/>
      <c r="AC380" s="2475"/>
      <c r="AD380" s="2475"/>
      <c r="AE380" s="2475"/>
      <c r="AF380" s="78"/>
      <c r="AG380" s="2475"/>
      <c r="AH380" s="2478"/>
      <c r="AI380" s="78"/>
      <c r="AJ380" s="78"/>
      <c r="AK380" s="78"/>
      <c r="AL380" s="78"/>
      <c r="AM380" s="78"/>
      <c r="AN380" s="78"/>
      <c r="AO380" s="78"/>
      <c r="AP380" s="78"/>
      <c r="AQ380" s="78"/>
      <c r="AR380" s="2479"/>
      <c r="AS380" s="2479"/>
      <c r="AT380" s="2479"/>
      <c r="AU380" s="2479"/>
      <c r="AV380" s="2480"/>
      <c r="AW380" s="78"/>
      <c r="AX380" s="2480"/>
      <c r="AY380" s="78"/>
      <c r="AZ380" s="78"/>
      <c r="BA380" s="78"/>
      <c r="BB380" s="2480"/>
      <c r="BC380" s="78"/>
      <c r="BD380" s="78"/>
      <c r="BE380" s="78"/>
      <c r="BF380" s="78"/>
      <c r="BG380" s="78"/>
      <c r="BH380" s="78"/>
      <c r="BI380" s="78"/>
      <c r="BJ380" s="78"/>
      <c r="BK380" s="78"/>
      <c r="BL380" s="78"/>
      <c r="BM380" s="78"/>
      <c r="BN380" s="78"/>
      <c r="BO380" s="78"/>
      <c r="BP380" s="78"/>
      <c r="BQ380" s="78"/>
      <c r="BR380" s="78"/>
      <c r="BS380" s="78"/>
      <c r="BT380" s="78"/>
      <c r="BU380" s="78"/>
      <c r="BV380" s="78"/>
      <c r="BW380" s="78"/>
      <c r="BX380" s="78"/>
      <c r="BY380" s="78"/>
      <c r="BZ380" s="78"/>
      <c r="CA380" s="78"/>
      <c r="CB380" s="78"/>
      <c r="CC380" s="78"/>
      <c r="CD380" s="78"/>
      <c r="CE380" s="78"/>
      <c r="CF380" s="78"/>
      <c r="CG380" s="78"/>
      <c r="CH380" s="78"/>
      <c r="CI380" s="78"/>
      <c r="CJ380" s="78"/>
      <c r="CK380" s="78"/>
      <c r="CL380" s="78"/>
      <c r="CM380" s="78"/>
      <c r="CN380" s="78"/>
      <c r="CO380" s="78"/>
      <c r="CP380" s="78"/>
      <c r="CQ380" s="78"/>
      <c r="CR380" s="78"/>
      <c r="CS380" s="78"/>
      <c r="CT380" s="78"/>
      <c r="CU380" s="78"/>
      <c r="CV380" s="78"/>
      <c r="CW380" s="78"/>
      <c r="CX380" s="78"/>
      <c r="CY380" s="78"/>
      <c r="CZ380" s="78"/>
      <c r="DA380" s="78"/>
      <c r="DB380" s="78"/>
      <c r="DC380" s="78"/>
      <c r="DD380" s="78"/>
      <c r="DE380" s="78"/>
      <c r="DF380" s="2481"/>
      <c r="DG380" s="78"/>
      <c r="DH380" s="2482"/>
      <c r="DI380" s="78"/>
      <c r="DJ380" s="78"/>
      <c r="DK380" s="78"/>
      <c r="DL380" s="78"/>
      <c r="DM380" s="78"/>
      <c r="DN380" s="78"/>
      <c r="DO380" s="78"/>
      <c r="DP380" s="78"/>
      <c r="DQ380" s="78"/>
      <c r="DR380" s="78"/>
    </row>
    <row r="381">
      <c r="A381" s="78"/>
      <c r="D381" s="2471"/>
      <c r="E381" s="2472"/>
      <c r="F381" s="2472"/>
      <c r="G381" s="2473"/>
      <c r="H381" s="2474"/>
      <c r="I381" s="2474"/>
      <c r="J381" s="2474"/>
      <c r="K381" s="2474"/>
      <c r="L381" s="2474"/>
      <c r="M381" s="2474"/>
      <c r="N381" s="2474"/>
      <c r="O381" s="2474"/>
      <c r="P381" s="2474"/>
      <c r="Q381" s="2475"/>
      <c r="R381" s="2475"/>
      <c r="S381" s="2474"/>
      <c r="T381" s="2476"/>
      <c r="U381" s="2474"/>
      <c r="V381" s="2474"/>
      <c r="W381" s="2474"/>
      <c r="X381" s="2474"/>
      <c r="Y381" s="2475"/>
      <c r="Z381" s="2474"/>
      <c r="AA381" s="2477"/>
      <c r="AB381" s="2475"/>
      <c r="AC381" s="2475"/>
      <c r="AD381" s="2475"/>
      <c r="AE381" s="2475"/>
      <c r="AF381" s="78"/>
      <c r="AG381" s="2475"/>
      <c r="AH381" s="24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2479"/>
      <c r="AS381" s="2479"/>
      <c r="AT381" s="2479"/>
      <c r="AU381" s="2479"/>
      <c r="AV381" s="2480"/>
      <c r="AW381" s="78"/>
      <c r="AX381" s="2480"/>
      <c r="AY381" s="78"/>
      <c r="AZ381" s="78"/>
      <c r="BA381" s="78"/>
      <c r="BB381" s="2480"/>
      <c r="BC381" s="78"/>
      <c r="BD381" s="78"/>
      <c r="BE381" s="78"/>
      <c r="BF381" s="78"/>
      <c r="BG381" s="78"/>
      <c r="BH381" s="78"/>
      <c r="BI381" s="78"/>
      <c r="BJ381" s="78"/>
      <c r="BK381" s="78"/>
      <c r="BL381" s="78"/>
      <c r="BM381" s="78"/>
      <c r="BN381" s="78"/>
      <c r="BO381" s="78"/>
      <c r="BP381" s="78"/>
      <c r="BQ381" s="78"/>
      <c r="BR381" s="78"/>
      <c r="BS381" s="78"/>
      <c r="BT381" s="78"/>
      <c r="BU381" s="78"/>
      <c r="BV381" s="78"/>
      <c r="BW381" s="78"/>
      <c r="BX381" s="78"/>
      <c r="BY381" s="78"/>
      <c r="BZ381" s="78"/>
      <c r="CA381" s="78"/>
      <c r="CB381" s="78"/>
      <c r="CC381" s="78"/>
      <c r="CD381" s="78"/>
      <c r="CE381" s="78"/>
      <c r="CF381" s="78"/>
      <c r="CG381" s="78"/>
      <c r="CH381" s="78"/>
      <c r="CI381" s="78"/>
      <c r="CJ381" s="78"/>
      <c r="CK381" s="78"/>
      <c r="CL381" s="78"/>
      <c r="CM381" s="78"/>
      <c r="CN381" s="78"/>
      <c r="CO381" s="78"/>
      <c r="CP381" s="78"/>
      <c r="CQ381" s="78"/>
      <c r="CR381" s="78"/>
      <c r="CS381" s="78"/>
      <c r="CT381" s="78"/>
      <c r="CU381" s="78"/>
      <c r="CV381" s="78"/>
      <c r="CW381" s="78"/>
      <c r="CX381" s="78"/>
      <c r="CY381" s="78"/>
      <c r="CZ381" s="78"/>
      <c r="DA381" s="78"/>
      <c r="DB381" s="78"/>
      <c r="DC381" s="78"/>
      <c r="DD381" s="78"/>
      <c r="DE381" s="78"/>
      <c r="DF381" s="2481"/>
      <c r="DG381" s="78"/>
      <c r="DH381" s="2482"/>
      <c r="DI381" s="78"/>
      <c r="DJ381" s="78"/>
      <c r="DK381" s="78"/>
      <c r="DL381" s="78"/>
      <c r="DM381" s="78"/>
      <c r="DN381" s="78"/>
      <c r="DO381" s="78"/>
      <c r="DP381" s="78"/>
      <c r="DQ381" s="78"/>
      <c r="DR381" s="78"/>
    </row>
    <row r="382">
      <c r="A382" s="78"/>
      <c r="D382" s="2471"/>
      <c r="E382" s="2472"/>
      <c r="F382" s="2472"/>
      <c r="G382" s="2473"/>
      <c r="H382" s="2474"/>
      <c r="I382" s="2474"/>
      <c r="J382" s="2474"/>
      <c r="K382" s="2474"/>
      <c r="L382" s="2474"/>
      <c r="M382" s="2474"/>
      <c r="N382" s="2474"/>
      <c r="O382" s="2474"/>
      <c r="P382" s="2474"/>
      <c r="Q382" s="2475"/>
      <c r="R382" s="2475"/>
      <c r="S382" s="2474"/>
      <c r="T382" s="2476"/>
      <c r="U382" s="2474"/>
      <c r="V382" s="2474"/>
      <c r="W382" s="2474"/>
      <c r="X382" s="2474"/>
      <c r="Y382" s="2475"/>
      <c r="Z382" s="2474"/>
      <c r="AA382" s="2477"/>
      <c r="AB382" s="2475"/>
      <c r="AC382" s="2475"/>
      <c r="AD382" s="2475"/>
      <c r="AE382" s="2475"/>
      <c r="AF382" s="78"/>
      <c r="AG382" s="2475"/>
      <c r="AH382" s="2478"/>
      <c r="AI382" s="78"/>
      <c r="AJ382" s="78"/>
      <c r="AK382" s="78"/>
      <c r="AL382" s="78"/>
      <c r="AM382" s="78"/>
      <c r="AN382" s="78"/>
      <c r="AO382" s="78"/>
      <c r="AP382" s="78"/>
      <c r="AQ382" s="78"/>
      <c r="AR382" s="2479"/>
      <c r="AS382" s="2479"/>
      <c r="AT382" s="2479"/>
      <c r="AU382" s="2479"/>
      <c r="AV382" s="2480"/>
      <c r="AW382" s="78"/>
      <c r="AX382" s="2480"/>
      <c r="AY382" s="78"/>
      <c r="AZ382" s="78"/>
      <c r="BA382" s="78"/>
      <c r="BB382" s="2480"/>
      <c r="BC382" s="78"/>
      <c r="BD382" s="78"/>
      <c r="BE382" s="78"/>
      <c r="BF382" s="78"/>
      <c r="BG382" s="78"/>
      <c r="BH382" s="78"/>
      <c r="BI382" s="78"/>
      <c r="BJ382" s="78"/>
      <c r="BK382" s="78"/>
      <c r="BL382" s="78"/>
      <c r="BM382" s="78"/>
      <c r="BN382" s="78"/>
      <c r="BO382" s="78"/>
      <c r="BP382" s="78"/>
      <c r="BQ382" s="78"/>
      <c r="BR382" s="78"/>
      <c r="BS382" s="78"/>
      <c r="BT382" s="78"/>
      <c r="BU382" s="78"/>
      <c r="BV382" s="78"/>
      <c r="BW382" s="78"/>
      <c r="BX382" s="78"/>
      <c r="BY382" s="78"/>
      <c r="BZ382" s="78"/>
      <c r="CA382" s="78"/>
      <c r="CB382" s="78"/>
      <c r="CC382" s="78"/>
      <c r="CD382" s="78"/>
      <c r="CE382" s="78"/>
      <c r="CF382" s="78"/>
      <c r="CG382" s="78"/>
      <c r="CH382" s="78"/>
      <c r="CI382" s="78"/>
      <c r="CJ382" s="78"/>
      <c r="CK382" s="78"/>
      <c r="CL382" s="78"/>
      <c r="CM382" s="78"/>
      <c r="CN382" s="78"/>
      <c r="CO382" s="78"/>
      <c r="CP382" s="78"/>
      <c r="CQ382" s="78"/>
      <c r="CR382" s="78"/>
      <c r="CS382" s="78"/>
      <c r="CT382" s="78"/>
      <c r="CU382" s="78"/>
      <c r="CV382" s="78"/>
      <c r="CW382" s="78"/>
      <c r="CX382" s="78"/>
      <c r="CY382" s="78"/>
      <c r="CZ382" s="78"/>
      <c r="DA382" s="78"/>
      <c r="DB382" s="78"/>
      <c r="DC382" s="78"/>
      <c r="DD382" s="78"/>
      <c r="DE382" s="78"/>
      <c r="DF382" s="2481"/>
      <c r="DG382" s="78"/>
      <c r="DH382" s="2482"/>
      <c r="DI382" s="78"/>
      <c r="DJ382" s="78"/>
      <c r="DK382" s="78"/>
      <c r="DL382" s="78"/>
      <c r="DM382" s="78"/>
      <c r="DN382" s="78"/>
      <c r="DO382" s="78"/>
      <c r="DP382" s="78"/>
      <c r="DQ382" s="78"/>
      <c r="DR382" s="78"/>
    </row>
    <row r="383">
      <c r="A383" s="78"/>
      <c r="D383" s="2471"/>
      <c r="E383" s="2472"/>
      <c r="F383" s="2472"/>
      <c r="G383" s="2473"/>
      <c r="H383" s="2474"/>
      <c r="I383" s="2474"/>
      <c r="J383" s="2474"/>
      <c r="K383" s="2474"/>
      <c r="L383" s="2474"/>
      <c r="M383" s="2474"/>
      <c r="N383" s="2474"/>
      <c r="O383" s="2474"/>
      <c r="P383" s="2474"/>
      <c r="Q383" s="2475"/>
      <c r="R383" s="2475"/>
      <c r="S383" s="2474"/>
      <c r="T383" s="2476"/>
      <c r="U383" s="2474"/>
      <c r="V383" s="2474"/>
      <c r="W383" s="2474"/>
      <c r="X383" s="2474"/>
      <c r="Y383" s="2475"/>
      <c r="Z383" s="2474"/>
      <c r="AA383" s="2477"/>
      <c r="AB383" s="2475"/>
      <c r="AC383" s="2475"/>
      <c r="AD383" s="2475"/>
      <c r="AE383" s="2475"/>
      <c r="AF383" s="78"/>
      <c r="AG383" s="2475"/>
      <c r="AH383" s="24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2479"/>
      <c r="AS383" s="2479"/>
      <c r="AT383" s="2479"/>
      <c r="AU383" s="2479"/>
      <c r="AV383" s="2480"/>
      <c r="AW383" s="78"/>
      <c r="AX383" s="2480"/>
      <c r="AY383" s="78"/>
      <c r="AZ383" s="78"/>
      <c r="BA383" s="78"/>
      <c r="BB383" s="2480"/>
      <c r="BC383" s="78"/>
      <c r="BD383" s="78"/>
      <c r="BE383" s="78"/>
      <c r="BF383" s="78"/>
      <c r="BG383" s="78"/>
      <c r="BH383" s="78"/>
      <c r="BI383" s="78"/>
      <c r="BJ383" s="78"/>
      <c r="BK383" s="78"/>
      <c r="BL383" s="78"/>
      <c r="BM383" s="78"/>
      <c r="BN383" s="78"/>
      <c r="BO383" s="78"/>
      <c r="BP383" s="78"/>
      <c r="BQ383" s="78"/>
      <c r="BR383" s="78"/>
      <c r="BS383" s="78"/>
      <c r="BT383" s="78"/>
      <c r="BU383" s="78"/>
      <c r="BV383" s="78"/>
      <c r="BW383" s="78"/>
      <c r="BX383" s="78"/>
      <c r="BY383" s="78"/>
      <c r="BZ383" s="78"/>
      <c r="CA383" s="78"/>
      <c r="CB383" s="78"/>
      <c r="CC383" s="78"/>
      <c r="CD383" s="78"/>
      <c r="CE383" s="78"/>
      <c r="CF383" s="78"/>
      <c r="CG383" s="78"/>
      <c r="CH383" s="78"/>
      <c r="CI383" s="78"/>
      <c r="CJ383" s="78"/>
      <c r="CK383" s="78"/>
      <c r="CL383" s="78"/>
      <c r="CM383" s="78"/>
      <c r="CN383" s="78"/>
      <c r="CO383" s="78"/>
      <c r="CP383" s="78"/>
      <c r="CQ383" s="78"/>
      <c r="CR383" s="78"/>
      <c r="CS383" s="78"/>
      <c r="CT383" s="78"/>
      <c r="CU383" s="78"/>
      <c r="CV383" s="78"/>
      <c r="CW383" s="78"/>
      <c r="CX383" s="78"/>
      <c r="CY383" s="78"/>
      <c r="CZ383" s="78"/>
      <c r="DA383" s="78"/>
      <c r="DB383" s="78"/>
      <c r="DC383" s="78"/>
      <c r="DD383" s="78"/>
      <c r="DE383" s="78"/>
      <c r="DF383" s="2481"/>
      <c r="DG383" s="78"/>
      <c r="DH383" s="2482"/>
      <c r="DI383" s="78"/>
      <c r="DJ383" s="78"/>
      <c r="DK383" s="78"/>
      <c r="DL383" s="78"/>
      <c r="DM383" s="78"/>
      <c r="DN383" s="78"/>
      <c r="DO383" s="78"/>
      <c r="DP383" s="78"/>
      <c r="DQ383" s="78"/>
      <c r="DR383" s="78"/>
    </row>
    <row r="384">
      <c r="A384" s="78"/>
      <c r="D384" s="2471"/>
      <c r="E384" s="2472"/>
      <c r="F384" s="2472"/>
      <c r="G384" s="2473"/>
      <c r="H384" s="2474"/>
      <c r="I384" s="2474"/>
      <c r="J384" s="2474"/>
      <c r="K384" s="2474"/>
      <c r="L384" s="2474"/>
      <c r="M384" s="2474"/>
      <c r="N384" s="2474"/>
      <c r="O384" s="2474"/>
      <c r="P384" s="2474"/>
      <c r="Q384" s="2475"/>
      <c r="R384" s="2475"/>
      <c r="S384" s="2474"/>
      <c r="T384" s="2476"/>
      <c r="U384" s="2474"/>
      <c r="V384" s="2474"/>
      <c r="W384" s="2474"/>
      <c r="X384" s="2474"/>
      <c r="Y384" s="2475"/>
      <c r="Z384" s="2474"/>
      <c r="AA384" s="2477"/>
      <c r="AB384" s="2475"/>
      <c r="AC384" s="2475"/>
      <c r="AD384" s="2475"/>
      <c r="AE384" s="2475"/>
      <c r="AF384" s="78"/>
      <c r="AG384" s="2475"/>
      <c r="AH384" s="2478"/>
      <c r="AI384" s="78"/>
      <c r="AJ384" s="78"/>
      <c r="AK384" s="78"/>
      <c r="AL384" s="78"/>
      <c r="AM384" s="78"/>
      <c r="AN384" s="78"/>
      <c r="AO384" s="78"/>
      <c r="AP384" s="78"/>
      <c r="AQ384" s="78"/>
      <c r="AR384" s="2479"/>
      <c r="AS384" s="2479"/>
      <c r="AT384" s="2479"/>
      <c r="AU384" s="2479"/>
      <c r="AV384" s="2480"/>
      <c r="AW384" s="78"/>
      <c r="AX384" s="2480"/>
      <c r="AY384" s="78"/>
      <c r="AZ384" s="78"/>
      <c r="BA384" s="78"/>
      <c r="BB384" s="2480"/>
      <c r="BC384" s="78"/>
      <c r="BD384" s="78"/>
      <c r="BE384" s="78"/>
      <c r="BF384" s="78"/>
      <c r="BG384" s="78"/>
      <c r="BH384" s="78"/>
      <c r="BI384" s="78"/>
      <c r="BJ384" s="78"/>
      <c r="BK384" s="78"/>
      <c r="BL384" s="78"/>
      <c r="BM384" s="78"/>
      <c r="BN384" s="78"/>
      <c r="BO384" s="78"/>
      <c r="BP384" s="78"/>
      <c r="BQ384" s="78"/>
      <c r="BR384" s="78"/>
      <c r="BS384" s="78"/>
      <c r="BT384" s="78"/>
      <c r="BU384" s="78"/>
      <c r="BV384" s="78"/>
      <c r="BW384" s="78"/>
      <c r="BX384" s="78"/>
      <c r="BY384" s="78"/>
      <c r="BZ384" s="78"/>
      <c r="CA384" s="78"/>
      <c r="CB384" s="78"/>
      <c r="CC384" s="78"/>
      <c r="CD384" s="78"/>
      <c r="CE384" s="78"/>
      <c r="CF384" s="78"/>
      <c r="CG384" s="78"/>
      <c r="CH384" s="78"/>
      <c r="CI384" s="78"/>
      <c r="CJ384" s="78"/>
      <c r="CK384" s="78"/>
      <c r="CL384" s="78"/>
      <c r="CM384" s="78"/>
      <c r="CN384" s="78"/>
      <c r="CO384" s="78"/>
      <c r="CP384" s="78"/>
      <c r="CQ384" s="78"/>
      <c r="CR384" s="78"/>
      <c r="CS384" s="78"/>
      <c r="CT384" s="78"/>
      <c r="CU384" s="78"/>
      <c r="CV384" s="78"/>
      <c r="CW384" s="78"/>
      <c r="CX384" s="78"/>
      <c r="CY384" s="78"/>
      <c r="CZ384" s="78"/>
      <c r="DA384" s="78"/>
      <c r="DB384" s="78"/>
      <c r="DC384" s="78"/>
      <c r="DD384" s="78"/>
      <c r="DE384" s="78"/>
      <c r="DF384" s="2481"/>
      <c r="DG384" s="78"/>
      <c r="DH384" s="2482"/>
      <c r="DI384" s="78"/>
      <c r="DJ384" s="78"/>
      <c r="DK384" s="78"/>
      <c r="DL384" s="78"/>
      <c r="DM384" s="78"/>
      <c r="DN384" s="78"/>
      <c r="DO384" s="78"/>
      <c r="DP384" s="78"/>
      <c r="DQ384" s="78"/>
      <c r="DR384" s="78"/>
    </row>
    <row r="385">
      <c r="A385" s="78"/>
      <c r="D385" s="2471"/>
      <c r="E385" s="2472"/>
      <c r="F385" s="2472"/>
      <c r="G385" s="2473"/>
      <c r="H385" s="2474"/>
      <c r="I385" s="2474"/>
      <c r="J385" s="2474"/>
      <c r="K385" s="2474"/>
      <c r="L385" s="2474"/>
      <c r="M385" s="2474"/>
      <c r="N385" s="2474"/>
      <c r="O385" s="2474"/>
      <c r="P385" s="2474"/>
      <c r="Q385" s="2475"/>
      <c r="R385" s="2475"/>
      <c r="S385" s="2474"/>
      <c r="T385" s="2476"/>
      <c r="U385" s="2474"/>
      <c r="V385" s="2474"/>
      <c r="W385" s="2474"/>
      <c r="X385" s="2474"/>
      <c r="Y385" s="2475"/>
      <c r="Z385" s="2474"/>
      <c r="AA385" s="2477"/>
      <c r="AB385" s="2475"/>
      <c r="AC385" s="2475"/>
      <c r="AD385" s="2475"/>
      <c r="AE385" s="2475"/>
      <c r="AF385" s="78"/>
      <c r="AG385" s="2475"/>
      <c r="AH385" s="2478"/>
      <c r="AI385" s="78"/>
      <c r="AJ385" s="78"/>
      <c r="AK385" s="78"/>
      <c r="AL385" s="78"/>
      <c r="AM385" s="78"/>
      <c r="AN385" s="78"/>
      <c r="AO385" s="78"/>
      <c r="AP385" s="78"/>
      <c r="AQ385" s="78"/>
      <c r="AR385" s="2479"/>
      <c r="AS385" s="2479"/>
      <c r="AT385" s="2479"/>
      <c r="AU385" s="2479"/>
      <c r="AV385" s="2480"/>
      <c r="AW385" s="78"/>
      <c r="AX385" s="2480"/>
      <c r="AY385" s="78"/>
      <c r="AZ385" s="78"/>
      <c r="BA385" s="78"/>
      <c r="BB385" s="2480"/>
      <c r="BC385" s="78"/>
      <c r="BD385" s="78"/>
      <c r="BE385" s="78"/>
      <c r="BF385" s="78"/>
      <c r="BG385" s="78"/>
      <c r="BH385" s="78"/>
      <c r="BI385" s="78"/>
      <c r="BJ385" s="78"/>
      <c r="BK385" s="78"/>
      <c r="BL385" s="78"/>
      <c r="BM385" s="78"/>
      <c r="BN385" s="78"/>
      <c r="BO385" s="78"/>
      <c r="BP385" s="78"/>
      <c r="BQ385" s="78"/>
      <c r="BR385" s="78"/>
      <c r="BS385" s="78"/>
      <c r="BT385" s="78"/>
      <c r="BU385" s="78"/>
      <c r="BV385" s="78"/>
      <c r="BW385" s="78"/>
      <c r="BX385" s="78"/>
      <c r="BY385" s="78"/>
      <c r="BZ385" s="78"/>
      <c r="CA385" s="78"/>
      <c r="CB385" s="78"/>
      <c r="CC385" s="78"/>
      <c r="CD385" s="78"/>
      <c r="CE385" s="78"/>
      <c r="CF385" s="78"/>
      <c r="CG385" s="78"/>
      <c r="CH385" s="78"/>
      <c r="CI385" s="78"/>
      <c r="CJ385" s="78"/>
      <c r="CK385" s="78"/>
      <c r="CL385" s="78"/>
      <c r="CM385" s="78"/>
      <c r="CN385" s="78"/>
      <c r="CO385" s="78"/>
      <c r="CP385" s="78"/>
      <c r="CQ385" s="78"/>
      <c r="CR385" s="78"/>
      <c r="CS385" s="78"/>
      <c r="CT385" s="78"/>
      <c r="CU385" s="78"/>
      <c r="CV385" s="78"/>
      <c r="CW385" s="78"/>
      <c r="CX385" s="78"/>
      <c r="CY385" s="78"/>
      <c r="CZ385" s="78"/>
      <c r="DA385" s="78"/>
      <c r="DB385" s="78"/>
      <c r="DC385" s="78"/>
      <c r="DD385" s="78"/>
      <c r="DE385" s="78"/>
      <c r="DF385" s="2481"/>
      <c r="DG385" s="78"/>
      <c r="DH385" s="2482"/>
      <c r="DI385" s="78"/>
      <c r="DJ385" s="78"/>
      <c r="DK385" s="78"/>
      <c r="DL385" s="78"/>
      <c r="DM385" s="78"/>
      <c r="DN385" s="78"/>
      <c r="DO385" s="78"/>
      <c r="DP385" s="78"/>
      <c r="DQ385" s="78"/>
      <c r="DR385" s="78"/>
    </row>
    <row r="386">
      <c r="A386" s="78"/>
      <c r="D386" s="2471"/>
      <c r="E386" s="2472"/>
      <c r="F386" s="2472"/>
      <c r="G386" s="2473"/>
      <c r="H386" s="2474"/>
      <c r="I386" s="2474"/>
      <c r="J386" s="2474"/>
      <c r="K386" s="2474"/>
      <c r="L386" s="2474"/>
      <c r="M386" s="2474"/>
      <c r="N386" s="2474"/>
      <c r="O386" s="2474"/>
      <c r="P386" s="2474"/>
      <c r="Q386" s="2475"/>
      <c r="R386" s="2475"/>
      <c r="S386" s="2474"/>
      <c r="T386" s="2476"/>
      <c r="U386" s="2474"/>
      <c r="V386" s="2474"/>
      <c r="W386" s="2474"/>
      <c r="X386" s="2474"/>
      <c r="Y386" s="2475"/>
      <c r="Z386" s="2474"/>
      <c r="AA386" s="2477"/>
      <c r="AB386" s="2475"/>
      <c r="AC386" s="2475"/>
      <c r="AD386" s="2475"/>
      <c r="AE386" s="2475"/>
      <c r="AF386" s="78"/>
      <c r="AG386" s="2475"/>
      <c r="AH386" s="2478"/>
      <c r="AI386" s="78"/>
      <c r="AJ386" s="78"/>
      <c r="AK386" s="78"/>
      <c r="AL386" s="78"/>
      <c r="AM386" s="78"/>
      <c r="AN386" s="78"/>
      <c r="AO386" s="78"/>
      <c r="AP386" s="78"/>
      <c r="AQ386" s="78"/>
      <c r="AR386" s="2479"/>
      <c r="AS386" s="2479"/>
      <c r="AT386" s="2479"/>
      <c r="AU386" s="2479"/>
      <c r="AV386" s="2480"/>
      <c r="AW386" s="78"/>
      <c r="AX386" s="2480"/>
      <c r="AY386" s="78"/>
      <c r="AZ386" s="78"/>
      <c r="BA386" s="78"/>
      <c r="BB386" s="2480"/>
      <c r="BC386" s="78"/>
      <c r="BD386" s="78"/>
      <c r="BE386" s="78"/>
      <c r="BF386" s="78"/>
      <c r="BG386" s="78"/>
      <c r="BH386" s="78"/>
      <c r="BI386" s="78"/>
      <c r="BJ386" s="78"/>
      <c r="BK386" s="78"/>
      <c r="BL386" s="78"/>
      <c r="BM386" s="78"/>
      <c r="BN386" s="78"/>
      <c r="BO386" s="78"/>
      <c r="BP386" s="78"/>
      <c r="BQ386" s="78"/>
      <c r="BR386" s="78"/>
      <c r="BS386" s="78"/>
      <c r="BT386" s="78"/>
      <c r="BU386" s="78"/>
      <c r="BV386" s="78"/>
      <c r="BW386" s="78"/>
      <c r="BX386" s="78"/>
      <c r="BY386" s="78"/>
      <c r="BZ386" s="78"/>
      <c r="CA386" s="78"/>
      <c r="CB386" s="78"/>
      <c r="CC386" s="78"/>
      <c r="CD386" s="78"/>
      <c r="CE386" s="78"/>
      <c r="CF386" s="78"/>
      <c r="CG386" s="78"/>
      <c r="CH386" s="78"/>
      <c r="CI386" s="78"/>
      <c r="CJ386" s="78"/>
      <c r="CK386" s="78"/>
      <c r="CL386" s="78"/>
      <c r="CM386" s="78"/>
      <c r="CN386" s="78"/>
      <c r="CO386" s="78"/>
      <c r="CP386" s="78"/>
      <c r="CQ386" s="78"/>
      <c r="CR386" s="78"/>
      <c r="CS386" s="78"/>
      <c r="CT386" s="78"/>
      <c r="CU386" s="78"/>
      <c r="CV386" s="78"/>
      <c r="CW386" s="78"/>
      <c r="CX386" s="78"/>
      <c r="CY386" s="78"/>
      <c r="CZ386" s="78"/>
      <c r="DA386" s="78"/>
      <c r="DB386" s="78"/>
      <c r="DC386" s="78"/>
      <c r="DD386" s="78"/>
      <c r="DE386" s="78"/>
      <c r="DF386" s="2481"/>
      <c r="DG386" s="78"/>
      <c r="DH386" s="2482"/>
      <c r="DI386" s="78"/>
      <c r="DJ386" s="78"/>
      <c r="DK386" s="78"/>
      <c r="DL386" s="78"/>
      <c r="DM386" s="78"/>
      <c r="DN386" s="78"/>
      <c r="DO386" s="78"/>
      <c r="DP386" s="78"/>
      <c r="DQ386" s="78"/>
      <c r="DR386" s="78"/>
    </row>
    <row r="387">
      <c r="A387" s="78"/>
      <c r="D387" s="2471"/>
      <c r="E387" s="2472"/>
      <c r="F387" s="2472"/>
      <c r="G387" s="2473"/>
      <c r="H387" s="2474"/>
      <c r="I387" s="2474"/>
      <c r="J387" s="2474"/>
      <c r="K387" s="2474"/>
      <c r="L387" s="2474"/>
      <c r="M387" s="2474"/>
      <c r="N387" s="2474"/>
      <c r="O387" s="2474"/>
      <c r="P387" s="2474"/>
      <c r="Q387" s="2475"/>
      <c r="R387" s="2475"/>
      <c r="S387" s="2474"/>
      <c r="T387" s="2476"/>
      <c r="U387" s="2474"/>
      <c r="V387" s="2474"/>
      <c r="W387" s="2474"/>
      <c r="X387" s="2474"/>
      <c r="Y387" s="2475"/>
      <c r="Z387" s="2474"/>
      <c r="AA387" s="2477"/>
      <c r="AB387" s="2475"/>
      <c r="AC387" s="2475"/>
      <c r="AD387" s="2475"/>
      <c r="AE387" s="2475"/>
      <c r="AF387" s="78"/>
      <c r="AG387" s="2475"/>
      <c r="AH387" s="2478"/>
      <c r="AI387" s="78"/>
      <c r="AJ387" s="78"/>
      <c r="AK387" s="78"/>
      <c r="AL387" s="78"/>
      <c r="AM387" s="78"/>
      <c r="AN387" s="78"/>
      <c r="AO387" s="78"/>
      <c r="AP387" s="78"/>
      <c r="AQ387" s="78"/>
      <c r="AR387" s="2479"/>
      <c r="AS387" s="2479"/>
      <c r="AT387" s="2479"/>
      <c r="AU387" s="2479"/>
      <c r="AV387" s="2480"/>
      <c r="AW387" s="78"/>
      <c r="AX387" s="2480"/>
      <c r="AY387" s="78"/>
      <c r="AZ387" s="78"/>
      <c r="BA387" s="78"/>
      <c r="BB387" s="2480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/>
      <c r="BM387" s="78"/>
      <c r="BN387" s="78"/>
      <c r="BO387" s="78"/>
      <c r="BP387" s="78"/>
      <c r="BQ387" s="78"/>
      <c r="BR387" s="78"/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78"/>
      <c r="CE387" s="78"/>
      <c r="CF387" s="78"/>
      <c r="CG387" s="78"/>
      <c r="CH387" s="78"/>
      <c r="CI387" s="78"/>
      <c r="CJ387" s="78"/>
      <c r="CK387" s="78"/>
      <c r="CL387" s="78"/>
      <c r="CM387" s="78"/>
      <c r="CN387" s="78"/>
      <c r="CO387" s="78"/>
      <c r="CP387" s="78"/>
      <c r="CQ387" s="78"/>
      <c r="CR387" s="78"/>
      <c r="CS387" s="78"/>
      <c r="CT387" s="78"/>
      <c r="CU387" s="78"/>
      <c r="CV387" s="78"/>
      <c r="CW387" s="78"/>
      <c r="CX387" s="78"/>
      <c r="CY387" s="78"/>
      <c r="CZ387" s="78"/>
      <c r="DA387" s="78"/>
      <c r="DB387" s="78"/>
      <c r="DC387" s="78"/>
      <c r="DD387" s="78"/>
      <c r="DE387" s="78"/>
      <c r="DF387" s="2481"/>
      <c r="DG387" s="78"/>
      <c r="DH387" s="2482"/>
      <c r="DI387" s="78"/>
      <c r="DJ387" s="78"/>
      <c r="DK387" s="78"/>
      <c r="DL387" s="78"/>
      <c r="DM387" s="78"/>
      <c r="DN387" s="78"/>
      <c r="DO387" s="78"/>
      <c r="DP387" s="78"/>
      <c r="DQ387" s="78"/>
      <c r="DR387" s="78"/>
    </row>
    <row r="388">
      <c r="A388" s="78"/>
      <c r="D388" s="2471"/>
      <c r="E388" s="2472"/>
      <c r="F388" s="2472"/>
      <c r="G388" s="2473"/>
      <c r="H388" s="2474"/>
      <c r="I388" s="2474"/>
      <c r="J388" s="2474"/>
      <c r="K388" s="2474"/>
      <c r="L388" s="2474"/>
      <c r="M388" s="2474"/>
      <c r="N388" s="2474"/>
      <c r="O388" s="2474"/>
      <c r="P388" s="2474"/>
      <c r="Q388" s="2475"/>
      <c r="R388" s="2475"/>
      <c r="S388" s="2474"/>
      <c r="T388" s="2476"/>
      <c r="U388" s="2474"/>
      <c r="V388" s="2474"/>
      <c r="W388" s="2474"/>
      <c r="X388" s="2474"/>
      <c r="Y388" s="2475"/>
      <c r="Z388" s="2474"/>
      <c r="AA388" s="2477"/>
      <c r="AB388" s="2475"/>
      <c r="AC388" s="2475"/>
      <c r="AD388" s="2475"/>
      <c r="AE388" s="2475"/>
      <c r="AF388" s="78"/>
      <c r="AG388" s="2475"/>
      <c r="AH388" s="2478"/>
      <c r="AI388" s="78"/>
      <c r="AJ388" s="78"/>
      <c r="AK388" s="78"/>
      <c r="AL388" s="78"/>
      <c r="AM388" s="78"/>
      <c r="AN388" s="78"/>
      <c r="AO388" s="78"/>
      <c r="AP388" s="78"/>
      <c r="AQ388" s="78"/>
      <c r="AR388" s="2479"/>
      <c r="AS388" s="2479"/>
      <c r="AT388" s="2479"/>
      <c r="AU388" s="2479"/>
      <c r="AV388" s="2480"/>
      <c r="AW388" s="78"/>
      <c r="AX388" s="2480"/>
      <c r="AY388" s="78"/>
      <c r="AZ388" s="78"/>
      <c r="BA388" s="78"/>
      <c r="BB388" s="2480"/>
      <c r="BC388" s="78"/>
      <c r="BD388" s="78"/>
      <c r="BE388" s="78"/>
      <c r="BF388" s="78"/>
      <c r="BG388" s="78"/>
      <c r="BH388" s="78"/>
      <c r="BI388" s="78"/>
      <c r="BJ388" s="78"/>
      <c r="BK388" s="78"/>
      <c r="BL388" s="78"/>
      <c r="BM388" s="78"/>
      <c r="BN388" s="78"/>
      <c r="BO388" s="78"/>
      <c r="BP388" s="78"/>
      <c r="BQ388" s="78"/>
      <c r="BR388" s="78"/>
      <c r="BS388" s="78"/>
      <c r="BT388" s="78"/>
      <c r="BU388" s="78"/>
      <c r="BV388" s="78"/>
      <c r="BW388" s="78"/>
      <c r="BX388" s="78"/>
      <c r="BY388" s="78"/>
      <c r="BZ388" s="78"/>
      <c r="CA388" s="78"/>
      <c r="CB388" s="78"/>
      <c r="CC388" s="78"/>
      <c r="CD388" s="78"/>
      <c r="CE388" s="78"/>
      <c r="CF388" s="78"/>
      <c r="CG388" s="78"/>
      <c r="CH388" s="78"/>
      <c r="CI388" s="78"/>
      <c r="CJ388" s="78"/>
      <c r="CK388" s="78"/>
      <c r="CL388" s="78"/>
      <c r="CM388" s="78"/>
      <c r="CN388" s="78"/>
      <c r="CO388" s="78"/>
      <c r="CP388" s="78"/>
      <c r="CQ388" s="78"/>
      <c r="CR388" s="78"/>
      <c r="CS388" s="78"/>
      <c r="CT388" s="78"/>
      <c r="CU388" s="78"/>
      <c r="CV388" s="78"/>
      <c r="CW388" s="78"/>
      <c r="CX388" s="78"/>
      <c r="CY388" s="78"/>
      <c r="CZ388" s="78"/>
      <c r="DA388" s="78"/>
      <c r="DB388" s="78"/>
      <c r="DC388" s="78"/>
      <c r="DD388" s="78"/>
      <c r="DE388" s="78"/>
      <c r="DF388" s="2481"/>
      <c r="DG388" s="78"/>
      <c r="DH388" s="2482"/>
      <c r="DI388" s="78"/>
      <c r="DJ388" s="78"/>
      <c r="DK388" s="78"/>
      <c r="DL388" s="78"/>
      <c r="DM388" s="78"/>
      <c r="DN388" s="78"/>
      <c r="DO388" s="78"/>
      <c r="DP388" s="78"/>
      <c r="DQ388" s="78"/>
      <c r="DR388" s="78"/>
    </row>
    <row r="389">
      <c r="A389" s="78"/>
      <c r="D389" s="2471"/>
      <c r="E389" s="2472"/>
      <c r="F389" s="2472"/>
      <c r="G389" s="2473"/>
      <c r="H389" s="2474"/>
      <c r="I389" s="2474"/>
      <c r="J389" s="2474"/>
      <c r="K389" s="2474"/>
      <c r="L389" s="2474"/>
      <c r="M389" s="2474"/>
      <c r="N389" s="2474"/>
      <c r="O389" s="2474"/>
      <c r="P389" s="2474"/>
      <c r="Q389" s="2475"/>
      <c r="R389" s="2475"/>
      <c r="S389" s="2474"/>
      <c r="T389" s="2476"/>
      <c r="U389" s="2474"/>
      <c r="V389" s="2474"/>
      <c r="W389" s="2474"/>
      <c r="X389" s="2474"/>
      <c r="Y389" s="2475"/>
      <c r="Z389" s="2474"/>
      <c r="AA389" s="2477"/>
      <c r="AB389" s="2475"/>
      <c r="AC389" s="2475"/>
      <c r="AD389" s="2475"/>
      <c r="AE389" s="2475"/>
      <c r="AF389" s="78"/>
      <c r="AG389" s="2475"/>
      <c r="AH389" s="2478"/>
      <c r="AI389" s="78"/>
      <c r="AJ389" s="78"/>
      <c r="AK389" s="78"/>
      <c r="AL389" s="78"/>
      <c r="AM389" s="78"/>
      <c r="AN389" s="78"/>
      <c r="AO389" s="78"/>
      <c r="AP389" s="78"/>
      <c r="AQ389" s="78"/>
      <c r="AR389" s="2479"/>
      <c r="AS389" s="2479"/>
      <c r="AT389" s="2479"/>
      <c r="AU389" s="2479"/>
      <c r="AV389" s="2480"/>
      <c r="AW389" s="78"/>
      <c r="AX389" s="2480"/>
      <c r="AY389" s="78"/>
      <c r="AZ389" s="78"/>
      <c r="BA389" s="78"/>
      <c r="BB389" s="2480"/>
      <c r="BC389" s="78"/>
      <c r="BD389" s="78"/>
      <c r="BE389" s="78"/>
      <c r="BF389" s="78"/>
      <c r="BG389" s="78"/>
      <c r="BH389" s="78"/>
      <c r="BI389" s="78"/>
      <c r="BJ389" s="78"/>
      <c r="BK389" s="78"/>
      <c r="BL389" s="78"/>
      <c r="BM389" s="78"/>
      <c r="BN389" s="78"/>
      <c r="BO389" s="78"/>
      <c r="BP389" s="78"/>
      <c r="BQ389" s="78"/>
      <c r="BR389" s="78"/>
      <c r="BS389" s="78"/>
      <c r="BT389" s="78"/>
      <c r="BU389" s="78"/>
      <c r="BV389" s="78"/>
      <c r="BW389" s="78"/>
      <c r="BX389" s="78"/>
      <c r="BY389" s="78"/>
      <c r="BZ389" s="78"/>
      <c r="CA389" s="78"/>
      <c r="CB389" s="78"/>
      <c r="CC389" s="78"/>
      <c r="CD389" s="78"/>
      <c r="CE389" s="78"/>
      <c r="CF389" s="78"/>
      <c r="CG389" s="78"/>
      <c r="CH389" s="78"/>
      <c r="CI389" s="78"/>
      <c r="CJ389" s="78"/>
      <c r="CK389" s="78"/>
      <c r="CL389" s="78"/>
      <c r="CM389" s="78"/>
      <c r="CN389" s="78"/>
      <c r="CO389" s="78"/>
      <c r="CP389" s="78"/>
      <c r="CQ389" s="78"/>
      <c r="CR389" s="78"/>
      <c r="CS389" s="78"/>
      <c r="CT389" s="78"/>
      <c r="CU389" s="78"/>
      <c r="CV389" s="78"/>
      <c r="CW389" s="78"/>
      <c r="CX389" s="78"/>
      <c r="CY389" s="78"/>
      <c r="CZ389" s="78"/>
      <c r="DA389" s="78"/>
      <c r="DB389" s="78"/>
      <c r="DC389" s="78"/>
      <c r="DD389" s="78"/>
      <c r="DE389" s="78"/>
      <c r="DF389" s="2481"/>
      <c r="DG389" s="78"/>
      <c r="DH389" s="2482"/>
      <c r="DI389" s="78"/>
      <c r="DJ389" s="78"/>
      <c r="DK389" s="78"/>
      <c r="DL389" s="78"/>
      <c r="DM389" s="78"/>
      <c r="DN389" s="78"/>
      <c r="DO389" s="78"/>
      <c r="DP389" s="78"/>
      <c r="DQ389" s="78"/>
      <c r="DR389" s="78"/>
    </row>
    <row r="390">
      <c r="A390" s="78"/>
      <c r="D390" s="2471"/>
      <c r="E390" s="2472"/>
      <c r="F390" s="2472"/>
      <c r="G390" s="2473"/>
      <c r="H390" s="2474"/>
      <c r="I390" s="2474"/>
      <c r="J390" s="2474"/>
      <c r="K390" s="2474"/>
      <c r="L390" s="2474"/>
      <c r="M390" s="2474"/>
      <c r="N390" s="2474"/>
      <c r="O390" s="2474"/>
      <c r="P390" s="2474"/>
      <c r="Q390" s="2475"/>
      <c r="R390" s="2475"/>
      <c r="S390" s="2474"/>
      <c r="T390" s="2476"/>
      <c r="U390" s="2474"/>
      <c r="V390" s="2474"/>
      <c r="W390" s="2474"/>
      <c r="X390" s="2474"/>
      <c r="Y390" s="2475"/>
      <c r="Z390" s="2474"/>
      <c r="AA390" s="2477"/>
      <c r="AB390" s="2475"/>
      <c r="AC390" s="2475"/>
      <c r="AD390" s="2475"/>
      <c r="AE390" s="2475"/>
      <c r="AF390" s="78"/>
      <c r="AG390" s="2475"/>
      <c r="AH390" s="2478"/>
      <c r="AI390" s="78"/>
      <c r="AJ390" s="78"/>
      <c r="AK390" s="78"/>
      <c r="AL390" s="78"/>
      <c r="AM390" s="78"/>
      <c r="AN390" s="78"/>
      <c r="AO390" s="78"/>
      <c r="AP390" s="78"/>
      <c r="AQ390" s="78"/>
      <c r="AR390" s="2479"/>
      <c r="AS390" s="2479"/>
      <c r="AT390" s="2479"/>
      <c r="AU390" s="2479"/>
      <c r="AV390" s="2480"/>
      <c r="AW390" s="78"/>
      <c r="AX390" s="2480"/>
      <c r="AY390" s="78"/>
      <c r="AZ390" s="78"/>
      <c r="BA390" s="78"/>
      <c r="BB390" s="2480"/>
      <c r="BC390" s="78"/>
      <c r="BD390" s="78"/>
      <c r="BE390" s="78"/>
      <c r="BF390" s="78"/>
      <c r="BG390" s="78"/>
      <c r="BH390" s="78"/>
      <c r="BI390" s="78"/>
      <c r="BJ390" s="78"/>
      <c r="BK390" s="78"/>
      <c r="BL390" s="78"/>
      <c r="BM390" s="78"/>
      <c r="BN390" s="78"/>
      <c r="BO390" s="78"/>
      <c r="BP390" s="78"/>
      <c r="BQ390" s="78"/>
      <c r="BR390" s="78"/>
      <c r="BS390" s="78"/>
      <c r="BT390" s="78"/>
      <c r="BU390" s="78"/>
      <c r="BV390" s="78"/>
      <c r="BW390" s="78"/>
      <c r="BX390" s="78"/>
      <c r="BY390" s="78"/>
      <c r="BZ390" s="78"/>
      <c r="CA390" s="78"/>
      <c r="CB390" s="78"/>
      <c r="CC390" s="78"/>
      <c r="CD390" s="78"/>
      <c r="CE390" s="78"/>
      <c r="CF390" s="78"/>
      <c r="CG390" s="78"/>
      <c r="CH390" s="78"/>
      <c r="CI390" s="78"/>
      <c r="CJ390" s="78"/>
      <c r="CK390" s="78"/>
      <c r="CL390" s="78"/>
      <c r="CM390" s="78"/>
      <c r="CN390" s="78"/>
      <c r="CO390" s="78"/>
      <c r="CP390" s="78"/>
      <c r="CQ390" s="78"/>
      <c r="CR390" s="78"/>
      <c r="CS390" s="78"/>
      <c r="CT390" s="78"/>
      <c r="CU390" s="78"/>
      <c r="CV390" s="78"/>
      <c r="CW390" s="78"/>
      <c r="CX390" s="78"/>
      <c r="CY390" s="78"/>
      <c r="CZ390" s="78"/>
      <c r="DA390" s="78"/>
      <c r="DB390" s="78"/>
      <c r="DC390" s="78"/>
      <c r="DD390" s="78"/>
      <c r="DE390" s="78"/>
      <c r="DF390" s="2481"/>
      <c r="DG390" s="78"/>
      <c r="DH390" s="2482"/>
      <c r="DI390" s="78"/>
      <c r="DJ390" s="78"/>
      <c r="DK390" s="78"/>
      <c r="DL390" s="78"/>
      <c r="DM390" s="78"/>
      <c r="DN390" s="78"/>
      <c r="DO390" s="78"/>
      <c r="DP390" s="78"/>
      <c r="DQ390" s="78"/>
      <c r="DR390" s="78"/>
    </row>
    <row r="391">
      <c r="A391" s="78"/>
      <c r="D391" s="2471"/>
      <c r="E391" s="2472"/>
      <c r="F391" s="2472"/>
      <c r="G391" s="2473"/>
      <c r="H391" s="2474"/>
      <c r="I391" s="2474"/>
      <c r="J391" s="2474"/>
      <c r="K391" s="2474"/>
      <c r="L391" s="2474"/>
      <c r="M391" s="2474"/>
      <c r="N391" s="2474"/>
      <c r="O391" s="2474"/>
      <c r="P391" s="2474"/>
      <c r="Q391" s="2475"/>
      <c r="R391" s="2475"/>
      <c r="S391" s="2474"/>
      <c r="T391" s="2476"/>
      <c r="U391" s="2474"/>
      <c r="V391" s="2474"/>
      <c r="W391" s="2474"/>
      <c r="X391" s="2474"/>
      <c r="Y391" s="2475"/>
      <c r="Z391" s="2474"/>
      <c r="AA391" s="2477"/>
      <c r="AB391" s="2475"/>
      <c r="AC391" s="2475"/>
      <c r="AD391" s="2475"/>
      <c r="AE391" s="2475"/>
      <c r="AF391" s="78"/>
      <c r="AG391" s="2475"/>
      <c r="AH391" s="24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2479"/>
      <c r="AS391" s="2479"/>
      <c r="AT391" s="2479"/>
      <c r="AU391" s="2479"/>
      <c r="AV391" s="2480"/>
      <c r="AW391" s="78"/>
      <c r="AX391" s="2480"/>
      <c r="AY391" s="78"/>
      <c r="AZ391" s="78"/>
      <c r="BA391" s="78"/>
      <c r="BB391" s="2480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/>
      <c r="BM391" s="78"/>
      <c r="BN391" s="78"/>
      <c r="BO391" s="78"/>
      <c r="BP391" s="78"/>
      <c r="BQ391" s="78"/>
      <c r="BR391" s="78"/>
      <c r="BS391" s="78"/>
      <c r="BT391" s="78"/>
      <c r="BU391" s="78"/>
      <c r="BV391" s="78"/>
      <c r="BW391" s="78"/>
      <c r="BX391" s="78"/>
      <c r="BY391" s="78"/>
      <c r="BZ391" s="78"/>
      <c r="CA391" s="78"/>
      <c r="CB391" s="78"/>
      <c r="CC391" s="78"/>
      <c r="CD391" s="78"/>
      <c r="CE391" s="78"/>
      <c r="CF391" s="78"/>
      <c r="CG391" s="78"/>
      <c r="CH391" s="78"/>
      <c r="CI391" s="78"/>
      <c r="CJ391" s="78"/>
      <c r="CK391" s="78"/>
      <c r="CL391" s="78"/>
      <c r="CM391" s="78"/>
      <c r="CN391" s="78"/>
      <c r="CO391" s="78"/>
      <c r="CP391" s="78"/>
      <c r="CQ391" s="78"/>
      <c r="CR391" s="78"/>
      <c r="CS391" s="78"/>
      <c r="CT391" s="78"/>
      <c r="CU391" s="78"/>
      <c r="CV391" s="78"/>
      <c r="CW391" s="78"/>
      <c r="CX391" s="78"/>
      <c r="CY391" s="78"/>
      <c r="CZ391" s="78"/>
      <c r="DA391" s="78"/>
      <c r="DB391" s="78"/>
      <c r="DC391" s="78"/>
      <c r="DD391" s="78"/>
      <c r="DE391" s="78"/>
      <c r="DF391" s="2481"/>
      <c r="DG391" s="78"/>
      <c r="DH391" s="2482"/>
      <c r="DI391" s="78"/>
      <c r="DJ391" s="78"/>
      <c r="DK391" s="78"/>
      <c r="DL391" s="78"/>
      <c r="DM391" s="78"/>
      <c r="DN391" s="78"/>
      <c r="DO391" s="78"/>
      <c r="DP391" s="78"/>
      <c r="DQ391" s="78"/>
      <c r="DR391" s="78"/>
    </row>
    <row r="392">
      <c r="A392" s="78"/>
      <c r="D392" s="2471"/>
      <c r="E392" s="2472"/>
      <c r="F392" s="2472"/>
      <c r="G392" s="2473"/>
      <c r="H392" s="2474"/>
      <c r="I392" s="2474"/>
      <c r="J392" s="2474"/>
      <c r="K392" s="2474"/>
      <c r="L392" s="2474"/>
      <c r="M392" s="2474"/>
      <c r="N392" s="2474"/>
      <c r="O392" s="2474"/>
      <c r="P392" s="2474"/>
      <c r="Q392" s="2475"/>
      <c r="R392" s="2475"/>
      <c r="S392" s="2474"/>
      <c r="T392" s="2476"/>
      <c r="U392" s="2474"/>
      <c r="V392" s="2474"/>
      <c r="W392" s="2474"/>
      <c r="X392" s="2474"/>
      <c r="Y392" s="2475"/>
      <c r="Z392" s="2474"/>
      <c r="AA392" s="2477"/>
      <c r="AB392" s="2475"/>
      <c r="AC392" s="2475"/>
      <c r="AD392" s="2475"/>
      <c r="AE392" s="2475"/>
      <c r="AF392" s="78"/>
      <c r="AG392" s="2475"/>
      <c r="AH392" s="2478"/>
      <c r="AI392" s="78"/>
      <c r="AJ392" s="78"/>
      <c r="AK392" s="78"/>
      <c r="AL392" s="78"/>
      <c r="AM392" s="78"/>
      <c r="AN392" s="78"/>
      <c r="AO392" s="78"/>
      <c r="AP392" s="78"/>
      <c r="AQ392" s="78"/>
      <c r="AR392" s="2479"/>
      <c r="AS392" s="2479"/>
      <c r="AT392" s="2479"/>
      <c r="AU392" s="2479"/>
      <c r="AV392" s="2480"/>
      <c r="AW392" s="78"/>
      <c r="AX392" s="2480"/>
      <c r="AY392" s="78"/>
      <c r="AZ392" s="78"/>
      <c r="BA392" s="78"/>
      <c r="BB392" s="2480"/>
      <c r="BC392" s="78"/>
      <c r="BD392" s="78"/>
      <c r="BE392" s="78"/>
      <c r="BF392" s="78"/>
      <c r="BG392" s="78"/>
      <c r="BH392" s="78"/>
      <c r="BI392" s="78"/>
      <c r="BJ392" s="78"/>
      <c r="BK392" s="78"/>
      <c r="BL392" s="78"/>
      <c r="BM392" s="78"/>
      <c r="BN392" s="78"/>
      <c r="BO392" s="78"/>
      <c r="BP392" s="78"/>
      <c r="BQ392" s="78"/>
      <c r="BR392" s="78"/>
      <c r="BS392" s="78"/>
      <c r="BT392" s="78"/>
      <c r="BU392" s="78"/>
      <c r="BV392" s="78"/>
      <c r="BW392" s="78"/>
      <c r="BX392" s="78"/>
      <c r="BY392" s="78"/>
      <c r="BZ392" s="78"/>
      <c r="CA392" s="78"/>
      <c r="CB392" s="78"/>
      <c r="CC392" s="78"/>
      <c r="CD392" s="78"/>
      <c r="CE392" s="78"/>
      <c r="CF392" s="78"/>
      <c r="CG392" s="78"/>
      <c r="CH392" s="78"/>
      <c r="CI392" s="78"/>
      <c r="CJ392" s="78"/>
      <c r="CK392" s="78"/>
      <c r="CL392" s="78"/>
      <c r="CM392" s="78"/>
      <c r="CN392" s="78"/>
      <c r="CO392" s="78"/>
      <c r="CP392" s="78"/>
      <c r="CQ392" s="78"/>
      <c r="CR392" s="78"/>
      <c r="CS392" s="78"/>
      <c r="CT392" s="78"/>
      <c r="CU392" s="78"/>
      <c r="CV392" s="78"/>
      <c r="CW392" s="78"/>
      <c r="CX392" s="78"/>
      <c r="CY392" s="78"/>
      <c r="CZ392" s="78"/>
      <c r="DA392" s="78"/>
      <c r="DB392" s="78"/>
      <c r="DC392" s="78"/>
      <c r="DD392" s="78"/>
      <c r="DE392" s="78"/>
      <c r="DF392" s="2481"/>
      <c r="DG392" s="78"/>
      <c r="DH392" s="2482"/>
      <c r="DI392" s="78"/>
      <c r="DJ392" s="78"/>
      <c r="DK392" s="78"/>
      <c r="DL392" s="78"/>
      <c r="DM392" s="78"/>
      <c r="DN392" s="78"/>
      <c r="DO392" s="78"/>
      <c r="DP392" s="78"/>
      <c r="DQ392" s="78"/>
      <c r="DR392" s="78"/>
    </row>
    <row r="393">
      <c r="A393" s="78"/>
      <c r="D393" s="2471"/>
      <c r="E393" s="2472"/>
      <c r="F393" s="2472"/>
      <c r="G393" s="2473"/>
      <c r="H393" s="2474"/>
      <c r="I393" s="2474"/>
      <c r="J393" s="2474"/>
      <c r="K393" s="2474"/>
      <c r="L393" s="2474"/>
      <c r="M393" s="2474"/>
      <c r="N393" s="2474"/>
      <c r="O393" s="2474"/>
      <c r="P393" s="2474"/>
      <c r="Q393" s="2475"/>
      <c r="R393" s="2475"/>
      <c r="S393" s="2474"/>
      <c r="T393" s="2476"/>
      <c r="U393" s="2474"/>
      <c r="V393" s="2474"/>
      <c r="W393" s="2474"/>
      <c r="X393" s="2474"/>
      <c r="Y393" s="2475"/>
      <c r="Z393" s="2474"/>
      <c r="AA393" s="2477"/>
      <c r="AB393" s="2475"/>
      <c r="AC393" s="2475"/>
      <c r="AD393" s="2475"/>
      <c r="AE393" s="2475"/>
      <c r="AF393" s="78"/>
      <c r="AG393" s="2475"/>
      <c r="AH393" s="24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2479"/>
      <c r="AS393" s="2479"/>
      <c r="AT393" s="2479"/>
      <c r="AU393" s="2479"/>
      <c r="AV393" s="2480"/>
      <c r="AW393" s="78"/>
      <c r="AX393" s="2480"/>
      <c r="AY393" s="78"/>
      <c r="AZ393" s="78"/>
      <c r="BA393" s="78"/>
      <c r="BB393" s="2480"/>
      <c r="BC393" s="78"/>
      <c r="BD393" s="78"/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/>
      <c r="BP393" s="78"/>
      <c r="BQ393" s="78"/>
      <c r="BR393" s="78"/>
      <c r="BS393" s="78"/>
      <c r="BT393" s="78"/>
      <c r="BU393" s="78"/>
      <c r="BV393" s="78"/>
      <c r="BW393" s="78"/>
      <c r="BX393" s="78"/>
      <c r="BY393" s="78"/>
      <c r="BZ393" s="78"/>
      <c r="CA393" s="78"/>
      <c r="CB393" s="78"/>
      <c r="CC393" s="78"/>
      <c r="CD393" s="78"/>
      <c r="CE393" s="78"/>
      <c r="CF393" s="78"/>
      <c r="CG393" s="78"/>
      <c r="CH393" s="78"/>
      <c r="CI393" s="78"/>
      <c r="CJ393" s="78"/>
      <c r="CK393" s="78"/>
      <c r="CL393" s="78"/>
      <c r="CM393" s="78"/>
      <c r="CN393" s="78"/>
      <c r="CO393" s="78"/>
      <c r="CP393" s="78"/>
      <c r="CQ393" s="78"/>
      <c r="CR393" s="78"/>
      <c r="CS393" s="78"/>
      <c r="CT393" s="78"/>
      <c r="CU393" s="78"/>
      <c r="CV393" s="78"/>
      <c r="CW393" s="78"/>
      <c r="CX393" s="78"/>
      <c r="CY393" s="78"/>
      <c r="CZ393" s="78"/>
      <c r="DA393" s="78"/>
      <c r="DB393" s="78"/>
      <c r="DC393" s="78"/>
      <c r="DD393" s="78"/>
      <c r="DE393" s="78"/>
      <c r="DF393" s="2481"/>
      <c r="DG393" s="78"/>
      <c r="DH393" s="2482"/>
      <c r="DI393" s="78"/>
      <c r="DJ393" s="78"/>
      <c r="DK393" s="78"/>
      <c r="DL393" s="78"/>
      <c r="DM393" s="78"/>
      <c r="DN393" s="78"/>
      <c r="DO393" s="78"/>
      <c r="DP393" s="78"/>
      <c r="DQ393" s="78"/>
      <c r="DR393" s="78"/>
    </row>
    <row r="394">
      <c r="A394" s="78"/>
      <c r="D394" s="2471"/>
      <c r="E394" s="2472"/>
      <c r="F394" s="2472"/>
      <c r="G394" s="2473"/>
      <c r="H394" s="2474"/>
      <c r="I394" s="2474"/>
      <c r="J394" s="2474"/>
      <c r="K394" s="2474"/>
      <c r="L394" s="2474"/>
      <c r="M394" s="2474"/>
      <c r="N394" s="2474"/>
      <c r="O394" s="2474"/>
      <c r="P394" s="2474"/>
      <c r="Q394" s="2475"/>
      <c r="R394" s="2475"/>
      <c r="S394" s="2474"/>
      <c r="T394" s="2476"/>
      <c r="U394" s="2474"/>
      <c r="V394" s="2474"/>
      <c r="W394" s="2474"/>
      <c r="X394" s="2474"/>
      <c r="Y394" s="2475"/>
      <c r="Z394" s="2474"/>
      <c r="AA394" s="2477"/>
      <c r="AB394" s="2475"/>
      <c r="AC394" s="2475"/>
      <c r="AD394" s="2475"/>
      <c r="AE394" s="2475"/>
      <c r="AF394" s="78"/>
      <c r="AG394" s="2475"/>
      <c r="AH394" s="2478"/>
      <c r="AI394" s="78"/>
      <c r="AJ394" s="78"/>
      <c r="AK394" s="78"/>
      <c r="AL394" s="78"/>
      <c r="AM394" s="78"/>
      <c r="AN394" s="78"/>
      <c r="AO394" s="78"/>
      <c r="AP394" s="78"/>
      <c r="AQ394" s="78"/>
      <c r="AR394" s="2479"/>
      <c r="AS394" s="2479"/>
      <c r="AT394" s="2479"/>
      <c r="AU394" s="2479"/>
      <c r="AV394" s="2480"/>
      <c r="AW394" s="78"/>
      <c r="AX394" s="2480"/>
      <c r="AY394" s="78"/>
      <c r="AZ394" s="78"/>
      <c r="BA394" s="78"/>
      <c r="BB394" s="2480"/>
      <c r="BC394" s="78"/>
      <c r="BD394" s="78"/>
      <c r="BE394" s="78"/>
      <c r="BF394" s="78"/>
      <c r="BG394" s="78"/>
      <c r="BH394" s="78"/>
      <c r="BI394" s="78"/>
      <c r="BJ394" s="78"/>
      <c r="BK394" s="78"/>
      <c r="BL394" s="78"/>
      <c r="BM394" s="78"/>
      <c r="BN394" s="78"/>
      <c r="BO394" s="78"/>
      <c r="BP394" s="78"/>
      <c r="BQ394" s="78"/>
      <c r="BR394" s="78"/>
      <c r="BS394" s="78"/>
      <c r="BT394" s="78"/>
      <c r="BU394" s="78"/>
      <c r="BV394" s="78"/>
      <c r="BW394" s="78"/>
      <c r="BX394" s="78"/>
      <c r="BY394" s="78"/>
      <c r="BZ394" s="78"/>
      <c r="CA394" s="78"/>
      <c r="CB394" s="78"/>
      <c r="CC394" s="78"/>
      <c r="CD394" s="78"/>
      <c r="CE394" s="78"/>
      <c r="CF394" s="78"/>
      <c r="CG394" s="78"/>
      <c r="CH394" s="78"/>
      <c r="CI394" s="78"/>
      <c r="CJ394" s="78"/>
      <c r="CK394" s="78"/>
      <c r="CL394" s="78"/>
      <c r="CM394" s="78"/>
      <c r="CN394" s="78"/>
      <c r="CO394" s="78"/>
      <c r="CP394" s="78"/>
      <c r="CQ394" s="78"/>
      <c r="CR394" s="78"/>
      <c r="CS394" s="78"/>
      <c r="CT394" s="78"/>
      <c r="CU394" s="78"/>
      <c r="CV394" s="78"/>
      <c r="CW394" s="78"/>
      <c r="CX394" s="78"/>
      <c r="CY394" s="78"/>
      <c r="CZ394" s="78"/>
      <c r="DA394" s="78"/>
      <c r="DB394" s="78"/>
      <c r="DC394" s="78"/>
      <c r="DD394" s="78"/>
      <c r="DE394" s="78"/>
      <c r="DF394" s="2481"/>
      <c r="DG394" s="78"/>
      <c r="DH394" s="2482"/>
      <c r="DI394" s="78"/>
      <c r="DJ394" s="78"/>
      <c r="DK394" s="78"/>
      <c r="DL394" s="78"/>
      <c r="DM394" s="78"/>
      <c r="DN394" s="78"/>
      <c r="DO394" s="78"/>
      <c r="DP394" s="78"/>
      <c r="DQ394" s="78"/>
      <c r="DR394" s="78"/>
    </row>
    <row r="395">
      <c r="A395" s="78"/>
      <c r="D395" s="2471"/>
      <c r="E395" s="2472"/>
      <c r="F395" s="2472"/>
      <c r="G395" s="2473"/>
      <c r="H395" s="2474"/>
      <c r="I395" s="2474"/>
      <c r="J395" s="2474"/>
      <c r="K395" s="2474"/>
      <c r="L395" s="2474"/>
      <c r="M395" s="2474"/>
      <c r="N395" s="2474"/>
      <c r="O395" s="2474"/>
      <c r="P395" s="2474"/>
      <c r="Q395" s="2475"/>
      <c r="R395" s="2475"/>
      <c r="S395" s="2474"/>
      <c r="T395" s="2476"/>
      <c r="U395" s="2474"/>
      <c r="V395" s="2474"/>
      <c r="W395" s="2474"/>
      <c r="X395" s="2474"/>
      <c r="Y395" s="2475"/>
      <c r="Z395" s="2474"/>
      <c r="AA395" s="2477"/>
      <c r="AB395" s="2475"/>
      <c r="AC395" s="2475"/>
      <c r="AD395" s="2475"/>
      <c r="AE395" s="2475"/>
      <c r="AF395" s="78"/>
      <c r="AG395" s="2475"/>
      <c r="AH395" s="24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2479"/>
      <c r="AS395" s="2479"/>
      <c r="AT395" s="2479"/>
      <c r="AU395" s="2479"/>
      <c r="AV395" s="2480"/>
      <c r="AW395" s="78"/>
      <c r="AX395" s="2480"/>
      <c r="AY395" s="78"/>
      <c r="AZ395" s="78"/>
      <c r="BA395" s="78"/>
      <c r="BB395" s="2480"/>
      <c r="BC395" s="78"/>
      <c r="BD395" s="78"/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/>
      <c r="BP395" s="78"/>
      <c r="BQ395" s="78"/>
      <c r="BR395" s="78"/>
      <c r="BS395" s="78"/>
      <c r="BT395" s="78"/>
      <c r="BU395" s="78"/>
      <c r="BV395" s="78"/>
      <c r="BW395" s="78"/>
      <c r="BX395" s="78"/>
      <c r="BY395" s="78"/>
      <c r="BZ395" s="78"/>
      <c r="CA395" s="78"/>
      <c r="CB395" s="78"/>
      <c r="CC395" s="78"/>
      <c r="CD395" s="78"/>
      <c r="CE395" s="78"/>
      <c r="CF395" s="78"/>
      <c r="CG395" s="78"/>
      <c r="CH395" s="78"/>
      <c r="CI395" s="78"/>
      <c r="CJ395" s="78"/>
      <c r="CK395" s="78"/>
      <c r="CL395" s="78"/>
      <c r="CM395" s="78"/>
      <c r="CN395" s="78"/>
      <c r="CO395" s="78"/>
      <c r="CP395" s="78"/>
      <c r="CQ395" s="78"/>
      <c r="CR395" s="78"/>
      <c r="CS395" s="78"/>
      <c r="CT395" s="78"/>
      <c r="CU395" s="78"/>
      <c r="CV395" s="78"/>
      <c r="CW395" s="78"/>
      <c r="CX395" s="78"/>
      <c r="CY395" s="78"/>
      <c r="CZ395" s="78"/>
      <c r="DA395" s="78"/>
      <c r="DB395" s="78"/>
      <c r="DC395" s="78"/>
      <c r="DD395" s="78"/>
      <c r="DE395" s="78"/>
      <c r="DF395" s="2481"/>
      <c r="DG395" s="78"/>
      <c r="DH395" s="2482"/>
      <c r="DI395" s="78"/>
      <c r="DJ395" s="78"/>
      <c r="DK395" s="78"/>
      <c r="DL395" s="78"/>
      <c r="DM395" s="78"/>
      <c r="DN395" s="78"/>
      <c r="DO395" s="78"/>
      <c r="DP395" s="78"/>
      <c r="DQ395" s="78"/>
      <c r="DR395" s="78"/>
    </row>
    <row r="396">
      <c r="A396" s="78"/>
      <c r="D396" s="2471"/>
      <c r="E396" s="2472"/>
      <c r="F396" s="2472"/>
      <c r="G396" s="2473"/>
      <c r="H396" s="2474"/>
      <c r="I396" s="2474"/>
      <c r="J396" s="2474"/>
      <c r="K396" s="2474"/>
      <c r="L396" s="2474"/>
      <c r="M396" s="2474"/>
      <c r="N396" s="2474"/>
      <c r="O396" s="2474"/>
      <c r="P396" s="2474"/>
      <c r="Q396" s="2475"/>
      <c r="R396" s="2475"/>
      <c r="S396" s="2474"/>
      <c r="T396" s="2476"/>
      <c r="U396" s="2474"/>
      <c r="V396" s="2474"/>
      <c r="W396" s="2474"/>
      <c r="X396" s="2474"/>
      <c r="Y396" s="2475"/>
      <c r="Z396" s="2474"/>
      <c r="AA396" s="2477"/>
      <c r="AB396" s="2475"/>
      <c r="AC396" s="2475"/>
      <c r="AD396" s="2475"/>
      <c r="AE396" s="2475"/>
      <c r="AF396" s="78"/>
      <c r="AG396" s="2475"/>
      <c r="AH396" s="2478"/>
      <c r="AI396" s="78"/>
      <c r="AJ396" s="78"/>
      <c r="AK396" s="78"/>
      <c r="AL396" s="78"/>
      <c r="AM396" s="78"/>
      <c r="AN396" s="78"/>
      <c r="AO396" s="78"/>
      <c r="AP396" s="78"/>
      <c r="AQ396" s="78"/>
      <c r="AR396" s="2479"/>
      <c r="AS396" s="2479"/>
      <c r="AT396" s="2479"/>
      <c r="AU396" s="2479"/>
      <c r="AV396" s="2480"/>
      <c r="AW396" s="78"/>
      <c r="AX396" s="2480"/>
      <c r="AY396" s="78"/>
      <c r="AZ396" s="78"/>
      <c r="BA396" s="78"/>
      <c r="BB396" s="2480"/>
      <c r="BC396" s="78"/>
      <c r="BD396" s="78"/>
      <c r="BE396" s="78"/>
      <c r="BF396" s="78"/>
      <c r="BG396" s="78"/>
      <c r="BH396" s="78"/>
      <c r="BI396" s="78"/>
      <c r="BJ396" s="78"/>
      <c r="BK396" s="78"/>
      <c r="BL396" s="78"/>
      <c r="BM396" s="78"/>
      <c r="BN396" s="78"/>
      <c r="BO396" s="78"/>
      <c r="BP396" s="78"/>
      <c r="BQ396" s="78"/>
      <c r="BR396" s="78"/>
      <c r="BS396" s="78"/>
      <c r="BT396" s="78"/>
      <c r="BU396" s="78"/>
      <c r="BV396" s="78"/>
      <c r="BW396" s="78"/>
      <c r="BX396" s="78"/>
      <c r="BY396" s="78"/>
      <c r="BZ396" s="78"/>
      <c r="CA396" s="78"/>
      <c r="CB396" s="78"/>
      <c r="CC396" s="78"/>
      <c r="CD396" s="78"/>
      <c r="CE396" s="78"/>
      <c r="CF396" s="78"/>
      <c r="CG396" s="78"/>
      <c r="CH396" s="78"/>
      <c r="CI396" s="78"/>
      <c r="CJ396" s="78"/>
      <c r="CK396" s="78"/>
      <c r="CL396" s="78"/>
      <c r="CM396" s="78"/>
      <c r="CN396" s="78"/>
      <c r="CO396" s="78"/>
      <c r="CP396" s="78"/>
      <c r="CQ396" s="78"/>
      <c r="CR396" s="78"/>
      <c r="CS396" s="78"/>
      <c r="CT396" s="78"/>
      <c r="CU396" s="78"/>
      <c r="CV396" s="78"/>
      <c r="CW396" s="78"/>
      <c r="CX396" s="78"/>
      <c r="CY396" s="78"/>
      <c r="CZ396" s="78"/>
      <c r="DA396" s="78"/>
      <c r="DB396" s="78"/>
      <c r="DC396" s="78"/>
      <c r="DD396" s="78"/>
      <c r="DE396" s="78"/>
      <c r="DF396" s="2481"/>
      <c r="DG396" s="78"/>
      <c r="DH396" s="2482"/>
      <c r="DI396" s="78"/>
      <c r="DJ396" s="78"/>
      <c r="DK396" s="78"/>
      <c r="DL396" s="78"/>
      <c r="DM396" s="78"/>
      <c r="DN396" s="78"/>
      <c r="DO396" s="78"/>
      <c r="DP396" s="78"/>
      <c r="DQ396" s="78"/>
      <c r="DR396" s="78"/>
    </row>
    <row r="397">
      <c r="A397" s="78"/>
      <c r="D397" s="2471"/>
      <c r="E397" s="2472"/>
      <c r="F397" s="2472"/>
      <c r="G397" s="2473"/>
      <c r="H397" s="2474"/>
      <c r="I397" s="2474"/>
      <c r="J397" s="2474"/>
      <c r="K397" s="2474"/>
      <c r="L397" s="2474"/>
      <c r="M397" s="2474"/>
      <c r="N397" s="2474"/>
      <c r="O397" s="2474"/>
      <c r="P397" s="2474"/>
      <c r="Q397" s="2475"/>
      <c r="R397" s="2475"/>
      <c r="S397" s="2474"/>
      <c r="T397" s="2476"/>
      <c r="U397" s="2474"/>
      <c r="V397" s="2474"/>
      <c r="W397" s="2474"/>
      <c r="X397" s="2474"/>
      <c r="Y397" s="2475"/>
      <c r="Z397" s="2474"/>
      <c r="AA397" s="2477"/>
      <c r="AB397" s="2475"/>
      <c r="AC397" s="2475"/>
      <c r="AD397" s="2475"/>
      <c r="AE397" s="2475"/>
      <c r="AF397" s="78"/>
      <c r="AG397" s="2475"/>
      <c r="AH397" s="24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2479"/>
      <c r="AS397" s="2479"/>
      <c r="AT397" s="2479"/>
      <c r="AU397" s="2479"/>
      <c r="AV397" s="2480"/>
      <c r="AW397" s="78"/>
      <c r="AX397" s="2480"/>
      <c r="AY397" s="78"/>
      <c r="AZ397" s="78"/>
      <c r="BA397" s="78"/>
      <c r="BB397" s="2480"/>
      <c r="BC397" s="78"/>
      <c r="BD397" s="78"/>
      <c r="BE397" s="78"/>
      <c r="BF397" s="78"/>
      <c r="BG397" s="78"/>
      <c r="BH397" s="78"/>
      <c r="BI397" s="78"/>
      <c r="BJ397" s="78"/>
      <c r="BK397" s="78"/>
      <c r="BL397" s="78"/>
      <c r="BM397" s="78"/>
      <c r="BN397" s="78"/>
      <c r="BO397" s="78"/>
      <c r="BP397" s="78"/>
      <c r="BQ397" s="78"/>
      <c r="BR397" s="78"/>
      <c r="BS397" s="78"/>
      <c r="BT397" s="78"/>
      <c r="BU397" s="78"/>
      <c r="BV397" s="78"/>
      <c r="BW397" s="78"/>
      <c r="BX397" s="78"/>
      <c r="BY397" s="78"/>
      <c r="BZ397" s="78"/>
      <c r="CA397" s="78"/>
      <c r="CB397" s="78"/>
      <c r="CC397" s="78"/>
      <c r="CD397" s="78"/>
      <c r="CE397" s="78"/>
      <c r="CF397" s="78"/>
      <c r="CG397" s="78"/>
      <c r="CH397" s="78"/>
      <c r="CI397" s="78"/>
      <c r="CJ397" s="78"/>
      <c r="CK397" s="78"/>
      <c r="CL397" s="78"/>
      <c r="CM397" s="78"/>
      <c r="CN397" s="78"/>
      <c r="CO397" s="78"/>
      <c r="CP397" s="78"/>
      <c r="CQ397" s="78"/>
      <c r="CR397" s="78"/>
      <c r="CS397" s="78"/>
      <c r="CT397" s="78"/>
      <c r="CU397" s="78"/>
      <c r="CV397" s="78"/>
      <c r="CW397" s="78"/>
      <c r="CX397" s="78"/>
      <c r="CY397" s="78"/>
      <c r="CZ397" s="78"/>
      <c r="DA397" s="78"/>
      <c r="DB397" s="78"/>
      <c r="DC397" s="78"/>
      <c r="DD397" s="78"/>
      <c r="DE397" s="78"/>
      <c r="DF397" s="2481"/>
      <c r="DG397" s="78"/>
      <c r="DH397" s="2482"/>
      <c r="DI397" s="78"/>
      <c r="DJ397" s="78"/>
      <c r="DK397" s="78"/>
      <c r="DL397" s="78"/>
      <c r="DM397" s="78"/>
      <c r="DN397" s="78"/>
      <c r="DO397" s="78"/>
      <c r="DP397" s="78"/>
      <c r="DQ397" s="78"/>
      <c r="DR397" s="78"/>
    </row>
    <row r="398">
      <c r="A398" s="78"/>
      <c r="D398" s="2471"/>
      <c r="E398" s="2472"/>
      <c r="F398" s="2472"/>
      <c r="G398" s="2473"/>
      <c r="H398" s="2474"/>
      <c r="I398" s="2474"/>
      <c r="J398" s="2474"/>
      <c r="K398" s="2474"/>
      <c r="L398" s="2474"/>
      <c r="M398" s="2474"/>
      <c r="N398" s="2474"/>
      <c r="O398" s="2474"/>
      <c r="P398" s="2474"/>
      <c r="Q398" s="2475"/>
      <c r="R398" s="2475"/>
      <c r="S398" s="2474"/>
      <c r="T398" s="2476"/>
      <c r="U398" s="2474"/>
      <c r="V398" s="2474"/>
      <c r="W398" s="2474"/>
      <c r="X398" s="2474"/>
      <c r="Y398" s="2475"/>
      <c r="Z398" s="2474"/>
      <c r="AA398" s="2477"/>
      <c r="AB398" s="2475"/>
      <c r="AC398" s="2475"/>
      <c r="AD398" s="2475"/>
      <c r="AE398" s="2475"/>
      <c r="AF398" s="78"/>
      <c r="AG398" s="2475"/>
      <c r="AH398" s="2478"/>
      <c r="AI398" s="78"/>
      <c r="AJ398" s="78"/>
      <c r="AK398" s="78"/>
      <c r="AL398" s="78"/>
      <c r="AM398" s="78"/>
      <c r="AN398" s="78"/>
      <c r="AO398" s="78"/>
      <c r="AP398" s="78"/>
      <c r="AQ398" s="78"/>
      <c r="AR398" s="2479"/>
      <c r="AS398" s="2479"/>
      <c r="AT398" s="2479"/>
      <c r="AU398" s="2479"/>
      <c r="AV398" s="2480"/>
      <c r="AW398" s="78"/>
      <c r="AX398" s="2480"/>
      <c r="AY398" s="78"/>
      <c r="AZ398" s="78"/>
      <c r="BA398" s="78"/>
      <c r="BB398" s="2480"/>
      <c r="BC398" s="78"/>
      <c r="BD398" s="78"/>
      <c r="BE398" s="78"/>
      <c r="BF398" s="78"/>
      <c r="BG398" s="78"/>
      <c r="BH398" s="78"/>
      <c r="BI398" s="78"/>
      <c r="BJ398" s="78"/>
      <c r="BK398" s="78"/>
      <c r="BL398" s="78"/>
      <c r="BM398" s="78"/>
      <c r="BN398" s="78"/>
      <c r="BO398" s="78"/>
      <c r="BP398" s="78"/>
      <c r="BQ398" s="78"/>
      <c r="BR398" s="78"/>
      <c r="BS398" s="78"/>
      <c r="BT398" s="78"/>
      <c r="BU398" s="78"/>
      <c r="BV398" s="78"/>
      <c r="BW398" s="78"/>
      <c r="BX398" s="78"/>
      <c r="BY398" s="78"/>
      <c r="BZ398" s="78"/>
      <c r="CA398" s="78"/>
      <c r="CB398" s="78"/>
      <c r="CC398" s="78"/>
      <c r="CD398" s="78"/>
      <c r="CE398" s="78"/>
      <c r="CF398" s="78"/>
      <c r="CG398" s="78"/>
      <c r="CH398" s="78"/>
      <c r="CI398" s="78"/>
      <c r="CJ398" s="78"/>
      <c r="CK398" s="78"/>
      <c r="CL398" s="78"/>
      <c r="CM398" s="78"/>
      <c r="CN398" s="78"/>
      <c r="CO398" s="78"/>
      <c r="CP398" s="78"/>
      <c r="CQ398" s="78"/>
      <c r="CR398" s="78"/>
      <c r="CS398" s="78"/>
      <c r="CT398" s="78"/>
      <c r="CU398" s="78"/>
      <c r="CV398" s="78"/>
      <c r="CW398" s="78"/>
      <c r="CX398" s="78"/>
      <c r="CY398" s="78"/>
      <c r="CZ398" s="78"/>
      <c r="DA398" s="78"/>
      <c r="DB398" s="78"/>
      <c r="DC398" s="78"/>
      <c r="DD398" s="78"/>
      <c r="DE398" s="78"/>
      <c r="DF398" s="2481"/>
      <c r="DG398" s="78"/>
      <c r="DH398" s="2482"/>
      <c r="DI398" s="78"/>
      <c r="DJ398" s="78"/>
      <c r="DK398" s="78"/>
      <c r="DL398" s="78"/>
      <c r="DM398" s="78"/>
      <c r="DN398" s="78"/>
      <c r="DO398" s="78"/>
      <c r="DP398" s="78"/>
      <c r="DQ398" s="78"/>
      <c r="DR398" s="78"/>
    </row>
    <row r="399">
      <c r="A399" s="78"/>
      <c r="D399" s="2471"/>
      <c r="E399" s="2472"/>
      <c r="F399" s="2472"/>
      <c r="G399" s="2473"/>
      <c r="H399" s="2474"/>
      <c r="I399" s="2474"/>
      <c r="J399" s="2474"/>
      <c r="K399" s="2474"/>
      <c r="L399" s="2474"/>
      <c r="M399" s="2474"/>
      <c r="N399" s="2474"/>
      <c r="O399" s="2474"/>
      <c r="P399" s="2474"/>
      <c r="Q399" s="2475"/>
      <c r="R399" s="2475"/>
      <c r="S399" s="2474"/>
      <c r="T399" s="2476"/>
      <c r="U399" s="2474"/>
      <c r="V399" s="2474"/>
      <c r="W399" s="2474"/>
      <c r="X399" s="2474"/>
      <c r="Y399" s="2475"/>
      <c r="Z399" s="2474"/>
      <c r="AA399" s="2477"/>
      <c r="AB399" s="2475"/>
      <c r="AC399" s="2475"/>
      <c r="AD399" s="2475"/>
      <c r="AE399" s="2475"/>
      <c r="AF399" s="78"/>
      <c r="AG399" s="2475"/>
      <c r="AH399" s="24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2479"/>
      <c r="AS399" s="2479"/>
      <c r="AT399" s="2479"/>
      <c r="AU399" s="2479"/>
      <c r="AV399" s="2480"/>
      <c r="AW399" s="78"/>
      <c r="AX399" s="2480"/>
      <c r="AY399" s="78"/>
      <c r="AZ399" s="78"/>
      <c r="BA399" s="78"/>
      <c r="BB399" s="2480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/>
      <c r="BN399" s="78"/>
      <c r="BO399" s="78"/>
      <c r="BP399" s="78"/>
      <c r="BQ399" s="78"/>
      <c r="BR399" s="78"/>
      <c r="BS399" s="78"/>
      <c r="BT399" s="78"/>
      <c r="BU399" s="78"/>
      <c r="BV399" s="78"/>
      <c r="BW399" s="78"/>
      <c r="BX399" s="78"/>
      <c r="BY399" s="78"/>
      <c r="BZ399" s="78"/>
      <c r="CA399" s="78"/>
      <c r="CB399" s="78"/>
      <c r="CC399" s="78"/>
      <c r="CD399" s="78"/>
      <c r="CE399" s="78"/>
      <c r="CF399" s="78"/>
      <c r="CG399" s="78"/>
      <c r="CH399" s="78"/>
      <c r="CI399" s="78"/>
      <c r="CJ399" s="78"/>
      <c r="CK399" s="78"/>
      <c r="CL399" s="78"/>
      <c r="CM399" s="78"/>
      <c r="CN399" s="78"/>
      <c r="CO399" s="78"/>
      <c r="CP399" s="78"/>
      <c r="CQ399" s="78"/>
      <c r="CR399" s="78"/>
      <c r="CS399" s="78"/>
      <c r="CT399" s="78"/>
      <c r="CU399" s="78"/>
      <c r="CV399" s="78"/>
      <c r="CW399" s="78"/>
      <c r="CX399" s="78"/>
      <c r="CY399" s="78"/>
      <c r="CZ399" s="78"/>
      <c r="DA399" s="78"/>
      <c r="DB399" s="78"/>
      <c r="DC399" s="78"/>
      <c r="DD399" s="78"/>
      <c r="DE399" s="78"/>
      <c r="DF399" s="2481"/>
      <c r="DG399" s="78"/>
      <c r="DH399" s="2482"/>
      <c r="DI399" s="78"/>
      <c r="DJ399" s="78"/>
      <c r="DK399" s="78"/>
      <c r="DL399" s="78"/>
      <c r="DM399" s="78"/>
      <c r="DN399" s="78"/>
      <c r="DO399" s="78"/>
      <c r="DP399" s="78"/>
      <c r="DQ399" s="78"/>
      <c r="DR399" s="78"/>
    </row>
    <row r="400">
      <c r="A400" s="78"/>
      <c r="D400" s="2471"/>
      <c r="E400" s="2472"/>
      <c r="F400" s="2472"/>
      <c r="G400" s="2473"/>
      <c r="H400" s="2474"/>
      <c r="I400" s="2474"/>
      <c r="J400" s="2474"/>
      <c r="K400" s="2474"/>
      <c r="L400" s="2474"/>
      <c r="M400" s="2474"/>
      <c r="N400" s="2474"/>
      <c r="O400" s="2474"/>
      <c r="P400" s="2474"/>
      <c r="Q400" s="2475"/>
      <c r="R400" s="2475"/>
      <c r="S400" s="2474"/>
      <c r="T400" s="2476"/>
      <c r="U400" s="2474"/>
      <c r="V400" s="2474"/>
      <c r="W400" s="2474"/>
      <c r="X400" s="2474"/>
      <c r="Y400" s="2475"/>
      <c r="Z400" s="2474"/>
      <c r="AA400" s="2477"/>
      <c r="AB400" s="2475"/>
      <c r="AC400" s="2475"/>
      <c r="AD400" s="2475"/>
      <c r="AE400" s="2475"/>
      <c r="AF400" s="78"/>
      <c r="AG400" s="2475"/>
      <c r="AH400" s="2478"/>
      <c r="AI400" s="78"/>
      <c r="AJ400" s="78"/>
      <c r="AK400" s="78"/>
      <c r="AL400" s="78"/>
      <c r="AM400" s="78"/>
      <c r="AN400" s="78"/>
      <c r="AO400" s="78"/>
      <c r="AP400" s="78"/>
      <c r="AQ400" s="78"/>
      <c r="AR400" s="2479"/>
      <c r="AS400" s="2479"/>
      <c r="AT400" s="2479"/>
      <c r="AU400" s="2479"/>
      <c r="AV400" s="2480"/>
      <c r="AW400" s="78"/>
      <c r="AX400" s="2480"/>
      <c r="AY400" s="78"/>
      <c r="AZ400" s="78"/>
      <c r="BA400" s="78"/>
      <c r="BB400" s="2480"/>
      <c r="BC400" s="78"/>
      <c r="BD400" s="78"/>
      <c r="BE400" s="78"/>
      <c r="BF400" s="78"/>
      <c r="BG400" s="78"/>
      <c r="BH400" s="78"/>
      <c r="BI400" s="78"/>
      <c r="BJ400" s="78"/>
      <c r="BK400" s="78"/>
      <c r="BL400" s="78"/>
      <c r="BM400" s="78"/>
      <c r="BN400" s="78"/>
      <c r="BO400" s="78"/>
      <c r="BP400" s="78"/>
      <c r="BQ400" s="78"/>
      <c r="BR400" s="78"/>
      <c r="BS400" s="78"/>
      <c r="BT400" s="78"/>
      <c r="BU400" s="78"/>
      <c r="BV400" s="78"/>
      <c r="BW400" s="78"/>
      <c r="BX400" s="78"/>
      <c r="BY400" s="78"/>
      <c r="BZ400" s="78"/>
      <c r="CA400" s="78"/>
      <c r="CB400" s="78"/>
      <c r="CC400" s="78"/>
      <c r="CD400" s="78"/>
      <c r="CE400" s="78"/>
      <c r="CF400" s="78"/>
      <c r="CG400" s="78"/>
      <c r="CH400" s="78"/>
      <c r="CI400" s="78"/>
      <c r="CJ400" s="78"/>
      <c r="CK400" s="78"/>
      <c r="CL400" s="78"/>
      <c r="CM400" s="78"/>
      <c r="CN400" s="78"/>
      <c r="CO400" s="78"/>
      <c r="CP400" s="78"/>
      <c r="CQ400" s="78"/>
      <c r="CR400" s="78"/>
      <c r="CS400" s="78"/>
      <c r="CT400" s="78"/>
      <c r="CU400" s="78"/>
      <c r="CV400" s="78"/>
      <c r="CW400" s="78"/>
      <c r="CX400" s="78"/>
      <c r="CY400" s="78"/>
      <c r="CZ400" s="78"/>
      <c r="DA400" s="78"/>
      <c r="DB400" s="78"/>
      <c r="DC400" s="78"/>
      <c r="DD400" s="78"/>
      <c r="DE400" s="78"/>
      <c r="DF400" s="2481"/>
      <c r="DG400" s="78"/>
      <c r="DH400" s="2482"/>
      <c r="DI400" s="78"/>
      <c r="DJ400" s="78"/>
      <c r="DK400" s="78"/>
      <c r="DL400" s="78"/>
      <c r="DM400" s="78"/>
      <c r="DN400" s="78"/>
      <c r="DO400" s="78"/>
      <c r="DP400" s="78"/>
      <c r="DQ400" s="78"/>
      <c r="DR400" s="78"/>
    </row>
    <row r="401">
      <c r="A401" s="78"/>
      <c r="D401" s="2471"/>
      <c r="E401" s="2472"/>
      <c r="F401" s="2472"/>
      <c r="G401" s="2473"/>
      <c r="H401" s="2474"/>
      <c r="I401" s="2474"/>
      <c r="J401" s="2474"/>
      <c r="K401" s="2474"/>
      <c r="L401" s="2474"/>
      <c r="M401" s="2474"/>
      <c r="N401" s="2474"/>
      <c r="O401" s="2474"/>
      <c r="P401" s="2474"/>
      <c r="Q401" s="2475"/>
      <c r="R401" s="2475"/>
      <c r="S401" s="2474"/>
      <c r="T401" s="2476"/>
      <c r="U401" s="2474"/>
      <c r="V401" s="2474"/>
      <c r="W401" s="2474"/>
      <c r="X401" s="2474"/>
      <c r="Y401" s="2475"/>
      <c r="Z401" s="2474"/>
      <c r="AA401" s="2477"/>
      <c r="AB401" s="2475"/>
      <c r="AC401" s="2475"/>
      <c r="AD401" s="2475"/>
      <c r="AE401" s="2475"/>
      <c r="AF401" s="78"/>
      <c r="AG401" s="2475"/>
      <c r="AH401" s="24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2479"/>
      <c r="AS401" s="2479"/>
      <c r="AT401" s="2479"/>
      <c r="AU401" s="2479"/>
      <c r="AV401" s="2480"/>
      <c r="AW401" s="78"/>
      <c r="AX401" s="2480"/>
      <c r="AY401" s="78"/>
      <c r="AZ401" s="78"/>
      <c r="BA401" s="78"/>
      <c r="BB401" s="2480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/>
      <c r="BZ401" s="78"/>
      <c r="CA401" s="78"/>
      <c r="CB401" s="78"/>
      <c r="CC401" s="78"/>
      <c r="CD401" s="78"/>
      <c r="CE401" s="78"/>
      <c r="CF401" s="78"/>
      <c r="CG401" s="78"/>
      <c r="CH401" s="78"/>
      <c r="CI401" s="78"/>
      <c r="CJ401" s="78"/>
      <c r="CK401" s="78"/>
      <c r="CL401" s="78"/>
      <c r="CM401" s="78"/>
      <c r="CN401" s="78"/>
      <c r="CO401" s="78"/>
      <c r="CP401" s="78"/>
      <c r="CQ401" s="78"/>
      <c r="CR401" s="78"/>
      <c r="CS401" s="78"/>
      <c r="CT401" s="78"/>
      <c r="CU401" s="78"/>
      <c r="CV401" s="78"/>
      <c r="CW401" s="78"/>
      <c r="CX401" s="78"/>
      <c r="CY401" s="78"/>
      <c r="CZ401" s="78"/>
      <c r="DA401" s="78"/>
      <c r="DB401" s="78"/>
      <c r="DC401" s="78"/>
      <c r="DD401" s="78"/>
      <c r="DE401" s="78"/>
      <c r="DF401" s="2481"/>
      <c r="DG401" s="78"/>
      <c r="DH401" s="2482"/>
      <c r="DI401" s="78"/>
      <c r="DJ401" s="78"/>
      <c r="DK401" s="78"/>
      <c r="DL401" s="78"/>
      <c r="DM401" s="78"/>
      <c r="DN401" s="78"/>
      <c r="DO401" s="78"/>
      <c r="DP401" s="78"/>
      <c r="DQ401" s="78"/>
      <c r="DR401" s="78"/>
    </row>
    <row r="402">
      <c r="A402" s="78"/>
      <c r="D402" s="2471"/>
      <c r="E402" s="2472"/>
      <c r="F402" s="2472"/>
      <c r="G402" s="2473"/>
      <c r="H402" s="2474"/>
      <c r="I402" s="2474"/>
      <c r="J402" s="2474"/>
      <c r="K402" s="2474"/>
      <c r="L402" s="2474"/>
      <c r="M402" s="2474"/>
      <c r="N402" s="2474"/>
      <c r="O402" s="2474"/>
      <c r="P402" s="2474"/>
      <c r="Q402" s="2475"/>
      <c r="R402" s="2475"/>
      <c r="S402" s="2474"/>
      <c r="T402" s="2476"/>
      <c r="U402" s="2474"/>
      <c r="V402" s="2474"/>
      <c r="W402" s="2474"/>
      <c r="X402" s="2474"/>
      <c r="Y402" s="2475"/>
      <c r="Z402" s="2474"/>
      <c r="AA402" s="2477"/>
      <c r="AB402" s="2475"/>
      <c r="AC402" s="2475"/>
      <c r="AD402" s="2475"/>
      <c r="AE402" s="2475"/>
      <c r="AF402" s="78"/>
      <c r="AG402" s="2475"/>
      <c r="AH402" s="2478"/>
      <c r="AI402" s="78"/>
      <c r="AJ402" s="78"/>
      <c r="AK402" s="78"/>
      <c r="AL402" s="78"/>
      <c r="AM402" s="78"/>
      <c r="AN402" s="78"/>
      <c r="AO402" s="78"/>
      <c r="AP402" s="78"/>
      <c r="AQ402" s="78"/>
      <c r="AR402" s="2479"/>
      <c r="AS402" s="2479"/>
      <c r="AT402" s="2479"/>
      <c r="AU402" s="2479"/>
      <c r="AV402" s="2480"/>
      <c r="AW402" s="78"/>
      <c r="AX402" s="2480"/>
      <c r="AY402" s="78"/>
      <c r="AZ402" s="78"/>
      <c r="BA402" s="78"/>
      <c r="BB402" s="2480"/>
      <c r="BC402" s="78"/>
      <c r="BD402" s="78"/>
      <c r="BE402" s="78"/>
      <c r="BF402" s="78"/>
      <c r="BG402" s="78"/>
      <c r="BH402" s="78"/>
      <c r="BI402" s="78"/>
      <c r="BJ402" s="78"/>
      <c r="BK402" s="78"/>
      <c r="BL402" s="78"/>
      <c r="BM402" s="78"/>
      <c r="BN402" s="78"/>
      <c r="BO402" s="78"/>
      <c r="BP402" s="78"/>
      <c r="BQ402" s="78"/>
      <c r="BR402" s="78"/>
      <c r="BS402" s="78"/>
      <c r="BT402" s="78"/>
      <c r="BU402" s="78"/>
      <c r="BV402" s="78"/>
      <c r="BW402" s="78"/>
      <c r="BX402" s="78"/>
      <c r="BY402" s="78"/>
      <c r="BZ402" s="78"/>
      <c r="CA402" s="78"/>
      <c r="CB402" s="78"/>
      <c r="CC402" s="78"/>
      <c r="CD402" s="78"/>
      <c r="CE402" s="78"/>
      <c r="CF402" s="78"/>
      <c r="CG402" s="78"/>
      <c r="CH402" s="78"/>
      <c r="CI402" s="78"/>
      <c r="CJ402" s="78"/>
      <c r="CK402" s="78"/>
      <c r="CL402" s="78"/>
      <c r="CM402" s="78"/>
      <c r="CN402" s="78"/>
      <c r="CO402" s="78"/>
      <c r="CP402" s="78"/>
      <c r="CQ402" s="78"/>
      <c r="CR402" s="78"/>
      <c r="CS402" s="78"/>
      <c r="CT402" s="78"/>
      <c r="CU402" s="78"/>
      <c r="CV402" s="78"/>
      <c r="CW402" s="78"/>
      <c r="CX402" s="78"/>
      <c r="CY402" s="78"/>
      <c r="CZ402" s="78"/>
      <c r="DA402" s="78"/>
      <c r="DB402" s="78"/>
      <c r="DC402" s="78"/>
      <c r="DD402" s="78"/>
      <c r="DE402" s="78"/>
      <c r="DF402" s="2481"/>
      <c r="DG402" s="78"/>
      <c r="DH402" s="2482"/>
      <c r="DI402" s="78"/>
      <c r="DJ402" s="78"/>
      <c r="DK402" s="78"/>
      <c r="DL402" s="78"/>
      <c r="DM402" s="78"/>
      <c r="DN402" s="78"/>
      <c r="DO402" s="78"/>
      <c r="DP402" s="78"/>
      <c r="DQ402" s="78"/>
      <c r="DR402" s="78"/>
    </row>
    <row r="403">
      <c r="A403" s="78"/>
      <c r="D403" s="2471"/>
      <c r="E403" s="2472"/>
      <c r="F403" s="2472"/>
      <c r="G403" s="2473"/>
      <c r="H403" s="2474"/>
      <c r="I403" s="2474"/>
      <c r="J403" s="2474"/>
      <c r="K403" s="2474"/>
      <c r="L403" s="2474"/>
      <c r="M403" s="2474"/>
      <c r="N403" s="2474"/>
      <c r="O403" s="2474"/>
      <c r="P403" s="2474"/>
      <c r="Q403" s="2475"/>
      <c r="R403" s="2475"/>
      <c r="S403" s="2474"/>
      <c r="T403" s="2476"/>
      <c r="U403" s="2474"/>
      <c r="V403" s="2474"/>
      <c r="W403" s="2474"/>
      <c r="X403" s="2474"/>
      <c r="Y403" s="2475"/>
      <c r="Z403" s="2474"/>
      <c r="AA403" s="2477"/>
      <c r="AB403" s="2475"/>
      <c r="AC403" s="2475"/>
      <c r="AD403" s="2475"/>
      <c r="AE403" s="2475"/>
      <c r="AF403" s="78"/>
      <c r="AG403" s="2475"/>
      <c r="AH403" s="24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2479"/>
      <c r="AS403" s="2479"/>
      <c r="AT403" s="2479"/>
      <c r="AU403" s="2479"/>
      <c r="AV403" s="2480"/>
      <c r="AW403" s="78"/>
      <c r="AX403" s="2480"/>
      <c r="AY403" s="78"/>
      <c r="AZ403" s="78"/>
      <c r="BA403" s="78"/>
      <c r="BB403" s="2480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  <c r="BR403" s="78"/>
      <c r="BS403" s="78"/>
      <c r="BT403" s="78"/>
      <c r="BU403" s="78"/>
      <c r="BV403" s="78"/>
      <c r="BW403" s="78"/>
      <c r="BX403" s="78"/>
      <c r="BY403" s="78"/>
      <c r="BZ403" s="78"/>
      <c r="CA403" s="78"/>
      <c r="CB403" s="78"/>
      <c r="CC403" s="78"/>
      <c r="CD403" s="78"/>
      <c r="CE403" s="78"/>
      <c r="CF403" s="78"/>
      <c r="CG403" s="78"/>
      <c r="CH403" s="78"/>
      <c r="CI403" s="78"/>
      <c r="CJ403" s="78"/>
      <c r="CK403" s="78"/>
      <c r="CL403" s="78"/>
      <c r="CM403" s="78"/>
      <c r="CN403" s="78"/>
      <c r="CO403" s="78"/>
      <c r="CP403" s="78"/>
      <c r="CQ403" s="78"/>
      <c r="CR403" s="78"/>
      <c r="CS403" s="78"/>
      <c r="CT403" s="78"/>
      <c r="CU403" s="78"/>
      <c r="CV403" s="78"/>
      <c r="CW403" s="78"/>
      <c r="CX403" s="78"/>
      <c r="CY403" s="78"/>
      <c r="CZ403" s="78"/>
      <c r="DA403" s="78"/>
      <c r="DB403" s="78"/>
      <c r="DC403" s="78"/>
      <c r="DD403" s="78"/>
      <c r="DE403" s="78"/>
      <c r="DF403" s="2481"/>
      <c r="DG403" s="78"/>
      <c r="DH403" s="2482"/>
      <c r="DI403" s="78"/>
      <c r="DJ403" s="78"/>
      <c r="DK403" s="78"/>
      <c r="DL403" s="78"/>
      <c r="DM403" s="78"/>
      <c r="DN403" s="78"/>
      <c r="DO403" s="78"/>
      <c r="DP403" s="78"/>
      <c r="DQ403" s="78"/>
      <c r="DR403" s="78"/>
    </row>
    <row r="404">
      <c r="A404" s="78"/>
      <c r="D404" s="2471"/>
      <c r="E404" s="2472"/>
      <c r="F404" s="2472"/>
      <c r="G404" s="2473"/>
      <c r="H404" s="2474"/>
      <c r="I404" s="2474"/>
      <c r="J404" s="2474"/>
      <c r="K404" s="2474"/>
      <c r="L404" s="2474"/>
      <c r="M404" s="2474"/>
      <c r="N404" s="2474"/>
      <c r="O404" s="2474"/>
      <c r="P404" s="2474"/>
      <c r="Q404" s="2475"/>
      <c r="R404" s="2475"/>
      <c r="S404" s="2474"/>
      <c r="T404" s="2476"/>
      <c r="U404" s="2474"/>
      <c r="V404" s="2474"/>
      <c r="W404" s="2474"/>
      <c r="X404" s="2474"/>
      <c r="Y404" s="2475"/>
      <c r="Z404" s="2474"/>
      <c r="AA404" s="2477"/>
      <c r="AB404" s="2475"/>
      <c r="AC404" s="2475"/>
      <c r="AD404" s="2475"/>
      <c r="AE404" s="2475"/>
      <c r="AF404" s="78"/>
      <c r="AG404" s="2475"/>
      <c r="AH404" s="2478"/>
      <c r="AI404" s="78"/>
      <c r="AJ404" s="78"/>
      <c r="AK404" s="78"/>
      <c r="AL404" s="78"/>
      <c r="AM404" s="78"/>
      <c r="AN404" s="78"/>
      <c r="AO404" s="78"/>
      <c r="AP404" s="78"/>
      <c r="AQ404" s="78"/>
      <c r="AR404" s="2479"/>
      <c r="AS404" s="2479"/>
      <c r="AT404" s="2479"/>
      <c r="AU404" s="2479"/>
      <c r="AV404" s="2480"/>
      <c r="AW404" s="78"/>
      <c r="AX404" s="2480"/>
      <c r="AY404" s="78"/>
      <c r="AZ404" s="78"/>
      <c r="BA404" s="78"/>
      <c r="BB404" s="2480"/>
      <c r="BC404" s="78"/>
      <c r="BD404" s="78"/>
      <c r="BE404" s="78"/>
      <c r="BF404" s="78"/>
      <c r="BG404" s="78"/>
      <c r="BH404" s="78"/>
      <c r="BI404" s="78"/>
      <c r="BJ404" s="78"/>
      <c r="BK404" s="78"/>
      <c r="BL404" s="78"/>
      <c r="BM404" s="78"/>
      <c r="BN404" s="78"/>
      <c r="BO404" s="78"/>
      <c r="BP404" s="78"/>
      <c r="BQ404" s="78"/>
      <c r="BR404" s="78"/>
      <c r="BS404" s="78"/>
      <c r="BT404" s="78"/>
      <c r="BU404" s="78"/>
      <c r="BV404" s="78"/>
      <c r="BW404" s="78"/>
      <c r="BX404" s="78"/>
      <c r="BY404" s="78"/>
      <c r="BZ404" s="78"/>
      <c r="CA404" s="78"/>
      <c r="CB404" s="78"/>
      <c r="CC404" s="78"/>
      <c r="CD404" s="78"/>
      <c r="CE404" s="78"/>
      <c r="CF404" s="78"/>
      <c r="CG404" s="78"/>
      <c r="CH404" s="78"/>
      <c r="CI404" s="78"/>
      <c r="CJ404" s="78"/>
      <c r="CK404" s="78"/>
      <c r="CL404" s="78"/>
      <c r="CM404" s="78"/>
      <c r="CN404" s="78"/>
      <c r="CO404" s="78"/>
      <c r="CP404" s="78"/>
      <c r="CQ404" s="78"/>
      <c r="CR404" s="78"/>
      <c r="CS404" s="78"/>
      <c r="CT404" s="78"/>
      <c r="CU404" s="78"/>
      <c r="CV404" s="78"/>
      <c r="CW404" s="78"/>
      <c r="CX404" s="78"/>
      <c r="CY404" s="78"/>
      <c r="CZ404" s="78"/>
      <c r="DA404" s="78"/>
      <c r="DB404" s="78"/>
      <c r="DC404" s="78"/>
      <c r="DD404" s="78"/>
      <c r="DE404" s="78"/>
      <c r="DF404" s="2481"/>
      <c r="DG404" s="78"/>
      <c r="DH404" s="2482"/>
      <c r="DI404" s="78"/>
      <c r="DJ404" s="78"/>
      <c r="DK404" s="78"/>
      <c r="DL404" s="78"/>
      <c r="DM404" s="78"/>
      <c r="DN404" s="78"/>
      <c r="DO404" s="78"/>
      <c r="DP404" s="78"/>
      <c r="DQ404" s="78"/>
      <c r="DR404" s="78"/>
    </row>
    <row r="405">
      <c r="A405" s="78"/>
      <c r="D405" s="2471"/>
      <c r="E405" s="2472"/>
      <c r="F405" s="2472"/>
      <c r="G405" s="2473"/>
      <c r="H405" s="2474"/>
      <c r="I405" s="2474"/>
      <c r="J405" s="2474"/>
      <c r="K405" s="2474"/>
      <c r="L405" s="2474"/>
      <c r="M405" s="2474"/>
      <c r="N405" s="2474"/>
      <c r="O405" s="2474"/>
      <c r="P405" s="2474"/>
      <c r="Q405" s="2475"/>
      <c r="R405" s="2475"/>
      <c r="S405" s="2474"/>
      <c r="T405" s="2476"/>
      <c r="U405" s="2474"/>
      <c r="V405" s="2474"/>
      <c r="W405" s="2474"/>
      <c r="X405" s="2474"/>
      <c r="Y405" s="2475"/>
      <c r="Z405" s="2474"/>
      <c r="AA405" s="2477"/>
      <c r="AB405" s="2475"/>
      <c r="AC405" s="2475"/>
      <c r="AD405" s="2475"/>
      <c r="AE405" s="2475"/>
      <c r="AF405" s="78"/>
      <c r="AG405" s="2475"/>
      <c r="AH405" s="24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2479"/>
      <c r="AS405" s="2479"/>
      <c r="AT405" s="2479"/>
      <c r="AU405" s="2479"/>
      <c r="AV405" s="2480"/>
      <c r="AW405" s="78"/>
      <c r="AX405" s="2480"/>
      <c r="AY405" s="78"/>
      <c r="AZ405" s="78"/>
      <c r="BA405" s="78"/>
      <c r="BB405" s="2480"/>
      <c r="BC405" s="78"/>
      <c r="BD405" s="78"/>
      <c r="BE405" s="78"/>
      <c r="BF405" s="78"/>
      <c r="BG405" s="78"/>
      <c r="BH405" s="78"/>
      <c r="BI405" s="78"/>
      <c r="BJ405" s="78"/>
      <c r="BK405" s="78"/>
      <c r="BL405" s="78"/>
      <c r="BM405" s="78"/>
      <c r="BN405" s="78"/>
      <c r="BO405" s="78"/>
      <c r="BP405" s="78"/>
      <c r="BQ405" s="78"/>
      <c r="BR405" s="78"/>
      <c r="BS405" s="78"/>
      <c r="BT405" s="78"/>
      <c r="BU405" s="78"/>
      <c r="BV405" s="78"/>
      <c r="BW405" s="78"/>
      <c r="BX405" s="78"/>
      <c r="BY405" s="78"/>
      <c r="BZ405" s="78"/>
      <c r="CA405" s="78"/>
      <c r="CB405" s="78"/>
      <c r="CC405" s="78"/>
      <c r="CD405" s="78"/>
      <c r="CE405" s="78"/>
      <c r="CF405" s="78"/>
      <c r="CG405" s="78"/>
      <c r="CH405" s="78"/>
      <c r="CI405" s="78"/>
      <c r="CJ405" s="78"/>
      <c r="CK405" s="78"/>
      <c r="CL405" s="78"/>
      <c r="CM405" s="78"/>
      <c r="CN405" s="78"/>
      <c r="CO405" s="78"/>
      <c r="CP405" s="78"/>
      <c r="CQ405" s="78"/>
      <c r="CR405" s="78"/>
      <c r="CS405" s="78"/>
      <c r="CT405" s="78"/>
      <c r="CU405" s="78"/>
      <c r="CV405" s="78"/>
      <c r="CW405" s="78"/>
      <c r="CX405" s="78"/>
      <c r="CY405" s="78"/>
      <c r="CZ405" s="78"/>
      <c r="DA405" s="78"/>
      <c r="DB405" s="78"/>
      <c r="DC405" s="78"/>
      <c r="DD405" s="78"/>
      <c r="DE405" s="78"/>
      <c r="DF405" s="2481"/>
      <c r="DG405" s="78"/>
      <c r="DH405" s="2482"/>
      <c r="DI405" s="78"/>
      <c r="DJ405" s="78"/>
      <c r="DK405" s="78"/>
      <c r="DL405" s="78"/>
      <c r="DM405" s="78"/>
      <c r="DN405" s="78"/>
      <c r="DO405" s="78"/>
      <c r="DP405" s="78"/>
      <c r="DQ405" s="78"/>
      <c r="DR405" s="78"/>
    </row>
    <row r="406">
      <c r="A406" s="78"/>
      <c r="D406" s="2471"/>
      <c r="E406" s="2472"/>
      <c r="F406" s="2472"/>
      <c r="G406" s="2473"/>
      <c r="H406" s="2474"/>
      <c r="I406" s="2474"/>
      <c r="J406" s="2474"/>
      <c r="K406" s="2474"/>
      <c r="L406" s="2474"/>
      <c r="M406" s="2474"/>
      <c r="N406" s="2474"/>
      <c r="O406" s="2474"/>
      <c r="P406" s="2474"/>
      <c r="Q406" s="2475"/>
      <c r="R406" s="2475"/>
      <c r="S406" s="2474"/>
      <c r="T406" s="2476"/>
      <c r="U406" s="2474"/>
      <c r="V406" s="2474"/>
      <c r="W406" s="2474"/>
      <c r="X406" s="2474"/>
      <c r="Y406" s="2475"/>
      <c r="Z406" s="2474"/>
      <c r="AA406" s="2477"/>
      <c r="AB406" s="2475"/>
      <c r="AC406" s="2475"/>
      <c r="AD406" s="2475"/>
      <c r="AE406" s="2475"/>
      <c r="AF406" s="78"/>
      <c r="AG406" s="2475"/>
      <c r="AH406" s="2478"/>
      <c r="AI406" s="78"/>
      <c r="AJ406" s="78"/>
      <c r="AK406" s="78"/>
      <c r="AL406" s="78"/>
      <c r="AM406" s="78"/>
      <c r="AN406" s="78"/>
      <c r="AO406" s="78"/>
      <c r="AP406" s="78"/>
      <c r="AQ406" s="78"/>
      <c r="AR406" s="2479"/>
      <c r="AS406" s="2479"/>
      <c r="AT406" s="2479"/>
      <c r="AU406" s="2479"/>
      <c r="AV406" s="2480"/>
      <c r="AW406" s="78"/>
      <c r="AX406" s="2480"/>
      <c r="AY406" s="78"/>
      <c r="AZ406" s="78"/>
      <c r="BA406" s="78"/>
      <c r="BB406" s="2480"/>
      <c r="BC406" s="78"/>
      <c r="BD406" s="78"/>
      <c r="BE406" s="78"/>
      <c r="BF406" s="78"/>
      <c r="BG406" s="78"/>
      <c r="BH406" s="78"/>
      <c r="BI406" s="78"/>
      <c r="BJ406" s="78"/>
      <c r="BK406" s="78"/>
      <c r="BL406" s="78"/>
      <c r="BM406" s="78"/>
      <c r="BN406" s="78"/>
      <c r="BO406" s="78"/>
      <c r="BP406" s="78"/>
      <c r="BQ406" s="78"/>
      <c r="BR406" s="78"/>
      <c r="BS406" s="78"/>
      <c r="BT406" s="78"/>
      <c r="BU406" s="78"/>
      <c r="BV406" s="78"/>
      <c r="BW406" s="78"/>
      <c r="BX406" s="78"/>
      <c r="BY406" s="78"/>
      <c r="BZ406" s="78"/>
      <c r="CA406" s="78"/>
      <c r="CB406" s="78"/>
      <c r="CC406" s="78"/>
      <c r="CD406" s="78"/>
      <c r="CE406" s="78"/>
      <c r="CF406" s="78"/>
      <c r="CG406" s="78"/>
      <c r="CH406" s="78"/>
      <c r="CI406" s="78"/>
      <c r="CJ406" s="78"/>
      <c r="CK406" s="78"/>
      <c r="CL406" s="78"/>
      <c r="CM406" s="78"/>
      <c r="CN406" s="78"/>
      <c r="CO406" s="78"/>
      <c r="CP406" s="78"/>
      <c r="CQ406" s="78"/>
      <c r="CR406" s="78"/>
      <c r="CS406" s="78"/>
      <c r="CT406" s="78"/>
      <c r="CU406" s="78"/>
      <c r="CV406" s="78"/>
      <c r="CW406" s="78"/>
      <c r="CX406" s="78"/>
      <c r="CY406" s="78"/>
      <c r="CZ406" s="78"/>
      <c r="DA406" s="78"/>
      <c r="DB406" s="78"/>
      <c r="DC406" s="78"/>
      <c r="DD406" s="78"/>
      <c r="DE406" s="78"/>
      <c r="DF406" s="2481"/>
      <c r="DG406" s="78"/>
      <c r="DH406" s="2482"/>
      <c r="DI406" s="78"/>
      <c r="DJ406" s="78"/>
      <c r="DK406" s="78"/>
      <c r="DL406" s="78"/>
      <c r="DM406" s="78"/>
      <c r="DN406" s="78"/>
      <c r="DO406" s="78"/>
      <c r="DP406" s="78"/>
      <c r="DQ406" s="78"/>
      <c r="DR406" s="78"/>
    </row>
    <row r="407">
      <c r="A407" s="78"/>
      <c r="D407" s="2471"/>
      <c r="E407" s="2472"/>
      <c r="F407" s="2472"/>
      <c r="G407" s="2473"/>
      <c r="H407" s="2474"/>
      <c r="I407" s="2474"/>
      <c r="J407" s="2474"/>
      <c r="K407" s="2474"/>
      <c r="L407" s="2474"/>
      <c r="M407" s="2474"/>
      <c r="N407" s="2474"/>
      <c r="O407" s="2474"/>
      <c r="P407" s="2474"/>
      <c r="Q407" s="2475"/>
      <c r="R407" s="2475"/>
      <c r="S407" s="2474"/>
      <c r="T407" s="2476"/>
      <c r="U407" s="2474"/>
      <c r="V407" s="2474"/>
      <c r="W407" s="2474"/>
      <c r="X407" s="2474"/>
      <c r="Y407" s="2475"/>
      <c r="Z407" s="2474"/>
      <c r="AA407" s="2477"/>
      <c r="AB407" s="2475"/>
      <c r="AC407" s="2475"/>
      <c r="AD407" s="2475"/>
      <c r="AE407" s="2475"/>
      <c r="AF407" s="78"/>
      <c r="AG407" s="2475"/>
      <c r="AH407" s="24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2479"/>
      <c r="AS407" s="2479"/>
      <c r="AT407" s="2479"/>
      <c r="AU407" s="2479"/>
      <c r="AV407" s="2480"/>
      <c r="AW407" s="78"/>
      <c r="AX407" s="2480"/>
      <c r="AY407" s="78"/>
      <c r="AZ407" s="78"/>
      <c r="BA407" s="78"/>
      <c r="BB407" s="2480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  <c r="BR407" s="78"/>
      <c r="BS407" s="78"/>
      <c r="BT407" s="78"/>
      <c r="BU407" s="78"/>
      <c r="BV407" s="78"/>
      <c r="BW407" s="78"/>
      <c r="BX407" s="78"/>
      <c r="BY407" s="78"/>
      <c r="BZ407" s="78"/>
      <c r="CA407" s="78"/>
      <c r="CB407" s="78"/>
      <c r="CC407" s="78"/>
      <c r="CD407" s="78"/>
      <c r="CE407" s="78"/>
      <c r="CF407" s="78"/>
      <c r="CG407" s="78"/>
      <c r="CH407" s="78"/>
      <c r="CI407" s="78"/>
      <c r="CJ407" s="78"/>
      <c r="CK407" s="78"/>
      <c r="CL407" s="78"/>
      <c r="CM407" s="78"/>
      <c r="CN407" s="78"/>
      <c r="CO407" s="78"/>
      <c r="CP407" s="78"/>
      <c r="CQ407" s="78"/>
      <c r="CR407" s="78"/>
      <c r="CS407" s="78"/>
      <c r="CT407" s="78"/>
      <c r="CU407" s="78"/>
      <c r="CV407" s="78"/>
      <c r="CW407" s="78"/>
      <c r="CX407" s="78"/>
      <c r="CY407" s="78"/>
      <c r="CZ407" s="78"/>
      <c r="DA407" s="78"/>
      <c r="DB407" s="78"/>
      <c r="DC407" s="78"/>
      <c r="DD407" s="78"/>
      <c r="DE407" s="78"/>
      <c r="DF407" s="2481"/>
      <c r="DG407" s="78"/>
      <c r="DH407" s="2482"/>
      <c r="DI407" s="78"/>
      <c r="DJ407" s="78"/>
      <c r="DK407" s="78"/>
      <c r="DL407" s="78"/>
      <c r="DM407" s="78"/>
      <c r="DN407" s="78"/>
      <c r="DO407" s="78"/>
      <c r="DP407" s="78"/>
      <c r="DQ407" s="78"/>
      <c r="DR407" s="78"/>
    </row>
    <row r="408">
      <c r="A408" s="78"/>
      <c r="D408" s="2471"/>
      <c r="E408" s="2472"/>
      <c r="F408" s="2472"/>
      <c r="G408" s="2473"/>
      <c r="H408" s="2474"/>
      <c r="I408" s="2474"/>
      <c r="J408" s="2474"/>
      <c r="K408" s="2474"/>
      <c r="L408" s="2474"/>
      <c r="M408" s="2474"/>
      <c r="N408" s="2474"/>
      <c r="O408" s="2474"/>
      <c r="P408" s="2474"/>
      <c r="Q408" s="2475"/>
      <c r="R408" s="2475"/>
      <c r="S408" s="2474"/>
      <c r="T408" s="2476"/>
      <c r="U408" s="2474"/>
      <c r="V408" s="2474"/>
      <c r="W408" s="2474"/>
      <c r="X408" s="2474"/>
      <c r="Y408" s="2475"/>
      <c r="Z408" s="2474"/>
      <c r="AA408" s="2477"/>
      <c r="AB408" s="2475"/>
      <c r="AC408" s="2475"/>
      <c r="AD408" s="2475"/>
      <c r="AE408" s="2475"/>
      <c r="AF408" s="78"/>
      <c r="AG408" s="2475"/>
      <c r="AH408" s="2478"/>
      <c r="AI408" s="78"/>
      <c r="AJ408" s="78"/>
      <c r="AK408" s="78"/>
      <c r="AL408" s="78"/>
      <c r="AM408" s="78"/>
      <c r="AN408" s="78"/>
      <c r="AO408" s="78"/>
      <c r="AP408" s="78"/>
      <c r="AQ408" s="78"/>
      <c r="AR408" s="2479"/>
      <c r="AS408" s="2479"/>
      <c r="AT408" s="2479"/>
      <c r="AU408" s="2479"/>
      <c r="AV408" s="2480"/>
      <c r="AW408" s="78"/>
      <c r="AX408" s="2480"/>
      <c r="AY408" s="78"/>
      <c r="AZ408" s="78"/>
      <c r="BA408" s="78"/>
      <c r="BB408" s="2480"/>
      <c r="BC408" s="78"/>
      <c r="BD408" s="78"/>
      <c r="BE408" s="78"/>
      <c r="BF408" s="78"/>
      <c r="BG408" s="78"/>
      <c r="BH408" s="78"/>
      <c r="BI408" s="78"/>
      <c r="BJ408" s="78"/>
      <c r="BK408" s="78"/>
      <c r="BL408" s="78"/>
      <c r="BM408" s="78"/>
      <c r="BN408" s="78"/>
      <c r="BO408" s="78"/>
      <c r="BP408" s="78"/>
      <c r="BQ408" s="78"/>
      <c r="BR408" s="78"/>
      <c r="BS408" s="78"/>
      <c r="BT408" s="78"/>
      <c r="BU408" s="78"/>
      <c r="BV408" s="78"/>
      <c r="BW408" s="78"/>
      <c r="BX408" s="78"/>
      <c r="BY408" s="78"/>
      <c r="BZ408" s="78"/>
      <c r="CA408" s="78"/>
      <c r="CB408" s="78"/>
      <c r="CC408" s="78"/>
      <c r="CD408" s="78"/>
      <c r="CE408" s="78"/>
      <c r="CF408" s="78"/>
      <c r="CG408" s="78"/>
      <c r="CH408" s="78"/>
      <c r="CI408" s="78"/>
      <c r="CJ408" s="78"/>
      <c r="CK408" s="78"/>
      <c r="CL408" s="78"/>
      <c r="CM408" s="78"/>
      <c r="CN408" s="78"/>
      <c r="CO408" s="78"/>
      <c r="CP408" s="78"/>
      <c r="CQ408" s="78"/>
      <c r="CR408" s="78"/>
      <c r="CS408" s="78"/>
      <c r="CT408" s="78"/>
      <c r="CU408" s="78"/>
      <c r="CV408" s="78"/>
      <c r="CW408" s="78"/>
      <c r="CX408" s="78"/>
      <c r="CY408" s="78"/>
      <c r="CZ408" s="78"/>
      <c r="DA408" s="78"/>
      <c r="DB408" s="78"/>
      <c r="DC408" s="78"/>
      <c r="DD408" s="78"/>
      <c r="DE408" s="78"/>
      <c r="DF408" s="2481"/>
      <c r="DG408" s="78"/>
      <c r="DH408" s="2482"/>
      <c r="DI408" s="78"/>
      <c r="DJ408" s="78"/>
      <c r="DK408" s="78"/>
      <c r="DL408" s="78"/>
      <c r="DM408" s="78"/>
      <c r="DN408" s="78"/>
      <c r="DO408" s="78"/>
      <c r="DP408" s="78"/>
      <c r="DQ408" s="78"/>
      <c r="DR408" s="78"/>
    </row>
    <row r="409">
      <c r="A409" s="78"/>
      <c r="D409" s="2471"/>
      <c r="E409" s="2472"/>
      <c r="F409" s="2472"/>
      <c r="G409" s="2473"/>
      <c r="H409" s="2474"/>
      <c r="I409" s="2474"/>
      <c r="J409" s="2474"/>
      <c r="K409" s="2474"/>
      <c r="L409" s="2474"/>
      <c r="M409" s="2474"/>
      <c r="N409" s="2474"/>
      <c r="O409" s="2474"/>
      <c r="P409" s="2474"/>
      <c r="Q409" s="2475"/>
      <c r="R409" s="2475"/>
      <c r="S409" s="2474"/>
      <c r="T409" s="2476"/>
      <c r="U409" s="2474"/>
      <c r="V409" s="2474"/>
      <c r="W409" s="2474"/>
      <c r="X409" s="2474"/>
      <c r="Y409" s="2475"/>
      <c r="Z409" s="2474"/>
      <c r="AA409" s="2477"/>
      <c r="AB409" s="2475"/>
      <c r="AC409" s="2475"/>
      <c r="AD409" s="2475"/>
      <c r="AE409" s="2475"/>
      <c r="AF409" s="78"/>
      <c r="AG409" s="2475"/>
      <c r="AH409" s="2478"/>
      <c r="AI409" s="78"/>
      <c r="AJ409" s="78"/>
      <c r="AK409" s="78"/>
      <c r="AL409" s="78"/>
      <c r="AM409" s="78"/>
      <c r="AN409" s="78"/>
      <c r="AO409" s="78"/>
      <c r="AP409" s="78"/>
      <c r="AQ409" s="78"/>
      <c r="AR409" s="2479"/>
      <c r="AS409" s="2479"/>
      <c r="AT409" s="2479"/>
      <c r="AU409" s="2479"/>
      <c r="AV409" s="2480"/>
      <c r="AW409" s="78"/>
      <c r="AX409" s="2480"/>
      <c r="AY409" s="78"/>
      <c r="AZ409" s="78"/>
      <c r="BA409" s="78"/>
      <c r="BB409" s="2480"/>
      <c r="BC409" s="78"/>
      <c r="BD409" s="78"/>
      <c r="BE409" s="78"/>
      <c r="BF409" s="78"/>
      <c r="BG409" s="78"/>
      <c r="BH409" s="78"/>
      <c r="BI409" s="78"/>
      <c r="BJ409" s="78"/>
      <c r="BK409" s="78"/>
      <c r="BL409" s="78"/>
      <c r="BM409" s="78"/>
      <c r="BN409" s="78"/>
      <c r="BO409" s="78"/>
      <c r="BP409" s="78"/>
      <c r="BQ409" s="78"/>
      <c r="BR409" s="78"/>
      <c r="BS409" s="78"/>
      <c r="BT409" s="78"/>
      <c r="BU409" s="78"/>
      <c r="BV409" s="78"/>
      <c r="BW409" s="78"/>
      <c r="BX409" s="78"/>
      <c r="BY409" s="78"/>
      <c r="BZ409" s="78"/>
      <c r="CA409" s="78"/>
      <c r="CB409" s="78"/>
      <c r="CC409" s="78"/>
      <c r="CD409" s="78"/>
      <c r="CE409" s="78"/>
      <c r="CF409" s="78"/>
      <c r="CG409" s="78"/>
      <c r="CH409" s="78"/>
      <c r="CI409" s="78"/>
      <c r="CJ409" s="78"/>
      <c r="CK409" s="78"/>
      <c r="CL409" s="78"/>
      <c r="CM409" s="78"/>
      <c r="CN409" s="78"/>
      <c r="CO409" s="78"/>
      <c r="CP409" s="78"/>
      <c r="CQ409" s="78"/>
      <c r="CR409" s="78"/>
      <c r="CS409" s="78"/>
      <c r="CT409" s="78"/>
      <c r="CU409" s="78"/>
      <c r="CV409" s="78"/>
      <c r="CW409" s="78"/>
      <c r="CX409" s="78"/>
      <c r="CY409" s="78"/>
      <c r="CZ409" s="78"/>
      <c r="DA409" s="78"/>
      <c r="DB409" s="78"/>
      <c r="DC409" s="78"/>
      <c r="DD409" s="78"/>
      <c r="DE409" s="78"/>
      <c r="DF409" s="2481"/>
      <c r="DG409" s="78"/>
      <c r="DH409" s="2482"/>
      <c r="DI409" s="78"/>
      <c r="DJ409" s="78"/>
      <c r="DK409" s="78"/>
      <c r="DL409" s="78"/>
      <c r="DM409" s="78"/>
      <c r="DN409" s="78"/>
      <c r="DO409" s="78"/>
      <c r="DP409" s="78"/>
      <c r="DQ409" s="78"/>
      <c r="DR409" s="78"/>
    </row>
    <row r="410">
      <c r="A410" s="78"/>
      <c r="D410" s="2471"/>
      <c r="E410" s="2472"/>
      <c r="F410" s="2472"/>
      <c r="G410" s="2473"/>
      <c r="H410" s="2474"/>
      <c r="I410" s="2474"/>
      <c r="J410" s="2474"/>
      <c r="K410" s="2474"/>
      <c r="L410" s="2474"/>
      <c r="M410" s="2474"/>
      <c r="N410" s="2474"/>
      <c r="O410" s="2474"/>
      <c r="P410" s="2474"/>
      <c r="Q410" s="2475"/>
      <c r="R410" s="2475"/>
      <c r="S410" s="2474"/>
      <c r="T410" s="2476"/>
      <c r="U410" s="2474"/>
      <c r="V410" s="2474"/>
      <c r="W410" s="2474"/>
      <c r="X410" s="2474"/>
      <c r="Y410" s="2475"/>
      <c r="Z410" s="2474"/>
      <c r="AA410" s="2477"/>
      <c r="AB410" s="2475"/>
      <c r="AC410" s="2475"/>
      <c r="AD410" s="2475"/>
      <c r="AE410" s="2475"/>
      <c r="AF410" s="78"/>
      <c r="AG410" s="2475"/>
      <c r="AH410" s="2478"/>
      <c r="AI410" s="78"/>
      <c r="AJ410" s="78"/>
      <c r="AK410" s="78"/>
      <c r="AL410" s="78"/>
      <c r="AM410" s="78"/>
      <c r="AN410" s="78"/>
      <c r="AO410" s="78"/>
      <c r="AP410" s="78"/>
      <c r="AQ410" s="78"/>
      <c r="AR410" s="2479"/>
      <c r="AS410" s="2479"/>
      <c r="AT410" s="2479"/>
      <c r="AU410" s="2479"/>
      <c r="AV410" s="2480"/>
      <c r="AW410" s="78"/>
      <c r="AX410" s="2480"/>
      <c r="AY410" s="78"/>
      <c r="AZ410" s="78"/>
      <c r="BA410" s="78"/>
      <c r="BB410" s="2480"/>
      <c r="BC410" s="78"/>
      <c r="BD410" s="78"/>
      <c r="BE410" s="78"/>
      <c r="BF410" s="78"/>
      <c r="BG410" s="78"/>
      <c r="BH410" s="78"/>
      <c r="BI410" s="78"/>
      <c r="BJ410" s="78"/>
      <c r="BK410" s="78"/>
      <c r="BL410" s="78"/>
      <c r="BM410" s="78"/>
      <c r="BN410" s="78"/>
      <c r="BO410" s="78"/>
      <c r="BP410" s="78"/>
      <c r="BQ410" s="78"/>
      <c r="BR410" s="78"/>
      <c r="BS410" s="78"/>
      <c r="BT410" s="78"/>
      <c r="BU410" s="78"/>
      <c r="BV410" s="78"/>
      <c r="BW410" s="78"/>
      <c r="BX410" s="78"/>
      <c r="BY410" s="78"/>
      <c r="BZ410" s="78"/>
      <c r="CA410" s="78"/>
      <c r="CB410" s="78"/>
      <c r="CC410" s="78"/>
      <c r="CD410" s="78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2481"/>
      <c r="DG410" s="78"/>
      <c r="DH410" s="2482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</row>
    <row r="411">
      <c r="A411" s="78"/>
      <c r="D411" s="2471"/>
      <c r="E411" s="2472"/>
      <c r="F411" s="2472"/>
      <c r="G411" s="2473"/>
      <c r="H411" s="2474"/>
      <c r="I411" s="2474"/>
      <c r="J411" s="2474"/>
      <c r="K411" s="2474"/>
      <c r="L411" s="2474"/>
      <c r="M411" s="2474"/>
      <c r="N411" s="2474"/>
      <c r="O411" s="2474"/>
      <c r="P411" s="2474"/>
      <c r="Q411" s="2475"/>
      <c r="R411" s="2475"/>
      <c r="S411" s="2474"/>
      <c r="T411" s="2476"/>
      <c r="U411" s="2474"/>
      <c r="V411" s="2474"/>
      <c r="W411" s="2474"/>
      <c r="X411" s="2474"/>
      <c r="Y411" s="2475"/>
      <c r="Z411" s="2474"/>
      <c r="AA411" s="2477"/>
      <c r="AB411" s="2475"/>
      <c r="AC411" s="2475"/>
      <c r="AD411" s="2475"/>
      <c r="AE411" s="2475"/>
      <c r="AF411" s="78"/>
      <c r="AG411" s="2475"/>
      <c r="AH411" s="2478"/>
      <c r="AI411" s="78"/>
      <c r="AJ411" s="78"/>
      <c r="AK411" s="78"/>
      <c r="AL411" s="78"/>
      <c r="AM411" s="78"/>
      <c r="AN411" s="78"/>
      <c r="AO411" s="78"/>
      <c r="AP411" s="78"/>
      <c r="AQ411" s="78"/>
      <c r="AR411" s="2479"/>
      <c r="AS411" s="2479"/>
      <c r="AT411" s="2479"/>
      <c r="AU411" s="2479"/>
      <c r="AV411" s="2480"/>
      <c r="AW411" s="78"/>
      <c r="AX411" s="2480"/>
      <c r="AY411" s="78"/>
      <c r="AZ411" s="78"/>
      <c r="BA411" s="78"/>
      <c r="BB411" s="2480"/>
      <c r="BC411" s="78"/>
      <c r="BD411" s="78"/>
      <c r="BE411" s="78"/>
      <c r="BF411" s="78"/>
      <c r="BG411" s="78"/>
      <c r="BH411" s="78"/>
      <c r="BI411" s="78"/>
      <c r="BJ411" s="78"/>
      <c r="BK411" s="78"/>
      <c r="BL411" s="78"/>
      <c r="BM411" s="78"/>
      <c r="BN411" s="78"/>
      <c r="BO411" s="78"/>
      <c r="BP411" s="78"/>
      <c r="BQ411" s="78"/>
      <c r="BR411" s="78"/>
      <c r="BS411" s="78"/>
      <c r="BT411" s="78"/>
      <c r="BU411" s="78"/>
      <c r="BV411" s="78"/>
      <c r="BW411" s="78"/>
      <c r="BX411" s="78"/>
      <c r="BY411" s="78"/>
      <c r="BZ411" s="78"/>
      <c r="CA411" s="78"/>
      <c r="CB411" s="78"/>
      <c r="CC411" s="78"/>
      <c r="CD411" s="78"/>
      <c r="CE411" s="78"/>
      <c r="CF411" s="78"/>
      <c r="CG411" s="78"/>
      <c r="CH411" s="78"/>
      <c r="CI411" s="78"/>
      <c r="CJ411" s="78"/>
      <c r="CK411" s="78"/>
      <c r="CL411" s="78"/>
      <c r="CM411" s="78"/>
      <c r="CN411" s="78"/>
      <c r="CO411" s="78"/>
      <c r="CP411" s="78"/>
      <c r="CQ411" s="78"/>
      <c r="CR411" s="78"/>
      <c r="CS411" s="78"/>
      <c r="CT411" s="78"/>
      <c r="CU411" s="78"/>
      <c r="CV411" s="78"/>
      <c r="CW411" s="78"/>
      <c r="CX411" s="78"/>
      <c r="CY411" s="78"/>
      <c r="CZ411" s="78"/>
      <c r="DA411" s="78"/>
      <c r="DB411" s="78"/>
      <c r="DC411" s="78"/>
      <c r="DD411" s="78"/>
      <c r="DE411" s="78"/>
      <c r="DF411" s="2481"/>
      <c r="DG411" s="78"/>
      <c r="DH411" s="2482"/>
      <c r="DI411" s="78"/>
      <c r="DJ411" s="78"/>
      <c r="DK411" s="78"/>
      <c r="DL411" s="78"/>
      <c r="DM411" s="78"/>
      <c r="DN411" s="78"/>
      <c r="DO411" s="78"/>
      <c r="DP411" s="78"/>
      <c r="DQ411" s="78"/>
      <c r="DR411" s="78"/>
    </row>
    <row r="412">
      <c r="A412" s="78"/>
      <c r="D412" s="2471"/>
      <c r="E412" s="2472"/>
      <c r="F412" s="2472"/>
      <c r="G412" s="2473"/>
      <c r="H412" s="2474"/>
      <c r="I412" s="2474"/>
      <c r="J412" s="2474"/>
      <c r="K412" s="2474"/>
      <c r="L412" s="2474"/>
      <c r="M412" s="2474"/>
      <c r="N412" s="2474"/>
      <c r="O412" s="2474"/>
      <c r="P412" s="2474"/>
      <c r="Q412" s="2475"/>
      <c r="R412" s="2475"/>
      <c r="S412" s="2474"/>
      <c r="T412" s="2476"/>
      <c r="U412" s="2474"/>
      <c r="V412" s="2474"/>
      <c r="W412" s="2474"/>
      <c r="X412" s="2474"/>
      <c r="Y412" s="2475"/>
      <c r="Z412" s="2474"/>
      <c r="AA412" s="2477"/>
      <c r="AB412" s="2475"/>
      <c r="AC412" s="2475"/>
      <c r="AD412" s="2475"/>
      <c r="AE412" s="2475"/>
      <c r="AF412" s="78"/>
      <c r="AG412" s="2475"/>
      <c r="AH412" s="2478"/>
      <c r="AI412" s="78"/>
      <c r="AJ412" s="78"/>
      <c r="AK412" s="78"/>
      <c r="AL412" s="78"/>
      <c r="AM412" s="78"/>
      <c r="AN412" s="78"/>
      <c r="AO412" s="78"/>
      <c r="AP412" s="78"/>
      <c r="AQ412" s="78"/>
      <c r="AR412" s="2479"/>
      <c r="AS412" s="2479"/>
      <c r="AT412" s="2479"/>
      <c r="AU412" s="2479"/>
      <c r="AV412" s="2480"/>
      <c r="AW412" s="78"/>
      <c r="AX412" s="2480"/>
      <c r="AY412" s="78"/>
      <c r="AZ412" s="78"/>
      <c r="BA412" s="78"/>
      <c r="BB412" s="2480"/>
      <c r="BC412" s="78"/>
      <c r="BD412" s="78"/>
      <c r="BE412" s="78"/>
      <c r="BF412" s="78"/>
      <c r="BG412" s="78"/>
      <c r="BH412" s="78"/>
      <c r="BI412" s="78"/>
      <c r="BJ412" s="78"/>
      <c r="BK412" s="78"/>
      <c r="BL412" s="78"/>
      <c r="BM412" s="78"/>
      <c r="BN412" s="78"/>
      <c r="BO412" s="78"/>
      <c r="BP412" s="78"/>
      <c r="BQ412" s="78"/>
      <c r="BR412" s="78"/>
      <c r="BS412" s="78"/>
      <c r="BT412" s="78"/>
      <c r="BU412" s="78"/>
      <c r="BV412" s="78"/>
      <c r="BW412" s="78"/>
      <c r="BX412" s="78"/>
      <c r="BY412" s="78"/>
      <c r="BZ412" s="78"/>
      <c r="CA412" s="78"/>
      <c r="CB412" s="78"/>
      <c r="CC412" s="78"/>
      <c r="CD412" s="78"/>
      <c r="CE412" s="78"/>
      <c r="CF412" s="78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2481"/>
      <c r="DG412" s="78"/>
      <c r="DH412" s="2482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</row>
    <row r="413">
      <c r="A413" s="78"/>
      <c r="D413" s="2471"/>
      <c r="E413" s="2472"/>
      <c r="F413" s="2472"/>
      <c r="G413" s="2473"/>
      <c r="H413" s="2474"/>
      <c r="I413" s="2474"/>
      <c r="J413" s="2474"/>
      <c r="K413" s="2474"/>
      <c r="L413" s="2474"/>
      <c r="M413" s="2474"/>
      <c r="N413" s="2474"/>
      <c r="O413" s="2474"/>
      <c r="P413" s="2474"/>
      <c r="Q413" s="2475"/>
      <c r="R413" s="2475"/>
      <c r="S413" s="2474"/>
      <c r="T413" s="2476"/>
      <c r="U413" s="2474"/>
      <c r="V413" s="2474"/>
      <c r="W413" s="2474"/>
      <c r="X413" s="2474"/>
      <c r="Y413" s="2475"/>
      <c r="Z413" s="2474"/>
      <c r="AA413" s="2477"/>
      <c r="AB413" s="2475"/>
      <c r="AC413" s="2475"/>
      <c r="AD413" s="2475"/>
      <c r="AE413" s="2475"/>
      <c r="AF413" s="78"/>
      <c r="AG413" s="2475"/>
      <c r="AH413" s="2478"/>
      <c r="AI413" s="78"/>
      <c r="AJ413" s="78"/>
      <c r="AK413" s="78"/>
      <c r="AL413" s="78"/>
      <c r="AM413" s="78"/>
      <c r="AN413" s="78"/>
      <c r="AO413" s="78"/>
      <c r="AP413" s="78"/>
      <c r="AQ413" s="78"/>
      <c r="AR413" s="2479"/>
      <c r="AS413" s="2479"/>
      <c r="AT413" s="2479"/>
      <c r="AU413" s="2479"/>
      <c r="AV413" s="2480"/>
      <c r="AW413" s="78"/>
      <c r="AX413" s="2480"/>
      <c r="AY413" s="78"/>
      <c r="AZ413" s="78"/>
      <c r="BA413" s="78"/>
      <c r="BB413" s="2480"/>
      <c r="BC413" s="78"/>
      <c r="BD413" s="78"/>
      <c r="BE413" s="78"/>
      <c r="BF413" s="78"/>
      <c r="BG413" s="78"/>
      <c r="BH413" s="78"/>
      <c r="BI413" s="78"/>
      <c r="BJ413" s="78"/>
      <c r="BK413" s="78"/>
      <c r="BL413" s="78"/>
      <c r="BM413" s="78"/>
      <c r="BN413" s="78"/>
      <c r="BO413" s="78"/>
      <c r="BP413" s="78"/>
      <c r="BQ413" s="78"/>
      <c r="BR413" s="78"/>
      <c r="BS413" s="78"/>
      <c r="BT413" s="78"/>
      <c r="BU413" s="78"/>
      <c r="BV413" s="78"/>
      <c r="BW413" s="78"/>
      <c r="BX413" s="78"/>
      <c r="BY413" s="78"/>
      <c r="BZ413" s="78"/>
      <c r="CA413" s="78"/>
      <c r="CB413" s="78"/>
      <c r="CC413" s="78"/>
      <c r="CD413" s="78"/>
      <c r="CE413" s="78"/>
      <c r="CF413" s="78"/>
      <c r="CG413" s="78"/>
      <c r="CH413" s="78"/>
      <c r="CI413" s="78"/>
      <c r="CJ413" s="78"/>
      <c r="CK413" s="78"/>
      <c r="CL413" s="78"/>
      <c r="CM413" s="78"/>
      <c r="CN413" s="78"/>
      <c r="CO413" s="78"/>
      <c r="CP413" s="78"/>
      <c r="CQ413" s="78"/>
      <c r="CR413" s="78"/>
      <c r="CS413" s="78"/>
      <c r="CT413" s="78"/>
      <c r="CU413" s="78"/>
      <c r="CV413" s="78"/>
      <c r="CW413" s="78"/>
      <c r="CX413" s="78"/>
      <c r="CY413" s="78"/>
      <c r="CZ413" s="78"/>
      <c r="DA413" s="78"/>
      <c r="DB413" s="78"/>
      <c r="DC413" s="78"/>
      <c r="DD413" s="78"/>
      <c r="DE413" s="78"/>
      <c r="DF413" s="2481"/>
      <c r="DG413" s="78"/>
      <c r="DH413" s="2482"/>
      <c r="DI413" s="78"/>
      <c r="DJ413" s="78"/>
      <c r="DK413" s="78"/>
      <c r="DL413" s="78"/>
      <c r="DM413" s="78"/>
      <c r="DN413" s="78"/>
      <c r="DO413" s="78"/>
      <c r="DP413" s="78"/>
      <c r="DQ413" s="78"/>
      <c r="DR413" s="78"/>
    </row>
    <row r="414">
      <c r="A414" s="78"/>
      <c r="D414" s="2471"/>
      <c r="E414" s="2472"/>
      <c r="F414" s="2472"/>
      <c r="G414" s="2473"/>
      <c r="H414" s="2474"/>
      <c r="I414" s="2474"/>
      <c r="J414" s="2474"/>
      <c r="K414" s="2474"/>
      <c r="L414" s="2474"/>
      <c r="M414" s="2474"/>
      <c r="N414" s="2474"/>
      <c r="O414" s="2474"/>
      <c r="P414" s="2474"/>
      <c r="Q414" s="2475"/>
      <c r="R414" s="2475"/>
      <c r="S414" s="2474"/>
      <c r="T414" s="2476"/>
      <c r="U414" s="2474"/>
      <c r="V414" s="2474"/>
      <c r="W414" s="2474"/>
      <c r="X414" s="2474"/>
      <c r="Y414" s="2475"/>
      <c r="Z414" s="2474"/>
      <c r="AA414" s="2477"/>
      <c r="AB414" s="2475"/>
      <c r="AC414" s="2475"/>
      <c r="AD414" s="2475"/>
      <c r="AE414" s="2475"/>
      <c r="AF414" s="78"/>
      <c r="AG414" s="2475"/>
      <c r="AH414" s="24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2479"/>
      <c r="AS414" s="2479"/>
      <c r="AT414" s="2479"/>
      <c r="AU414" s="2479"/>
      <c r="AV414" s="2480"/>
      <c r="AW414" s="78"/>
      <c r="AX414" s="2480"/>
      <c r="AY414" s="78"/>
      <c r="AZ414" s="78"/>
      <c r="BA414" s="78"/>
      <c r="BB414" s="2480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2481"/>
      <c r="DG414" s="78"/>
      <c r="DH414" s="2482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</row>
    <row r="415">
      <c r="A415" s="78"/>
      <c r="D415" s="2471"/>
      <c r="E415" s="2472"/>
      <c r="F415" s="2472"/>
      <c r="G415" s="2473"/>
      <c r="H415" s="2474"/>
      <c r="I415" s="2474"/>
      <c r="J415" s="2474"/>
      <c r="K415" s="2474"/>
      <c r="L415" s="2474"/>
      <c r="M415" s="2474"/>
      <c r="N415" s="2474"/>
      <c r="O415" s="2474"/>
      <c r="P415" s="2474"/>
      <c r="Q415" s="2475"/>
      <c r="R415" s="2475"/>
      <c r="S415" s="2474"/>
      <c r="T415" s="2476"/>
      <c r="U415" s="2474"/>
      <c r="V415" s="2474"/>
      <c r="W415" s="2474"/>
      <c r="X415" s="2474"/>
      <c r="Y415" s="2475"/>
      <c r="Z415" s="2474"/>
      <c r="AA415" s="2477"/>
      <c r="AB415" s="2475"/>
      <c r="AC415" s="2475"/>
      <c r="AD415" s="2475"/>
      <c r="AE415" s="2475"/>
      <c r="AF415" s="78"/>
      <c r="AG415" s="2475"/>
      <c r="AH415" s="24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2479"/>
      <c r="AS415" s="2479"/>
      <c r="AT415" s="2479"/>
      <c r="AU415" s="2479"/>
      <c r="AV415" s="2480"/>
      <c r="AW415" s="78"/>
      <c r="AX415" s="2480"/>
      <c r="AY415" s="78"/>
      <c r="AZ415" s="78"/>
      <c r="BA415" s="78"/>
      <c r="BB415" s="2480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  <c r="DF415" s="2481"/>
      <c r="DG415" s="78"/>
      <c r="DH415" s="2482"/>
      <c r="DI415" s="78"/>
      <c r="DJ415" s="78"/>
      <c r="DK415" s="78"/>
      <c r="DL415" s="78"/>
      <c r="DM415" s="78"/>
      <c r="DN415" s="78"/>
      <c r="DO415" s="78"/>
      <c r="DP415" s="78"/>
      <c r="DQ415" s="78"/>
      <c r="DR415" s="78"/>
    </row>
    <row r="416">
      <c r="A416" s="78"/>
      <c r="D416" s="2471"/>
      <c r="E416" s="2472"/>
      <c r="F416" s="2472"/>
      <c r="G416" s="2473"/>
      <c r="H416" s="2474"/>
      <c r="I416" s="2474"/>
      <c r="J416" s="2474"/>
      <c r="K416" s="2474"/>
      <c r="L416" s="2474"/>
      <c r="M416" s="2474"/>
      <c r="N416" s="2474"/>
      <c r="O416" s="2474"/>
      <c r="P416" s="2474"/>
      <c r="Q416" s="2475"/>
      <c r="R416" s="2475"/>
      <c r="S416" s="2474"/>
      <c r="T416" s="2476"/>
      <c r="U416" s="2474"/>
      <c r="V416" s="2474"/>
      <c r="W416" s="2474"/>
      <c r="X416" s="2474"/>
      <c r="Y416" s="2475"/>
      <c r="Z416" s="2474"/>
      <c r="AA416" s="2477"/>
      <c r="AB416" s="2475"/>
      <c r="AC416" s="2475"/>
      <c r="AD416" s="2475"/>
      <c r="AE416" s="2475"/>
      <c r="AF416" s="78"/>
      <c r="AG416" s="2475"/>
      <c r="AH416" s="24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2479"/>
      <c r="AS416" s="2479"/>
      <c r="AT416" s="2479"/>
      <c r="AU416" s="2479"/>
      <c r="AV416" s="2480"/>
      <c r="AW416" s="78"/>
      <c r="AX416" s="2480"/>
      <c r="AY416" s="78"/>
      <c r="AZ416" s="78"/>
      <c r="BA416" s="78"/>
      <c r="BB416" s="2480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2481"/>
      <c r="DG416" s="78"/>
      <c r="DH416" s="2482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</row>
    <row r="417">
      <c r="A417" s="78"/>
      <c r="D417" s="2471"/>
      <c r="E417" s="2472"/>
      <c r="F417" s="2472"/>
      <c r="G417" s="2473"/>
      <c r="H417" s="2474"/>
      <c r="I417" s="2474"/>
      <c r="J417" s="2474"/>
      <c r="K417" s="2474"/>
      <c r="L417" s="2474"/>
      <c r="M417" s="2474"/>
      <c r="N417" s="2474"/>
      <c r="O417" s="2474"/>
      <c r="P417" s="2474"/>
      <c r="Q417" s="2475"/>
      <c r="R417" s="2475"/>
      <c r="S417" s="2474"/>
      <c r="T417" s="2476"/>
      <c r="U417" s="2474"/>
      <c r="V417" s="2474"/>
      <c r="W417" s="2474"/>
      <c r="X417" s="2474"/>
      <c r="Y417" s="2475"/>
      <c r="Z417" s="2474"/>
      <c r="AA417" s="2477"/>
      <c r="AB417" s="2475"/>
      <c r="AC417" s="2475"/>
      <c r="AD417" s="2475"/>
      <c r="AE417" s="2475"/>
      <c r="AF417" s="78"/>
      <c r="AG417" s="2475"/>
      <c r="AH417" s="24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2479"/>
      <c r="AS417" s="2479"/>
      <c r="AT417" s="2479"/>
      <c r="AU417" s="2479"/>
      <c r="AV417" s="2480"/>
      <c r="AW417" s="78"/>
      <c r="AX417" s="2480"/>
      <c r="AY417" s="78"/>
      <c r="AZ417" s="78"/>
      <c r="BA417" s="78"/>
      <c r="BB417" s="2480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  <c r="DF417" s="2481"/>
      <c r="DG417" s="78"/>
      <c r="DH417" s="2482"/>
      <c r="DI417" s="78"/>
      <c r="DJ417" s="78"/>
      <c r="DK417" s="78"/>
      <c r="DL417" s="78"/>
      <c r="DM417" s="78"/>
      <c r="DN417" s="78"/>
      <c r="DO417" s="78"/>
      <c r="DP417" s="78"/>
      <c r="DQ417" s="78"/>
      <c r="DR417" s="78"/>
    </row>
    <row r="418">
      <c r="A418" s="78"/>
      <c r="D418" s="2471"/>
      <c r="E418" s="2472"/>
      <c r="F418" s="2472"/>
      <c r="G418" s="2473"/>
      <c r="H418" s="2474"/>
      <c r="I418" s="2474"/>
      <c r="J418" s="2474"/>
      <c r="K418" s="2474"/>
      <c r="L418" s="2474"/>
      <c r="M418" s="2474"/>
      <c r="N418" s="2474"/>
      <c r="O418" s="2474"/>
      <c r="P418" s="2474"/>
      <c r="Q418" s="2475"/>
      <c r="R418" s="2475"/>
      <c r="S418" s="2474"/>
      <c r="T418" s="2476"/>
      <c r="U418" s="2474"/>
      <c r="V418" s="2474"/>
      <c r="W418" s="2474"/>
      <c r="X418" s="2474"/>
      <c r="Y418" s="2475"/>
      <c r="Z418" s="2474"/>
      <c r="AA418" s="2477"/>
      <c r="AB418" s="2475"/>
      <c r="AC418" s="2475"/>
      <c r="AD418" s="2475"/>
      <c r="AE418" s="2475"/>
      <c r="AF418" s="78"/>
      <c r="AG418" s="2475"/>
      <c r="AH418" s="24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2479"/>
      <c r="AS418" s="2479"/>
      <c r="AT418" s="2479"/>
      <c r="AU418" s="2479"/>
      <c r="AV418" s="2480"/>
      <c r="AW418" s="78"/>
      <c r="AX418" s="2480"/>
      <c r="AY418" s="78"/>
      <c r="AZ418" s="78"/>
      <c r="BA418" s="78"/>
      <c r="BB418" s="2480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2481"/>
      <c r="DG418" s="78"/>
      <c r="DH418" s="2482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</row>
    <row r="419">
      <c r="A419" s="78"/>
      <c r="D419" s="2471"/>
      <c r="E419" s="2472"/>
      <c r="F419" s="2472"/>
      <c r="G419" s="2473"/>
      <c r="H419" s="2474"/>
      <c r="I419" s="2474"/>
      <c r="J419" s="2474"/>
      <c r="K419" s="2474"/>
      <c r="L419" s="2474"/>
      <c r="M419" s="2474"/>
      <c r="N419" s="2474"/>
      <c r="O419" s="2474"/>
      <c r="P419" s="2474"/>
      <c r="Q419" s="2475"/>
      <c r="R419" s="2475"/>
      <c r="S419" s="2474"/>
      <c r="T419" s="2476"/>
      <c r="U419" s="2474"/>
      <c r="V419" s="2474"/>
      <c r="W419" s="2474"/>
      <c r="X419" s="2474"/>
      <c r="Y419" s="2475"/>
      <c r="Z419" s="2474"/>
      <c r="AA419" s="2477"/>
      <c r="AB419" s="2475"/>
      <c r="AC419" s="2475"/>
      <c r="AD419" s="2475"/>
      <c r="AE419" s="2475"/>
      <c r="AF419" s="78"/>
      <c r="AG419" s="2475"/>
      <c r="AH419" s="24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2479"/>
      <c r="AS419" s="2479"/>
      <c r="AT419" s="2479"/>
      <c r="AU419" s="2479"/>
      <c r="AV419" s="2480"/>
      <c r="AW419" s="78"/>
      <c r="AX419" s="2480"/>
      <c r="AY419" s="78"/>
      <c r="AZ419" s="78"/>
      <c r="BA419" s="78"/>
      <c r="BB419" s="2480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  <c r="DF419" s="2481"/>
      <c r="DG419" s="78"/>
      <c r="DH419" s="2482"/>
      <c r="DI419" s="78"/>
      <c r="DJ419" s="78"/>
      <c r="DK419" s="78"/>
      <c r="DL419" s="78"/>
      <c r="DM419" s="78"/>
      <c r="DN419" s="78"/>
      <c r="DO419" s="78"/>
      <c r="DP419" s="78"/>
      <c r="DQ419" s="78"/>
      <c r="DR419" s="78"/>
    </row>
    <row r="420">
      <c r="A420" s="78"/>
      <c r="D420" s="2471"/>
      <c r="E420" s="2472"/>
      <c r="F420" s="2472"/>
      <c r="G420" s="2473"/>
      <c r="H420" s="2474"/>
      <c r="I420" s="2474"/>
      <c r="J420" s="2474"/>
      <c r="K420" s="2474"/>
      <c r="L420" s="2474"/>
      <c r="M420" s="2474"/>
      <c r="N420" s="2474"/>
      <c r="O420" s="2474"/>
      <c r="P420" s="2474"/>
      <c r="Q420" s="2475"/>
      <c r="R420" s="2475"/>
      <c r="S420" s="2474"/>
      <c r="T420" s="2476"/>
      <c r="U420" s="2474"/>
      <c r="V420" s="2474"/>
      <c r="W420" s="2474"/>
      <c r="X420" s="2474"/>
      <c r="Y420" s="2475"/>
      <c r="Z420" s="2474"/>
      <c r="AA420" s="2477"/>
      <c r="AB420" s="2475"/>
      <c r="AC420" s="2475"/>
      <c r="AD420" s="2475"/>
      <c r="AE420" s="2475"/>
      <c r="AF420" s="78"/>
      <c r="AG420" s="2475"/>
      <c r="AH420" s="24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2479"/>
      <c r="AS420" s="2479"/>
      <c r="AT420" s="2479"/>
      <c r="AU420" s="2479"/>
      <c r="AV420" s="2480"/>
      <c r="AW420" s="78"/>
      <c r="AX420" s="2480"/>
      <c r="AY420" s="78"/>
      <c r="AZ420" s="78"/>
      <c r="BA420" s="78"/>
      <c r="BB420" s="2480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  <c r="DF420" s="2481"/>
      <c r="DG420" s="78"/>
      <c r="DH420" s="2482"/>
      <c r="DI420" s="78"/>
      <c r="DJ420" s="78"/>
      <c r="DK420" s="78"/>
      <c r="DL420" s="78"/>
      <c r="DM420" s="78"/>
      <c r="DN420" s="78"/>
      <c r="DO420" s="78"/>
      <c r="DP420" s="78"/>
      <c r="DQ420" s="78"/>
      <c r="DR420" s="78"/>
    </row>
    <row r="421">
      <c r="A421" s="78"/>
      <c r="D421" s="2471"/>
      <c r="E421" s="2472"/>
      <c r="F421" s="2472"/>
      <c r="G421" s="2473"/>
      <c r="H421" s="2474"/>
      <c r="I421" s="2474"/>
      <c r="J421" s="2474"/>
      <c r="K421" s="2474"/>
      <c r="L421" s="2474"/>
      <c r="M421" s="2474"/>
      <c r="N421" s="2474"/>
      <c r="O421" s="2474"/>
      <c r="P421" s="2474"/>
      <c r="Q421" s="2475"/>
      <c r="R421" s="2475"/>
      <c r="S421" s="2474"/>
      <c r="T421" s="2476"/>
      <c r="U421" s="2474"/>
      <c r="V421" s="2474"/>
      <c r="W421" s="2474"/>
      <c r="X421" s="2474"/>
      <c r="Y421" s="2475"/>
      <c r="Z421" s="2474"/>
      <c r="AA421" s="2477"/>
      <c r="AB421" s="2475"/>
      <c r="AC421" s="2475"/>
      <c r="AD421" s="2475"/>
      <c r="AE421" s="2475"/>
      <c r="AF421" s="78"/>
      <c r="AG421" s="2475"/>
      <c r="AH421" s="24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2479"/>
      <c r="AS421" s="2479"/>
      <c r="AT421" s="2479"/>
      <c r="AU421" s="2479"/>
      <c r="AV421" s="2480"/>
      <c r="AW421" s="78"/>
      <c r="AX421" s="2480"/>
      <c r="AY421" s="78"/>
      <c r="AZ421" s="78"/>
      <c r="BA421" s="78"/>
      <c r="BB421" s="2480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  <c r="DF421" s="2481"/>
      <c r="DG421" s="78"/>
      <c r="DH421" s="2482"/>
      <c r="DI421" s="78"/>
      <c r="DJ421" s="78"/>
      <c r="DK421" s="78"/>
      <c r="DL421" s="78"/>
      <c r="DM421" s="78"/>
      <c r="DN421" s="78"/>
      <c r="DO421" s="78"/>
      <c r="DP421" s="78"/>
      <c r="DQ421" s="78"/>
      <c r="DR421" s="78"/>
    </row>
    <row r="422">
      <c r="A422" s="78"/>
      <c r="D422" s="2471"/>
      <c r="E422" s="2472"/>
      <c r="F422" s="2472"/>
      <c r="G422" s="2473"/>
      <c r="H422" s="2474"/>
      <c r="I422" s="2474"/>
      <c r="J422" s="2474"/>
      <c r="K422" s="2474"/>
      <c r="L422" s="2474"/>
      <c r="M422" s="2474"/>
      <c r="N422" s="2474"/>
      <c r="O422" s="2474"/>
      <c r="P422" s="2474"/>
      <c r="Q422" s="2475"/>
      <c r="R422" s="2475"/>
      <c r="S422" s="2474"/>
      <c r="T422" s="2476"/>
      <c r="U422" s="2474"/>
      <c r="V422" s="2474"/>
      <c r="W422" s="2474"/>
      <c r="X422" s="2474"/>
      <c r="Y422" s="2475"/>
      <c r="Z422" s="2474"/>
      <c r="AA422" s="2477"/>
      <c r="AB422" s="2475"/>
      <c r="AC422" s="2475"/>
      <c r="AD422" s="2475"/>
      <c r="AE422" s="2475"/>
      <c r="AF422" s="78"/>
      <c r="AG422" s="2475"/>
      <c r="AH422" s="24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2479"/>
      <c r="AS422" s="2479"/>
      <c r="AT422" s="2479"/>
      <c r="AU422" s="2479"/>
      <c r="AV422" s="2480"/>
      <c r="AW422" s="78"/>
      <c r="AX422" s="2480"/>
      <c r="AY422" s="78"/>
      <c r="AZ422" s="78"/>
      <c r="BA422" s="78"/>
      <c r="BB422" s="2480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  <c r="DF422" s="2481"/>
      <c r="DG422" s="78"/>
      <c r="DH422" s="2482"/>
      <c r="DI422" s="78"/>
      <c r="DJ422" s="78"/>
      <c r="DK422" s="78"/>
      <c r="DL422" s="78"/>
      <c r="DM422" s="78"/>
      <c r="DN422" s="78"/>
      <c r="DO422" s="78"/>
      <c r="DP422" s="78"/>
      <c r="DQ422" s="78"/>
      <c r="DR422" s="78"/>
    </row>
    <row r="423">
      <c r="A423" s="78"/>
      <c r="D423" s="2471"/>
      <c r="E423" s="2472"/>
      <c r="F423" s="2472"/>
      <c r="G423" s="2473"/>
      <c r="H423" s="2474"/>
      <c r="I423" s="2474"/>
      <c r="J423" s="2474"/>
      <c r="K423" s="2474"/>
      <c r="L423" s="2474"/>
      <c r="M423" s="2474"/>
      <c r="N423" s="2474"/>
      <c r="O423" s="2474"/>
      <c r="P423" s="2474"/>
      <c r="Q423" s="2475"/>
      <c r="R423" s="2475"/>
      <c r="S423" s="2474"/>
      <c r="T423" s="2476"/>
      <c r="U423" s="2474"/>
      <c r="V423" s="2474"/>
      <c r="W423" s="2474"/>
      <c r="X423" s="2474"/>
      <c r="Y423" s="2475"/>
      <c r="Z423" s="2474"/>
      <c r="AA423" s="2477"/>
      <c r="AB423" s="2475"/>
      <c r="AC423" s="2475"/>
      <c r="AD423" s="2475"/>
      <c r="AE423" s="2475"/>
      <c r="AF423" s="78"/>
      <c r="AG423" s="2475"/>
      <c r="AH423" s="24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2479"/>
      <c r="AS423" s="2479"/>
      <c r="AT423" s="2479"/>
      <c r="AU423" s="2479"/>
      <c r="AV423" s="2480"/>
      <c r="AW423" s="78"/>
      <c r="AX423" s="2480"/>
      <c r="AY423" s="78"/>
      <c r="AZ423" s="78"/>
      <c r="BA423" s="78"/>
      <c r="BB423" s="2480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  <c r="DF423" s="2481"/>
      <c r="DG423" s="78"/>
      <c r="DH423" s="2482"/>
      <c r="DI423" s="78"/>
      <c r="DJ423" s="78"/>
      <c r="DK423" s="78"/>
      <c r="DL423" s="78"/>
      <c r="DM423" s="78"/>
      <c r="DN423" s="78"/>
      <c r="DO423" s="78"/>
      <c r="DP423" s="78"/>
      <c r="DQ423" s="78"/>
      <c r="DR423" s="78"/>
    </row>
    <row r="424">
      <c r="A424" s="78"/>
      <c r="D424" s="2471"/>
      <c r="E424" s="2472"/>
      <c r="F424" s="2472"/>
      <c r="G424" s="2473"/>
      <c r="H424" s="2474"/>
      <c r="I424" s="2474"/>
      <c r="J424" s="2474"/>
      <c r="K424" s="2474"/>
      <c r="L424" s="2474"/>
      <c r="M424" s="2474"/>
      <c r="N424" s="2474"/>
      <c r="O424" s="2474"/>
      <c r="P424" s="2474"/>
      <c r="Q424" s="2475"/>
      <c r="R424" s="2475"/>
      <c r="S424" s="2474"/>
      <c r="T424" s="2476"/>
      <c r="U424" s="2474"/>
      <c r="V424" s="2474"/>
      <c r="W424" s="2474"/>
      <c r="X424" s="2474"/>
      <c r="Y424" s="2475"/>
      <c r="Z424" s="2474"/>
      <c r="AA424" s="2477"/>
      <c r="AB424" s="2475"/>
      <c r="AC424" s="2475"/>
      <c r="AD424" s="2475"/>
      <c r="AE424" s="2475"/>
      <c r="AF424" s="78"/>
      <c r="AG424" s="2475"/>
      <c r="AH424" s="24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2479"/>
      <c r="AS424" s="2479"/>
      <c r="AT424" s="2479"/>
      <c r="AU424" s="2479"/>
      <c r="AV424" s="2480"/>
      <c r="AW424" s="78"/>
      <c r="AX424" s="2480"/>
      <c r="AY424" s="78"/>
      <c r="AZ424" s="78"/>
      <c r="BA424" s="78"/>
      <c r="BB424" s="2480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  <c r="DF424" s="2481"/>
      <c r="DG424" s="78"/>
      <c r="DH424" s="2482"/>
      <c r="DI424" s="78"/>
      <c r="DJ424" s="78"/>
      <c r="DK424" s="78"/>
      <c r="DL424" s="78"/>
      <c r="DM424" s="78"/>
      <c r="DN424" s="78"/>
      <c r="DO424" s="78"/>
      <c r="DP424" s="78"/>
      <c r="DQ424" s="78"/>
      <c r="DR424" s="78"/>
    </row>
    <row r="425">
      <c r="A425" s="78"/>
      <c r="D425" s="2471"/>
      <c r="E425" s="2472"/>
      <c r="F425" s="2472"/>
      <c r="G425" s="2473"/>
      <c r="H425" s="2474"/>
      <c r="I425" s="2474"/>
      <c r="J425" s="2474"/>
      <c r="K425" s="2474"/>
      <c r="L425" s="2474"/>
      <c r="M425" s="2474"/>
      <c r="N425" s="2474"/>
      <c r="O425" s="2474"/>
      <c r="P425" s="2474"/>
      <c r="Q425" s="2475"/>
      <c r="R425" s="2475"/>
      <c r="S425" s="2474"/>
      <c r="T425" s="2476"/>
      <c r="U425" s="2474"/>
      <c r="V425" s="2474"/>
      <c r="W425" s="2474"/>
      <c r="X425" s="2474"/>
      <c r="Y425" s="2475"/>
      <c r="Z425" s="2474"/>
      <c r="AA425" s="2477"/>
      <c r="AB425" s="2475"/>
      <c r="AC425" s="2475"/>
      <c r="AD425" s="2475"/>
      <c r="AE425" s="2475"/>
      <c r="AF425" s="78"/>
      <c r="AG425" s="2475"/>
      <c r="AH425" s="24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2479"/>
      <c r="AS425" s="2479"/>
      <c r="AT425" s="2479"/>
      <c r="AU425" s="2479"/>
      <c r="AV425" s="2480"/>
      <c r="AW425" s="78"/>
      <c r="AX425" s="2480"/>
      <c r="AY425" s="78"/>
      <c r="AZ425" s="78"/>
      <c r="BA425" s="78"/>
      <c r="BB425" s="2480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  <c r="DF425" s="2481"/>
      <c r="DG425" s="78"/>
      <c r="DH425" s="2482"/>
      <c r="DI425" s="78"/>
      <c r="DJ425" s="78"/>
      <c r="DK425" s="78"/>
      <c r="DL425" s="78"/>
      <c r="DM425" s="78"/>
      <c r="DN425" s="78"/>
      <c r="DO425" s="78"/>
      <c r="DP425" s="78"/>
      <c r="DQ425" s="78"/>
      <c r="DR425" s="78"/>
    </row>
    <row r="426">
      <c r="A426" s="78"/>
      <c r="D426" s="2471"/>
      <c r="E426" s="2472"/>
      <c r="F426" s="2472"/>
      <c r="G426" s="2473"/>
      <c r="H426" s="2474"/>
      <c r="I426" s="2474"/>
      <c r="J426" s="2474"/>
      <c r="K426" s="2474"/>
      <c r="L426" s="2474"/>
      <c r="M426" s="2474"/>
      <c r="N426" s="2474"/>
      <c r="O426" s="2474"/>
      <c r="P426" s="2474"/>
      <c r="Q426" s="2475"/>
      <c r="R426" s="2475"/>
      <c r="S426" s="2474"/>
      <c r="T426" s="2476"/>
      <c r="U426" s="2474"/>
      <c r="V426" s="2474"/>
      <c r="W426" s="2474"/>
      <c r="X426" s="2474"/>
      <c r="Y426" s="2475"/>
      <c r="Z426" s="2474"/>
      <c r="AA426" s="2477"/>
      <c r="AB426" s="2475"/>
      <c r="AC426" s="2475"/>
      <c r="AD426" s="2475"/>
      <c r="AE426" s="2475"/>
      <c r="AF426" s="78"/>
      <c r="AG426" s="2475"/>
      <c r="AH426" s="24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2479"/>
      <c r="AS426" s="2479"/>
      <c r="AT426" s="2479"/>
      <c r="AU426" s="2479"/>
      <c r="AV426" s="2480"/>
      <c r="AW426" s="78"/>
      <c r="AX426" s="2480"/>
      <c r="AY426" s="78"/>
      <c r="AZ426" s="78"/>
      <c r="BA426" s="78"/>
      <c r="BB426" s="2480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  <c r="DF426" s="2481"/>
      <c r="DG426" s="78"/>
      <c r="DH426" s="2482"/>
      <c r="DI426" s="78"/>
      <c r="DJ426" s="78"/>
      <c r="DK426" s="78"/>
      <c r="DL426" s="78"/>
      <c r="DM426" s="78"/>
      <c r="DN426" s="78"/>
      <c r="DO426" s="78"/>
      <c r="DP426" s="78"/>
      <c r="DQ426" s="78"/>
      <c r="DR426" s="78"/>
    </row>
    <row r="427">
      <c r="A427" s="78"/>
      <c r="D427" s="2471"/>
      <c r="E427" s="2472"/>
      <c r="F427" s="2472"/>
      <c r="G427" s="2473"/>
      <c r="H427" s="2474"/>
      <c r="I427" s="2474"/>
      <c r="J427" s="2474"/>
      <c r="K427" s="2474"/>
      <c r="L427" s="2474"/>
      <c r="M427" s="2474"/>
      <c r="N427" s="2474"/>
      <c r="O427" s="2474"/>
      <c r="P427" s="2474"/>
      <c r="Q427" s="2475"/>
      <c r="R427" s="2475"/>
      <c r="S427" s="2474"/>
      <c r="T427" s="2476"/>
      <c r="U427" s="2474"/>
      <c r="V427" s="2474"/>
      <c r="W427" s="2474"/>
      <c r="X427" s="2474"/>
      <c r="Y427" s="2475"/>
      <c r="Z427" s="2474"/>
      <c r="AA427" s="2477"/>
      <c r="AB427" s="2475"/>
      <c r="AC427" s="2475"/>
      <c r="AD427" s="2475"/>
      <c r="AE427" s="2475"/>
      <c r="AF427" s="78"/>
      <c r="AG427" s="2475"/>
      <c r="AH427" s="24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2479"/>
      <c r="AS427" s="2479"/>
      <c r="AT427" s="2479"/>
      <c r="AU427" s="2479"/>
      <c r="AV427" s="2480"/>
      <c r="AW427" s="78"/>
      <c r="AX427" s="2480"/>
      <c r="AY427" s="78"/>
      <c r="AZ427" s="78"/>
      <c r="BA427" s="78"/>
      <c r="BB427" s="2480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  <c r="DF427" s="2481"/>
      <c r="DG427" s="78"/>
      <c r="DH427" s="2482"/>
      <c r="DI427" s="78"/>
      <c r="DJ427" s="78"/>
      <c r="DK427" s="78"/>
      <c r="DL427" s="78"/>
      <c r="DM427" s="78"/>
      <c r="DN427" s="78"/>
      <c r="DO427" s="78"/>
      <c r="DP427" s="78"/>
      <c r="DQ427" s="78"/>
      <c r="DR427" s="78"/>
    </row>
    <row r="428">
      <c r="A428" s="78"/>
      <c r="D428" s="2471"/>
      <c r="E428" s="2472"/>
      <c r="F428" s="2472"/>
      <c r="G428" s="2473"/>
      <c r="H428" s="2474"/>
      <c r="I428" s="2474"/>
      <c r="J428" s="2474"/>
      <c r="K428" s="2474"/>
      <c r="L428" s="2474"/>
      <c r="M428" s="2474"/>
      <c r="N428" s="2474"/>
      <c r="O428" s="2474"/>
      <c r="P428" s="2474"/>
      <c r="Q428" s="2475"/>
      <c r="R428" s="2475"/>
      <c r="S428" s="2474"/>
      <c r="T428" s="2476"/>
      <c r="U428" s="2474"/>
      <c r="V428" s="2474"/>
      <c r="W428" s="2474"/>
      <c r="X428" s="2474"/>
      <c r="Y428" s="2475"/>
      <c r="Z428" s="2474"/>
      <c r="AA428" s="2477"/>
      <c r="AB428" s="2475"/>
      <c r="AC428" s="2475"/>
      <c r="AD428" s="2475"/>
      <c r="AE428" s="2475"/>
      <c r="AF428" s="78"/>
      <c r="AG428" s="2475"/>
      <c r="AH428" s="24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2479"/>
      <c r="AS428" s="2479"/>
      <c r="AT428" s="2479"/>
      <c r="AU428" s="2479"/>
      <c r="AV428" s="2480"/>
      <c r="AW428" s="78"/>
      <c r="AX428" s="2480"/>
      <c r="AY428" s="78"/>
      <c r="AZ428" s="78"/>
      <c r="BA428" s="78"/>
      <c r="BB428" s="2480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  <c r="DF428" s="2481"/>
      <c r="DG428" s="78"/>
      <c r="DH428" s="2482"/>
      <c r="DI428" s="78"/>
      <c r="DJ428" s="78"/>
      <c r="DK428" s="78"/>
      <c r="DL428" s="78"/>
      <c r="DM428" s="78"/>
      <c r="DN428" s="78"/>
      <c r="DO428" s="78"/>
      <c r="DP428" s="78"/>
      <c r="DQ428" s="78"/>
      <c r="DR428" s="78"/>
    </row>
    <row r="429">
      <c r="A429" s="78"/>
      <c r="D429" s="2471"/>
      <c r="E429" s="2472"/>
      <c r="F429" s="2472"/>
      <c r="G429" s="2473"/>
      <c r="H429" s="2474"/>
      <c r="I429" s="2474"/>
      <c r="J429" s="2474"/>
      <c r="K429" s="2474"/>
      <c r="L429" s="2474"/>
      <c r="M429" s="2474"/>
      <c r="N429" s="2474"/>
      <c r="O429" s="2474"/>
      <c r="P429" s="2474"/>
      <c r="Q429" s="2475"/>
      <c r="R429" s="2475"/>
      <c r="S429" s="2474"/>
      <c r="T429" s="2476"/>
      <c r="U429" s="2474"/>
      <c r="V429" s="2474"/>
      <c r="W429" s="2474"/>
      <c r="X429" s="2474"/>
      <c r="Y429" s="2475"/>
      <c r="Z429" s="2474"/>
      <c r="AA429" s="2477"/>
      <c r="AB429" s="2475"/>
      <c r="AC429" s="2475"/>
      <c r="AD429" s="2475"/>
      <c r="AE429" s="2475"/>
      <c r="AF429" s="78"/>
      <c r="AG429" s="2475"/>
      <c r="AH429" s="24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2479"/>
      <c r="AS429" s="2479"/>
      <c r="AT429" s="2479"/>
      <c r="AU429" s="2479"/>
      <c r="AV429" s="2480"/>
      <c r="AW429" s="78"/>
      <c r="AX429" s="2480"/>
      <c r="AY429" s="78"/>
      <c r="AZ429" s="78"/>
      <c r="BA429" s="78"/>
      <c r="BB429" s="2480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  <c r="DF429" s="2481"/>
      <c r="DG429" s="78"/>
      <c r="DH429" s="2482"/>
      <c r="DI429" s="78"/>
      <c r="DJ429" s="78"/>
      <c r="DK429" s="78"/>
      <c r="DL429" s="78"/>
      <c r="DM429" s="78"/>
      <c r="DN429" s="78"/>
      <c r="DO429" s="78"/>
      <c r="DP429" s="78"/>
      <c r="DQ429" s="78"/>
      <c r="DR429" s="78"/>
    </row>
    <row r="430">
      <c r="A430" s="78"/>
      <c r="D430" s="2471"/>
      <c r="E430" s="2472"/>
      <c r="F430" s="2472"/>
      <c r="G430" s="2473"/>
      <c r="H430" s="2474"/>
      <c r="I430" s="2474"/>
      <c r="J430" s="2474"/>
      <c r="K430" s="2474"/>
      <c r="L430" s="2474"/>
      <c r="M430" s="2474"/>
      <c r="N430" s="2474"/>
      <c r="O430" s="2474"/>
      <c r="P430" s="2474"/>
      <c r="Q430" s="2475"/>
      <c r="R430" s="2475"/>
      <c r="S430" s="2474"/>
      <c r="T430" s="2476"/>
      <c r="U430" s="2474"/>
      <c r="V430" s="2474"/>
      <c r="W430" s="2474"/>
      <c r="X430" s="2474"/>
      <c r="Y430" s="2475"/>
      <c r="Z430" s="2474"/>
      <c r="AA430" s="2477"/>
      <c r="AB430" s="2475"/>
      <c r="AC430" s="2475"/>
      <c r="AD430" s="2475"/>
      <c r="AE430" s="2475"/>
      <c r="AF430" s="78"/>
      <c r="AG430" s="2475"/>
      <c r="AH430" s="24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2479"/>
      <c r="AS430" s="2479"/>
      <c r="AT430" s="2479"/>
      <c r="AU430" s="2479"/>
      <c r="AV430" s="2480"/>
      <c r="AW430" s="78"/>
      <c r="AX430" s="2480"/>
      <c r="AY430" s="78"/>
      <c r="AZ430" s="78"/>
      <c r="BA430" s="78"/>
      <c r="BB430" s="2480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8"/>
      <c r="CN430" s="78"/>
      <c r="CO430" s="78"/>
      <c r="CP430" s="78"/>
      <c r="CQ430" s="78"/>
      <c r="CR430" s="78"/>
      <c r="CS430" s="78"/>
      <c r="CT430" s="78"/>
      <c r="CU430" s="78"/>
      <c r="CV430" s="78"/>
      <c r="CW430" s="78"/>
      <c r="CX430" s="78"/>
      <c r="CY430" s="78"/>
      <c r="CZ430" s="78"/>
      <c r="DA430" s="78"/>
      <c r="DB430" s="78"/>
      <c r="DC430" s="78"/>
      <c r="DD430" s="78"/>
      <c r="DE430" s="78"/>
      <c r="DF430" s="2481"/>
      <c r="DG430" s="78"/>
      <c r="DH430" s="2482"/>
      <c r="DI430" s="78"/>
      <c r="DJ430" s="78"/>
      <c r="DK430" s="78"/>
      <c r="DL430" s="78"/>
      <c r="DM430" s="78"/>
      <c r="DN430" s="78"/>
      <c r="DO430" s="78"/>
      <c r="DP430" s="78"/>
      <c r="DQ430" s="78"/>
      <c r="DR430" s="78"/>
    </row>
    <row r="431">
      <c r="A431" s="78"/>
      <c r="D431" s="2471"/>
      <c r="E431" s="2472"/>
      <c r="F431" s="2472"/>
      <c r="G431" s="2473"/>
      <c r="H431" s="2474"/>
      <c r="I431" s="2474"/>
      <c r="J431" s="2474"/>
      <c r="K431" s="2474"/>
      <c r="L431" s="2474"/>
      <c r="M431" s="2474"/>
      <c r="N431" s="2474"/>
      <c r="O431" s="2474"/>
      <c r="P431" s="2474"/>
      <c r="Q431" s="2475"/>
      <c r="R431" s="2475"/>
      <c r="S431" s="2474"/>
      <c r="T431" s="2476"/>
      <c r="U431" s="2474"/>
      <c r="V431" s="2474"/>
      <c r="W431" s="2474"/>
      <c r="X431" s="2474"/>
      <c r="Y431" s="2475"/>
      <c r="Z431" s="2474"/>
      <c r="AA431" s="2477"/>
      <c r="AB431" s="2475"/>
      <c r="AC431" s="2475"/>
      <c r="AD431" s="2475"/>
      <c r="AE431" s="2475"/>
      <c r="AF431" s="78"/>
      <c r="AG431" s="2475"/>
      <c r="AH431" s="24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2479"/>
      <c r="AS431" s="2479"/>
      <c r="AT431" s="2479"/>
      <c r="AU431" s="2479"/>
      <c r="AV431" s="2480"/>
      <c r="AW431" s="78"/>
      <c r="AX431" s="2480"/>
      <c r="AY431" s="78"/>
      <c r="AZ431" s="78"/>
      <c r="BA431" s="78"/>
      <c r="BB431" s="2480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78"/>
      <c r="CE431" s="78"/>
      <c r="CF431" s="78"/>
      <c r="CG431" s="78"/>
      <c r="CH431" s="78"/>
      <c r="CI431" s="78"/>
      <c r="CJ431" s="78"/>
      <c r="CK431" s="78"/>
      <c r="CL431" s="78"/>
      <c r="CM431" s="78"/>
      <c r="CN431" s="78"/>
      <c r="CO431" s="78"/>
      <c r="CP431" s="78"/>
      <c r="CQ431" s="78"/>
      <c r="CR431" s="78"/>
      <c r="CS431" s="78"/>
      <c r="CT431" s="78"/>
      <c r="CU431" s="78"/>
      <c r="CV431" s="78"/>
      <c r="CW431" s="78"/>
      <c r="CX431" s="78"/>
      <c r="CY431" s="78"/>
      <c r="CZ431" s="78"/>
      <c r="DA431" s="78"/>
      <c r="DB431" s="78"/>
      <c r="DC431" s="78"/>
      <c r="DD431" s="78"/>
      <c r="DE431" s="78"/>
      <c r="DF431" s="2481"/>
      <c r="DG431" s="78"/>
      <c r="DH431" s="2482"/>
      <c r="DI431" s="78"/>
      <c r="DJ431" s="78"/>
      <c r="DK431" s="78"/>
      <c r="DL431" s="78"/>
      <c r="DM431" s="78"/>
      <c r="DN431" s="78"/>
      <c r="DO431" s="78"/>
      <c r="DP431" s="78"/>
      <c r="DQ431" s="78"/>
      <c r="DR431" s="78"/>
    </row>
    <row r="432">
      <c r="A432" s="78"/>
      <c r="D432" s="2471"/>
      <c r="E432" s="2472"/>
      <c r="F432" s="2472"/>
      <c r="G432" s="2473"/>
      <c r="H432" s="2474"/>
      <c r="I432" s="2474"/>
      <c r="J432" s="2474"/>
      <c r="K432" s="2474"/>
      <c r="L432" s="2474"/>
      <c r="M432" s="2474"/>
      <c r="N432" s="2474"/>
      <c r="O432" s="2474"/>
      <c r="P432" s="2474"/>
      <c r="Q432" s="2475"/>
      <c r="R432" s="2475"/>
      <c r="S432" s="2474"/>
      <c r="T432" s="2476"/>
      <c r="U432" s="2474"/>
      <c r="V432" s="2474"/>
      <c r="W432" s="2474"/>
      <c r="X432" s="2474"/>
      <c r="Y432" s="2475"/>
      <c r="Z432" s="2474"/>
      <c r="AA432" s="2477"/>
      <c r="AB432" s="2475"/>
      <c r="AC432" s="2475"/>
      <c r="AD432" s="2475"/>
      <c r="AE432" s="2475"/>
      <c r="AF432" s="78"/>
      <c r="AG432" s="2475"/>
      <c r="AH432" s="24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2479"/>
      <c r="AS432" s="2479"/>
      <c r="AT432" s="2479"/>
      <c r="AU432" s="2479"/>
      <c r="AV432" s="2480"/>
      <c r="AW432" s="78"/>
      <c r="AX432" s="2480"/>
      <c r="AY432" s="78"/>
      <c r="AZ432" s="78"/>
      <c r="BA432" s="78"/>
      <c r="BB432" s="2480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78"/>
      <c r="CE432" s="78"/>
      <c r="CF432" s="78"/>
      <c r="CG432" s="78"/>
      <c r="CH432" s="78"/>
      <c r="CI432" s="78"/>
      <c r="CJ432" s="78"/>
      <c r="CK432" s="78"/>
      <c r="CL432" s="78"/>
      <c r="CM432" s="78"/>
      <c r="CN432" s="78"/>
      <c r="CO432" s="78"/>
      <c r="CP432" s="78"/>
      <c r="CQ432" s="78"/>
      <c r="CR432" s="78"/>
      <c r="CS432" s="78"/>
      <c r="CT432" s="78"/>
      <c r="CU432" s="78"/>
      <c r="CV432" s="78"/>
      <c r="CW432" s="78"/>
      <c r="CX432" s="78"/>
      <c r="CY432" s="78"/>
      <c r="CZ432" s="78"/>
      <c r="DA432" s="78"/>
      <c r="DB432" s="78"/>
      <c r="DC432" s="78"/>
      <c r="DD432" s="78"/>
      <c r="DE432" s="78"/>
      <c r="DF432" s="2481"/>
      <c r="DG432" s="78"/>
      <c r="DH432" s="2482"/>
      <c r="DI432" s="78"/>
      <c r="DJ432" s="78"/>
      <c r="DK432" s="78"/>
      <c r="DL432" s="78"/>
      <c r="DM432" s="78"/>
      <c r="DN432" s="78"/>
      <c r="DO432" s="78"/>
      <c r="DP432" s="78"/>
      <c r="DQ432" s="78"/>
      <c r="DR432" s="78"/>
    </row>
    <row r="433">
      <c r="A433" s="78"/>
      <c r="D433" s="2471"/>
      <c r="E433" s="2472"/>
      <c r="F433" s="2472"/>
      <c r="G433" s="2473"/>
      <c r="H433" s="2474"/>
      <c r="I433" s="2474"/>
      <c r="J433" s="2474"/>
      <c r="K433" s="2474"/>
      <c r="L433" s="2474"/>
      <c r="M433" s="2474"/>
      <c r="N433" s="2474"/>
      <c r="O433" s="2474"/>
      <c r="P433" s="2474"/>
      <c r="Q433" s="2475"/>
      <c r="R433" s="2475"/>
      <c r="S433" s="2474"/>
      <c r="T433" s="2476"/>
      <c r="U433" s="2474"/>
      <c r="V433" s="2474"/>
      <c r="W433" s="2474"/>
      <c r="X433" s="2474"/>
      <c r="Y433" s="2475"/>
      <c r="Z433" s="2474"/>
      <c r="AA433" s="2477"/>
      <c r="AB433" s="2475"/>
      <c r="AC433" s="2475"/>
      <c r="AD433" s="2475"/>
      <c r="AE433" s="2475"/>
      <c r="AF433" s="78"/>
      <c r="AG433" s="2475"/>
      <c r="AH433" s="24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2479"/>
      <c r="AS433" s="2479"/>
      <c r="AT433" s="2479"/>
      <c r="AU433" s="2479"/>
      <c r="AV433" s="2480"/>
      <c r="AW433" s="78"/>
      <c r="AX433" s="2480"/>
      <c r="AY433" s="78"/>
      <c r="AZ433" s="78"/>
      <c r="BA433" s="78"/>
      <c r="BB433" s="2480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78"/>
      <c r="CE433" s="78"/>
      <c r="CF433" s="78"/>
      <c r="CG433" s="78"/>
      <c r="CH433" s="78"/>
      <c r="CI433" s="78"/>
      <c r="CJ433" s="78"/>
      <c r="CK433" s="78"/>
      <c r="CL433" s="78"/>
      <c r="CM433" s="78"/>
      <c r="CN433" s="78"/>
      <c r="CO433" s="78"/>
      <c r="CP433" s="78"/>
      <c r="CQ433" s="78"/>
      <c r="CR433" s="78"/>
      <c r="CS433" s="78"/>
      <c r="CT433" s="78"/>
      <c r="CU433" s="78"/>
      <c r="CV433" s="78"/>
      <c r="CW433" s="78"/>
      <c r="CX433" s="78"/>
      <c r="CY433" s="78"/>
      <c r="CZ433" s="78"/>
      <c r="DA433" s="78"/>
      <c r="DB433" s="78"/>
      <c r="DC433" s="78"/>
      <c r="DD433" s="78"/>
      <c r="DE433" s="78"/>
      <c r="DF433" s="2481"/>
      <c r="DG433" s="78"/>
      <c r="DH433" s="2482"/>
      <c r="DI433" s="78"/>
      <c r="DJ433" s="78"/>
      <c r="DK433" s="78"/>
      <c r="DL433" s="78"/>
      <c r="DM433" s="78"/>
      <c r="DN433" s="78"/>
      <c r="DO433" s="78"/>
      <c r="DP433" s="78"/>
      <c r="DQ433" s="78"/>
      <c r="DR433" s="78"/>
    </row>
    <row r="434">
      <c r="A434" s="78"/>
      <c r="D434" s="2471"/>
      <c r="E434" s="2472"/>
      <c r="F434" s="2472"/>
      <c r="G434" s="2473"/>
      <c r="H434" s="2474"/>
      <c r="I434" s="2474"/>
      <c r="J434" s="2474"/>
      <c r="K434" s="2474"/>
      <c r="L434" s="2474"/>
      <c r="M434" s="2474"/>
      <c r="N434" s="2474"/>
      <c r="O434" s="2474"/>
      <c r="P434" s="2474"/>
      <c r="Q434" s="2475"/>
      <c r="R434" s="2475"/>
      <c r="S434" s="2474"/>
      <c r="T434" s="2476"/>
      <c r="U434" s="2474"/>
      <c r="V434" s="2474"/>
      <c r="W434" s="2474"/>
      <c r="X434" s="2474"/>
      <c r="Y434" s="2475"/>
      <c r="Z434" s="2474"/>
      <c r="AA434" s="2477"/>
      <c r="AB434" s="2475"/>
      <c r="AC434" s="2475"/>
      <c r="AD434" s="2475"/>
      <c r="AE434" s="2475"/>
      <c r="AF434" s="78"/>
      <c r="AG434" s="2475"/>
      <c r="AH434" s="24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2479"/>
      <c r="AS434" s="2479"/>
      <c r="AT434" s="2479"/>
      <c r="AU434" s="2479"/>
      <c r="AV434" s="2480"/>
      <c r="AW434" s="78"/>
      <c r="AX434" s="2480"/>
      <c r="AY434" s="78"/>
      <c r="AZ434" s="78"/>
      <c r="BA434" s="78"/>
      <c r="BB434" s="2480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78"/>
      <c r="CE434" s="78"/>
      <c r="CF434" s="78"/>
      <c r="CG434" s="78"/>
      <c r="CH434" s="78"/>
      <c r="CI434" s="78"/>
      <c r="CJ434" s="78"/>
      <c r="CK434" s="78"/>
      <c r="CL434" s="78"/>
      <c r="CM434" s="78"/>
      <c r="CN434" s="78"/>
      <c r="CO434" s="78"/>
      <c r="CP434" s="78"/>
      <c r="CQ434" s="78"/>
      <c r="CR434" s="78"/>
      <c r="CS434" s="78"/>
      <c r="CT434" s="78"/>
      <c r="CU434" s="78"/>
      <c r="CV434" s="78"/>
      <c r="CW434" s="78"/>
      <c r="CX434" s="78"/>
      <c r="CY434" s="78"/>
      <c r="CZ434" s="78"/>
      <c r="DA434" s="78"/>
      <c r="DB434" s="78"/>
      <c r="DC434" s="78"/>
      <c r="DD434" s="78"/>
      <c r="DE434" s="78"/>
      <c r="DF434" s="2481"/>
      <c r="DG434" s="78"/>
      <c r="DH434" s="2482"/>
      <c r="DI434" s="78"/>
      <c r="DJ434" s="78"/>
      <c r="DK434" s="78"/>
      <c r="DL434" s="78"/>
      <c r="DM434" s="78"/>
      <c r="DN434" s="78"/>
      <c r="DO434" s="78"/>
      <c r="DP434" s="78"/>
      <c r="DQ434" s="78"/>
      <c r="DR434" s="78"/>
    </row>
    <row r="435">
      <c r="A435" s="78"/>
      <c r="D435" s="2471"/>
      <c r="E435" s="2472"/>
      <c r="F435" s="2472"/>
      <c r="G435" s="2473"/>
      <c r="H435" s="2474"/>
      <c r="I435" s="2474"/>
      <c r="J435" s="2474"/>
      <c r="K435" s="2474"/>
      <c r="L435" s="2474"/>
      <c r="M435" s="2474"/>
      <c r="N435" s="2474"/>
      <c r="O435" s="2474"/>
      <c r="P435" s="2474"/>
      <c r="Q435" s="2475"/>
      <c r="R435" s="2475"/>
      <c r="S435" s="2474"/>
      <c r="T435" s="2476"/>
      <c r="U435" s="2474"/>
      <c r="V435" s="2474"/>
      <c r="W435" s="2474"/>
      <c r="X435" s="2474"/>
      <c r="Y435" s="2475"/>
      <c r="Z435" s="2474"/>
      <c r="AA435" s="2477"/>
      <c r="AB435" s="2475"/>
      <c r="AC435" s="2475"/>
      <c r="AD435" s="2475"/>
      <c r="AE435" s="2475"/>
      <c r="AF435" s="78"/>
      <c r="AG435" s="2475"/>
      <c r="AH435" s="24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2479"/>
      <c r="AS435" s="2479"/>
      <c r="AT435" s="2479"/>
      <c r="AU435" s="2479"/>
      <c r="AV435" s="2480"/>
      <c r="AW435" s="78"/>
      <c r="AX435" s="2480"/>
      <c r="AY435" s="78"/>
      <c r="AZ435" s="78"/>
      <c r="BA435" s="78"/>
      <c r="BB435" s="2480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78"/>
      <c r="CE435" s="78"/>
      <c r="CF435" s="78"/>
      <c r="CG435" s="78"/>
      <c r="CH435" s="78"/>
      <c r="CI435" s="78"/>
      <c r="CJ435" s="78"/>
      <c r="CK435" s="78"/>
      <c r="CL435" s="78"/>
      <c r="CM435" s="78"/>
      <c r="CN435" s="78"/>
      <c r="CO435" s="78"/>
      <c r="CP435" s="78"/>
      <c r="CQ435" s="78"/>
      <c r="CR435" s="78"/>
      <c r="CS435" s="78"/>
      <c r="CT435" s="78"/>
      <c r="CU435" s="78"/>
      <c r="CV435" s="78"/>
      <c r="CW435" s="78"/>
      <c r="CX435" s="78"/>
      <c r="CY435" s="78"/>
      <c r="CZ435" s="78"/>
      <c r="DA435" s="78"/>
      <c r="DB435" s="78"/>
      <c r="DC435" s="78"/>
      <c r="DD435" s="78"/>
      <c r="DE435" s="78"/>
      <c r="DF435" s="2481"/>
      <c r="DG435" s="78"/>
      <c r="DH435" s="2482"/>
      <c r="DI435" s="78"/>
      <c r="DJ435" s="78"/>
      <c r="DK435" s="78"/>
      <c r="DL435" s="78"/>
      <c r="DM435" s="78"/>
      <c r="DN435" s="78"/>
      <c r="DO435" s="78"/>
      <c r="DP435" s="78"/>
      <c r="DQ435" s="78"/>
      <c r="DR435" s="78"/>
    </row>
    <row r="436">
      <c r="A436" s="78"/>
      <c r="D436" s="2471"/>
      <c r="E436" s="2472"/>
      <c r="F436" s="2472"/>
      <c r="G436" s="2473"/>
      <c r="H436" s="2474"/>
      <c r="I436" s="2474"/>
      <c r="J436" s="2474"/>
      <c r="K436" s="2474"/>
      <c r="L436" s="2474"/>
      <c r="M436" s="2474"/>
      <c r="N436" s="2474"/>
      <c r="O436" s="2474"/>
      <c r="P436" s="2474"/>
      <c r="Q436" s="2475"/>
      <c r="R436" s="2475"/>
      <c r="S436" s="2474"/>
      <c r="T436" s="2476"/>
      <c r="U436" s="2474"/>
      <c r="V436" s="2474"/>
      <c r="W436" s="2474"/>
      <c r="X436" s="2474"/>
      <c r="Y436" s="2475"/>
      <c r="Z436" s="2474"/>
      <c r="AA436" s="2477"/>
      <c r="AB436" s="2475"/>
      <c r="AC436" s="2475"/>
      <c r="AD436" s="2475"/>
      <c r="AE436" s="2475"/>
      <c r="AF436" s="78"/>
      <c r="AG436" s="2475"/>
      <c r="AH436" s="24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2479"/>
      <c r="AS436" s="2479"/>
      <c r="AT436" s="2479"/>
      <c r="AU436" s="2479"/>
      <c r="AV436" s="2480"/>
      <c r="AW436" s="78"/>
      <c r="AX436" s="2480"/>
      <c r="AY436" s="78"/>
      <c r="AZ436" s="78"/>
      <c r="BA436" s="78"/>
      <c r="BB436" s="2480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78"/>
      <c r="CE436" s="78"/>
      <c r="CF436" s="78"/>
      <c r="CG436" s="78"/>
      <c r="CH436" s="78"/>
      <c r="CI436" s="78"/>
      <c r="CJ436" s="78"/>
      <c r="CK436" s="78"/>
      <c r="CL436" s="78"/>
      <c r="CM436" s="78"/>
      <c r="CN436" s="78"/>
      <c r="CO436" s="78"/>
      <c r="CP436" s="78"/>
      <c r="CQ436" s="78"/>
      <c r="CR436" s="78"/>
      <c r="CS436" s="78"/>
      <c r="CT436" s="78"/>
      <c r="CU436" s="78"/>
      <c r="CV436" s="78"/>
      <c r="CW436" s="78"/>
      <c r="CX436" s="78"/>
      <c r="CY436" s="78"/>
      <c r="CZ436" s="78"/>
      <c r="DA436" s="78"/>
      <c r="DB436" s="78"/>
      <c r="DC436" s="78"/>
      <c r="DD436" s="78"/>
      <c r="DE436" s="78"/>
      <c r="DF436" s="2481"/>
      <c r="DG436" s="78"/>
      <c r="DH436" s="2482"/>
      <c r="DI436" s="78"/>
      <c r="DJ436" s="78"/>
      <c r="DK436" s="78"/>
      <c r="DL436" s="78"/>
      <c r="DM436" s="78"/>
      <c r="DN436" s="78"/>
      <c r="DO436" s="78"/>
      <c r="DP436" s="78"/>
      <c r="DQ436" s="78"/>
      <c r="DR436" s="78"/>
    </row>
    <row r="437">
      <c r="A437" s="78"/>
      <c r="D437" s="2471"/>
      <c r="E437" s="2472"/>
      <c r="F437" s="2472"/>
      <c r="G437" s="2473"/>
      <c r="H437" s="2474"/>
      <c r="I437" s="2474"/>
      <c r="J437" s="2474"/>
      <c r="K437" s="2474"/>
      <c r="L437" s="2474"/>
      <c r="M437" s="2474"/>
      <c r="N437" s="2474"/>
      <c r="O437" s="2474"/>
      <c r="P437" s="2474"/>
      <c r="Q437" s="2475"/>
      <c r="R437" s="2475"/>
      <c r="S437" s="2474"/>
      <c r="T437" s="2476"/>
      <c r="U437" s="2474"/>
      <c r="V437" s="2474"/>
      <c r="W437" s="2474"/>
      <c r="X437" s="2474"/>
      <c r="Y437" s="2475"/>
      <c r="Z437" s="2474"/>
      <c r="AA437" s="2477"/>
      <c r="AB437" s="2475"/>
      <c r="AC437" s="2475"/>
      <c r="AD437" s="2475"/>
      <c r="AE437" s="2475"/>
      <c r="AF437" s="78"/>
      <c r="AG437" s="2475"/>
      <c r="AH437" s="24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2479"/>
      <c r="AS437" s="2479"/>
      <c r="AT437" s="2479"/>
      <c r="AU437" s="2479"/>
      <c r="AV437" s="2480"/>
      <c r="AW437" s="78"/>
      <c r="AX437" s="2480"/>
      <c r="AY437" s="78"/>
      <c r="AZ437" s="78"/>
      <c r="BA437" s="78"/>
      <c r="BB437" s="2480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78"/>
      <c r="CE437" s="78"/>
      <c r="CF437" s="78"/>
      <c r="CG437" s="78"/>
      <c r="CH437" s="78"/>
      <c r="CI437" s="78"/>
      <c r="CJ437" s="78"/>
      <c r="CK437" s="78"/>
      <c r="CL437" s="78"/>
      <c r="CM437" s="78"/>
      <c r="CN437" s="78"/>
      <c r="CO437" s="78"/>
      <c r="CP437" s="78"/>
      <c r="CQ437" s="78"/>
      <c r="CR437" s="78"/>
      <c r="CS437" s="78"/>
      <c r="CT437" s="78"/>
      <c r="CU437" s="78"/>
      <c r="CV437" s="78"/>
      <c r="CW437" s="78"/>
      <c r="CX437" s="78"/>
      <c r="CY437" s="78"/>
      <c r="CZ437" s="78"/>
      <c r="DA437" s="78"/>
      <c r="DB437" s="78"/>
      <c r="DC437" s="78"/>
      <c r="DD437" s="78"/>
      <c r="DE437" s="78"/>
      <c r="DF437" s="2481"/>
      <c r="DG437" s="78"/>
      <c r="DH437" s="2482"/>
      <c r="DI437" s="78"/>
      <c r="DJ437" s="78"/>
      <c r="DK437" s="78"/>
      <c r="DL437" s="78"/>
      <c r="DM437" s="78"/>
      <c r="DN437" s="78"/>
      <c r="DO437" s="78"/>
      <c r="DP437" s="78"/>
      <c r="DQ437" s="78"/>
      <c r="DR437" s="78"/>
    </row>
    <row r="438">
      <c r="A438" s="78"/>
      <c r="D438" s="2471"/>
      <c r="E438" s="2472"/>
      <c r="F438" s="2472"/>
      <c r="G438" s="2473"/>
      <c r="H438" s="2474"/>
      <c r="I438" s="2474"/>
      <c r="J438" s="2474"/>
      <c r="K438" s="2474"/>
      <c r="L438" s="2474"/>
      <c r="M438" s="2474"/>
      <c r="N438" s="2474"/>
      <c r="O438" s="2474"/>
      <c r="P438" s="2474"/>
      <c r="Q438" s="2475"/>
      <c r="R438" s="2475"/>
      <c r="S438" s="2474"/>
      <c r="T438" s="2476"/>
      <c r="U438" s="2474"/>
      <c r="V438" s="2474"/>
      <c r="W438" s="2474"/>
      <c r="X438" s="2474"/>
      <c r="Y438" s="2475"/>
      <c r="Z438" s="2474"/>
      <c r="AA438" s="2477"/>
      <c r="AB438" s="2475"/>
      <c r="AC438" s="2475"/>
      <c r="AD438" s="2475"/>
      <c r="AE438" s="2475"/>
      <c r="AF438" s="78"/>
      <c r="AG438" s="2475"/>
      <c r="AH438" s="2478"/>
      <c r="AI438" s="78"/>
      <c r="AJ438" s="78"/>
      <c r="AK438" s="78"/>
      <c r="AL438" s="78"/>
      <c r="AM438" s="78"/>
      <c r="AN438" s="78"/>
      <c r="AO438" s="78"/>
      <c r="AP438" s="78"/>
      <c r="AQ438" s="78"/>
      <c r="AR438" s="2479"/>
      <c r="AS438" s="2479"/>
      <c r="AT438" s="2479"/>
      <c r="AU438" s="2479"/>
      <c r="AV438" s="2480"/>
      <c r="AW438" s="78"/>
      <c r="AX438" s="2480"/>
      <c r="AY438" s="78"/>
      <c r="AZ438" s="78"/>
      <c r="BA438" s="78"/>
      <c r="BB438" s="2480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78"/>
      <c r="CE438" s="78"/>
      <c r="CF438" s="78"/>
      <c r="CG438" s="78"/>
      <c r="CH438" s="78"/>
      <c r="CI438" s="78"/>
      <c r="CJ438" s="78"/>
      <c r="CK438" s="78"/>
      <c r="CL438" s="78"/>
      <c r="CM438" s="78"/>
      <c r="CN438" s="78"/>
      <c r="CO438" s="78"/>
      <c r="CP438" s="78"/>
      <c r="CQ438" s="78"/>
      <c r="CR438" s="78"/>
      <c r="CS438" s="78"/>
      <c r="CT438" s="78"/>
      <c r="CU438" s="78"/>
      <c r="CV438" s="78"/>
      <c r="CW438" s="78"/>
      <c r="CX438" s="78"/>
      <c r="CY438" s="78"/>
      <c r="CZ438" s="78"/>
      <c r="DA438" s="78"/>
      <c r="DB438" s="78"/>
      <c r="DC438" s="78"/>
      <c r="DD438" s="78"/>
      <c r="DE438" s="78"/>
      <c r="DF438" s="2481"/>
      <c r="DG438" s="78"/>
      <c r="DH438" s="2482"/>
      <c r="DI438" s="78"/>
      <c r="DJ438" s="78"/>
      <c r="DK438" s="78"/>
      <c r="DL438" s="78"/>
      <c r="DM438" s="78"/>
      <c r="DN438" s="78"/>
      <c r="DO438" s="78"/>
      <c r="DP438" s="78"/>
      <c r="DQ438" s="78"/>
      <c r="DR438" s="78"/>
    </row>
    <row r="439">
      <c r="A439" s="78"/>
      <c r="D439" s="2471"/>
      <c r="E439" s="2472"/>
      <c r="F439" s="2472"/>
      <c r="G439" s="2473"/>
      <c r="H439" s="2474"/>
      <c r="I439" s="2474"/>
      <c r="J439" s="2474"/>
      <c r="K439" s="2474"/>
      <c r="L439" s="2474"/>
      <c r="M439" s="2474"/>
      <c r="N439" s="2474"/>
      <c r="O439" s="2474"/>
      <c r="P439" s="2474"/>
      <c r="Q439" s="2475"/>
      <c r="R439" s="2475"/>
      <c r="S439" s="2474"/>
      <c r="T439" s="2476"/>
      <c r="U439" s="2474"/>
      <c r="V439" s="2474"/>
      <c r="W439" s="2474"/>
      <c r="X439" s="2474"/>
      <c r="Y439" s="2475"/>
      <c r="Z439" s="2474"/>
      <c r="AA439" s="2477"/>
      <c r="AB439" s="2475"/>
      <c r="AC439" s="2475"/>
      <c r="AD439" s="2475"/>
      <c r="AE439" s="2475"/>
      <c r="AF439" s="78"/>
      <c r="AG439" s="2475"/>
      <c r="AH439" s="24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2479"/>
      <c r="AS439" s="2479"/>
      <c r="AT439" s="2479"/>
      <c r="AU439" s="2479"/>
      <c r="AV439" s="2480"/>
      <c r="AW439" s="78"/>
      <c r="AX439" s="2480"/>
      <c r="AY439" s="78"/>
      <c r="AZ439" s="78"/>
      <c r="BA439" s="78"/>
      <c r="BB439" s="2480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  <c r="BP439" s="78"/>
      <c r="BQ439" s="78"/>
      <c r="BR439" s="78"/>
      <c r="BS439" s="78"/>
      <c r="BT439" s="78"/>
      <c r="BU439" s="78"/>
      <c r="BV439" s="78"/>
      <c r="BW439" s="78"/>
      <c r="BX439" s="78"/>
      <c r="BY439" s="78"/>
      <c r="BZ439" s="78"/>
      <c r="CA439" s="78"/>
      <c r="CB439" s="78"/>
      <c r="CC439" s="78"/>
      <c r="CD439" s="78"/>
      <c r="CE439" s="78"/>
      <c r="CF439" s="78"/>
      <c r="CG439" s="78"/>
      <c r="CH439" s="78"/>
      <c r="CI439" s="78"/>
      <c r="CJ439" s="78"/>
      <c r="CK439" s="78"/>
      <c r="CL439" s="78"/>
      <c r="CM439" s="78"/>
      <c r="CN439" s="78"/>
      <c r="CO439" s="78"/>
      <c r="CP439" s="78"/>
      <c r="CQ439" s="78"/>
      <c r="CR439" s="78"/>
      <c r="CS439" s="78"/>
      <c r="CT439" s="78"/>
      <c r="CU439" s="78"/>
      <c r="CV439" s="78"/>
      <c r="CW439" s="78"/>
      <c r="CX439" s="78"/>
      <c r="CY439" s="78"/>
      <c r="CZ439" s="78"/>
      <c r="DA439" s="78"/>
      <c r="DB439" s="78"/>
      <c r="DC439" s="78"/>
      <c r="DD439" s="78"/>
      <c r="DE439" s="78"/>
      <c r="DF439" s="2481"/>
      <c r="DG439" s="78"/>
      <c r="DH439" s="2482"/>
      <c r="DI439" s="78"/>
      <c r="DJ439" s="78"/>
      <c r="DK439" s="78"/>
      <c r="DL439" s="78"/>
      <c r="DM439" s="78"/>
      <c r="DN439" s="78"/>
      <c r="DO439" s="78"/>
      <c r="DP439" s="78"/>
      <c r="DQ439" s="78"/>
      <c r="DR439" s="78"/>
    </row>
    <row r="440">
      <c r="A440" s="78"/>
      <c r="D440" s="2471"/>
      <c r="E440" s="2472"/>
      <c r="F440" s="2472"/>
      <c r="G440" s="2473"/>
      <c r="H440" s="2474"/>
      <c r="I440" s="2474"/>
      <c r="J440" s="2474"/>
      <c r="K440" s="2474"/>
      <c r="L440" s="2474"/>
      <c r="M440" s="2474"/>
      <c r="N440" s="2474"/>
      <c r="O440" s="2474"/>
      <c r="P440" s="2474"/>
      <c r="Q440" s="2475"/>
      <c r="R440" s="2475"/>
      <c r="S440" s="2474"/>
      <c r="T440" s="2476"/>
      <c r="U440" s="2474"/>
      <c r="V440" s="2474"/>
      <c r="W440" s="2474"/>
      <c r="X440" s="2474"/>
      <c r="Y440" s="2475"/>
      <c r="Z440" s="2474"/>
      <c r="AA440" s="2477"/>
      <c r="AB440" s="2475"/>
      <c r="AC440" s="2475"/>
      <c r="AD440" s="2475"/>
      <c r="AE440" s="2475"/>
      <c r="AF440" s="78"/>
      <c r="AG440" s="2475"/>
      <c r="AH440" s="24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2479"/>
      <c r="AS440" s="2479"/>
      <c r="AT440" s="2479"/>
      <c r="AU440" s="2479"/>
      <c r="AV440" s="2480"/>
      <c r="AW440" s="78"/>
      <c r="AX440" s="2480"/>
      <c r="AY440" s="78"/>
      <c r="AZ440" s="78"/>
      <c r="BA440" s="78"/>
      <c r="BB440" s="2480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  <c r="BP440" s="78"/>
      <c r="BQ440" s="78"/>
      <c r="BR440" s="78"/>
      <c r="BS440" s="78"/>
      <c r="BT440" s="78"/>
      <c r="BU440" s="78"/>
      <c r="BV440" s="78"/>
      <c r="BW440" s="78"/>
      <c r="BX440" s="78"/>
      <c r="BY440" s="78"/>
      <c r="BZ440" s="78"/>
      <c r="CA440" s="78"/>
      <c r="CB440" s="78"/>
      <c r="CC440" s="78"/>
      <c r="CD440" s="78"/>
      <c r="CE440" s="78"/>
      <c r="CF440" s="78"/>
      <c r="CG440" s="78"/>
      <c r="CH440" s="78"/>
      <c r="CI440" s="78"/>
      <c r="CJ440" s="78"/>
      <c r="CK440" s="78"/>
      <c r="CL440" s="78"/>
      <c r="CM440" s="78"/>
      <c r="CN440" s="78"/>
      <c r="CO440" s="78"/>
      <c r="CP440" s="78"/>
      <c r="CQ440" s="78"/>
      <c r="CR440" s="78"/>
      <c r="CS440" s="78"/>
      <c r="CT440" s="78"/>
      <c r="CU440" s="78"/>
      <c r="CV440" s="78"/>
      <c r="CW440" s="78"/>
      <c r="CX440" s="78"/>
      <c r="CY440" s="78"/>
      <c r="CZ440" s="78"/>
      <c r="DA440" s="78"/>
      <c r="DB440" s="78"/>
      <c r="DC440" s="78"/>
      <c r="DD440" s="78"/>
      <c r="DE440" s="78"/>
      <c r="DF440" s="2481"/>
      <c r="DG440" s="78"/>
      <c r="DH440" s="2482"/>
      <c r="DI440" s="78"/>
      <c r="DJ440" s="78"/>
      <c r="DK440" s="78"/>
      <c r="DL440" s="78"/>
      <c r="DM440" s="78"/>
      <c r="DN440" s="78"/>
      <c r="DO440" s="78"/>
      <c r="DP440" s="78"/>
      <c r="DQ440" s="78"/>
      <c r="DR440" s="78"/>
    </row>
    <row r="441">
      <c r="A441" s="78"/>
      <c r="D441" s="2471"/>
      <c r="E441" s="2472"/>
      <c r="F441" s="2472"/>
      <c r="G441" s="2473"/>
      <c r="H441" s="2474"/>
      <c r="I441" s="2474"/>
      <c r="J441" s="2474"/>
      <c r="K441" s="2474"/>
      <c r="L441" s="2474"/>
      <c r="M441" s="2474"/>
      <c r="N441" s="2474"/>
      <c r="O441" s="2474"/>
      <c r="P441" s="2474"/>
      <c r="Q441" s="2475"/>
      <c r="R441" s="2475"/>
      <c r="S441" s="2474"/>
      <c r="T441" s="2476"/>
      <c r="U441" s="2474"/>
      <c r="V441" s="2474"/>
      <c r="W441" s="2474"/>
      <c r="X441" s="2474"/>
      <c r="Y441" s="2475"/>
      <c r="Z441" s="2474"/>
      <c r="AA441" s="2477"/>
      <c r="AB441" s="2475"/>
      <c r="AC441" s="2475"/>
      <c r="AD441" s="2475"/>
      <c r="AE441" s="2475"/>
      <c r="AF441" s="78"/>
      <c r="AG441" s="2475"/>
      <c r="AH441" s="24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2479"/>
      <c r="AS441" s="2479"/>
      <c r="AT441" s="2479"/>
      <c r="AU441" s="2479"/>
      <c r="AV441" s="2480"/>
      <c r="AW441" s="78"/>
      <c r="AX441" s="2480"/>
      <c r="AY441" s="78"/>
      <c r="AZ441" s="78"/>
      <c r="BA441" s="78"/>
      <c r="BB441" s="2480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  <c r="BP441" s="78"/>
      <c r="BQ441" s="78"/>
      <c r="BR441" s="78"/>
      <c r="BS441" s="78"/>
      <c r="BT441" s="78"/>
      <c r="BU441" s="78"/>
      <c r="BV441" s="78"/>
      <c r="BW441" s="78"/>
      <c r="BX441" s="78"/>
      <c r="BY441" s="78"/>
      <c r="BZ441" s="78"/>
      <c r="CA441" s="78"/>
      <c r="CB441" s="78"/>
      <c r="CC441" s="78"/>
      <c r="CD441" s="78"/>
      <c r="CE441" s="78"/>
      <c r="CF441" s="78"/>
      <c r="CG441" s="78"/>
      <c r="CH441" s="78"/>
      <c r="CI441" s="78"/>
      <c r="CJ441" s="78"/>
      <c r="CK441" s="78"/>
      <c r="CL441" s="78"/>
      <c r="CM441" s="78"/>
      <c r="CN441" s="78"/>
      <c r="CO441" s="78"/>
      <c r="CP441" s="78"/>
      <c r="CQ441" s="78"/>
      <c r="CR441" s="78"/>
      <c r="CS441" s="78"/>
      <c r="CT441" s="78"/>
      <c r="CU441" s="78"/>
      <c r="CV441" s="78"/>
      <c r="CW441" s="78"/>
      <c r="CX441" s="78"/>
      <c r="CY441" s="78"/>
      <c r="CZ441" s="78"/>
      <c r="DA441" s="78"/>
      <c r="DB441" s="78"/>
      <c r="DC441" s="78"/>
      <c r="DD441" s="78"/>
      <c r="DE441" s="78"/>
      <c r="DF441" s="2481"/>
      <c r="DG441" s="78"/>
      <c r="DH441" s="2482"/>
      <c r="DI441" s="78"/>
      <c r="DJ441" s="78"/>
      <c r="DK441" s="78"/>
      <c r="DL441" s="78"/>
      <c r="DM441" s="78"/>
      <c r="DN441" s="78"/>
      <c r="DO441" s="78"/>
      <c r="DP441" s="78"/>
      <c r="DQ441" s="78"/>
      <c r="DR441" s="78"/>
    </row>
    <row r="442">
      <c r="A442" s="78"/>
      <c r="D442" s="2471"/>
      <c r="E442" s="2472"/>
      <c r="F442" s="2472"/>
      <c r="G442" s="2473"/>
      <c r="H442" s="2474"/>
      <c r="I442" s="2474"/>
      <c r="J442" s="2474"/>
      <c r="K442" s="2474"/>
      <c r="L442" s="2474"/>
      <c r="M442" s="2474"/>
      <c r="N442" s="2474"/>
      <c r="O442" s="2474"/>
      <c r="P442" s="2474"/>
      <c r="Q442" s="2475"/>
      <c r="R442" s="2475"/>
      <c r="S442" s="2474"/>
      <c r="T442" s="2476"/>
      <c r="U442" s="2474"/>
      <c r="V442" s="2474"/>
      <c r="W442" s="2474"/>
      <c r="X442" s="2474"/>
      <c r="Y442" s="2475"/>
      <c r="Z442" s="2474"/>
      <c r="AA442" s="2477"/>
      <c r="AB442" s="2475"/>
      <c r="AC442" s="2475"/>
      <c r="AD442" s="2475"/>
      <c r="AE442" s="2475"/>
      <c r="AF442" s="78"/>
      <c r="AG442" s="2475"/>
      <c r="AH442" s="24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2479"/>
      <c r="AS442" s="2479"/>
      <c r="AT442" s="2479"/>
      <c r="AU442" s="2479"/>
      <c r="AV442" s="2480"/>
      <c r="AW442" s="78"/>
      <c r="AX442" s="2480"/>
      <c r="AY442" s="78"/>
      <c r="AZ442" s="78"/>
      <c r="BA442" s="78"/>
      <c r="BB442" s="2480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  <c r="BP442" s="78"/>
      <c r="BQ442" s="78"/>
      <c r="BR442" s="78"/>
      <c r="BS442" s="78"/>
      <c r="BT442" s="78"/>
      <c r="BU442" s="78"/>
      <c r="BV442" s="78"/>
      <c r="BW442" s="78"/>
      <c r="BX442" s="78"/>
      <c r="BY442" s="78"/>
      <c r="BZ442" s="78"/>
      <c r="CA442" s="78"/>
      <c r="CB442" s="78"/>
      <c r="CC442" s="78"/>
      <c r="CD442" s="78"/>
      <c r="CE442" s="78"/>
      <c r="CF442" s="78"/>
      <c r="CG442" s="78"/>
      <c r="CH442" s="78"/>
      <c r="CI442" s="78"/>
      <c r="CJ442" s="78"/>
      <c r="CK442" s="78"/>
      <c r="CL442" s="78"/>
      <c r="CM442" s="78"/>
      <c r="CN442" s="78"/>
      <c r="CO442" s="78"/>
      <c r="CP442" s="78"/>
      <c r="CQ442" s="78"/>
      <c r="CR442" s="78"/>
      <c r="CS442" s="78"/>
      <c r="CT442" s="78"/>
      <c r="CU442" s="78"/>
      <c r="CV442" s="78"/>
      <c r="CW442" s="78"/>
      <c r="CX442" s="78"/>
      <c r="CY442" s="78"/>
      <c r="CZ442" s="78"/>
      <c r="DA442" s="78"/>
      <c r="DB442" s="78"/>
      <c r="DC442" s="78"/>
      <c r="DD442" s="78"/>
      <c r="DE442" s="78"/>
      <c r="DF442" s="2481"/>
      <c r="DG442" s="78"/>
      <c r="DH442" s="2482"/>
      <c r="DI442" s="78"/>
      <c r="DJ442" s="78"/>
      <c r="DK442" s="78"/>
      <c r="DL442" s="78"/>
      <c r="DM442" s="78"/>
      <c r="DN442" s="78"/>
      <c r="DO442" s="78"/>
      <c r="DP442" s="78"/>
      <c r="DQ442" s="78"/>
      <c r="DR442" s="78"/>
    </row>
    <row r="443">
      <c r="A443" s="78"/>
      <c r="D443" s="2471"/>
      <c r="E443" s="2472"/>
      <c r="F443" s="2472"/>
      <c r="G443" s="2473"/>
      <c r="H443" s="2474"/>
      <c r="I443" s="2474"/>
      <c r="J443" s="2474"/>
      <c r="K443" s="2474"/>
      <c r="L443" s="2474"/>
      <c r="M443" s="2474"/>
      <c r="N443" s="2474"/>
      <c r="O443" s="2474"/>
      <c r="P443" s="2474"/>
      <c r="Q443" s="2475"/>
      <c r="R443" s="2475"/>
      <c r="S443" s="2474"/>
      <c r="T443" s="2476"/>
      <c r="U443" s="2474"/>
      <c r="V443" s="2474"/>
      <c r="W443" s="2474"/>
      <c r="X443" s="2474"/>
      <c r="Y443" s="2475"/>
      <c r="Z443" s="2474"/>
      <c r="AA443" s="2477"/>
      <c r="AB443" s="2475"/>
      <c r="AC443" s="2475"/>
      <c r="AD443" s="2475"/>
      <c r="AE443" s="2475"/>
      <c r="AF443" s="78"/>
      <c r="AG443" s="2475"/>
      <c r="AH443" s="24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2479"/>
      <c r="AS443" s="2479"/>
      <c r="AT443" s="2479"/>
      <c r="AU443" s="2479"/>
      <c r="AV443" s="2480"/>
      <c r="AW443" s="78"/>
      <c r="AX443" s="2480"/>
      <c r="AY443" s="78"/>
      <c r="AZ443" s="78"/>
      <c r="BA443" s="78"/>
      <c r="BB443" s="2480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  <c r="BP443" s="78"/>
      <c r="BQ443" s="78"/>
      <c r="BR443" s="78"/>
      <c r="BS443" s="78"/>
      <c r="BT443" s="78"/>
      <c r="BU443" s="78"/>
      <c r="BV443" s="78"/>
      <c r="BW443" s="78"/>
      <c r="BX443" s="78"/>
      <c r="BY443" s="78"/>
      <c r="BZ443" s="78"/>
      <c r="CA443" s="78"/>
      <c r="CB443" s="78"/>
      <c r="CC443" s="78"/>
      <c r="CD443" s="78"/>
      <c r="CE443" s="78"/>
      <c r="CF443" s="78"/>
      <c r="CG443" s="78"/>
      <c r="CH443" s="78"/>
      <c r="CI443" s="78"/>
      <c r="CJ443" s="78"/>
      <c r="CK443" s="78"/>
      <c r="CL443" s="78"/>
      <c r="CM443" s="78"/>
      <c r="CN443" s="78"/>
      <c r="CO443" s="78"/>
      <c r="CP443" s="78"/>
      <c r="CQ443" s="78"/>
      <c r="CR443" s="78"/>
      <c r="CS443" s="78"/>
      <c r="CT443" s="78"/>
      <c r="CU443" s="78"/>
      <c r="CV443" s="78"/>
      <c r="CW443" s="78"/>
      <c r="CX443" s="78"/>
      <c r="CY443" s="78"/>
      <c r="CZ443" s="78"/>
      <c r="DA443" s="78"/>
      <c r="DB443" s="78"/>
      <c r="DC443" s="78"/>
      <c r="DD443" s="78"/>
      <c r="DE443" s="78"/>
      <c r="DF443" s="2481"/>
      <c r="DG443" s="78"/>
      <c r="DH443" s="2482"/>
      <c r="DI443" s="78"/>
      <c r="DJ443" s="78"/>
      <c r="DK443" s="78"/>
      <c r="DL443" s="78"/>
      <c r="DM443" s="78"/>
      <c r="DN443" s="78"/>
      <c r="DO443" s="78"/>
      <c r="DP443" s="78"/>
      <c r="DQ443" s="78"/>
      <c r="DR443" s="78"/>
    </row>
    <row r="444">
      <c r="A444" s="78"/>
      <c r="D444" s="2471"/>
      <c r="E444" s="2472"/>
      <c r="F444" s="2472"/>
      <c r="G444" s="2473"/>
      <c r="H444" s="2474"/>
      <c r="I444" s="2474"/>
      <c r="J444" s="2474"/>
      <c r="K444" s="2474"/>
      <c r="L444" s="2474"/>
      <c r="M444" s="2474"/>
      <c r="N444" s="2474"/>
      <c r="O444" s="2474"/>
      <c r="P444" s="2474"/>
      <c r="Q444" s="2475"/>
      <c r="R444" s="2475"/>
      <c r="S444" s="2474"/>
      <c r="T444" s="2476"/>
      <c r="U444" s="2474"/>
      <c r="V444" s="2474"/>
      <c r="W444" s="2474"/>
      <c r="X444" s="2474"/>
      <c r="Y444" s="2475"/>
      <c r="Z444" s="2474"/>
      <c r="AA444" s="2477"/>
      <c r="AB444" s="2475"/>
      <c r="AC444" s="2475"/>
      <c r="AD444" s="2475"/>
      <c r="AE444" s="2475"/>
      <c r="AF444" s="78"/>
      <c r="AG444" s="2475"/>
      <c r="AH444" s="24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2479"/>
      <c r="AS444" s="2479"/>
      <c r="AT444" s="2479"/>
      <c r="AU444" s="2479"/>
      <c r="AV444" s="2480"/>
      <c r="AW444" s="78"/>
      <c r="AX444" s="2480"/>
      <c r="AY444" s="78"/>
      <c r="AZ444" s="78"/>
      <c r="BA444" s="78"/>
      <c r="BB444" s="2480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  <c r="BP444" s="78"/>
      <c r="BQ444" s="78"/>
      <c r="BR444" s="78"/>
      <c r="BS444" s="78"/>
      <c r="BT444" s="78"/>
      <c r="BU444" s="78"/>
      <c r="BV444" s="78"/>
      <c r="BW444" s="78"/>
      <c r="BX444" s="78"/>
      <c r="BY444" s="78"/>
      <c r="BZ444" s="78"/>
      <c r="CA444" s="78"/>
      <c r="CB444" s="78"/>
      <c r="CC444" s="78"/>
      <c r="CD444" s="78"/>
      <c r="CE444" s="78"/>
      <c r="CF444" s="78"/>
      <c r="CG444" s="78"/>
      <c r="CH444" s="78"/>
      <c r="CI444" s="78"/>
      <c r="CJ444" s="78"/>
      <c r="CK444" s="78"/>
      <c r="CL444" s="78"/>
      <c r="CM444" s="78"/>
      <c r="CN444" s="78"/>
      <c r="CO444" s="78"/>
      <c r="CP444" s="78"/>
      <c r="CQ444" s="78"/>
      <c r="CR444" s="78"/>
      <c r="CS444" s="78"/>
      <c r="CT444" s="78"/>
      <c r="CU444" s="78"/>
      <c r="CV444" s="78"/>
      <c r="CW444" s="78"/>
      <c r="CX444" s="78"/>
      <c r="CY444" s="78"/>
      <c r="CZ444" s="78"/>
      <c r="DA444" s="78"/>
      <c r="DB444" s="78"/>
      <c r="DC444" s="78"/>
      <c r="DD444" s="78"/>
      <c r="DE444" s="78"/>
      <c r="DF444" s="2481"/>
      <c r="DG444" s="78"/>
      <c r="DH444" s="2482"/>
      <c r="DI444" s="78"/>
      <c r="DJ444" s="78"/>
      <c r="DK444" s="78"/>
      <c r="DL444" s="78"/>
      <c r="DM444" s="78"/>
      <c r="DN444" s="78"/>
      <c r="DO444" s="78"/>
      <c r="DP444" s="78"/>
      <c r="DQ444" s="78"/>
      <c r="DR444" s="78"/>
    </row>
    <row r="445">
      <c r="A445" s="78"/>
      <c r="D445" s="2471"/>
      <c r="E445" s="2472"/>
      <c r="F445" s="2472"/>
      <c r="G445" s="2473"/>
      <c r="H445" s="2474"/>
      <c r="I445" s="2474"/>
      <c r="J445" s="2474"/>
      <c r="K445" s="2474"/>
      <c r="L445" s="2474"/>
      <c r="M445" s="2474"/>
      <c r="N445" s="2474"/>
      <c r="O445" s="2474"/>
      <c r="P445" s="2474"/>
      <c r="Q445" s="2475"/>
      <c r="R445" s="2475"/>
      <c r="S445" s="2474"/>
      <c r="T445" s="2476"/>
      <c r="U445" s="2474"/>
      <c r="V445" s="2474"/>
      <c r="W445" s="2474"/>
      <c r="X445" s="2474"/>
      <c r="Y445" s="2475"/>
      <c r="Z445" s="2474"/>
      <c r="AA445" s="2477"/>
      <c r="AB445" s="2475"/>
      <c r="AC445" s="2475"/>
      <c r="AD445" s="2475"/>
      <c r="AE445" s="2475"/>
      <c r="AF445" s="78"/>
      <c r="AG445" s="2475"/>
      <c r="AH445" s="24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2479"/>
      <c r="AS445" s="2479"/>
      <c r="AT445" s="2479"/>
      <c r="AU445" s="2479"/>
      <c r="AV445" s="2480"/>
      <c r="AW445" s="78"/>
      <c r="AX445" s="2480"/>
      <c r="AY445" s="78"/>
      <c r="AZ445" s="78"/>
      <c r="BA445" s="78"/>
      <c r="BB445" s="2480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  <c r="BP445" s="78"/>
      <c r="BQ445" s="78"/>
      <c r="BR445" s="78"/>
      <c r="BS445" s="78"/>
      <c r="BT445" s="78"/>
      <c r="BU445" s="78"/>
      <c r="BV445" s="78"/>
      <c r="BW445" s="78"/>
      <c r="BX445" s="78"/>
      <c r="BY445" s="78"/>
      <c r="BZ445" s="78"/>
      <c r="CA445" s="78"/>
      <c r="CB445" s="78"/>
      <c r="CC445" s="78"/>
      <c r="CD445" s="78"/>
      <c r="CE445" s="78"/>
      <c r="CF445" s="78"/>
      <c r="CG445" s="78"/>
      <c r="CH445" s="78"/>
      <c r="CI445" s="78"/>
      <c r="CJ445" s="78"/>
      <c r="CK445" s="78"/>
      <c r="CL445" s="78"/>
      <c r="CM445" s="78"/>
      <c r="CN445" s="78"/>
      <c r="CO445" s="78"/>
      <c r="CP445" s="78"/>
      <c r="CQ445" s="78"/>
      <c r="CR445" s="78"/>
      <c r="CS445" s="78"/>
      <c r="CT445" s="78"/>
      <c r="CU445" s="78"/>
      <c r="CV445" s="78"/>
      <c r="CW445" s="78"/>
      <c r="CX445" s="78"/>
      <c r="CY445" s="78"/>
      <c r="CZ445" s="78"/>
      <c r="DA445" s="78"/>
      <c r="DB445" s="78"/>
      <c r="DC445" s="78"/>
      <c r="DD445" s="78"/>
      <c r="DE445" s="78"/>
      <c r="DF445" s="2481"/>
      <c r="DG445" s="78"/>
      <c r="DH445" s="2482"/>
      <c r="DI445" s="78"/>
      <c r="DJ445" s="78"/>
      <c r="DK445" s="78"/>
      <c r="DL445" s="78"/>
      <c r="DM445" s="78"/>
      <c r="DN445" s="78"/>
      <c r="DO445" s="78"/>
      <c r="DP445" s="78"/>
      <c r="DQ445" s="78"/>
      <c r="DR445" s="78"/>
    </row>
    <row r="446">
      <c r="A446" s="78"/>
      <c r="D446" s="2471"/>
      <c r="E446" s="2472"/>
      <c r="F446" s="2472"/>
      <c r="G446" s="2473"/>
      <c r="H446" s="2474"/>
      <c r="I446" s="2474"/>
      <c r="J446" s="2474"/>
      <c r="K446" s="2474"/>
      <c r="L446" s="2474"/>
      <c r="M446" s="2474"/>
      <c r="N446" s="2474"/>
      <c r="O446" s="2474"/>
      <c r="P446" s="2474"/>
      <c r="Q446" s="2475"/>
      <c r="R446" s="2475"/>
      <c r="S446" s="2474"/>
      <c r="T446" s="2476"/>
      <c r="U446" s="2474"/>
      <c r="V446" s="2474"/>
      <c r="W446" s="2474"/>
      <c r="X446" s="2474"/>
      <c r="Y446" s="2475"/>
      <c r="Z446" s="2474"/>
      <c r="AA446" s="2477"/>
      <c r="AB446" s="2475"/>
      <c r="AC446" s="2475"/>
      <c r="AD446" s="2475"/>
      <c r="AE446" s="2475"/>
      <c r="AF446" s="78"/>
      <c r="AG446" s="2475"/>
      <c r="AH446" s="24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2479"/>
      <c r="AS446" s="2479"/>
      <c r="AT446" s="2479"/>
      <c r="AU446" s="2479"/>
      <c r="AV446" s="2480"/>
      <c r="AW446" s="78"/>
      <c r="AX446" s="2480"/>
      <c r="AY446" s="78"/>
      <c r="AZ446" s="78"/>
      <c r="BA446" s="78"/>
      <c r="BB446" s="2480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  <c r="BP446" s="78"/>
      <c r="BQ446" s="78"/>
      <c r="BR446" s="78"/>
      <c r="BS446" s="78"/>
      <c r="BT446" s="78"/>
      <c r="BU446" s="78"/>
      <c r="BV446" s="78"/>
      <c r="BW446" s="78"/>
      <c r="BX446" s="78"/>
      <c r="BY446" s="78"/>
      <c r="BZ446" s="78"/>
      <c r="CA446" s="78"/>
      <c r="CB446" s="78"/>
      <c r="CC446" s="78"/>
      <c r="CD446" s="78"/>
      <c r="CE446" s="78"/>
      <c r="CF446" s="78"/>
      <c r="CG446" s="78"/>
      <c r="CH446" s="78"/>
      <c r="CI446" s="78"/>
      <c r="CJ446" s="78"/>
      <c r="CK446" s="78"/>
      <c r="CL446" s="78"/>
      <c r="CM446" s="78"/>
      <c r="CN446" s="78"/>
      <c r="CO446" s="78"/>
      <c r="CP446" s="78"/>
      <c r="CQ446" s="78"/>
      <c r="CR446" s="78"/>
      <c r="CS446" s="78"/>
      <c r="CT446" s="78"/>
      <c r="CU446" s="78"/>
      <c r="CV446" s="78"/>
      <c r="CW446" s="78"/>
      <c r="CX446" s="78"/>
      <c r="CY446" s="78"/>
      <c r="CZ446" s="78"/>
      <c r="DA446" s="78"/>
      <c r="DB446" s="78"/>
      <c r="DC446" s="78"/>
      <c r="DD446" s="78"/>
      <c r="DE446" s="78"/>
      <c r="DF446" s="2481"/>
      <c r="DG446" s="78"/>
      <c r="DH446" s="2482"/>
      <c r="DI446" s="78"/>
      <c r="DJ446" s="78"/>
      <c r="DK446" s="78"/>
      <c r="DL446" s="78"/>
      <c r="DM446" s="78"/>
      <c r="DN446" s="78"/>
      <c r="DO446" s="78"/>
      <c r="DP446" s="78"/>
      <c r="DQ446" s="78"/>
      <c r="DR446" s="78"/>
    </row>
    <row r="447">
      <c r="A447" s="78"/>
      <c r="D447" s="2471"/>
      <c r="E447" s="2472"/>
      <c r="F447" s="2472"/>
      <c r="G447" s="2473"/>
      <c r="H447" s="2474"/>
      <c r="I447" s="2474"/>
      <c r="J447" s="2474"/>
      <c r="K447" s="2474"/>
      <c r="L447" s="2474"/>
      <c r="M447" s="2474"/>
      <c r="N447" s="2474"/>
      <c r="O447" s="2474"/>
      <c r="P447" s="2474"/>
      <c r="Q447" s="2475"/>
      <c r="R447" s="2475"/>
      <c r="S447" s="2474"/>
      <c r="T447" s="2476"/>
      <c r="U447" s="2474"/>
      <c r="V447" s="2474"/>
      <c r="W447" s="2474"/>
      <c r="X447" s="2474"/>
      <c r="Y447" s="2475"/>
      <c r="Z447" s="2474"/>
      <c r="AA447" s="2477"/>
      <c r="AB447" s="2475"/>
      <c r="AC447" s="2475"/>
      <c r="AD447" s="2475"/>
      <c r="AE447" s="2475"/>
      <c r="AF447" s="78"/>
      <c r="AG447" s="2475"/>
      <c r="AH447" s="24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2479"/>
      <c r="AS447" s="2479"/>
      <c r="AT447" s="2479"/>
      <c r="AU447" s="2479"/>
      <c r="AV447" s="2480"/>
      <c r="AW447" s="78"/>
      <c r="AX447" s="2480"/>
      <c r="AY447" s="78"/>
      <c r="AZ447" s="78"/>
      <c r="BA447" s="78"/>
      <c r="BB447" s="2480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  <c r="BP447" s="78"/>
      <c r="BQ447" s="78"/>
      <c r="BR447" s="78"/>
      <c r="BS447" s="78"/>
      <c r="BT447" s="78"/>
      <c r="BU447" s="78"/>
      <c r="BV447" s="78"/>
      <c r="BW447" s="78"/>
      <c r="BX447" s="78"/>
      <c r="BY447" s="78"/>
      <c r="BZ447" s="78"/>
      <c r="CA447" s="78"/>
      <c r="CB447" s="78"/>
      <c r="CC447" s="78"/>
      <c r="CD447" s="78"/>
      <c r="CE447" s="78"/>
      <c r="CF447" s="78"/>
      <c r="CG447" s="78"/>
      <c r="CH447" s="78"/>
      <c r="CI447" s="78"/>
      <c r="CJ447" s="78"/>
      <c r="CK447" s="78"/>
      <c r="CL447" s="78"/>
      <c r="CM447" s="78"/>
      <c r="CN447" s="78"/>
      <c r="CO447" s="78"/>
      <c r="CP447" s="78"/>
      <c r="CQ447" s="78"/>
      <c r="CR447" s="78"/>
      <c r="CS447" s="78"/>
      <c r="CT447" s="78"/>
      <c r="CU447" s="78"/>
      <c r="CV447" s="78"/>
      <c r="CW447" s="78"/>
      <c r="CX447" s="78"/>
      <c r="CY447" s="78"/>
      <c r="CZ447" s="78"/>
      <c r="DA447" s="78"/>
      <c r="DB447" s="78"/>
      <c r="DC447" s="78"/>
      <c r="DD447" s="78"/>
      <c r="DE447" s="78"/>
      <c r="DF447" s="2481"/>
      <c r="DG447" s="78"/>
      <c r="DH447" s="2482"/>
      <c r="DI447" s="78"/>
      <c r="DJ447" s="78"/>
      <c r="DK447" s="78"/>
      <c r="DL447" s="78"/>
      <c r="DM447" s="78"/>
      <c r="DN447" s="78"/>
      <c r="DO447" s="78"/>
      <c r="DP447" s="78"/>
      <c r="DQ447" s="78"/>
      <c r="DR447" s="78"/>
    </row>
    <row r="448">
      <c r="A448" s="78"/>
      <c r="D448" s="2471"/>
      <c r="E448" s="2472"/>
      <c r="F448" s="2472"/>
      <c r="G448" s="2473"/>
      <c r="H448" s="2474"/>
      <c r="I448" s="2474"/>
      <c r="J448" s="2474"/>
      <c r="K448" s="2474"/>
      <c r="L448" s="2474"/>
      <c r="M448" s="2474"/>
      <c r="N448" s="2474"/>
      <c r="O448" s="2474"/>
      <c r="P448" s="2474"/>
      <c r="Q448" s="2475"/>
      <c r="R448" s="2475"/>
      <c r="S448" s="2474"/>
      <c r="T448" s="2476"/>
      <c r="U448" s="2474"/>
      <c r="V448" s="2474"/>
      <c r="W448" s="2474"/>
      <c r="X448" s="2474"/>
      <c r="Y448" s="2475"/>
      <c r="Z448" s="2474"/>
      <c r="AA448" s="2477"/>
      <c r="AB448" s="2475"/>
      <c r="AC448" s="2475"/>
      <c r="AD448" s="2475"/>
      <c r="AE448" s="2475"/>
      <c r="AF448" s="78"/>
      <c r="AG448" s="2475"/>
      <c r="AH448" s="24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2479"/>
      <c r="AS448" s="2479"/>
      <c r="AT448" s="2479"/>
      <c r="AU448" s="2479"/>
      <c r="AV448" s="2480"/>
      <c r="AW448" s="78"/>
      <c r="AX448" s="2480"/>
      <c r="AY448" s="78"/>
      <c r="AZ448" s="78"/>
      <c r="BA448" s="78"/>
      <c r="BB448" s="2480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  <c r="BP448" s="78"/>
      <c r="BQ448" s="78"/>
      <c r="BR448" s="78"/>
      <c r="BS448" s="78"/>
      <c r="BT448" s="78"/>
      <c r="BU448" s="78"/>
      <c r="BV448" s="78"/>
      <c r="BW448" s="78"/>
      <c r="BX448" s="78"/>
      <c r="BY448" s="78"/>
      <c r="BZ448" s="78"/>
      <c r="CA448" s="78"/>
      <c r="CB448" s="78"/>
      <c r="CC448" s="78"/>
      <c r="CD448" s="78"/>
      <c r="CE448" s="78"/>
      <c r="CF448" s="78"/>
      <c r="CG448" s="78"/>
      <c r="CH448" s="78"/>
      <c r="CI448" s="78"/>
      <c r="CJ448" s="78"/>
      <c r="CK448" s="78"/>
      <c r="CL448" s="78"/>
      <c r="CM448" s="78"/>
      <c r="CN448" s="78"/>
      <c r="CO448" s="78"/>
      <c r="CP448" s="78"/>
      <c r="CQ448" s="78"/>
      <c r="CR448" s="78"/>
      <c r="CS448" s="78"/>
      <c r="CT448" s="78"/>
      <c r="CU448" s="78"/>
      <c r="CV448" s="78"/>
      <c r="CW448" s="78"/>
      <c r="CX448" s="78"/>
      <c r="CY448" s="78"/>
      <c r="CZ448" s="78"/>
      <c r="DA448" s="78"/>
      <c r="DB448" s="78"/>
      <c r="DC448" s="78"/>
      <c r="DD448" s="78"/>
      <c r="DE448" s="78"/>
      <c r="DF448" s="2481"/>
      <c r="DG448" s="78"/>
      <c r="DH448" s="2482"/>
      <c r="DI448" s="78"/>
      <c r="DJ448" s="78"/>
      <c r="DK448" s="78"/>
      <c r="DL448" s="78"/>
      <c r="DM448" s="78"/>
      <c r="DN448" s="78"/>
      <c r="DO448" s="78"/>
      <c r="DP448" s="78"/>
      <c r="DQ448" s="78"/>
      <c r="DR448" s="78"/>
    </row>
    <row r="449">
      <c r="A449" s="78"/>
      <c r="D449" s="2471"/>
      <c r="E449" s="2472"/>
      <c r="F449" s="2472"/>
      <c r="G449" s="2473"/>
      <c r="H449" s="2474"/>
      <c r="I449" s="2474"/>
      <c r="J449" s="2474"/>
      <c r="K449" s="2474"/>
      <c r="L449" s="2474"/>
      <c r="M449" s="2474"/>
      <c r="N449" s="2474"/>
      <c r="O449" s="2474"/>
      <c r="P449" s="2474"/>
      <c r="Q449" s="2475"/>
      <c r="R449" s="2475"/>
      <c r="S449" s="2474"/>
      <c r="T449" s="2476"/>
      <c r="U449" s="2474"/>
      <c r="V449" s="2474"/>
      <c r="W449" s="2474"/>
      <c r="X449" s="2474"/>
      <c r="Y449" s="2475"/>
      <c r="Z449" s="2474"/>
      <c r="AA449" s="2477"/>
      <c r="AB449" s="2475"/>
      <c r="AC449" s="2475"/>
      <c r="AD449" s="2475"/>
      <c r="AE449" s="2475"/>
      <c r="AF449" s="78"/>
      <c r="AG449" s="2475"/>
      <c r="AH449" s="24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2479"/>
      <c r="AS449" s="2479"/>
      <c r="AT449" s="2479"/>
      <c r="AU449" s="2479"/>
      <c r="AV449" s="2480"/>
      <c r="AW449" s="78"/>
      <c r="AX449" s="2480"/>
      <c r="AY449" s="78"/>
      <c r="AZ449" s="78"/>
      <c r="BA449" s="78"/>
      <c r="BB449" s="2480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  <c r="BP449" s="78"/>
      <c r="BQ449" s="78"/>
      <c r="BR449" s="78"/>
      <c r="BS449" s="78"/>
      <c r="BT449" s="78"/>
      <c r="BU449" s="78"/>
      <c r="BV449" s="78"/>
      <c r="BW449" s="78"/>
      <c r="BX449" s="78"/>
      <c r="BY449" s="78"/>
      <c r="BZ449" s="78"/>
      <c r="CA449" s="78"/>
      <c r="CB449" s="78"/>
      <c r="CC449" s="78"/>
      <c r="CD449" s="78"/>
      <c r="CE449" s="78"/>
      <c r="CF449" s="78"/>
      <c r="CG449" s="78"/>
      <c r="CH449" s="78"/>
      <c r="CI449" s="78"/>
      <c r="CJ449" s="78"/>
      <c r="CK449" s="78"/>
      <c r="CL449" s="78"/>
      <c r="CM449" s="78"/>
      <c r="CN449" s="78"/>
      <c r="CO449" s="78"/>
      <c r="CP449" s="78"/>
      <c r="CQ449" s="78"/>
      <c r="CR449" s="78"/>
      <c r="CS449" s="78"/>
      <c r="CT449" s="78"/>
      <c r="CU449" s="78"/>
      <c r="CV449" s="78"/>
      <c r="CW449" s="78"/>
      <c r="CX449" s="78"/>
      <c r="CY449" s="78"/>
      <c r="CZ449" s="78"/>
      <c r="DA449" s="78"/>
      <c r="DB449" s="78"/>
      <c r="DC449" s="78"/>
      <c r="DD449" s="78"/>
      <c r="DE449" s="78"/>
      <c r="DF449" s="2481"/>
      <c r="DG449" s="78"/>
      <c r="DH449" s="2482"/>
      <c r="DI449" s="78"/>
      <c r="DJ449" s="78"/>
      <c r="DK449" s="78"/>
      <c r="DL449" s="78"/>
      <c r="DM449" s="78"/>
      <c r="DN449" s="78"/>
      <c r="DO449" s="78"/>
      <c r="DP449" s="78"/>
      <c r="DQ449" s="78"/>
      <c r="DR449" s="78"/>
    </row>
    <row r="450">
      <c r="A450" s="78"/>
      <c r="D450" s="2471"/>
      <c r="E450" s="2472"/>
      <c r="F450" s="2472"/>
      <c r="G450" s="2473"/>
      <c r="H450" s="2474"/>
      <c r="I450" s="2474"/>
      <c r="J450" s="2474"/>
      <c r="K450" s="2474"/>
      <c r="L450" s="2474"/>
      <c r="M450" s="2474"/>
      <c r="N450" s="2474"/>
      <c r="O450" s="2474"/>
      <c r="P450" s="2474"/>
      <c r="Q450" s="2475"/>
      <c r="R450" s="2475"/>
      <c r="S450" s="2474"/>
      <c r="T450" s="2476"/>
      <c r="U450" s="2474"/>
      <c r="V450" s="2474"/>
      <c r="W450" s="2474"/>
      <c r="X450" s="2474"/>
      <c r="Y450" s="2475"/>
      <c r="Z450" s="2474"/>
      <c r="AA450" s="2477"/>
      <c r="AB450" s="2475"/>
      <c r="AC450" s="2475"/>
      <c r="AD450" s="2475"/>
      <c r="AE450" s="2475"/>
      <c r="AF450" s="78"/>
      <c r="AG450" s="2475"/>
      <c r="AH450" s="24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2479"/>
      <c r="AS450" s="2479"/>
      <c r="AT450" s="2479"/>
      <c r="AU450" s="2479"/>
      <c r="AV450" s="2480"/>
      <c r="AW450" s="78"/>
      <c r="AX450" s="2480"/>
      <c r="AY450" s="78"/>
      <c r="AZ450" s="78"/>
      <c r="BA450" s="78"/>
      <c r="BB450" s="2480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  <c r="BP450" s="78"/>
      <c r="BQ450" s="78"/>
      <c r="BR450" s="78"/>
      <c r="BS450" s="78"/>
      <c r="BT450" s="78"/>
      <c r="BU450" s="78"/>
      <c r="BV450" s="78"/>
      <c r="BW450" s="78"/>
      <c r="BX450" s="78"/>
      <c r="BY450" s="78"/>
      <c r="BZ450" s="78"/>
      <c r="CA450" s="78"/>
      <c r="CB450" s="78"/>
      <c r="CC450" s="78"/>
      <c r="CD450" s="78"/>
      <c r="CE450" s="78"/>
      <c r="CF450" s="78"/>
      <c r="CG450" s="78"/>
      <c r="CH450" s="78"/>
      <c r="CI450" s="78"/>
      <c r="CJ450" s="78"/>
      <c r="CK450" s="78"/>
      <c r="CL450" s="78"/>
      <c r="CM450" s="78"/>
      <c r="CN450" s="78"/>
      <c r="CO450" s="78"/>
      <c r="CP450" s="78"/>
      <c r="CQ450" s="78"/>
      <c r="CR450" s="78"/>
      <c r="CS450" s="78"/>
      <c r="CT450" s="78"/>
      <c r="CU450" s="78"/>
      <c r="CV450" s="78"/>
      <c r="CW450" s="78"/>
      <c r="CX450" s="78"/>
      <c r="CY450" s="78"/>
      <c r="CZ450" s="78"/>
      <c r="DA450" s="78"/>
      <c r="DB450" s="78"/>
      <c r="DC450" s="78"/>
      <c r="DD450" s="78"/>
      <c r="DE450" s="78"/>
      <c r="DF450" s="2481"/>
      <c r="DG450" s="78"/>
      <c r="DH450" s="2482"/>
      <c r="DI450" s="78"/>
      <c r="DJ450" s="78"/>
      <c r="DK450" s="78"/>
      <c r="DL450" s="78"/>
      <c r="DM450" s="78"/>
      <c r="DN450" s="78"/>
      <c r="DO450" s="78"/>
      <c r="DP450" s="78"/>
      <c r="DQ450" s="78"/>
      <c r="DR450" s="78"/>
    </row>
    <row r="451">
      <c r="A451" s="78"/>
      <c r="D451" s="2471"/>
      <c r="E451" s="2472"/>
      <c r="F451" s="2472"/>
      <c r="G451" s="2473"/>
      <c r="H451" s="2474"/>
      <c r="I451" s="2474"/>
      <c r="J451" s="2474"/>
      <c r="K451" s="2474"/>
      <c r="L451" s="2474"/>
      <c r="M451" s="2474"/>
      <c r="N451" s="2474"/>
      <c r="O451" s="2474"/>
      <c r="P451" s="2474"/>
      <c r="Q451" s="2475"/>
      <c r="R451" s="2475"/>
      <c r="S451" s="2474"/>
      <c r="T451" s="2476"/>
      <c r="U451" s="2474"/>
      <c r="V451" s="2474"/>
      <c r="W451" s="2474"/>
      <c r="X451" s="2474"/>
      <c r="Y451" s="2475"/>
      <c r="Z451" s="2474"/>
      <c r="AA451" s="2477"/>
      <c r="AB451" s="2475"/>
      <c r="AC451" s="2475"/>
      <c r="AD451" s="2475"/>
      <c r="AE451" s="2475"/>
      <c r="AF451" s="78"/>
      <c r="AG451" s="2475"/>
      <c r="AH451" s="24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2479"/>
      <c r="AS451" s="2479"/>
      <c r="AT451" s="2479"/>
      <c r="AU451" s="2479"/>
      <c r="AV451" s="2480"/>
      <c r="AW451" s="78"/>
      <c r="AX451" s="2480"/>
      <c r="AY451" s="78"/>
      <c r="AZ451" s="78"/>
      <c r="BA451" s="78"/>
      <c r="BB451" s="2480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  <c r="BP451" s="78"/>
      <c r="BQ451" s="78"/>
      <c r="BR451" s="78"/>
      <c r="BS451" s="78"/>
      <c r="BT451" s="78"/>
      <c r="BU451" s="78"/>
      <c r="BV451" s="78"/>
      <c r="BW451" s="78"/>
      <c r="BX451" s="78"/>
      <c r="BY451" s="78"/>
      <c r="BZ451" s="78"/>
      <c r="CA451" s="78"/>
      <c r="CB451" s="78"/>
      <c r="CC451" s="78"/>
      <c r="CD451" s="78"/>
      <c r="CE451" s="78"/>
      <c r="CF451" s="78"/>
      <c r="CG451" s="78"/>
      <c r="CH451" s="78"/>
      <c r="CI451" s="78"/>
      <c r="CJ451" s="78"/>
      <c r="CK451" s="78"/>
      <c r="CL451" s="78"/>
      <c r="CM451" s="78"/>
      <c r="CN451" s="78"/>
      <c r="CO451" s="78"/>
      <c r="CP451" s="78"/>
      <c r="CQ451" s="78"/>
      <c r="CR451" s="78"/>
      <c r="CS451" s="78"/>
      <c r="CT451" s="78"/>
      <c r="CU451" s="78"/>
      <c r="CV451" s="78"/>
      <c r="CW451" s="78"/>
      <c r="CX451" s="78"/>
      <c r="CY451" s="78"/>
      <c r="CZ451" s="78"/>
      <c r="DA451" s="78"/>
      <c r="DB451" s="78"/>
      <c r="DC451" s="78"/>
      <c r="DD451" s="78"/>
      <c r="DE451" s="78"/>
      <c r="DF451" s="2481"/>
      <c r="DG451" s="78"/>
      <c r="DH451" s="2482"/>
      <c r="DI451" s="78"/>
      <c r="DJ451" s="78"/>
      <c r="DK451" s="78"/>
      <c r="DL451" s="78"/>
      <c r="DM451" s="78"/>
      <c r="DN451" s="78"/>
      <c r="DO451" s="78"/>
      <c r="DP451" s="78"/>
      <c r="DQ451" s="78"/>
      <c r="DR451" s="78"/>
    </row>
    <row r="452">
      <c r="A452" s="78"/>
      <c r="D452" s="2471"/>
      <c r="E452" s="2472"/>
      <c r="F452" s="2472"/>
      <c r="G452" s="2473"/>
      <c r="H452" s="2474"/>
      <c r="I452" s="2474"/>
      <c r="J452" s="2474"/>
      <c r="K452" s="2474"/>
      <c r="L452" s="2474"/>
      <c r="M452" s="2474"/>
      <c r="N452" s="2474"/>
      <c r="O452" s="2474"/>
      <c r="P452" s="2474"/>
      <c r="Q452" s="2475"/>
      <c r="R452" s="2475"/>
      <c r="S452" s="2474"/>
      <c r="T452" s="2476"/>
      <c r="U452" s="2474"/>
      <c r="V452" s="2474"/>
      <c r="W452" s="2474"/>
      <c r="X452" s="2474"/>
      <c r="Y452" s="2475"/>
      <c r="Z452" s="2474"/>
      <c r="AA452" s="2477"/>
      <c r="AB452" s="2475"/>
      <c r="AC452" s="2475"/>
      <c r="AD452" s="2475"/>
      <c r="AE452" s="2475"/>
      <c r="AF452" s="78"/>
      <c r="AG452" s="2475"/>
      <c r="AH452" s="24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2479"/>
      <c r="AS452" s="2479"/>
      <c r="AT452" s="2479"/>
      <c r="AU452" s="2479"/>
      <c r="AV452" s="2480"/>
      <c r="AW452" s="78"/>
      <c r="AX452" s="2480"/>
      <c r="AY452" s="78"/>
      <c r="AZ452" s="78"/>
      <c r="BA452" s="78"/>
      <c r="BB452" s="2480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  <c r="BP452" s="78"/>
      <c r="BQ452" s="78"/>
      <c r="BR452" s="78"/>
      <c r="BS452" s="78"/>
      <c r="BT452" s="78"/>
      <c r="BU452" s="78"/>
      <c r="BV452" s="78"/>
      <c r="BW452" s="78"/>
      <c r="BX452" s="78"/>
      <c r="BY452" s="78"/>
      <c r="BZ452" s="78"/>
      <c r="CA452" s="78"/>
      <c r="CB452" s="78"/>
      <c r="CC452" s="78"/>
      <c r="CD452" s="78"/>
      <c r="CE452" s="78"/>
      <c r="CF452" s="78"/>
      <c r="CG452" s="78"/>
      <c r="CH452" s="78"/>
      <c r="CI452" s="78"/>
      <c r="CJ452" s="78"/>
      <c r="CK452" s="78"/>
      <c r="CL452" s="78"/>
      <c r="CM452" s="78"/>
      <c r="CN452" s="78"/>
      <c r="CO452" s="78"/>
      <c r="CP452" s="78"/>
      <c r="CQ452" s="78"/>
      <c r="CR452" s="78"/>
      <c r="CS452" s="78"/>
      <c r="CT452" s="78"/>
      <c r="CU452" s="78"/>
      <c r="CV452" s="78"/>
      <c r="CW452" s="78"/>
      <c r="CX452" s="78"/>
      <c r="CY452" s="78"/>
      <c r="CZ452" s="78"/>
      <c r="DA452" s="78"/>
      <c r="DB452" s="78"/>
      <c r="DC452" s="78"/>
      <c r="DD452" s="78"/>
      <c r="DE452" s="78"/>
      <c r="DF452" s="2481"/>
      <c r="DG452" s="78"/>
      <c r="DH452" s="2482"/>
      <c r="DI452" s="78"/>
      <c r="DJ452" s="78"/>
      <c r="DK452" s="78"/>
      <c r="DL452" s="78"/>
      <c r="DM452" s="78"/>
      <c r="DN452" s="78"/>
      <c r="DO452" s="78"/>
      <c r="DP452" s="78"/>
      <c r="DQ452" s="78"/>
      <c r="DR452" s="78"/>
    </row>
    <row r="453">
      <c r="A453" s="78"/>
      <c r="D453" s="2471"/>
      <c r="E453" s="2472"/>
      <c r="F453" s="2472"/>
      <c r="G453" s="2473"/>
      <c r="H453" s="2474"/>
      <c r="I453" s="2474"/>
      <c r="J453" s="2474"/>
      <c r="K453" s="2474"/>
      <c r="L453" s="2474"/>
      <c r="M453" s="2474"/>
      <c r="N453" s="2474"/>
      <c r="O453" s="2474"/>
      <c r="P453" s="2474"/>
      <c r="Q453" s="2475"/>
      <c r="R453" s="2475"/>
      <c r="S453" s="2474"/>
      <c r="T453" s="2476"/>
      <c r="U453" s="2474"/>
      <c r="V453" s="2474"/>
      <c r="W453" s="2474"/>
      <c r="X453" s="2474"/>
      <c r="Y453" s="2475"/>
      <c r="Z453" s="2474"/>
      <c r="AA453" s="2477"/>
      <c r="AB453" s="2475"/>
      <c r="AC453" s="2475"/>
      <c r="AD453" s="2475"/>
      <c r="AE453" s="2475"/>
      <c r="AF453" s="78"/>
      <c r="AG453" s="2475"/>
      <c r="AH453" s="24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2479"/>
      <c r="AS453" s="2479"/>
      <c r="AT453" s="2479"/>
      <c r="AU453" s="2479"/>
      <c r="AV453" s="2480"/>
      <c r="AW453" s="78"/>
      <c r="AX453" s="2480"/>
      <c r="AY453" s="78"/>
      <c r="AZ453" s="78"/>
      <c r="BA453" s="78"/>
      <c r="BB453" s="2480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  <c r="BP453" s="78"/>
      <c r="BQ453" s="78"/>
      <c r="BR453" s="78"/>
      <c r="BS453" s="78"/>
      <c r="BT453" s="78"/>
      <c r="BU453" s="78"/>
      <c r="BV453" s="78"/>
      <c r="BW453" s="78"/>
      <c r="BX453" s="78"/>
      <c r="BY453" s="78"/>
      <c r="BZ453" s="78"/>
      <c r="CA453" s="78"/>
      <c r="CB453" s="78"/>
      <c r="CC453" s="78"/>
      <c r="CD453" s="78"/>
      <c r="CE453" s="78"/>
      <c r="CF453" s="78"/>
      <c r="CG453" s="78"/>
      <c r="CH453" s="78"/>
      <c r="CI453" s="78"/>
      <c r="CJ453" s="78"/>
      <c r="CK453" s="78"/>
      <c r="CL453" s="78"/>
      <c r="CM453" s="78"/>
      <c r="CN453" s="78"/>
      <c r="CO453" s="78"/>
      <c r="CP453" s="78"/>
      <c r="CQ453" s="78"/>
      <c r="CR453" s="78"/>
      <c r="CS453" s="78"/>
      <c r="CT453" s="78"/>
      <c r="CU453" s="78"/>
      <c r="CV453" s="78"/>
      <c r="CW453" s="78"/>
      <c r="CX453" s="78"/>
      <c r="CY453" s="78"/>
      <c r="CZ453" s="78"/>
      <c r="DA453" s="78"/>
      <c r="DB453" s="78"/>
      <c r="DC453" s="78"/>
      <c r="DD453" s="78"/>
      <c r="DE453" s="78"/>
      <c r="DF453" s="2481"/>
      <c r="DG453" s="78"/>
      <c r="DH453" s="2482"/>
      <c r="DI453" s="78"/>
      <c r="DJ453" s="78"/>
      <c r="DK453" s="78"/>
      <c r="DL453" s="78"/>
      <c r="DM453" s="78"/>
      <c r="DN453" s="78"/>
      <c r="DO453" s="78"/>
      <c r="DP453" s="78"/>
      <c r="DQ453" s="78"/>
      <c r="DR453" s="78"/>
    </row>
    <row r="454">
      <c r="A454" s="78"/>
      <c r="D454" s="2471"/>
      <c r="E454" s="2472"/>
      <c r="F454" s="2472"/>
      <c r="G454" s="2473"/>
      <c r="H454" s="2474"/>
      <c r="I454" s="2474"/>
      <c r="J454" s="2474"/>
      <c r="K454" s="2474"/>
      <c r="L454" s="2474"/>
      <c r="M454" s="2474"/>
      <c r="N454" s="2474"/>
      <c r="O454" s="2474"/>
      <c r="P454" s="2474"/>
      <c r="Q454" s="2475"/>
      <c r="R454" s="2475"/>
      <c r="S454" s="2474"/>
      <c r="T454" s="2476"/>
      <c r="U454" s="2474"/>
      <c r="V454" s="2474"/>
      <c r="W454" s="2474"/>
      <c r="X454" s="2474"/>
      <c r="Y454" s="2475"/>
      <c r="Z454" s="2474"/>
      <c r="AA454" s="2477"/>
      <c r="AB454" s="2475"/>
      <c r="AC454" s="2475"/>
      <c r="AD454" s="2475"/>
      <c r="AE454" s="2475"/>
      <c r="AF454" s="78"/>
      <c r="AG454" s="2475"/>
      <c r="AH454" s="24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2479"/>
      <c r="AS454" s="2479"/>
      <c r="AT454" s="2479"/>
      <c r="AU454" s="2479"/>
      <c r="AV454" s="2480"/>
      <c r="AW454" s="78"/>
      <c r="AX454" s="2480"/>
      <c r="AY454" s="78"/>
      <c r="AZ454" s="78"/>
      <c r="BA454" s="78"/>
      <c r="BB454" s="2480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  <c r="BP454" s="78"/>
      <c r="BQ454" s="78"/>
      <c r="BR454" s="78"/>
      <c r="BS454" s="78"/>
      <c r="BT454" s="78"/>
      <c r="BU454" s="78"/>
      <c r="BV454" s="78"/>
      <c r="BW454" s="78"/>
      <c r="BX454" s="78"/>
      <c r="BY454" s="78"/>
      <c r="BZ454" s="78"/>
      <c r="CA454" s="78"/>
      <c r="CB454" s="78"/>
      <c r="CC454" s="78"/>
      <c r="CD454" s="78"/>
      <c r="CE454" s="78"/>
      <c r="CF454" s="78"/>
      <c r="CG454" s="78"/>
      <c r="CH454" s="78"/>
      <c r="CI454" s="78"/>
      <c r="CJ454" s="78"/>
      <c r="CK454" s="78"/>
      <c r="CL454" s="78"/>
      <c r="CM454" s="78"/>
      <c r="CN454" s="78"/>
      <c r="CO454" s="78"/>
      <c r="CP454" s="78"/>
      <c r="CQ454" s="78"/>
      <c r="CR454" s="78"/>
      <c r="CS454" s="78"/>
      <c r="CT454" s="78"/>
      <c r="CU454" s="78"/>
      <c r="CV454" s="78"/>
      <c r="CW454" s="78"/>
      <c r="CX454" s="78"/>
      <c r="CY454" s="78"/>
      <c r="CZ454" s="78"/>
      <c r="DA454" s="78"/>
      <c r="DB454" s="78"/>
      <c r="DC454" s="78"/>
      <c r="DD454" s="78"/>
      <c r="DE454" s="78"/>
      <c r="DF454" s="2481"/>
      <c r="DG454" s="78"/>
      <c r="DH454" s="2482"/>
      <c r="DI454" s="78"/>
      <c r="DJ454" s="78"/>
      <c r="DK454" s="78"/>
      <c r="DL454" s="78"/>
      <c r="DM454" s="78"/>
      <c r="DN454" s="78"/>
      <c r="DO454" s="78"/>
      <c r="DP454" s="78"/>
      <c r="DQ454" s="78"/>
      <c r="DR454" s="78"/>
    </row>
    <row r="455">
      <c r="A455" s="78"/>
      <c r="D455" s="2471"/>
      <c r="E455" s="2472"/>
      <c r="F455" s="2472"/>
      <c r="G455" s="2473"/>
      <c r="H455" s="2474"/>
      <c r="I455" s="2474"/>
      <c r="J455" s="2474"/>
      <c r="K455" s="2474"/>
      <c r="L455" s="2474"/>
      <c r="M455" s="2474"/>
      <c r="N455" s="2474"/>
      <c r="O455" s="2474"/>
      <c r="P455" s="2474"/>
      <c r="Q455" s="2475"/>
      <c r="R455" s="2475"/>
      <c r="S455" s="2474"/>
      <c r="T455" s="2476"/>
      <c r="U455" s="2474"/>
      <c r="V455" s="2474"/>
      <c r="W455" s="2474"/>
      <c r="X455" s="2474"/>
      <c r="Y455" s="2475"/>
      <c r="Z455" s="2474"/>
      <c r="AA455" s="2477"/>
      <c r="AB455" s="2475"/>
      <c r="AC455" s="2475"/>
      <c r="AD455" s="2475"/>
      <c r="AE455" s="2475"/>
      <c r="AF455" s="78"/>
      <c r="AG455" s="2475"/>
      <c r="AH455" s="24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2479"/>
      <c r="AS455" s="2479"/>
      <c r="AT455" s="2479"/>
      <c r="AU455" s="2479"/>
      <c r="AV455" s="2480"/>
      <c r="AW455" s="78"/>
      <c r="AX455" s="2480"/>
      <c r="AY455" s="78"/>
      <c r="AZ455" s="78"/>
      <c r="BA455" s="78"/>
      <c r="BB455" s="2480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  <c r="BP455" s="78"/>
      <c r="BQ455" s="78"/>
      <c r="BR455" s="78"/>
      <c r="BS455" s="78"/>
      <c r="BT455" s="78"/>
      <c r="BU455" s="78"/>
      <c r="BV455" s="78"/>
      <c r="BW455" s="78"/>
      <c r="BX455" s="78"/>
      <c r="BY455" s="78"/>
      <c r="BZ455" s="78"/>
      <c r="CA455" s="78"/>
      <c r="CB455" s="78"/>
      <c r="CC455" s="78"/>
      <c r="CD455" s="78"/>
      <c r="CE455" s="78"/>
      <c r="CF455" s="78"/>
      <c r="CG455" s="78"/>
      <c r="CH455" s="78"/>
      <c r="CI455" s="78"/>
      <c r="CJ455" s="78"/>
      <c r="CK455" s="78"/>
      <c r="CL455" s="78"/>
      <c r="CM455" s="78"/>
      <c r="CN455" s="78"/>
      <c r="CO455" s="78"/>
      <c r="CP455" s="78"/>
      <c r="CQ455" s="78"/>
      <c r="CR455" s="78"/>
      <c r="CS455" s="78"/>
      <c r="CT455" s="78"/>
      <c r="CU455" s="78"/>
      <c r="CV455" s="78"/>
      <c r="CW455" s="78"/>
      <c r="CX455" s="78"/>
      <c r="CY455" s="78"/>
      <c r="CZ455" s="78"/>
      <c r="DA455" s="78"/>
      <c r="DB455" s="78"/>
      <c r="DC455" s="78"/>
      <c r="DD455" s="78"/>
      <c r="DE455" s="78"/>
      <c r="DF455" s="2481"/>
      <c r="DG455" s="78"/>
      <c r="DH455" s="2482"/>
      <c r="DI455" s="78"/>
      <c r="DJ455" s="78"/>
      <c r="DK455" s="78"/>
      <c r="DL455" s="78"/>
      <c r="DM455" s="78"/>
      <c r="DN455" s="78"/>
      <c r="DO455" s="78"/>
      <c r="DP455" s="78"/>
      <c r="DQ455" s="78"/>
      <c r="DR455" s="78"/>
    </row>
    <row r="456">
      <c r="A456" s="78"/>
      <c r="D456" s="2471"/>
      <c r="E456" s="2472"/>
      <c r="F456" s="2472"/>
      <c r="G456" s="2473"/>
      <c r="H456" s="2474"/>
      <c r="I456" s="2474"/>
      <c r="J456" s="2474"/>
      <c r="K456" s="2474"/>
      <c r="L456" s="2474"/>
      <c r="M456" s="2474"/>
      <c r="N456" s="2474"/>
      <c r="O456" s="2474"/>
      <c r="P456" s="2474"/>
      <c r="Q456" s="2475"/>
      <c r="R456" s="2475"/>
      <c r="S456" s="2474"/>
      <c r="T456" s="2476"/>
      <c r="U456" s="2474"/>
      <c r="V456" s="2474"/>
      <c r="W456" s="2474"/>
      <c r="X456" s="2474"/>
      <c r="Y456" s="2475"/>
      <c r="Z456" s="2474"/>
      <c r="AA456" s="2477"/>
      <c r="AB456" s="2475"/>
      <c r="AC456" s="2475"/>
      <c r="AD456" s="2475"/>
      <c r="AE456" s="2475"/>
      <c r="AF456" s="78"/>
      <c r="AG456" s="2475"/>
      <c r="AH456" s="24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2479"/>
      <c r="AS456" s="2479"/>
      <c r="AT456" s="2479"/>
      <c r="AU456" s="2479"/>
      <c r="AV456" s="2480"/>
      <c r="AW456" s="78"/>
      <c r="AX456" s="2480"/>
      <c r="AY456" s="78"/>
      <c r="AZ456" s="78"/>
      <c r="BA456" s="78"/>
      <c r="BB456" s="2480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  <c r="DF456" s="2481"/>
      <c r="DG456" s="78"/>
      <c r="DH456" s="2482"/>
      <c r="DI456" s="78"/>
      <c r="DJ456" s="78"/>
      <c r="DK456" s="78"/>
      <c r="DL456" s="78"/>
      <c r="DM456" s="78"/>
      <c r="DN456" s="78"/>
      <c r="DO456" s="78"/>
      <c r="DP456" s="78"/>
      <c r="DQ456" s="78"/>
      <c r="DR456" s="78"/>
    </row>
    <row r="457">
      <c r="A457" s="78"/>
      <c r="D457" s="2471"/>
      <c r="E457" s="2472"/>
      <c r="F457" s="2472"/>
      <c r="G457" s="2473"/>
      <c r="H457" s="2474"/>
      <c r="I457" s="2474"/>
      <c r="J457" s="2474"/>
      <c r="K457" s="2474"/>
      <c r="L457" s="2474"/>
      <c r="M457" s="2474"/>
      <c r="N457" s="2474"/>
      <c r="O457" s="2474"/>
      <c r="P457" s="2474"/>
      <c r="Q457" s="2475"/>
      <c r="R457" s="2475"/>
      <c r="S457" s="2474"/>
      <c r="T457" s="2476"/>
      <c r="U457" s="2474"/>
      <c r="V457" s="2474"/>
      <c r="W457" s="2474"/>
      <c r="X457" s="2474"/>
      <c r="Y457" s="2475"/>
      <c r="Z457" s="2474"/>
      <c r="AA457" s="2477"/>
      <c r="AB457" s="2475"/>
      <c r="AC457" s="2475"/>
      <c r="AD457" s="2475"/>
      <c r="AE457" s="2475"/>
      <c r="AF457" s="78"/>
      <c r="AG457" s="2475"/>
      <c r="AH457" s="24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2479"/>
      <c r="AS457" s="2479"/>
      <c r="AT457" s="2479"/>
      <c r="AU457" s="2479"/>
      <c r="AV457" s="2480"/>
      <c r="AW457" s="78"/>
      <c r="AX457" s="2480"/>
      <c r="AY457" s="78"/>
      <c r="AZ457" s="78"/>
      <c r="BA457" s="78"/>
      <c r="BB457" s="2480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  <c r="DF457" s="2481"/>
      <c r="DG457" s="78"/>
      <c r="DH457" s="2482"/>
      <c r="DI457" s="78"/>
      <c r="DJ457" s="78"/>
      <c r="DK457" s="78"/>
      <c r="DL457" s="78"/>
      <c r="DM457" s="78"/>
      <c r="DN457" s="78"/>
      <c r="DO457" s="78"/>
      <c r="DP457" s="78"/>
      <c r="DQ457" s="78"/>
      <c r="DR457" s="78"/>
    </row>
    <row r="458">
      <c r="A458" s="78"/>
      <c r="D458" s="2471"/>
      <c r="E458" s="2472"/>
      <c r="F458" s="2472"/>
      <c r="G458" s="2473"/>
      <c r="H458" s="2474"/>
      <c r="I458" s="2474"/>
      <c r="J458" s="2474"/>
      <c r="K458" s="2474"/>
      <c r="L458" s="2474"/>
      <c r="M458" s="2474"/>
      <c r="N458" s="2474"/>
      <c r="O458" s="2474"/>
      <c r="P458" s="2474"/>
      <c r="Q458" s="2475"/>
      <c r="R458" s="2475"/>
      <c r="S458" s="2474"/>
      <c r="T458" s="2476"/>
      <c r="U458" s="2474"/>
      <c r="V458" s="2474"/>
      <c r="W458" s="2474"/>
      <c r="X458" s="2474"/>
      <c r="Y458" s="2475"/>
      <c r="Z458" s="2474"/>
      <c r="AA458" s="2477"/>
      <c r="AB458" s="2475"/>
      <c r="AC458" s="2475"/>
      <c r="AD458" s="2475"/>
      <c r="AE458" s="2475"/>
      <c r="AF458" s="78"/>
      <c r="AG458" s="2475"/>
      <c r="AH458" s="24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2479"/>
      <c r="AS458" s="2479"/>
      <c r="AT458" s="2479"/>
      <c r="AU458" s="2479"/>
      <c r="AV458" s="2480"/>
      <c r="AW458" s="78"/>
      <c r="AX458" s="2480"/>
      <c r="AY458" s="78"/>
      <c r="AZ458" s="78"/>
      <c r="BA458" s="78"/>
      <c r="BB458" s="2480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  <c r="BP458" s="78"/>
      <c r="BQ458" s="78"/>
      <c r="BR458" s="78"/>
      <c r="BS458" s="78"/>
      <c r="BT458" s="78"/>
      <c r="BU458" s="78"/>
      <c r="BV458" s="78"/>
      <c r="BW458" s="78"/>
      <c r="BX458" s="78"/>
      <c r="BY458" s="78"/>
      <c r="BZ458" s="78"/>
      <c r="CA458" s="78"/>
      <c r="CB458" s="78"/>
      <c r="CC458" s="78"/>
      <c r="CD458" s="78"/>
      <c r="CE458" s="78"/>
      <c r="CF458" s="78"/>
      <c r="CG458" s="78"/>
      <c r="CH458" s="78"/>
      <c r="CI458" s="78"/>
      <c r="CJ458" s="78"/>
      <c r="CK458" s="78"/>
      <c r="CL458" s="78"/>
      <c r="CM458" s="78"/>
      <c r="CN458" s="78"/>
      <c r="CO458" s="78"/>
      <c r="CP458" s="78"/>
      <c r="CQ458" s="78"/>
      <c r="CR458" s="78"/>
      <c r="CS458" s="78"/>
      <c r="CT458" s="78"/>
      <c r="CU458" s="78"/>
      <c r="CV458" s="78"/>
      <c r="CW458" s="78"/>
      <c r="CX458" s="78"/>
      <c r="CY458" s="78"/>
      <c r="CZ458" s="78"/>
      <c r="DA458" s="78"/>
      <c r="DB458" s="78"/>
      <c r="DC458" s="78"/>
      <c r="DD458" s="78"/>
      <c r="DE458" s="78"/>
      <c r="DF458" s="2481"/>
      <c r="DG458" s="78"/>
      <c r="DH458" s="2482"/>
      <c r="DI458" s="78"/>
      <c r="DJ458" s="78"/>
      <c r="DK458" s="78"/>
      <c r="DL458" s="78"/>
      <c r="DM458" s="78"/>
      <c r="DN458" s="78"/>
      <c r="DO458" s="78"/>
      <c r="DP458" s="78"/>
      <c r="DQ458" s="78"/>
      <c r="DR458" s="78"/>
    </row>
    <row r="459">
      <c r="A459" s="78"/>
      <c r="D459" s="2471"/>
      <c r="E459" s="2472"/>
      <c r="F459" s="2472"/>
      <c r="G459" s="2473"/>
      <c r="H459" s="2474"/>
      <c r="I459" s="2474"/>
      <c r="J459" s="2474"/>
      <c r="K459" s="2474"/>
      <c r="L459" s="2474"/>
      <c r="M459" s="2474"/>
      <c r="N459" s="2474"/>
      <c r="O459" s="2474"/>
      <c r="P459" s="2474"/>
      <c r="Q459" s="2475"/>
      <c r="R459" s="2475"/>
      <c r="S459" s="2474"/>
      <c r="T459" s="2476"/>
      <c r="U459" s="2474"/>
      <c r="V459" s="2474"/>
      <c r="W459" s="2474"/>
      <c r="X459" s="2474"/>
      <c r="Y459" s="2475"/>
      <c r="Z459" s="2474"/>
      <c r="AA459" s="2477"/>
      <c r="AB459" s="2475"/>
      <c r="AC459" s="2475"/>
      <c r="AD459" s="2475"/>
      <c r="AE459" s="2475"/>
      <c r="AF459" s="78"/>
      <c r="AG459" s="2475"/>
      <c r="AH459" s="24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2479"/>
      <c r="AS459" s="2479"/>
      <c r="AT459" s="2479"/>
      <c r="AU459" s="2479"/>
      <c r="AV459" s="2480"/>
      <c r="AW459" s="78"/>
      <c r="AX459" s="2480"/>
      <c r="AY459" s="78"/>
      <c r="AZ459" s="78"/>
      <c r="BA459" s="78"/>
      <c r="BB459" s="2480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  <c r="BP459" s="78"/>
      <c r="BQ459" s="78"/>
      <c r="BR459" s="78"/>
      <c r="BS459" s="78"/>
      <c r="BT459" s="78"/>
      <c r="BU459" s="78"/>
      <c r="BV459" s="78"/>
      <c r="BW459" s="78"/>
      <c r="BX459" s="78"/>
      <c r="BY459" s="78"/>
      <c r="BZ459" s="78"/>
      <c r="CA459" s="78"/>
      <c r="CB459" s="78"/>
      <c r="CC459" s="78"/>
      <c r="CD459" s="78"/>
      <c r="CE459" s="78"/>
      <c r="CF459" s="78"/>
      <c r="CG459" s="78"/>
      <c r="CH459" s="78"/>
      <c r="CI459" s="78"/>
      <c r="CJ459" s="78"/>
      <c r="CK459" s="78"/>
      <c r="CL459" s="78"/>
      <c r="CM459" s="78"/>
      <c r="CN459" s="78"/>
      <c r="CO459" s="78"/>
      <c r="CP459" s="78"/>
      <c r="CQ459" s="78"/>
      <c r="CR459" s="78"/>
      <c r="CS459" s="78"/>
      <c r="CT459" s="78"/>
      <c r="CU459" s="78"/>
      <c r="CV459" s="78"/>
      <c r="CW459" s="78"/>
      <c r="CX459" s="78"/>
      <c r="CY459" s="78"/>
      <c r="CZ459" s="78"/>
      <c r="DA459" s="78"/>
      <c r="DB459" s="78"/>
      <c r="DC459" s="78"/>
      <c r="DD459" s="78"/>
      <c r="DE459" s="78"/>
      <c r="DF459" s="2481"/>
      <c r="DG459" s="78"/>
      <c r="DH459" s="2482"/>
      <c r="DI459" s="78"/>
      <c r="DJ459" s="78"/>
      <c r="DK459" s="78"/>
      <c r="DL459" s="78"/>
      <c r="DM459" s="78"/>
      <c r="DN459" s="78"/>
      <c r="DO459" s="78"/>
      <c r="DP459" s="78"/>
      <c r="DQ459" s="78"/>
      <c r="DR459" s="78"/>
    </row>
    <row r="460">
      <c r="A460" s="78"/>
      <c r="D460" s="2471"/>
      <c r="E460" s="2472"/>
      <c r="F460" s="2472"/>
      <c r="G460" s="2473"/>
      <c r="H460" s="2474"/>
      <c r="I460" s="2474"/>
      <c r="J460" s="2474"/>
      <c r="K460" s="2474"/>
      <c r="L460" s="2474"/>
      <c r="M460" s="2474"/>
      <c r="N460" s="2474"/>
      <c r="O460" s="2474"/>
      <c r="P460" s="2474"/>
      <c r="Q460" s="2475"/>
      <c r="R460" s="2475"/>
      <c r="S460" s="2474"/>
      <c r="T460" s="2476"/>
      <c r="U460" s="2474"/>
      <c r="V460" s="2474"/>
      <c r="W460" s="2474"/>
      <c r="X460" s="2474"/>
      <c r="Y460" s="2475"/>
      <c r="Z460" s="2474"/>
      <c r="AA460" s="2477"/>
      <c r="AB460" s="2475"/>
      <c r="AC460" s="2475"/>
      <c r="AD460" s="2475"/>
      <c r="AE460" s="2475"/>
      <c r="AF460" s="78"/>
      <c r="AG460" s="2475"/>
      <c r="AH460" s="24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2479"/>
      <c r="AS460" s="2479"/>
      <c r="AT460" s="2479"/>
      <c r="AU460" s="2479"/>
      <c r="AV460" s="2480"/>
      <c r="AW460" s="78"/>
      <c r="AX460" s="2480"/>
      <c r="AY460" s="78"/>
      <c r="AZ460" s="78"/>
      <c r="BA460" s="78"/>
      <c r="BB460" s="2480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  <c r="DF460" s="2481"/>
      <c r="DG460" s="78"/>
      <c r="DH460" s="2482"/>
      <c r="DI460" s="78"/>
      <c r="DJ460" s="78"/>
      <c r="DK460" s="78"/>
      <c r="DL460" s="78"/>
      <c r="DM460" s="78"/>
      <c r="DN460" s="78"/>
      <c r="DO460" s="78"/>
      <c r="DP460" s="78"/>
      <c r="DQ460" s="78"/>
      <c r="DR460" s="78"/>
    </row>
    <row r="461">
      <c r="A461" s="78"/>
      <c r="D461" s="2471"/>
      <c r="E461" s="2472"/>
      <c r="F461" s="2472"/>
      <c r="G461" s="2473"/>
      <c r="H461" s="2474"/>
      <c r="I461" s="2474"/>
      <c r="J461" s="2474"/>
      <c r="K461" s="2474"/>
      <c r="L461" s="2474"/>
      <c r="M461" s="2474"/>
      <c r="N461" s="2474"/>
      <c r="O461" s="2474"/>
      <c r="P461" s="2474"/>
      <c r="Q461" s="2475"/>
      <c r="R461" s="2475"/>
      <c r="S461" s="2474"/>
      <c r="T461" s="2476"/>
      <c r="U461" s="2474"/>
      <c r="V461" s="2474"/>
      <c r="W461" s="2474"/>
      <c r="X461" s="2474"/>
      <c r="Y461" s="2475"/>
      <c r="Z461" s="2474"/>
      <c r="AA461" s="2477"/>
      <c r="AB461" s="2475"/>
      <c r="AC461" s="2475"/>
      <c r="AD461" s="2475"/>
      <c r="AE461" s="2475"/>
      <c r="AF461" s="78"/>
      <c r="AG461" s="2475"/>
      <c r="AH461" s="24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2479"/>
      <c r="AS461" s="2479"/>
      <c r="AT461" s="2479"/>
      <c r="AU461" s="2479"/>
      <c r="AV461" s="2480"/>
      <c r="AW461" s="78"/>
      <c r="AX461" s="2480"/>
      <c r="AY461" s="78"/>
      <c r="AZ461" s="78"/>
      <c r="BA461" s="78"/>
      <c r="BB461" s="2480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  <c r="DF461" s="2481"/>
      <c r="DG461" s="78"/>
      <c r="DH461" s="2482"/>
      <c r="DI461" s="78"/>
      <c r="DJ461" s="78"/>
      <c r="DK461" s="78"/>
      <c r="DL461" s="78"/>
      <c r="DM461" s="78"/>
      <c r="DN461" s="78"/>
      <c r="DO461" s="78"/>
      <c r="DP461" s="78"/>
      <c r="DQ461" s="78"/>
      <c r="DR461" s="78"/>
    </row>
    <row r="462">
      <c r="A462" s="78"/>
      <c r="D462" s="2471"/>
      <c r="E462" s="2472"/>
      <c r="F462" s="2472"/>
      <c r="G462" s="2473"/>
      <c r="H462" s="2474"/>
      <c r="I462" s="2474"/>
      <c r="J462" s="2474"/>
      <c r="K462" s="2474"/>
      <c r="L462" s="2474"/>
      <c r="M462" s="2474"/>
      <c r="N462" s="2474"/>
      <c r="O462" s="2474"/>
      <c r="P462" s="2474"/>
      <c r="Q462" s="2475"/>
      <c r="R462" s="2475"/>
      <c r="S462" s="2474"/>
      <c r="T462" s="2476"/>
      <c r="U462" s="2474"/>
      <c r="V462" s="2474"/>
      <c r="W462" s="2474"/>
      <c r="X462" s="2474"/>
      <c r="Y462" s="2475"/>
      <c r="Z462" s="2474"/>
      <c r="AA462" s="2477"/>
      <c r="AB462" s="2475"/>
      <c r="AC462" s="2475"/>
      <c r="AD462" s="2475"/>
      <c r="AE462" s="2475"/>
      <c r="AF462" s="78"/>
      <c r="AG462" s="2475"/>
      <c r="AH462" s="24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2479"/>
      <c r="AS462" s="2479"/>
      <c r="AT462" s="2479"/>
      <c r="AU462" s="2479"/>
      <c r="AV462" s="2480"/>
      <c r="AW462" s="78"/>
      <c r="AX462" s="2480"/>
      <c r="AY462" s="78"/>
      <c r="AZ462" s="78"/>
      <c r="BA462" s="78"/>
      <c r="BB462" s="2480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  <c r="BP462" s="78"/>
      <c r="BQ462" s="78"/>
      <c r="BR462" s="78"/>
      <c r="BS462" s="78"/>
      <c r="BT462" s="78"/>
      <c r="BU462" s="78"/>
      <c r="BV462" s="78"/>
      <c r="BW462" s="78"/>
      <c r="BX462" s="78"/>
      <c r="BY462" s="78"/>
      <c r="BZ462" s="78"/>
      <c r="CA462" s="78"/>
      <c r="CB462" s="78"/>
      <c r="CC462" s="78"/>
      <c r="CD462" s="78"/>
      <c r="CE462" s="78"/>
      <c r="CF462" s="78"/>
      <c r="CG462" s="78"/>
      <c r="CH462" s="78"/>
      <c r="CI462" s="78"/>
      <c r="CJ462" s="78"/>
      <c r="CK462" s="78"/>
      <c r="CL462" s="78"/>
      <c r="CM462" s="78"/>
      <c r="CN462" s="78"/>
      <c r="CO462" s="78"/>
      <c r="CP462" s="78"/>
      <c r="CQ462" s="78"/>
      <c r="CR462" s="78"/>
      <c r="CS462" s="78"/>
      <c r="CT462" s="78"/>
      <c r="CU462" s="78"/>
      <c r="CV462" s="78"/>
      <c r="CW462" s="78"/>
      <c r="CX462" s="78"/>
      <c r="CY462" s="78"/>
      <c r="CZ462" s="78"/>
      <c r="DA462" s="78"/>
      <c r="DB462" s="78"/>
      <c r="DC462" s="78"/>
      <c r="DD462" s="78"/>
      <c r="DE462" s="78"/>
      <c r="DF462" s="2481"/>
      <c r="DG462" s="78"/>
      <c r="DH462" s="2482"/>
      <c r="DI462" s="78"/>
      <c r="DJ462" s="78"/>
      <c r="DK462" s="78"/>
      <c r="DL462" s="78"/>
      <c r="DM462" s="78"/>
      <c r="DN462" s="78"/>
      <c r="DO462" s="78"/>
      <c r="DP462" s="78"/>
      <c r="DQ462" s="78"/>
      <c r="DR462" s="78"/>
    </row>
    <row r="463">
      <c r="A463" s="78"/>
      <c r="D463" s="2471"/>
      <c r="E463" s="2472"/>
      <c r="F463" s="2472"/>
      <c r="G463" s="2473"/>
      <c r="H463" s="2474"/>
      <c r="I463" s="2474"/>
      <c r="J463" s="2474"/>
      <c r="K463" s="2474"/>
      <c r="L463" s="2474"/>
      <c r="M463" s="2474"/>
      <c r="N463" s="2474"/>
      <c r="O463" s="2474"/>
      <c r="P463" s="2474"/>
      <c r="Q463" s="2475"/>
      <c r="R463" s="2475"/>
      <c r="S463" s="2474"/>
      <c r="T463" s="2476"/>
      <c r="U463" s="2474"/>
      <c r="V463" s="2474"/>
      <c r="W463" s="2474"/>
      <c r="X463" s="2474"/>
      <c r="Y463" s="2475"/>
      <c r="Z463" s="2474"/>
      <c r="AA463" s="2477"/>
      <c r="AB463" s="2475"/>
      <c r="AC463" s="2475"/>
      <c r="AD463" s="2475"/>
      <c r="AE463" s="2475"/>
      <c r="AF463" s="78"/>
      <c r="AG463" s="2475"/>
      <c r="AH463" s="24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2479"/>
      <c r="AS463" s="2479"/>
      <c r="AT463" s="2479"/>
      <c r="AU463" s="2479"/>
      <c r="AV463" s="2480"/>
      <c r="AW463" s="78"/>
      <c r="AX463" s="2480"/>
      <c r="AY463" s="78"/>
      <c r="AZ463" s="78"/>
      <c r="BA463" s="78"/>
      <c r="BB463" s="2480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  <c r="BP463" s="78"/>
      <c r="BQ463" s="78"/>
      <c r="BR463" s="78"/>
      <c r="BS463" s="78"/>
      <c r="BT463" s="78"/>
      <c r="BU463" s="78"/>
      <c r="BV463" s="78"/>
      <c r="BW463" s="78"/>
      <c r="BX463" s="78"/>
      <c r="BY463" s="78"/>
      <c r="BZ463" s="78"/>
      <c r="CA463" s="78"/>
      <c r="CB463" s="78"/>
      <c r="CC463" s="78"/>
      <c r="CD463" s="78"/>
      <c r="CE463" s="78"/>
      <c r="CF463" s="78"/>
      <c r="CG463" s="78"/>
      <c r="CH463" s="78"/>
      <c r="CI463" s="78"/>
      <c r="CJ463" s="78"/>
      <c r="CK463" s="78"/>
      <c r="CL463" s="78"/>
      <c r="CM463" s="78"/>
      <c r="CN463" s="78"/>
      <c r="CO463" s="78"/>
      <c r="CP463" s="78"/>
      <c r="CQ463" s="78"/>
      <c r="CR463" s="78"/>
      <c r="CS463" s="78"/>
      <c r="CT463" s="78"/>
      <c r="CU463" s="78"/>
      <c r="CV463" s="78"/>
      <c r="CW463" s="78"/>
      <c r="CX463" s="78"/>
      <c r="CY463" s="78"/>
      <c r="CZ463" s="78"/>
      <c r="DA463" s="78"/>
      <c r="DB463" s="78"/>
      <c r="DC463" s="78"/>
      <c r="DD463" s="78"/>
      <c r="DE463" s="78"/>
      <c r="DF463" s="2481"/>
      <c r="DG463" s="78"/>
      <c r="DH463" s="2482"/>
      <c r="DI463" s="78"/>
      <c r="DJ463" s="78"/>
      <c r="DK463" s="78"/>
      <c r="DL463" s="78"/>
      <c r="DM463" s="78"/>
      <c r="DN463" s="78"/>
      <c r="DO463" s="78"/>
      <c r="DP463" s="78"/>
      <c r="DQ463" s="78"/>
      <c r="DR463" s="78"/>
    </row>
    <row r="464">
      <c r="A464" s="78"/>
      <c r="D464" s="2471"/>
      <c r="E464" s="2472"/>
      <c r="F464" s="2472"/>
      <c r="G464" s="2473"/>
      <c r="H464" s="2474"/>
      <c r="I464" s="2474"/>
      <c r="J464" s="2474"/>
      <c r="K464" s="2474"/>
      <c r="L464" s="2474"/>
      <c r="M464" s="2474"/>
      <c r="N464" s="2474"/>
      <c r="O464" s="2474"/>
      <c r="P464" s="2474"/>
      <c r="Q464" s="2475"/>
      <c r="R464" s="2475"/>
      <c r="S464" s="2474"/>
      <c r="T464" s="2476"/>
      <c r="U464" s="2474"/>
      <c r="V464" s="2474"/>
      <c r="W464" s="2474"/>
      <c r="X464" s="2474"/>
      <c r="Y464" s="2475"/>
      <c r="Z464" s="2474"/>
      <c r="AA464" s="2477"/>
      <c r="AB464" s="2475"/>
      <c r="AC464" s="2475"/>
      <c r="AD464" s="2475"/>
      <c r="AE464" s="2475"/>
      <c r="AF464" s="78"/>
      <c r="AG464" s="2475"/>
      <c r="AH464" s="24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2479"/>
      <c r="AS464" s="2479"/>
      <c r="AT464" s="2479"/>
      <c r="AU464" s="2479"/>
      <c r="AV464" s="2480"/>
      <c r="AW464" s="78"/>
      <c r="AX464" s="2480"/>
      <c r="AY464" s="78"/>
      <c r="AZ464" s="78"/>
      <c r="BA464" s="78"/>
      <c r="BB464" s="2480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  <c r="DF464" s="2481"/>
      <c r="DG464" s="78"/>
      <c r="DH464" s="2482"/>
      <c r="DI464" s="78"/>
      <c r="DJ464" s="78"/>
      <c r="DK464" s="78"/>
      <c r="DL464" s="78"/>
      <c r="DM464" s="78"/>
      <c r="DN464" s="78"/>
      <c r="DO464" s="78"/>
      <c r="DP464" s="78"/>
      <c r="DQ464" s="78"/>
      <c r="DR464" s="78"/>
    </row>
    <row r="465">
      <c r="A465" s="78"/>
      <c r="D465" s="2471"/>
      <c r="E465" s="2472"/>
      <c r="F465" s="2472"/>
      <c r="G465" s="2473"/>
      <c r="H465" s="2474"/>
      <c r="I465" s="2474"/>
      <c r="J465" s="2474"/>
      <c r="K465" s="2474"/>
      <c r="L465" s="2474"/>
      <c r="M465" s="2474"/>
      <c r="N465" s="2474"/>
      <c r="O465" s="2474"/>
      <c r="P465" s="2474"/>
      <c r="Q465" s="2475"/>
      <c r="R465" s="2475"/>
      <c r="S465" s="2474"/>
      <c r="T465" s="2476"/>
      <c r="U465" s="2474"/>
      <c r="V465" s="2474"/>
      <c r="W465" s="2474"/>
      <c r="X465" s="2474"/>
      <c r="Y465" s="2475"/>
      <c r="Z465" s="2474"/>
      <c r="AA465" s="2477"/>
      <c r="AB465" s="2475"/>
      <c r="AC465" s="2475"/>
      <c r="AD465" s="2475"/>
      <c r="AE465" s="2475"/>
      <c r="AF465" s="78"/>
      <c r="AG465" s="2475"/>
      <c r="AH465" s="24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2479"/>
      <c r="AS465" s="2479"/>
      <c r="AT465" s="2479"/>
      <c r="AU465" s="2479"/>
      <c r="AV465" s="2480"/>
      <c r="AW465" s="78"/>
      <c r="AX465" s="2480"/>
      <c r="AY465" s="78"/>
      <c r="AZ465" s="78"/>
      <c r="BA465" s="78"/>
      <c r="BB465" s="2480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  <c r="DF465" s="2481"/>
      <c r="DG465" s="78"/>
      <c r="DH465" s="2482"/>
      <c r="DI465" s="78"/>
      <c r="DJ465" s="78"/>
      <c r="DK465" s="78"/>
      <c r="DL465" s="78"/>
      <c r="DM465" s="78"/>
      <c r="DN465" s="78"/>
      <c r="DO465" s="78"/>
      <c r="DP465" s="78"/>
      <c r="DQ465" s="78"/>
      <c r="DR465" s="78"/>
    </row>
    <row r="466">
      <c r="A466" s="78"/>
      <c r="D466" s="2471"/>
      <c r="E466" s="2472"/>
      <c r="F466" s="2472"/>
      <c r="G466" s="2473"/>
      <c r="H466" s="2474"/>
      <c r="I466" s="2474"/>
      <c r="J466" s="2474"/>
      <c r="K466" s="2474"/>
      <c r="L466" s="2474"/>
      <c r="M466" s="2474"/>
      <c r="N466" s="2474"/>
      <c r="O466" s="2474"/>
      <c r="P466" s="2474"/>
      <c r="Q466" s="2475"/>
      <c r="R466" s="2475"/>
      <c r="S466" s="2474"/>
      <c r="T466" s="2476"/>
      <c r="U466" s="2474"/>
      <c r="V466" s="2474"/>
      <c r="W466" s="2474"/>
      <c r="X466" s="2474"/>
      <c r="Y466" s="2475"/>
      <c r="Z466" s="2474"/>
      <c r="AA466" s="2477"/>
      <c r="AB466" s="2475"/>
      <c r="AC466" s="2475"/>
      <c r="AD466" s="2475"/>
      <c r="AE466" s="2475"/>
      <c r="AF466" s="78"/>
      <c r="AG466" s="2475"/>
      <c r="AH466" s="24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2479"/>
      <c r="AS466" s="2479"/>
      <c r="AT466" s="2479"/>
      <c r="AU466" s="2479"/>
      <c r="AV466" s="2480"/>
      <c r="AW466" s="78"/>
      <c r="AX466" s="2480"/>
      <c r="AY466" s="78"/>
      <c r="AZ466" s="78"/>
      <c r="BA466" s="78"/>
      <c r="BB466" s="2480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  <c r="DF466" s="2481"/>
      <c r="DG466" s="78"/>
      <c r="DH466" s="2482"/>
      <c r="DI466" s="78"/>
      <c r="DJ466" s="78"/>
      <c r="DK466" s="78"/>
      <c r="DL466" s="78"/>
      <c r="DM466" s="78"/>
      <c r="DN466" s="78"/>
      <c r="DO466" s="78"/>
      <c r="DP466" s="78"/>
      <c r="DQ466" s="78"/>
      <c r="DR466" s="78"/>
    </row>
    <row r="467">
      <c r="A467" s="78"/>
      <c r="D467" s="2471"/>
      <c r="E467" s="2472"/>
      <c r="F467" s="2472"/>
      <c r="G467" s="2473"/>
      <c r="H467" s="2474"/>
      <c r="I467" s="2474"/>
      <c r="J467" s="2474"/>
      <c r="K467" s="2474"/>
      <c r="L467" s="2474"/>
      <c r="M467" s="2474"/>
      <c r="N467" s="2474"/>
      <c r="O467" s="2474"/>
      <c r="P467" s="2474"/>
      <c r="Q467" s="2475"/>
      <c r="R467" s="2475"/>
      <c r="S467" s="2474"/>
      <c r="T467" s="2476"/>
      <c r="U467" s="2474"/>
      <c r="V467" s="2474"/>
      <c r="W467" s="2474"/>
      <c r="X467" s="2474"/>
      <c r="Y467" s="2475"/>
      <c r="Z467" s="2474"/>
      <c r="AA467" s="2477"/>
      <c r="AB467" s="2475"/>
      <c r="AC467" s="2475"/>
      <c r="AD467" s="2475"/>
      <c r="AE467" s="2475"/>
      <c r="AF467" s="78"/>
      <c r="AG467" s="2475"/>
      <c r="AH467" s="24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2479"/>
      <c r="AS467" s="2479"/>
      <c r="AT467" s="2479"/>
      <c r="AU467" s="2479"/>
      <c r="AV467" s="2480"/>
      <c r="AW467" s="78"/>
      <c r="AX467" s="2480"/>
      <c r="AY467" s="78"/>
      <c r="AZ467" s="78"/>
      <c r="BA467" s="78"/>
      <c r="BB467" s="2480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  <c r="DF467" s="2481"/>
      <c r="DG467" s="78"/>
      <c r="DH467" s="2482"/>
      <c r="DI467" s="78"/>
      <c r="DJ467" s="78"/>
      <c r="DK467" s="78"/>
      <c r="DL467" s="78"/>
      <c r="DM467" s="78"/>
      <c r="DN467" s="78"/>
      <c r="DO467" s="78"/>
      <c r="DP467" s="78"/>
      <c r="DQ467" s="78"/>
      <c r="DR467" s="78"/>
    </row>
    <row r="468">
      <c r="A468" s="78"/>
      <c r="D468" s="2471"/>
      <c r="E468" s="2472"/>
      <c r="F468" s="2472"/>
      <c r="G468" s="2473"/>
      <c r="H468" s="2474"/>
      <c r="I468" s="2474"/>
      <c r="J468" s="2474"/>
      <c r="K468" s="2474"/>
      <c r="L468" s="2474"/>
      <c r="M468" s="2474"/>
      <c r="N468" s="2474"/>
      <c r="O468" s="2474"/>
      <c r="P468" s="2474"/>
      <c r="Q468" s="2475"/>
      <c r="R468" s="2475"/>
      <c r="S468" s="2474"/>
      <c r="T468" s="2476"/>
      <c r="U468" s="2474"/>
      <c r="V468" s="2474"/>
      <c r="W468" s="2474"/>
      <c r="X468" s="2474"/>
      <c r="Y468" s="2475"/>
      <c r="Z468" s="2474"/>
      <c r="AA468" s="2477"/>
      <c r="AB468" s="2475"/>
      <c r="AC468" s="2475"/>
      <c r="AD468" s="2475"/>
      <c r="AE468" s="2475"/>
      <c r="AF468" s="78"/>
      <c r="AG468" s="2475"/>
      <c r="AH468" s="24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2479"/>
      <c r="AS468" s="2479"/>
      <c r="AT468" s="2479"/>
      <c r="AU468" s="2479"/>
      <c r="AV468" s="2480"/>
      <c r="AW468" s="78"/>
      <c r="AX468" s="2480"/>
      <c r="AY468" s="78"/>
      <c r="AZ468" s="78"/>
      <c r="BA468" s="78"/>
      <c r="BB468" s="2480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  <c r="BP468" s="78"/>
      <c r="BQ468" s="78"/>
      <c r="BR468" s="78"/>
      <c r="BS468" s="78"/>
      <c r="BT468" s="78"/>
      <c r="BU468" s="78"/>
      <c r="BV468" s="78"/>
      <c r="BW468" s="78"/>
      <c r="BX468" s="78"/>
      <c r="BY468" s="78"/>
      <c r="BZ468" s="78"/>
      <c r="CA468" s="78"/>
      <c r="CB468" s="78"/>
      <c r="CC468" s="78"/>
      <c r="CD468" s="78"/>
      <c r="CE468" s="78"/>
      <c r="CF468" s="78"/>
      <c r="CG468" s="78"/>
      <c r="CH468" s="78"/>
      <c r="CI468" s="78"/>
      <c r="CJ468" s="78"/>
      <c r="CK468" s="78"/>
      <c r="CL468" s="78"/>
      <c r="CM468" s="78"/>
      <c r="CN468" s="78"/>
      <c r="CO468" s="78"/>
      <c r="CP468" s="78"/>
      <c r="CQ468" s="78"/>
      <c r="CR468" s="78"/>
      <c r="CS468" s="78"/>
      <c r="CT468" s="78"/>
      <c r="CU468" s="78"/>
      <c r="CV468" s="78"/>
      <c r="CW468" s="78"/>
      <c r="CX468" s="78"/>
      <c r="CY468" s="78"/>
      <c r="CZ468" s="78"/>
      <c r="DA468" s="78"/>
      <c r="DB468" s="78"/>
      <c r="DC468" s="78"/>
      <c r="DD468" s="78"/>
      <c r="DE468" s="78"/>
      <c r="DF468" s="2481"/>
      <c r="DG468" s="78"/>
      <c r="DH468" s="2482"/>
      <c r="DI468" s="78"/>
      <c r="DJ468" s="78"/>
      <c r="DK468" s="78"/>
      <c r="DL468" s="78"/>
      <c r="DM468" s="78"/>
      <c r="DN468" s="78"/>
      <c r="DO468" s="78"/>
      <c r="DP468" s="78"/>
      <c r="DQ468" s="78"/>
      <c r="DR468" s="78"/>
    </row>
    <row r="469">
      <c r="A469" s="78"/>
      <c r="D469" s="2471"/>
      <c r="E469" s="2472"/>
      <c r="F469" s="2472"/>
      <c r="G469" s="2473"/>
      <c r="H469" s="2474"/>
      <c r="I469" s="2474"/>
      <c r="J469" s="2474"/>
      <c r="K469" s="2474"/>
      <c r="L469" s="2474"/>
      <c r="M469" s="2474"/>
      <c r="N469" s="2474"/>
      <c r="O469" s="2474"/>
      <c r="P469" s="2474"/>
      <c r="Q469" s="2475"/>
      <c r="R469" s="2475"/>
      <c r="S469" s="2474"/>
      <c r="T469" s="2476"/>
      <c r="U469" s="2474"/>
      <c r="V469" s="2474"/>
      <c r="W469" s="2474"/>
      <c r="X469" s="2474"/>
      <c r="Y469" s="2475"/>
      <c r="Z469" s="2474"/>
      <c r="AA469" s="2477"/>
      <c r="AB469" s="2475"/>
      <c r="AC469" s="2475"/>
      <c r="AD469" s="2475"/>
      <c r="AE469" s="2475"/>
      <c r="AF469" s="78"/>
      <c r="AG469" s="2475"/>
      <c r="AH469" s="24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2479"/>
      <c r="AS469" s="2479"/>
      <c r="AT469" s="2479"/>
      <c r="AU469" s="2479"/>
      <c r="AV469" s="2480"/>
      <c r="AW469" s="78"/>
      <c r="AX469" s="2480"/>
      <c r="AY469" s="78"/>
      <c r="AZ469" s="78"/>
      <c r="BA469" s="78"/>
      <c r="BB469" s="2480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8"/>
      <c r="BQ469" s="78"/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8"/>
      <c r="CP469" s="78"/>
      <c r="CQ469" s="78"/>
      <c r="CR469" s="78"/>
      <c r="CS469" s="78"/>
      <c r="CT469" s="78"/>
      <c r="CU469" s="78"/>
      <c r="CV469" s="78"/>
      <c r="CW469" s="78"/>
      <c r="CX469" s="78"/>
      <c r="CY469" s="78"/>
      <c r="CZ469" s="78"/>
      <c r="DA469" s="78"/>
      <c r="DB469" s="78"/>
      <c r="DC469" s="78"/>
      <c r="DD469" s="78"/>
      <c r="DE469" s="78"/>
      <c r="DF469" s="2481"/>
      <c r="DG469" s="78"/>
      <c r="DH469" s="2482"/>
      <c r="DI469" s="78"/>
      <c r="DJ469" s="78"/>
      <c r="DK469" s="78"/>
      <c r="DL469" s="78"/>
      <c r="DM469" s="78"/>
      <c r="DN469" s="78"/>
      <c r="DO469" s="78"/>
      <c r="DP469" s="78"/>
      <c r="DQ469" s="78"/>
      <c r="DR469" s="78"/>
    </row>
    <row r="470">
      <c r="A470" s="78"/>
      <c r="D470" s="2471"/>
      <c r="E470" s="2472"/>
      <c r="F470" s="2472"/>
      <c r="G470" s="2473"/>
      <c r="H470" s="2474"/>
      <c r="I470" s="2474"/>
      <c r="J470" s="2474"/>
      <c r="K470" s="2474"/>
      <c r="L470" s="2474"/>
      <c r="M470" s="2474"/>
      <c r="N470" s="2474"/>
      <c r="O470" s="2474"/>
      <c r="P470" s="2474"/>
      <c r="Q470" s="2475"/>
      <c r="R470" s="2475"/>
      <c r="S470" s="2474"/>
      <c r="T470" s="2476"/>
      <c r="U470" s="2474"/>
      <c r="V470" s="2474"/>
      <c r="W470" s="2474"/>
      <c r="X470" s="2474"/>
      <c r="Y470" s="2475"/>
      <c r="Z470" s="2474"/>
      <c r="AA470" s="2477"/>
      <c r="AB470" s="2475"/>
      <c r="AC470" s="2475"/>
      <c r="AD470" s="2475"/>
      <c r="AE470" s="2475"/>
      <c r="AF470" s="78"/>
      <c r="AG470" s="2475"/>
      <c r="AH470" s="24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2479"/>
      <c r="AS470" s="2479"/>
      <c r="AT470" s="2479"/>
      <c r="AU470" s="2479"/>
      <c r="AV470" s="2480"/>
      <c r="AW470" s="78"/>
      <c r="AX470" s="2480"/>
      <c r="AY470" s="78"/>
      <c r="AZ470" s="78"/>
      <c r="BA470" s="78"/>
      <c r="BB470" s="2480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  <c r="BP470" s="78"/>
      <c r="BQ470" s="78"/>
      <c r="BR470" s="78"/>
      <c r="BS470" s="78"/>
      <c r="BT470" s="78"/>
      <c r="BU470" s="78"/>
      <c r="BV470" s="78"/>
      <c r="BW470" s="78"/>
      <c r="BX470" s="78"/>
      <c r="BY470" s="78"/>
      <c r="BZ470" s="78"/>
      <c r="CA470" s="78"/>
      <c r="CB470" s="78"/>
      <c r="CC470" s="78"/>
      <c r="CD470" s="78"/>
      <c r="CE470" s="78"/>
      <c r="CF470" s="78"/>
      <c r="CG470" s="78"/>
      <c r="CH470" s="78"/>
      <c r="CI470" s="78"/>
      <c r="CJ470" s="78"/>
      <c r="CK470" s="78"/>
      <c r="CL470" s="78"/>
      <c r="CM470" s="78"/>
      <c r="CN470" s="78"/>
      <c r="CO470" s="78"/>
      <c r="CP470" s="78"/>
      <c r="CQ470" s="78"/>
      <c r="CR470" s="78"/>
      <c r="CS470" s="78"/>
      <c r="CT470" s="78"/>
      <c r="CU470" s="78"/>
      <c r="CV470" s="78"/>
      <c r="CW470" s="78"/>
      <c r="CX470" s="78"/>
      <c r="CY470" s="78"/>
      <c r="CZ470" s="78"/>
      <c r="DA470" s="78"/>
      <c r="DB470" s="78"/>
      <c r="DC470" s="78"/>
      <c r="DD470" s="78"/>
      <c r="DE470" s="78"/>
      <c r="DF470" s="2481"/>
      <c r="DG470" s="78"/>
      <c r="DH470" s="2482"/>
      <c r="DI470" s="78"/>
      <c r="DJ470" s="78"/>
      <c r="DK470" s="78"/>
      <c r="DL470" s="78"/>
      <c r="DM470" s="78"/>
      <c r="DN470" s="78"/>
      <c r="DO470" s="78"/>
      <c r="DP470" s="78"/>
      <c r="DQ470" s="78"/>
      <c r="DR470" s="78"/>
    </row>
    <row r="471">
      <c r="A471" s="78"/>
      <c r="D471" s="2471"/>
      <c r="E471" s="2472"/>
      <c r="F471" s="2472"/>
      <c r="G471" s="2473"/>
      <c r="H471" s="2474"/>
      <c r="I471" s="2474"/>
      <c r="J471" s="2474"/>
      <c r="K471" s="2474"/>
      <c r="L471" s="2474"/>
      <c r="M471" s="2474"/>
      <c r="N471" s="2474"/>
      <c r="O471" s="2474"/>
      <c r="P471" s="2474"/>
      <c r="Q471" s="2475"/>
      <c r="R471" s="2475"/>
      <c r="S471" s="2474"/>
      <c r="T471" s="2476"/>
      <c r="U471" s="2474"/>
      <c r="V471" s="2474"/>
      <c r="W471" s="2474"/>
      <c r="X471" s="2474"/>
      <c r="Y471" s="2475"/>
      <c r="Z471" s="2474"/>
      <c r="AA471" s="2477"/>
      <c r="AB471" s="2475"/>
      <c r="AC471" s="2475"/>
      <c r="AD471" s="2475"/>
      <c r="AE471" s="2475"/>
      <c r="AF471" s="78"/>
      <c r="AG471" s="2475"/>
      <c r="AH471" s="24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2479"/>
      <c r="AS471" s="2479"/>
      <c r="AT471" s="2479"/>
      <c r="AU471" s="2479"/>
      <c r="AV471" s="2480"/>
      <c r="AW471" s="78"/>
      <c r="AX471" s="2480"/>
      <c r="AY471" s="78"/>
      <c r="AZ471" s="78"/>
      <c r="BA471" s="78"/>
      <c r="BB471" s="2480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  <c r="BP471" s="78"/>
      <c r="BQ471" s="78"/>
      <c r="BR471" s="78"/>
      <c r="BS471" s="78"/>
      <c r="BT471" s="78"/>
      <c r="BU471" s="78"/>
      <c r="BV471" s="78"/>
      <c r="BW471" s="78"/>
      <c r="BX471" s="78"/>
      <c r="BY471" s="78"/>
      <c r="BZ471" s="78"/>
      <c r="CA471" s="78"/>
      <c r="CB471" s="78"/>
      <c r="CC471" s="78"/>
      <c r="CD471" s="78"/>
      <c r="CE471" s="78"/>
      <c r="CF471" s="78"/>
      <c r="CG471" s="78"/>
      <c r="CH471" s="78"/>
      <c r="CI471" s="78"/>
      <c r="CJ471" s="78"/>
      <c r="CK471" s="78"/>
      <c r="CL471" s="78"/>
      <c r="CM471" s="78"/>
      <c r="CN471" s="78"/>
      <c r="CO471" s="78"/>
      <c r="CP471" s="78"/>
      <c r="CQ471" s="78"/>
      <c r="CR471" s="78"/>
      <c r="CS471" s="78"/>
      <c r="CT471" s="78"/>
      <c r="CU471" s="78"/>
      <c r="CV471" s="78"/>
      <c r="CW471" s="78"/>
      <c r="CX471" s="78"/>
      <c r="CY471" s="78"/>
      <c r="CZ471" s="78"/>
      <c r="DA471" s="78"/>
      <c r="DB471" s="78"/>
      <c r="DC471" s="78"/>
      <c r="DD471" s="78"/>
      <c r="DE471" s="78"/>
      <c r="DF471" s="2481"/>
      <c r="DG471" s="78"/>
      <c r="DH471" s="2482"/>
      <c r="DI471" s="78"/>
      <c r="DJ471" s="78"/>
      <c r="DK471" s="78"/>
      <c r="DL471" s="78"/>
      <c r="DM471" s="78"/>
      <c r="DN471" s="78"/>
      <c r="DO471" s="78"/>
      <c r="DP471" s="78"/>
      <c r="DQ471" s="78"/>
      <c r="DR471" s="78"/>
    </row>
    <row r="472">
      <c r="A472" s="78"/>
      <c r="D472" s="2471"/>
      <c r="E472" s="2472"/>
      <c r="F472" s="2472"/>
      <c r="G472" s="2473"/>
      <c r="H472" s="2474"/>
      <c r="I472" s="2474"/>
      <c r="J472" s="2474"/>
      <c r="K472" s="2474"/>
      <c r="L472" s="2474"/>
      <c r="M472" s="2474"/>
      <c r="N472" s="2474"/>
      <c r="O472" s="2474"/>
      <c r="P472" s="2474"/>
      <c r="Q472" s="2475"/>
      <c r="R472" s="2475"/>
      <c r="S472" s="2474"/>
      <c r="T472" s="2476"/>
      <c r="U472" s="2474"/>
      <c r="V472" s="2474"/>
      <c r="W472" s="2474"/>
      <c r="X472" s="2474"/>
      <c r="Y472" s="2475"/>
      <c r="Z472" s="2474"/>
      <c r="AA472" s="2477"/>
      <c r="AB472" s="2475"/>
      <c r="AC472" s="2475"/>
      <c r="AD472" s="2475"/>
      <c r="AE472" s="2475"/>
      <c r="AF472" s="78"/>
      <c r="AG472" s="2475"/>
      <c r="AH472" s="24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2479"/>
      <c r="AS472" s="2479"/>
      <c r="AT472" s="2479"/>
      <c r="AU472" s="2479"/>
      <c r="AV472" s="2480"/>
      <c r="AW472" s="78"/>
      <c r="AX472" s="2480"/>
      <c r="AY472" s="78"/>
      <c r="AZ472" s="78"/>
      <c r="BA472" s="78"/>
      <c r="BB472" s="2480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  <c r="BP472" s="78"/>
      <c r="BQ472" s="78"/>
      <c r="BR472" s="78"/>
      <c r="BS472" s="78"/>
      <c r="BT472" s="78"/>
      <c r="BU472" s="78"/>
      <c r="BV472" s="78"/>
      <c r="BW472" s="78"/>
      <c r="BX472" s="78"/>
      <c r="BY472" s="78"/>
      <c r="BZ472" s="78"/>
      <c r="CA472" s="78"/>
      <c r="CB472" s="78"/>
      <c r="CC472" s="78"/>
      <c r="CD472" s="78"/>
      <c r="CE472" s="78"/>
      <c r="CF472" s="78"/>
      <c r="CG472" s="78"/>
      <c r="CH472" s="78"/>
      <c r="CI472" s="78"/>
      <c r="CJ472" s="78"/>
      <c r="CK472" s="78"/>
      <c r="CL472" s="78"/>
      <c r="CM472" s="78"/>
      <c r="CN472" s="78"/>
      <c r="CO472" s="78"/>
      <c r="CP472" s="78"/>
      <c r="CQ472" s="78"/>
      <c r="CR472" s="78"/>
      <c r="CS472" s="78"/>
      <c r="CT472" s="78"/>
      <c r="CU472" s="78"/>
      <c r="CV472" s="78"/>
      <c r="CW472" s="78"/>
      <c r="CX472" s="78"/>
      <c r="CY472" s="78"/>
      <c r="CZ472" s="78"/>
      <c r="DA472" s="78"/>
      <c r="DB472" s="78"/>
      <c r="DC472" s="78"/>
      <c r="DD472" s="78"/>
      <c r="DE472" s="78"/>
      <c r="DF472" s="2481"/>
      <c r="DG472" s="78"/>
      <c r="DH472" s="2482"/>
      <c r="DI472" s="78"/>
      <c r="DJ472" s="78"/>
      <c r="DK472" s="78"/>
      <c r="DL472" s="78"/>
      <c r="DM472" s="78"/>
      <c r="DN472" s="78"/>
      <c r="DO472" s="78"/>
      <c r="DP472" s="78"/>
      <c r="DQ472" s="78"/>
      <c r="DR472" s="78"/>
    </row>
    <row r="473">
      <c r="A473" s="78"/>
      <c r="D473" s="2471"/>
      <c r="E473" s="2472"/>
      <c r="F473" s="2472"/>
      <c r="G473" s="2473"/>
      <c r="H473" s="2474"/>
      <c r="I473" s="2474"/>
      <c r="J473" s="2474"/>
      <c r="K473" s="2474"/>
      <c r="L473" s="2474"/>
      <c r="M473" s="2474"/>
      <c r="N473" s="2474"/>
      <c r="O473" s="2474"/>
      <c r="P473" s="2474"/>
      <c r="Q473" s="2475"/>
      <c r="R473" s="2475"/>
      <c r="S473" s="2474"/>
      <c r="T473" s="2476"/>
      <c r="U473" s="2474"/>
      <c r="V473" s="2474"/>
      <c r="W473" s="2474"/>
      <c r="X473" s="2474"/>
      <c r="Y473" s="2475"/>
      <c r="Z473" s="2474"/>
      <c r="AA473" s="2477"/>
      <c r="AB473" s="2475"/>
      <c r="AC473" s="2475"/>
      <c r="AD473" s="2475"/>
      <c r="AE473" s="2475"/>
      <c r="AF473" s="78"/>
      <c r="AG473" s="2475"/>
      <c r="AH473" s="24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2479"/>
      <c r="AS473" s="2479"/>
      <c r="AT473" s="2479"/>
      <c r="AU473" s="2479"/>
      <c r="AV473" s="2480"/>
      <c r="AW473" s="78"/>
      <c r="AX473" s="2480"/>
      <c r="AY473" s="78"/>
      <c r="AZ473" s="78"/>
      <c r="BA473" s="78"/>
      <c r="BB473" s="2480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  <c r="BP473" s="78"/>
      <c r="BQ473" s="78"/>
      <c r="BR473" s="78"/>
      <c r="BS473" s="78"/>
      <c r="BT473" s="78"/>
      <c r="BU473" s="78"/>
      <c r="BV473" s="78"/>
      <c r="BW473" s="78"/>
      <c r="BX473" s="78"/>
      <c r="BY473" s="78"/>
      <c r="BZ473" s="78"/>
      <c r="CA473" s="78"/>
      <c r="CB473" s="78"/>
      <c r="CC473" s="78"/>
      <c r="CD473" s="78"/>
      <c r="CE473" s="78"/>
      <c r="CF473" s="78"/>
      <c r="CG473" s="78"/>
      <c r="CH473" s="78"/>
      <c r="CI473" s="78"/>
      <c r="CJ473" s="78"/>
      <c r="CK473" s="78"/>
      <c r="CL473" s="78"/>
      <c r="CM473" s="78"/>
      <c r="CN473" s="78"/>
      <c r="CO473" s="78"/>
      <c r="CP473" s="78"/>
      <c r="CQ473" s="78"/>
      <c r="CR473" s="78"/>
      <c r="CS473" s="78"/>
      <c r="CT473" s="78"/>
      <c r="CU473" s="78"/>
      <c r="CV473" s="78"/>
      <c r="CW473" s="78"/>
      <c r="CX473" s="78"/>
      <c r="CY473" s="78"/>
      <c r="CZ473" s="78"/>
      <c r="DA473" s="78"/>
      <c r="DB473" s="78"/>
      <c r="DC473" s="78"/>
      <c r="DD473" s="78"/>
      <c r="DE473" s="78"/>
      <c r="DF473" s="2481"/>
      <c r="DG473" s="78"/>
      <c r="DH473" s="2482"/>
      <c r="DI473" s="78"/>
      <c r="DJ473" s="78"/>
      <c r="DK473" s="78"/>
      <c r="DL473" s="78"/>
      <c r="DM473" s="78"/>
      <c r="DN473" s="78"/>
      <c r="DO473" s="78"/>
      <c r="DP473" s="78"/>
      <c r="DQ473" s="78"/>
      <c r="DR473" s="78"/>
    </row>
    <row r="474">
      <c r="A474" s="78"/>
      <c r="D474" s="2471"/>
      <c r="E474" s="2472"/>
      <c r="F474" s="2472"/>
      <c r="G474" s="2473"/>
      <c r="H474" s="2474"/>
      <c r="I474" s="2474"/>
      <c r="J474" s="2474"/>
      <c r="K474" s="2474"/>
      <c r="L474" s="2474"/>
      <c r="M474" s="2474"/>
      <c r="N474" s="2474"/>
      <c r="O474" s="2474"/>
      <c r="P474" s="2474"/>
      <c r="Q474" s="2475"/>
      <c r="R474" s="2475"/>
      <c r="S474" s="2474"/>
      <c r="T474" s="2476"/>
      <c r="U474" s="2474"/>
      <c r="V474" s="2474"/>
      <c r="W474" s="2474"/>
      <c r="X474" s="2474"/>
      <c r="Y474" s="2475"/>
      <c r="Z474" s="2474"/>
      <c r="AA474" s="2477"/>
      <c r="AB474" s="2475"/>
      <c r="AC474" s="2475"/>
      <c r="AD474" s="2475"/>
      <c r="AE474" s="2475"/>
      <c r="AF474" s="78"/>
      <c r="AG474" s="2475"/>
      <c r="AH474" s="24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2479"/>
      <c r="AS474" s="2479"/>
      <c r="AT474" s="2479"/>
      <c r="AU474" s="2479"/>
      <c r="AV474" s="2480"/>
      <c r="AW474" s="78"/>
      <c r="AX474" s="2480"/>
      <c r="AY474" s="78"/>
      <c r="AZ474" s="78"/>
      <c r="BA474" s="78"/>
      <c r="BB474" s="2480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  <c r="BP474" s="78"/>
      <c r="BQ474" s="78"/>
      <c r="BR474" s="78"/>
      <c r="BS474" s="78"/>
      <c r="BT474" s="78"/>
      <c r="BU474" s="78"/>
      <c r="BV474" s="78"/>
      <c r="BW474" s="78"/>
      <c r="BX474" s="78"/>
      <c r="BY474" s="78"/>
      <c r="BZ474" s="78"/>
      <c r="CA474" s="78"/>
      <c r="CB474" s="78"/>
      <c r="CC474" s="78"/>
      <c r="CD474" s="78"/>
      <c r="CE474" s="78"/>
      <c r="CF474" s="78"/>
      <c r="CG474" s="78"/>
      <c r="CH474" s="78"/>
      <c r="CI474" s="78"/>
      <c r="CJ474" s="78"/>
      <c r="CK474" s="78"/>
      <c r="CL474" s="78"/>
      <c r="CM474" s="78"/>
      <c r="CN474" s="78"/>
      <c r="CO474" s="78"/>
      <c r="CP474" s="78"/>
      <c r="CQ474" s="78"/>
      <c r="CR474" s="78"/>
      <c r="CS474" s="78"/>
      <c r="CT474" s="78"/>
      <c r="CU474" s="78"/>
      <c r="CV474" s="78"/>
      <c r="CW474" s="78"/>
      <c r="CX474" s="78"/>
      <c r="CY474" s="78"/>
      <c r="CZ474" s="78"/>
      <c r="DA474" s="78"/>
      <c r="DB474" s="78"/>
      <c r="DC474" s="78"/>
      <c r="DD474" s="78"/>
      <c r="DE474" s="78"/>
      <c r="DF474" s="2481"/>
      <c r="DG474" s="78"/>
      <c r="DH474" s="2482"/>
      <c r="DI474" s="78"/>
      <c r="DJ474" s="78"/>
      <c r="DK474" s="78"/>
      <c r="DL474" s="78"/>
      <c r="DM474" s="78"/>
      <c r="DN474" s="78"/>
      <c r="DO474" s="78"/>
      <c r="DP474" s="78"/>
      <c r="DQ474" s="78"/>
      <c r="DR474" s="78"/>
    </row>
    <row r="475">
      <c r="A475" s="78"/>
      <c r="D475" s="2471"/>
      <c r="E475" s="2472"/>
      <c r="F475" s="2472"/>
      <c r="G475" s="2473"/>
      <c r="H475" s="2474"/>
      <c r="I475" s="2474"/>
      <c r="J475" s="2474"/>
      <c r="K475" s="2474"/>
      <c r="L475" s="2474"/>
      <c r="M475" s="2474"/>
      <c r="N475" s="2474"/>
      <c r="O475" s="2474"/>
      <c r="P475" s="2474"/>
      <c r="Q475" s="2475"/>
      <c r="R475" s="2475"/>
      <c r="S475" s="2474"/>
      <c r="T475" s="2476"/>
      <c r="U475" s="2474"/>
      <c r="V475" s="2474"/>
      <c r="W475" s="2474"/>
      <c r="X475" s="2474"/>
      <c r="Y475" s="2475"/>
      <c r="Z475" s="2474"/>
      <c r="AA475" s="2477"/>
      <c r="AB475" s="2475"/>
      <c r="AC475" s="2475"/>
      <c r="AD475" s="2475"/>
      <c r="AE475" s="2475"/>
      <c r="AF475" s="78"/>
      <c r="AG475" s="2475"/>
      <c r="AH475" s="24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2479"/>
      <c r="AS475" s="2479"/>
      <c r="AT475" s="2479"/>
      <c r="AU475" s="2479"/>
      <c r="AV475" s="2480"/>
      <c r="AW475" s="78"/>
      <c r="AX475" s="2480"/>
      <c r="AY475" s="78"/>
      <c r="AZ475" s="78"/>
      <c r="BA475" s="78"/>
      <c r="BB475" s="2480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  <c r="BP475" s="78"/>
      <c r="BQ475" s="78"/>
      <c r="BR475" s="78"/>
      <c r="BS475" s="78"/>
      <c r="BT475" s="78"/>
      <c r="BU475" s="78"/>
      <c r="BV475" s="78"/>
      <c r="BW475" s="78"/>
      <c r="BX475" s="78"/>
      <c r="BY475" s="78"/>
      <c r="BZ475" s="78"/>
      <c r="CA475" s="78"/>
      <c r="CB475" s="78"/>
      <c r="CC475" s="78"/>
      <c r="CD475" s="78"/>
      <c r="CE475" s="78"/>
      <c r="CF475" s="78"/>
      <c r="CG475" s="78"/>
      <c r="CH475" s="78"/>
      <c r="CI475" s="78"/>
      <c r="CJ475" s="78"/>
      <c r="CK475" s="78"/>
      <c r="CL475" s="78"/>
      <c r="CM475" s="78"/>
      <c r="CN475" s="78"/>
      <c r="CO475" s="78"/>
      <c r="CP475" s="78"/>
      <c r="CQ475" s="78"/>
      <c r="CR475" s="78"/>
      <c r="CS475" s="78"/>
      <c r="CT475" s="78"/>
      <c r="CU475" s="78"/>
      <c r="CV475" s="78"/>
      <c r="CW475" s="78"/>
      <c r="CX475" s="78"/>
      <c r="CY475" s="78"/>
      <c r="CZ475" s="78"/>
      <c r="DA475" s="78"/>
      <c r="DB475" s="78"/>
      <c r="DC475" s="78"/>
      <c r="DD475" s="78"/>
      <c r="DE475" s="78"/>
      <c r="DF475" s="2481"/>
      <c r="DG475" s="78"/>
      <c r="DH475" s="2482"/>
      <c r="DI475" s="78"/>
      <c r="DJ475" s="78"/>
      <c r="DK475" s="78"/>
      <c r="DL475" s="78"/>
      <c r="DM475" s="78"/>
      <c r="DN475" s="78"/>
      <c r="DO475" s="78"/>
      <c r="DP475" s="78"/>
      <c r="DQ475" s="78"/>
      <c r="DR475" s="78"/>
    </row>
    <row r="476">
      <c r="A476" s="78"/>
      <c r="D476" s="2471"/>
      <c r="E476" s="2472"/>
      <c r="F476" s="2472"/>
      <c r="G476" s="2473"/>
      <c r="H476" s="2474"/>
      <c r="I476" s="2474"/>
      <c r="J476" s="2474"/>
      <c r="K476" s="2474"/>
      <c r="L476" s="2474"/>
      <c r="M476" s="2474"/>
      <c r="N476" s="2474"/>
      <c r="O476" s="2474"/>
      <c r="P476" s="2474"/>
      <c r="Q476" s="2475"/>
      <c r="R476" s="2475"/>
      <c r="S476" s="2474"/>
      <c r="T476" s="2476"/>
      <c r="U476" s="2474"/>
      <c r="V476" s="2474"/>
      <c r="W476" s="2474"/>
      <c r="X476" s="2474"/>
      <c r="Y476" s="2475"/>
      <c r="Z476" s="2474"/>
      <c r="AA476" s="2477"/>
      <c r="AB476" s="2475"/>
      <c r="AC476" s="2475"/>
      <c r="AD476" s="2475"/>
      <c r="AE476" s="2475"/>
      <c r="AF476" s="78"/>
      <c r="AG476" s="2475"/>
      <c r="AH476" s="24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2479"/>
      <c r="AS476" s="2479"/>
      <c r="AT476" s="2479"/>
      <c r="AU476" s="2479"/>
      <c r="AV476" s="2480"/>
      <c r="AW476" s="78"/>
      <c r="AX476" s="2480"/>
      <c r="AY476" s="78"/>
      <c r="AZ476" s="78"/>
      <c r="BA476" s="78"/>
      <c r="BB476" s="2480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  <c r="BP476" s="78"/>
      <c r="BQ476" s="78"/>
      <c r="BR476" s="78"/>
      <c r="BS476" s="78"/>
      <c r="BT476" s="78"/>
      <c r="BU476" s="78"/>
      <c r="BV476" s="78"/>
      <c r="BW476" s="78"/>
      <c r="BX476" s="78"/>
      <c r="BY476" s="78"/>
      <c r="BZ476" s="78"/>
      <c r="CA476" s="78"/>
      <c r="CB476" s="78"/>
      <c r="CC476" s="78"/>
      <c r="CD476" s="78"/>
      <c r="CE476" s="78"/>
      <c r="CF476" s="78"/>
      <c r="CG476" s="78"/>
      <c r="CH476" s="78"/>
      <c r="CI476" s="78"/>
      <c r="CJ476" s="78"/>
      <c r="CK476" s="78"/>
      <c r="CL476" s="78"/>
      <c r="CM476" s="78"/>
      <c r="CN476" s="78"/>
      <c r="CO476" s="78"/>
      <c r="CP476" s="78"/>
      <c r="CQ476" s="78"/>
      <c r="CR476" s="78"/>
      <c r="CS476" s="78"/>
      <c r="CT476" s="78"/>
      <c r="CU476" s="78"/>
      <c r="CV476" s="78"/>
      <c r="CW476" s="78"/>
      <c r="CX476" s="78"/>
      <c r="CY476" s="78"/>
      <c r="CZ476" s="78"/>
      <c r="DA476" s="78"/>
      <c r="DB476" s="78"/>
      <c r="DC476" s="78"/>
      <c r="DD476" s="78"/>
      <c r="DE476" s="78"/>
      <c r="DF476" s="2481"/>
      <c r="DG476" s="78"/>
      <c r="DH476" s="2482"/>
      <c r="DI476" s="78"/>
      <c r="DJ476" s="78"/>
      <c r="DK476" s="78"/>
      <c r="DL476" s="78"/>
      <c r="DM476" s="78"/>
      <c r="DN476" s="78"/>
      <c r="DO476" s="78"/>
      <c r="DP476" s="78"/>
      <c r="DQ476" s="78"/>
      <c r="DR476" s="78"/>
    </row>
    <row r="477">
      <c r="A477" s="78"/>
      <c r="D477" s="2471"/>
      <c r="E477" s="2472"/>
      <c r="F477" s="2472"/>
      <c r="G477" s="2473"/>
      <c r="H477" s="2474"/>
      <c r="I477" s="2474"/>
      <c r="J477" s="2474"/>
      <c r="K477" s="2474"/>
      <c r="L477" s="2474"/>
      <c r="M477" s="2474"/>
      <c r="N477" s="2474"/>
      <c r="O477" s="2474"/>
      <c r="P477" s="2474"/>
      <c r="Q477" s="2475"/>
      <c r="R477" s="2475"/>
      <c r="S477" s="2474"/>
      <c r="T477" s="2476"/>
      <c r="U477" s="2474"/>
      <c r="V477" s="2474"/>
      <c r="W477" s="2474"/>
      <c r="X477" s="2474"/>
      <c r="Y477" s="2475"/>
      <c r="Z477" s="2474"/>
      <c r="AA477" s="2477"/>
      <c r="AB477" s="2475"/>
      <c r="AC477" s="2475"/>
      <c r="AD477" s="2475"/>
      <c r="AE477" s="2475"/>
      <c r="AF477" s="78"/>
      <c r="AG477" s="2475"/>
      <c r="AH477" s="24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2479"/>
      <c r="AS477" s="2479"/>
      <c r="AT477" s="2479"/>
      <c r="AU477" s="2479"/>
      <c r="AV477" s="2480"/>
      <c r="AW477" s="78"/>
      <c r="AX477" s="2480"/>
      <c r="AY477" s="78"/>
      <c r="AZ477" s="78"/>
      <c r="BA477" s="78"/>
      <c r="BB477" s="2480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  <c r="BP477" s="78"/>
      <c r="BQ477" s="78"/>
      <c r="BR477" s="78"/>
      <c r="BS477" s="78"/>
      <c r="BT477" s="78"/>
      <c r="BU477" s="78"/>
      <c r="BV477" s="78"/>
      <c r="BW477" s="78"/>
      <c r="BX477" s="78"/>
      <c r="BY477" s="78"/>
      <c r="BZ477" s="78"/>
      <c r="CA477" s="78"/>
      <c r="CB477" s="78"/>
      <c r="CC477" s="78"/>
      <c r="CD477" s="78"/>
      <c r="CE477" s="78"/>
      <c r="CF477" s="78"/>
      <c r="CG477" s="78"/>
      <c r="CH477" s="78"/>
      <c r="CI477" s="78"/>
      <c r="CJ477" s="78"/>
      <c r="CK477" s="78"/>
      <c r="CL477" s="78"/>
      <c r="CM477" s="78"/>
      <c r="CN477" s="78"/>
      <c r="CO477" s="78"/>
      <c r="CP477" s="78"/>
      <c r="CQ477" s="78"/>
      <c r="CR477" s="78"/>
      <c r="CS477" s="78"/>
      <c r="CT477" s="78"/>
      <c r="CU477" s="78"/>
      <c r="CV477" s="78"/>
      <c r="CW477" s="78"/>
      <c r="CX477" s="78"/>
      <c r="CY477" s="78"/>
      <c r="CZ477" s="78"/>
      <c r="DA477" s="78"/>
      <c r="DB477" s="78"/>
      <c r="DC477" s="78"/>
      <c r="DD477" s="78"/>
      <c r="DE477" s="78"/>
      <c r="DF477" s="2481"/>
      <c r="DG477" s="78"/>
      <c r="DH477" s="2482"/>
      <c r="DI477" s="78"/>
      <c r="DJ477" s="78"/>
      <c r="DK477" s="78"/>
      <c r="DL477" s="78"/>
      <c r="DM477" s="78"/>
      <c r="DN477" s="78"/>
      <c r="DO477" s="78"/>
      <c r="DP477" s="78"/>
      <c r="DQ477" s="78"/>
      <c r="DR477" s="78"/>
    </row>
    <row r="478">
      <c r="A478" s="78"/>
      <c r="D478" s="2471"/>
      <c r="E478" s="2472"/>
      <c r="F478" s="2472"/>
      <c r="G478" s="2473"/>
      <c r="H478" s="2474"/>
      <c r="I478" s="2474"/>
      <c r="J478" s="2474"/>
      <c r="K478" s="2474"/>
      <c r="L478" s="2474"/>
      <c r="M478" s="2474"/>
      <c r="N478" s="2474"/>
      <c r="O478" s="2474"/>
      <c r="P478" s="2474"/>
      <c r="Q478" s="2475"/>
      <c r="R478" s="2475"/>
      <c r="S478" s="2474"/>
      <c r="T478" s="2476"/>
      <c r="U478" s="2474"/>
      <c r="V478" s="2474"/>
      <c r="W478" s="2474"/>
      <c r="X478" s="2474"/>
      <c r="Y478" s="2475"/>
      <c r="Z478" s="2474"/>
      <c r="AA478" s="2477"/>
      <c r="AB478" s="2475"/>
      <c r="AC478" s="2475"/>
      <c r="AD478" s="2475"/>
      <c r="AE478" s="2475"/>
      <c r="AF478" s="78"/>
      <c r="AG478" s="2475"/>
      <c r="AH478" s="24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2479"/>
      <c r="AS478" s="2479"/>
      <c r="AT478" s="2479"/>
      <c r="AU478" s="2479"/>
      <c r="AV478" s="2480"/>
      <c r="AW478" s="78"/>
      <c r="AX478" s="2480"/>
      <c r="AY478" s="78"/>
      <c r="AZ478" s="78"/>
      <c r="BA478" s="78"/>
      <c r="BB478" s="2480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  <c r="BP478" s="78"/>
      <c r="BQ478" s="78"/>
      <c r="BR478" s="78"/>
      <c r="BS478" s="78"/>
      <c r="BT478" s="78"/>
      <c r="BU478" s="78"/>
      <c r="BV478" s="78"/>
      <c r="BW478" s="78"/>
      <c r="BX478" s="78"/>
      <c r="BY478" s="78"/>
      <c r="BZ478" s="78"/>
      <c r="CA478" s="78"/>
      <c r="CB478" s="78"/>
      <c r="CC478" s="78"/>
      <c r="CD478" s="78"/>
      <c r="CE478" s="78"/>
      <c r="CF478" s="78"/>
      <c r="CG478" s="78"/>
      <c r="CH478" s="78"/>
      <c r="CI478" s="78"/>
      <c r="CJ478" s="78"/>
      <c r="CK478" s="78"/>
      <c r="CL478" s="78"/>
      <c r="CM478" s="78"/>
      <c r="CN478" s="78"/>
      <c r="CO478" s="78"/>
      <c r="CP478" s="78"/>
      <c r="CQ478" s="78"/>
      <c r="CR478" s="78"/>
      <c r="CS478" s="78"/>
      <c r="CT478" s="78"/>
      <c r="CU478" s="78"/>
      <c r="CV478" s="78"/>
      <c r="CW478" s="78"/>
      <c r="CX478" s="78"/>
      <c r="CY478" s="78"/>
      <c r="CZ478" s="78"/>
      <c r="DA478" s="78"/>
      <c r="DB478" s="78"/>
      <c r="DC478" s="78"/>
      <c r="DD478" s="78"/>
      <c r="DE478" s="78"/>
      <c r="DF478" s="2481"/>
      <c r="DG478" s="78"/>
      <c r="DH478" s="2482"/>
      <c r="DI478" s="78"/>
      <c r="DJ478" s="78"/>
      <c r="DK478" s="78"/>
      <c r="DL478" s="78"/>
      <c r="DM478" s="78"/>
      <c r="DN478" s="78"/>
      <c r="DO478" s="78"/>
      <c r="DP478" s="78"/>
      <c r="DQ478" s="78"/>
      <c r="DR478" s="78"/>
    </row>
    <row r="479">
      <c r="A479" s="78"/>
      <c r="D479" s="2471"/>
      <c r="E479" s="2472"/>
      <c r="F479" s="2472"/>
      <c r="G479" s="2473"/>
      <c r="H479" s="2474"/>
      <c r="I479" s="2474"/>
      <c r="J479" s="2474"/>
      <c r="K479" s="2474"/>
      <c r="L479" s="2474"/>
      <c r="M479" s="2474"/>
      <c r="N479" s="2474"/>
      <c r="O479" s="2474"/>
      <c r="P479" s="2474"/>
      <c r="Q479" s="2475"/>
      <c r="R479" s="2475"/>
      <c r="S479" s="2474"/>
      <c r="T479" s="2476"/>
      <c r="U479" s="2474"/>
      <c r="V479" s="2474"/>
      <c r="W479" s="2474"/>
      <c r="X479" s="2474"/>
      <c r="Y479" s="2475"/>
      <c r="Z479" s="2474"/>
      <c r="AA479" s="2477"/>
      <c r="AB479" s="2475"/>
      <c r="AC479" s="2475"/>
      <c r="AD479" s="2475"/>
      <c r="AE479" s="2475"/>
      <c r="AF479" s="78"/>
      <c r="AG479" s="2475"/>
      <c r="AH479" s="24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2479"/>
      <c r="AS479" s="2479"/>
      <c r="AT479" s="2479"/>
      <c r="AU479" s="2479"/>
      <c r="AV479" s="2480"/>
      <c r="AW479" s="78"/>
      <c r="AX479" s="2480"/>
      <c r="AY479" s="78"/>
      <c r="AZ479" s="78"/>
      <c r="BA479" s="78"/>
      <c r="BB479" s="2480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  <c r="BP479" s="78"/>
      <c r="BQ479" s="78"/>
      <c r="BR479" s="78"/>
      <c r="BS479" s="78"/>
      <c r="BT479" s="78"/>
      <c r="BU479" s="78"/>
      <c r="BV479" s="78"/>
      <c r="BW479" s="78"/>
      <c r="BX479" s="78"/>
      <c r="BY479" s="78"/>
      <c r="BZ479" s="78"/>
      <c r="CA479" s="78"/>
      <c r="CB479" s="78"/>
      <c r="CC479" s="78"/>
      <c r="CD479" s="78"/>
      <c r="CE479" s="78"/>
      <c r="CF479" s="78"/>
      <c r="CG479" s="78"/>
      <c r="CH479" s="78"/>
      <c r="CI479" s="78"/>
      <c r="CJ479" s="78"/>
      <c r="CK479" s="78"/>
      <c r="CL479" s="78"/>
      <c r="CM479" s="78"/>
      <c r="CN479" s="78"/>
      <c r="CO479" s="78"/>
      <c r="CP479" s="78"/>
      <c r="CQ479" s="78"/>
      <c r="CR479" s="78"/>
      <c r="CS479" s="78"/>
      <c r="CT479" s="78"/>
      <c r="CU479" s="78"/>
      <c r="CV479" s="78"/>
      <c r="CW479" s="78"/>
      <c r="CX479" s="78"/>
      <c r="CY479" s="78"/>
      <c r="CZ479" s="78"/>
      <c r="DA479" s="78"/>
      <c r="DB479" s="78"/>
      <c r="DC479" s="78"/>
      <c r="DD479" s="78"/>
      <c r="DE479" s="78"/>
      <c r="DF479" s="2481"/>
      <c r="DG479" s="78"/>
      <c r="DH479" s="2482"/>
      <c r="DI479" s="78"/>
      <c r="DJ479" s="78"/>
      <c r="DK479" s="78"/>
      <c r="DL479" s="78"/>
      <c r="DM479" s="78"/>
      <c r="DN479" s="78"/>
      <c r="DO479" s="78"/>
      <c r="DP479" s="78"/>
      <c r="DQ479" s="78"/>
      <c r="DR479" s="78"/>
    </row>
    <row r="480">
      <c r="A480" s="78"/>
      <c r="D480" s="2471"/>
      <c r="E480" s="2472"/>
      <c r="F480" s="2472"/>
      <c r="G480" s="2473"/>
      <c r="H480" s="2474"/>
      <c r="I480" s="2474"/>
      <c r="J480" s="2474"/>
      <c r="K480" s="2474"/>
      <c r="L480" s="2474"/>
      <c r="M480" s="2474"/>
      <c r="N480" s="2474"/>
      <c r="O480" s="2474"/>
      <c r="P480" s="2474"/>
      <c r="Q480" s="2475"/>
      <c r="R480" s="2475"/>
      <c r="S480" s="2474"/>
      <c r="T480" s="2476"/>
      <c r="U480" s="2474"/>
      <c r="V480" s="2474"/>
      <c r="W480" s="2474"/>
      <c r="X480" s="2474"/>
      <c r="Y480" s="2475"/>
      <c r="Z480" s="2474"/>
      <c r="AA480" s="2477"/>
      <c r="AB480" s="2475"/>
      <c r="AC480" s="2475"/>
      <c r="AD480" s="2475"/>
      <c r="AE480" s="2475"/>
      <c r="AF480" s="78"/>
      <c r="AG480" s="2475"/>
      <c r="AH480" s="24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2479"/>
      <c r="AS480" s="2479"/>
      <c r="AT480" s="2479"/>
      <c r="AU480" s="2479"/>
      <c r="AV480" s="2480"/>
      <c r="AW480" s="78"/>
      <c r="AX480" s="2480"/>
      <c r="AY480" s="78"/>
      <c r="AZ480" s="78"/>
      <c r="BA480" s="78"/>
      <c r="BB480" s="2480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  <c r="BP480" s="78"/>
      <c r="BQ480" s="78"/>
      <c r="BR480" s="78"/>
      <c r="BS480" s="78"/>
      <c r="BT480" s="78"/>
      <c r="BU480" s="78"/>
      <c r="BV480" s="78"/>
      <c r="BW480" s="78"/>
      <c r="BX480" s="78"/>
      <c r="BY480" s="78"/>
      <c r="BZ480" s="78"/>
      <c r="CA480" s="78"/>
      <c r="CB480" s="78"/>
      <c r="CC480" s="78"/>
      <c r="CD480" s="78"/>
      <c r="CE480" s="78"/>
      <c r="CF480" s="78"/>
      <c r="CG480" s="78"/>
      <c r="CH480" s="78"/>
      <c r="CI480" s="78"/>
      <c r="CJ480" s="78"/>
      <c r="CK480" s="78"/>
      <c r="CL480" s="78"/>
      <c r="CM480" s="78"/>
      <c r="CN480" s="78"/>
      <c r="CO480" s="78"/>
      <c r="CP480" s="78"/>
      <c r="CQ480" s="78"/>
      <c r="CR480" s="78"/>
      <c r="CS480" s="78"/>
      <c r="CT480" s="78"/>
      <c r="CU480" s="78"/>
      <c r="CV480" s="78"/>
      <c r="CW480" s="78"/>
      <c r="CX480" s="78"/>
      <c r="CY480" s="78"/>
      <c r="CZ480" s="78"/>
      <c r="DA480" s="78"/>
      <c r="DB480" s="78"/>
      <c r="DC480" s="78"/>
      <c r="DD480" s="78"/>
      <c r="DE480" s="78"/>
      <c r="DF480" s="2481"/>
      <c r="DG480" s="78"/>
      <c r="DH480" s="2482"/>
      <c r="DI480" s="78"/>
      <c r="DJ480" s="78"/>
      <c r="DK480" s="78"/>
      <c r="DL480" s="78"/>
      <c r="DM480" s="78"/>
      <c r="DN480" s="78"/>
      <c r="DO480" s="78"/>
      <c r="DP480" s="78"/>
      <c r="DQ480" s="78"/>
      <c r="DR480" s="78"/>
    </row>
    <row r="481">
      <c r="A481" s="78"/>
      <c r="D481" s="2471"/>
      <c r="E481" s="2472"/>
      <c r="F481" s="2472"/>
      <c r="G481" s="2473"/>
      <c r="H481" s="2474"/>
      <c r="I481" s="2474"/>
      <c r="J481" s="2474"/>
      <c r="K481" s="2474"/>
      <c r="L481" s="2474"/>
      <c r="M481" s="2474"/>
      <c r="N481" s="2474"/>
      <c r="O481" s="2474"/>
      <c r="P481" s="2474"/>
      <c r="Q481" s="2475"/>
      <c r="R481" s="2475"/>
      <c r="S481" s="2474"/>
      <c r="T481" s="2476"/>
      <c r="U481" s="2474"/>
      <c r="V481" s="2474"/>
      <c r="W481" s="2474"/>
      <c r="X481" s="2474"/>
      <c r="Y481" s="2475"/>
      <c r="Z481" s="2474"/>
      <c r="AA481" s="2477"/>
      <c r="AB481" s="2475"/>
      <c r="AC481" s="2475"/>
      <c r="AD481" s="2475"/>
      <c r="AE481" s="2475"/>
      <c r="AF481" s="78"/>
      <c r="AG481" s="2475"/>
      <c r="AH481" s="24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2479"/>
      <c r="AS481" s="2479"/>
      <c r="AT481" s="2479"/>
      <c r="AU481" s="2479"/>
      <c r="AV481" s="2480"/>
      <c r="AW481" s="78"/>
      <c r="AX481" s="2480"/>
      <c r="AY481" s="78"/>
      <c r="AZ481" s="78"/>
      <c r="BA481" s="78"/>
      <c r="BB481" s="2480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  <c r="BP481" s="78"/>
      <c r="BQ481" s="78"/>
      <c r="BR481" s="78"/>
      <c r="BS481" s="78"/>
      <c r="BT481" s="78"/>
      <c r="BU481" s="78"/>
      <c r="BV481" s="78"/>
      <c r="BW481" s="78"/>
      <c r="BX481" s="78"/>
      <c r="BY481" s="78"/>
      <c r="BZ481" s="78"/>
      <c r="CA481" s="78"/>
      <c r="CB481" s="78"/>
      <c r="CC481" s="78"/>
      <c r="CD481" s="78"/>
      <c r="CE481" s="78"/>
      <c r="CF481" s="78"/>
      <c r="CG481" s="78"/>
      <c r="CH481" s="78"/>
      <c r="CI481" s="78"/>
      <c r="CJ481" s="78"/>
      <c r="CK481" s="78"/>
      <c r="CL481" s="78"/>
      <c r="CM481" s="78"/>
      <c r="CN481" s="78"/>
      <c r="CO481" s="78"/>
      <c r="CP481" s="78"/>
      <c r="CQ481" s="78"/>
      <c r="CR481" s="78"/>
      <c r="CS481" s="78"/>
      <c r="CT481" s="78"/>
      <c r="CU481" s="78"/>
      <c r="CV481" s="78"/>
      <c r="CW481" s="78"/>
      <c r="CX481" s="78"/>
      <c r="CY481" s="78"/>
      <c r="CZ481" s="78"/>
      <c r="DA481" s="78"/>
      <c r="DB481" s="78"/>
      <c r="DC481" s="78"/>
      <c r="DD481" s="78"/>
      <c r="DE481" s="78"/>
      <c r="DF481" s="2481"/>
      <c r="DG481" s="78"/>
      <c r="DH481" s="2482"/>
      <c r="DI481" s="78"/>
      <c r="DJ481" s="78"/>
      <c r="DK481" s="78"/>
      <c r="DL481" s="78"/>
      <c r="DM481" s="78"/>
      <c r="DN481" s="78"/>
      <c r="DO481" s="78"/>
      <c r="DP481" s="78"/>
      <c r="DQ481" s="78"/>
      <c r="DR481" s="78"/>
    </row>
    <row r="482">
      <c r="A482" s="78"/>
      <c r="D482" s="2471"/>
      <c r="E482" s="2472"/>
      <c r="F482" s="2472"/>
      <c r="G482" s="2473"/>
      <c r="H482" s="2474"/>
      <c r="I482" s="2474"/>
      <c r="J482" s="2474"/>
      <c r="K482" s="2474"/>
      <c r="L482" s="2474"/>
      <c r="M482" s="2474"/>
      <c r="N482" s="2474"/>
      <c r="O482" s="2474"/>
      <c r="P482" s="2474"/>
      <c r="Q482" s="2475"/>
      <c r="R482" s="2475"/>
      <c r="S482" s="2474"/>
      <c r="T482" s="2476"/>
      <c r="U482" s="2474"/>
      <c r="V482" s="2474"/>
      <c r="W482" s="2474"/>
      <c r="X482" s="2474"/>
      <c r="Y482" s="2475"/>
      <c r="Z482" s="2474"/>
      <c r="AA482" s="2477"/>
      <c r="AB482" s="2475"/>
      <c r="AC482" s="2475"/>
      <c r="AD482" s="2475"/>
      <c r="AE482" s="2475"/>
      <c r="AF482" s="78"/>
      <c r="AG482" s="2475"/>
      <c r="AH482" s="24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2479"/>
      <c r="AS482" s="2479"/>
      <c r="AT482" s="2479"/>
      <c r="AU482" s="2479"/>
      <c r="AV482" s="2480"/>
      <c r="AW482" s="78"/>
      <c r="AX482" s="2480"/>
      <c r="AY482" s="78"/>
      <c r="AZ482" s="78"/>
      <c r="BA482" s="78"/>
      <c r="BB482" s="2480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  <c r="BP482" s="78"/>
      <c r="BQ482" s="78"/>
      <c r="BR482" s="78"/>
      <c r="BS482" s="78"/>
      <c r="BT482" s="78"/>
      <c r="BU482" s="78"/>
      <c r="BV482" s="78"/>
      <c r="BW482" s="78"/>
      <c r="BX482" s="78"/>
      <c r="BY482" s="78"/>
      <c r="BZ482" s="78"/>
      <c r="CA482" s="78"/>
      <c r="CB482" s="78"/>
      <c r="CC482" s="78"/>
      <c r="CD482" s="78"/>
      <c r="CE482" s="78"/>
      <c r="CF482" s="78"/>
      <c r="CG482" s="78"/>
      <c r="CH482" s="78"/>
      <c r="CI482" s="78"/>
      <c r="CJ482" s="78"/>
      <c r="CK482" s="78"/>
      <c r="CL482" s="78"/>
      <c r="CM482" s="78"/>
      <c r="CN482" s="78"/>
      <c r="CO482" s="78"/>
      <c r="CP482" s="78"/>
      <c r="CQ482" s="78"/>
      <c r="CR482" s="78"/>
      <c r="CS482" s="78"/>
      <c r="CT482" s="78"/>
      <c r="CU482" s="78"/>
      <c r="CV482" s="78"/>
      <c r="CW482" s="78"/>
      <c r="CX482" s="78"/>
      <c r="CY482" s="78"/>
      <c r="CZ482" s="78"/>
      <c r="DA482" s="78"/>
      <c r="DB482" s="78"/>
      <c r="DC482" s="78"/>
      <c r="DD482" s="78"/>
      <c r="DE482" s="78"/>
      <c r="DF482" s="2481"/>
      <c r="DG482" s="78"/>
      <c r="DH482" s="2482"/>
      <c r="DI482" s="78"/>
      <c r="DJ482" s="78"/>
      <c r="DK482" s="78"/>
      <c r="DL482" s="78"/>
      <c r="DM482" s="78"/>
      <c r="DN482" s="78"/>
      <c r="DO482" s="78"/>
      <c r="DP482" s="78"/>
      <c r="DQ482" s="78"/>
      <c r="DR482" s="78"/>
    </row>
    <row r="483">
      <c r="A483" s="78"/>
      <c r="D483" s="2471"/>
      <c r="E483" s="2472"/>
      <c r="F483" s="2472"/>
      <c r="G483" s="2473"/>
      <c r="H483" s="2474"/>
      <c r="I483" s="2474"/>
      <c r="J483" s="2474"/>
      <c r="K483" s="2474"/>
      <c r="L483" s="2474"/>
      <c r="M483" s="2474"/>
      <c r="N483" s="2474"/>
      <c r="O483" s="2474"/>
      <c r="P483" s="2474"/>
      <c r="Q483" s="2475"/>
      <c r="R483" s="2475"/>
      <c r="S483" s="2474"/>
      <c r="T483" s="2476"/>
      <c r="U483" s="2474"/>
      <c r="V483" s="2474"/>
      <c r="W483" s="2474"/>
      <c r="X483" s="2474"/>
      <c r="Y483" s="2475"/>
      <c r="Z483" s="2474"/>
      <c r="AA483" s="2477"/>
      <c r="AB483" s="2475"/>
      <c r="AC483" s="2475"/>
      <c r="AD483" s="2475"/>
      <c r="AE483" s="2475"/>
      <c r="AF483" s="78"/>
      <c r="AG483" s="2475"/>
      <c r="AH483" s="24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2479"/>
      <c r="AS483" s="2479"/>
      <c r="AT483" s="2479"/>
      <c r="AU483" s="2479"/>
      <c r="AV483" s="2480"/>
      <c r="AW483" s="78"/>
      <c r="AX483" s="2480"/>
      <c r="AY483" s="78"/>
      <c r="AZ483" s="78"/>
      <c r="BA483" s="78"/>
      <c r="BB483" s="2480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  <c r="BP483" s="78"/>
      <c r="BQ483" s="78"/>
      <c r="BR483" s="78"/>
      <c r="BS483" s="78"/>
      <c r="BT483" s="78"/>
      <c r="BU483" s="78"/>
      <c r="BV483" s="78"/>
      <c r="BW483" s="78"/>
      <c r="BX483" s="78"/>
      <c r="BY483" s="78"/>
      <c r="BZ483" s="78"/>
      <c r="CA483" s="78"/>
      <c r="CB483" s="78"/>
      <c r="CC483" s="78"/>
      <c r="CD483" s="78"/>
      <c r="CE483" s="78"/>
      <c r="CF483" s="78"/>
      <c r="CG483" s="78"/>
      <c r="CH483" s="78"/>
      <c r="CI483" s="78"/>
      <c r="CJ483" s="78"/>
      <c r="CK483" s="78"/>
      <c r="CL483" s="78"/>
      <c r="CM483" s="78"/>
      <c r="CN483" s="78"/>
      <c r="CO483" s="78"/>
      <c r="CP483" s="78"/>
      <c r="CQ483" s="78"/>
      <c r="CR483" s="78"/>
      <c r="CS483" s="78"/>
      <c r="CT483" s="78"/>
      <c r="CU483" s="78"/>
      <c r="CV483" s="78"/>
      <c r="CW483" s="78"/>
      <c r="CX483" s="78"/>
      <c r="CY483" s="78"/>
      <c r="CZ483" s="78"/>
      <c r="DA483" s="78"/>
      <c r="DB483" s="78"/>
      <c r="DC483" s="78"/>
      <c r="DD483" s="78"/>
      <c r="DE483" s="78"/>
      <c r="DF483" s="2481"/>
      <c r="DG483" s="78"/>
      <c r="DH483" s="2482"/>
      <c r="DI483" s="78"/>
      <c r="DJ483" s="78"/>
      <c r="DK483" s="78"/>
      <c r="DL483" s="78"/>
      <c r="DM483" s="78"/>
      <c r="DN483" s="78"/>
      <c r="DO483" s="78"/>
      <c r="DP483" s="78"/>
      <c r="DQ483" s="78"/>
      <c r="DR483" s="78"/>
    </row>
    <row r="484">
      <c r="A484" s="78"/>
      <c r="D484" s="2471"/>
      <c r="E484" s="2472"/>
      <c r="F484" s="2472"/>
      <c r="G484" s="2473"/>
      <c r="H484" s="2474"/>
      <c r="I484" s="2474"/>
      <c r="J484" s="2474"/>
      <c r="K484" s="2474"/>
      <c r="L484" s="2474"/>
      <c r="M484" s="2474"/>
      <c r="N484" s="2474"/>
      <c r="O484" s="2474"/>
      <c r="P484" s="2474"/>
      <c r="Q484" s="2475"/>
      <c r="R484" s="2475"/>
      <c r="S484" s="2474"/>
      <c r="T484" s="2476"/>
      <c r="U484" s="2474"/>
      <c r="V484" s="2474"/>
      <c r="W484" s="2474"/>
      <c r="X484" s="2474"/>
      <c r="Y484" s="2475"/>
      <c r="Z484" s="2474"/>
      <c r="AA484" s="2477"/>
      <c r="AB484" s="2475"/>
      <c r="AC484" s="2475"/>
      <c r="AD484" s="2475"/>
      <c r="AE484" s="2475"/>
      <c r="AF484" s="78"/>
      <c r="AG484" s="2475"/>
      <c r="AH484" s="24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2479"/>
      <c r="AS484" s="2479"/>
      <c r="AT484" s="2479"/>
      <c r="AU484" s="2479"/>
      <c r="AV484" s="2480"/>
      <c r="AW484" s="78"/>
      <c r="AX484" s="2480"/>
      <c r="AY484" s="78"/>
      <c r="AZ484" s="78"/>
      <c r="BA484" s="78"/>
      <c r="BB484" s="2480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  <c r="BP484" s="78"/>
      <c r="BQ484" s="78"/>
      <c r="BR484" s="78"/>
      <c r="BS484" s="78"/>
      <c r="BT484" s="78"/>
      <c r="BU484" s="78"/>
      <c r="BV484" s="78"/>
      <c r="BW484" s="78"/>
      <c r="BX484" s="78"/>
      <c r="BY484" s="78"/>
      <c r="BZ484" s="78"/>
      <c r="CA484" s="78"/>
      <c r="CB484" s="78"/>
      <c r="CC484" s="78"/>
      <c r="CD484" s="78"/>
      <c r="CE484" s="78"/>
      <c r="CF484" s="78"/>
      <c r="CG484" s="78"/>
      <c r="CH484" s="78"/>
      <c r="CI484" s="78"/>
      <c r="CJ484" s="78"/>
      <c r="CK484" s="78"/>
      <c r="CL484" s="78"/>
      <c r="CM484" s="78"/>
      <c r="CN484" s="78"/>
      <c r="CO484" s="78"/>
      <c r="CP484" s="78"/>
      <c r="CQ484" s="78"/>
      <c r="CR484" s="78"/>
      <c r="CS484" s="78"/>
      <c r="CT484" s="78"/>
      <c r="CU484" s="78"/>
      <c r="CV484" s="78"/>
      <c r="CW484" s="78"/>
      <c r="CX484" s="78"/>
      <c r="CY484" s="78"/>
      <c r="CZ484" s="78"/>
      <c r="DA484" s="78"/>
      <c r="DB484" s="78"/>
      <c r="DC484" s="78"/>
      <c r="DD484" s="78"/>
      <c r="DE484" s="78"/>
      <c r="DF484" s="2481"/>
      <c r="DG484" s="78"/>
      <c r="DH484" s="2482"/>
      <c r="DI484" s="78"/>
      <c r="DJ484" s="78"/>
      <c r="DK484" s="78"/>
      <c r="DL484" s="78"/>
      <c r="DM484" s="78"/>
      <c r="DN484" s="78"/>
      <c r="DO484" s="78"/>
      <c r="DP484" s="78"/>
      <c r="DQ484" s="78"/>
      <c r="DR484" s="78"/>
    </row>
    <row r="485">
      <c r="A485" s="78"/>
      <c r="D485" s="2471"/>
      <c r="E485" s="2472"/>
      <c r="F485" s="2472"/>
      <c r="G485" s="2473"/>
      <c r="H485" s="2474"/>
      <c r="I485" s="2474"/>
      <c r="J485" s="2474"/>
      <c r="K485" s="2474"/>
      <c r="L485" s="2474"/>
      <c r="M485" s="2474"/>
      <c r="N485" s="2474"/>
      <c r="O485" s="2474"/>
      <c r="P485" s="2474"/>
      <c r="Q485" s="2475"/>
      <c r="R485" s="2475"/>
      <c r="S485" s="2474"/>
      <c r="T485" s="2476"/>
      <c r="U485" s="2474"/>
      <c r="V485" s="2474"/>
      <c r="W485" s="2474"/>
      <c r="X485" s="2474"/>
      <c r="Y485" s="2475"/>
      <c r="Z485" s="2474"/>
      <c r="AA485" s="2477"/>
      <c r="AB485" s="2475"/>
      <c r="AC485" s="2475"/>
      <c r="AD485" s="2475"/>
      <c r="AE485" s="2475"/>
      <c r="AF485" s="78"/>
      <c r="AG485" s="2475"/>
      <c r="AH485" s="24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2479"/>
      <c r="AS485" s="2479"/>
      <c r="AT485" s="2479"/>
      <c r="AU485" s="2479"/>
      <c r="AV485" s="2480"/>
      <c r="AW485" s="78"/>
      <c r="AX485" s="2480"/>
      <c r="AY485" s="78"/>
      <c r="AZ485" s="78"/>
      <c r="BA485" s="78"/>
      <c r="BB485" s="2480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  <c r="BP485" s="78"/>
      <c r="BQ485" s="78"/>
      <c r="BR485" s="78"/>
      <c r="BS485" s="78"/>
      <c r="BT485" s="78"/>
      <c r="BU485" s="78"/>
      <c r="BV485" s="78"/>
      <c r="BW485" s="78"/>
      <c r="BX485" s="78"/>
      <c r="BY485" s="78"/>
      <c r="BZ485" s="78"/>
      <c r="CA485" s="78"/>
      <c r="CB485" s="78"/>
      <c r="CC485" s="78"/>
      <c r="CD485" s="78"/>
      <c r="CE485" s="78"/>
      <c r="CF485" s="78"/>
      <c r="CG485" s="78"/>
      <c r="CH485" s="78"/>
      <c r="CI485" s="78"/>
      <c r="CJ485" s="78"/>
      <c r="CK485" s="78"/>
      <c r="CL485" s="78"/>
      <c r="CM485" s="78"/>
      <c r="CN485" s="78"/>
      <c r="CO485" s="78"/>
      <c r="CP485" s="78"/>
      <c r="CQ485" s="78"/>
      <c r="CR485" s="78"/>
      <c r="CS485" s="78"/>
      <c r="CT485" s="78"/>
      <c r="CU485" s="78"/>
      <c r="CV485" s="78"/>
      <c r="CW485" s="78"/>
      <c r="CX485" s="78"/>
      <c r="CY485" s="78"/>
      <c r="CZ485" s="78"/>
      <c r="DA485" s="78"/>
      <c r="DB485" s="78"/>
      <c r="DC485" s="78"/>
      <c r="DD485" s="78"/>
      <c r="DE485" s="78"/>
      <c r="DF485" s="2481"/>
      <c r="DG485" s="78"/>
      <c r="DH485" s="2482"/>
      <c r="DI485" s="78"/>
      <c r="DJ485" s="78"/>
      <c r="DK485" s="78"/>
      <c r="DL485" s="78"/>
      <c r="DM485" s="78"/>
      <c r="DN485" s="78"/>
      <c r="DO485" s="78"/>
      <c r="DP485" s="78"/>
      <c r="DQ485" s="78"/>
      <c r="DR485" s="78"/>
    </row>
    <row r="486">
      <c r="A486" s="78"/>
      <c r="D486" s="2471"/>
      <c r="E486" s="2472"/>
      <c r="F486" s="2472"/>
      <c r="G486" s="2473"/>
      <c r="H486" s="2474"/>
      <c r="I486" s="2474"/>
      <c r="J486" s="2474"/>
      <c r="K486" s="2474"/>
      <c r="L486" s="2474"/>
      <c r="M486" s="2474"/>
      <c r="N486" s="2474"/>
      <c r="O486" s="2474"/>
      <c r="P486" s="2474"/>
      <c r="Q486" s="2475"/>
      <c r="R486" s="2475"/>
      <c r="S486" s="2474"/>
      <c r="T486" s="2476"/>
      <c r="U486" s="2474"/>
      <c r="V486" s="2474"/>
      <c r="W486" s="2474"/>
      <c r="X486" s="2474"/>
      <c r="Y486" s="2475"/>
      <c r="Z486" s="2474"/>
      <c r="AA486" s="2477"/>
      <c r="AB486" s="2475"/>
      <c r="AC486" s="2475"/>
      <c r="AD486" s="2475"/>
      <c r="AE486" s="2475"/>
      <c r="AF486" s="78"/>
      <c r="AG486" s="2475"/>
      <c r="AH486" s="24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2479"/>
      <c r="AS486" s="2479"/>
      <c r="AT486" s="2479"/>
      <c r="AU486" s="2479"/>
      <c r="AV486" s="2480"/>
      <c r="AW486" s="78"/>
      <c r="AX486" s="2480"/>
      <c r="AY486" s="78"/>
      <c r="AZ486" s="78"/>
      <c r="BA486" s="78"/>
      <c r="BB486" s="2480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  <c r="BP486" s="78"/>
      <c r="BQ486" s="78"/>
      <c r="BR486" s="78"/>
      <c r="BS486" s="78"/>
      <c r="BT486" s="78"/>
      <c r="BU486" s="78"/>
      <c r="BV486" s="78"/>
      <c r="BW486" s="78"/>
      <c r="BX486" s="78"/>
      <c r="BY486" s="78"/>
      <c r="BZ486" s="78"/>
      <c r="CA486" s="78"/>
      <c r="CB486" s="78"/>
      <c r="CC486" s="78"/>
      <c r="CD486" s="78"/>
      <c r="CE486" s="78"/>
      <c r="CF486" s="78"/>
      <c r="CG486" s="78"/>
      <c r="CH486" s="78"/>
      <c r="CI486" s="78"/>
      <c r="CJ486" s="78"/>
      <c r="CK486" s="78"/>
      <c r="CL486" s="78"/>
      <c r="CM486" s="78"/>
      <c r="CN486" s="78"/>
      <c r="CO486" s="78"/>
      <c r="CP486" s="78"/>
      <c r="CQ486" s="78"/>
      <c r="CR486" s="78"/>
      <c r="CS486" s="78"/>
      <c r="CT486" s="78"/>
      <c r="CU486" s="78"/>
      <c r="CV486" s="78"/>
      <c r="CW486" s="78"/>
      <c r="CX486" s="78"/>
      <c r="CY486" s="78"/>
      <c r="CZ486" s="78"/>
      <c r="DA486" s="78"/>
      <c r="DB486" s="78"/>
      <c r="DC486" s="78"/>
      <c r="DD486" s="78"/>
      <c r="DE486" s="78"/>
      <c r="DF486" s="2481"/>
      <c r="DG486" s="78"/>
      <c r="DH486" s="2482"/>
      <c r="DI486" s="78"/>
      <c r="DJ486" s="78"/>
      <c r="DK486" s="78"/>
      <c r="DL486" s="78"/>
      <c r="DM486" s="78"/>
      <c r="DN486" s="78"/>
      <c r="DO486" s="78"/>
      <c r="DP486" s="78"/>
      <c r="DQ486" s="78"/>
      <c r="DR486" s="78"/>
    </row>
    <row r="487">
      <c r="A487" s="78"/>
      <c r="D487" s="2471"/>
      <c r="E487" s="2472"/>
      <c r="F487" s="2472"/>
      <c r="G487" s="2473"/>
      <c r="H487" s="2474"/>
      <c r="I487" s="2474"/>
      <c r="J487" s="2474"/>
      <c r="K487" s="2474"/>
      <c r="L487" s="2474"/>
      <c r="M487" s="2474"/>
      <c r="N487" s="2474"/>
      <c r="O487" s="2474"/>
      <c r="P487" s="2474"/>
      <c r="Q487" s="2475"/>
      <c r="R487" s="2475"/>
      <c r="S487" s="2474"/>
      <c r="T487" s="2476"/>
      <c r="U487" s="2474"/>
      <c r="V487" s="2474"/>
      <c r="W487" s="2474"/>
      <c r="X487" s="2474"/>
      <c r="Y487" s="2475"/>
      <c r="Z487" s="2474"/>
      <c r="AA487" s="2477"/>
      <c r="AB487" s="2475"/>
      <c r="AC487" s="2475"/>
      <c r="AD487" s="2475"/>
      <c r="AE487" s="2475"/>
      <c r="AF487" s="78"/>
      <c r="AG487" s="2475"/>
      <c r="AH487" s="24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2479"/>
      <c r="AS487" s="2479"/>
      <c r="AT487" s="2479"/>
      <c r="AU487" s="2479"/>
      <c r="AV487" s="2480"/>
      <c r="AW487" s="78"/>
      <c r="AX487" s="2480"/>
      <c r="AY487" s="78"/>
      <c r="AZ487" s="78"/>
      <c r="BA487" s="78"/>
      <c r="BB487" s="2480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  <c r="BP487" s="78"/>
      <c r="BQ487" s="78"/>
      <c r="BR487" s="78"/>
      <c r="BS487" s="78"/>
      <c r="BT487" s="78"/>
      <c r="BU487" s="78"/>
      <c r="BV487" s="78"/>
      <c r="BW487" s="78"/>
      <c r="BX487" s="78"/>
      <c r="BY487" s="78"/>
      <c r="BZ487" s="78"/>
      <c r="CA487" s="78"/>
      <c r="CB487" s="78"/>
      <c r="CC487" s="78"/>
      <c r="CD487" s="78"/>
      <c r="CE487" s="78"/>
      <c r="CF487" s="78"/>
      <c r="CG487" s="78"/>
      <c r="CH487" s="78"/>
      <c r="CI487" s="78"/>
      <c r="CJ487" s="78"/>
      <c r="CK487" s="78"/>
      <c r="CL487" s="78"/>
      <c r="CM487" s="78"/>
      <c r="CN487" s="78"/>
      <c r="CO487" s="78"/>
      <c r="CP487" s="78"/>
      <c r="CQ487" s="78"/>
      <c r="CR487" s="78"/>
      <c r="CS487" s="78"/>
      <c r="CT487" s="78"/>
      <c r="CU487" s="78"/>
      <c r="CV487" s="78"/>
      <c r="CW487" s="78"/>
      <c r="CX487" s="78"/>
      <c r="CY487" s="78"/>
      <c r="CZ487" s="78"/>
      <c r="DA487" s="78"/>
      <c r="DB487" s="78"/>
      <c r="DC487" s="78"/>
      <c r="DD487" s="78"/>
      <c r="DE487" s="78"/>
      <c r="DF487" s="2481"/>
      <c r="DG487" s="78"/>
      <c r="DH487" s="2482"/>
      <c r="DI487" s="78"/>
      <c r="DJ487" s="78"/>
      <c r="DK487" s="78"/>
      <c r="DL487" s="78"/>
      <c r="DM487" s="78"/>
      <c r="DN487" s="78"/>
      <c r="DO487" s="78"/>
      <c r="DP487" s="78"/>
      <c r="DQ487" s="78"/>
      <c r="DR487" s="78"/>
    </row>
    <row r="488">
      <c r="A488" s="78"/>
      <c r="D488" s="2471"/>
      <c r="E488" s="2472"/>
      <c r="F488" s="2472"/>
      <c r="G488" s="2473"/>
      <c r="H488" s="2474"/>
      <c r="I488" s="2474"/>
      <c r="J488" s="2474"/>
      <c r="K488" s="2474"/>
      <c r="L488" s="2474"/>
      <c r="M488" s="2474"/>
      <c r="N488" s="2474"/>
      <c r="O488" s="2474"/>
      <c r="P488" s="2474"/>
      <c r="Q488" s="2475"/>
      <c r="R488" s="2475"/>
      <c r="S488" s="2474"/>
      <c r="T488" s="2476"/>
      <c r="U488" s="2474"/>
      <c r="V488" s="2474"/>
      <c r="W488" s="2474"/>
      <c r="X488" s="2474"/>
      <c r="Y488" s="2475"/>
      <c r="Z488" s="2474"/>
      <c r="AA488" s="2477"/>
      <c r="AB488" s="2475"/>
      <c r="AC488" s="2475"/>
      <c r="AD488" s="2475"/>
      <c r="AE488" s="2475"/>
      <c r="AF488" s="78"/>
      <c r="AG488" s="2475"/>
      <c r="AH488" s="24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2479"/>
      <c r="AS488" s="2479"/>
      <c r="AT488" s="2479"/>
      <c r="AU488" s="2479"/>
      <c r="AV488" s="2480"/>
      <c r="AW488" s="78"/>
      <c r="AX488" s="2480"/>
      <c r="AY488" s="78"/>
      <c r="AZ488" s="78"/>
      <c r="BA488" s="78"/>
      <c r="BB488" s="2480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  <c r="BP488" s="78"/>
      <c r="BQ488" s="78"/>
      <c r="BR488" s="78"/>
      <c r="BS488" s="78"/>
      <c r="BT488" s="78"/>
      <c r="BU488" s="78"/>
      <c r="BV488" s="78"/>
      <c r="BW488" s="78"/>
      <c r="BX488" s="78"/>
      <c r="BY488" s="78"/>
      <c r="BZ488" s="78"/>
      <c r="CA488" s="78"/>
      <c r="CB488" s="78"/>
      <c r="CC488" s="78"/>
      <c r="CD488" s="78"/>
      <c r="CE488" s="78"/>
      <c r="CF488" s="78"/>
      <c r="CG488" s="78"/>
      <c r="CH488" s="78"/>
      <c r="CI488" s="78"/>
      <c r="CJ488" s="78"/>
      <c r="CK488" s="78"/>
      <c r="CL488" s="78"/>
      <c r="CM488" s="78"/>
      <c r="CN488" s="78"/>
      <c r="CO488" s="78"/>
      <c r="CP488" s="78"/>
      <c r="CQ488" s="78"/>
      <c r="CR488" s="78"/>
      <c r="CS488" s="78"/>
      <c r="CT488" s="78"/>
      <c r="CU488" s="78"/>
      <c r="CV488" s="78"/>
      <c r="CW488" s="78"/>
      <c r="CX488" s="78"/>
      <c r="CY488" s="78"/>
      <c r="CZ488" s="78"/>
      <c r="DA488" s="78"/>
      <c r="DB488" s="78"/>
      <c r="DC488" s="78"/>
      <c r="DD488" s="78"/>
      <c r="DE488" s="78"/>
      <c r="DF488" s="2481"/>
      <c r="DG488" s="78"/>
      <c r="DH488" s="2482"/>
      <c r="DI488" s="78"/>
      <c r="DJ488" s="78"/>
      <c r="DK488" s="78"/>
      <c r="DL488" s="78"/>
      <c r="DM488" s="78"/>
      <c r="DN488" s="78"/>
      <c r="DO488" s="78"/>
      <c r="DP488" s="78"/>
      <c r="DQ488" s="78"/>
      <c r="DR488" s="78"/>
    </row>
    <row r="489">
      <c r="A489" s="78"/>
      <c r="D489" s="2471"/>
      <c r="E489" s="2472"/>
      <c r="F489" s="2472"/>
      <c r="G489" s="2473"/>
      <c r="H489" s="2474"/>
      <c r="I489" s="2474"/>
      <c r="J489" s="2474"/>
      <c r="K489" s="2474"/>
      <c r="L489" s="2474"/>
      <c r="M489" s="2474"/>
      <c r="N489" s="2474"/>
      <c r="O489" s="2474"/>
      <c r="P489" s="2474"/>
      <c r="Q489" s="2475"/>
      <c r="R489" s="2475"/>
      <c r="S489" s="2474"/>
      <c r="T489" s="2476"/>
      <c r="U489" s="2474"/>
      <c r="V489" s="2474"/>
      <c r="W489" s="2474"/>
      <c r="X489" s="2474"/>
      <c r="Y489" s="2475"/>
      <c r="Z489" s="2474"/>
      <c r="AA489" s="2477"/>
      <c r="AB489" s="2475"/>
      <c r="AC489" s="2475"/>
      <c r="AD489" s="2475"/>
      <c r="AE489" s="2475"/>
      <c r="AF489" s="78"/>
      <c r="AG489" s="2475"/>
      <c r="AH489" s="24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2479"/>
      <c r="AS489" s="2479"/>
      <c r="AT489" s="2479"/>
      <c r="AU489" s="2479"/>
      <c r="AV489" s="2480"/>
      <c r="AW489" s="78"/>
      <c r="AX489" s="2480"/>
      <c r="AY489" s="78"/>
      <c r="AZ489" s="78"/>
      <c r="BA489" s="78"/>
      <c r="BB489" s="2480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  <c r="BP489" s="78"/>
      <c r="BQ489" s="78"/>
      <c r="BR489" s="78"/>
      <c r="BS489" s="78"/>
      <c r="BT489" s="78"/>
      <c r="BU489" s="78"/>
      <c r="BV489" s="78"/>
      <c r="BW489" s="78"/>
      <c r="BX489" s="78"/>
      <c r="BY489" s="78"/>
      <c r="BZ489" s="78"/>
      <c r="CA489" s="78"/>
      <c r="CB489" s="78"/>
      <c r="CC489" s="78"/>
      <c r="CD489" s="78"/>
      <c r="CE489" s="78"/>
      <c r="CF489" s="78"/>
      <c r="CG489" s="78"/>
      <c r="CH489" s="78"/>
      <c r="CI489" s="78"/>
      <c r="CJ489" s="78"/>
      <c r="CK489" s="78"/>
      <c r="CL489" s="78"/>
      <c r="CM489" s="78"/>
      <c r="CN489" s="78"/>
      <c r="CO489" s="78"/>
      <c r="CP489" s="78"/>
      <c r="CQ489" s="78"/>
      <c r="CR489" s="78"/>
      <c r="CS489" s="78"/>
      <c r="CT489" s="78"/>
      <c r="CU489" s="78"/>
      <c r="CV489" s="78"/>
      <c r="CW489" s="78"/>
      <c r="CX489" s="78"/>
      <c r="CY489" s="78"/>
      <c r="CZ489" s="78"/>
      <c r="DA489" s="78"/>
      <c r="DB489" s="78"/>
      <c r="DC489" s="78"/>
      <c r="DD489" s="78"/>
      <c r="DE489" s="78"/>
      <c r="DF489" s="2481"/>
      <c r="DG489" s="78"/>
      <c r="DH489" s="2482"/>
      <c r="DI489" s="78"/>
      <c r="DJ489" s="78"/>
      <c r="DK489" s="78"/>
      <c r="DL489" s="78"/>
      <c r="DM489" s="78"/>
      <c r="DN489" s="78"/>
      <c r="DO489" s="78"/>
      <c r="DP489" s="78"/>
      <c r="DQ489" s="78"/>
      <c r="DR489" s="78"/>
    </row>
    <row r="490">
      <c r="A490" s="78"/>
      <c r="D490" s="2471"/>
      <c r="E490" s="2472"/>
      <c r="F490" s="2472"/>
      <c r="G490" s="2473"/>
      <c r="H490" s="2474"/>
      <c r="I490" s="2474"/>
      <c r="J490" s="2474"/>
      <c r="K490" s="2474"/>
      <c r="L490" s="2474"/>
      <c r="M490" s="2474"/>
      <c r="N490" s="2474"/>
      <c r="O490" s="2474"/>
      <c r="P490" s="2474"/>
      <c r="Q490" s="2475"/>
      <c r="R490" s="2475"/>
      <c r="S490" s="2474"/>
      <c r="T490" s="2476"/>
      <c r="U490" s="2474"/>
      <c r="V490" s="2474"/>
      <c r="W490" s="2474"/>
      <c r="X490" s="2474"/>
      <c r="Y490" s="2475"/>
      <c r="Z490" s="2474"/>
      <c r="AA490" s="2477"/>
      <c r="AB490" s="2475"/>
      <c r="AC490" s="2475"/>
      <c r="AD490" s="2475"/>
      <c r="AE490" s="2475"/>
      <c r="AF490" s="78"/>
      <c r="AG490" s="2475"/>
      <c r="AH490" s="24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2479"/>
      <c r="AS490" s="2479"/>
      <c r="AT490" s="2479"/>
      <c r="AU490" s="2479"/>
      <c r="AV490" s="2480"/>
      <c r="AW490" s="78"/>
      <c r="AX490" s="2480"/>
      <c r="AY490" s="78"/>
      <c r="AZ490" s="78"/>
      <c r="BA490" s="78"/>
      <c r="BB490" s="2480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  <c r="BP490" s="78"/>
      <c r="BQ490" s="78"/>
      <c r="BR490" s="78"/>
      <c r="BS490" s="78"/>
      <c r="BT490" s="78"/>
      <c r="BU490" s="78"/>
      <c r="BV490" s="78"/>
      <c r="BW490" s="78"/>
      <c r="BX490" s="78"/>
      <c r="BY490" s="78"/>
      <c r="BZ490" s="78"/>
      <c r="CA490" s="78"/>
      <c r="CB490" s="78"/>
      <c r="CC490" s="78"/>
      <c r="CD490" s="78"/>
      <c r="CE490" s="78"/>
      <c r="CF490" s="78"/>
      <c r="CG490" s="78"/>
      <c r="CH490" s="78"/>
      <c r="CI490" s="78"/>
      <c r="CJ490" s="78"/>
      <c r="CK490" s="78"/>
      <c r="CL490" s="78"/>
      <c r="CM490" s="78"/>
      <c r="CN490" s="78"/>
      <c r="CO490" s="78"/>
      <c r="CP490" s="78"/>
      <c r="CQ490" s="78"/>
      <c r="CR490" s="78"/>
      <c r="CS490" s="78"/>
      <c r="CT490" s="78"/>
      <c r="CU490" s="78"/>
      <c r="CV490" s="78"/>
      <c r="CW490" s="78"/>
      <c r="CX490" s="78"/>
      <c r="CY490" s="78"/>
      <c r="CZ490" s="78"/>
      <c r="DA490" s="78"/>
      <c r="DB490" s="78"/>
      <c r="DC490" s="78"/>
      <c r="DD490" s="78"/>
      <c r="DE490" s="78"/>
      <c r="DF490" s="2481"/>
      <c r="DG490" s="78"/>
      <c r="DH490" s="2482"/>
      <c r="DI490" s="78"/>
      <c r="DJ490" s="78"/>
      <c r="DK490" s="78"/>
      <c r="DL490" s="78"/>
      <c r="DM490" s="78"/>
      <c r="DN490" s="78"/>
      <c r="DO490" s="78"/>
      <c r="DP490" s="78"/>
      <c r="DQ490" s="78"/>
      <c r="DR490" s="78"/>
    </row>
    <row r="491">
      <c r="A491" s="78"/>
      <c r="D491" s="2471"/>
      <c r="E491" s="2472"/>
      <c r="F491" s="2472"/>
      <c r="G491" s="2473"/>
      <c r="H491" s="2474"/>
      <c r="I491" s="2474"/>
      <c r="J491" s="2474"/>
      <c r="K491" s="2474"/>
      <c r="L491" s="2474"/>
      <c r="M491" s="2474"/>
      <c r="N491" s="2474"/>
      <c r="O491" s="2474"/>
      <c r="P491" s="2474"/>
      <c r="Q491" s="2475"/>
      <c r="R491" s="2475"/>
      <c r="S491" s="2474"/>
      <c r="T491" s="2476"/>
      <c r="U491" s="2474"/>
      <c r="V491" s="2474"/>
      <c r="W491" s="2474"/>
      <c r="X491" s="2474"/>
      <c r="Y491" s="2475"/>
      <c r="Z491" s="2474"/>
      <c r="AA491" s="2477"/>
      <c r="AB491" s="2475"/>
      <c r="AC491" s="2475"/>
      <c r="AD491" s="2475"/>
      <c r="AE491" s="2475"/>
      <c r="AF491" s="78"/>
      <c r="AG491" s="2475"/>
      <c r="AH491" s="24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2479"/>
      <c r="AS491" s="2479"/>
      <c r="AT491" s="2479"/>
      <c r="AU491" s="2479"/>
      <c r="AV491" s="2480"/>
      <c r="AW491" s="78"/>
      <c r="AX491" s="2480"/>
      <c r="AY491" s="78"/>
      <c r="AZ491" s="78"/>
      <c r="BA491" s="78"/>
      <c r="BB491" s="2480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  <c r="BP491" s="78"/>
      <c r="BQ491" s="78"/>
      <c r="BR491" s="78"/>
      <c r="BS491" s="78"/>
      <c r="BT491" s="78"/>
      <c r="BU491" s="78"/>
      <c r="BV491" s="78"/>
      <c r="BW491" s="78"/>
      <c r="BX491" s="78"/>
      <c r="BY491" s="78"/>
      <c r="BZ491" s="78"/>
      <c r="CA491" s="78"/>
      <c r="CB491" s="78"/>
      <c r="CC491" s="78"/>
      <c r="CD491" s="78"/>
      <c r="CE491" s="78"/>
      <c r="CF491" s="78"/>
      <c r="CG491" s="78"/>
      <c r="CH491" s="78"/>
      <c r="CI491" s="78"/>
      <c r="CJ491" s="78"/>
      <c r="CK491" s="78"/>
      <c r="CL491" s="78"/>
      <c r="CM491" s="78"/>
      <c r="CN491" s="78"/>
      <c r="CO491" s="78"/>
      <c r="CP491" s="78"/>
      <c r="CQ491" s="78"/>
      <c r="CR491" s="78"/>
      <c r="CS491" s="78"/>
      <c r="CT491" s="78"/>
      <c r="CU491" s="78"/>
      <c r="CV491" s="78"/>
      <c r="CW491" s="78"/>
      <c r="CX491" s="78"/>
      <c r="CY491" s="78"/>
      <c r="CZ491" s="78"/>
      <c r="DA491" s="78"/>
      <c r="DB491" s="78"/>
      <c r="DC491" s="78"/>
      <c r="DD491" s="78"/>
      <c r="DE491" s="78"/>
      <c r="DF491" s="2481"/>
      <c r="DG491" s="78"/>
      <c r="DH491" s="2482"/>
      <c r="DI491" s="78"/>
      <c r="DJ491" s="78"/>
      <c r="DK491" s="78"/>
      <c r="DL491" s="78"/>
      <c r="DM491" s="78"/>
      <c r="DN491" s="78"/>
      <c r="DO491" s="78"/>
      <c r="DP491" s="78"/>
      <c r="DQ491" s="78"/>
      <c r="DR491" s="78"/>
    </row>
    <row r="492">
      <c r="A492" s="78"/>
      <c r="D492" s="2471"/>
      <c r="E492" s="2472"/>
      <c r="F492" s="2472"/>
      <c r="G492" s="2473"/>
      <c r="H492" s="2474"/>
      <c r="I492" s="2474"/>
      <c r="J492" s="2474"/>
      <c r="K492" s="2474"/>
      <c r="L492" s="2474"/>
      <c r="M492" s="2474"/>
      <c r="N492" s="2474"/>
      <c r="O492" s="2474"/>
      <c r="P492" s="2474"/>
      <c r="Q492" s="2475"/>
      <c r="R492" s="2475"/>
      <c r="S492" s="2474"/>
      <c r="T492" s="2476"/>
      <c r="U492" s="2474"/>
      <c r="V492" s="2474"/>
      <c r="W492" s="2474"/>
      <c r="X492" s="2474"/>
      <c r="Y492" s="2475"/>
      <c r="Z492" s="2474"/>
      <c r="AA492" s="2477"/>
      <c r="AB492" s="2475"/>
      <c r="AC492" s="2475"/>
      <c r="AD492" s="2475"/>
      <c r="AE492" s="2475"/>
      <c r="AF492" s="78"/>
      <c r="AG492" s="2475"/>
      <c r="AH492" s="24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2479"/>
      <c r="AS492" s="2479"/>
      <c r="AT492" s="2479"/>
      <c r="AU492" s="2479"/>
      <c r="AV492" s="2480"/>
      <c r="AW492" s="78"/>
      <c r="AX492" s="2480"/>
      <c r="AY492" s="78"/>
      <c r="AZ492" s="78"/>
      <c r="BA492" s="78"/>
      <c r="BB492" s="2480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  <c r="BP492" s="78"/>
      <c r="BQ492" s="78"/>
      <c r="BR492" s="78"/>
      <c r="BS492" s="78"/>
      <c r="BT492" s="78"/>
      <c r="BU492" s="78"/>
      <c r="BV492" s="78"/>
      <c r="BW492" s="78"/>
      <c r="BX492" s="78"/>
      <c r="BY492" s="78"/>
      <c r="BZ492" s="78"/>
      <c r="CA492" s="78"/>
      <c r="CB492" s="78"/>
      <c r="CC492" s="78"/>
      <c r="CD492" s="78"/>
      <c r="CE492" s="78"/>
      <c r="CF492" s="78"/>
      <c r="CG492" s="78"/>
      <c r="CH492" s="78"/>
      <c r="CI492" s="78"/>
      <c r="CJ492" s="78"/>
      <c r="CK492" s="78"/>
      <c r="CL492" s="78"/>
      <c r="CM492" s="78"/>
      <c r="CN492" s="78"/>
      <c r="CO492" s="78"/>
      <c r="CP492" s="78"/>
      <c r="CQ492" s="78"/>
      <c r="CR492" s="78"/>
      <c r="CS492" s="78"/>
      <c r="CT492" s="78"/>
      <c r="CU492" s="78"/>
      <c r="CV492" s="78"/>
      <c r="CW492" s="78"/>
      <c r="CX492" s="78"/>
      <c r="CY492" s="78"/>
      <c r="CZ492" s="78"/>
      <c r="DA492" s="78"/>
      <c r="DB492" s="78"/>
      <c r="DC492" s="78"/>
      <c r="DD492" s="78"/>
      <c r="DE492" s="78"/>
      <c r="DF492" s="2481"/>
      <c r="DG492" s="78"/>
      <c r="DH492" s="2482"/>
      <c r="DI492" s="78"/>
      <c r="DJ492" s="78"/>
      <c r="DK492" s="78"/>
      <c r="DL492" s="78"/>
      <c r="DM492" s="78"/>
      <c r="DN492" s="78"/>
      <c r="DO492" s="78"/>
      <c r="DP492" s="78"/>
      <c r="DQ492" s="78"/>
      <c r="DR492" s="78"/>
    </row>
    <row r="493">
      <c r="A493" s="78"/>
      <c r="D493" s="2471"/>
      <c r="E493" s="2472"/>
      <c r="F493" s="2472"/>
      <c r="G493" s="2473"/>
      <c r="H493" s="2474"/>
      <c r="I493" s="2474"/>
      <c r="J493" s="2474"/>
      <c r="K493" s="2474"/>
      <c r="L493" s="2474"/>
      <c r="M493" s="2474"/>
      <c r="N493" s="2474"/>
      <c r="O493" s="2474"/>
      <c r="P493" s="2474"/>
      <c r="Q493" s="2475"/>
      <c r="R493" s="2475"/>
      <c r="S493" s="2474"/>
      <c r="T493" s="2476"/>
      <c r="U493" s="2474"/>
      <c r="V493" s="2474"/>
      <c r="W493" s="2474"/>
      <c r="X493" s="2474"/>
      <c r="Y493" s="2475"/>
      <c r="Z493" s="2474"/>
      <c r="AA493" s="2477"/>
      <c r="AB493" s="2475"/>
      <c r="AC493" s="2475"/>
      <c r="AD493" s="2475"/>
      <c r="AE493" s="2475"/>
      <c r="AF493" s="78"/>
      <c r="AG493" s="2475"/>
      <c r="AH493" s="24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2479"/>
      <c r="AS493" s="2479"/>
      <c r="AT493" s="2479"/>
      <c r="AU493" s="2479"/>
      <c r="AV493" s="2480"/>
      <c r="AW493" s="78"/>
      <c r="AX493" s="2480"/>
      <c r="AY493" s="78"/>
      <c r="AZ493" s="78"/>
      <c r="BA493" s="78"/>
      <c r="BB493" s="2480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  <c r="BP493" s="78"/>
      <c r="BQ493" s="78"/>
      <c r="BR493" s="78"/>
      <c r="BS493" s="78"/>
      <c r="BT493" s="78"/>
      <c r="BU493" s="78"/>
      <c r="BV493" s="78"/>
      <c r="BW493" s="78"/>
      <c r="BX493" s="78"/>
      <c r="BY493" s="78"/>
      <c r="BZ493" s="78"/>
      <c r="CA493" s="78"/>
      <c r="CB493" s="78"/>
      <c r="CC493" s="78"/>
      <c r="CD493" s="78"/>
      <c r="CE493" s="78"/>
      <c r="CF493" s="78"/>
      <c r="CG493" s="78"/>
      <c r="CH493" s="78"/>
      <c r="CI493" s="78"/>
      <c r="CJ493" s="78"/>
      <c r="CK493" s="78"/>
      <c r="CL493" s="78"/>
      <c r="CM493" s="78"/>
      <c r="CN493" s="78"/>
      <c r="CO493" s="78"/>
      <c r="CP493" s="78"/>
      <c r="CQ493" s="78"/>
      <c r="CR493" s="78"/>
      <c r="CS493" s="78"/>
      <c r="CT493" s="78"/>
      <c r="CU493" s="78"/>
      <c r="CV493" s="78"/>
      <c r="CW493" s="78"/>
      <c r="CX493" s="78"/>
      <c r="CY493" s="78"/>
      <c r="CZ493" s="78"/>
      <c r="DA493" s="78"/>
      <c r="DB493" s="78"/>
      <c r="DC493" s="78"/>
      <c r="DD493" s="78"/>
      <c r="DE493" s="78"/>
      <c r="DF493" s="2481"/>
      <c r="DG493" s="78"/>
      <c r="DH493" s="2482"/>
      <c r="DI493" s="78"/>
      <c r="DJ493" s="78"/>
      <c r="DK493" s="78"/>
      <c r="DL493" s="78"/>
      <c r="DM493" s="78"/>
      <c r="DN493" s="78"/>
      <c r="DO493" s="78"/>
      <c r="DP493" s="78"/>
      <c r="DQ493" s="78"/>
      <c r="DR493" s="78"/>
    </row>
    <row r="494">
      <c r="A494" s="78"/>
      <c r="D494" s="2471"/>
      <c r="E494" s="2472"/>
      <c r="F494" s="2472"/>
      <c r="G494" s="2473"/>
      <c r="H494" s="2474"/>
      <c r="I494" s="2474"/>
      <c r="J494" s="2474"/>
      <c r="K494" s="2474"/>
      <c r="L494" s="2474"/>
      <c r="M494" s="2474"/>
      <c r="N494" s="2474"/>
      <c r="O494" s="2474"/>
      <c r="P494" s="2474"/>
      <c r="Q494" s="2475"/>
      <c r="R494" s="2475"/>
      <c r="S494" s="2474"/>
      <c r="T494" s="2476"/>
      <c r="U494" s="2474"/>
      <c r="V494" s="2474"/>
      <c r="W494" s="2474"/>
      <c r="X494" s="2474"/>
      <c r="Y494" s="2475"/>
      <c r="Z494" s="2474"/>
      <c r="AA494" s="2477"/>
      <c r="AB494" s="2475"/>
      <c r="AC494" s="2475"/>
      <c r="AD494" s="2475"/>
      <c r="AE494" s="2475"/>
      <c r="AF494" s="78"/>
      <c r="AG494" s="2475"/>
      <c r="AH494" s="24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2479"/>
      <c r="AS494" s="2479"/>
      <c r="AT494" s="2479"/>
      <c r="AU494" s="2479"/>
      <c r="AV494" s="2480"/>
      <c r="AW494" s="78"/>
      <c r="AX494" s="2480"/>
      <c r="AY494" s="78"/>
      <c r="AZ494" s="78"/>
      <c r="BA494" s="78"/>
      <c r="BB494" s="2480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  <c r="BP494" s="78"/>
      <c r="BQ494" s="78"/>
      <c r="BR494" s="78"/>
      <c r="BS494" s="78"/>
      <c r="BT494" s="78"/>
      <c r="BU494" s="78"/>
      <c r="BV494" s="78"/>
      <c r="BW494" s="78"/>
      <c r="BX494" s="78"/>
      <c r="BY494" s="78"/>
      <c r="BZ494" s="78"/>
      <c r="CA494" s="78"/>
      <c r="CB494" s="78"/>
      <c r="CC494" s="78"/>
      <c r="CD494" s="78"/>
      <c r="CE494" s="78"/>
      <c r="CF494" s="78"/>
      <c r="CG494" s="78"/>
      <c r="CH494" s="78"/>
      <c r="CI494" s="78"/>
      <c r="CJ494" s="78"/>
      <c r="CK494" s="78"/>
      <c r="CL494" s="78"/>
      <c r="CM494" s="78"/>
      <c r="CN494" s="78"/>
      <c r="CO494" s="78"/>
      <c r="CP494" s="78"/>
      <c r="CQ494" s="78"/>
      <c r="CR494" s="78"/>
      <c r="CS494" s="78"/>
      <c r="CT494" s="78"/>
      <c r="CU494" s="78"/>
      <c r="CV494" s="78"/>
      <c r="CW494" s="78"/>
      <c r="CX494" s="78"/>
      <c r="CY494" s="78"/>
      <c r="CZ494" s="78"/>
      <c r="DA494" s="78"/>
      <c r="DB494" s="78"/>
      <c r="DC494" s="78"/>
      <c r="DD494" s="78"/>
      <c r="DE494" s="78"/>
      <c r="DF494" s="2481"/>
      <c r="DG494" s="78"/>
      <c r="DH494" s="2482"/>
      <c r="DI494" s="78"/>
      <c r="DJ494" s="78"/>
      <c r="DK494" s="78"/>
      <c r="DL494" s="78"/>
      <c r="DM494" s="78"/>
      <c r="DN494" s="78"/>
      <c r="DO494" s="78"/>
      <c r="DP494" s="78"/>
      <c r="DQ494" s="78"/>
      <c r="DR494" s="78"/>
    </row>
    <row r="495">
      <c r="A495" s="78"/>
      <c r="D495" s="2471"/>
      <c r="E495" s="2472"/>
      <c r="F495" s="2472"/>
      <c r="G495" s="2473"/>
      <c r="H495" s="2474"/>
      <c r="I495" s="2474"/>
      <c r="J495" s="2474"/>
      <c r="K495" s="2474"/>
      <c r="L495" s="2474"/>
      <c r="M495" s="2474"/>
      <c r="N495" s="2474"/>
      <c r="O495" s="2474"/>
      <c r="P495" s="2474"/>
      <c r="Q495" s="2475"/>
      <c r="R495" s="2475"/>
      <c r="S495" s="2474"/>
      <c r="T495" s="2476"/>
      <c r="U495" s="2474"/>
      <c r="V495" s="2474"/>
      <c r="W495" s="2474"/>
      <c r="X495" s="2474"/>
      <c r="Y495" s="2475"/>
      <c r="Z495" s="2474"/>
      <c r="AA495" s="2477"/>
      <c r="AB495" s="2475"/>
      <c r="AC495" s="2475"/>
      <c r="AD495" s="2475"/>
      <c r="AE495" s="2475"/>
      <c r="AF495" s="78"/>
      <c r="AG495" s="2475"/>
      <c r="AH495" s="24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2479"/>
      <c r="AS495" s="2479"/>
      <c r="AT495" s="2479"/>
      <c r="AU495" s="2479"/>
      <c r="AV495" s="2480"/>
      <c r="AW495" s="78"/>
      <c r="AX495" s="2480"/>
      <c r="AY495" s="78"/>
      <c r="AZ495" s="78"/>
      <c r="BA495" s="78"/>
      <c r="BB495" s="2480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  <c r="BP495" s="78"/>
      <c r="BQ495" s="78"/>
      <c r="BR495" s="78"/>
      <c r="BS495" s="78"/>
      <c r="BT495" s="78"/>
      <c r="BU495" s="78"/>
      <c r="BV495" s="78"/>
      <c r="BW495" s="78"/>
      <c r="BX495" s="78"/>
      <c r="BY495" s="78"/>
      <c r="BZ495" s="78"/>
      <c r="CA495" s="78"/>
      <c r="CB495" s="78"/>
      <c r="CC495" s="78"/>
      <c r="CD495" s="78"/>
      <c r="CE495" s="78"/>
      <c r="CF495" s="78"/>
      <c r="CG495" s="78"/>
      <c r="CH495" s="78"/>
      <c r="CI495" s="78"/>
      <c r="CJ495" s="78"/>
      <c r="CK495" s="78"/>
      <c r="CL495" s="78"/>
      <c r="CM495" s="78"/>
      <c r="CN495" s="78"/>
      <c r="CO495" s="78"/>
      <c r="CP495" s="78"/>
      <c r="CQ495" s="78"/>
      <c r="CR495" s="78"/>
      <c r="CS495" s="78"/>
      <c r="CT495" s="78"/>
      <c r="CU495" s="78"/>
      <c r="CV495" s="78"/>
      <c r="CW495" s="78"/>
      <c r="CX495" s="78"/>
      <c r="CY495" s="78"/>
      <c r="CZ495" s="78"/>
      <c r="DA495" s="78"/>
      <c r="DB495" s="78"/>
      <c r="DC495" s="78"/>
      <c r="DD495" s="78"/>
      <c r="DE495" s="78"/>
      <c r="DF495" s="2481"/>
      <c r="DG495" s="78"/>
      <c r="DH495" s="2482"/>
      <c r="DI495" s="78"/>
      <c r="DJ495" s="78"/>
      <c r="DK495" s="78"/>
      <c r="DL495" s="78"/>
      <c r="DM495" s="78"/>
      <c r="DN495" s="78"/>
      <c r="DO495" s="78"/>
      <c r="DP495" s="78"/>
      <c r="DQ495" s="78"/>
      <c r="DR495" s="78"/>
    </row>
    <row r="496">
      <c r="A496" s="78"/>
      <c r="D496" s="2471"/>
      <c r="E496" s="2472"/>
      <c r="F496" s="2472"/>
      <c r="G496" s="2473"/>
      <c r="H496" s="2474"/>
      <c r="I496" s="2474"/>
      <c r="J496" s="2474"/>
      <c r="K496" s="2474"/>
      <c r="L496" s="2474"/>
      <c r="M496" s="2474"/>
      <c r="N496" s="2474"/>
      <c r="O496" s="2474"/>
      <c r="P496" s="2474"/>
      <c r="Q496" s="2475"/>
      <c r="R496" s="2475"/>
      <c r="S496" s="2474"/>
      <c r="T496" s="2476"/>
      <c r="U496" s="2474"/>
      <c r="V496" s="2474"/>
      <c r="W496" s="2474"/>
      <c r="X496" s="2474"/>
      <c r="Y496" s="2475"/>
      <c r="Z496" s="2474"/>
      <c r="AA496" s="2477"/>
      <c r="AB496" s="2475"/>
      <c r="AC496" s="2475"/>
      <c r="AD496" s="2475"/>
      <c r="AE496" s="2475"/>
      <c r="AF496" s="78"/>
      <c r="AG496" s="2475"/>
      <c r="AH496" s="24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2479"/>
      <c r="AS496" s="2479"/>
      <c r="AT496" s="2479"/>
      <c r="AU496" s="2479"/>
      <c r="AV496" s="2480"/>
      <c r="AW496" s="78"/>
      <c r="AX496" s="2480"/>
      <c r="AY496" s="78"/>
      <c r="AZ496" s="78"/>
      <c r="BA496" s="78"/>
      <c r="BB496" s="2480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  <c r="BP496" s="78"/>
      <c r="BQ496" s="78"/>
      <c r="BR496" s="78"/>
      <c r="BS496" s="78"/>
      <c r="BT496" s="78"/>
      <c r="BU496" s="78"/>
      <c r="BV496" s="78"/>
      <c r="BW496" s="78"/>
      <c r="BX496" s="78"/>
      <c r="BY496" s="78"/>
      <c r="BZ496" s="78"/>
      <c r="CA496" s="78"/>
      <c r="CB496" s="78"/>
      <c r="CC496" s="78"/>
      <c r="CD496" s="78"/>
      <c r="CE496" s="78"/>
      <c r="CF496" s="78"/>
      <c r="CG496" s="78"/>
      <c r="CH496" s="78"/>
      <c r="CI496" s="78"/>
      <c r="CJ496" s="78"/>
      <c r="CK496" s="78"/>
      <c r="CL496" s="78"/>
      <c r="CM496" s="78"/>
      <c r="CN496" s="78"/>
      <c r="CO496" s="78"/>
      <c r="CP496" s="78"/>
      <c r="CQ496" s="78"/>
      <c r="CR496" s="78"/>
      <c r="CS496" s="78"/>
      <c r="CT496" s="78"/>
      <c r="CU496" s="78"/>
      <c r="CV496" s="78"/>
      <c r="CW496" s="78"/>
      <c r="CX496" s="78"/>
      <c r="CY496" s="78"/>
      <c r="CZ496" s="78"/>
      <c r="DA496" s="78"/>
      <c r="DB496" s="78"/>
      <c r="DC496" s="78"/>
      <c r="DD496" s="78"/>
      <c r="DE496" s="78"/>
      <c r="DF496" s="2481"/>
      <c r="DG496" s="78"/>
      <c r="DH496" s="2482"/>
      <c r="DI496" s="78"/>
      <c r="DJ496" s="78"/>
      <c r="DK496" s="78"/>
      <c r="DL496" s="78"/>
      <c r="DM496" s="78"/>
      <c r="DN496" s="78"/>
      <c r="DO496" s="78"/>
      <c r="DP496" s="78"/>
      <c r="DQ496" s="78"/>
      <c r="DR496" s="78"/>
    </row>
    <row r="497">
      <c r="A497" s="78"/>
      <c r="D497" s="2471"/>
      <c r="E497" s="2472"/>
      <c r="F497" s="2472"/>
      <c r="G497" s="2473"/>
      <c r="H497" s="2474"/>
      <c r="I497" s="2474"/>
      <c r="J497" s="2474"/>
      <c r="K497" s="2474"/>
      <c r="L497" s="2474"/>
      <c r="M497" s="2474"/>
      <c r="N497" s="2474"/>
      <c r="O497" s="2474"/>
      <c r="P497" s="2474"/>
      <c r="Q497" s="2475"/>
      <c r="R497" s="2475"/>
      <c r="S497" s="2474"/>
      <c r="T497" s="2476"/>
      <c r="U497" s="2474"/>
      <c r="V497" s="2474"/>
      <c r="W497" s="2474"/>
      <c r="X497" s="2474"/>
      <c r="Y497" s="2475"/>
      <c r="Z497" s="2474"/>
      <c r="AA497" s="2477"/>
      <c r="AB497" s="2475"/>
      <c r="AC497" s="2475"/>
      <c r="AD497" s="2475"/>
      <c r="AE497" s="2475"/>
      <c r="AF497" s="78"/>
      <c r="AG497" s="2475"/>
      <c r="AH497" s="24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2479"/>
      <c r="AS497" s="2479"/>
      <c r="AT497" s="2479"/>
      <c r="AU497" s="2479"/>
      <c r="AV497" s="2480"/>
      <c r="AW497" s="78"/>
      <c r="AX497" s="2480"/>
      <c r="AY497" s="78"/>
      <c r="AZ497" s="78"/>
      <c r="BA497" s="78"/>
      <c r="BB497" s="2480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  <c r="BP497" s="78"/>
      <c r="BQ497" s="78"/>
      <c r="BR497" s="78"/>
      <c r="BS497" s="78"/>
      <c r="BT497" s="78"/>
      <c r="BU497" s="78"/>
      <c r="BV497" s="78"/>
      <c r="BW497" s="78"/>
      <c r="BX497" s="78"/>
      <c r="BY497" s="78"/>
      <c r="BZ497" s="78"/>
      <c r="CA497" s="78"/>
      <c r="CB497" s="78"/>
      <c r="CC497" s="78"/>
      <c r="CD497" s="78"/>
      <c r="CE497" s="78"/>
      <c r="CF497" s="78"/>
      <c r="CG497" s="78"/>
      <c r="CH497" s="78"/>
      <c r="CI497" s="78"/>
      <c r="CJ497" s="78"/>
      <c r="CK497" s="78"/>
      <c r="CL497" s="78"/>
      <c r="CM497" s="78"/>
      <c r="CN497" s="78"/>
      <c r="CO497" s="78"/>
      <c r="CP497" s="78"/>
      <c r="CQ497" s="78"/>
      <c r="CR497" s="78"/>
      <c r="CS497" s="78"/>
      <c r="CT497" s="78"/>
      <c r="CU497" s="78"/>
      <c r="CV497" s="78"/>
      <c r="CW497" s="78"/>
      <c r="CX497" s="78"/>
      <c r="CY497" s="78"/>
      <c r="CZ497" s="78"/>
      <c r="DA497" s="78"/>
      <c r="DB497" s="78"/>
      <c r="DC497" s="78"/>
      <c r="DD497" s="78"/>
      <c r="DE497" s="78"/>
      <c r="DF497" s="2481"/>
      <c r="DG497" s="78"/>
      <c r="DH497" s="2482"/>
      <c r="DI497" s="78"/>
      <c r="DJ497" s="78"/>
      <c r="DK497" s="78"/>
      <c r="DL497" s="78"/>
      <c r="DM497" s="78"/>
      <c r="DN497" s="78"/>
      <c r="DO497" s="78"/>
      <c r="DP497" s="78"/>
      <c r="DQ497" s="78"/>
      <c r="DR497" s="78"/>
    </row>
    <row r="498">
      <c r="A498" s="78"/>
      <c r="D498" s="2471"/>
      <c r="E498" s="2472"/>
      <c r="F498" s="2472"/>
      <c r="G498" s="2473"/>
      <c r="H498" s="2474"/>
      <c r="I498" s="2474"/>
      <c r="J498" s="2474"/>
      <c r="K498" s="2474"/>
      <c r="L498" s="2474"/>
      <c r="M498" s="2474"/>
      <c r="N498" s="2474"/>
      <c r="O498" s="2474"/>
      <c r="P498" s="2474"/>
      <c r="Q498" s="2475"/>
      <c r="R498" s="2475"/>
      <c r="S498" s="2474"/>
      <c r="T498" s="2476"/>
      <c r="U498" s="2474"/>
      <c r="V498" s="2474"/>
      <c r="W498" s="2474"/>
      <c r="X498" s="2474"/>
      <c r="Y498" s="2475"/>
      <c r="Z498" s="2474"/>
      <c r="AA498" s="2477"/>
      <c r="AB498" s="2475"/>
      <c r="AC498" s="2475"/>
      <c r="AD498" s="2475"/>
      <c r="AE498" s="2475"/>
      <c r="AF498" s="78"/>
      <c r="AG498" s="2475"/>
      <c r="AH498" s="24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2479"/>
      <c r="AS498" s="2479"/>
      <c r="AT498" s="2479"/>
      <c r="AU498" s="2479"/>
      <c r="AV498" s="2480"/>
      <c r="AW498" s="78"/>
      <c r="AX498" s="2480"/>
      <c r="AY498" s="78"/>
      <c r="AZ498" s="78"/>
      <c r="BA498" s="78"/>
      <c r="BB498" s="2480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  <c r="BP498" s="78"/>
      <c r="BQ498" s="78"/>
      <c r="BR498" s="78"/>
      <c r="BS498" s="78"/>
      <c r="BT498" s="78"/>
      <c r="BU498" s="78"/>
      <c r="BV498" s="78"/>
      <c r="BW498" s="78"/>
      <c r="BX498" s="78"/>
      <c r="BY498" s="78"/>
      <c r="BZ498" s="78"/>
      <c r="CA498" s="78"/>
      <c r="CB498" s="78"/>
      <c r="CC498" s="78"/>
      <c r="CD498" s="78"/>
      <c r="CE498" s="78"/>
      <c r="CF498" s="78"/>
      <c r="CG498" s="78"/>
      <c r="CH498" s="78"/>
      <c r="CI498" s="78"/>
      <c r="CJ498" s="78"/>
      <c r="CK498" s="78"/>
      <c r="CL498" s="78"/>
      <c r="CM498" s="78"/>
      <c r="CN498" s="78"/>
      <c r="CO498" s="78"/>
      <c r="CP498" s="78"/>
      <c r="CQ498" s="78"/>
      <c r="CR498" s="78"/>
      <c r="CS498" s="78"/>
      <c r="CT498" s="78"/>
      <c r="CU498" s="78"/>
      <c r="CV498" s="78"/>
      <c r="CW498" s="78"/>
      <c r="CX498" s="78"/>
      <c r="CY498" s="78"/>
      <c r="CZ498" s="78"/>
      <c r="DA498" s="78"/>
      <c r="DB498" s="78"/>
      <c r="DC498" s="78"/>
      <c r="DD498" s="78"/>
      <c r="DE498" s="78"/>
      <c r="DF498" s="2481"/>
      <c r="DG498" s="78"/>
      <c r="DH498" s="2482"/>
      <c r="DI498" s="78"/>
      <c r="DJ498" s="78"/>
      <c r="DK498" s="78"/>
      <c r="DL498" s="78"/>
      <c r="DM498" s="78"/>
      <c r="DN498" s="78"/>
      <c r="DO498" s="78"/>
      <c r="DP498" s="78"/>
      <c r="DQ498" s="78"/>
      <c r="DR498" s="78"/>
    </row>
    <row r="499">
      <c r="A499" s="78"/>
      <c r="D499" s="2471"/>
      <c r="E499" s="2472"/>
      <c r="F499" s="2472"/>
      <c r="G499" s="2473"/>
      <c r="H499" s="2474"/>
      <c r="I499" s="2474"/>
      <c r="J499" s="2474"/>
      <c r="K499" s="2474"/>
      <c r="L499" s="2474"/>
      <c r="M499" s="2474"/>
      <c r="N499" s="2474"/>
      <c r="O499" s="2474"/>
      <c r="P499" s="2474"/>
      <c r="Q499" s="2475"/>
      <c r="R499" s="2475"/>
      <c r="S499" s="2474"/>
      <c r="T499" s="2476"/>
      <c r="U499" s="2474"/>
      <c r="V499" s="2474"/>
      <c r="W499" s="2474"/>
      <c r="X499" s="2474"/>
      <c r="Y499" s="2475"/>
      <c r="Z499" s="2474"/>
      <c r="AA499" s="2477"/>
      <c r="AB499" s="2475"/>
      <c r="AC499" s="2475"/>
      <c r="AD499" s="2475"/>
      <c r="AE499" s="2475"/>
      <c r="AF499" s="78"/>
      <c r="AG499" s="2475"/>
      <c r="AH499" s="24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2479"/>
      <c r="AS499" s="2479"/>
      <c r="AT499" s="2479"/>
      <c r="AU499" s="2479"/>
      <c r="AV499" s="2480"/>
      <c r="AW499" s="78"/>
      <c r="AX499" s="2480"/>
      <c r="AY499" s="78"/>
      <c r="AZ499" s="78"/>
      <c r="BA499" s="78"/>
      <c r="BB499" s="2480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  <c r="BP499" s="78"/>
      <c r="BQ499" s="78"/>
      <c r="BR499" s="78"/>
      <c r="BS499" s="78"/>
      <c r="BT499" s="78"/>
      <c r="BU499" s="78"/>
      <c r="BV499" s="78"/>
      <c r="BW499" s="78"/>
      <c r="BX499" s="78"/>
      <c r="BY499" s="78"/>
      <c r="BZ499" s="78"/>
      <c r="CA499" s="78"/>
      <c r="CB499" s="78"/>
      <c r="CC499" s="78"/>
      <c r="CD499" s="78"/>
      <c r="CE499" s="78"/>
      <c r="CF499" s="78"/>
      <c r="CG499" s="78"/>
      <c r="CH499" s="78"/>
      <c r="CI499" s="78"/>
      <c r="CJ499" s="78"/>
      <c r="CK499" s="78"/>
      <c r="CL499" s="78"/>
      <c r="CM499" s="78"/>
      <c r="CN499" s="78"/>
      <c r="CO499" s="78"/>
      <c r="CP499" s="78"/>
      <c r="CQ499" s="78"/>
      <c r="CR499" s="78"/>
      <c r="CS499" s="78"/>
      <c r="CT499" s="78"/>
      <c r="CU499" s="78"/>
      <c r="CV499" s="78"/>
      <c r="CW499" s="78"/>
      <c r="CX499" s="78"/>
      <c r="CY499" s="78"/>
      <c r="CZ499" s="78"/>
      <c r="DA499" s="78"/>
      <c r="DB499" s="78"/>
      <c r="DC499" s="78"/>
      <c r="DD499" s="78"/>
      <c r="DE499" s="78"/>
      <c r="DF499" s="2481"/>
      <c r="DG499" s="78"/>
      <c r="DH499" s="2482"/>
      <c r="DI499" s="78"/>
      <c r="DJ499" s="78"/>
      <c r="DK499" s="78"/>
      <c r="DL499" s="78"/>
      <c r="DM499" s="78"/>
      <c r="DN499" s="78"/>
      <c r="DO499" s="78"/>
      <c r="DP499" s="78"/>
      <c r="DQ499" s="78"/>
      <c r="DR499" s="78"/>
    </row>
    <row r="500">
      <c r="A500" s="78"/>
      <c r="D500" s="2471"/>
      <c r="E500" s="2472"/>
      <c r="F500" s="2472"/>
      <c r="G500" s="2473"/>
      <c r="H500" s="2474"/>
      <c r="I500" s="2474"/>
      <c r="J500" s="2474"/>
      <c r="K500" s="2474"/>
      <c r="L500" s="2474"/>
      <c r="M500" s="2474"/>
      <c r="N500" s="2474"/>
      <c r="O500" s="2474"/>
      <c r="P500" s="2474"/>
      <c r="Q500" s="2475"/>
      <c r="R500" s="2475"/>
      <c r="S500" s="2474"/>
      <c r="T500" s="2476"/>
      <c r="U500" s="2474"/>
      <c r="V500" s="2474"/>
      <c r="W500" s="2474"/>
      <c r="X500" s="2474"/>
      <c r="Y500" s="2475"/>
      <c r="Z500" s="2474"/>
      <c r="AA500" s="2477"/>
      <c r="AB500" s="2475"/>
      <c r="AC500" s="2475"/>
      <c r="AD500" s="2475"/>
      <c r="AE500" s="2475"/>
      <c r="AF500" s="78"/>
      <c r="AG500" s="2475"/>
      <c r="AH500" s="24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2479"/>
      <c r="AS500" s="2479"/>
      <c r="AT500" s="2479"/>
      <c r="AU500" s="2479"/>
      <c r="AV500" s="2480"/>
      <c r="AW500" s="78"/>
      <c r="AX500" s="2480"/>
      <c r="AY500" s="78"/>
      <c r="AZ500" s="78"/>
      <c r="BA500" s="78"/>
      <c r="BB500" s="2480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  <c r="BP500" s="78"/>
      <c r="BQ500" s="78"/>
      <c r="BR500" s="78"/>
      <c r="BS500" s="78"/>
      <c r="BT500" s="78"/>
      <c r="BU500" s="78"/>
      <c r="BV500" s="78"/>
      <c r="BW500" s="78"/>
      <c r="BX500" s="78"/>
      <c r="BY500" s="78"/>
      <c r="BZ500" s="78"/>
      <c r="CA500" s="78"/>
      <c r="CB500" s="78"/>
      <c r="CC500" s="78"/>
      <c r="CD500" s="78"/>
      <c r="CE500" s="78"/>
      <c r="CF500" s="78"/>
      <c r="CG500" s="78"/>
      <c r="CH500" s="78"/>
      <c r="CI500" s="78"/>
      <c r="CJ500" s="78"/>
      <c r="CK500" s="78"/>
      <c r="CL500" s="78"/>
      <c r="CM500" s="78"/>
      <c r="CN500" s="78"/>
      <c r="CO500" s="78"/>
      <c r="CP500" s="78"/>
      <c r="CQ500" s="78"/>
      <c r="CR500" s="78"/>
      <c r="CS500" s="78"/>
      <c r="CT500" s="78"/>
      <c r="CU500" s="78"/>
      <c r="CV500" s="78"/>
      <c r="CW500" s="78"/>
      <c r="CX500" s="78"/>
      <c r="CY500" s="78"/>
      <c r="CZ500" s="78"/>
      <c r="DA500" s="78"/>
      <c r="DB500" s="78"/>
      <c r="DC500" s="78"/>
      <c r="DD500" s="78"/>
      <c r="DE500" s="78"/>
      <c r="DF500" s="2481"/>
      <c r="DG500" s="78"/>
      <c r="DH500" s="2482"/>
      <c r="DI500" s="78"/>
      <c r="DJ500" s="78"/>
      <c r="DK500" s="78"/>
      <c r="DL500" s="78"/>
      <c r="DM500" s="78"/>
      <c r="DN500" s="78"/>
      <c r="DO500" s="78"/>
      <c r="DP500" s="78"/>
      <c r="DQ500" s="78"/>
      <c r="DR500" s="78"/>
    </row>
    <row r="501">
      <c r="A501" s="78"/>
      <c r="D501" s="2471"/>
      <c r="E501" s="2472"/>
      <c r="F501" s="2472"/>
      <c r="G501" s="2473"/>
      <c r="H501" s="2474"/>
      <c r="I501" s="2474"/>
      <c r="J501" s="2474"/>
      <c r="K501" s="2474"/>
      <c r="L501" s="2474"/>
      <c r="M501" s="2474"/>
      <c r="N501" s="2474"/>
      <c r="O501" s="2474"/>
      <c r="P501" s="2474"/>
      <c r="Q501" s="2475"/>
      <c r="R501" s="2475"/>
      <c r="S501" s="2474"/>
      <c r="T501" s="2476"/>
      <c r="U501" s="2474"/>
      <c r="V501" s="2474"/>
      <c r="W501" s="2474"/>
      <c r="X501" s="2474"/>
      <c r="Y501" s="2475"/>
      <c r="Z501" s="2474"/>
      <c r="AA501" s="2477"/>
      <c r="AB501" s="2475"/>
      <c r="AC501" s="2475"/>
      <c r="AD501" s="2475"/>
      <c r="AE501" s="2475"/>
      <c r="AF501" s="78"/>
      <c r="AG501" s="2475"/>
      <c r="AH501" s="24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2479"/>
      <c r="AS501" s="2479"/>
      <c r="AT501" s="2479"/>
      <c r="AU501" s="2479"/>
      <c r="AV501" s="2480"/>
      <c r="AW501" s="78"/>
      <c r="AX501" s="2480"/>
      <c r="AY501" s="78"/>
      <c r="AZ501" s="78"/>
      <c r="BA501" s="78"/>
      <c r="BB501" s="2480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  <c r="BP501" s="78"/>
      <c r="BQ501" s="78"/>
      <c r="BR501" s="78"/>
      <c r="BS501" s="78"/>
      <c r="BT501" s="78"/>
      <c r="BU501" s="78"/>
      <c r="BV501" s="78"/>
      <c r="BW501" s="78"/>
      <c r="BX501" s="78"/>
      <c r="BY501" s="78"/>
      <c r="BZ501" s="78"/>
      <c r="CA501" s="78"/>
      <c r="CB501" s="78"/>
      <c r="CC501" s="78"/>
      <c r="CD501" s="78"/>
      <c r="CE501" s="78"/>
      <c r="CF501" s="78"/>
      <c r="CG501" s="78"/>
      <c r="CH501" s="78"/>
      <c r="CI501" s="78"/>
      <c r="CJ501" s="78"/>
      <c r="CK501" s="78"/>
      <c r="CL501" s="78"/>
      <c r="CM501" s="78"/>
      <c r="CN501" s="78"/>
      <c r="CO501" s="78"/>
      <c r="CP501" s="78"/>
      <c r="CQ501" s="78"/>
      <c r="CR501" s="78"/>
      <c r="CS501" s="78"/>
      <c r="CT501" s="78"/>
      <c r="CU501" s="78"/>
      <c r="CV501" s="78"/>
      <c r="CW501" s="78"/>
      <c r="CX501" s="78"/>
      <c r="CY501" s="78"/>
      <c r="CZ501" s="78"/>
      <c r="DA501" s="78"/>
      <c r="DB501" s="78"/>
      <c r="DC501" s="78"/>
      <c r="DD501" s="78"/>
      <c r="DE501" s="78"/>
      <c r="DF501" s="2481"/>
      <c r="DG501" s="78"/>
      <c r="DH501" s="2482"/>
      <c r="DI501" s="78"/>
      <c r="DJ501" s="78"/>
      <c r="DK501" s="78"/>
      <c r="DL501" s="78"/>
      <c r="DM501" s="78"/>
      <c r="DN501" s="78"/>
      <c r="DO501" s="78"/>
      <c r="DP501" s="78"/>
      <c r="DQ501" s="78"/>
      <c r="DR501" s="78"/>
    </row>
    <row r="502">
      <c r="A502" s="78"/>
      <c r="D502" s="2471"/>
      <c r="E502" s="2472"/>
      <c r="F502" s="2472"/>
      <c r="G502" s="2473"/>
      <c r="H502" s="2474"/>
      <c r="I502" s="2474"/>
      <c r="J502" s="2474"/>
      <c r="K502" s="2474"/>
      <c r="L502" s="2474"/>
      <c r="M502" s="2474"/>
      <c r="N502" s="2474"/>
      <c r="O502" s="2474"/>
      <c r="P502" s="2474"/>
      <c r="Q502" s="2475"/>
      <c r="R502" s="2475"/>
      <c r="S502" s="2474"/>
      <c r="T502" s="2476"/>
      <c r="U502" s="2474"/>
      <c r="V502" s="2474"/>
      <c r="W502" s="2474"/>
      <c r="X502" s="2474"/>
      <c r="Y502" s="2475"/>
      <c r="Z502" s="2474"/>
      <c r="AA502" s="2477"/>
      <c r="AB502" s="2475"/>
      <c r="AC502" s="2475"/>
      <c r="AD502" s="2475"/>
      <c r="AE502" s="2475"/>
      <c r="AF502" s="78"/>
      <c r="AG502" s="2475"/>
      <c r="AH502" s="24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2479"/>
      <c r="AS502" s="2479"/>
      <c r="AT502" s="2479"/>
      <c r="AU502" s="2479"/>
      <c r="AV502" s="2480"/>
      <c r="AW502" s="78"/>
      <c r="AX502" s="2480"/>
      <c r="AY502" s="78"/>
      <c r="AZ502" s="78"/>
      <c r="BA502" s="78"/>
      <c r="BB502" s="2480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  <c r="BP502" s="78"/>
      <c r="BQ502" s="78"/>
      <c r="BR502" s="78"/>
      <c r="BS502" s="78"/>
      <c r="BT502" s="78"/>
      <c r="BU502" s="78"/>
      <c r="BV502" s="78"/>
      <c r="BW502" s="78"/>
      <c r="BX502" s="78"/>
      <c r="BY502" s="78"/>
      <c r="BZ502" s="78"/>
      <c r="CA502" s="78"/>
      <c r="CB502" s="78"/>
      <c r="CC502" s="78"/>
      <c r="CD502" s="78"/>
      <c r="CE502" s="78"/>
      <c r="CF502" s="78"/>
      <c r="CG502" s="78"/>
      <c r="CH502" s="78"/>
      <c r="CI502" s="78"/>
      <c r="CJ502" s="78"/>
      <c r="CK502" s="78"/>
      <c r="CL502" s="78"/>
      <c r="CM502" s="78"/>
      <c r="CN502" s="78"/>
      <c r="CO502" s="78"/>
      <c r="CP502" s="78"/>
      <c r="CQ502" s="78"/>
      <c r="CR502" s="78"/>
      <c r="CS502" s="78"/>
      <c r="CT502" s="78"/>
      <c r="CU502" s="78"/>
      <c r="CV502" s="78"/>
      <c r="CW502" s="78"/>
      <c r="CX502" s="78"/>
      <c r="CY502" s="78"/>
      <c r="CZ502" s="78"/>
      <c r="DA502" s="78"/>
      <c r="DB502" s="78"/>
      <c r="DC502" s="78"/>
      <c r="DD502" s="78"/>
      <c r="DE502" s="78"/>
      <c r="DF502" s="2481"/>
      <c r="DG502" s="78"/>
      <c r="DH502" s="2482"/>
      <c r="DI502" s="78"/>
      <c r="DJ502" s="78"/>
      <c r="DK502" s="78"/>
      <c r="DL502" s="78"/>
      <c r="DM502" s="78"/>
      <c r="DN502" s="78"/>
      <c r="DO502" s="78"/>
      <c r="DP502" s="78"/>
      <c r="DQ502" s="78"/>
      <c r="DR502" s="78"/>
    </row>
    <row r="503">
      <c r="A503" s="78"/>
      <c r="D503" s="2471"/>
      <c r="E503" s="2472"/>
      <c r="F503" s="2472"/>
      <c r="G503" s="2473"/>
      <c r="H503" s="2474"/>
      <c r="I503" s="2474"/>
      <c r="J503" s="2474"/>
      <c r="K503" s="2474"/>
      <c r="L503" s="2474"/>
      <c r="M503" s="2474"/>
      <c r="N503" s="2474"/>
      <c r="O503" s="2474"/>
      <c r="P503" s="2474"/>
      <c r="Q503" s="2475"/>
      <c r="R503" s="2475"/>
      <c r="S503" s="2474"/>
      <c r="T503" s="2476"/>
      <c r="U503" s="2474"/>
      <c r="V503" s="2474"/>
      <c r="W503" s="2474"/>
      <c r="X503" s="2474"/>
      <c r="Y503" s="2475"/>
      <c r="Z503" s="2474"/>
      <c r="AA503" s="2477"/>
      <c r="AB503" s="2475"/>
      <c r="AC503" s="2475"/>
      <c r="AD503" s="2475"/>
      <c r="AE503" s="2475"/>
      <c r="AF503" s="78"/>
      <c r="AG503" s="2475"/>
      <c r="AH503" s="24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2479"/>
      <c r="AS503" s="2479"/>
      <c r="AT503" s="2479"/>
      <c r="AU503" s="2479"/>
      <c r="AV503" s="2480"/>
      <c r="AW503" s="78"/>
      <c r="AX503" s="2480"/>
      <c r="AY503" s="78"/>
      <c r="AZ503" s="78"/>
      <c r="BA503" s="78"/>
      <c r="BB503" s="2480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  <c r="BP503" s="78"/>
      <c r="BQ503" s="78"/>
      <c r="BR503" s="78"/>
      <c r="BS503" s="78"/>
      <c r="BT503" s="78"/>
      <c r="BU503" s="78"/>
      <c r="BV503" s="78"/>
      <c r="BW503" s="78"/>
      <c r="BX503" s="78"/>
      <c r="BY503" s="78"/>
      <c r="BZ503" s="78"/>
      <c r="CA503" s="78"/>
      <c r="CB503" s="78"/>
      <c r="CC503" s="78"/>
      <c r="CD503" s="78"/>
      <c r="CE503" s="78"/>
      <c r="CF503" s="78"/>
      <c r="CG503" s="78"/>
      <c r="CH503" s="78"/>
      <c r="CI503" s="78"/>
      <c r="CJ503" s="78"/>
      <c r="CK503" s="78"/>
      <c r="CL503" s="78"/>
      <c r="CM503" s="78"/>
      <c r="CN503" s="78"/>
      <c r="CO503" s="78"/>
      <c r="CP503" s="78"/>
      <c r="CQ503" s="78"/>
      <c r="CR503" s="78"/>
      <c r="CS503" s="78"/>
      <c r="CT503" s="78"/>
      <c r="CU503" s="78"/>
      <c r="CV503" s="78"/>
      <c r="CW503" s="78"/>
      <c r="CX503" s="78"/>
      <c r="CY503" s="78"/>
      <c r="CZ503" s="78"/>
      <c r="DA503" s="78"/>
      <c r="DB503" s="78"/>
      <c r="DC503" s="78"/>
      <c r="DD503" s="78"/>
      <c r="DE503" s="78"/>
      <c r="DF503" s="2481"/>
      <c r="DG503" s="78"/>
      <c r="DH503" s="2482"/>
      <c r="DI503" s="78"/>
      <c r="DJ503" s="78"/>
      <c r="DK503" s="78"/>
      <c r="DL503" s="78"/>
      <c r="DM503" s="78"/>
      <c r="DN503" s="78"/>
      <c r="DO503" s="78"/>
      <c r="DP503" s="78"/>
      <c r="DQ503" s="78"/>
      <c r="DR503" s="78"/>
    </row>
    <row r="504">
      <c r="A504" s="78"/>
      <c r="D504" s="2471"/>
      <c r="E504" s="2472"/>
      <c r="F504" s="2472"/>
      <c r="G504" s="2473"/>
      <c r="H504" s="2474"/>
      <c r="I504" s="2474"/>
      <c r="J504" s="2474"/>
      <c r="K504" s="2474"/>
      <c r="L504" s="2474"/>
      <c r="M504" s="2474"/>
      <c r="N504" s="2474"/>
      <c r="O504" s="2474"/>
      <c r="P504" s="2474"/>
      <c r="Q504" s="2475"/>
      <c r="R504" s="2475"/>
      <c r="S504" s="2474"/>
      <c r="T504" s="2476"/>
      <c r="U504" s="2474"/>
      <c r="V504" s="2474"/>
      <c r="W504" s="2474"/>
      <c r="X504" s="2474"/>
      <c r="Y504" s="2475"/>
      <c r="Z504" s="2474"/>
      <c r="AA504" s="2477"/>
      <c r="AB504" s="2475"/>
      <c r="AC504" s="2475"/>
      <c r="AD504" s="2475"/>
      <c r="AE504" s="2475"/>
      <c r="AF504" s="78"/>
      <c r="AG504" s="2475"/>
      <c r="AH504" s="24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2479"/>
      <c r="AS504" s="2479"/>
      <c r="AT504" s="2479"/>
      <c r="AU504" s="2479"/>
      <c r="AV504" s="2480"/>
      <c r="AW504" s="78"/>
      <c r="AX504" s="2480"/>
      <c r="AY504" s="78"/>
      <c r="AZ504" s="78"/>
      <c r="BA504" s="78"/>
      <c r="BB504" s="2480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  <c r="BP504" s="78"/>
      <c r="BQ504" s="78"/>
      <c r="BR504" s="78"/>
      <c r="BS504" s="78"/>
      <c r="BT504" s="78"/>
      <c r="BU504" s="78"/>
      <c r="BV504" s="78"/>
      <c r="BW504" s="78"/>
      <c r="BX504" s="78"/>
      <c r="BY504" s="78"/>
      <c r="BZ504" s="78"/>
      <c r="CA504" s="78"/>
      <c r="CB504" s="78"/>
      <c r="CC504" s="78"/>
      <c r="CD504" s="78"/>
      <c r="CE504" s="78"/>
      <c r="CF504" s="78"/>
      <c r="CG504" s="78"/>
      <c r="CH504" s="78"/>
      <c r="CI504" s="78"/>
      <c r="CJ504" s="78"/>
      <c r="CK504" s="78"/>
      <c r="CL504" s="78"/>
      <c r="CM504" s="78"/>
      <c r="CN504" s="78"/>
      <c r="CO504" s="78"/>
      <c r="CP504" s="78"/>
      <c r="CQ504" s="78"/>
      <c r="CR504" s="78"/>
      <c r="CS504" s="78"/>
      <c r="CT504" s="78"/>
      <c r="CU504" s="78"/>
      <c r="CV504" s="78"/>
      <c r="CW504" s="78"/>
      <c r="CX504" s="78"/>
      <c r="CY504" s="78"/>
      <c r="CZ504" s="78"/>
      <c r="DA504" s="78"/>
      <c r="DB504" s="78"/>
      <c r="DC504" s="78"/>
      <c r="DD504" s="78"/>
      <c r="DE504" s="78"/>
      <c r="DF504" s="2481"/>
      <c r="DG504" s="78"/>
      <c r="DH504" s="2482"/>
      <c r="DI504" s="78"/>
      <c r="DJ504" s="78"/>
      <c r="DK504" s="78"/>
      <c r="DL504" s="78"/>
      <c r="DM504" s="78"/>
      <c r="DN504" s="78"/>
      <c r="DO504" s="78"/>
      <c r="DP504" s="78"/>
      <c r="DQ504" s="78"/>
      <c r="DR504" s="78"/>
    </row>
    <row r="505">
      <c r="A505" s="78"/>
      <c r="D505" s="2471"/>
      <c r="E505" s="2472"/>
      <c r="F505" s="2472"/>
      <c r="G505" s="2473"/>
      <c r="H505" s="2474"/>
      <c r="I505" s="2474"/>
      <c r="J505" s="2474"/>
      <c r="K505" s="2474"/>
      <c r="L505" s="2474"/>
      <c r="M505" s="2474"/>
      <c r="N505" s="2474"/>
      <c r="O505" s="2474"/>
      <c r="P505" s="2474"/>
      <c r="Q505" s="2475"/>
      <c r="R505" s="2475"/>
      <c r="S505" s="2474"/>
      <c r="T505" s="2476"/>
      <c r="U505" s="2474"/>
      <c r="V505" s="2474"/>
      <c r="W505" s="2474"/>
      <c r="X505" s="2474"/>
      <c r="Y505" s="2475"/>
      <c r="Z505" s="2474"/>
      <c r="AA505" s="2477"/>
      <c r="AB505" s="2475"/>
      <c r="AC505" s="2475"/>
      <c r="AD505" s="2475"/>
      <c r="AE505" s="2475"/>
      <c r="AF505" s="78"/>
      <c r="AG505" s="2475"/>
      <c r="AH505" s="24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2479"/>
      <c r="AS505" s="2479"/>
      <c r="AT505" s="2479"/>
      <c r="AU505" s="2479"/>
      <c r="AV505" s="2480"/>
      <c r="AW505" s="78"/>
      <c r="AX505" s="2480"/>
      <c r="AY505" s="78"/>
      <c r="AZ505" s="78"/>
      <c r="BA505" s="78"/>
      <c r="BB505" s="2480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  <c r="BP505" s="78"/>
      <c r="BQ505" s="78"/>
      <c r="BR505" s="78"/>
      <c r="BS505" s="78"/>
      <c r="BT505" s="78"/>
      <c r="BU505" s="78"/>
      <c r="BV505" s="78"/>
      <c r="BW505" s="78"/>
      <c r="BX505" s="78"/>
      <c r="BY505" s="78"/>
      <c r="BZ505" s="78"/>
      <c r="CA505" s="78"/>
      <c r="CB505" s="78"/>
      <c r="CC505" s="78"/>
      <c r="CD505" s="78"/>
      <c r="CE505" s="78"/>
      <c r="CF505" s="78"/>
      <c r="CG505" s="78"/>
      <c r="CH505" s="78"/>
      <c r="CI505" s="78"/>
      <c r="CJ505" s="78"/>
      <c r="CK505" s="78"/>
      <c r="CL505" s="78"/>
      <c r="CM505" s="78"/>
      <c r="CN505" s="78"/>
      <c r="CO505" s="78"/>
      <c r="CP505" s="78"/>
      <c r="CQ505" s="78"/>
      <c r="CR505" s="78"/>
      <c r="CS505" s="78"/>
      <c r="CT505" s="78"/>
      <c r="CU505" s="78"/>
      <c r="CV505" s="78"/>
      <c r="CW505" s="78"/>
      <c r="CX505" s="78"/>
      <c r="CY505" s="78"/>
      <c r="CZ505" s="78"/>
      <c r="DA505" s="78"/>
      <c r="DB505" s="78"/>
      <c r="DC505" s="78"/>
      <c r="DD505" s="78"/>
      <c r="DE505" s="78"/>
      <c r="DF505" s="2481"/>
      <c r="DG505" s="78"/>
      <c r="DH505" s="2482"/>
      <c r="DI505" s="78"/>
      <c r="DJ505" s="78"/>
      <c r="DK505" s="78"/>
      <c r="DL505" s="78"/>
      <c r="DM505" s="78"/>
      <c r="DN505" s="78"/>
      <c r="DO505" s="78"/>
      <c r="DP505" s="78"/>
      <c r="DQ505" s="78"/>
      <c r="DR505" s="78"/>
    </row>
    <row r="506">
      <c r="A506" s="78"/>
      <c r="D506" s="2471"/>
      <c r="E506" s="2472"/>
      <c r="F506" s="2472"/>
      <c r="G506" s="2473"/>
      <c r="H506" s="2474"/>
      <c r="I506" s="2474"/>
      <c r="J506" s="2474"/>
      <c r="K506" s="2474"/>
      <c r="L506" s="2474"/>
      <c r="M506" s="2474"/>
      <c r="N506" s="2474"/>
      <c r="O506" s="2474"/>
      <c r="P506" s="2474"/>
      <c r="Q506" s="2475"/>
      <c r="R506" s="2475"/>
      <c r="S506" s="2474"/>
      <c r="T506" s="2476"/>
      <c r="U506" s="2474"/>
      <c r="V506" s="2474"/>
      <c r="W506" s="2474"/>
      <c r="X506" s="2474"/>
      <c r="Y506" s="2475"/>
      <c r="Z506" s="2474"/>
      <c r="AA506" s="2477"/>
      <c r="AB506" s="2475"/>
      <c r="AC506" s="2475"/>
      <c r="AD506" s="2475"/>
      <c r="AE506" s="2475"/>
      <c r="AF506" s="78"/>
      <c r="AG506" s="2475"/>
      <c r="AH506" s="24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2479"/>
      <c r="AS506" s="2479"/>
      <c r="AT506" s="2479"/>
      <c r="AU506" s="2479"/>
      <c r="AV506" s="2480"/>
      <c r="AW506" s="78"/>
      <c r="AX506" s="2480"/>
      <c r="AY506" s="78"/>
      <c r="AZ506" s="78"/>
      <c r="BA506" s="78"/>
      <c r="BB506" s="2480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  <c r="BP506" s="78"/>
      <c r="BQ506" s="78"/>
      <c r="BR506" s="78"/>
      <c r="BS506" s="78"/>
      <c r="BT506" s="78"/>
      <c r="BU506" s="78"/>
      <c r="BV506" s="78"/>
      <c r="BW506" s="78"/>
      <c r="BX506" s="78"/>
      <c r="BY506" s="78"/>
      <c r="BZ506" s="78"/>
      <c r="CA506" s="78"/>
      <c r="CB506" s="78"/>
      <c r="CC506" s="78"/>
      <c r="CD506" s="78"/>
      <c r="CE506" s="78"/>
      <c r="CF506" s="78"/>
      <c r="CG506" s="78"/>
      <c r="CH506" s="78"/>
      <c r="CI506" s="78"/>
      <c r="CJ506" s="78"/>
      <c r="CK506" s="78"/>
      <c r="CL506" s="78"/>
      <c r="CM506" s="78"/>
      <c r="CN506" s="78"/>
      <c r="CO506" s="78"/>
      <c r="CP506" s="78"/>
      <c r="CQ506" s="78"/>
      <c r="CR506" s="78"/>
      <c r="CS506" s="78"/>
      <c r="CT506" s="78"/>
      <c r="CU506" s="78"/>
      <c r="CV506" s="78"/>
      <c r="CW506" s="78"/>
      <c r="CX506" s="78"/>
      <c r="CY506" s="78"/>
      <c r="CZ506" s="78"/>
      <c r="DA506" s="78"/>
      <c r="DB506" s="78"/>
      <c r="DC506" s="78"/>
      <c r="DD506" s="78"/>
      <c r="DE506" s="78"/>
      <c r="DF506" s="2481"/>
      <c r="DG506" s="78"/>
      <c r="DH506" s="2482"/>
      <c r="DI506" s="78"/>
      <c r="DJ506" s="78"/>
      <c r="DK506" s="78"/>
      <c r="DL506" s="78"/>
      <c r="DM506" s="78"/>
      <c r="DN506" s="78"/>
      <c r="DO506" s="78"/>
      <c r="DP506" s="78"/>
      <c r="DQ506" s="78"/>
      <c r="DR506" s="78"/>
    </row>
    <row r="507">
      <c r="A507" s="78"/>
      <c r="D507" s="2471"/>
      <c r="E507" s="2472"/>
      <c r="F507" s="2472"/>
      <c r="G507" s="2473"/>
      <c r="H507" s="2474"/>
      <c r="I507" s="2474"/>
      <c r="J507" s="2474"/>
      <c r="K507" s="2474"/>
      <c r="L507" s="2474"/>
      <c r="M507" s="2474"/>
      <c r="N507" s="2474"/>
      <c r="O507" s="2474"/>
      <c r="P507" s="2474"/>
      <c r="Q507" s="2475"/>
      <c r="R507" s="2475"/>
      <c r="S507" s="2474"/>
      <c r="T507" s="2476"/>
      <c r="U507" s="2474"/>
      <c r="V507" s="2474"/>
      <c r="W507" s="2474"/>
      <c r="X507" s="2474"/>
      <c r="Y507" s="2475"/>
      <c r="Z507" s="2474"/>
      <c r="AA507" s="2477"/>
      <c r="AB507" s="2475"/>
      <c r="AC507" s="2475"/>
      <c r="AD507" s="2475"/>
      <c r="AE507" s="2475"/>
      <c r="AF507" s="78"/>
      <c r="AG507" s="2475"/>
      <c r="AH507" s="24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2479"/>
      <c r="AS507" s="2479"/>
      <c r="AT507" s="2479"/>
      <c r="AU507" s="2479"/>
      <c r="AV507" s="2480"/>
      <c r="AW507" s="78"/>
      <c r="AX507" s="2480"/>
      <c r="AY507" s="78"/>
      <c r="AZ507" s="78"/>
      <c r="BA507" s="78"/>
      <c r="BB507" s="2480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  <c r="BP507" s="78"/>
      <c r="BQ507" s="78"/>
      <c r="BR507" s="78"/>
      <c r="BS507" s="78"/>
      <c r="BT507" s="78"/>
      <c r="BU507" s="78"/>
      <c r="BV507" s="78"/>
      <c r="BW507" s="78"/>
      <c r="BX507" s="78"/>
      <c r="BY507" s="78"/>
      <c r="BZ507" s="78"/>
      <c r="CA507" s="78"/>
      <c r="CB507" s="78"/>
      <c r="CC507" s="78"/>
      <c r="CD507" s="78"/>
      <c r="CE507" s="78"/>
      <c r="CF507" s="78"/>
      <c r="CG507" s="78"/>
      <c r="CH507" s="78"/>
      <c r="CI507" s="78"/>
      <c r="CJ507" s="78"/>
      <c r="CK507" s="78"/>
      <c r="CL507" s="78"/>
      <c r="CM507" s="78"/>
      <c r="CN507" s="78"/>
      <c r="CO507" s="78"/>
      <c r="CP507" s="78"/>
      <c r="CQ507" s="78"/>
      <c r="CR507" s="78"/>
      <c r="CS507" s="78"/>
      <c r="CT507" s="78"/>
      <c r="CU507" s="78"/>
      <c r="CV507" s="78"/>
      <c r="CW507" s="78"/>
      <c r="CX507" s="78"/>
      <c r="CY507" s="78"/>
      <c r="CZ507" s="78"/>
      <c r="DA507" s="78"/>
      <c r="DB507" s="78"/>
      <c r="DC507" s="78"/>
      <c r="DD507" s="78"/>
      <c r="DE507" s="78"/>
      <c r="DF507" s="2481"/>
      <c r="DG507" s="78"/>
      <c r="DH507" s="2482"/>
      <c r="DI507" s="78"/>
      <c r="DJ507" s="78"/>
      <c r="DK507" s="78"/>
      <c r="DL507" s="78"/>
      <c r="DM507" s="78"/>
      <c r="DN507" s="78"/>
      <c r="DO507" s="78"/>
      <c r="DP507" s="78"/>
      <c r="DQ507" s="78"/>
      <c r="DR507" s="78"/>
    </row>
    <row r="508">
      <c r="A508" s="78"/>
      <c r="D508" s="2471"/>
      <c r="E508" s="2472"/>
      <c r="F508" s="2472"/>
      <c r="G508" s="2473"/>
      <c r="H508" s="2474"/>
      <c r="I508" s="2474"/>
      <c r="J508" s="2474"/>
      <c r="K508" s="2474"/>
      <c r="L508" s="2474"/>
      <c r="M508" s="2474"/>
      <c r="N508" s="2474"/>
      <c r="O508" s="2474"/>
      <c r="P508" s="2474"/>
      <c r="Q508" s="2475"/>
      <c r="R508" s="2475"/>
      <c r="S508" s="2474"/>
      <c r="T508" s="2476"/>
      <c r="U508" s="2474"/>
      <c r="V508" s="2474"/>
      <c r="W508" s="2474"/>
      <c r="X508" s="2474"/>
      <c r="Y508" s="2475"/>
      <c r="Z508" s="2474"/>
      <c r="AA508" s="2477"/>
      <c r="AB508" s="2475"/>
      <c r="AC508" s="2475"/>
      <c r="AD508" s="2475"/>
      <c r="AE508" s="2475"/>
      <c r="AF508" s="78"/>
      <c r="AG508" s="2475"/>
      <c r="AH508" s="24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2479"/>
      <c r="AS508" s="2479"/>
      <c r="AT508" s="2479"/>
      <c r="AU508" s="2479"/>
      <c r="AV508" s="2480"/>
      <c r="AW508" s="78"/>
      <c r="AX508" s="2480"/>
      <c r="AY508" s="78"/>
      <c r="AZ508" s="78"/>
      <c r="BA508" s="78"/>
      <c r="BB508" s="2480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8"/>
      <c r="BQ508" s="78"/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8"/>
      <c r="CP508" s="78"/>
      <c r="CQ508" s="78"/>
      <c r="CR508" s="78"/>
      <c r="CS508" s="78"/>
      <c r="CT508" s="78"/>
      <c r="CU508" s="78"/>
      <c r="CV508" s="78"/>
      <c r="CW508" s="78"/>
      <c r="CX508" s="78"/>
      <c r="CY508" s="78"/>
      <c r="CZ508" s="78"/>
      <c r="DA508" s="78"/>
      <c r="DB508" s="78"/>
      <c r="DC508" s="78"/>
      <c r="DD508" s="78"/>
      <c r="DE508" s="78"/>
      <c r="DF508" s="2481"/>
      <c r="DG508" s="78"/>
      <c r="DH508" s="2482"/>
      <c r="DI508" s="78"/>
      <c r="DJ508" s="78"/>
      <c r="DK508" s="78"/>
      <c r="DL508" s="78"/>
      <c r="DM508" s="78"/>
      <c r="DN508" s="78"/>
      <c r="DO508" s="78"/>
      <c r="DP508" s="78"/>
      <c r="DQ508" s="78"/>
      <c r="DR508" s="78"/>
    </row>
    <row r="509">
      <c r="A509" s="78"/>
      <c r="D509" s="2471"/>
      <c r="E509" s="2472"/>
      <c r="F509" s="2472"/>
      <c r="G509" s="2473"/>
      <c r="H509" s="2474"/>
      <c r="I509" s="2474"/>
      <c r="J509" s="2474"/>
      <c r="K509" s="2474"/>
      <c r="L509" s="2474"/>
      <c r="M509" s="2474"/>
      <c r="N509" s="2474"/>
      <c r="O509" s="2474"/>
      <c r="P509" s="2474"/>
      <c r="Q509" s="2475"/>
      <c r="R509" s="2475"/>
      <c r="S509" s="2474"/>
      <c r="T509" s="2476"/>
      <c r="U509" s="2474"/>
      <c r="V509" s="2474"/>
      <c r="W509" s="2474"/>
      <c r="X509" s="2474"/>
      <c r="Y509" s="2475"/>
      <c r="Z509" s="2474"/>
      <c r="AA509" s="2477"/>
      <c r="AB509" s="2475"/>
      <c r="AC509" s="2475"/>
      <c r="AD509" s="2475"/>
      <c r="AE509" s="2475"/>
      <c r="AF509" s="78"/>
      <c r="AG509" s="2475"/>
      <c r="AH509" s="24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2479"/>
      <c r="AS509" s="2479"/>
      <c r="AT509" s="2479"/>
      <c r="AU509" s="2479"/>
      <c r="AV509" s="2480"/>
      <c r="AW509" s="78"/>
      <c r="AX509" s="2480"/>
      <c r="AY509" s="78"/>
      <c r="AZ509" s="78"/>
      <c r="BA509" s="78"/>
      <c r="BB509" s="2480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  <c r="BP509" s="78"/>
      <c r="BQ509" s="78"/>
      <c r="BR509" s="78"/>
      <c r="BS509" s="78"/>
      <c r="BT509" s="78"/>
      <c r="BU509" s="78"/>
      <c r="BV509" s="78"/>
      <c r="BW509" s="78"/>
      <c r="BX509" s="78"/>
      <c r="BY509" s="78"/>
      <c r="BZ509" s="78"/>
      <c r="CA509" s="78"/>
      <c r="CB509" s="78"/>
      <c r="CC509" s="78"/>
      <c r="CD509" s="78"/>
      <c r="CE509" s="78"/>
      <c r="CF509" s="78"/>
      <c r="CG509" s="78"/>
      <c r="CH509" s="78"/>
      <c r="CI509" s="78"/>
      <c r="CJ509" s="78"/>
      <c r="CK509" s="78"/>
      <c r="CL509" s="78"/>
      <c r="CM509" s="78"/>
      <c r="CN509" s="78"/>
      <c r="CO509" s="78"/>
      <c r="CP509" s="78"/>
      <c r="CQ509" s="78"/>
      <c r="CR509" s="78"/>
      <c r="CS509" s="78"/>
      <c r="CT509" s="78"/>
      <c r="CU509" s="78"/>
      <c r="CV509" s="78"/>
      <c r="CW509" s="78"/>
      <c r="CX509" s="78"/>
      <c r="CY509" s="78"/>
      <c r="CZ509" s="78"/>
      <c r="DA509" s="78"/>
      <c r="DB509" s="78"/>
      <c r="DC509" s="78"/>
      <c r="DD509" s="78"/>
      <c r="DE509" s="78"/>
      <c r="DF509" s="2481"/>
      <c r="DG509" s="78"/>
      <c r="DH509" s="2482"/>
      <c r="DI509" s="78"/>
      <c r="DJ509" s="78"/>
      <c r="DK509" s="78"/>
      <c r="DL509" s="78"/>
      <c r="DM509" s="78"/>
      <c r="DN509" s="78"/>
      <c r="DO509" s="78"/>
      <c r="DP509" s="78"/>
      <c r="DQ509" s="78"/>
      <c r="DR509" s="78"/>
    </row>
    <row r="510">
      <c r="A510" s="78"/>
      <c r="D510" s="2471"/>
      <c r="E510" s="2472"/>
      <c r="F510" s="2472"/>
      <c r="G510" s="2473"/>
      <c r="H510" s="2474"/>
      <c r="I510" s="2474"/>
      <c r="J510" s="2474"/>
      <c r="K510" s="2474"/>
      <c r="L510" s="2474"/>
      <c r="M510" s="2474"/>
      <c r="N510" s="2474"/>
      <c r="O510" s="2474"/>
      <c r="P510" s="2474"/>
      <c r="Q510" s="2475"/>
      <c r="R510" s="2475"/>
      <c r="S510" s="2474"/>
      <c r="T510" s="2476"/>
      <c r="U510" s="2474"/>
      <c r="V510" s="2474"/>
      <c r="W510" s="2474"/>
      <c r="X510" s="2474"/>
      <c r="Y510" s="2475"/>
      <c r="Z510" s="2474"/>
      <c r="AA510" s="2477"/>
      <c r="AB510" s="2475"/>
      <c r="AC510" s="2475"/>
      <c r="AD510" s="2475"/>
      <c r="AE510" s="2475"/>
      <c r="AF510" s="78"/>
      <c r="AG510" s="2475"/>
      <c r="AH510" s="24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2479"/>
      <c r="AS510" s="2479"/>
      <c r="AT510" s="2479"/>
      <c r="AU510" s="2479"/>
      <c r="AV510" s="2480"/>
      <c r="AW510" s="78"/>
      <c r="AX510" s="2480"/>
      <c r="AY510" s="78"/>
      <c r="AZ510" s="78"/>
      <c r="BA510" s="78"/>
      <c r="BB510" s="2480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  <c r="BP510" s="78"/>
      <c r="BQ510" s="78"/>
      <c r="BR510" s="78"/>
      <c r="BS510" s="78"/>
      <c r="BT510" s="78"/>
      <c r="BU510" s="78"/>
      <c r="BV510" s="78"/>
      <c r="BW510" s="78"/>
      <c r="BX510" s="78"/>
      <c r="BY510" s="78"/>
      <c r="BZ510" s="78"/>
      <c r="CA510" s="78"/>
      <c r="CB510" s="78"/>
      <c r="CC510" s="78"/>
      <c r="CD510" s="78"/>
      <c r="CE510" s="78"/>
      <c r="CF510" s="78"/>
      <c r="CG510" s="78"/>
      <c r="CH510" s="78"/>
      <c r="CI510" s="78"/>
      <c r="CJ510" s="78"/>
      <c r="CK510" s="78"/>
      <c r="CL510" s="78"/>
      <c r="CM510" s="78"/>
      <c r="CN510" s="78"/>
      <c r="CO510" s="78"/>
      <c r="CP510" s="78"/>
      <c r="CQ510" s="78"/>
      <c r="CR510" s="78"/>
      <c r="CS510" s="78"/>
      <c r="CT510" s="78"/>
      <c r="CU510" s="78"/>
      <c r="CV510" s="78"/>
      <c r="CW510" s="78"/>
      <c r="CX510" s="78"/>
      <c r="CY510" s="78"/>
      <c r="CZ510" s="78"/>
      <c r="DA510" s="78"/>
      <c r="DB510" s="78"/>
      <c r="DC510" s="78"/>
      <c r="DD510" s="78"/>
      <c r="DE510" s="78"/>
      <c r="DF510" s="2481"/>
      <c r="DG510" s="78"/>
      <c r="DH510" s="2482"/>
      <c r="DI510" s="78"/>
      <c r="DJ510" s="78"/>
      <c r="DK510" s="78"/>
      <c r="DL510" s="78"/>
      <c r="DM510" s="78"/>
      <c r="DN510" s="78"/>
      <c r="DO510" s="78"/>
      <c r="DP510" s="78"/>
      <c r="DQ510" s="78"/>
      <c r="DR510" s="78"/>
    </row>
    <row r="511">
      <c r="A511" s="78"/>
      <c r="D511" s="2471"/>
      <c r="E511" s="2472"/>
      <c r="F511" s="2472"/>
      <c r="G511" s="2473"/>
      <c r="H511" s="2474"/>
      <c r="I511" s="2474"/>
      <c r="J511" s="2474"/>
      <c r="K511" s="2474"/>
      <c r="L511" s="2474"/>
      <c r="M511" s="2474"/>
      <c r="N511" s="2474"/>
      <c r="O511" s="2474"/>
      <c r="P511" s="2474"/>
      <c r="Q511" s="2475"/>
      <c r="R511" s="2475"/>
      <c r="S511" s="2474"/>
      <c r="T511" s="2476"/>
      <c r="U511" s="2474"/>
      <c r="V511" s="2474"/>
      <c r="W511" s="2474"/>
      <c r="X511" s="2474"/>
      <c r="Y511" s="2475"/>
      <c r="Z511" s="2474"/>
      <c r="AA511" s="2477"/>
      <c r="AB511" s="2475"/>
      <c r="AC511" s="2475"/>
      <c r="AD511" s="2475"/>
      <c r="AE511" s="2475"/>
      <c r="AF511" s="78"/>
      <c r="AG511" s="2475"/>
      <c r="AH511" s="24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2479"/>
      <c r="AS511" s="2479"/>
      <c r="AT511" s="2479"/>
      <c r="AU511" s="2479"/>
      <c r="AV511" s="2480"/>
      <c r="AW511" s="78"/>
      <c r="AX511" s="2480"/>
      <c r="AY511" s="78"/>
      <c r="AZ511" s="78"/>
      <c r="BA511" s="78"/>
      <c r="BB511" s="2480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  <c r="BP511" s="78"/>
      <c r="BQ511" s="78"/>
      <c r="BR511" s="78"/>
      <c r="BS511" s="78"/>
      <c r="BT511" s="78"/>
      <c r="BU511" s="78"/>
      <c r="BV511" s="78"/>
      <c r="BW511" s="78"/>
      <c r="BX511" s="78"/>
      <c r="BY511" s="78"/>
      <c r="BZ511" s="78"/>
      <c r="CA511" s="78"/>
      <c r="CB511" s="78"/>
      <c r="CC511" s="78"/>
      <c r="CD511" s="78"/>
      <c r="CE511" s="78"/>
      <c r="CF511" s="78"/>
      <c r="CG511" s="78"/>
      <c r="CH511" s="78"/>
      <c r="CI511" s="78"/>
      <c r="CJ511" s="78"/>
      <c r="CK511" s="78"/>
      <c r="CL511" s="78"/>
      <c r="CM511" s="78"/>
      <c r="CN511" s="78"/>
      <c r="CO511" s="78"/>
      <c r="CP511" s="78"/>
      <c r="CQ511" s="78"/>
      <c r="CR511" s="78"/>
      <c r="CS511" s="78"/>
      <c r="CT511" s="78"/>
      <c r="CU511" s="78"/>
      <c r="CV511" s="78"/>
      <c r="CW511" s="78"/>
      <c r="CX511" s="78"/>
      <c r="CY511" s="78"/>
      <c r="CZ511" s="78"/>
      <c r="DA511" s="78"/>
      <c r="DB511" s="78"/>
      <c r="DC511" s="78"/>
      <c r="DD511" s="78"/>
      <c r="DE511" s="78"/>
      <c r="DF511" s="2481"/>
      <c r="DG511" s="78"/>
      <c r="DH511" s="2482"/>
      <c r="DI511" s="78"/>
      <c r="DJ511" s="78"/>
      <c r="DK511" s="78"/>
      <c r="DL511" s="78"/>
      <c r="DM511" s="78"/>
      <c r="DN511" s="78"/>
      <c r="DO511" s="78"/>
      <c r="DP511" s="78"/>
      <c r="DQ511" s="78"/>
      <c r="DR511" s="78"/>
    </row>
    <row r="512">
      <c r="A512" s="78"/>
      <c r="D512" s="2471"/>
      <c r="E512" s="2472"/>
      <c r="F512" s="2472"/>
      <c r="G512" s="2473"/>
      <c r="H512" s="2474"/>
      <c r="I512" s="2474"/>
      <c r="J512" s="2474"/>
      <c r="K512" s="2474"/>
      <c r="L512" s="2474"/>
      <c r="M512" s="2474"/>
      <c r="N512" s="2474"/>
      <c r="O512" s="2474"/>
      <c r="P512" s="2474"/>
      <c r="Q512" s="2475"/>
      <c r="R512" s="2475"/>
      <c r="S512" s="2474"/>
      <c r="T512" s="2476"/>
      <c r="U512" s="2474"/>
      <c r="V512" s="2474"/>
      <c r="W512" s="2474"/>
      <c r="X512" s="2474"/>
      <c r="Y512" s="2475"/>
      <c r="Z512" s="2474"/>
      <c r="AA512" s="2477"/>
      <c r="AB512" s="2475"/>
      <c r="AC512" s="2475"/>
      <c r="AD512" s="2475"/>
      <c r="AE512" s="2475"/>
      <c r="AF512" s="78"/>
      <c r="AG512" s="2475"/>
      <c r="AH512" s="24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2479"/>
      <c r="AS512" s="2479"/>
      <c r="AT512" s="2479"/>
      <c r="AU512" s="2479"/>
      <c r="AV512" s="2480"/>
      <c r="AW512" s="78"/>
      <c r="AX512" s="2480"/>
      <c r="AY512" s="78"/>
      <c r="AZ512" s="78"/>
      <c r="BA512" s="78"/>
      <c r="BB512" s="2480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  <c r="BP512" s="78"/>
      <c r="BQ512" s="78"/>
      <c r="BR512" s="78"/>
      <c r="BS512" s="78"/>
      <c r="BT512" s="78"/>
      <c r="BU512" s="78"/>
      <c r="BV512" s="78"/>
      <c r="BW512" s="78"/>
      <c r="BX512" s="78"/>
      <c r="BY512" s="78"/>
      <c r="BZ512" s="78"/>
      <c r="CA512" s="78"/>
      <c r="CB512" s="78"/>
      <c r="CC512" s="78"/>
      <c r="CD512" s="78"/>
      <c r="CE512" s="78"/>
      <c r="CF512" s="78"/>
      <c r="CG512" s="78"/>
      <c r="CH512" s="78"/>
      <c r="CI512" s="78"/>
      <c r="CJ512" s="78"/>
      <c r="CK512" s="78"/>
      <c r="CL512" s="78"/>
      <c r="CM512" s="78"/>
      <c r="CN512" s="78"/>
      <c r="CO512" s="78"/>
      <c r="CP512" s="78"/>
      <c r="CQ512" s="78"/>
      <c r="CR512" s="78"/>
      <c r="CS512" s="78"/>
      <c r="CT512" s="78"/>
      <c r="CU512" s="78"/>
      <c r="CV512" s="78"/>
      <c r="CW512" s="78"/>
      <c r="CX512" s="78"/>
      <c r="CY512" s="78"/>
      <c r="CZ512" s="78"/>
      <c r="DA512" s="78"/>
      <c r="DB512" s="78"/>
      <c r="DC512" s="78"/>
      <c r="DD512" s="78"/>
      <c r="DE512" s="78"/>
      <c r="DF512" s="2481"/>
      <c r="DG512" s="78"/>
      <c r="DH512" s="2482"/>
      <c r="DI512" s="78"/>
      <c r="DJ512" s="78"/>
      <c r="DK512" s="78"/>
      <c r="DL512" s="78"/>
      <c r="DM512" s="78"/>
      <c r="DN512" s="78"/>
      <c r="DO512" s="78"/>
      <c r="DP512" s="78"/>
      <c r="DQ512" s="78"/>
      <c r="DR512" s="78"/>
    </row>
    <row r="513">
      <c r="A513" s="78"/>
      <c r="D513" s="2471"/>
      <c r="E513" s="2472"/>
      <c r="F513" s="2472"/>
      <c r="G513" s="2473"/>
      <c r="H513" s="2474"/>
      <c r="I513" s="2474"/>
      <c r="J513" s="2474"/>
      <c r="K513" s="2474"/>
      <c r="L513" s="2474"/>
      <c r="M513" s="2474"/>
      <c r="N513" s="2474"/>
      <c r="O513" s="2474"/>
      <c r="P513" s="2474"/>
      <c r="Q513" s="2475"/>
      <c r="R513" s="2475"/>
      <c r="S513" s="2474"/>
      <c r="T513" s="2476"/>
      <c r="U513" s="2474"/>
      <c r="V513" s="2474"/>
      <c r="W513" s="2474"/>
      <c r="X513" s="2474"/>
      <c r="Y513" s="2475"/>
      <c r="Z513" s="2474"/>
      <c r="AA513" s="2477"/>
      <c r="AB513" s="2475"/>
      <c r="AC513" s="2475"/>
      <c r="AD513" s="2475"/>
      <c r="AE513" s="2475"/>
      <c r="AF513" s="78"/>
      <c r="AG513" s="2475"/>
      <c r="AH513" s="24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2479"/>
      <c r="AS513" s="2479"/>
      <c r="AT513" s="2479"/>
      <c r="AU513" s="2479"/>
      <c r="AV513" s="2480"/>
      <c r="AW513" s="78"/>
      <c r="AX513" s="2480"/>
      <c r="AY513" s="78"/>
      <c r="AZ513" s="78"/>
      <c r="BA513" s="78"/>
      <c r="BB513" s="2480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  <c r="BP513" s="78"/>
      <c r="BQ513" s="78"/>
      <c r="BR513" s="78"/>
      <c r="BS513" s="78"/>
      <c r="BT513" s="78"/>
      <c r="BU513" s="78"/>
      <c r="BV513" s="78"/>
      <c r="BW513" s="78"/>
      <c r="BX513" s="78"/>
      <c r="BY513" s="78"/>
      <c r="BZ513" s="78"/>
      <c r="CA513" s="78"/>
      <c r="CB513" s="78"/>
      <c r="CC513" s="78"/>
      <c r="CD513" s="78"/>
      <c r="CE513" s="78"/>
      <c r="CF513" s="78"/>
      <c r="CG513" s="78"/>
      <c r="CH513" s="78"/>
      <c r="CI513" s="78"/>
      <c r="CJ513" s="78"/>
      <c r="CK513" s="78"/>
      <c r="CL513" s="78"/>
      <c r="CM513" s="78"/>
      <c r="CN513" s="78"/>
      <c r="CO513" s="78"/>
      <c r="CP513" s="78"/>
      <c r="CQ513" s="78"/>
      <c r="CR513" s="78"/>
      <c r="CS513" s="78"/>
      <c r="CT513" s="78"/>
      <c r="CU513" s="78"/>
      <c r="CV513" s="78"/>
      <c r="CW513" s="78"/>
      <c r="CX513" s="78"/>
      <c r="CY513" s="78"/>
      <c r="CZ513" s="78"/>
      <c r="DA513" s="78"/>
      <c r="DB513" s="78"/>
      <c r="DC513" s="78"/>
      <c r="DD513" s="78"/>
      <c r="DE513" s="78"/>
      <c r="DF513" s="2481"/>
      <c r="DG513" s="78"/>
      <c r="DH513" s="2482"/>
      <c r="DI513" s="78"/>
      <c r="DJ513" s="78"/>
      <c r="DK513" s="78"/>
      <c r="DL513" s="78"/>
      <c r="DM513" s="78"/>
      <c r="DN513" s="78"/>
      <c r="DO513" s="78"/>
      <c r="DP513" s="78"/>
      <c r="DQ513" s="78"/>
      <c r="DR513" s="78"/>
    </row>
    <row r="514">
      <c r="A514" s="78"/>
      <c r="D514" s="2471"/>
      <c r="E514" s="2472"/>
      <c r="F514" s="2472"/>
      <c r="G514" s="2473"/>
      <c r="H514" s="2474"/>
      <c r="I514" s="2474"/>
      <c r="J514" s="2474"/>
      <c r="K514" s="2474"/>
      <c r="L514" s="2474"/>
      <c r="M514" s="2474"/>
      <c r="N514" s="2474"/>
      <c r="O514" s="2474"/>
      <c r="P514" s="2474"/>
      <c r="Q514" s="2475"/>
      <c r="R514" s="2475"/>
      <c r="S514" s="2474"/>
      <c r="T514" s="2476"/>
      <c r="U514" s="2474"/>
      <c r="V514" s="2474"/>
      <c r="W514" s="2474"/>
      <c r="X514" s="2474"/>
      <c r="Y514" s="2475"/>
      <c r="Z514" s="2474"/>
      <c r="AA514" s="2477"/>
      <c r="AB514" s="2475"/>
      <c r="AC514" s="2475"/>
      <c r="AD514" s="2475"/>
      <c r="AE514" s="2475"/>
      <c r="AF514" s="78"/>
      <c r="AG514" s="2475"/>
      <c r="AH514" s="24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2479"/>
      <c r="AS514" s="2479"/>
      <c r="AT514" s="2479"/>
      <c r="AU514" s="2479"/>
      <c r="AV514" s="2480"/>
      <c r="AW514" s="78"/>
      <c r="AX514" s="2480"/>
      <c r="AY514" s="78"/>
      <c r="AZ514" s="78"/>
      <c r="BA514" s="78"/>
      <c r="BB514" s="2480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  <c r="BP514" s="78"/>
      <c r="BQ514" s="78"/>
      <c r="BR514" s="78"/>
      <c r="BS514" s="78"/>
      <c r="BT514" s="78"/>
      <c r="BU514" s="78"/>
      <c r="BV514" s="78"/>
      <c r="BW514" s="78"/>
      <c r="BX514" s="78"/>
      <c r="BY514" s="78"/>
      <c r="BZ514" s="78"/>
      <c r="CA514" s="78"/>
      <c r="CB514" s="78"/>
      <c r="CC514" s="78"/>
      <c r="CD514" s="78"/>
      <c r="CE514" s="78"/>
      <c r="CF514" s="78"/>
      <c r="CG514" s="78"/>
      <c r="CH514" s="78"/>
      <c r="CI514" s="78"/>
      <c r="CJ514" s="78"/>
      <c r="CK514" s="78"/>
      <c r="CL514" s="78"/>
      <c r="CM514" s="78"/>
      <c r="CN514" s="78"/>
      <c r="CO514" s="78"/>
      <c r="CP514" s="78"/>
      <c r="CQ514" s="78"/>
      <c r="CR514" s="78"/>
      <c r="CS514" s="78"/>
      <c r="CT514" s="78"/>
      <c r="CU514" s="78"/>
      <c r="CV514" s="78"/>
      <c r="CW514" s="78"/>
      <c r="CX514" s="78"/>
      <c r="CY514" s="78"/>
      <c r="CZ514" s="78"/>
      <c r="DA514" s="78"/>
      <c r="DB514" s="78"/>
      <c r="DC514" s="78"/>
      <c r="DD514" s="78"/>
      <c r="DE514" s="78"/>
      <c r="DF514" s="2481"/>
      <c r="DG514" s="78"/>
      <c r="DH514" s="2482"/>
      <c r="DI514" s="78"/>
      <c r="DJ514" s="78"/>
      <c r="DK514" s="78"/>
      <c r="DL514" s="78"/>
      <c r="DM514" s="78"/>
      <c r="DN514" s="78"/>
      <c r="DO514" s="78"/>
      <c r="DP514" s="78"/>
      <c r="DQ514" s="78"/>
      <c r="DR514" s="78"/>
    </row>
    <row r="515">
      <c r="A515" s="78"/>
      <c r="D515" s="2471"/>
      <c r="E515" s="2472"/>
      <c r="F515" s="2472"/>
      <c r="G515" s="2473"/>
      <c r="H515" s="2474"/>
      <c r="I515" s="2474"/>
      <c r="J515" s="2474"/>
      <c r="K515" s="2474"/>
      <c r="L515" s="2474"/>
      <c r="M515" s="2474"/>
      <c r="N515" s="2474"/>
      <c r="O515" s="2474"/>
      <c r="P515" s="2474"/>
      <c r="Q515" s="2475"/>
      <c r="R515" s="2475"/>
      <c r="S515" s="2474"/>
      <c r="T515" s="2476"/>
      <c r="U515" s="2474"/>
      <c r="V515" s="2474"/>
      <c r="W515" s="2474"/>
      <c r="X515" s="2474"/>
      <c r="Y515" s="2475"/>
      <c r="Z515" s="2474"/>
      <c r="AA515" s="2477"/>
      <c r="AB515" s="2475"/>
      <c r="AC515" s="2475"/>
      <c r="AD515" s="2475"/>
      <c r="AE515" s="2475"/>
      <c r="AF515" s="78"/>
      <c r="AG515" s="2475"/>
      <c r="AH515" s="24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2479"/>
      <c r="AS515" s="2479"/>
      <c r="AT515" s="2479"/>
      <c r="AU515" s="2479"/>
      <c r="AV515" s="2480"/>
      <c r="AW515" s="78"/>
      <c r="AX515" s="2480"/>
      <c r="AY515" s="78"/>
      <c r="AZ515" s="78"/>
      <c r="BA515" s="78"/>
      <c r="BB515" s="2480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  <c r="BP515" s="78"/>
      <c r="BQ515" s="78"/>
      <c r="BR515" s="78"/>
      <c r="BS515" s="78"/>
      <c r="BT515" s="78"/>
      <c r="BU515" s="78"/>
      <c r="BV515" s="78"/>
      <c r="BW515" s="78"/>
      <c r="BX515" s="78"/>
      <c r="BY515" s="78"/>
      <c r="BZ515" s="78"/>
      <c r="CA515" s="78"/>
      <c r="CB515" s="78"/>
      <c r="CC515" s="78"/>
      <c r="CD515" s="78"/>
      <c r="CE515" s="78"/>
      <c r="CF515" s="78"/>
      <c r="CG515" s="78"/>
      <c r="CH515" s="78"/>
      <c r="CI515" s="78"/>
      <c r="CJ515" s="78"/>
      <c r="CK515" s="78"/>
      <c r="CL515" s="78"/>
      <c r="CM515" s="78"/>
      <c r="CN515" s="78"/>
      <c r="CO515" s="78"/>
      <c r="CP515" s="78"/>
      <c r="CQ515" s="78"/>
      <c r="CR515" s="78"/>
      <c r="CS515" s="78"/>
      <c r="CT515" s="78"/>
      <c r="CU515" s="78"/>
      <c r="CV515" s="78"/>
      <c r="CW515" s="78"/>
      <c r="CX515" s="78"/>
      <c r="CY515" s="78"/>
      <c r="CZ515" s="78"/>
      <c r="DA515" s="78"/>
      <c r="DB515" s="78"/>
      <c r="DC515" s="78"/>
      <c r="DD515" s="78"/>
      <c r="DE515" s="78"/>
      <c r="DF515" s="2481"/>
      <c r="DG515" s="78"/>
      <c r="DH515" s="2482"/>
      <c r="DI515" s="78"/>
      <c r="DJ515" s="78"/>
      <c r="DK515" s="78"/>
      <c r="DL515" s="78"/>
      <c r="DM515" s="78"/>
      <c r="DN515" s="78"/>
      <c r="DO515" s="78"/>
      <c r="DP515" s="78"/>
      <c r="DQ515" s="78"/>
      <c r="DR515" s="78"/>
    </row>
    <row r="516">
      <c r="A516" s="78"/>
      <c r="D516" s="2471"/>
      <c r="E516" s="2472"/>
      <c r="F516" s="2472"/>
      <c r="G516" s="2473"/>
      <c r="H516" s="2474"/>
      <c r="I516" s="2474"/>
      <c r="J516" s="2474"/>
      <c r="K516" s="2474"/>
      <c r="L516" s="2474"/>
      <c r="M516" s="2474"/>
      <c r="N516" s="2474"/>
      <c r="O516" s="2474"/>
      <c r="P516" s="2474"/>
      <c r="Q516" s="2475"/>
      <c r="R516" s="2475"/>
      <c r="S516" s="2474"/>
      <c r="T516" s="2476"/>
      <c r="U516" s="2474"/>
      <c r="V516" s="2474"/>
      <c r="W516" s="2474"/>
      <c r="X516" s="2474"/>
      <c r="Y516" s="2475"/>
      <c r="Z516" s="2474"/>
      <c r="AA516" s="2477"/>
      <c r="AB516" s="2475"/>
      <c r="AC516" s="2475"/>
      <c r="AD516" s="2475"/>
      <c r="AE516" s="2475"/>
      <c r="AF516" s="78"/>
      <c r="AG516" s="2475"/>
      <c r="AH516" s="24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2479"/>
      <c r="AS516" s="2479"/>
      <c r="AT516" s="2479"/>
      <c r="AU516" s="2479"/>
      <c r="AV516" s="2480"/>
      <c r="AW516" s="78"/>
      <c r="AX516" s="2480"/>
      <c r="AY516" s="78"/>
      <c r="AZ516" s="78"/>
      <c r="BA516" s="78"/>
      <c r="BB516" s="2480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  <c r="BP516" s="78"/>
      <c r="BQ516" s="78"/>
      <c r="BR516" s="78"/>
      <c r="BS516" s="78"/>
      <c r="BT516" s="78"/>
      <c r="BU516" s="78"/>
      <c r="BV516" s="78"/>
      <c r="BW516" s="78"/>
      <c r="BX516" s="78"/>
      <c r="BY516" s="78"/>
      <c r="BZ516" s="78"/>
      <c r="CA516" s="78"/>
      <c r="CB516" s="78"/>
      <c r="CC516" s="78"/>
      <c r="CD516" s="78"/>
      <c r="CE516" s="78"/>
      <c r="CF516" s="78"/>
      <c r="CG516" s="78"/>
      <c r="CH516" s="78"/>
      <c r="CI516" s="78"/>
      <c r="CJ516" s="78"/>
      <c r="CK516" s="78"/>
      <c r="CL516" s="78"/>
      <c r="CM516" s="78"/>
      <c r="CN516" s="78"/>
      <c r="CO516" s="78"/>
      <c r="CP516" s="78"/>
      <c r="CQ516" s="78"/>
      <c r="CR516" s="78"/>
      <c r="CS516" s="78"/>
      <c r="CT516" s="78"/>
      <c r="CU516" s="78"/>
      <c r="CV516" s="78"/>
      <c r="CW516" s="78"/>
      <c r="CX516" s="78"/>
      <c r="CY516" s="78"/>
      <c r="CZ516" s="78"/>
      <c r="DA516" s="78"/>
      <c r="DB516" s="78"/>
      <c r="DC516" s="78"/>
      <c r="DD516" s="78"/>
      <c r="DE516" s="78"/>
      <c r="DF516" s="2481"/>
      <c r="DG516" s="78"/>
      <c r="DH516" s="2482"/>
      <c r="DI516" s="78"/>
      <c r="DJ516" s="78"/>
      <c r="DK516" s="78"/>
      <c r="DL516" s="78"/>
      <c r="DM516" s="78"/>
      <c r="DN516" s="78"/>
      <c r="DO516" s="78"/>
      <c r="DP516" s="78"/>
      <c r="DQ516" s="78"/>
      <c r="DR516" s="78"/>
    </row>
    <row r="517">
      <c r="A517" s="78"/>
      <c r="D517" s="2471"/>
      <c r="E517" s="2472"/>
      <c r="F517" s="2472"/>
      <c r="G517" s="2473"/>
      <c r="H517" s="2474"/>
      <c r="I517" s="2474"/>
      <c r="J517" s="2474"/>
      <c r="K517" s="2474"/>
      <c r="L517" s="2474"/>
      <c r="M517" s="2474"/>
      <c r="N517" s="2474"/>
      <c r="O517" s="2474"/>
      <c r="P517" s="2474"/>
      <c r="Q517" s="2475"/>
      <c r="R517" s="2475"/>
      <c r="S517" s="2474"/>
      <c r="T517" s="2476"/>
      <c r="U517" s="2474"/>
      <c r="V517" s="2474"/>
      <c r="W517" s="2474"/>
      <c r="X517" s="2474"/>
      <c r="Y517" s="2475"/>
      <c r="Z517" s="2474"/>
      <c r="AA517" s="2477"/>
      <c r="AB517" s="2475"/>
      <c r="AC517" s="2475"/>
      <c r="AD517" s="2475"/>
      <c r="AE517" s="2475"/>
      <c r="AF517" s="78"/>
      <c r="AG517" s="2475"/>
      <c r="AH517" s="24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2479"/>
      <c r="AS517" s="2479"/>
      <c r="AT517" s="2479"/>
      <c r="AU517" s="2479"/>
      <c r="AV517" s="2480"/>
      <c r="AW517" s="78"/>
      <c r="AX517" s="2480"/>
      <c r="AY517" s="78"/>
      <c r="AZ517" s="78"/>
      <c r="BA517" s="78"/>
      <c r="BB517" s="2480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  <c r="BP517" s="78"/>
      <c r="BQ517" s="78"/>
      <c r="BR517" s="78"/>
      <c r="BS517" s="78"/>
      <c r="BT517" s="78"/>
      <c r="BU517" s="78"/>
      <c r="BV517" s="78"/>
      <c r="BW517" s="78"/>
      <c r="BX517" s="78"/>
      <c r="BY517" s="78"/>
      <c r="BZ517" s="78"/>
      <c r="CA517" s="78"/>
      <c r="CB517" s="78"/>
      <c r="CC517" s="78"/>
      <c r="CD517" s="78"/>
      <c r="CE517" s="78"/>
      <c r="CF517" s="78"/>
      <c r="CG517" s="78"/>
      <c r="CH517" s="78"/>
      <c r="CI517" s="78"/>
      <c r="CJ517" s="78"/>
      <c r="CK517" s="78"/>
      <c r="CL517" s="78"/>
      <c r="CM517" s="78"/>
      <c r="CN517" s="78"/>
      <c r="CO517" s="78"/>
      <c r="CP517" s="78"/>
      <c r="CQ517" s="78"/>
      <c r="CR517" s="78"/>
      <c r="CS517" s="78"/>
      <c r="CT517" s="78"/>
      <c r="CU517" s="78"/>
      <c r="CV517" s="78"/>
      <c r="CW517" s="78"/>
      <c r="CX517" s="78"/>
      <c r="CY517" s="78"/>
      <c r="CZ517" s="78"/>
      <c r="DA517" s="78"/>
      <c r="DB517" s="78"/>
      <c r="DC517" s="78"/>
      <c r="DD517" s="78"/>
      <c r="DE517" s="78"/>
      <c r="DF517" s="2481"/>
      <c r="DG517" s="78"/>
      <c r="DH517" s="2482"/>
      <c r="DI517" s="78"/>
      <c r="DJ517" s="78"/>
      <c r="DK517" s="78"/>
      <c r="DL517" s="78"/>
      <c r="DM517" s="78"/>
      <c r="DN517" s="78"/>
      <c r="DO517" s="78"/>
      <c r="DP517" s="78"/>
      <c r="DQ517" s="78"/>
      <c r="DR517" s="78"/>
    </row>
    <row r="518">
      <c r="A518" s="78"/>
      <c r="D518" s="2471"/>
      <c r="E518" s="2472"/>
      <c r="F518" s="2472"/>
      <c r="G518" s="2473"/>
      <c r="H518" s="2474"/>
      <c r="I518" s="2474"/>
      <c r="J518" s="2474"/>
      <c r="K518" s="2474"/>
      <c r="L518" s="2474"/>
      <c r="M518" s="2474"/>
      <c r="N518" s="2474"/>
      <c r="O518" s="2474"/>
      <c r="P518" s="2474"/>
      <c r="Q518" s="2475"/>
      <c r="R518" s="2475"/>
      <c r="S518" s="2474"/>
      <c r="T518" s="2476"/>
      <c r="U518" s="2474"/>
      <c r="V518" s="2474"/>
      <c r="W518" s="2474"/>
      <c r="X518" s="2474"/>
      <c r="Y518" s="2475"/>
      <c r="Z518" s="2474"/>
      <c r="AA518" s="2477"/>
      <c r="AB518" s="2475"/>
      <c r="AC518" s="2475"/>
      <c r="AD518" s="2475"/>
      <c r="AE518" s="2475"/>
      <c r="AF518" s="78"/>
      <c r="AG518" s="2475"/>
      <c r="AH518" s="24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2479"/>
      <c r="AS518" s="2479"/>
      <c r="AT518" s="2479"/>
      <c r="AU518" s="2479"/>
      <c r="AV518" s="2480"/>
      <c r="AW518" s="78"/>
      <c r="AX518" s="2480"/>
      <c r="AY518" s="78"/>
      <c r="AZ518" s="78"/>
      <c r="BA518" s="78"/>
      <c r="BB518" s="2480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  <c r="BP518" s="78"/>
      <c r="BQ518" s="78"/>
      <c r="BR518" s="78"/>
      <c r="BS518" s="78"/>
      <c r="BT518" s="78"/>
      <c r="BU518" s="78"/>
      <c r="BV518" s="78"/>
      <c r="BW518" s="78"/>
      <c r="BX518" s="78"/>
      <c r="BY518" s="78"/>
      <c r="BZ518" s="78"/>
      <c r="CA518" s="78"/>
      <c r="CB518" s="78"/>
      <c r="CC518" s="78"/>
      <c r="CD518" s="78"/>
      <c r="CE518" s="78"/>
      <c r="CF518" s="78"/>
      <c r="CG518" s="78"/>
      <c r="CH518" s="78"/>
      <c r="CI518" s="78"/>
      <c r="CJ518" s="78"/>
      <c r="CK518" s="78"/>
      <c r="CL518" s="78"/>
      <c r="CM518" s="78"/>
      <c r="CN518" s="78"/>
      <c r="CO518" s="78"/>
      <c r="CP518" s="78"/>
      <c r="CQ518" s="78"/>
      <c r="CR518" s="78"/>
      <c r="CS518" s="78"/>
      <c r="CT518" s="78"/>
      <c r="CU518" s="78"/>
      <c r="CV518" s="78"/>
      <c r="CW518" s="78"/>
      <c r="CX518" s="78"/>
      <c r="CY518" s="78"/>
      <c r="CZ518" s="78"/>
      <c r="DA518" s="78"/>
      <c r="DB518" s="78"/>
      <c r="DC518" s="78"/>
      <c r="DD518" s="78"/>
      <c r="DE518" s="78"/>
      <c r="DF518" s="2481"/>
      <c r="DG518" s="78"/>
      <c r="DH518" s="2482"/>
      <c r="DI518" s="78"/>
      <c r="DJ518" s="78"/>
      <c r="DK518" s="78"/>
      <c r="DL518" s="78"/>
      <c r="DM518" s="78"/>
      <c r="DN518" s="78"/>
      <c r="DO518" s="78"/>
      <c r="DP518" s="78"/>
      <c r="DQ518" s="78"/>
      <c r="DR518" s="78"/>
    </row>
    <row r="519">
      <c r="A519" s="78"/>
      <c r="D519" s="2471"/>
      <c r="E519" s="2472"/>
      <c r="F519" s="2472"/>
      <c r="G519" s="2473"/>
      <c r="H519" s="2474"/>
      <c r="I519" s="2474"/>
      <c r="J519" s="2474"/>
      <c r="K519" s="2474"/>
      <c r="L519" s="2474"/>
      <c r="M519" s="2474"/>
      <c r="N519" s="2474"/>
      <c r="O519" s="2474"/>
      <c r="P519" s="2474"/>
      <c r="Q519" s="2475"/>
      <c r="R519" s="2475"/>
      <c r="S519" s="2474"/>
      <c r="T519" s="2476"/>
      <c r="U519" s="2474"/>
      <c r="V519" s="2474"/>
      <c r="W519" s="2474"/>
      <c r="X519" s="2474"/>
      <c r="Y519" s="2475"/>
      <c r="Z519" s="2474"/>
      <c r="AA519" s="2477"/>
      <c r="AB519" s="2475"/>
      <c r="AC519" s="2475"/>
      <c r="AD519" s="2475"/>
      <c r="AE519" s="2475"/>
      <c r="AF519" s="78"/>
      <c r="AG519" s="2475"/>
      <c r="AH519" s="24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2479"/>
      <c r="AS519" s="2479"/>
      <c r="AT519" s="2479"/>
      <c r="AU519" s="2479"/>
      <c r="AV519" s="2480"/>
      <c r="AW519" s="78"/>
      <c r="AX519" s="2480"/>
      <c r="AY519" s="78"/>
      <c r="AZ519" s="78"/>
      <c r="BA519" s="78"/>
      <c r="BB519" s="2480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  <c r="BP519" s="78"/>
      <c r="BQ519" s="78"/>
      <c r="BR519" s="78"/>
      <c r="BS519" s="78"/>
      <c r="BT519" s="78"/>
      <c r="BU519" s="78"/>
      <c r="BV519" s="78"/>
      <c r="BW519" s="78"/>
      <c r="BX519" s="78"/>
      <c r="BY519" s="78"/>
      <c r="BZ519" s="78"/>
      <c r="CA519" s="78"/>
      <c r="CB519" s="78"/>
      <c r="CC519" s="78"/>
      <c r="CD519" s="78"/>
      <c r="CE519" s="78"/>
      <c r="CF519" s="78"/>
      <c r="CG519" s="78"/>
      <c r="CH519" s="78"/>
      <c r="CI519" s="78"/>
      <c r="CJ519" s="78"/>
      <c r="CK519" s="78"/>
      <c r="CL519" s="78"/>
      <c r="CM519" s="78"/>
      <c r="CN519" s="78"/>
      <c r="CO519" s="78"/>
      <c r="CP519" s="78"/>
      <c r="CQ519" s="78"/>
      <c r="CR519" s="78"/>
      <c r="CS519" s="78"/>
      <c r="CT519" s="78"/>
      <c r="CU519" s="78"/>
      <c r="CV519" s="78"/>
      <c r="CW519" s="78"/>
      <c r="CX519" s="78"/>
      <c r="CY519" s="78"/>
      <c r="CZ519" s="78"/>
      <c r="DA519" s="78"/>
      <c r="DB519" s="78"/>
      <c r="DC519" s="78"/>
      <c r="DD519" s="78"/>
      <c r="DE519" s="78"/>
      <c r="DF519" s="2481"/>
      <c r="DG519" s="78"/>
      <c r="DH519" s="2482"/>
      <c r="DI519" s="78"/>
      <c r="DJ519" s="78"/>
      <c r="DK519" s="78"/>
      <c r="DL519" s="78"/>
      <c r="DM519" s="78"/>
      <c r="DN519" s="78"/>
      <c r="DO519" s="78"/>
      <c r="DP519" s="78"/>
      <c r="DQ519" s="78"/>
      <c r="DR519" s="78"/>
    </row>
    <row r="520">
      <c r="A520" s="78"/>
      <c r="D520" s="2471"/>
      <c r="E520" s="2472"/>
      <c r="F520" s="2472"/>
      <c r="G520" s="2473"/>
      <c r="H520" s="2474"/>
      <c r="I520" s="2474"/>
      <c r="J520" s="2474"/>
      <c r="K520" s="2474"/>
      <c r="L520" s="2474"/>
      <c r="M520" s="2474"/>
      <c r="N520" s="2474"/>
      <c r="O520" s="2474"/>
      <c r="P520" s="2474"/>
      <c r="Q520" s="2475"/>
      <c r="R520" s="2475"/>
      <c r="S520" s="2474"/>
      <c r="T520" s="2476"/>
      <c r="U520" s="2474"/>
      <c r="V520" s="2474"/>
      <c r="W520" s="2474"/>
      <c r="X520" s="2474"/>
      <c r="Y520" s="2475"/>
      <c r="Z520" s="2474"/>
      <c r="AA520" s="2477"/>
      <c r="AB520" s="2475"/>
      <c r="AC520" s="2475"/>
      <c r="AD520" s="2475"/>
      <c r="AE520" s="2475"/>
      <c r="AF520" s="78"/>
      <c r="AG520" s="2475"/>
      <c r="AH520" s="24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2479"/>
      <c r="AS520" s="2479"/>
      <c r="AT520" s="2479"/>
      <c r="AU520" s="2479"/>
      <c r="AV520" s="2480"/>
      <c r="AW520" s="78"/>
      <c r="AX520" s="2480"/>
      <c r="AY520" s="78"/>
      <c r="AZ520" s="78"/>
      <c r="BA520" s="78"/>
      <c r="BB520" s="2480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  <c r="BP520" s="78"/>
      <c r="BQ520" s="78"/>
      <c r="BR520" s="78"/>
      <c r="BS520" s="78"/>
      <c r="BT520" s="78"/>
      <c r="BU520" s="78"/>
      <c r="BV520" s="78"/>
      <c r="BW520" s="78"/>
      <c r="BX520" s="78"/>
      <c r="BY520" s="78"/>
      <c r="BZ520" s="78"/>
      <c r="CA520" s="78"/>
      <c r="CB520" s="78"/>
      <c r="CC520" s="78"/>
      <c r="CD520" s="78"/>
      <c r="CE520" s="78"/>
      <c r="CF520" s="78"/>
      <c r="CG520" s="78"/>
      <c r="CH520" s="78"/>
      <c r="CI520" s="78"/>
      <c r="CJ520" s="78"/>
      <c r="CK520" s="78"/>
      <c r="CL520" s="78"/>
      <c r="CM520" s="78"/>
      <c r="CN520" s="78"/>
      <c r="CO520" s="78"/>
      <c r="CP520" s="78"/>
      <c r="CQ520" s="78"/>
      <c r="CR520" s="78"/>
      <c r="CS520" s="78"/>
      <c r="CT520" s="78"/>
      <c r="CU520" s="78"/>
      <c r="CV520" s="78"/>
      <c r="CW520" s="78"/>
      <c r="CX520" s="78"/>
      <c r="CY520" s="78"/>
      <c r="CZ520" s="78"/>
      <c r="DA520" s="78"/>
      <c r="DB520" s="78"/>
      <c r="DC520" s="78"/>
      <c r="DD520" s="78"/>
      <c r="DE520" s="78"/>
      <c r="DF520" s="2481"/>
      <c r="DG520" s="78"/>
      <c r="DH520" s="2482"/>
      <c r="DI520" s="78"/>
      <c r="DJ520" s="78"/>
      <c r="DK520" s="78"/>
      <c r="DL520" s="78"/>
      <c r="DM520" s="78"/>
      <c r="DN520" s="78"/>
      <c r="DO520" s="78"/>
      <c r="DP520" s="78"/>
      <c r="DQ520" s="78"/>
      <c r="DR520" s="78"/>
    </row>
    <row r="521">
      <c r="A521" s="78"/>
      <c r="D521" s="2471"/>
      <c r="E521" s="2472"/>
      <c r="F521" s="2472"/>
      <c r="G521" s="2473"/>
      <c r="H521" s="2474"/>
      <c r="I521" s="2474"/>
      <c r="J521" s="2474"/>
      <c r="K521" s="2474"/>
      <c r="L521" s="2474"/>
      <c r="M521" s="2474"/>
      <c r="N521" s="2474"/>
      <c r="O521" s="2474"/>
      <c r="P521" s="2474"/>
      <c r="Q521" s="2475"/>
      <c r="R521" s="2475"/>
      <c r="S521" s="2474"/>
      <c r="T521" s="2476"/>
      <c r="U521" s="2474"/>
      <c r="V521" s="2474"/>
      <c r="W521" s="2474"/>
      <c r="X521" s="2474"/>
      <c r="Y521" s="2475"/>
      <c r="Z521" s="2474"/>
      <c r="AA521" s="2477"/>
      <c r="AB521" s="2475"/>
      <c r="AC521" s="2475"/>
      <c r="AD521" s="2475"/>
      <c r="AE521" s="2475"/>
      <c r="AF521" s="78"/>
      <c r="AG521" s="2475"/>
      <c r="AH521" s="24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2479"/>
      <c r="AS521" s="2479"/>
      <c r="AT521" s="2479"/>
      <c r="AU521" s="2479"/>
      <c r="AV521" s="2480"/>
      <c r="AW521" s="78"/>
      <c r="AX521" s="2480"/>
      <c r="AY521" s="78"/>
      <c r="AZ521" s="78"/>
      <c r="BA521" s="78"/>
      <c r="BB521" s="2480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  <c r="BP521" s="78"/>
      <c r="BQ521" s="78"/>
      <c r="BR521" s="78"/>
      <c r="BS521" s="78"/>
      <c r="BT521" s="78"/>
      <c r="BU521" s="78"/>
      <c r="BV521" s="78"/>
      <c r="BW521" s="78"/>
      <c r="BX521" s="78"/>
      <c r="BY521" s="78"/>
      <c r="BZ521" s="78"/>
      <c r="CA521" s="78"/>
      <c r="CB521" s="78"/>
      <c r="CC521" s="78"/>
      <c r="CD521" s="78"/>
      <c r="CE521" s="78"/>
      <c r="CF521" s="78"/>
      <c r="CG521" s="78"/>
      <c r="CH521" s="78"/>
      <c r="CI521" s="78"/>
      <c r="CJ521" s="78"/>
      <c r="CK521" s="78"/>
      <c r="CL521" s="78"/>
      <c r="CM521" s="78"/>
      <c r="CN521" s="78"/>
      <c r="CO521" s="78"/>
      <c r="CP521" s="78"/>
      <c r="CQ521" s="78"/>
      <c r="CR521" s="78"/>
      <c r="CS521" s="78"/>
      <c r="CT521" s="78"/>
      <c r="CU521" s="78"/>
      <c r="CV521" s="78"/>
      <c r="CW521" s="78"/>
      <c r="CX521" s="78"/>
      <c r="CY521" s="78"/>
      <c r="CZ521" s="78"/>
      <c r="DA521" s="78"/>
      <c r="DB521" s="78"/>
      <c r="DC521" s="78"/>
      <c r="DD521" s="78"/>
      <c r="DE521" s="78"/>
      <c r="DF521" s="2481"/>
      <c r="DG521" s="78"/>
      <c r="DH521" s="2482"/>
      <c r="DI521" s="78"/>
      <c r="DJ521" s="78"/>
      <c r="DK521" s="78"/>
      <c r="DL521" s="78"/>
      <c r="DM521" s="78"/>
      <c r="DN521" s="78"/>
      <c r="DO521" s="78"/>
      <c r="DP521" s="78"/>
      <c r="DQ521" s="78"/>
      <c r="DR521" s="78"/>
    </row>
    <row r="522">
      <c r="A522" s="78"/>
      <c r="D522" s="2471"/>
      <c r="E522" s="2472"/>
      <c r="F522" s="2472"/>
      <c r="G522" s="2473"/>
      <c r="H522" s="2474"/>
      <c r="I522" s="2474"/>
      <c r="J522" s="2474"/>
      <c r="K522" s="2474"/>
      <c r="L522" s="2474"/>
      <c r="M522" s="2474"/>
      <c r="N522" s="2474"/>
      <c r="O522" s="2474"/>
      <c r="P522" s="2474"/>
      <c r="Q522" s="2475"/>
      <c r="R522" s="2475"/>
      <c r="S522" s="2474"/>
      <c r="T522" s="2476"/>
      <c r="U522" s="2474"/>
      <c r="V522" s="2474"/>
      <c r="W522" s="2474"/>
      <c r="X522" s="2474"/>
      <c r="Y522" s="2475"/>
      <c r="Z522" s="2474"/>
      <c r="AA522" s="2477"/>
      <c r="AB522" s="2475"/>
      <c r="AC522" s="2475"/>
      <c r="AD522" s="2475"/>
      <c r="AE522" s="2475"/>
      <c r="AF522" s="78"/>
      <c r="AG522" s="2475"/>
      <c r="AH522" s="24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2479"/>
      <c r="AS522" s="2479"/>
      <c r="AT522" s="2479"/>
      <c r="AU522" s="2479"/>
      <c r="AV522" s="2480"/>
      <c r="AW522" s="78"/>
      <c r="AX522" s="2480"/>
      <c r="AY522" s="78"/>
      <c r="AZ522" s="78"/>
      <c r="BA522" s="78"/>
      <c r="BB522" s="2480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  <c r="BP522" s="78"/>
      <c r="BQ522" s="78"/>
      <c r="BR522" s="78"/>
      <c r="BS522" s="78"/>
      <c r="BT522" s="78"/>
      <c r="BU522" s="78"/>
      <c r="BV522" s="78"/>
      <c r="BW522" s="78"/>
      <c r="BX522" s="78"/>
      <c r="BY522" s="78"/>
      <c r="BZ522" s="78"/>
      <c r="CA522" s="78"/>
      <c r="CB522" s="78"/>
      <c r="CC522" s="78"/>
      <c r="CD522" s="78"/>
      <c r="CE522" s="78"/>
      <c r="CF522" s="78"/>
      <c r="CG522" s="78"/>
      <c r="CH522" s="78"/>
      <c r="CI522" s="78"/>
      <c r="CJ522" s="78"/>
      <c r="CK522" s="78"/>
      <c r="CL522" s="78"/>
      <c r="CM522" s="78"/>
      <c r="CN522" s="78"/>
      <c r="CO522" s="78"/>
      <c r="CP522" s="78"/>
      <c r="CQ522" s="78"/>
      <c r="CR522" s="78"/>
      <c r="CS522" s="78"/>
      <c r="CT522" s="78"/>
      <c r="CU522" s="78"/>
      <c r="CV522" s="78"/>
      <c r="CW522" s="78"/>
      <c r="CX522" s="78"/>
      <c r="CY522" s="78"/>
      <c r="CZ522" s="78"/>
      <c r="DA522" s="78"/>
      <c r="DB522" s="78"/>
      <c r="DC522" s="78"/>
      <c r="DD522" s="78"/>
      <c r="DE522" s="78"/>
      <c r="DF522" s="2481"/>
      <c r="DG522" s="78"/>
      <c r="DH522" s="2482"/>
      <c r="DI522" s="78"/>
      <c r="DJ522" s="78"/>
      <c r="DK522" s="78"/>
      <c r="DL522" s="78"/>
      <c r="DM522" s="78"/>
      <c r="DN522" s="78"/>
      <c r="DO522" s="78"/>
      <c r="DP522" s="78"/>
      <c r="DQ522" s="78"/>
      <c r="DR522" s="78"/>
    </row>
    <row r="523">
      <c r="A523" s="78"/>
      <c r="D523" s="2471"/>
      <c r="E523" s="2472"/>
      <c r="F523" s="2472"/>
      <c r="G523" s="2473"/>
      <c r="H523" s="2474"/>
      <c r="I523" s="2474"/>
      <c r="J523" s="2474"/>
      <c r="K523" s="2474"/>
      <c r="L523" s="2474"/>
      <c r="M523" s="2474"/>
      <c r="N523" s="2474"/>
      <c r="O523" s="2474"/>
      <c r="P523" s="2474"/>
      <c r="Q523" s="2475"/>
      <c r="R523" s="2475"/>
      <c r="S523" s="2474"/>
      <c r="T523" s="2476"/>
      <c r="U523" s="2474"/>
      <c r="V523" s="2474"/>
      <c r="W523" s="2474"/>
      <c r="X523" s="2474"/>
      <c r="Y523" s="2475"/>
      <c r="Z523" s="2474"/>
      <c r="AA523" s="2477"/>
      <c r="AB523" s="2475"/>
      <c r="AC523" s="2475"/>
      <c r="AD523" s="2475"/>
      <c r="AE523" s="2475"/>
      <c r="AF523" s="78"/>
      <c r="AG523" s="2475"/>
      <c r="AH523" s="24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2479"/>
      <c r="AS523" s="2479"/>
      <c r="AT523" s="2479"/>
      <c r="AU523" s="2479"/>
      <c r="AV523" s="2480"/>
      <c r="AW523" s="78"/>
      <c r="AX523" s="2480"/>
      <c r="AY523" s="78"/>
      <c r="AZ523" s="78"/>
      <c r="BA523" s="78"/>
      <c r="BB523" s="2480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  <c r="BP523" s="78"/>
      <c r="BQ523" s="78"/>
      <c r="BR523" s="78"/>
      <c r="BS523" s="78"/>
      <c r="BT523" s="78"/>
      <c r="BU523" s="78"/>
      <c r="BV523" s="78"/>
      <c r="BW523" s="78"/>
      <c r="BX523" s="78"/>
      <c r="BY523" s="78"/>
      <c r="BZ523" s="78"/>
      <c r="CA523" s="78"/>
      <c r="CB523" s="78"/>
      <c r="CC523" s="78"/>
      <c r="CD523" s="78"/>
      <c r="CE523" s="78"/>
      <c r="CF523" s="78"/>
      <c r="CG523" s="78"/>
      <c r="CH523" s="78"/>
      <c r="CI523" s="78"/>
      <c r="CJ523" s="78"/>
      <c r="CK523" s="78"/>
      <c r="CL523" s="78"/>
      <c r="CM523" s="78"/>
      <c r="CN523" s="78"/>
      <c r="CO523" s="78"/>
      <c r="CP523" s="78"/>
      <c r="CQ523" s="78"/>
      <c r="CR523" s="78"/>
      <c r="CS523" s="78"/>
      <c r="CT523" s="78"/>
      <c r="CU523" s="78"/>
      <c r="CV523" s="78"/>
      <c r="CW523" s="78"/>
      <c r="CX523" s="78"/>
      <c r="CY523" s="78"/>
      <c r="CZ523" s="78"/>
      <c r="DA523" s="78"/>
      <c r="DB523" s="78"/>
      <c r="DC523" s="78"/>
      <c r="DD523" s="78"/>
      <c r="DE523" s="78"/>
      <c r="DF523" s="2481"/>
      <c r="DG523" s="78"/>
      <c r="DH523" s="2482"/>
      <c r="DI523" s="78"/>
      <c r="DJ523" s="78"/>
      <c r="DK523" s="78"/>
      <c r="DL523" s="78"/>
      <c r="DM523" s="78"/>
      <c r="DN523" s="78"/>
      <c r="DO523" s="78"/>
      <c r="DP523" s="78"/>
      <c r="DQ523" s="78"/>
      <c r="DR523" s="78"/>
    </row>
    <row r="524">
      <c r="A524" s="78"/>
      <c r="D524" s="2471"/>
      <c r="E524" s="2472"/>
      <c r="F524" s="2472"/>
      <c r="G524" s="2473"/>
      <c r="H524" s="2474"/>
      <c r="I524" s="2474"/>
      <c r="J524" s="2474"/>
      <c r="K524" s="2474"/>
      <c r="L524" s="2474"/>
      <c r="M524" s="2474"/>
      <c r="N524" s="2474"/>
      <c r="O524" s="2474"/>
      <c r="P524" s="2474"/>
      <c r="Q524" s="2475"/>
      <c r="R524" s="2475"/>
      <c r="S524" s="2474"/>
      <c r="T524" s="2476"/>
      <c r="U524" s="2474"/>
      <c r="V524" s="2474"/>
      <c r="W524" s="2474"/>
      <c r="X524" s="2474"/>
      <c r="Y524" s="2475"/>
      <c r="Z524" s="2474"/>
      <c r="AA524" s="2477"/>
      <c r="AB524" s="2475"/>
      <c r="AC524" s="2475"/>
      <c r="AD524" s="2475"/>
      <c r="AE524" s="2475"/>
      <c r="AF524" s="78"/>
      <c r="AG524" s="2475"/>
      <c r="AH524" s="24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2479"/>
      <c r="AS524" s="2479"/>
      <c r="AT524" s="2479"/>
      <c r="AU524" s="2479"/>
      <c r="AV524" s="2480"/>
      <c r="AW524" s="78"/>
      <c r="AX524" s="2480"/>
      <c r="AY524" s="78"/>
      <c r="AZ524" s="78"/>
      <c r="BA524" s="78"/>
      <c r="BB524" s="2480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  <c r="BP524" s="78"/>
      <c r="BQ524" s="78"/>
      <c r="BR524" s="78"/>
      <c r="BS524" s="78"/>
      <c r="BT524" s="78"/>
      <c r="BU524" s="78"/>
      <c r="BV524" s="78"/>
      <c r="BW524" s="78"/>
      <c r="BX524" s="78"/>
      <c r="BY524" s="78"/>
      <c r="BZ524" s="78"/>
      <c r="CA524" s="78"/>
      <c r="CB524" s="78"/>
      <c r="CC524" s="78"/>
      <c r="CD524" s="78"/>
      <c r="CE524" s="78"/>
      <c r="CF524" s="78"/>
      <c r="CG524" s="78"/>
      <c r="CH524" s="78"/>
      <c r="CI524" s="78"/>
      <c r="CJ524" s="78"/>
      <c r="CK524" s="78"/>
      <c r="CL524" s="78"/>
      <c r="CM524" s="78"/>
      <c r="CN524" s="78"/>
      <c r="CO524" s="78"/>
      <c r="CP524" s="78"/>
      <c r="CQ524" s="78"/>
      <c r="CR524" s="78"/>
      <c r="CS524" s="78"/>
      <c r="CT524" s="78"/>
      <c r="CU524" s="78"/>
      <c r="CV524" s="78"/>
      <c r="CW524" s="78"/>
      <c r="CX524" s="78"/>
      <c r="CY524" s="78"/>
      <c r="CZ524" s="78"/>
      <c r="DA524" s="78"/>
      <c r="DB524" s="78"/>
      <c r="DC524" s="78"/>
      <c r="DD524" s="78"/>
      <c r="DE524" s="78"/>
      <c r="DF524" s="2481"/>
      <c r="DG524" s="78"/>
      <c r="DH524" s="2482"/>
      <c r="DI524" s="78"/>
      <c r="DJ524" s="78"/>
      <c r="DK524" s="78"/>
      <c r="DL524" s="78"/>
      <c r="DM524" s="78"/>
      <c r="DN524" s="78"/>
      <c r="DO524" s="78"/>
      <c r="DP524" s="78"/>
      <c r="DQ524" s="78"/>
      <c r="DR524" s="78"/>
    </row>
    <row r="525">
      <c r="A525" s="78"/>
      <c r="D525" s="2471"/>
      <c r="E525" s="2472"/>
      <c r="F525" s="2472"/>
      <c r="G525" s="2473"/>
      <c r="H525" s="2474"/>
      <c r="I525" s="2474"/>
      <c r="J525" s="2474"/>
      <c r="K525" s="2474"/>
      <c r="L525" s="2474"/>
      <c r="M525" s="2474"/>
      <c r="N525" s="2474"/>
      <c r="O525" s="2474"/>
      <c r="P525" s="2474"/>
      <c r="Q525" s="2475"/>
      <c r="R525" s="2475"/>
      <c r="S525" s="2474"/>
      <c r="T525" s="2476"/>
      <c r="U525" s="2474"/>
      <c r="V525" s="2474"/>
      <c r="W525" s="2474"/>
      <c r="X525" s="2474"/>
      <c r="Y525" s="2475"/>
      <c r="Z525" s="2474"/>
      <c r="AA525" s="2477"/>
      <c r="AB525" s="2475"/>
      <c r="AC525" s="2475"/>
      <c r="AD525" s="2475"/>
      <c r="AE525" s="2475"/>
      <c r="AF525" s="78"/>
      <c r="AG525" s="2475"/>
      <c r="AH525" s="24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2479"/>
      <c r="AS525" s="2479"/>
      <c r="AT525" s="2479"/>
      <c r="AU525" s="2479"/>
      <c r="AV525" s="2480"/>
      <c r="AW525" s="78"/>
      <c r="AX525" s="2480"/>
      <c r="AY525" s="78"/>
      <c r="AZ525" s="78"/>
      <c r="BA525" s="78"/>
      <c r="BB525" s="2480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  <c r="BP525" s="78"/>
      <c r="BQ525" s="78"/>
      <c r="BR525" s="78"/>
      <c r="BS525" s="78"/>
      <c r="BT525" s="78"/>
      <c r="BU525" s="78"/>
      <c r="BV525" s="78"/>
      <c r="BW525" s="78"/>
      <c r="BX525" s="78"/>
      <c r="BY525" s="78"/>
      <c r="BZ525" s="78"/>
      <c r="CA525" s="78"/>
      <c r="CB525" s="78"/>
      <c r="CC525" s="78"/>
      <c r="CD525" s="78"/>
      <c r="CE525" s="78"/>
      <c r="CF525" s="78"/>
      <c r="CG525" s="78"/>
      <c r="CH525" s="78"/>
      <c r="CI525" s="78"/>
      <c r="CJ525" s="78"/>
      <c r="CK525" s="78"/>
      <c r="CL525" s="78"/>
      <c r="CM525" s="78"/>
      <c r="CN525" s="78"/>
      <c r="CO525" s="78"/>
      <c r="CP525" s="78"/>
      <c r="CQ525" s="78"/>
      <c r="CR525" s="78"/>
      <c r="CS525" s="78"/>
      <c r="CT525" s="78"/>
      <c r="CU525" s="78"/>
      <c r="CV525" s="78"/>
      <c r="CW525" s="78"/>
      <c r="CX525" s="78"/>
      <c r="CY525" s="78"/>
      <c r="CZ525" s="78"/>
      <c r="DA525" s="78"/>
      <c r="DB525" s="78"/>
      <c r="DC525" s="78"/>
      <c r="DD525" s="78"/>
      <c r="DE525" s="78"/>
      <c r="DF525" s="2481"/>
      <c r="DG525" s="78"/>
      <c r="DH525" s="2482"/>
      <c r="DI525" s="78"/>
      <c r="DJ525" s="78"/>
      <c r="DK525" s="78"/>
      <c r="DL525" s="78"/>
      <c r="DM525" s="78"/>
      <c r="DN525" s="78"/>
      <c r="DO525" s="78"/>
      <c r="DP525" s="78"/>
      <c r="DQ525" s="78"/>
      <c r="DR525" s="78"/>
    </row>
    <row r="526">
      <c r="A526" s="78"/>
      <c r="D526" s="2471"/>
      <c r="E526" s="2472"/>
      <c r="F526" s="2472"/>
      <c r="G526" s="2473"/>
      <c r="H526" s="2474"/>
      <c r="I526" s="2474"/>
      <c r="J526" s="2474"/>
      <c r="K526" s="2474"/>
      <c r="L526" s="2474"/>
      <c r="M526" s="2474"/>
      <c r="N526" s="2474"/>
      <c r="O526" s="2474"/>
      <c r="P526" s="2474"/>
      <c r="Q526" s="2475"/>
      <c r="R526" s="2475"/>
      <c r="S526" s="2474"/>
      <c r="T526" s="2476"/>
      <c r="U526" s="2474"/>
      <c r="V526" s="2474"/>
      <c r="W526" s="2474"/>
      <c r="X526" s="2474"/>
      <c r="Y526" s="2475"/>
      <c r="Z526" s="2474"/>
      <c r="AA526" s="2477"/>
      <c r="AB526" s="2475"/>
      <c r="AC526" s="2475"/>
      <c r="AD526" s="2475"/>
      <c r="AE526" s="2475"/>
      <c r="AF526" s="78"/>
      <c r="AG526" s="2475"/>
      <c r="AH526" s="24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2479"/>
      <c r="AS526" s="2479"/>
      <c r="AT526" s="2479"/>
      <c r="AU526" s="2479"/>
      <c r="AV526" s="2480"/>
      <c r="AW526" s="78"/>
      <c r="AX526" s="2480"/>
      <c r="AY526" s="78"/>
      <c r="AZ526" s="78"/>
      <c r="BA526" s="78"/>
      <c r="BB526" s="2480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  <c r="BP526" s="78"/>
      <c r="BQ526" s="78"/>
      <c r="BR526" s="78"/>
      <c r="BS526" s="78"/>
      <c r="BT526" s="78"/>
      <c r="BU526" s="78"/>
      <c r="BV526" s="78"/>
      <c r="BW526" s="78"/>
      <c r="BX526" s="78"/>
      <c r="BY526" s="78"/>
      <c r="BZ526" s="78"/>
      <c r="CA526" s="78"/>
      <c r="CB526" s="78"/>
      <c r="CC526" s="78"/>
      <c r="CD526" s="78"/>
      <c r="CE526" s="78"/>
      <c r="CF526" s="78"/>
      <c r="CG526" s="78"/>
      <c r="CH526" s="78"/>
      <c r="CI526" s="78"/>
      <c r="CJ526" s="78"/>
      <c r="CK526" s="78"/>
      <c r="CL526" s="78"/>
      <c r="CM526" s="78"/>
      <c r="CN526" s="78"/>
      <c r="CO526" s="78"/>
      <c r="CP526" s="78"/>
      <c r="CQ526" s="78"/>
      <c r="CR526" s="78"/>
      <c r="CS526" s="78"/>
      <c r="CT526" s="78"/>
      <c r="CU526" s="78"/>
      <c r="CV526" s="78"/>
      <c r="CW526" s="78"/>
      <c r="CX526" s="78"/>
      <c r="CY526" s="78"/>
      <c r="CZ526" s="78"/>
      <c r="DA526" s="78"/>
      <c r="DB526" s="78"/>
      <c r="DC526" s="78"/>
      <c r="DD526" s="78"/>
      <c r="DE526" s="78"/>
      <c r="DF526" s="2481"/>
      <c r="DG526" s="78"/>
      <c r="DH526" s="2482"/>
      <c r="DI526" s="78"/>
      <c r="DJ526" s="78"/>
      <c r="DK526" s="78"/>
      <c r="DL526" s="78"/>
      <c r="DM526" s="78"/>
      <c r="DN526" s="78"/>
      <c r="DO526" s="78"/>
      <c r="DP526" s="78"/>
      <c r="DQ526" s="78"/>
      <c r="DR526" s="78"/>
    </row>
    <row r="527">
      <c r="A527" s="78"/>
      <c r="D527" s="2471"/>
      <c r="E527" s="2472"/>
      <c r="F527" s="2472"/>
      <c r="G527" s="2473"/>
      <c r="H527" s="2474"/>
      <c r="I527" s="2474"/>
      <c r="J527" s="2474"/>
      <c r="K527" s="2474"/>
      <c r="L527" s="2474"/>
      <c r="M527" s="2474"/>
      <c r="N527" s="2474"/>
      <c r="O527" s="2474"/>
      <c r="P527" s="2474"/>
      <c r="Q527" s="2475"/>
      <c r="R527" s="2475"/>
      <c r="S527" s="2474"/>
      <c r="T527" s="2476"/>
      <c r="U527" s="2474"/>
      <c r="V527" s="2474"/>
      <c r="W527" s="2474"/>
      <c r="X527" s="2474"/>
      <c r="Y527" s="2475"/>
      <c r="Z527" s="2474"/>
      <c r="AA527" s="2477"/>
      <c r="AB527" s="2475"/>
      <c r="AC527" s="2475"/>
      <c r="AD527" s="2475"/>
      <c r="AE527" s="2475"/>
      <c r="AF527" s="78"/>
      <c r="AG527" s="2475"/>
      <c r="AH527" s="24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2479"/>
      <c r="AS527" s="2479"/>
      <c r="AT527" s="2479"/>
      <c r="AU527" s="2479"/>
      <c r="AV527" s="2480"/>
      <c r="AW527" s="78"/>
      <c r="AX527" s="2480"/>
      <c r="AY527" s="78"/>
      <c r="AZ527" s="78"/>
      <c r="BA527" s="78"/>
      <c r="BB527" s="2480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  <c r="BP527" s="78"/>
      <c r="BQ527" s="78"/>
      <c r="BR527" s="78"/>
      <c r="BS527" s="78"/>
      <c r="BT527" s="78"/>
      <c r="BU527" s="78"/>
      <c r="BV527" s="78"/>
      <c r="BW527" s="78"/>
      <c r="BX527" s="78"/>
      <c r="BY527" s="78"/>
      <c r="BZ527" s="78"/>
      <c r="CA527" s="78"/>
      <c r="CB527" s="78"/>
      <c r="CC527" s="78"/>
      <c r="CD527" s="78"/>
      <c r="CE527" s="78"/>
      <c r="CF527" s="78"/>
      <c r="CG527" s="78"/>
      <c r="CH527" s="78"/>
      <c r="CI527" s="78"/>
      <c r="CJ527" s="78"/>
      <c r="CK527" s="78"/>
      <c r="CL527" s="78"/>
      <c r="CM527" s="78"/>
      <c r="CN527" s="78"/>
      <c r="CO527" s="78"/>
      <c r="CP527" s="78"/>
      <c r="CQ527" s="78"/>
      <c r="CR527" s="78"/>
      <c r="CS527" s="78"/>
      <c r="CT527" s="78"/>
      <c r="CU527" s="78"/>
      <c r="CV527" s="78"/>
      <c r="CW527" s="78"/>
      <c r="CX527" s="78"/>
      <c r="CY527" s="78"/>
      <c r="CZ527" s="78"/>
      <c r="DA527" s="78"/>
      <c r="DB527" s="78"/>
      <c r="DC527" s="78"/>
      <c r="DD527" s="78"/>
      <c r="DE527" s="78"/>
      <c r="DF527" s="2481"/>
      <c r="DG527" s="78"/>
      <c r="DH527" s="2482"/>
      <c r="DI527" s="78"/>
      <c r="DJ527" s="78"/>
      <c r="DK527" s="78"/>
      <c r="DL527" s="78"/>
      <c r="DM527" s="78"/>
      <c r="DN527" s="78"/>
      <c r="DO527" s="78"/>
      <c r="DP527" s="78"/>
      <c r="DQ527" s="78"/>
      <c r="DR527" s="78"/>
    </row>
    <row r="528">
      <c r="A528" s="78"/>
      <c r="D528" s="2471"/>
      <c r="E528" s="2472"/>
      <c r="F528" s="2472"/>
      <c r="G528" s="2473"/>
      <c r="H528" s="2474"/>
      <c r="I528" s="2474"/>
      <c r="J528" s="2474"/>
      <c r="K528" s="2474"/>
      <c r="L528" s="2474"/>
      <c r="M528" s="2474"/>
      <c r="N528" s="2474"/>
      <c r="O528" s="2474"/>
      <c r="P528" s="2474"/>
      <c r="Q528" s="2475"/>
      <c r="R528" s="2475"/>
      <c r="S528" s="2474"/>
      <c r="T528" s="2476"/>
      <c r="U528" s="2474"/>
      <c r="V528" s="2474"/>
      <c r="W528" s="2474"/>
      <c r="X528" s="2474"/>
      <c r="Y528" s="2475"/>
      <c r="Z528" s="2474"/>
      <c r="AA528" s="2477"/>
      <c r="AB528" s="2475"/>
      <c r="AC528" s="2475"/>
      <c r="AD528" s="2475"/>
      <c r="AE528" s="2475"/>
      <c r="AF528" s="78"/>
      <c r="AG528" s="2475"/>
      <c r="AH528" s="24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2479"/>
      <c r="AS528" s="2479"/>
      <c r="AT528" s="2479"/>
      <c r="AU528" s="2479"/>
      <c r="AV528" s="2480"/>
      <c r="AW528" s="78"/>
      <c r="AX528" s="2480"/>
      <c r="AY528" s="78"/>
      <c r="AZ528" s="78"/>
      <c r="BA528" s="78"/>
      <c r="BB528" s="2480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  <c r="BP528" s="78"/>
      <c r="BQ528" s="78"/>
      <c r="BR528" s="78"/>
      <c r="BS528" s="78"/>
      <c r="BT528" s="78"/>
      <c r="BU528" s="78"/>
      <c r="BV528" s="78"/>
      <c r="BW528" s="78"/>
      <c r="BX528" s="78"/>
      <c r="BY528" s="78"/>
      <c r="BZ528" s="78"/>
      <c r="CA528" s="78"/>
      <c r="CB528" s="78"/>
      <c r="CC528" s="78"/>
      <c r="CD528" s="78"/>
      <c r="CE528" s="78"/>
      <c r="CF528" s="78"/>
      <c r="CG528" s="78"/>
      <c r="CH528" s="78"/>
      <c r="CI528" s="78"/>
      <c r="CJ528" s="78"/>
      <c r="CK528" s="78"/>
      <c r="CL528" s="78"/>
      <c r="CM528" s="78"/>
      <c r="CN528" s="78"/>
      <c r="CO528" s="78"/>
      <c r="CP528" s="78"/>
      <c r="CQ528" s="78"/>
      <c r="CR528" s="78"/>
      <c r="CS528" s="78"/>
      <c r="CT528" s="78"/>
      <c r="CU528" s="78"/>
      <c r="CV528" s="78"/>
      <c r="CW528" s="78"/>
      <c r="CX528" s="78"/>
      <c r="CY528" s="78"/>
      <c r="CZ528" s="78"/>
      <c r="DA528" s="78"/>
      <c r="DB528" s="78"/>
      <c r="DC528" s="78"/>
      <c r="DD528" s="78"/>
      <c r="DE528" s="78"/>
      <c r="DF528" s="2481"/>
      <c r="DG528" s="78"/>
      <c r="DH528" s="2482"/>
      <c r="DI528" s="78"/>
      <c r="DJ528" s="78"/>
      <c r="DK528" s="78"/>
      <c r="DL528" s="78"/>
      <c r="DM528" s="78"/>
      <c r="DN528" s="78"/>
      <c r="DO528" s="78"/>
      <c r="DP528" s="78"/>
      <c r="DQ528" s="78"/>
      <c r="DR528" s="78"/>
    </row>
    <row r="529">
      <c r="A529" s="78"/>
      <c r="D529" s="2471"/>
      <c r="E529" s="2472"/>
      <c r="F529" s="2472"/>
      <c r="G529" s="2473"/>
      <c r="H529" s="2474"/>
      <c r="I529" s="2474"/>
      <c r="J529" s="2474"/>
      <c r="K529" s="2474"/>
      <c r="L529" s="2474"/>
      <c r="M529" s="2474"/>
      <c r="N529" s="2474"/>
      <c r="O529" s="2474"/>
      <c r="P529" s="2474"/>
      <c r="Q529" s="2475"/>
      <c r="R529" s="2475"/>
      <c r="S529" s="2474"/>
      <c r="T529" s="2476"/>
      <c r="U529" s="2474"/>
      <c r="V529" s="2474"/>
      <c r="W529" s="2474"/>
      <c r="X529" s="2474"/>
      <c r="Y529" s="2475"/>
      <c r="Z529" s="2474"/>
      <c r="AA529" s="2477"/>
      <c r="AB529" s="2475"/>
      <c r="AC529" s="2475"/>
      <c r="AD529" s="2475"/>
      <c r="AE529" s="2475"/>
      <c r="AF529" s="78"/>
      <c r="AG529" s="2475"/>
      <c r="AH529" s="24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2479"/>
      <c r="AS529" s="2479"/>
      <c r="AT529" s="2479"/>
      <c r="AU529" s="2479"/>
      <c r="AV529" s="2480"/>
      <c r="AW529" s="78"/>
      <c r="AX529" s="2480"/>
      <c r="AY529" s="78"/>
      <c r="AZ529" s="78"/>
      <c r="BA529" s="78"/>
      <c r="BB529" s="2480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  <c r="BP529" s="78"/>
      <c r="BQ529" s="78"/>
      <c r="BR529" s="78"/>
      <c r="BS529" s="78"/>
      <c r="BT529" s="78"/>
      <c r="BU529" s="78"/>
      <c r="BV529" s="78"/>
      <c r="BW529" s="78"/>
      <c r="BX529" s="78"/>
      <c r="BY529" s="78"/>
      <c r="BZ529" s="78"/>
      <c r="CA529" s="78"/>
      <c r="CB529" s="78"/>
      <c r="CC529" s="78"/>
      <c r="CD529" s="78"/>
      <c r="CE529" s="78"/>
      <c r="CF529" s="78"/>
      <c r="CG529" s="78"/>
      <c r="CH529" s="78"/>
      <c r="CI529" s="78"/>
      <c r="CJ529" s="78"/>
      <c r="CK529" s="78"/>
      <c r="CL529" s="78"/>
      <c r="CM529" s="78"/>
      <c r="CN529" s="78"/>
      <c r="CO529" s="78"/>
      <c r="CP529" s="78"/>
      <c r="CQ529" s="78"/>
      <c r="CR529" s="78"/>
      <c r="CS529" s="78"/>
      <c r="CT529" s="78"/>
      <c r="CU529" s="78"/>
      <c r="CV529" s="78"/>
      <c r="CW529" s="78"/>
      <c r="CX529" s="78"/>
      <c r="CY529" s="78"/>
      <c r="CZ529" s="78"/>
      <c r="DA529" s="78"/>
      <c r="DB529" s="78"/>
      <c r="DC529" s="78"/>
      <c r="DD529" s="78"/>
      <c r="DE529" s="78"/>
      <c r="DF529" s="2481"/>
      <c r="DG529" s="78"/>
      <c r="DH529" s="2482"/>
      <c r="DI529" s="78"/>
      <c r="DJ529" s="78"/>
      <c r="DK529" s="78"/>
      <c r="DL529" s="78"/>
      <c r="DM529" s="78"/>
      <c r="DN529" s="78"/>
      <c r="DO529" s="78"/>
      <c r="DP529" s="78"/>
      <c r="DQ529" s="78"/>
      <c r="DR529" s="78"/>
    </row>
    <row r="530">
      <c r="A530" s="78"/>
      <c r="D530" s="2471"/>
      <c r="E530" s="2472"/>
      <c r="F530" s="2472"/>
      <c r="G530" s="2473"/>
      <c r="H530" s="2474"/>
      <c r="I530" s="2474"/>
      <c r="J530" s="2474"/>
      <c r="K530" s="2474"/>
      <c r="L530" s="2474"/>
      <c r="M530" s="2474"/>
      <c r="N530" s="2474"/>
      <c r="O530" s="2474"/>
      <c r="P530" s="2474"/>
      <c r="Q530" s="2475"/>
      <c r="R530" s="2475"/>
      <c r="S530" s="2474"/>
      <c r="T530" s="2476"/>
      <c r="U530" s="2474"/>
      <c r="V530" s="2474"/>
      <c r="W530" s="2474"/>
      <c r="X530" s="2474"/>
      <c r="Y530" s="2475"/>
      <c r="Z530" s="2474"/>
      <c r="AA530" s="2477"/>
      <c r="AB530" s="2475"/>
      <c r="AC530" s="2475"/>
      <c r="AD530" s="2475"/>
      <c r="AE530" s="2475"/>
      <c r="AF530" s="78"/>
      <c r="AG530" s="2475"/>
      <c r="AH530" s="24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2479"/>
      <c r="AS530" s="2479"/>
      <c r="AT530" s="2479"/>
      <c r="AU530" s="2479"/>
      <c r="AV530" s="2480"/>
      <c r="AW530" s="78"/>
      <c r="AX530" s="2480"/>
      <c r="AY530" s="78"/>
      <c r="AZ530" s="78"/>
      <c r="BA530" s="78"/>
      <c r="BB530" s="2480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  <c r="BP530" s="78"/>
      <c r="BQ530" s="78"/>
      <c r="BR530" s="78"/>
      <c r="BS530" s="78"/>
      <c r="BT530" s="78"/>
      <c r="BU530" s="78"/>
      <c r="BV530" s="78"/>
      <c r="BW530" s="78"/>
      <c r="BX530" s="78"/>
      <c r="BY530" s="78"/>
      <c r="BZ530" s="78"/>
      <c r="CA530" s="78"/>
      <c r="CB530" s="78"/>
      <c r="CC530" s="78"/>
      <c r="CD530" s="78"/>
      <c r="CE530" s="78"/>
      <c r="CF530" s="78"/>
      <c r="CG530" s="78"/>
      <c r="CH530" s="78"/>
      <c r="CI530" s="78"/>
      <c r="CJ530" s="78"/>
      <c r="CK530" s="78"/>
      <c r="CL530" s="78"/>
      <c r="CM530" s="78"/>
      <c r="CN530" s="78"/>
      <c r="CO530" s="78"/>
      <c r="CP530" s="78"/>
      <c r="CQ530" s="78"/>
      <c r="CR530" s="78"/>
      <c r="CS530" s="78"/>
      <c r="CT530" s="78"/>
      <c r="CU530" s="78"/>
      <c r="CV530" s="78"/>
      <c r="CW530" s="78"/>
      <c r="CX530" s="78"/>
      <c r="CY530" s="78"/>
      <c r="CZ530" s="78"/>
      <c r="DA530" s="78"/>
      <c r="DB530" s="78"/>
      <c r="DC530" s="78"/>
      <c r="DD530" s="78"/>
      <c r="DE530" s="78"/>
      <c r="DF530" s="2481"/>
      <c r="DG530" s="78"/>
      <c r="DH530" s="2482"/>
      <c r="DI530" s="78"/>
      <c r="DJ530" s="78"/>
      <c r="DK530" s="78"/>
      <c r="DL530" s="78"/>
      <c r="DM530" s="78"/>
      <c r="DN530" s="78"/>
      <c r="DO530" s="78"/>
      <c r="DP530" s="78"/>
      <c r="DQ530" s="78"/>
      <c r="DR530" s="78"/>
    </row>
    <row r="531">
      <c r="A531" s="78"/>
      <c r="D531" s="2471"/>
      <c r="E531" s="2472"/>
      <c r="F531" s="2472"/>
      <c r="G531" s="2473"/>
      <c r="H531" s="2474"/>
      <c r="I531" s="2474"/>
      <c r="J531" s="2474"/>
      <c r="K531" s="2474"/>
      <c r="L531" s="2474"/>
      <c r="M531" s="2474"/>
      <c r="N531" s="2474"/>
      <c r="O531" s="2474"/>
      <c r="P531" s="2474"/>
      <c r="Q531" s="2475"/>
      <c r="R531" s="2475"/>
      <c r="S531" s="2474"/>
      <c r="T531" s="2476"/>
      <c r="U531" s="2474"/>
      <c r="V531" s="2474"/>
      <c r="W531" s="2474"/>
      <c r="X531" s="2474"/>
      <c r="Y531" s="2475"/>
      <c r="Z531" s="2474"/>
      <c r="AA531" s="2477"/>
      <c r="AB531" s="2475"/>
      <c r="AC531" s="2475"/>
      <c r="AD531" s="2475"/>
      <c r="AE531" s="2475"/>
      <c r="AF531" s="78"/>
      <c r="AG531" s="2475"/>
      <c r="AH531" s="24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2479"/>
      <c r="AS531" s="2479"/>
      <c r="AT531" s="2479"/>
      <c r="AU531" s="2479"/>
      <c r="AV531" s="2480"/>
      <c r="AW531" s="78"/>
      <c r="AX531" s="2480"/>
      <c r="AY531" s="78"/>
      <c r="AZ531" s="78"/>
      <c r="BA531" s="78"/>
      <c r="BB531" s="2480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  <c r="BP531" s="78"/>
      <c r="BQ531" s="78"/>
      <c r="BR531" s="78"/>
      <c r="BS531" s="78"/>
      <c r="BT531" s="78"/>
      <c r="BU531" s="78"/>
      <c r="BV531" s="78"/>
      <c r="BW531" s="78"/>
      <c r="BX531" s="78"/>
      <c r="BY531" s="78"/>
      <c r="BZ531" s="78"/>
      <c r="CA531" s="78"/>
      <c r="CB531" s="78"/>
      <c r="CC531" s="78"/>
      <c r="CD531" s="78"/>
      <c r="CE531" s="78"/>
      <c r="CF531" s="78"/>
      <c r="CG531" s="78"/>
      <c r="CH531" s="78"/>
      <c r="CI531" s="78"/>
      <c r="CJ531" s="78"/>
      <c r="CK531" s="78"/>
      <c r="CL531" s="78"/>
      <c r="CM531" s="78"/>
      <c r="CN531" s="78"/>
      <c r="CO531" s="78"/>
      <c r="CP531" s="78"/>
      <c r="CQ531" s="78"/>
      <c r="CR531" s="78"/>
      <c r="CS531" s="78"/>
      <c r="CT531" s="78"/>
      <c r="CU531" s="78"/>
      <c r="CV531" s="78"/>
      <c r="CW531" s="78"/>
      <c r="CX531" s="78"/>
      <c r="CY531" s="78"/>
      <c r="CZ531" s="78"/>
      <c r="DA531" s="78"/>
      <c r="DB531" s="78"/>
      <c r="DC531" s="78"/>
      <c r="DD531" s="78"/>
      <c r="DE531" s="78"/>
      <c r="DF531" s="2481"/>
      <c r="DG531" s="78"/>
      <c r="DH531" s="2482"/>
      <c r="DI531" s="78"/>
      <c r="DJ531" s="78"/>
      <c r="DK531" s="78"/>
      <c r="DL531" s="78"/>
      <c r="DM531" s="78"/>
      <c r="DN531" s="78"/>
      <c r="DO531" s="78"/>
      <c r="DP531" s="78"/>
      <c r="DQ531" s="78"/>
      <c r="DR531" s="78"/>
    </row>
    <row r="532">
      <c r="A532" s="78"/>
      <c r="D532" s="2471"/>
      <c r="E532" s="2472"/>
      <c r="F532" s="2472"/>
      <c r="G532" s="2473"/>
      <c r="H532" s="2474"/>
      <c r="I532" s="2474"/>
      <c r="J532" s="2474"/>
      <c r="K532" s="2474"/>
      <c r="L532" s="2474"/>
      <c r="M532" s="2474"/>
      <c r="N532" s="2474"/>
      <c r="O532" s="2474"/>
      <c r="P532" s="2474"/>
      <c r="Q532" s="2475"/>
      <c r="R532" s="2475"/>
      <c r="S532" s="2474"/>
      <c r="T532" s="2476"/>
      <c r="U532" s="2474"/>
      <c r="V532" s="2474"/>
      <c r="W532" s="2474"/>
      <c r="X532" s="2474"/>
      <c r="Y532" s="2475"/>
      <c r="Z532" s="2474"/>
      <c r="AA532" s="2477"/>
      <c r="AB532" s="2475"/>
      <c r="AC532" s="2475"/>
      <c r="AD532" s="2475"/>
      <c r="AE532" s="2475"/>
      <c r="AF532" s="78"/>
      <c r="AG532" s="2475"/>
      <c r="AH532" s="24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2479"/>
      <c r="AS532" s="2479"/>
      <c r="AT532" s="2479"/>
      <c r="AU532" s="2479"/>
      <c r="AV532" s="2480"/>
      <c r="AW532" s="78"/>
      <c r="AX532" s="2480"/>
      <c r="AY532" s="78"/>
      <c r="AZ532" s="78"/>
      <c r="BA532" s="78"/>
      <c r="BB532" s="2480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  <c r="BP532" s="78"/>
      <c r="BQ532" s="78"/>
      <c r="BR532" s="78"/>
      <c r="BS532" s="78"/>
      <c r="BT532" s="78"/>
      <c r="BU532" s="78"/>
      <c r="BV532" s="78"/>
      <c r="BW532" s="78"/>
      <c r="BX532" s="78"/>
      <c r="BY532" s="78"/>
      <c r="BZ532" s="78"/>
      <c r="CA532" s="78"/>
      <c r="CB532" s="78"/>
      <c r="CC532" s="78"/>
      <c r="CD532" s="78"/>
      <c r="CE532" s="78"/>
      <c r="CF532" s="78"/>
      <c r="CG532" s="78"/>
      <c r="CH532" s="78"/>
      <c r="CI532" s="78"/>
      <c r="CJ532" s="78"/>
      <c r="CK532" s="78"/>
      <c r="CL532" s="78"/>
      <c r="CM532" s="78"/>
      <c r="CN532" s="78"/>
      <c r="CO532" s="78"/>
      <c r="CP532" s="78"/>
      <c r="CQ532" s="78"/>
      <c r="CR532" s="78"/>
      <c r="CS532" s="78"/>
      <c r="CT532" s="78"/>
      <c r="CU532" s="78"/>
      <c r="CV532" s="78"/>
      <c r="CW532" s="78"/>
      <c r="CX532" s="78"/>
      <c r="CY532" s="78"/>
      <c r="CZ532" s="78"/>
      <c r="DA532" s="78"/>
      <c r="DB532" s="78"/>
      <c r="DC532" s="78"/>
      <c r="DD532" s="78"/>
      <c r="DE532" s="78"/>
      <c r="DF532" s="2481"/>
      <c r="DG532" s="78"/>
      <c r="DH532" s="2482"/>
      <c r="DI532" s="78"/>
      <c r="DJ532" s="78"/>
      <c r="DK532" s="78"/>
      <c r="DL532" s="78"/>
      <c r="DM532" s="78"/>
      <c r="DN532" s="78"/>
      <c r="DO532" s="78"/>
      <c r="DP532" s="78"/>
      <c r="DQ532" s="78"/>
      <c r="DR532" s="78"/>
    </row>
    <row r="533">
      <c r="A533" s="78"/>
      <c r="D533" s="2471"/>
      <c r="E533" s="2472"/>
      <c r="F533" s="2472"/>
      <c r="G533" s="2473"/>
      <c r="H533" s="2474"/>
      <c r="I533" s="2474"/>
      <c r="J533" s="2474"/>
      <c r="K533" s="2474"/>
      <c r="L533" s="2474"/>
      <c r="M533" s="2474"/>
      <c r="N533" s="2474"/>
      <c r="O533" s="2474"/>
      <c r="P533" s="2474"/>
      <c r="Q533" s="2475"/>
      <c r="R533" s="2475"/>
      <c r="S533" s="2474"/>
      <c r="T533" s="2476"/>
      <c r="U533" s="2474"/>
      <c r="V533" s="2474"/>
      <c r="W533" s="2474"/>
      <c r="X533" s="2474"/>
      <c r="Y533" s="2475"/>
      <c r="Z533" s="2474"/>
      <c r="AA533" s="2477"/>
      <c r="AB533" s="2475"/>
      <c r="AC533" s="2475"/>
      <c r="AD533" s="2475"/>
      <c r="AE533" s="2475"/>
      <c r="AF533" s="78"/>
      <c r="AG533" s="2475"/>
      <c r="AH533" s="24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2479"/>
      <c r="AS533" s="2479"/>
      <c r="AT533" s="2479"/>
      <c r="AU533" s="2479"/>
      <c r="AV533" s="2480"/>
      <c r="AW533" s="78"/>
      <c r="AX533" s="2480"/>
      <c r="AY533" s="78"/>
      <c r="AZ533" s="78"/>
      <c r="BA533" s="78"/>
      <c r="BB533" s="2480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  <c r="BP533" s="78"/>
      <c r="BQ533" s="78"/>
      <c r="BR533" s="78"/>
      <c r="BS533" s="78"/>
      <c r="BT533" s="78"/>
      <c r="BU533" s="78"/>
      <c r="BV533" s="78"/>
      <c r="BW533" s="78"/>
      <c r="BX533" s="78"/>
      <c r="BY533" s="78"/>
      <c r="BZ533" s="78"/>
      <c r="CA533" s="78"/>
      <c r="CB533" s="78"/>
      <c r="CC533" s="78"/>
      <c r="CD533" s="78"/>
      <c r="CE533" s="78"/>
      <c r="CF533" s="78"/>
      <c r="CG533" s="78"/>
      <c r="CH533" s="78"/>
      <c r="CI533" s="78"/>
      <c r="CJ533" s="78"/>
      <c r="CK533" s="78"/>
      <c r="CL533" s="78"/>
      <c r="CM533" s="78"/>
      <c r="CN533" s="78"/>
      <c r="CO533" s="78"/>
      <c r="CP533" s="78"/>
      <c r="CQ533" s="78"/>
      <c r="CR533" s="78"/>
      <c r="CS533" s="78"/>
      <c r="CT533" s="78"/>
      <c r="CU533" s="78"/>
      <c r="CV533" s="78"/>
      <c r="CW533" s="78"/>
      <c r="CX533" s="78"/>
      <c r="CY533" s="78"/>
      <c r="CZ533" s="78"/>
      <c r="DA533" s="78"/>
      <c r="DB533" s="78"/>
      <c r="DC533" s="78"/>
      <c r="DD533" s="78"/>
      <c r="DE533" s="78"/>
      <c r="DF533" s="2481"/>
      <c r="DG533" s="78"/>
      <c r="DH533" s="2482"/>
      <c r="DI533" s="78"/>
      <c r="DJ533" s="78"/>
      <c r="DK533" s="78"/>
      <c r="DL533" s="78"/>
      <c r="DM533" s="78"/>
      <c r="DN533" s="78"/>
      <c r="DO533" s="78"/>
      <c r="DP533" s="78"/>
      <c r="DQ533" s="78"/>
      <c r="DR533" s="78"/>
    </row>
    <row r="534">
      <c r="A534" s="78"/>
      <c r="D534" s="2471"/>
      <c r="E534" s="2472"/>
      <c r="F534" s="2472"/>
      <c r="G534" s="2473"/>
      <c r="H534" s="2474"/>
      <c r="I534" s="2474"/>
      <c r="J534" s="2474"/>
      <c r="K534" s="2474"/>
      <c r="L534" s="2474"/>
      <c r="M534" s="2474"/>
      <c r="N534" s="2474"/>
      <c r="O534" s="2474"/>
      <c r="P534" s="2474"/>
      <c r="Q534" s="2475"/>
      <c r="R534" s="2475"/>
      <c r="S534" s="2474"/>
      <c r="T534" s="2476"/>
      <c r="U534" s="2474"/>
      <c r="V534" s="2474"/>
      <c r="W534" s="2474"/>
      <c r="X534" s="2474"/>
      <c r="Y534" s="2475"/>
      <c r="Z534" s="2474"/>
      <c r="AA534" s="2477"/>
      <c r="AB534" s="2475"/>
      <c r="AC534" s="2475"/>
      <c r="AD534" s="2475"/>
      <c r="AE534" s="2475"/>
      <c r="AF534" s="78"/>
      <c r="AG534" s="2475"/>
      <c r="AH534" s="24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2479"/>
      <c r="AS534" s="2479"/>
      <c r="AT534" s="2479"/>
      <c r="AU534" s="2479"/>
      <c r="AV534" s="2480"/>
      <c r="AW534" s="78"/>
      <c r="AX534" s="2480"/>
      <c r="AY534" s="78"/>
      <c r="AZ534" s="78"/>
      <c r="BA534" s="78"/>
      <c r="BB534" s="2480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  <c r="BP534" s="78"/>
      <c r="BQ534" s="78"/>
      <c r="BR534" s="78"/>
      <c r="BS534" s="78"/>
      <c r="BT534" s="78"/>
      <c r="BU534" s="78"/>
      <c r="BV534" s="78"/>
      <c r="BW534" s="78"/>
      <c r="BX534" s="78"/>
      <c r="BY534" s="78"/>
      <c r="BZ534" s="78"/>
      <c r="CA534" s="78"/>
      <c r="CB534" s="78"/>
      <c r="CC534" s="78"/>
      <c r="CD534" s="78"/>
      <c r="CE534" s="78"/>
      <c r="CF534" s="78"/>
      <c r="CG534" s="78"/>
      <c r="CH534" s="78"/>
      <c r="CI534" s="78"/>
      <c r="CJ534" s="78"/>
      <c r="CK534" s="78"/>
      <c r="CL534" s="78"/>
      <c r="CM534" s="78"/>
      <c r="CN534" s="78"/>
      <c r="CO534" s="78"/>
      <c r="CP534" s="78"/>
      <c r="CQ534" s="78"/>
      <c r="CR534" s="78"/>
      <c r="CS534" s="78"/>
      <c r="CT534" s="78"/>
      <c r="CU534" s="78"/>
      <c r="CV534" s="78"/>
      <c r="CW534" s="78"/>
      <c r="CX534" s="78"/>
      <c r="CY534" s="78"/>
      <c r="CZ534" s="78"/>
      <c r="DA534" s="78"/>
      <c r="DB534" s="78"/>
      <c r="DC534" s="78"/>
      <c r="DD534" s="78"/>
      <c r="DE534" s="78"/>
      <c r="DF534" s="2481"/>
      <c r="DG534" s="78"/>
      <c r="DH534" s="2482"/>
      <c r="DI534" s="78"/>
      <c r="DJ534" s="78"/>
      <c r="DK534" s="78"/>
      <c r="DL534" s="78"/>
      <c r="DM534" s="78"/>
      <c r="DN534" s="78"/>
      <c r="DO534" s="78"/>
      <c r="DP534" s="78"/>
      <c r="DQ534" s="78"/>
      <c r="DR534" s="78"/>
    </row>
    <row r="535">
      <c r="A535" s="78"/>
      <c r="D535" s="2471"/>
      <c r="E535" s="2472"/>
      <c r="F535" s="2472"/>
      <c r="G535" s="2473"/>
      <c r="H535" s="2474"/>
      <c r="I535" s="2474"/>
      <c r="J535" s="2474"/>
      <c r="K535" s="2474"/>
      <c r="L535" s="2474"/>
      <c r="M535" s="2474"/>
      <c r="N535" s="2474"/>
      <c r="O535" s="2474"/>
      <c r="P535" s="2474"/>
      <c r="Q535" s="2475"/>
      <c r="R535" s="2475"/>
      <c r="S535" s="2474"/>
      <c r="T535" s="2476"/>
      <c r="U535" s="2474"/>
      <c r="V535" s="2474"/>
      <c r="W535" s="2474"/>
      <c r="X535" s="2474"/>
      <c r="Y535" s="2475"/>
      <c r="Z535" s="2474"/>
      <c r="AA535" s="2477"/>
      <c r="AB535" s="2475"/>
      <c r="AC535" s="2475"/>
      <c r="AD535" s="2475"/>
      <c r="AE535" s="2475"/>
      <c r="AF535" s="78"/>
      <c r="AG535" s="2475"/>
      <c r="AH535" s="24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2479"/>
      <c r="AS535" s="2479"/>
      <c r="AT535" s="2479"/>
      <c r="AU535" s="2479"/>
      <c r="AV535" s="2480"/>
      <c r="AW535" s="78"/>
      <c r="AX535" s="2480"/>
      <c r="AY535" s="78"/>
      <c r="AZ535" s="78"/>
      <c r="BA535" s="78"/>
      <c r="BB535" s="2480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  <c r="BP535" s="78"/>
      <c r="BQ535" s="78"/>
      <c r="BR535" s="78"/>
      <c r="BS535" s="78"/>
      <c r="BT535" s="78"/>
      <c r="BU535" s="78"/>
      <c r="BV535" s="78"/>
      <c r="BW535" s="78"/>
      <c r="BX535" s="78"/>
      <c r="BY535" s="78"/>
      <c r="BZ535" s="78"/>
      <c r="CA535" s="78"/>
      <c r="CB535" s="78"/>
      <c r="CC535" s="78"/>
      <c r="CD535" s="78"/>
      <c r="CE535" s="78"/>
      <c r="CF535" s="78"/>
      <c r="CG535" s="78"/>
      <c r="CH535" s="78"/>
      <c r="CI535" s="78"/>
      <c r="CJ535" s="78"/>
      <c r="CK535" s="78"/>
      <c r="CL535" s="78"/>
      <c r="CM535" s="78"/>
      <c r="CN535" s="78"/>
      <c r="CO535" s="78"/>
      <c r="CP535" s="78"/>
      <c r="CQ535" s="78"/>
      <c r="CR535" s="78"/>
      <c r="CS535" s="78"/>
      <c r="CT535" s="78"/>
      <c r="CU535" s="78"/>
      <c r="CV535" s="78"/>
      <c r="CW535" s="78"/>
      <c r="CX535" s="78"/>
      <c r="CY535" s="78"/>
      <c r="CZ535" s="78"/>
      <c r="DA535" s="78"/>
      <c r="DB535" s="78"/>
      <c r="DC535" s="78"/>
      <c r="DD535" s="78"/>
      <c r="DE535" s="78"/>
      <c r="DF535" s="2481"/>
      <c r="DG535" s="78"/>
      <c r="DH535" s="2482"/>
      <c r="DI535" s="78"/>
      <c r="DJ535" s="78"/>
      <c r="DK535" s="78"/>
      <c r="DL535" s="78"/>
      <c r="DM535" s="78"/>
      <c r="DN535" s="78"/>
      <c r="DO535" s="78"/>
      <c r="DP535" s="78"/>
      <c r="DQ535" s="78"/>
      <c r="DR535" s="78"/>
    </row>
    <row r="536">
      <c r="A536" s="78"/>
      <c r="D536" s="2471"/>
      <c r="E536" s="2472"/>
      <c r="F536" s="2472"/>
      <c r="G536" s="2473"/>
      <c r="H536" s="2474"/>
      <c r="I536" s="2474"/>
      <c r="J536" s="2474"/>
      <c r="K536" s="2474"/>
      <c r="L536" s="2474"/>
      <c r="M536" s="2474"/>
      <c r="N536" s="2474"/>
      <c r="O536" s="2474"/>
      <c r="P536" s="2474"/>
      <c r="Q536" s="2475"/>
      <c r="R536" s="2475"/>
      <c r="S536" s="2474"/>
      <c r="T536" s="2476"/>
      <c r="U536" s="2474"/>
      <c r="V536" s="2474"/>
      <c r="W536" s="2474"/>
      <c r="X536" s="2474"/>
      <c r="Y536" s="2475"/>
      <c r="Z536" s="2474"/>
      <c r="AA536" s="2477"/>
      <c r="AB536" s="2475"/>
      <c r="AC536" s="2475"/>
      <c r="AD536" s="2475"/>
      <c r="AE536" s="2475"/>
      <c r="AF536" s="78"/>
      <c r="AG536" s="2475"/>
      <c r="AH536" s="24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2479"/>
      <c r="AS536" s="2479"/>
      <c r="AT536" s="2479"/>
      <c r="AU536" s="2479"/>
      <c r="AV536" s="2480"/>
      <c r="AW536" s="78"/>
      <c r="AX536" s="2480"/>
      <c r="AY536" s="78"/>
      <c r="AZ536" s="78"/>
      <c r="BA536" s="78"/>
      <c r="BB536" s="2480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  <c r="BP536" s="78"/>
      <c r="BQ536" s="78"/>
      <c r="BR536" s="78"/>
      <c r="BS536" s="78"/>
      <c r="BT536" s="78"/>
      <c r="BU536" s="78"/>
      <c r="BV536" s="78"/>
      <c r="BW536" s="78"/>
      <c r="BX536" s="78"/>
      <c r="BY536" s="78"/>
      <c r="BZ536" s="78"/>
      <c r="CA536" s="78"/>
      <c r="CB536" s="78"/>
      <c r="CC536" s="78"/>
      <c r="CD536" s="78"/>
      <c r="CE536" s="78"/>
      <c r="CF536" s="78"/>
      <c r="CG536" s="78"/>
      <c r="CH536" s="78"/>
      <c r="CI536" s="78"/>
      <c r="CJ536" s="78"/>
      <c r="CK536" s="78"/>
      <c r="CL536" s="78"/>
      <c r="CM536" s="78"/>
      <c r="CN536" s="78"/>
      <c r="CO536" s="78"/>
      <c r="CP536" s="78"/>
      <c r="CQ536" s="78"/>
      <c r="CR536" s="78"/>
      <c r="CS536" s="78"/>
      <c r="CT536" s="78"/>
      <c r="CU536" s="78"/>
      <c r="CV536" s="78"/>
      <c r="CW536" s="78"/>
      <c r="CX536" s="78"/>
      <c r="CY536" s="78"/>
      <c r="CZ536" s="78"/>
      <c r="DA536" s="78"/>
      <c r="DB536" s="78"/>
      <c r="DC536" s="78"/>
      <c r="DD536" s="78"/>
      <c r="DE536" s="78"/>
      <c r="DF536" s="2481"/>
      <c r="DG536" s="78"/>
      <c r="DH536" s="2482"/>
      <c r="DI536" s="78"/>
      <c r="DJ536" s="78"/>
      <c r="DK536" s="78"/>
      <c r="DL536" s="78"/>
      <c r="DM536" s="78"/>
      <c r="DN536" s="78"/>
      <c r="DO536" s="78"/>
      <c r="DP536" s="78"/>
      <c r="DQ536" s="78"/>
      <c r="DR536" s="78"/>
    </row>
    <row r="537">
      <c r="A537" s="78"/>
      <c r="D537" s="2471"/>
      <c r="E537" s="2472"/>
      <c r="F537" s="2472"/>
      <c r="G537" s="2473"/>
      <c r="H537" s="2474"/>
      <c r="I537" s="2474"/>
      <c r="J537" s="2474"/>
      <c r="K537" s="2474"/>
      <c r="L537" s="2474"/>
      <c r="M537" s="2474"/>
      <c r="N537" s="2474"/>
      <c r="O537" s="2474"/>
      <c r="P537" s="2474"/>
      <c r="Q537" s="2475"/>
      <c r="R537" s="2475"/>
      <c r="S537" s="2474"/>
      <c r="T537" s="2476"/>
      <c r="U537" s="2474"/>
      <c r="V537" s="2474"/>
      <c r="W537" s="2474"/>
      <c r="X537" s="2474"/>
      <c r="Y537" s="2475"/>
      <c r="Z537" s="2474"/>
      <c r="AA537" s="2477"/>
      <c r="AB537" s="2475"/>
      <c r="AC537" s="2475"/>
      <c r="AD537" s="2475"/>
      <c r="AE537" s="2475"/>
      <c r="AF537" s="78"/>
      <c r="AG537" s="2475"/>
      <c r="AH537" s="24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2479"/>
      <c r="AS537" s="2479"/>
      <c r="AT537" s="2479"/>
      <c r="AU537" s="2479"/>
      <c r="AV537" s="2480"/>
      <c r="AW537" s="78"/>
      <c r="AX537" s="2480"/>
      <c r="AY537" s="78"/>
      <c r="AZ537" s="78"/>
      <c r="BA537" s="78"/>
      <c r="BB537" s="2480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  <c r="BP537" s="78"/>
      <c r="BQ537" s="78"/>
      <c r="BR537" s="78"/>
      <c r="BS537" s="78"/>
      <c r="BT537" s="78"/>
      <c r="BU537" s="78"/>
      <c r="BV537" s="78"/>
      <c r="BW537" s="78"/>
      <c r="BX537" s="78"/>
      <c r="BY537" s="78"/>
      <c r="BZ537" s="78"/>
      <c r="CA537" s="78"/>
      <c r="CB537" s="78"/>
      <c r="CC537" s="78"/>
      <c r="CD537" s="78"/>
      <c r="CE537" s="78"/>
      <c r="CF537" s="78"/>
      <c r="CG537" s="78"/>
      <c r="CH537" s="78"/>
      <c r="CI537" s="78"/>
      <c r="CJ537" s="78"/>
      <c r="CK537" s="78"/>
      <c r="CL537" s="78"/>
      <c r="CM537" s="78"/>
      <c r="CN537" s="78"/>
      <c r="CO537" s="78"/>
      <c r="CP537" s="78"/>
      <c r="CQ537" s="78"/>
      <c r="CR537" s="78"/>
      <c r="CS537" s="78"/>
      <c r="CT537" s="78"/>
      <c r="CU537" s="78"/>
      <c r="CV537" s="78"/>
      <c r="CW537" s="78"/>
      <c r="CX537" s="78"/>
      <c r="CY537" s="78"/>
      <c r="CZ537" s="78"/>
      <c r="DA537" s="78"/>
      <c r="DB537" s="78"/>
      <c r="DC537" s="78"/>
      <c r="DD537" s="78"/>
      <c r="DE537" s="78"/>
      <c r="DF537" s="2481"/>
      <c r="DG537" s="78"/>
      <c r="DH537" s="2482"/>
      <c r="DI537" s="78"/>
      <c r="DJ537" s="78"/>
      <c r="DK537" s="78"/>
      <c r="DL537" s="78"/>
      <c r="DM537" s="78"/>
      <c r="DN537" s="78"/>
      <c r="DO537" s="78"/>
      <c r="DP537" s="78"/>
      <c r="DQ537" s="78"/>
      <c r="DR537" s="78"/>
    </row>
    <row r="538">
      <c r="A538" s="78"/>
      <c r="D538" s="2471"/>
      <c r="E538" s="2472"/>
      <c r="F538" s="2472"/>
      <c r="G538" s="2473"/>
      <c r="H538" s="2474"/>
      <c r="I538" s="2474"/>
      <c r="J538" s="2474"/>
      <c r="K538" s="2474"/>
      <c r="L538" s="2474"/>
      <c r="M538" s="2474"/>
      <c r="N538" s="2474"/>
      <c r="O538" s="2474"/>
      <c r="P538" s="2474"/>
      <c r="Q538" s="2475"/>
      <c r="R538" s="2475"/>
      <c r="S538" s="2474"/>
      <c r="T538" s="2476"/>
      <c r="U538" s="2474"/>
      <c r="V538" s="2474"/>
      <c r="W538" s="2474"/>
      <c r="X538" s="2474"/>
      <c r="Y538" s="2475"/>
      <c r="Z538" s="2474"/>
      <c r="AA538" s="2477"/>
      <c r="AB538" s="2475"/>
      <c r="AC538" s="2475"/>
      <c r="AD538" s="2475"/>
      <c r="AE538" s="2475"/>
      <c r="AF538" s="78"/>
      <c r="AG538" s="2475"/>
      <c r="AH538" s="24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2479"/>
      <c r="AS538" s="2479"/>
      <c r="AT538" s="2479"/>
      <c r="AU538" s="2479"/>
      <c r="AV538" s="2480"/>
      <c r="AW538" s="78"/>
      <c r="AX538" s="2480"/>
      <c r="AY538" s="78"/>
      <c r="AZ538" s="78"/>
      <c r="BA538" s="78"/>
      <c r="BB538" s="2480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  <c r="BP538" s="78"/>
      <c r="BQ538" s="78"/>
      <c r="BR538" s="78"/>
      <c r="BS538" s="78"/>
      <c r="BT538" s="78"/>
      <c r="BU538" s="78"/>
      <c r="BV538" s="78"/>
      <c r="BW538" s="78"/>
      <c r="BX538" s="78"/>
      <c r="BY538" s="78"/>
      <c r="BZ538" s="78"/>
      <c r="CA538" s="78"/>
      <c r="CB538" s="78"/>
      <c r="CC538" s="78"/>
      <c r="CD538" s="78"/>
      <c r="CE538" s="78"/>
      <c r="CF538" s="78"/>
      <c r="CG538" s="78"/>
      <c r="CH538" s="78"/>
      <c r="CI538" s="78"/>
      <c r="CJ538" s="78"/>
      <c r="CK538" s="78"/>
      <c r="CL538" s="78"/>
      <c r="CM538" s="78"/>
      <c r="CN538" s="78"/>
      <c r="CO538" s="78"/>
      <c r="CP538" s="78"/>
      <c r="CQ538" s="78"/>
      <c r="CR538" s="78"/>
      <c r="CS538" s="78"/>
      <c r="CT538" s="78"/>
      <c r="CU538" s="78"/>
      <c r="CV538" s="78"/>
      <c r="CW538" s="78"/>
      <c r="CX538" s="78"/>
      <c r="CY538" s="78"/>
      <c r="CZ538" s="78"/>
      <c r="DA538" s="78"/>
      <c r="DB538" s="78"/>
      <c r="DC538" s="78"/>
      <c r="DD538" s="78"/>
      <c r="DE538" s="78"/>
      <c r="DF538" s="2481"/>
      <c r="DG538" s="78"/>
      <c r="DH538" s="2482"/>
      <c r="DI538" s="78"/>
      <c r="DJ538" s="78"/>
      <c r="DK538" s="78"/>
      <c r="DL538" s="78"/>
      <c r="DM538" s="78"/>
      <c r="DN538" s="78"/>
      <c r="DO538" s="78"/>
      <c r="DP538" s="78"/>
      <c r="DQ538" s="78"/>
      <c r="DR538" s="78"/>
    </row>
    <row r="539">
      <c r="A539" s="78"/>
      <c r="D539" s="2471"/>
      <c r="E539" s="2472"/>
      <c r="F539" s="2472"/>
      <c r="G539" s="2473"/>
      <c r="H539" s="2474"/>
      <c r="I539" s="2474"/>
      <c r="J539" s="2474"/>
      <c r="K539" s="2474"/>
      <c r="L539" s="2474"/>
      <c r="M539" s="2474"/>
      <c r="N539" s="2474"/>
      <c r="O539" s="2474"/>
      <c r="P539" s="2474"/>
      <c r="Q539" s="2475"/>
      <c r="R539" s="2475"/>
      <c r="S539" s="2474"/>
      <c r="T539" s="2476"/>
      <c r="U539" s="2474"/>
      <c r="V539" s="2474"/>
      <c r="W539" s="2474"/>
      <c r="X539" s="2474"/>
      <c r="Y539" s="2475"/>
      <c r="Z539" s="2474"/>
      <c r="AA539" s="2477"/>
      <c r="AB539" s="2475"/>
      <c r="AC539" s="2475"/>
      <c r="AD539" s="2475"/>
      <c r="AE539" s="2475"/>
      <c r="AF539" s="78"/>
      <c r="AG539" s="2475"/>
      <c r="AH539" s="24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2479"/>
      <c r="AS539" s="2479"/>
      <c r="AT539" s="2479"/>
      <c r="AU539" s="2479"/>
      <c r="AV539" s="2480"/>
      <c r="AW539" s="78"/>
      <c r="AX539" s="2480"/>
      <c r="AY539" s="78"/>
      <c r="AZ539" s="78"/>
      <c r="BA539" s="78"/>
      <c r="BB539" s="2480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  <c r="BP539" s="78"/>
      <c r="BQ539" s="78"/>
      <c r="BR539" s="78"/>
      <c r="BS539" s="78"/>
      <c r="BT539" s="78"/>
      <c r="BU539" s="78"/>
      <c r="BV539" s="78"/>
      <c r="BW539" s="78"/>
      <c r="BX539" s="78"/>
      <c r="BY539" s="78"/>
      <c r="BZ539" s="78"/>
      <c r="CA539" s="78"/>
      <c r="CB539" s="78"/>
      <c r="CC539" s="78"/>
      <c r="CD539" s="78"/>
      <c r="CE539" s="78"/>
      <c r="CF539" s="78"/>
      <c r="CG539" s="78"/>
      <c r="CH539" s="78"/>
      <c r="CI539" s="78"/>
      <c r="CJ539" s="78"/>
      <c r="CK539" s="78"/>
      <c r="CL539" s="78"/>
      <c r="CM539" s="78"/>
      <c r="CN539" s="78"/>
      <c r="CO539" s="78"/>
      <c r="CP539" s="78"/>
      <c r="CQ539" s="78"/>
      <c r="CR539" s="78"/>
      <c r="CS539" s="78"/>
      <c r="CT539" s="78"/>
      <c r="CU539" s="78"/>
      <c r="CV539" s="78"/>
      <c r="CW539" s="78"/>
      <c r="CX539" s="78"/>
      <c r="CY539" s="78"/>
      <c r="CZ539" s="78"/>
      <c r="DA539" s="78"/>
      <c r="DB539" s="78"/>
      <c r="DC539" s="78"/>
      <c r="DD539" s="78"/>
      <c r="DE539" s="78"/>
      <c r="DF539" s="2481"/>
      <c r="DG539" s="78"/>
      <c r="DH539" s="2482"/>
      <c r="DI539" s="78"/>
      <c r="DJ539" s="78"/>
      <c r="DK539" s="78"/>
      <c r="DL539" s="78"/>
      <c r="DM539" s="78"/>
      <c r="DN539" s="78"/>
      <c r="DO539" s="78"/>
      <c r="DP539" s="78"/>
      <c r="DQ539" s="78"/>
      <c r="DR539" s="78"/>
    </row>
    <row r="540">
      <c r="A540" s="78"/>
      <c r="D540" s="2471"/>
      <c r="E540" s="2472"/>
      <c r="F540" s="2472"/>
      <c r="G540" s="2473"/>
      <c r="H540" s="2474"/>
      <c r="I540" s="2474"/>
      <c r="J540" s="2474"/>
      <c r="K540" s="2474"/>
      <c r="L540" s="2474"/>
      <c r="M540" s="2474"/>
      <c r="N540" s="2474"/>
      <c r="O540" s="2474"/>
      <c r="P540" s="2474"/>
      <c r="Q540" s="2475"/>
      <c r="R540" s="2475"/>
      <c r="S540" s="2474"/>
      <c r="T540" s="2476"/>
      <c r="U540" s="2474"/>
      <c r="V540" s="2474"/>
      <c r="W540" s="2474"/>
      <c r="X540" s="2474"/>
      <c r="Y540" s="2475"/>
      <c r="Z540" s="2474"/>
      <c r="AA540" s="2477"/>
      <c r="AB540" s="2475"/>
      <c r="AC540" s="2475"/>
      <c r="AD540" s="2475"/>
      <c r="AE540" s="2475"/>
      <c r="AF540" s="78"/>
      <c r="AG540" s="2475"/>
      <c r="AH540" s="24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2479"/>
      <c r="AS540" s="2479"/>
      <c r="AT540" s="2479"/>
      <c r="AU540" s="2479"/>
      <c r="AV540" s="2480"/>
      <c r="AW540" s="78"/>
      <c r="AX540" s="2480"/>
      <c r="AY540" s="78"/>
      <c r="AZ540" s="78"/>
      <c r="BA540" s="78"/>
      <c r="BB540" s="2480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  <c r="BP540" s="78"/>
      <c r="BQ540" s="78"/>
      <c r="BR540" s="78"/>
      <c r="BS540" s="78"/>
      <c r="BT540" s="78"/>
      <c r="BU540" s="78"/>
      <c r="BV540" s="78"/>
      <c r="BW540" s="78"/>
      <c r="BX540" s="78"/>
      <c r="BY540" s="78"/>
      <c r="BZ540" s="78"/>
      <c r="CA540" s="78"/>
      <c r="CB540" s="78"/>
      <c r="CC540" s="78"/>
      <c r="CD540" s="78"/>
      <c r="CE540" s="78"/>
      <c r="CF540" s="78"/>
      <c r="CG540" s="78"/>
      <c r="CH540" s="78"/>
      <c r="CI540" s="78"/>
      <c r="CJ540" s="78"/>
      <c r="CK540" s="78"/>
      <c r="CL540" s="78"/>
      <c r="CM540" s="78"/>
      <c r="CN540" s="78"/>
      <c r="CO540" s="78"/>
      <c r="CP540" s="78"/>
      <c r="CQ540" s="78"/>
      <c r="CR540" s="78"/>
      <c r="CS540" s="78"/>
      <c r="CT540" s="78"/>
      <c r="CU540" s="78"/>
      <c r="CV540" s="78"/>
      <c r="CW540" s="78"/>
      <c r="CX540" s="78"/>
      <c r="CY540" s="78"/>
      <c r="CZ540" s="78"/>
      <c r="DA540" s="78"/>
      <c r="DB540" s="78"/>
      <c r="DC540" s="78"/>
      <c r="DD540" s="78"/>
      <c r="DE540" s="78"/>
      <c r="DF540" s="2481"/>
      <c r="DG540" s="78"/>
      <c r="DH540" s="2482"/>
      <c r="DI540" s="78"/>
      <c r="DJ540" s="78"/>
      <c r="DK540" s="78"/>
      <c r="DL540" s="78"/>
      <c r="DM540" s="78"/>
      <c r="DN540" s="78"/>
      <c r="DO540" s="78"/>
      <c r="DP540" s="78"/>
      <c r="DQ540" s="78"/>
      <c r="DR540" s="78"/>
    </row>
    <row r="541">
      <c r="A541" s="78"/>
      <c r="D541" s="2471"/>
      <c r="E541" s="2472"/>
      <c r="F541" s="2472"/>
      <c r="G541" s="2473"/>
      <c r="H541" s="2474"/>
      <c r="I541" s="2474"/>
      <c r="J541" s="2474"/>
      <c r="K541" s="2474"/>
      <c r="L541" s="2474"/>
      <c r="M541" s="2474"/>
      <c r="N541" s="2474"/>
      <c r="O541" s="2474"/>
      <c r="P541" s="2474"/>
      <c r="Q541" s="2475"/>
      <c r="R541" s="2475"/>
      <c r="S541" s="2474"/>
      <c r="T541" s="2476"/>
      <c r="U541" s="2474"/>
      <c r="V541" s="2474"/>
      <c r="W541" s="2474"/>
      <c r="X541" s="2474"/>
      <c r="Y541" s="2475"/>
      <c r="Z541" s="2474"/>
      <c r="AA541" s="2477"/>
      <c r="AB541" s="2475"/>
      <c r="AC541" s="2475"/>
      <c r="AD541" s="2475"/>
      <c r="AE541" s="2475"/>
      <c r="AF541" s="78"/>
      <c r="AG541" s="2475"/>
      <c r="AH541" s="24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2479"/>
      <c r="AS541" s="2479"/>
      <c r="AT541" s="2479"/>
      <c r="AU541" s="2479"/>
      <c r="AV541" s="2480"/>
      <c r="AW541" s="78"/>
      <c r="AX541" s="2480"/>
      <c r="AY541" s="78"/>
      <c r="AZ541" s="78"/>
      <c r="BA541" s="78"/>
      <c r="BB541" s="2480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  <c r="BP541" s="78"/>
      <c r="BQ541" s="78"/>
      <c r="BR541" s="78"/>
      <c r="BS541" s="78"/>
      <c r="BT541" s="78"/>
      <c r="BU541" s="78"/>
      <c r="BV541" s="78"/>
      <c r="BW541" s="78"/>
      <c r="BX541" s="78"/>
      <c r="BY541" s="78"/>
      <c r="BZ541" s="78"/>
      <c r="CA541" s="78"/>
      <c r="CB541" s="78"/>
      <c r="CC541" s="78"/>
      <c r="CD541" s="78"/>
      <c r="CE541" s="78"/>
      <c r="CF541" s="78"/>
      <c r="CG541" s="78"/>
      <c r="CH541" s="78"/>
      <c r="CI541" s="78"/>
      <c r="CJ541" s="78"/>
      <c r="CK541" s="78"/>
      <c r="CL541" s="78"/>
      <c r="CM541" s="78"/>
      <c r="CN541" s="78"/>
      <c r="CO541" s="78"/>
      <c r="CP541" s="78"/>
      <c r="CQ541" s="78"/>
      <c r="CR541" s="78"/>
      <c r="CS541" s="78"/>
      <c r="CT541" s="78"/>
      <c r="CU541" s="78"/>
      <c r="CV541" s="78"/>
      <c r="CW541" s="78"/>
      <c r="CX541" s="78"/>
      <c r="CY541" s="78"/>
      <c r="CZ541" s="78"/>
      <c r="DA541" s="78"/>
      <c r="DB541" s="78"/>
      <c r="DC541" s="78"/>
      <c r="DD541" s="78"/>
      <c r="DE541" s="78"/>
      <c r="DF541" s="2481"/>
      <c r="DG541" s="78"/>
      <c r="DH541" s="2482"/>
      <c r="DI541" s="78"/>
      <c r="DJ541" s="78"/>
      <c r="DK541" s="78"/>
      <c r="DL541" s="78"/>
      <c r="DM541" s="78"/>
      <c r="DN541" s="78"/>
      <c r="DO541" s="78"/>
      <c r="DP541" s="78"/>
      <c r="DQ541" s="78"/>
      <c r="DR541" s="78"/>
    </row>
    <row r="542">
      <c r="A542" s="78"/>
      <c r="D542" s="2471"/>
      <c r="E542" s="2472"/>
      <c r="F542" s="2472"/>
      <c r="G542" s="2473"/>
      <c r="H542" s="2474"/>
      <c r="I542" s="2474"/>
      <c r="J542" s="2474"/>
      <c r="K542" s="2474"/>
      <c r="L542" s="2474"/>
      <c r="M542" s="2474"/>
      <c r="N542" s="2474"/>
      <c r="O542" s="2474"/>
      <c r="P542" s="2474"/>
      <c r="Q542" s="2475"/>
      <c r="R542" s="2475"/>
      <c r="S542" s="2474"/>
      <c r="T542" s="2476"/>
      <c r="U542" s="2474"/>
      <c r="V542" s="2474"/>
      <c r="W542" s="2474"/>
      <c r="X542" s="2474"/>
      <c r="Y542" s="2475"/>
      <c r="Z542" s="2474"/>
      <c r="AA542" s="2477"/>
      <c r="AB542" s="2475"/>
      <c r="AC542" s="2475"/>
      <c r="AD542" s="2475"/>
      <c r="AE542" s="2475"/>
      <c r="AF542" s="78"/>
      <c r="AG542" s="2475"/>
      <c r="AH542" s="24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2479"/>
      <c r="AS542" s="2479"/>
      <c r="AT542" s="2479"/>
      <c r="AU542" s="2479"/>
      <c r="AV542" s="2480"/>
      <c r="AW542" s="78"/>
      <c r="AX542" s="2480"/>
      <c r="AY542" s="78"/>
      <c r="AZ542" s="78"/>
      <c r="BA542" s="78"/>
      <c r="BB542" s="2480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  <c r="BP542" s="78"/>
      <c r="BQ542" s="78"/>
      <c r="BR542" s="78"/>
      <c r="BS542" s="78"/>
      <c r="BT542" s="78"/>
      <c r="BU542" s="78"/>
      <c r="BV542" s="78"/>
      <c r="BW542" s="78"/>
      <c r="BX542" s="78"/>
      <c r="BY542" s="78"/>
      <c r="BZ542" s="78"/>
      <c r="CA542" s="78"/>
      <c r="CB542" s="78"/>
      <c r="CC542" s="78"/>
      <c r="CD542" s="78"/>
      <c r="CE542" s="78"/>
      <c r="CF542" s="78"/>
      <c r="CG542" s="78"/>
      <c r="CH542" s="78"/>
      <c r="CI542" s="78"/>
      <c r="CJ542" s="78"/>
      <c r="CK542" s="78"/>
      <c r="CL542" s="78"/>
      <c r="CM542" s="78"/>
      <c r="CN542" s="78"/>
      <c r="CO542" s="78"/>
      <c r="CP542" s="78"/>
      <c r="CQ542" s="78"/>
      <c r="CR542" s="78"/>
      <c r="CS542" s="78"/>
      <c r="CT542" s="78"/>
      <c r="CU542" s="78"/>
      <c r="CV542" s="78"/>
      <c r="CW542" s="78"/>
      <c r="CX542" s="78"/>
      <c r="CY542" s="78"/>
      <c r="CZ542" s="78"/>
      <c r="DA542" s="78"/>
      <c r="DB542" s="78"/>
      <c r="DC542" s="78"/>
      <c r="DD542" s="78"/>
      <c r="DE542" s="78"/>
      <c r="DF542" s="2481"/>
      <c r="DG542" s="78"/>
      <c r="DH542" s="2482"/>
      <c r="DI542" s="78"/>
      <c r="DJ542" s="78"/>
      <c r="DK542" s="78"/>
      <c r="DL542" s="78"/>
      <c r="DM542" s="78"/>
      <c r="DN542" s="78"/>
      <c r="DO542" s="78"/>
      <c r="DP542" s="78"/>
      <c r="DQ542" s="78"/>
      <c r="DR542" s="78"/>
    </row>
    <row r="543">
      <c r="A543" s="78"/>
      <c r="D543" s="2471"/>
      <c r="E543" s="2472"/>
      <c r="F543" s="2472"/>
      <c r="G543" s="2473"/>
      <c r="H543" s="2474"/>
      <c r="I543" s="2474"/>
      <c r="J543" s="2474"/>
      <c r="K543" s="2474"/>
      <c r="L543" s="2474"/>
      <c r="M543" s="2474"/>
      <c r="N543" s="2474"/>
      <c r="O543" s="2474"/>
      <c r="P543" s="2474"/>
      <c r="Q543" s="2475"/>
      <c r="R543" s="2475"/>
      <c r="S543" s="2474"/>
      <c r="T543" s="2476"/>
      <c r="U543" s="2474"/>
      <c r="V543" s="2474"/>
      <c r="W543" s="2474"/>
      <c r="X543" s="2474"/>
      <c r="Y543" s="2475"/>
      <c r="Z543" s="2474"/>
      <c r="AA543" s="2477"/>
      <c r="AB543" s="2475"/>
      <c r="AC543" s="2475"/>
      <c r="AD543" s="2475"/>
      <c r="AE543" s="2475"/>
      <c r="AF543" s="78"/>
      <c r="AG543" s="2475"/>
      <c r="AH543" s="24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2479"/>
      <c r="AS543" s="2479"/>
      <c r="AT543" s="2479"/>
      <c r="AU543" s="2479"/>
      <c r="AV543" s="2480"/>
      <c r="AW543" s="78"/>
      <c r="AX543" s="2480"/>
      <c r="AY543" s="78"/>
      <c r="AZ543" s="78"/>
      <c r="BA543" s="78"/>
      <c r="BB543" s="2480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  <c r="BP543" s="78"/>
      <c r="BQ543" s="78"/>
      <c r="BR543" s="78"/>
      <c r="BS543" s="78"/>
      <c r="BT543" s="78"/>
      <c r="BU543" s="78"/>
      <c r="BV543" s="78"/>
      <c r="BW543" s="78"/>
      <c r="BX543" s="78"/>
      <c r="BY543" s="78"/>
      <c r="BZ543" s="78"/>
      <c r="CA543" s="78"/>
      <c r="CB543" s="78"/>
      <c r="CC543" s="78"/>
      <c r="CD543" s="78"/>
      <c r="CE543" s="78"/>
      <c r="CF543" s="78"/>
      <c r="CG543" s="78"/>
      <c r="CH543" s="78"/>
      <c r="CI543" s="78"/>
      <c r="CJ543" s="78"/>
      <c r="CK543" s="78"/>
      <c r="CL543" s="78"/>
      <c r="CM543" s="78"/>
      <c r="CN543" s="78"/>
      <c r="CO543" s="78"/>
      <c r="CP543" s="78"/>
      <c r="CQ543" s="78"/>
      <c r="CR543" s="78"/>
      <c r="CS543" s="78"/>
      <c r="CT543" s="78"/>
      <c r="CU543" s="78"/>
      <c r="CV543" s="78"/>
      <c r="CW543" s="78"/>
      <c r="CX543" s="78"/>
      <c r="CY543" s="78"/>
      <c r="CZ543" s="78"/>
      <c r="DA543" s="78"/>
      <c r="DB543" s="78"/>
      <c r="DC543" s="78"/>
      <c r="DD543" s="78"/>
      <c r="DE543" s="78"/>
      <c r="DF543" s="2481"/>
      <c r="DG543" s="78"/>
      <c r="DH543" s="2482"/>
      <c r="DI543" s="78"/>
      <c r="DJ543" s="78"/>
      <c r="DK543" s="78"/>
      <c r="DL543" s="78"/>
      <c r="DM543" s="78"/>
      <c r="DN543" s="78"/>
      <c r="DO543" s="78"/>
      <c r="DP543" s="78"/>
      <c r="DQ543" s="78"/>
      <c r="DR543" s="78"/>
    </row>
    <row r="544">
      <c r="A544" s="78"/>
      <c r="D544" s="2471"/>
      <c r="E544" s="2472"/>
      <c r="F544" s="2472"/>
      <c r="G544" s="2473"/>
      <c r="H544" s="2474"/>
      <c r="I544" s="2474"/>
      <c r="J544" s="2474"/>
      <c r="K544" s="2474"/>
      <c r="L544" s="2474"/>
      <c r="M544" s="2474"/>
      <c r="N544" s="2474"/>
      <c r="O544" s="2474"/>
      <c r="P544" s="2474"/>
      <c r="Q544" s="2475"/>
      <c r="R544" s="2475"/>
      <c r="S544" s="2474"/>
      <c r="T544" s="2476"/>
      <c r="U544" s="2474"/>
      <c r="V544" s="2474"/>
      <c r="W544" s="2474"/>
      <c r="X544" s="2474"/>
      <c r="Y544" s="2475"/>
      <c r="Z544" s="2474"/>
      <c r="AA544" s="2477"/>
      <c r="AB544" s="2475"/>
      <c r="AC544" s="2475"/>
      <c r="AD544" s="2475"/>
      <c r="AE544" s="2475"/>
      <c r="AF544" s="78"/>
      <c r="AG544" s="2475"/>
      <c r="AH544" s="24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2479"/>
      <c r="AS544" s="2479"/>
      <c r="AT544" s="2479"/>
      <c r="AU544" s="2479"/>
      <c r="AV544" s="2480"/>
      <c r="AW544" s="78"/>
      <c r="AX544" s="2480"/>
      <c r="AY544" s="78"/>
      <c r="AZ544" s="78"/>
      <c r="BA544" s="78"/>
      <c r="BB544" s="2480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  <c r="BP544" s="78"/>
      <c r="BQ544" s="78"/>
      <c r="BR544" s="78"/>
      <c r="BS544" s="78"/>
      <c r="BT544" s="78"/>
      <c r="BU544" s="78"/>
      <c r="BV544" s="78"/>
      <c r="BW544" s="78"/>
      <c r="BX544" s="78"/>
      <c r="BY544" s="78"/>
      <c r="BZ544" s="78"/>
      <c r="CA544" s="78"/>
      <c r="CB544" s="78"/>
      <c r="CC544" s="78"/>
      <c r="CD544" s="78"/>
      <c r="CE544" s="78"/>
      <c r="CF544" s="78"/>
      <c r="CG544" s="78"/>
      <c r="CH544" s="78"/>
      <c r="CI544" s="78"/>
      <c r="CJ544" s="78"/>
      <c r="CK544" s="78"/>
      <c r="CL544" s="78"/>
      <c r="CM544" s="78"/>
      <c r="CN544" s="78"/>
      <c r="CO544" s="78"/>
      <c r="CP544" s="78"/>
      <c r="CQ544" s="78"/>
      <c r="CR544" s="78"/>
      <c r="CS544" s="78"/>
      <c r="CT544" s="78"/>
      <c r="CU544" s="78"/>
      <c r="CV544" s="78"/>
      <c r="CW544" s="78"/>
      <c r="CX544" s="78"/>
      <c r="CY544" s="78"/>
      <c r="CZ544" s="78"/>
      <c r="DA544" s="78"/>
      <c r="DB544" s="78"/>
      <c r="DC544" s="78"/>
      <c r="DD544" s="78"/>
      <c r="DE544" s="78"/>
      <c r="DF544" s="2481"/>
      <c r="DG544" s="78"/>
      <c r="DH544" s="2482"/>
      <c r="DI544" s="78"/>
      <c r="DJ544" s="78"/>
      <c r="DK544" s="78"/>
      <c r="DL544" s="78"/>
      <c r="DM544" s="78"/>
      <c r="DN544" s="78"/>
      <c r="DO544" s="78"/>
      <c r="DP544" s="78"/>
      <c r="DQ544" s="78"/>
      <c r="DR544" s="78"/>
    </row>
    <row r="545">
      <c r="A545" s="78"/>
      <c r="D545" s="2471"/>
      <c r="E545" s="2472"/>
      <c r="F545" s="2472"/>
      <c r="G545" s="2473"/>
      <c r="H545" s="2474"/>
      <c r="I545" s="2474"/>
      <c r="J545" s="2474"/>
      <c r="K545" s="2474"/>
      <c r="L545" s="2474"/>
      <c r="M545" s="2474"/>
      <c r="N545" s="2474"/>
      <c r="O545" s="2474"/>
      <c r="P545" s="2474"/>
      <c r="Q545" s="2475"/>
      <c r="R545" s="2475"/>
      <c r="S545" s="2474"/>
      <c r="T545" s="2476"/>
      <c r="U545" s="2474"/>
      <c r="V545" s="2474"/>
      <c r="W545" s="2474"/>
      <c r="X545" s="2474"/>
      <c r="Y545" s="2475"/>
      <c r="Z545" s="2474"/>
      <c r="AA545" s="2477"/>
      <c r="AB545" s="2475"/>
      <c r="AC545" s="2475"/>
      <c r="AD545" s="2475"/>
      <c r="AE545" s="2475"/>
      <c r="AF545" s="78"/>
      <c r="AG545" s="2475"/>
      <c r="AH545" s="24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2479"/>
      <c r="AS545" s="2479"/>
      <c r="AT545" s="2479"/>
      <c r="AU545" s="2479"/>
      <c r="AV545" s="2480"/>
      <c r="AW545" s="78"/>
      <c r="AX545" s="2480"/>
      <c r="AY545" s="78"/>
      <c r="AZ545" s="78"/>
      <c r="BA545" s="78"/>
      <c r="BB545" s="2480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  <c r="BP545" s="78"/>
      <c r="BQ545" s="78"/>
      <c r="BR545" s="78"/>
      <c r="BS545" s="78"/>
      <c r="BT545" s="78"/>
      <c r="BU545" s="78"/>
      <c r="BV545" s="78"/>
      <c r="BW545" s="78"/>
      <c r="BX545" s="78"/>
      <c r="BY545" s="78"/>
      <c r="BZ545" s="78"/>
      <c r="CA545" s="78"/>
      <c r="CB545" s="78"/>
      <c r="CC545" s="78"/>
      <c r="CD545" s="78"/>
      <c r="CE545" s="78"/>
      <c r="CF545" s="78"/>
      <c r="CG545" s="78"/>
      <c r="CH545" s="78"/>
      <c r="CI545" s="78"/>
      <c r="CJ545" s="78"/>
      <c r="CK545" s="78"/>
      <c r="CL545" s="78"/>
      <c r="CM545" s="78"/>
      <c r="CN545" s="78"/>
      <c r="CO545" s="78"/>
      <c r="CP545" s="78"/>
      <c r="CQ545" s="78"/>
      <c r="CR545" s="78"/>
      <c r="CS545" s="78"/>
      <c r="CT545" s="78"/>
      <c r="CU545" s="78"/>
      <c r="CV545" s="78"/>
      <c r="CW545" s="78"/>
      <c r="CX545" s="78"/>
      <c r="CY545" s="78"/>
      <c r="CZ545" s="78"/>
      <c r="DA545" s="78"/>
      <c r="DB545" s="78"/>
      <c r="DC545" s="78"/>
      <c r="DD545" s="78"/>
      <c r="DE545" s="78"/>
      <c r="DF545" s="2481"/>
      <c r="DG545" s="78"/>
      <c r="DH545" s="2482"/>
      <c r="DI545" s="78"/>
      <c r="DJ545" s="78"/>
      <c r="DK545" s="78"/>
      <c r="DL545" s="78"/>
      <c r="DM545" s="78"/>
      <c r="DN545" s="78"/>
      <c r="DO545" s="78"/>
      <c r="DP545" s="78"/>
      <c r="DQ545" s="78"/>
      <c r="DR545" s="78"/>
    </row>
    <row r="546">
      <c r="A546" s="78"/>
      <c r="D546" s="2471"/>
      <c r="E546" s="2472"/>
      <c r="F546" s="2472"/>
      <c r="G546" s="2473"/>
      <c r="H546" s="2474"/>
      <c r="I546" s="2474"/>
      <c r="J546" s="2474"/>
      <c r="K546" s="2474"/>
      <c r="L546" s="2474"/>
      <c r="M546" s="2474"/>
      <c r="N546" s="2474"/>
      <c r="O546" s="2474"/>
      <c r="P546" s="2474"/>
      <c r="Q546" s="2475"/>
      <c r="R546" s="2475"/>
      <c r="S546" s="2474"/>
      <c r="T546" s="2476"/>
      <c r="U546" s="2474"/>
      <c r="V546" s="2474"/>
      <c r="W546" s="2474"/>
      <c r="X546" s="2474"/>
      <c r="Y546" s="2475"/>
      <c r="Z546" s="2474"/>
      <c r="AA546" s="2477"/>
      <c r="AB546" s="2475"/>
      <c r="AC546" s="2475"/>
      <c r="AD546" s="2475"/>
      <c r="AE546" s="2475"/>
      <c r="AF546" s="78"/>
      <c r="AG546" s="2475"/>
      <c r="AH546" s="24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2479"/>
      <c r="AS546" s="2479"/>
      <c r="AT546" s="2479"/>
      <c r="AU546" s="2479"/>
      <c r="AV546" s="2480"/>
      <c r="AW546" s="78"/>
      <c r="AX546" s="2480"/>
      <c r="AY546" s="78"/>
      <c r="AZ546" s="78"/>
      <c r="BA546" s="78"/>
      <c r="BB546" s="2480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  <c r="BP546" s="78"/>
      <c r="BQ546" s="78"/>
      <c r="BR546" s="78"/>
      <c r="BS546" s="78"/>
      <c r="BT546" s="78"/>
      <c r="BU546" s="78"/>
      <c r="BV546" s="78"/>
      <c r="BW546" s="78"/>
      <c r="BX546" s="78"/>
      <c r="BY546" s="78"/>
      <c r="BZ546" s="78"/>
      <c r="CA546" s="78"/>
      <c r="CB546" s="78"/>
      <c r="CC546" s="78"/>
      <c r="CD546" s="78"/>
      <c r="CE546" s="78"/>
      <c r="CF546" s="78"/>
      <c r="CG546" s="78"/>
      <c r="CH546" s="78"/>
      <c r="CI546" s="78"/>
      <c r="CJ546" s="78"/>
      <c r="CK546" s="78"/>
      <c r="CL546" s="78"/>
      <c r="CM546" s="78"/>
      <c r="CN546" s="78"/>
      <c r="CO546" s="78"/>
      <c r="CP546" s="78"/>
      <c r="CQ546" s="78"/>
      <c r="CR546" s="78"/>
      <c r="CS546" s="78"/>
      <c r="CT546" s="78"/>
      <c r="CU546" s="78"/>
      <c r="CV546" s="78"/>
      <c r="CW546" s="78"/>
      <c r="CX546" s="78"/>
      <c r="CY546" s="78"/>
      <c r="CZ546" s="78"/>
      <c r="DA546" s="78"/>
      <c r="DB546" s="78"/>
      <c r="DC546" s="78"/>
      <c r="DD546" s="78"/>
      <c r="DE546" s="78"/>
      <c r="DF546" s="2481"/>
      <c r="DG546" s="78"/>
      <c r="DH546" s="2482"/>
      <c r="DI546" s="78"/>
      <c r="DJ546" s="78"/>
      <c r="DK546" s="78"/>
      <c r="DL546" s="78"/>
      <c r="DM546" s="78"/>
      <c r="DN546" s="78"/>
      <c r="DO546" s="78"/>
      <c r="DP546" s="78"/>
      <c r="DQ546" s="78"/>
      <c r="DR546" s="78"/>
    </row>
    <row r="547">
      <c r="A547" s="78"/>
      <c r="D547" s="2471"/>
      <c r="E547" s="2472"/>
      <c r="F547" s="2472"/>
      <c r="G547" s="2473"/>
      <c r="H547" s="2474"/>
      <c r="I547" s="2474"/>
      <c r="J547" s="2474"/>
      <c r="K547" s="2474"/>
      <c r="L547" s="2474"/>
      <c r="M547" s="2474"/>
      <c r="N547" s="2474"/>
      <c r="O547" s="2474"/>
      <c r="P547" s="2474"/>
      <c r="Q547" s="2475"/>
      <c r="R547" s="2475"/>
      <c r="S547" s="2474"/>
      <c r="T547" s="2476"/>
      <c r="U547" s="2474"/>
      <c r="V547" s="2474"/>
      <c r="W547" s="2474"/>
      <c r="X547" s="2474"/>
      <c r="Y547" s="2475"/>
      <c r="Z547" s="2474"/>
      <c r="AA547" s="2477"/>
      <c r="AB547" s="2475"/>
      <c r="AC547" s="2475"/>
      <c r="AD547" s="2475"/>
      <c r="AE547" s="2475"/>
      <c r="AF547" s="78"/>
      <c r="AG547" s="2475"/>
      <c r="AH547" s="24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2479"/>
      <c r="AS547" s="2479"/>
      <c r="AT547" s="2479"/>
      <c r="AU547" s="2479"/>
      <c r="AV547" s="2480"/>
      <c r="AW547" s="78"/>
      <c r="AX547" s="2480"/>
      <c r="AY547" s="78"/>
      <c r="AZ547" s="78"/>
      <c r="BA547" s="78"/>
      <c r="BB547" s="2480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8"/>
      <c r="CO547" s="78"/>
      <c r="CP547" s="78"/>
      <c r="CQ547" s="78"/>
      <c r="CR547" s="78"/>
      <c r="CS547" s="78"/>
      <c r="CT547" s="78"/>
      <c r="CU547" s="78"/>
      <c r="CV547" s="78"/>
      <c r="CW547" s="78"/>
      <c r="CX547" s="78"/>
      <c r="CY547" s="78"/>
      <c r="CZ547" s="78"/>
      <c r="DA547" s="78"/>
      <c r="DB547" s="78"/>
      <c r="DC547" s="78"/>
      <c r="DD547" s="78"/>
      <c r="DE547" s="78"/>
      <c r="DF547" s="2481"/>
      <c r="DG547" s="78"/>
      <c r="DH547" s="2482"/>
      <c r="DI547" s="78"/>
      <c r="DJ547" s="78"/>
      <c r="DK547" s="78"/>
      <c r="DL547" s="78"/>
      <c r="DM547" s="78"/>
      <c r="DN547" s="78"/>
      <c r="DO547" s="78"/>
      <c r="DP547" s="78"/>
      <c r="DQ547" s="78"/>
      <c r="DR547" s="78"/>
    </row>
    <row r="548">
      <c r="A548" s="78"/>
      <c r="D548" s="2471"/>
      <c r="E548" s="2472"/>
      <c r="F548" s="2472"/>
      <c r="G548" s="2473"/>
      <c r="H548" s="2474"/>
      <c r="I548" s="2474"/>
      <c r="J548" s="2474"/>
      <c r="K548" s="2474"/>
      <c r="L548" s="2474"/>
      <c r="M548" s="2474"/>
      <c r="N548" s="2474"/>
      <c r="O548" s="2474"/>
      <c r="P548" s="2474"/>
      <c r="Q548" s="2475"/>
      <c r="R548" s="2475"/>
      <c r="S548" s="2474"/>
      <c r="T548" s="2476"/>
      <c r="U548" s="2474"/>
      <c r="V548" s="2474"/>
      <c r="W548" s="2474"/>
      <c r="X548" s="2474"/>
      <c r="Y548" s="2475"/>
      <c r="Z548" s="2474"/>
      <c r="AA548" s="2477"/>
      <c r="AB548" s="2475"/>
      <c r="AC548" s="2475"/>
      <c r="AD548" s="2475"/>
      <c r="AE548" s="2475"/>
      <c r="AF548" s="78"/>
      <c r="AG548" s="2475"/>
      <c r="AH548" s="24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2479"/>
      <c r="AS548" s="2479"/>
      <c r="AT548" s="2479"/>
      <c r="AU548" s="2479"/>
      <c r="AV548" s="2480"/>
      <c r="AW548" s="78"/>
      <c r="AX548" s="2480"/>
      <c r="AY548" s="78"/>
      <c r="AZ548" s="78"/>
      <c r="BA548" s="78"/>
      <c r="BB548" s="2480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  <c r="BP548" s="78"/>
      <c r="BQ548" s="78"/>
      <c r="BR548" s="78"/>
      <c r="BS548" s="78"/>
      <c r="BT548" s="78"/>
      <c r="BU548" s="78"/>
      <c r="BV548" s="78"/>
      <c r="BW548" s="78"/>
      <c r="BX548" s="78"/>
      <c r="BY548" s="78"/>
      <c r="BZ548" s="78"/>
      <c r="CA548" s="78"/>
      <c r="CB548" s="78"/>
      <c r="CC548" s="78"/>
      <c r="CD548" s="78"/>
      <c r="CE548" s="78"/>
      <c r="CF548" s="78"/>
      <c r="CG548" s="78"/>
      <c r="CH548" s="78"/>
      <c r="CI548" s="78"/>
      <c r="CJ548" s="78"/>
      <c r="CK548" s="78"/>
      <c r="CL548" s="78"/>
      <c r="CM548" s="78"/>
      <c r="CN548" s="78"/>
      <c r="CO548" s="78"/>
      <c r="CP548" s="78"/>
      <c r="CQ548" s="78"/>
      <c r="CR548" s="78"/>
      <c r="CS548" s="78"/>
      <c r="CT548" s="78"/>
      <c r="CU548" s="78"/>
      <c r="CV548" s="78"/>
      <c r="CW548" s="78"/>
      <c r="CX548" s="78"/>
      <c r="CY548" s="78"/>
      <c r="CZ548" s="78"/>
      <c r="DA548" s="78"/>
      <c r="DB548" s="78"/>
      <c r="DC548" s="78"/>
      <c r="DD548" s="78"/>
      <c r="DE548" s="78"/>
      <c r="DF548" s="2481"/>
      <c r="DG548" s="78"/>
      <c r="DH548" s="2482"/>
      <c r="DI548" s="78"/>
      <c r="DJ548" s="78"/>
      <c r="DK548" s="78"/>
      <c r="DL548" s="78"/>
      <c r="DM548" s="78"/>
      <c r="DN548" s="78"/>
      <c r="DO548" s="78"/>
      <c r="DP548" s="78"/>
      <c r="DQ548" s="78"/>
      <c r="DR548" s="78"/>
    </row>
    <row r="549">
      <c r="A549" s="78"/>
      <c r="D549" s="2471"/>
      <c r="E549" s="2472"/>
      <c r="F549" s="2472"/>
      <c r="G549" s="2473"/>
      <c r="H549" s="2474"/>
      <c r="I549" s="2474"/>
      <c r="J549" s="2474"/>
      <c r="K549" s="2474"/>
      <c r="L549" s="2474"/>
      <c r="M549" s="2474"/>
      <c r="N549" s="2474"/>
      <c r="O549" s="2474"/>
      <c r="P549" s="2474"/>
      <c r="Q549" s="2475"/>
      <c r="R549" s="2475"/>
      <c r="S549" s="2474"/>
      <c r="T549" s="2476"/>
      <c r="U549" s="2474"/>
      <c r="V549" s="2474"/>
      <c r="W549" s="2474"/>
      <c r="X549" s="2474"/>
      <c r="Y549" s="2475"/>
      <c r="Z549" s="2474"/>
      <c r="AA549" s="2477"/>
      <c r="AB549" s="2475"/>
      <c r="AC549" s="2475"/>
      <c r="AD549" s="2475"/>
      <c r="AE549" s="2475"/>
      <c r="AF549" s="78"/>
      <c r="AG549" s="2475"/>
      <c r="AH549" s="24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2479"/>
      <c r="AS549" s="2479"/>
      <c r="AT549" s="2479"/>
      <c r="AU549" s="2479"/>
      <c r="AV549" s="2480"/>
      <c r="AW549" s="78"/>
      <c r="AX549" s="2480"/>
      <c r="AY549" s="78"/>
      <c r="AZ549" s="78"/>
      <c r="BA549" s="78"/>
      <c r="BB549" s="2480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  <c r="BP549" s="78"/>
      <c r="BQ549" s="78"/>
      <c r="BR549" s="78"/>
      <c r="BS549" s="78"/>
      <c r="BT549" s="78"/>
      <c r="BU549" s="78"/>
      <c r="BV549" s="78"/>
      <c r="BW549" s="78"/>
      <c r="BX549" s="78"/>
      <c r="BY549" s="78"/>
      <c r="BZ549" s="78"/>
      <c r="CA549" s="78"/>
      <c r="CB549" s="78"/>
      <c r="CC549" s="78"/>
      <c r="CD549" s="78"/>
      <c r="CE549" s="78"/>
      <c r="CF549" s="78"/>
      <c r="CG549" s="78"/>
      <c r="CH549" s="78"/>
      <c r="CI549" s="78"/>
      <c r="CJ549" s="78"/>
      <c r="CK549" s="78"/>
      <c r="CL549" s="78"/>
      <c r="CM549" s="78"/>
      <c r="CN549" s="78"/>
      <c r="CO549" s="78"/>
      <c r="CP549" s="78"/>
      <c r="CQ549" s="78"/>
      <c r="CR549" s="78"/>
      <c r="CS549" s="78"/>
      <c r="CT549" s="78"/>
      <c r="CU549" s="78"/>
      <c r="CV549" s="78"/>
      <c r="CW549" s="78"/>
      <c r="CX549" s="78"/>
      <c r="CY549" s="78"/>
      <c r="CZ549" s="78"/>
      <c r="DA549" s="78"/>
      <c r="DB549" s="78"/>
      <c r="DC549" s="78"/>
      <c r="DD549" s="78"/>
      <c r="DE549" s="78"/>
      <c r="DF549" s="2481"/>
      <c r="DG549" s="78"/>
      <c r="DH549" s="2482"/>
      <c r="DI549" s="78"/>
      <c r="DJ549" s="78"/>
      <c r="DK549" s="78"/>
      <c r="DL549" s="78"/>
      <c r="DM549" s="78"/>
      <c r="DN549" s="78"/>
      <c r="DO549" s="78"/>
      <c r="DP549" s="78"/>
      <c r="DQ549" s="78"/>
      <c r="DR549" s="78"/>
    </row>
    <row r="550">
      <c r="A550" s="78"/>
      <c r="D550" s="2471"/>
      <c r="E550" s="2472"/>
      <c r="F550" s="2472"/>
      <c r="G550" s="2473"/>
      <c r="H550" s="2474"/>
      <c r="I550" s="2474"/>
      <c r="J550" s="2474"/>
      <c r="K550" s="2474"/>
      <c r="L550" s="2474"/>
      <c r="M550" s="2474"/>
      <c r="N550" s="2474"/>
      <c r="O550" s="2474"/>
      <c r="P550" s="2474"/>
      <c r="Q550" s="2475"/>
      <c r="R550" s="2475"/>
      <c r="S550" s="2474"/>
      <c r="T550" s="2476"/>
      <c r="U550" s="2474"/>
      <c r="V550" s="2474"/>
      <c r="W550" s="2474"/>
      <c r="X550" s="2474"/>
      <c r="Y550" s="2475"/>
      <c r="Z550" s="2474"/>
      <c r="AA550" s="2477"/>
      <c r="AB550" s="2475"/>
      <c r="AC550" s="2475"/>
      <c r="AD550" s="2475"/>
      <c r="AE550" s="2475"/>
      <c r="AF550" s="78"/>
      <c r="AG550" s="2475"/>
      <c r="AH550" s="24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2479"/>
      <c r="AS550" s="2479"/>
      <c r="AT550" s="2479"/>
      <c r="AU550" s="2479"/>
      <c r="AV550" s="2480"/>
      <c r="AW550" s="78"/>
      <c r="AX550" s="2480"/>
      <c r="AY550" s="78"/>
      <c r="AZ550" s="78"/>
      <c r="BA550" s="78"/>
      <c r="BB550" s="2480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  <c r="BP550" s="78"/>
      <c r="BQ550" s="78"/>
      <c r="BR550" s="78"/>
      <c r="BS550" s="78"/>
      <c r="BT550" s="78"/>
      <c r="BU550" s="78"/>
      <c r="BV550" s="78"/>
      <c r="BW550" s="78"/>
      <c r="BX550" s="78"/>
      <c r="BY550" s="78"/>
      <c r="BZ550" s="78"/>
      <c r="CA550" s="78"/>
      <c r="CB550" s="78"/>
      <c r="CC550" s="78"/>
      <c r="CD550" s="78"/>
      <c r="CE550" s="78"/>
      <c r="CF550" s="78"/>
      <c r="CG550" s="78"/>
      <c r="CH550" s="78"/>
      <c r="CI550" s="78"/>
      <c r="CJ550" s="78"/>
      <c r="CK550" s="78"/>
      <c r="CL550" s="78"/>
      <c r="CM550" s="78"/>
      <c r="CN550" s="78"/>
      <c r="CO550" s="78"/>
      <c r="CP550" s="78"/>
      <c r="CQ550" s="78"/>
      <c r="CR550" s="78"/>
      <c r="CS550" s="78"/>
      <c r="CT550" s="78"/>
      <c r="CU550" s="78"/>
      <c r="CV550" s="78"/>
      <c r="CW550" s="78"/>
      <c r="CX550" s="78"/>
      <c r="CY550" s="78"/>
      <c r="CZ550" s="78"/>
      <c r="DA550" s="78"/>
      <c r="DB550" s="78"/>
      <c r="DC550" s="78"/>
      <c r="DD550" s="78"/>
      <c r="DE550" s="78"/>
      <c r="DF550" s="2481"/>
      <c r="DG550" s="78"/>
      <c r="DH550" s="2482"/>
      <c r="DI550" s="78"/>
      <c r="DJ550" s="78"/>
      <c r="DK550" s="78"/>
      <c r="DL550" s="78"/>
      <c r="DM550" s="78"/>
      <c r="DN550" s="78"/>
      <c r="DO550" s="78"/>
      <c r="DP550" s="78"/>
      <c r="DQ550" s="78"/>
      <c r="DR550" s="78"/>
    </row>
    <row r="551">
      <c r="A551" s="78"/>
      <c r="D551" s="2471"/>
      <c r="E551" s="2472"/>
      <c r="F551" s="2472"/>
      <c r="G551" s="2473"/>
      <c r="H551" s="2474"/>
      <c r="I551" s="2474"/>
      <c r="J551" s="2474"/>
      <c r="K551" s="2474"/>
      <c r="L551" s="2474"/>
      <c r="M551" s="2474"/>
      <c r="N551" s="2474"/>
      <c r="O551" s="2474"/>
      <c r="P551" s="2474"/>
      <c r="Q551" s="2475"/>
      <c r="R551" s="2475"/>
      <c r="S551" s="2474"/>
      <c r="T551" s="2476"/>
      <c r="U551" s="2474"/>
      <c r="V551" s="2474"/>
      <c r="W551" s="2474"/>
      <c r="X551" s="2474"/>
      <c r="Y551" s="2475"/>
      <c r="Z551" s="2474"/>
      <c r="AA551" s="2477"/>
      <c r="AB551" s="2475"/>
      <c r="AC551" s="2475"/>
      <c r="AD551" s="2475"/>
      <c r="AE551" s="2475"/>
      <c r="AF551" s="78"/>
      <c r="AG551" s="2475"/>
      <c r="AH551" s="24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2479"/>
      <c r="AS551" s="2479"/>
      <c r="AT551" s="2479"/>
      <c r="AU551" s="2479"/>
      <c r="AV551" s="2480"/>
      <c r="AW551" s="78"/>
      <c r="AX551" s="2480"/>
      <c r="AY551" s="78"/>
      <c r="AZ551" s="78"/>
      <c r="BA551" s="78"/>
      <c r="BB551" s="2480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  <c r="BP551" s="78"/>
      <c r="BQ551" s="78"/>
      <c r="BR551" s="78"/>
      <c r="BS551" s="78"/>
      <c r="BT551" s="78"/>
      <c r="BU551" s="78"/>
      <c r="BV551" s="78"/>
      <c r="BW551" s="78"/>
      <c r="BX551" s="78"/>
      <c r="BY551" s="78"/>
      <c r="BZ551" s="78"/>
      <c r="CA551" s="78"/>
      <c r="CB551" s="78"/>
      <c r="CC551" s="78"/>
      <c r="CD551" s="78"/>
      <c r="CE551" s="78"/>
      <c r="CF551" s="78"/>
      <c r="CG551" s="78"/>
      <c r="CH551" s="78"/>
      <c r="CI551" s="78"/>
      <c r="CJ551" s="78"/>
      <c r="CK551" s="78"/>
      <c r="CL551" s="78"/>
      <c r="CM551" s="78"/>
      <c r="CN551" s="78"/>
      <c r="CO551" s="78"/>
      <c r="CP551" s="78"/>
      <c r="CQ551" s="78"/>
      <c r="CR551" s="78"/>
      <c r="CS551" s="78"/>
      <c r="CT551" s="78"/>
      <c r="CU551" s="78"/>
      <c r="CV551" s="78"/>
      <c r="CW551" s="78"/>
      <c r="CX551" s="78"/>
      <c r="CY551" s="78"/>
      <c r="CZ551" s="78"/>
      <c r="DA551" s="78"/>
      <c r="DB551" s="78"/>
      <c r="DC551" s="78"/>
      <c r="DD551" s="78"/>
      <c r="DE551" s="78"/>
      <c r="DF551" s="2481"/>
      <c r="DG551" s="78"/>
      <c r="DH551" s="2482"/>
      <c r="DI551" s="78"/>
      <c r="DJ551" s="78"/>
      <c r="DK551" s="78"/>
      <c r="DL551" s="78"/>
      <c r="DM551" s="78"/>
      <c r="DN551" s="78"/>
      <c r="DO551" s="78"/>
      <c r="DP551" s="78"/>
      <c r="DQ551" s="78"/>
      <c r="DR551" s="78"/>
    </row>
    <row r="552">
      <c r="A552" s="78"/>
      <c r="D552" s="2471"/>
      <c r="E552" s="2472"/>
      <c r="F552" s="2472"/>
      <c r="G552" s="2473"/>
      <c r="H552" s="2474"/>
      <c r="I552" s="2474"/>
      <c r="J552" s="2474"/>
      <c r="K552" s="2474"/>
      <c r="L552" s="2474"/>
      <c r="M552" s="2474"/>
      <c r="N552" s="2474"/>
      <c r="O552" s="2474"/>
      <c r="P552" s="2474"/>
      <c r="Q552" s="2475"/>
      <c r="R552" s="2475"/>
      <c r="S552" s="2474"/>
      <c r="T552" s="2476"/>
      <c r="U552" s="2474"/>
      <c r="V552" s="2474"/>
      <c r="W552" s="2474"/>
      <c r="X552" s="2474"/>
      <c r="Y552" s="2475"/>
      <c r="Z552" s="2474"/>
      <c r="AA552" s="2477"/>
      <c r="AB552" s="2475"/>
      <c r="AC552" s="2475"/>
      <c r="AD552" s="2475"/>
      <c r="AE552" s="2475"/>
      <c r="AF552" s="78"/>
      <c r="AG552" s="2475"/>
      <c r="AH552" s="24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2479"/>
      <c r="AS552" s="2479"/>
      <c r="AT552" s="2479"/>
      <c r="AU552" s="2479"/>
      <c r="AV552" s="2480"/>
      <c r="AW552" s="78"/>
      <c r="AX552" s="2480"/>
      <c r="AY552" s="78"/>
      <c r="AZ552" s="78"/>
      <c r="BA552" s="78"/>
      <c r="BB552" s="2480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  <c r="BP552" s="78"/>
      <c r="BQ552" s="78"/>
      <c r="BR552" s="78"/>
      <c r="BS552" s="78"/>
      <c r="BT552" s="78"/>
      <c r="BU552" s="78"/>
      <c r="BV552" s="78"/>
      <c r="BW552" s="78"/>
      <c r="BX552" s="78"/>
      <c r="BY552" s="78"/>
      <c r="BZ552" s="78"/>
      <c r="CA552" s="78"/>
      <c r="CB552" s="78"/>
      <c r="CC552" s="78"/>
      <c r="CD552" s="78"/>
      <c r="CE552" s="78"/>
      <c r="CF552" s="78"/>
      <c r="CG552" s="78"/>
      <c r="CH552" s="78"/>
      <c r="CI552" s="78"/>
      <c r="CJ552" s="78"/>
      <c r="CK552" s="78"/>
      <c r="CL552" s="78"/>
      <c r="CM552" s="78"/>
      <c r="CN552" s="78"/>
      <c r="CO552" s="78"/>
      <c r="CP552" s="78"/>
      <c r="CQ552" s="78"/>
      <c r="CR552" s="78"/>
      <c r="CS552" s="78"/>
      <c r="CT552" s="78"/>
      <c r="CU552" s="78"/>
      <c r="CV552" s="78"/>
      <c r="CW552" s="78"/>
      <c r="CX552" s="78"/>
      <c r="CY552" s="78"/>
      <c r="CZ552" s="78"/>
      <c r="DA552" s="78"/>
      <c r="DB552" s="78"/>
      <c r="DC552" s="78"/>
      <c r="DD552" s="78"/>
      <c r="DE552" s="78"/>
      <c r="DF552" s="2481"/>
      <c r="DG552" s="78"/>
      <c r="DH552" s="2482"/>
      <c r="DI552" s="78"/>
      <c r="DJ552" s="78"/>
      <c r="DK552" s="78"/>
      <c r="DL552" s="78"/>
      <c r="DM552" s="78"/>
      <c r="DN552" s="78"/>
      <c r="DO552" s="78"/>
      <c r="DP552" s="78"/>
      <c r="DQ552" s="78"/>
      <c r="DR552" s="78"/>
    </row>
    <row r="553">
      <c r="A553" s="78"/>
      <c r="D553" s="2471"/>
      <c r="E553" s="2472"/>
      <c r="F553" s="2472"/>
      <c r="G553" s="2473"/>
      <c r="H553" s="2474"/>
      <c r="I553" s="2474"/>
      <c r="J553" s="2474"/>
      <c r="K553" s="2474"/>
      <c r="L553" s="2474"/>
      <c r="M553" s="2474"/>
      <c r="N553" s="2474"/>
      <c r="O553" s="2474"/>
      <c r="P553" s="2474"/>
      <c r="Q553" s="2475"/>
      <c r="R553" s="2475"/>
      <c r="S553" s="2474"/>
      <c r="T553" s="2476"/>
      <c r="U553" s="2474"/>
      <c r="V553" s="2474"/>
      <c r="W553" s="2474"/>
      <c r="X553" s="2474"/>
      <c r="Y553" s="2475"/>
      <c r="Z553" s="2474"/>
      <c r="AA553" s="2477"/>
      <c r="AB553" s="2475"/>
      <c r="AC553" s="2475"/>
      <c r="AD553" s="2475"/>
      <c r="AE553" s="2475"/>
      <c r="AF553" s="78"/>
      <c r="AG553" s="2475"/>
      <c r="AH553" s="24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2479"/>
      <c r="AS553" s="2479"/>
      <c r="AT553" s="2479"/>
      <c r="AU553" s="2479"/>
      <c r="AV553" s="2480"/>
      <c r="AW553" s="78"/>
      <c r="AX553" s="2480"/>
      <c r="AY553" s="78"/>
      <c r="AZ553" s="78"/>
      <c r="BA553" s="78"/>
      <c r="BB553" s="2480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  <c r="BP553" s="78"/>
      <c r="BQ553" s="78"/>
      <c r="BR553" s="78"/>
      <c r="BS553" s="78"/>
      <c r="BT553" s="78"/>
      <c r="BU553" s="78"/>
      <c r="BV553" s="78"/>
      <c r="BW553" s="78"/>
      <c r="BX553" s="78"/>
      <c r="BY553" s="78"/>
      <c r="BZ553" s="78"/>
      <c r="CA553" s="78"/>
      <c r="CB553" s="78"/>
      <c r="CC553" s="78"/>
      <c r="CD553" s="78"/>
      <c r="CE553" s="78"/>
      <c r="CF553" s="78"/>
      <c r="CG553" s="78"/>
      <c r="CH553" s="78"/>
      <c r="CI553" s="78"/>
      <c r="CJ553" s="78"/>
      <c r="CK553" s="78"/>
      <c r="CL553" s="78"/>
      <c r="CM553" s="78"/>
      <c r="CN553" s="78"/>
      <c r="CO553" s="78"/>
      <c r="CP553" s="78"/>
      <c r="CQ553" s="78"/>
      <c r="CR553" s="78"/>
      <c r="CS553" s="78"/>
      <c r="CT553" s="78"/>
      <c r="CU553" s="78"/>
      <c r="CV553" s="78"/>
      <c r="CW553" s="78"/>
      <c r="CX553" s="78"/>
      <c r="CY553" s="78"/>
      <c r="CZ553" s="78"/>
      <c r="DA553" s="78"/>
      <c r="DB553" s="78"/>
      <c r="DC553" s="78"/>
      <c r="DD553" s="78"/>
      <c r="DE553" s="78"/>
      <c r="DF553" s="2481"/>
      <c r="DG553" s="78"/>
      <c r="DH553" s="2482"/>
      <c r="DI553" s="78"/>
      <c r="DJ553" s="78"/>
      <c r="DK553" s="78"/>
      <c r="DL553" s="78"/>
      <c r="DM553" s="78"/>
      <c r="DN553" s="78"/>
      <c r="DO553" s="78"/>
      <c r="DP553" s="78"/>
      <c r="DQ553" s="78"/>
      <c r="DR553" s="78"/>
    </row>
    <row r="554">
      <c r="A554" s="78"/>
      <c r="D554" s="2471"/>
      <c r="E554" s="2472"/>
      <c r="F554" s="2472"/>
      <c r="G554" s="2473"/>
      <c r="H554" s="2474"/>
      <c r="I554" s="2474"/>
      <c r="J554" s="2474"/>
      <c r="K554" s="2474"/>
      <c r="L554" s="2474"/>
      <c r="M554" s="2474"/>
      <c r="N554" s="2474"/>
      <c r="O554" s="2474"/>
      <c r="P554" s="2474"/>
      <c r="Q554" s="2475"/>
      <c r="R554" s="2475"/>
      <c r="S554" s="2474"/>
      <c r="T554" s="2476"/>
      <c r="U554" s="2474"/>
      <c r="V554" s="2474"/>
      <c r="W554" s="2474"/>
      <c r="X554" s="2474"/>
      <c r="Y554" s="2475"/>
      <c r="Z554" s="2474"/>
      <c r="AA554" s="2477"/>
      <c r="AB554" s="2475"/>
      <c r="AC554" s="2475"/>
      <c r="AD554" s="2475"/>
      <c r="AE554" s="2475"/>
      <c r="AF554" s="78"/>
      <c r="AG554" s="2475"/>
      <c r="AH554" s="24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2479"/>
      <c r="AS554" s="2479"/>
      <c r="AT554" s="2479"/>
      <c r="AU554" s="2479"/>
      <c r="AV554" s="2480"/>
      <c r="AW554" s="78"/>
      <c r="AX554" s="2480"/>
      <c r="AY554" s="78"/>
      <c r="AZ554" s="78"/>
      <c r="BA554" s="78"/>
      <c r="BB554" s="2480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  <c r="BP554" s="78"/>
      <c r="BQ554" s="78"/>
      <c r="BR554" s="78"/>
      <c r="BS554" s="78"/>
      <c r="BT554" s="78"/>
      <c r="BU554" s="78"/>
      <c r="BV554" s="78"/>
      <c r="BW554" s="78"/>
      <c r="BX554" s="78"/>
      <c r="BY554" s="78"/>
      <c r="BZ554" s="78"/>
      <c r="CA554" s="78"/>
      <c r="CB554" s="78"/>
      <c r="CC554" s="78"/>
      <c r="CD554" s="78"/>
      <c r="CE554" s="78"/>
      <c r="CF554" s="78"/>
      <c r="CG554" s="78"/>
      <c r="CH554" s="78"/>
      <c r="CI554" s="78"/>
      <c r="CJ554" s="78"/>
      <c r="CK554" s="78"/>
      <c r="CL554" s="78"/>
      <c r="CM554" s="78"/>
      <c r="CN554" s="78"/>
      <c r="CO554" s="78"/>
      <c r="CP554" s="78"/>
      <c r="CQ554" s="78"/>
      <c r="CR554" s="78"/>
      <c r="CS554" s="78"/>
      <c r="CT554" s="78"/>
      <c r="CU554" s="78"/>
      <c r="CV554" s="78"/>
      <c r="CW554" s="78"/>
      <c r="CX554" s="78"/>
      <c r="CY554" s="78"/>
      <c r="CZ554" s="78"/>
      <c r="DA554" s="78"/>
      <c r="DB554" s="78"/>
      <c r="DC554" s="78"/>
      <c r="DD554" s="78"/>
      <c r="DE554" s="78"/>
      <c r="DF554" s="2481"/>
      <c r="DG554" s="78"/>
      <c r="DH554" s="2482"/>
      <c r="DI554" s="78"/>
      <c r="DJ554" s="78"/>
      <c r="DK554" s="78"/>
      <c r="DL554" s="78"/>
      <c r="DM554" s="78"/>
      <c r="DN554" s="78"/>
      <c r="DO554" s="78"/>
      <c r="DP554" s="78"/>
      <c r="DQ554" s="78"/>
      <c r="DR554" s="78"/>
    </row>
    <row r="555">
      <c r="A555" s="78"/>
      <c r="D555" s="2471"/>
      <c r="E555" s="2472"/>
      <c r="F555" s="2472"/>
      <c r="G555" s="2473"/>
      <c r="H555" s="2474"/>
      <c r="I555" s="2474"/>
      <c r="J555" s="2474"/>
      <c r="K555" s="2474"/>
      <c r="L555" s="2474"/>
      <c r="M555" s="2474"/>
      <c r="N555" s="2474"/>
      <c r="O555" s="2474"/>
      <c r="P555" s="2474"/>
      <c r="Q555" s="2475"/>
      <c r="R555" s="2475"/>
      <c r="S555" s="2474"/>
      <c r="T555" s="2476"/>
      <c r="U555" s="2474"/>
      <c r="V555" s="2474"/>
      <c r="W555" s="2474"/>
      <c r="X555" s="2474"/>
      <c r="Y555" s="2475"/>
      <c r="Z555" s="2474"/>
      <c r="AA555" s="2477"/>
      <c r="AB555" s="2475"/>
      <c r="AC555" s="2475"/>
      <c r="AD555" s="2475"/>
      <c r="AE555" s="2475"/>
      <c r="AF555" s="78"/>
      <c r="AG555" s="2475"/>
      <c r="AH555" s="24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2479"/>
      <c r="AS555" s="2479"/>
      <c r="AT555" s="2479"/>
      <c r="AU555" s="2479"/>
      <c r="AV555" s="2480"/>
      <c r="AW555" s="78"/>
      <c r="AX555" s="2480"/>
      <c r="AY555" s="78"/>
      <c r="AZ555" s="78"/>
      <c r="BA555" s="78"/>
      <c r="BB555" s="2480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  <c r="BP555" s="78"/>
      <c r="BQ555" s="78"/>
      <c r="BR555" s="78"/>
      <c r="BS555" s="78"/>
      <c r="BT555" s="78"/>
      <c r="BU555" s="78"/>
      <c r="BV555" s="78"/>
      <c r="BW555" s="78"/>
      <c r="BX555" s="78"/>
      <c r="BY555" s="78"/>
      <c r="BZ555" s="78"/>
      <c r="CA555" s="78"/>
      <c r="CB555" s="78"/>
      <c r="CC555" s="78"/>
      <c r="CD555" s="78"/>
      <c r="CE555" s="78"/>
      <c r="CF555" s="78"/>
      <c r="CG555" s="78"/>
      <c r="CH555" s="78"/>
      <c r="CI555" s="78"/>
      <c r="CJ555" s="78"/>
      <c r="CK555" s="78"/>
      <c r="CL555" s="78"/>
      <c r="CM555" s="78"/>
      <c r="CN555" s="78"/>
      <c r="CO555" s="78"/>
      <c r="CP555" s="78"/>
      <c r="CQ555" s="78"/>
      <c r="CR555" s="78"/>
      <c r="CS555" s="78"/>
      <c r="CT555" s="78"/>
      <c r="CU555" s="78"/>
      <c r="CV555" s="78"/>
      <c r="CW555" s="78"/>
      <c r="CX555" s="78"/>
      <c r="CY555" s="78"/>
      <c r="CZ555" s="78"/>
      <c r="DA555" s="78"/>
      <c r="DB555" s="78"/>
      <c r="DC555" s="78"/>
      <c r="DD555" s="78"/>
      <c r="DE555" s="78"/>
      <c r="DF555" s="2481"/>
      <c r="DG555" s="78"/>
      <c r="DH555" s="2482"/>
      <c r="DI555" s="78"/>
      <c r="DJ555" s="78"/>
      <c r="DK555" s="78"/>
      <c r="DL555" s="78"/>
      <c r="DM555" s="78"/>
      <c r="DN555" s="78"/>
      <c r="DO555" s="78"/>
      <c r="DP555" s="78"/>
      <c r="DQ555" s="78"/>
      <c r="DR555" s="78"/>
    </row>
    <row r="556">
      <c r="A556" s="78"/>
      <c r="D556" s="2471"/>
      <c r="E556" s="2472"/>
      <c r="F556" s="2472"/>
      <c r="G556" s="2473"/>
      <c r="H556" s="2474"/>
      <c r="I556" s="2474"/>
      <c r="J556" s="2474"/>
      <c r="K556" s="2474"/>
      <c r="L556" s="2474"/>
      <c r="M556" s="2474"/>
      <c r="N556" s="2474"/>
      <c r="O556" s="2474"/>
      <c r="P556" s="2474"/>
      <c r="Q556" s="2475"/>
      <c r="R556" s="2475"/>
      <c r="S556" s="2474"/>
      <c r="T556" s="2476"/>
      <c r="U556" s="2474"/>
      <c r="V556" s="2474"/>
      <c r="W556" s="2474"/>
      <c r="X556" s="2474"/>
      <c r="Y556" s="2475"/>
      <c r="Z556" s="2474"/>
      <c r="AA556" s="2477"/>
      <c r="AB556" s="2475"/>
      <c r="AC556" s="2475"/>
      <c r="AD556" s="2475"/>
      <c r="AE556" s="2475"/>
      <c r="AF556" s="78"/>
      <c r="AG556" s="2475"/>
      <c r="AH556" s="24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2479"/>
      <c r="AS556" s="2479"/>
      <c r="AT556" s="2479"/>
      <c r="AU556" s="2479"/>
      <c r="AV556" s="2480"/>
      <c r="AW556" s="78"/>
      <c r="AX556" s="2480"/>
      <c r="AY556" s="78"/>
      <c r="AZ556" s="78"/>
      <c r="BA556" s="78"/>
      <c r="BB556" s="2480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  <c r="BP556" s="78"/>
      <c r="BQ556" s="78"/>
      <c r="BR556" s="78"/>
      <c r="BS556" s="78"/>
      <c r="BT556" s="78"/>
      <c r="BU556" s="78"/>
      <c r="BV556" s="78"/>
      <c r="BW556" s="78"/>
      <c r="BX556" s="78"/>
      <c r="BY556" s="78"/>
      <c r="BZ556" s="78"/>
      <c r="CA556" s="78"/>
      <c r="CB556" s="78"/>
      <c r="CC556" s="78"/>
      <c r="CD556" s="78"/>
      <c r="CE556" s="78"/>
      <c r="CF556" s="78"/>
      <c r="CG556" s="78"/>
      <c r="CH556" s="78"/>
      <c r="CI556" s="78"/>
      <c r="CJ556" s="78"/>
      <c r="CK556" s="78"/>
      <c r="CL556" s="78"/>
      <c r="CM556" s="78"/>
      <c r="CN556" s="78"/>
      <c r="CO556" s="78"/>
      <c r="CP556" s="78"/>
      <c r="CQ556" s="78"/>
      <c r="CR556" s="78"/>
      <c r="CS556" s="78"/>
      <c r="CT556" s="78"/>
      <c r="CU556" s="78"/>
      <c r="CV556" s="78"/>
      <c r="CW556" s="78"/>
      <c r="CX556" s="78"/>
      <c r="CY556" s="78"/>
      <c r="CZ556" s="78"/>
      <c r="DA556" s="78"/>
      <c r="DB556" s="78"/>
      <c r="DC556" s="78"/>
      <c r="DD556" s="78"/>
      <c r="DE556" s="78"/>
      <c r="DF556" s="2481"/>
      <c r="DG556" s="78"/>
      <c r="DH556" s="2482"/>
      <c r="DI556" s="78"/>
      <c r="DJ556" s="78"/>
      <c r="DK556" s="78"/>
      <c r="DL556" s="78"/>
      <c r="DM556" s="78"/>
      <c r="DN556" s="78"/>
      <c r="DO556" s="78"/>
      <c r="DP556" s="78"/>
      <c r="DQ556" s="78"/>
      <c r="DR556" s="78"/>
    </row>
    <row r="557">
      <c r="A557" s="78"/>
      <c r="D557" s="2471"/>
      <c r="E557" s="2472"/>
      <c r="F557" s="2472"/>
      <c r="G557" s="2473"/>
      <c r="H557" s="2474"/>
      <c r="I557" s="2474"/>
      <c r="J557" s="2474"/>
      <c r="K557" s="2474"/>
      <c r="L557" s="2474"/>
      <c r="M557" s="2474"/>
      <c r="N557" s="2474"/>
      <c r="O557" s="2474"/>
      <c r="P557" s="2474"/>
      <c r="Q557" s="2475"/>
      <c r="R557" s="2475"/>
      <c r="S557" s="2474"/>
      <c r="T557" s="2476"/>
      <c r="U557" s="2474"/>
      <c r="V557" s="2474"/>
      <c r="W557" s="2474"/>
      <c r="X557" s="2474"/>
      <c r="Y557" s="2475"/>
      <c r="Z557" s="2474"/>
      <c r="AA557" s="2477"/>
      <c r="AB557" s="2475"/>
      <c r="AC557" s="2475"/>
      <c r="AD557" s="2475"/>
      <c r="AE557" s="2475"/>
      <c r="AF557" s="78"/>
      <c r="AG557" s="2475"/>
      <c r="AH557" s="24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2479"/>
      <c r="AS557" s="2479"/>
      <c r="AT557" s="2479"/>
      <c r="AU557" s="2479"/>
      <c r="AV557" s="2480"/>
      <c r="AW557" s="78"/>
      <c r="AX557" s="2480"/>
      <c r="AY557" s="78"/>
      <c r="AZ557" s="78"/>
      <c r="BA557" s="78"/>
      <c r="BB557" s="2480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  <c r="BP557" s="78"/>
      <c r="BQ557" s="78"/>
      <c r="BR557" s="78"/>
      <c r="BS557" s="78"/>
      <c r="BT557" s="78"/>
      <c r="BU557" s="78"/>
      <c r="BV557" s="78"/>
      <c r="BW557" s="78"/>
      <c r="BX557" s="78"/>
      <c r="BY557" s="78"/>
      <c r="BZ557" s="78"/>
      <c r="CA557" s="78"/>
      <c r="CB557" s="78"/>
      <c r="CC557" s="78"/>
      <c r="CD557" s="78"/>
      <c r="CE557" s="78"/>
      <c r="CF557" s="78"/>
      <c r="CG557" s="78"/>
      <c r="CH557" s="78"/>
      <c r="CI557" s="78"/>
      <c r="CJ557" s="78"/>
      <c r="CK557" s="78"/>
      <c r="CL557" s="78"/>
      <c r="CM557" s="78"/>
      <c r="CN557" s="78"/>
      <c r="CO557" s="78"/>
      <c r="CP557" s="78"/>
      <c r="CQ557" s="78"/>
      <c r="CR557" s="78"/>
      <c r="CS557" s="78"/>
      <c r="CT557" s="78"/>
      <c r="CU557" s="78"/>
      <c r="CV557" s="78"/>
      <c r="CW557" s="78"/>
      <c r="CX557" s="78"/>
      <c r="CY557" s="78"/>
      <c r="CZ557" s="78"/>
      <c r="DA557" s="78"/>
      <c r="DB557" s="78"/>
      <c r="DC557" s="78"/>
      <c r="DD557" s="78"/>
      <c r="DE557" s="78"/>
      <c r="DF557" s="2481"/>
      <c r="DG557" s="78"/>
      <c r="DH557" s="2482"/>
      <c r="DI557" s="78"/>
      <c r="DJ557" s="78"/>
      <c r="DK557" s="78"/>
      <c r="DL557" s="78"/>
      <c r="DM557" s="78"/>
      <c r="DN557" s="78"/>
      <c r="DO557" s="78"/>
      <c r="DP557" s="78"/>
      <c r="DQ557" s="78"/>
      <c r="DR557" s="78"/>
    </row>
    <row r="558">
      <c r="A558" s="78"/>
      <c r="D558" s="2471"/>
      <c r="E558" s="2472"/>
      <c r="F558" s="2472"/>
      <c r="G558" s="2473"/>
      <c r="H558" s="2474"/>
      <c r="I558" s="2474"/>
      <c r="J558" s="2474"/>
      <c r="K558" s="2474"/>
      <c r="L558" s="2474"/>
      <c r="M558" s="2474"/>
      <c r="N558" s="2474"/>
      <c r="O558" s="2474"/>
      <c r="P558" s="2474"/>
      <c r="Q558" s="2475"/>
      <c r="R558" s="2475"/>
      <c r="S558" s="2474"/>
      <c r="T558" s="2476"/>
      <c r="U558" s="2474"/>
      <c r="V558" s="2474"/>
      <c r="W558" s="2474"/>
      <c r="X558" s="2474"/>
      <c r="Y558" s="2475"/>
      <c r="Z558" s="2474"/>
      <c r="AA558" s="2477"/>
      <c r="AB558" s="2475"/>
      <c r="AC558" s="2475"/>
      <c r="AD558" s="2475"/>
      <c r="AE558" s="2475"/>
      <c r="AF558" s="78"/>
      <c r="AG558" s="2475"/>
      <c r="AH558" s="24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2479"/>
      <c r="AS558" s="2479"/>
      <c r="AT558" s="2479"/>
      <c r="AU558" s="2479"/>
      <c r="AV558" s="2480"/>
      <c r="AW558" s="78"/>
      <c r="AX558" s="2480"/>
      <c r="AY558" s="78"/>
      <c r="AZ558" s="78"/>
      <c r="BA558" s="78"/>
      <c r="BB558" s="2480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  <c r="BP558" s="78"/>
      <c r="BQ558" s="78"/>
      <c r="BR558" s="78"/>
      <c r="BS558" s="78"/>
      <c r="BT558" s="78"/>
      <c r="BU558" s="78"/>
      <c r="BV558" s="78"/>
      <c r="BW558" s="78"/>
      <c r="BX558" s="78"/>
      <c r="BY558" s="78"/>
      <c r="BZ558" s="78"/>
      <c r="CA558" s="78"/>
      <c r="CB558" s="78"/>
      <c r="CC558" s="78"/>
      <c r="CD558" s="78"/>
      <c r="CE558" s="78"/>
      <c r="CF558" s="78"/>
      <c r="CG558" s="78"/>
      <c r="CH558" s="78"/>
      <c r="CI558" s="78"/>
      <c r="CJ558" s="78"/>
      <c r="CK558" s="78"/>
      <c r="CL558" s="78"/>
      <c r="CM558" s="78"/>
      <c r="CN558" s="78"/>
      <c r="CO558" s="78"/>
      <c r="CP558" s="78"/>
      <c r="CQ558" s="78"/>
      <c r="CR558" s="78"/>
      <c r="CS558" s="78"/>
      <c r="CT558" s="78"/>
      <c r="CU558" s="78"/>
      <c r="CV558" s="78"/>
      <c r="CW558" s="78"/>
      <c r="CX558" s="78"/>
      <c r="CY558" s="78"/>
      <c r="CZ558" s="78"/>
      <c r="DA558" s="78"/>
      <c r="DB558" s="78"/>
      <c r="DC558" s="78"/>
      <c r="DD558" s="78"/>
      <c r="DE558" s="78"/>
      <c r="DF558" s="2481"/>
      <c r="DG558" s="78"/>
      <c r="DH558" s="2482"/>
      <c r="DI558" s="78"/>
      <c r="DJ558" s="78"/>
      <c r="DK558" s="78"/>
      <c r="DL558" s="78"/>
      <c r="DM558" s="78"/>
      <c r="DN558" s="78"/>
      <c r="DO558" s="78"/>
      <c r="DP558" s="78"/>
      <c r="DQ558" s="78"/>
      <c r="DR558" s="78"/>
    </row>
    <row r="559">
      <c r="A559" s="78"/>
      <c r="D559" s="2471"/>
      <c r="E559" s="2472"/>
      <c r="F559" s="2472"/>
      <c r="G559" s="2473"/>
      <c r="H559" s="2474"/>
      <c r="I559" s="2474"/>
      <c r="J559" s="2474"/>
      <c r="K559" s="2474"/>
      <c r="L559" s="2474"/>
      <c r="M559" s="2474"/>
      <c r="N559" s="2474"/>
      <c r="O559" s="2474"/>
      <c r="P559" s="2474"/>
      <c r="Q559" s="2475"/>
      <c r="R559" s="2475"/>
      <c r="S559" s="2474"/>
      <c r="T559" s="2476"/>
      <c r="U559" s="2474"/>
      <c r="V559" s="2474"/>
      <c r="W559" s="2474"/>
      <c r="X559" s="2474"/>
      <c r="Y559" s="2475"/>
      <c r="Z559" s="2474"/>
      <c r="AA559" s="2477"/>
      <c r="AB559" s="2475"/>
      <c r="AC559" s="2475"/>
      <c r="AD559" s="2475"/>
      <c r="AE559" s="2475"/>
      <c r="AF559" s="78"/>
      <c r="AG559" s="2475"/>
      <c r="AH559" s="24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2479"/>
      <c r="AS559" s="2479"/>
      <c r="AT559" s="2479"/>
      <c r="AU559" s="2479"/>
      <c r="AV559" s="2480"/>
      <c r="AW559" s="78"/>
      <c r="AX559" s="2480"/>
      <c r="AY559" s="78"/>
      <c r="AZ559" s="78"/>
      <c r="BA559" s="78"/>
      <c r="BB559" s="2480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  <c r="BP559" s="78"/>
      <c r="BQ559" s="78"/>
      <c r="BR559" s="78"/>
      <c r="BS559" s="78"/>
      <c r="BT559" s="78"/>
      <c r="BU559" s="78"/>
      <c r="BV559" s="78"/>
      <c r="BW559" s="78"/>
      <c r="BX559" s="78"/>
      <c r="BY559" s="78"/>
      <c r="BZ559" s="78"/>
      <c r="CA559" s="78"/>
      <c r="CB559" s="78"/>
      <c r="CC559" s="78"/>
      <c r="CD559" s="78"/>
      <c r="CE559" s="78"/>
      <c r="CF559" s="78"/>
      <c r="CG559" s="78"/>
      <c r="CH559" s="78"/>
      <c r="CI559" s="78"/>
      <c r="CJ559" s="78"/>
      <c r="CK559" s="78"/>
      <c r="CL559" s="78"/>
      <c r="CM559" s="78"/>
      <c r="CN559" s="78"/>
      <c r="CO559" s="78"/>
      <c r="CP559" s="78"/>
      <c r="CQ559" s="78"/>
      <c r="CR559" s="78"/>
      <c r="CS559" s="78"/>
      <c r="CT559" s="78"/>
      <c r="CU559" s="78"/>
      <c r="CV559" s="78"/>
      <c r="CW559" s="78"/>
      <c r="CX559" s="78"/>
      <c r="CY559" s="78"/>
      <c r="CZ559" s="78"/>
      <c r="DA559" s="78"/>
      <c r="DB559" s="78"/>
      <c r="DC559" s="78"/>
      <c r="DD559" s="78"/>
      <c r="DE559" s="78"/>
      <c r="DF559" s="2481"/>
      <c r="DG559" s="78"/>
      <c r="DH559" s="2482"/>
      <c r="DI559" s="78"/>
      <c r="DJ559" s="78"/>
      <c r="DK559" s="78"/>
      <c r="DL559" s="78"/>
      <c r="DM559" s="78"/>
      <c r="DN559" s="78"/>
      <c r="DO559" s="78"/>
      <c r="DP559" s="78"/>
      <c r="DQ559" s="78"/>
      <c r="DR559" s="78"/>
    </row>
    <row r="560">
      <c r="A560" s="78"/>
      <c r="D560" s="2471"/>
      <c r="E560" s="2472"/>
      <c r="F560" s="2472"/>
      <c r="G560" s="2473"/>
      <c r="H560" s="2474"/>
      <c r="I560" s="2474"/>
      <c r="J560" s="2474"/>
      <c r="K560" s="2474"/>
      <c r="L560" s="2474"/>
      <c r="M560" s="2474"/>
      <c r="N560" s="2474"/>
      <c r="O560" s="2474"/>
      <c r="P560" s="2474"/>
      <c r="Q560" s="2475"/>
      <c r="R560" s="2475"/>
      <c r="S560" s="2474"/>
      <c r="T560" s="2476"/>
      <c r="U560" s="2474"/>
      <c r="V560" s="2474"/>
      <c r="W560" s="2474"/>
      <c r="X560" s="2474"/>
      <c r="Y560" s="2475"/>
      <c r="Z560" s="2474"/>
      <c r="AA560" s="2477"/>
      <c r="AB560" s="2475"/>
      <c r="AC560" s="2475"/>
      <c r="AD560" s="2475"/>
      <c r="AE560" s="2475"/>
      <c r="AF560" s="78"/>
      <c r="AG560" s="2475"/>
      <c r="AH560" s="24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2479"/>
      <c r="AS560" s="2479"/>
      <c r="AT560" s="2479"/>
      <c r="AU560" s="2479"/>
      <c r="AV560" s="2480"/>
      <c r="AW560" s="78"/>
      <c r="AX560" s="2480"/>
      <c r="AY560" s="78"/>
      <c r="AZ560" s="78"/>
      <c r="BA560" s="78"/>
      <c r="BB560" s="2480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  <c r="BP560" s="78"/>
      <c r="BQ560" s="78"/>
      <c r="BR560" s="78"/>
      <c r="BS560" s="78"/>
      <c r="BT560" s="78"/>
      <c r="BU560" s="78"/>
      <c r="BV560" s="78"/>
      <c r="BW560" s="78"/>
      <c r="BX560" s="78"/>
      <c r="BY560" s="78"/>
      <c r="BZ560" s="78"/>
      <c r="CA560" s="78"/>
      <c r="CB560" s="78"/>
      <c r="CC560" s="78"/>
      <c r="CD560" s="78"/>
      <c r="CE560" s="78"/>
      <c r="CF560" s="78"/>
      <c r="CG560" s="78"/>
      <c r="CH560" s="78"/>
      <c r="CI560" s="78"/>
      <c r="CJ560" s="78"/>
      <c r="CK560" s="78"/>
      <c r="CL560" s="78"/>
      <c r="CM560" s="78"/>
      <c r="CN560" s="78"/>
      <c r="CO560" s="78"/>
      <c r="CP560" s="78"/>
      <c r="CQ560" s="78"/>
      <c r="CR560" s="78"/>
      <c r="CS560" s="78"/>
      <c r="CT560" s="78"/>
      <c r="CU560" s="78"/>
      <c r="CV560" s="78"/>
      <c r="CW560" s="78"/>
      <c r="CX560" s="78"/>
      <c r="CY560" s="78"/>
      <c r="CZ560" s="78"/>
      <c r="DA560" s="78"/>
      <c r="DB560" s="78"/>
      <c r="DC560" s="78"/>
      <c r="DD560" s="78"/>
      <c r="DE560" s="78"/>
      <c r="DF560" s="2481"/>
      <c r="DG560" s="78"/>
      <c r="DH560" s="2482"/>
      <c r="DI560" s="78"/>
      <c r="DJ560" s="78"/>
      <c r="DK560" s="78"/>
      <c r="DL560" s="78"/>
      <c r="DM560" s="78"/>
      <c r="DN560" s="78"/>
      <c r="DO560" s="78"/>
      <c r="DP560" s="78"/>
      <c r="DQ560" s="78"/>
      <c r="DR560" s="78"/>
    </row>
    <row r="561">
      <c r="A561" s="78"/>
      <c r="D561" s="2471"/>
      <c r="E561" s="2472"/>
      <c r="F561" s="2472"/>
      <c r="G561" s="2473"/>
      <c r="H561" s="2474"/>
      <c r="I561" s="2474"/>
      <c r="J561" s="2474"/>
      <c r="K561" s="2474"/>
      <c r="L561" s="2474"/>
      <c r="M561" s="2474"/>
      <c r="N561" s="2474"/>
      <c r="O561" s="2474"/>
      <c r="P561" s="2474"/>
      <c r="Q561" s="2475"/>
      <c r="R561" s="2475"/>
      <c r="S561" s="2474"/>
      <c r="T561" s="2476"/>
      <c r="U561" s="2474"/>
      <c r="V561" s="2474"/>
      <c r="W561" s="2474"/>
      <c r="X561" s="2474"/>
      <c r="Y561" s="2475"/>
      <c r="Z561" s="2474"/>
      <c r="AA561" s="2477"/>
      <c r="AB561" s="2475"/>
      <c r="AC561" s="2475"/>
      <c r="AD561" s="2475"/>
      <c r="AE561" s="2475"/>
      <c r="AF561" s="78"/>
      <c r="AG561" s="2475"/>
      <c r="AH561" s="24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2479"/>
      <c r="AS561" s="2479"/>
      <c r="AT561" s="2479"/>
      <c r="AU561" s="2479"/>
      <c r="AV561" s="2480"/>
      <c r="AW561" s="78"/>
      <c r="AX561" s="2480"/>
      <c r="AY561" s="78"/>
      <c r="AZ561" s="78"/>
      <c r="BA561" s="78"/>
      <c r="BB561" s="2480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  <c r="BP561" s="78"/>
      <c r="BQ561" s="78"/>
      <c r="BR561" s="78"/>
      <c r="BS561" s="78"/>
      <c r="BT561" s="78"/>
      <c r="BU561" s="78"/>
      <c r="BV561" s="78"/>
      <c r="BW561" s="78"/>
      <c r="BX561" s="78"/>
      <c r="BY561" s="78"/>
      <c r="BZ561" s="78"/>
      <c r="CA561" s="78"/>
      <c r="CB561" s="78"/>
      <c r="CC561" s="78"/>
      <c r="CD561" s="78"/>
      <c r="CE561" s="78"/>
      <c r="CF561" s="78"/>
      <c r="CG561" s="78"/>
      <c r="CH561" s="78"/>
      <c r="CI561" s="78"/>
      <c r="CJ561" s="78"/>
      <c r="CK561" s="78"/>
      <c r="CL561" s="78"/>
      <c r="CM561" s="78"/>
      <c r="CN561" s="78"/>
      <c r="CO561" s="78"/>
      <c r="CP561" s="78"/>
      <c r="CQ561" s="78"/>
      <c r="CR561" s="78"/>
      <c r="CS561" s="78"/>
      <c r="CT561" s="78"/>
      <c r="CU561" s="78"/>
      <c r="CV561" s="78"/>
      <c r="CW561" s="78"/>
      <c r="CX561" s="78"/>
      <c r="CY561" s="78"/>
      <c r="CZ561" s="78"/>
      <c r="DA561" s="78"/>
      <c r="DB561" s="78"/>
      <c r="DC561" s="78"/>
      <c r="DD561" s="78"/>
      <c r="DE561" s="78"/>
      <c r="DF561" s="2481"/>
      <c r="DG561" s="78"/>
      <c r="DH561" s="2482"/>
      <c r="DI561" s="78"/>
      <c r="DJ561" s="78"/>
      <c r="DK561" s="78"/>
      <c r="DL561" s="78"/>
      <c r="DM561" s="78"/>
      <c r="DN561" s="78"/>
      <c r="DO561" s="78"/>
      <c r="DP561" s="78"/>
      <c r="DQ561" s="78"/>
      <c r="DR561" s="78"/>
    </row>
    <row r="562">
      <c r="A562" s="78"/>
      <c r="D562" s="2471"/>
      <c r="E562" s="2472"/>
      <c r="F562" s="2472"/>
      <c r="G562" s="2473"/>
      <c r="H562" s="2474"/>
      <c r="I562" s="2474"/>
      <c r="J562" s="2474"/>
      <c r="K562" s="2474"/>
      <c r="L562" s="2474"/>
      <c r="M562" s="2474"/>
      <c r="N562" s="2474"/>
      <c r="O562" s="2474"/>
      <c r="P562" s="2474"/>
      <c r="Q562" s="2475"/>
      <c r="R562" s="2475"/>
      <c r="S562" s="2474"/>
      <c r="T562" s="2476"/>
      <c r="U562" s="2474"/>
      <c r="V562" s="2474"/>
      <c r="W562" s="2474"/>
      <c r="X562" s="2474"/>
      <c r="Y562" s="2475"/>
      <c r="Z562" s="2474"/>
      <c r="AA562" s="2477"/>
      <c r="AB562" s="2475"/>
      <c r="AC562" s="2475"/>
      <c r="AD562" s="2475"/>
      <c r="AE562" s="2475"/>
      <c r="AF562" s="78"/>
      <c r="AG562" s="2475"/>
      <c r="AH562" s="24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2479"/>
      <c r="AS562" s="2479"/>
      <c r="AT562" s="2479"/>
      <c r="AU562" s="2479"/>
      <c r="AV562" s="2480"/>
      <c r="AW562" s="78"/>
      <c r="AX562" s="2480"/>
      <c r="AY562" s="78"/>
      <c r="AZ562" s="78"/>
      <c r="BA562" s="78"/>
      <c r="BB562" s="2480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  <c r="BP562" s="78"/>
      <c r="BQ562" s="78"/>
      <c r="BR562" s="78"/>
      <c r="BS562" s="78"/>
      <c r="BT562" s="78"/>
      <c r="BU562" s="78"/>
      <c r="BV562" s="78"/>
      <c r="BW562" s="78"/>
      <c r="BX562" s="78"/>
      <c r="BY562" s="78"/>
      <c r="BZ562" s="78"/>
      <c r="CA562" s="78"/>
      <c r="CB562" s="78"/>
      <c r="CC562" s="78"/>
      <c r="CD562" s="78"/>
      <c r="CE562" s="78"/>
      <c r="CF562" s="78"/>
      <c r="CG562" s="78"/>
      <c r="CH562" s="78"/>
      <c r="CI562" s="78"/>
      <c r="CJ562" s="78"/>
      <c r="CK562" s="78"/>
      <c r="CL562" s="78"/>
      <c r="CM562" s="78"/>
      <c r="CN562" s="78"/>
      <c r="CO562" s="78"/>
      <c r="CP562" s="78"/>
      <c r="CQ562" s="78"/>
      <c r="CR562" s="78"/>
      <c r="CS562" s="78"/>
      <c r="CT562" s="78"/>
      <c r="CU562" s="78"/>
      <c r="CV562" s="78"/>
      <c r="CW562" s="78"/>
      <c r="CX562" s="78"/>
      <c r="CY562" s="78"/>
      <c r="CZ562" s="78"/>
      <c r="DA562" s="78"/>
      <c r="DB562" s="78"/>
      <c r="DC562" s="78"/>
      <c r="DD562" s="78"/>
      <c r="DE562" s="78"/>
      <c r="DF562" s="2481"/>
      <c r="DG562" s="78"/>
      <c r="DH562" s="2482"/>
      <c r="DI562" s="78"/>
      <c r="DJ562" s="78"/>
      <c r="DK562" s="78"/>
      <c r="DL562" s="78"/>
      <c r="DM562" s="78"/>
      <c r="DN562" s="78"/>
      <c r="DO562" s="78"/>
      <c r="DP562" s="78"/>
      <c r="DQ562" s="78"/>
      <c r="DR562" s="78"/>
    </row>
    <row r="563">
      <c r="A563" s="78"/>
      <c r="D563" s="2471"/>
      <c r="E563" s="2472"/>
      <c r="F563" s="2472"/>
      <c r="G563" s="2473"/>
      <c r="H563" s="2474"/>
      <c r="I563" s="2474"/>
      <c r="J563" s="2474"/>
      <c r="K563" s="2474"/>
      <c r="L563" s="2474"/>
      <c r="M563" s="2474"/>
      <c r="N563" s="2474"/>
      <c r="O563" s="2474"/>
      <c r="P563" s="2474"/>
      <c r="Q563" s="2475"/>
      <c r="R563" s="2475"/>
      <c r="S563" s="2474"/>
      <c r="T563" s="2476"/>
      <c r="U563" s="2474"/>
      <c r="V563" s="2474"/>
      <c r="W563" s="2474"/>
      <c r="X563" s="2474"/>
      <c r="Y563" s="2475"/>
      <c r="Z563" s="2474"/>
      <c r="AA563" s="2477"/>
      <c r="AB563" s="2475"/>
      <c r="AC563" s="2475"/>
      <c r="AD563" s="2475"/>
      <c r="AE563" s="2475"/>
      <c r="AF563" s="78"/>
      <c r="AG563" s="2475"/>
      <c r="AH563" s="24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2479"/>
      <c r="AS563" s="2479"/>
      <c r="AT563" s="2479"/>
      <c r="AU563" s="2479"/>
      <c r="AV563" s="2480"/>
      <c r="AW563" s="78"/>
      <c r="AX563" s="2480"/>
      <c r="AY563" s="78"/>
      <c r="AZ563" s="78"/>
      <c r="BA563" s="78"/>
      <c r="BB563" s="2480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  <c r="BP563" s="78"/>
      <c r="BQ563" s="78"/>
      <c r="BR563" s="78"/>
      <c r="BS563" s="78"/>
      <c r="BT563" s="78"/>
      <c r="BU563" s="78"/>
      <c r="BV563" s="78"/>
      <c r="BW563" s="78"/>
      <c r="BX563" s="78"/>
      <c r="BY563" s="78"/>
      <c r="BZ563" s="78"/>
      <c r="CA563" s="78"/>
      <c r="CB563" s="78"/>
      <c r="CC563" s="78"/>
      <c r="CD563" s="78"/>
      <c r="CE563" s="78"/>
      <c r="CF563" s="78"/>
      <c r="CG563" s="78"/>
      <c r="CH563" s="78"/>
      <c r="CI563" s="78"/>
      <c r="CJ563" s="78"/>
      <c r="CK563" s="78"/>
      <c r="CL563" s="78"/>
      <c r="CM563" s="78"/>
      <c r="CN563" s="78"/>
      <c r="CO563" s="78"/>
      <c r="CP563" s="78"/>
      <c r="CQ563" s="78"/>
      <c r="CR563" s="78"/>
      <c r="CS563" s="78"/>
      <c r="CT563" s="78"/>
      <c r="CU563" s="78"/>
      <c r="CV563" s="78"/>
      <c r="CW563" s="78"/>
      <c r="CX563" s="78"/>
      <c r="CY563" s="78"/>
      <c r="CZ563" s="78"/>
      <c r="DA563" s="78"/>
      <c r="DB563" s="78"/>
      <c r="DC563" s="78"/>
      <c r="DD563" s="78"/>
      <c r="DE563" s="78"/>
      <c r="DF563" s="2481"/>
      <c r="DG563" s="78"/>
      <c r="DH563" s="2482"/>
      <c r="DI563" s="78"/>
      <c r="DJ563" s="78"/>
      <c r="DK563" s="78"/>
      <c r="DL563" s="78"/>
      <c r="DM563" s="78"/>
      <c r="DN563" s="78"/>
      <c r="DO563" s="78"/>
      <c r="DP563" s="78"/>
      <c r="DQ563" s="78"/>
      <c r="DR563" s="78"/>
    </row>
    <row r="564">
      <c r="A564" s="78"/>
      <c r="D564" s="2471"/>
      <c r="E564" s="2472"/>
      <c r="F564" s="2472"/>
      <c r="G564" s="2473"/>
      <c r="H564" s="2474"/>
      <c r="I564" s="2474"/>
      <c r="J564" s="2474"/>
      <c r="K564" s="2474"/>
      <c r="L564" s="2474"/>
      <c r="M564" s="2474"/>
      <c r="N564" s="2474"/>
      <c r="O564" s="2474"/>
      <c r="P564" s="2474"/>
      <c r="Q564" s="2475"/>
      <c r="R564" s="2475"/>
      <c r="S564" s="2474"/>
      <c r="T564" s="2476"/>
      <c r="U564" s="2474"/>
      <c r="V564" s="2474"/>
      <c r="W564" s="2474"/>
      <c r="X564" s="2474"/>
      <c r="Y564" s="2475"/>
      <c r="Z564" s="2474"/>
      <c r="AA564" s="2477"/>
      <c r="AB564" s="2475"/>
      <c r="AC564" s="2475"/>
      <c r="AD564" s="2475"/>
      <c r="AE564" s="2475"/>
      <c r="AF564" s="78"/>
      <c r="AG564" s="2475"/>
      <c r="AH564" s="24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2479"/>
      <c r="AS564" s="2479"/>
      <c r="AT564" s="2479"/>
      <c r="AU564" s="2479"/>
      <c r="AV564" s="2480"/>
      <c r="AW564" s="78"/>
      <c r="AX564" s="2480"/>
      <c r="AY564" s="78"/>
      <c r="AZ564" s="78"/>
      <c r="BA564" s="78"/>
      <c r="BB564" s="2480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  <c r="BP564" s="78"/>
      <c r="BQ564" s="78"/>
      <c r="BR564" s="78"/>
      <c r="BS564" s="78"/>
      <c r="BT564" s="78"/>
      <c r="BU564" s="78"/>
      <c r="BV564" s="78"/>
      <c r="BW564" s="78"/>
      <c r="BX564" s="78"/>
      <c r="BY564" s="78"/>
      <c r="BZ564" s="78"/>
      <c r="CA564" s="78"/>
      <c r="CB564" s="78"/>
      <c r="CC564" s="78"/>
      <c r="CD564" s="78"/>
      <c r="CE564" s="78"/>
      <c r="CF564" s="78"/>
      <c r="CG564" s="78"/>
      <c r="CH564" s="78"/>
      <c r="CI564" s="78"/>
      <c r="CJ564" s="78"/>
      <c r="CK564" s="78"/>
      <c r="CL564" s="78"/>
      <c r="CM564" s="78"/>
      <c r="CN564" s="78"/>
      <c r="CO564" s="78"/>
      <c r="CP564" s="78"/>
      <c r="CQ564" s="78"/>
      <c r="CR564" s="78"/>
      <c r="CS564" s="78"/>
      <c r="CT564" s="78"/>
      <c r="CU564" s="78"/>
      <c r="CV564" s="78"/>
      <c r="CW564" s="78"/>
      <c r="CX564" s="78"/>
      <c r="CY564" s="78"/>
      <c r="CZ564" s="78"/>
      <c r="DA564" s="78"/>
      <c r="DB564" s="78"/>
      <c r="DC564" s="78"/>
      <c r="DD564" s="78"/>
      <c r="DE564" s="78"/>
      <c r="DF564" s="2481"/>
      <c r="DG564" s="78"/>
      <c r="DH564" s="2482"/>
      <c r="DI564" s="78"/>
      <c r="DJ564" s="78"/>
      <c r="DK564" s="78"/>
      <c r="DL564" s="78"/>
      <c r="DM564" s="78"/>
      <c r="DN564" s="78"/>
      <c r="DO564" s="78"/>
      <c r="DP564" s="78"/>
      <c r="DQ564" s="78"/>
      <c r="DR564" s="78"/>
    </row>
    <row r="565">
      <c r="A565" s="78"/>
      <c r="D565" s="2471"/>
      <c r="E565" s="2472"/>
      <c r="F565" s="2472"/>
      <c r="G565" s="2473"/>
      <c r="H565" s="2474"/>
      <c r="I565" s="2474"/>
      <c r="J565" s="2474"/>
      <c r="K565" s="2474"/>
      <c r="L565" s="2474"/>
      <c r="M565" s="2474"/>
      <c r="N565" s="2474"/>
      <c r="O565" s="2474"/>
      <c r="P565" s="2474"/>
      <c r="Q565" s="2475"/>
      <c r="R565" s="2475"/>
      <c r="S565" s="2474"/>
      <c r="T565" s="2476"/>
      <c r="U565" s="2474"/>
      <c r="V565" s="2474"/>
      <c r="W565" s="2474"/>
      <c r="X565" s="2474"/>
      <c r="Y565" s="2475"/>
      <c r="Z565" s="2474"/>
      <c r="AA565" s="2477"/>
      <c r="AB565" s="2475"/>
      <c r="AC565" s="2475"/>
      <c r="AD565" s="2475"/>
      <c r="AE565" s="2475"/>
      <c r="AF565" s="78"/>
      <c r="AG565" s="2475"/>
      <c r="AH565" s="24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2479"/>
      <c r="AS565" s="2479"/>
      <c r="AT565" s="2479"/>
      <c r="AU565" s="2479"/>
      <c r="AV565" s="2480"/>
      <c r="AW565" s="78"/>
      <c r="AX565" s="2480"/>
      <c r="AY565" s="78"/>
      <c r="AZ565" s="78"/>
      <c r="BA565" s="78"/>
      <c r="BB565" s="2480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  <c r="BP565" s="78"/>
      <c r="BQ565" s="78"/>
      <c r="BR565" s="78"/>
      <c r="BS565" s="78"/>
      <c r="BT565" s="78"/>
      <c r="BU565" s="78"/>
      <c r="BV565" s="78"/>
      <c r="BW565" s="78"/>
      <c r="BX565" s="78"/>
      <c r="BY565" s="78"/>
      <c r="BZ565" s="78"/>
      <c r="CA565" s="78"/>
      <c r="CB565" s="78"/>
      <c r="CC565" s="78"/>
      <c r="CD565" s="78"/>
      <c r="CE565" s="78"/>
      <c r="CF565" s="78"/>
      <c r="CG565" s="78"/>
      <c r="CH565" s="78"/>
      <c r="CI565" s="78"/>
      <c r="CJ565" s="78"/>
      <c r="CK565" s="78"/>
      <c r="CL565" s="78"/>
      <c r="CM565" s="78"/>
      <c r="CN565" s="78"/>
      <c r="CO565" s="78"/>
      <c r="CP565" s="78"/>
      <c r="CQ565" s="78"/>
      <c r="CR565" s="78"/>
      <c r="CS565" s="78"/>
      <c r="CT565" s="78"/>
      <c r="CU565" s="78"/>
      <c r="CV565" s="78"/>
      <c r="CW565" s="78"/>
      <c r="CX565" s="78"/>
      <c r="CY565" s="78"/>
      <c r="CZ565" s="78"/>
      <c r="DA565" s="78"/>
      <c r="DB565" s="78"/>
      <c r="DC565" s="78"/>
      <c r="DD565" s="78"/>
      <c r="DE565" s="78"/>
      <c r="DF565" s="2481"/>
      <c r="DG565" s="78"/>
      <c r="DH565" s="2482"/>
      <c r="DI565" s="78"/>
      <c r="DJ565" s="78"/>
      <c r="DK565" s="78"/>
      <c r="DL565" s="78"/>
      <c r="DM565" s="78"/>
      <c r="DN565" s="78"/>
      <c r="DO565" s="78"/>
      <c r="DP565" s="78"/>
      <c r="DQ565" s="78"/>
      <c r="DR565" s="78"/>
    </row>
    <row r="566">
      <c r="A566" s="78"/>
      <c r="D566" s="2471"/>
      <c r="E566" s="2472"/>
      <c r="F566" s="2472"/>
      <c r="G566" s="2473"/>
      <c r="H566" s="2474"/>
      <c r="I566" s="2474"/>
      <c r="J566" s="2474"/>
      <c r="K566" s="2474"/>
      <c r="L566" s="2474"/>
      <c r="M566" s="2474"/>
      <c r="N566" s="2474"/>
      <c r="O566" s="2474"/>
      <c r="P566" s="2474"/>
      <c r="Q566" s="2475"/>
      <c r="R566" s="2475"/>
      <c r="S566" s="2474"/>
      <c r="T566" s="2476"/>
      <c r="U566" s="2474"/>
      <c r="V566" s="2474"/>
      <c r="W566" s="2474"/>
      <c r="X566" s="2474"/>
      <c r="Y566" s="2475"/>
      <c r="Z566" s="2474"/>
      <c r="AA566" s="2477"/>
      <c r="AB566" s="2475"/>
      <c r="AC566" s="2475"/>
      <c r="AD566" s="2475"/>
      <c r="AE566" s="2475"/>
      <c r="AF566" s="78"/>
      <c r="AG566" s="2475"/>
      <c r="AH566" s="24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2479"/>
      <c r="AS566" s="2479"/>
      <c r="AT566" s="2479"/>
      <c r="AU566" s="2479"/>
      <c r="AV566" s="2480"/>
      <c r="AW566" s="78"/>
      <c r="AX566" s="2480"/>
      <c r="AY566" s="78"/>
      <c r="AZ566" s="78"/>
      <c r="BA566" s="78"/>
      <c r="BB566" s="2480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  <c r="BP566" s="78"/>
      <c r="BQ566" s="78"/>
      <c r="BR566" s="78"/>
      <c r="BS566" s="78"/>
      <c r="BT566" s="78"/>
      <c r="BU566" s="78"/>
      <c r="BV566" s="78"/>
      <c r="BW566" s="78"/>
      <c r="BX566" s="78"/>
      <c r="BY566" s="78"/>
      <c r="BZ566" s="78"/>
      <c r="CA566" s="78"/>
      <c r="CB566" s="78"/>
      <c r="CC566" s="78"/>
      <c r="CD566" s="78"/>
      <c r="CE566" s="78"/>
      <c r="CF566" s="78"/>
      <c r="CG566" s="78"/>
      <c r="CH566" s="78"/>
      <c r="CI566" s="78"/>
      <c r="CJ566" s="78"/>
      <c r="CK566" s="78"/>
      <c r="CL566" s="78"/>
      <c r="CM566" s="78"/>
      <c r="CN566" s="78"/>
      <c r="CO566" s="78"/>
      <c r="CP566" s="78"/>
      <c r="CQ566" s="78"/>
      <c r="CR566" s="78"/>
      <c r="CS566" s="78"/>
      <c r="CT566" s="78"/>
      <c r="CU566" s="78"/>
      <c r="CV566" s="78"/>
      <c r="CW566" s="78"/>
      <c r="CX566" s="78"/>
      <c r="CY566" s="78"/>
      <c r="CZ566" s="78"/>
      <c r="DA566" s="78"/>
      <c r="DB566" s="78"/>
      <c r="DC566" s="78"/>
      <c r="DD566" s="78"/>
      <c r="DE566" s="78"/>
      <c r="DF566" s="2481"/>
      <c r="DG566" s="78"/>
      <c r="DH566" s="2482"/>
      <c r="DI566" s="78"/>
      <c r="DJ566" s="78"/>
      <c r="DK566" s="78"/>
      <c r="DL566" s="78"/>
      <c r="DM566" s="78"/>
      <c r="DN566" s="78"/>
      <c r="DO566" s="78"/>
      <c r="DP566" s="78"/>
      <c r="DQ566" s="78"/>
      <c r="DR566" s="78"/>
    </row>
    <row r="567">
      <c r="A567" s="78"/>
      <c r="D567" s="2471"/>
      <c r="E567" s="2472"/>
      <c r="F567" s="2472"/>
      <c r="G567" s="2473"/>
      <c r="H567" s="2474"/>
      <c r="I567" s="2474"/>
      <c r="J567" s="2474"/>
      <c r="K567" s="2474"/>
      <c r="L567" s="2474"/>
      <c r="M567" s="2474"/>
      <c r="N567" s="2474"/>
      <c r="O567" s="2474"/>
      <c r="P567" s="2474"/>
      <c r="Q567" s="2475"/>
      <c r="R567" s="2475"/>
      <c r="S567" s="2474"/>
      <c r="T567" s="2476"/>
      <c r="U567" s="2474"/>
      <c r="V567" s="2474"/>
      <c r="W567" s="2474"/>
      <c r="X567" s="2474"/>
      <c r="Y567" s="2475"/>
      <c r="Z567" s="2474"/>
      <c r="AA567" s="2477"/>
      <c r="AB567" s="2475"/>
      <c r="AC567" s="2475"/>
      <c r="AD567" s="2475"/>
      <c r="AE567" s="2475"/>
      <c r="AF567" s="78"/>
      <c r="AG567" s="2475"/>
      <c r="AH567" s="24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2479"/>
      <c r="AS567" s="2479"/>
      <c r="AT567" s="2479"/>
      <c r="AU567" s="2479"/>
      <c r="AV567" s="2480"/>
      <c r="AW567" s="78"/>
      <c r="AX567" s="2480"/>
      <c r="AY567" s="78"/>
      <c r="AZ567" s="78"/>
      <c r="BA567" s="78"/>
      <c r="BB567" s="2480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  <c r="BP567" s="78"/>
      <c r="BQ567" s="78"/>
      <c r="BR567" s="78"/>
      <c r="BS567" s="78"/>
      <c r="BT567" s="78"/>
      <c r="BU567" s="78"/>
      <c r="BV567" s="78"/>
      <c r="BW567" s="78"/>
      <c r="BX567" s="78"/>
      <c r="BY567" s="78"/>
      <c r="BZ567" s="78"/>
      <c r="CA567" s="78"/>
      <c r="CB567" s="78"/>
      <c r="CC567" s="78"/>
      <c r="CD567" s="78"/>
      <c r="CE567" s="78"/>
      <c r="CF567" s="78"/>
      <c r="CG567" s="78"/>
      <c r="CH567" s="78"/>
      <c r="CI567" s="78"/>
      <c r="CJ567" s="78"/>
      <c r="CK567" s="78"/>
      <c r="CL567" s="78"/>
      <c r="CM567" s="78"/>
      <c r="CN567" s="78"/>
      <c r="CO567" s="78"/>
      <c r="CP567" s="78"/>
      <c r="CQ567" s="78"/>
      <c r="CR567" s="78"/>
      <c r="CS567" s="78"/>
      <c r="CT567" s="78"/>
      <c r="CU567" s="78"/>
      <c r="CV567" s="78"/>
      <c r="CW567" s="78"/>
      <c r="CX567" s="78"/>
      <c r="CY567" s="78"/>
      <c r="CZ567" s="78"/>
      <c r="DA567" s="78"/>
      <c r="DB567" s="78"/>
      <c r="DC567" s="78"/>
      <c r="DD567" s="78"/>
      <c r="DE567" s="78"/>
      <c r="DF567" s="2481"/>
      <c r="DG567" s="78"/>
      <c r="DH567" s="2482"/>
      <c r="DI567" s="78"/>
      <c r="DJ567" s="78"/>
      <c r="DK567" s="78"/>
      <c r="DL567" s="78"/>
      <c r="DM567" s="78"/>
      <c r="DN567" s="78"/>
      <c r="DO567" s="78"/>
      <c r="DP567" s="78"/>
      <c r="DQ567" s="78"/>
      <c r="DR567" s="78"/>
    </row>
    <row r="568">
      <c r="A568" s="78"/>
      <c r="D568" s="2471"/>
      <c r="E568" s="2472"/>
      <c r="F568" s="2472"/>
      <c r="G568" s="2473"/>
      <c r="H568" s="2474"/>
      <c r="I568" s="2474"/>
      <c r="J568" s="2474"/>
      <c r="K568" s="2474"/>
      <c r="L568" s="2474"/>
      <c r="M568" s="2474"/>
      <c r="N568" s="2474"/>
      <c r="O568" s="2474"/>
      <c r="P568" s="2474"/>
      <c r="Q568" s="2475"/>
      <c r="R568" s="2475"/>
      <c r="S568" s="2474"/>
      <c r="T568" s="2476"/>
      <c r="U568" s="2474"/>
      <c r="V568" s="2474"/>
      <c r="W568" s="2474"/>
      <c r="X568" s="2474"/>
      <c r="Y568" s="2475"/>
      <c r="Z568" s="2474"/>
      <c r="AA568" s="2477"/>
      <c r="AB568" s="2475"/>
      <c r="AC568" s="2475"/>
      <c r="AD568" s="2475"/>
      <c r="AE568" s="2475"/>
      <c r="AF568" s="78"/>
      <c r="AG568" s="2475"/>
      <c r="AH568" s="24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2479"/>
      <c r="AS568" s="2479"/>
      <c r="AT568" s="2479"/>
      <c r="AU568" s="2479"/>
      <c r="AV568" s="2480"/>
      <c r="AW568" s="78"/>
      <c r="AX568" s="2480"/>
      <c r="AY568" s="78"/>
      <c r="AZ568" s="78"/>
      <c r="BA568" s="78"/>
      <c r="BB568" s="2480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  <c r="BP568" s="78"/>
      <c r="BQ568" s="78"/>
      <c r="BR568" s="78"/>
      <c r="BS568" s="78"/>
      <c r="BT568" s="78"/>
      <c r="BU568" s="78"/>
      <c r="BV568" s="78"/>
      <c r="BW568" s="78"/>
      <c r="BX568" s="78"/>
      <c r="BY568" s="78"/>
      <c r="BZ568" s="78"/>
      <c r="CA568" s="78"/>
      <c r="CB568" s="78"/>
      <c r="CC568" s="78"/>
      <c r="CD568" s="78"/>
      <c r="CE568" s="78"/>
      <c r="CF568" s="78"/>
      <c r="CG568" s="78"/>
      <c r="CH568" s="78"/>
      <c r="CI568" s="78"/>
      <c r="CJ568" s="78"/>
      <c r="CK568" s="78"/>
      <c r="CL568" s="78"/>
      <c r="CM568" s="78"/>
      <c r="CN568" s="78"/>
      <c r="CO568" s="78"/>
      <c r="CP568" s="78"/>
      <c r="CQ568" s="78"/>
      <c r="CR568" s="78"/>
      <c r="CS568" s="78"/>
      <c r="CT568" s="78"/>
      <c r="CU568" s="78"/>
      <c r="CV568" s="78"/>
      <c r="CW568" s="78"/>
      <c r="CX568" s="78"/>
      <c r="CY568" s="78"/>
      <c r="CZ568" s="78"/>
      <c r="DA568" s="78"/>
      <c r="DB568" s="78"/>
      <c r="DC568" s="78"/>
      <c r="DD568" s="78"/>
      <c r="DE568" s="78"/>
      <c r="DF568" s="2481"/>
      <c r="DG568" s="78"/>
      <c r="DH568" s="2482"/>
      <c r="DI568" s="78"/>
      <c r="DJ568" s="78"/>
      <c r="DK568" s="78"/>
      <c r="DL568" s="78"/>
      <c r="DM568" s="78"/>
      <c r="DN568" s="78"/>
      <c r="DO568" s="78"/>
      <c r="DP568" s="78"/>
      <c r="DQ568" s="78"/>
      <c r="DR568" s="78"/>
    </row>
    <row r="569">
      <c r="A569" s="78"/>
      <c r="D569" s="2471"/>
      <c r="E569" s="2472"/>
      <c r="F569" s="2472"/>
      <c r="G569" s="2473"/>
      <c r="H569" s="2474"/>
      <c r="I569" s="2474"/>
      <c r="J569" s="2474"/>
      <c r="K569" s="2474"/>
      <c r="L569" s="2474"/>
      <c r="M569" s="2474"/>
      <c r="N569" s="2474"/>
      <c r="O569" s="2474"/>
      <c r="P569" s="2474"/>
      <c r="Q569" s="2475"/>
      <c r="R569" s="2475"/>
      <c r="S569" s="2474"/>
      <c r="T569" s="2476"/>
      <c r="U569" s="2474"/>
      <c r="V569" s="2474"/>
      <c r="W569" s="2474"/>
      <c r="X569" s="2474"/>
      <c r="Y569" s="2475"/>
      <c r="Z569" s="2474"/>
      <c r="AA569" s="2477"/>
      <c r="AB569" s="2475"/>
      <c r="AC569" s="2475"/>
      <c r="AD569" s="2475"/>
      <c r="AE569" s="2475"/>
      <c r="AF569" s="78"/>
      <c r="AG569" s="2475"/>
      <c r="AH569" s="24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2479"/>
      <c r="AS569" s="2479"/>
      <c r="AT569" s="2479"/>
      <c r="AU569" s="2479"/>
      <c r="AV569" s="2480"/>
      <c r="AW569" s="78"/>
      <c r="AX569" s="2480"/>
      <c r="AY569" s="78"/>
      <c r="AZ569" s="78"/>
      <c r="BA569" s="78"/>
      <c r="BB569" s="2480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  <c r="BP569" s="78"/>
      <c r="BQ569" s="78"/>
      <c r="BR569" s="78"/>
      <c r="BS569" s="78"/>
      <c r="BT569" s="78"/>
      <c r="BU569" s="78"/>
      <c r="BV569" s="78"/>
      <c r="BW569" s="78"/>
      <c r="BX569" s="78"/>
      <c r="BY569" s="78"/>
      <c r="BZ569" s="78"/>
      <c r="CA569" s="78"/>
      <c r="CB569" s="78"/>
      <c r="CC569" s="78"/>
      <c r="CD569" s="78"/>
      <c r="CE569" s="78"/>
      <c r="CF569" s="78"/>
      <c r="CG569" s="78"/>
      <c r="CH569" s="78"/>
      <c r="CI569" s="78"/>
      <c r="CJ569" s="78"/>
      <c r="CK569" s="78"/>
      <c r="CL569" s="78"/>
      <c r="CM569" s="78"/>
      <c r="CN569" s="78"/>
      <c r="CO569" s="78"/>
      <c r="CP569" s="78"/>
      <c r="CQ569" s="78"/>
      <c r="CR569" s="78"/>
      <c r="CS569" s="78"/>
      <c r="CT569" s="78"/>
      <c r="CU569" s="78"/>
      <c r="CV569" s="78"/>
      <c r="CW569" s="78"/>
      <c r="CX569" s="78"/>
      <c r="CY569" s="78"/>
      <c r="CZ569" s="78"/>
      <c r="DA569" s="78"/>
      <c r="DB569" s="78"/>
      <c r="DC569" s="78"/>
      <c r="DD569" s="78"/>
      <c r="DE569" s="78"/>
      <c r="DF569" s="2481"/>
      <c r="DG569" s="78"/>
      <c r="DH569" s="2482"/>
      <c r="DI569" s="78"/>
      <c r="DJ569" s="78"/>
      <c r="DK569" s="78"/>
      <c r="DL569" s="78"/>
      <c r="DM569" s="78"/>
      <c r="DN569" s="78"/>
      <c r="DO569" s="78"/>
      <c r="DP569" s="78"/>
      <c r="DQ569" s="78"/>
      <c r="DR569" s="78"/>
    </row>
    <row r="570">
      <c r="A570" s="78"/>
      <c r="D570" s="2471"/>
      <c r="E570" s="2472"/>
      <c r="F570" s="2472"/>
      <c r="G570" s="2473"/>
      <c r="H570" s="2474"/>
      <c r="I570" s="2474"/>
      <c r="J570" s="2474"/>
      <c r="K570" s="2474"/>
      <c r="L570" s="2474"/>
      <c r="M570" s="2474"/>
      <c r="N570" s="2474"/>
      <c r="O570" s="2474"/>
      <c r="P570" s="2474"/>
      <c r="Q570" s="2475"/>
      <c r="R570" s="2475"/>
      <c r="S570" s="2474"/>
      <c r="T570" s="2476"/>
      <c r="U570" s="2474"/>
      <c r="V570" s="2474"/>
      <c r="W570" s="2474"/>
      <c r="X570" s="2474"/>
      <c r="Y570" s="2475"/>
      <c r="Z570" s="2474"/>
      <c r="AA570" s="2477"/>
      <c r="AB570" s="2475"/>
      <c r="AC570" s="2475"/>
      <c r="AD570" s="2475"/>
      <c r="AE570" s="2475"/>
      <c r="AF570" s="78"/>
      <c r="AG570" s="2475"/>
      <c r="AH570" s="24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2479"/>
      <c r="AS570" s="2479"/>
      <c r="AT570" s="2479"/>
      <c r="AU570" s="2479"/>
      <c r="AV570" s="2480"/>
      <c r="AW570" s="78"/>
      <c r="AX570" s="2480"/>
      <c r="AY570" s="78"/>
      <c r="AZ570" s="78"/>
      <c r="BA570" s="78"/>
      <c r="BB570" s="2480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  <c r="BP570" s="78"/>
      <c r="BQ570" s="78"/>
      <c r="BR570" s="78"/>
      <c r="BS570" s="78"/>
      <c r="BT570" s="78"/>
      <c r="BU570" s="78"/>
      <c r="BV570" s="78"/>
      <c r="BW570" s="78"/>
      <c r="BX570" s="78"/>
      <c r="BY570" s="78"/>
      <c r="BZ570" s="78"/>
      <c r="CA570" s="78"/>
      <c r="CB570" s="78"/>
      <c r="CC570" s="78"/>
      <c r="CD570" s="78"/>
      <c r="CE570" s="78"/>
      <c r="CF570" s="78"/>
      <c r="CG570" s="78"/>
      <c r="CH570" s="78"/>
      <c r="CI570" s="78"/>
      <c r="CJ570" s="78"/>
      <c r="CK570" s="78"/>
      <c r="CL570" s="78"/>
      <c r="CM570" s="78"/>
      <c r="CN570" s="78"/>
      <c r="CO570" s="78"/>
      <c r="CP570" s="78"/>
      <c r="CQ570" s="78"/>
      <c r="CR570" s="78"/>
      <c r="CS570" s="78"/>
      <c r="CT570" s="78"/>
      <c r="CU570" s="78"/>
      <c r="CV570" s="78"/>
      <c r="CW570" s="78"/>
      <c r="CX570" s="78"/>
      <c r="CY570" s="78"/>
      <c r="CZ570" s="78"/>
      <c r="DA570" s="78"/>
      <c r="DB570" s="78"/>
      <c r="DC570" s="78"/>
      <c r="DD570" s="78"/>
      <c r="DE570" s="78"/>
      <c r="DF570" s="2481"/>
      <c r="DG570" s="78"/>
      <c r="DH570" s="2482"/>
      <c r="DI570" s="78"/>
      <c r="DJ570" s="78"/>
      <c r="DK570" s="78"/>
      <c r="DL570" s="78"/>
      <c r="DM570" s="78"/>
      <c r="DN570" s="78"/>
      <c r="DO570" s="78"/>
      <c r="DP570" s="78"/>
      <c r="DQ570" s="78"/>
      <c r="DR570" s="78"/>
    </row>
    <row r="571">
      <c r="A571" s="78"/>
      <c r="D571" s="2471"/>
      <c r="E571" s="2472"/>
      <c r="F571" s="2472"/>
      <c r="G571" s="2473"/>
      <c r="H571" s="2474"/>
      <c r="I571" s="2474"/>
      <c r="J571" s="2474"/>
      <c r="K571" s="2474"/>
      <c r="L571" s="2474"/>
      <c r="M571" s="2474"/>
      <c r="N571" s="2474"/>
      <c r="O571" s="2474"/>
      <c r="P571" s="2474"/>
      <c r="Q571" s="2475"/>
      <c r="R571" s="2475"/>
      <c r="S571" s="2474"/>
      <c r="T571" s="2476"/>
      <c r="U571" s="2474"/>
      <c r="V571" s="2474"/>
      <c r="W571" s="2474"/>
      <c r="X571" s="2474"/>
      <c r="Y571" s="2475"/>
      <c r="Z571" s="2474"/>
      <c r="AA571" s="2477"/>
      <c r="AB571" s="2475"/>
      <c r="AC571" s="2475"/>
      <c r="AD571" s="2475"/>
      <c r="AE571" s="2475"/>
      <c r="AF571" s="78"/>
      <c r="AG571" s="2475"/>
      <c r="AH571" s="24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2479"/>
      <c r="AS571" s="2479"/>
      <c r="AT571" s="2479"/>
      <c r="AU571" s="2479"/>
      <c r="AV571" s="2480"/>
      <c r="AW571" s="78"/>
      <c r="AX571" s="2480"/>
      <c r="AY571" s="78"/>
      <c r="AZ571" s="78"/>
      <c r="BA571" s="78"/>
      <c r="BB571" s="2480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  <c r="BP571" s="78"/>
      <c r="BQ571" s="78"/>
      <c r="BR571" s="78"/>
      <c r="BS571" s="78"/>
      <c r="BT571" s="78"/>
      <c r="BU571" s="78"/>
      <c r="BV571" s="78"/>
      <c r="BW571" s="78"/>
      <c r="BX571" s="78"/>
      <c r="BY571" s="78"/>
      <c r="BZ571" s="78"/>
      <c r="CA571" s="78"/>
      <c r="CB571" s="78"/>
      <c r="CC571" s="78"/>
      <c r="CD571" s="78"/>
      <c r="CE571" s="78"/>
      <c r="CF571" s="78"/>
      <c r="CG571" s="78"/>
      <c r="CH571" s="78"/>
      <c r="CI571" s="78"/>
      <c r="CJ571" s="78"/>
      <c r="CK571" s="78"/>
      <c r="CL571" s="78"/>
      <c r="CM571" s="78"/>
      <c r="CN571" s="78"/>
      <c r="CO571" s="78"/>
      <c r="CP571" s="78"/>
      <c r="CQ571" s="78"/>
      <c r="CR571" s="78"/>
      <c r="CS571" s="78"/>
      <c r="CT571" s="78"/>
      <c r="CU571" s="78"/>
      <c r="CV571" s="78"/>
      <c r="CW571" s="78"/>
      <c r="CX571" s="78"/>
      <c r="CY571" s="78"/>
      <c r="CZ571" s="78"/>
      <c r="DA571" s="78"/>
      <c r="DB571" s="78"/>
      <c r="DC571" s="78"/>
      <c r="DD571" s="78"/>
      <c r="DE571" s="78"/>
      <c r="DF571" s="2481"/>
      <c r="DG571" s="78"/>
      <c r="DH571" s="2482"/>
      <c r="DI571" s="78"/>
      <c r="DJ571" s="78"/>
      <c r="DK571" s="78"/>
      <c r="DL571" s="78"/>
      <c r="DM571" s="78"/>
      <c r="DN571" s="78"/>
      <c r="DO571" s="78"/>
      <c r="DP571" s="78"/>
      <c r="DQ571" s="78"/>
      <c r="DR571" s="78"/>
    </row>
    <row r="572">
      <c r="A572" s="78"/>
      <c r="D572" s="2471"/>
      <c r="E572" s="2472"/>
      <c r="F572" s="2472"/>
      <c r="G572" s="2473"/>
      <c r="H572" s="2474"/>
      <c r="I572" s="2474"/>
      <c r="J572" s="2474"/>
      <c r="K572" s="2474"/>
      <c r="L572" s="2474"/>
      <c r="M572" s="2474"/>
      <c r="N572" s="2474"/>
      <c r="O572" s="2474"/>
      <c r="P572" s="2474"/>
      <c r="Q572" s="2475"/>
      <c r="R572" s="2475"/>
      <c r="S572" s="2474"/>
      <c r="T572" s="2476"/>
      <c r="U572" s="2474"/>
      <c r="V572" s="2474"/>
      <c r="W572" s="2474"/>
      <c r="X572" s="2474"/>
      <c r="Y572" s="2475"/>
      <c r="Z572" s="2474"/>
      <c r="AA572" s="2477"/>
      <c r="AB572" s="2475"/>
      <c r="AC572" s="2475"/>
      <c r="AD572" s="2475"/>
      <c r="AE572" s="2475"/>
      <c r="AF572" s="78"/>
      <c r="AG572" s="2475"/>
      <c r="AH572" s="24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2479"/>
      <c r="AS572" s="2479"/>
      <c r="AT572" s="2479"/>
      <c r="AU572" s="2479"/>
      <c r="AV572" s="2480"/>
      <c r="AW572" s="78"/>
      <c r="AX572" s="2480"/>
      <c r="AY572" s="78"/>
      <c r="AZ572" s="78"/>
      <c r="BA572" s="78"/>
      <c r="BB572" s="2480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  <c r="BP572" s="78"/>
      <c r="BQ572" s="78"/>
      <c r="BR572" s="78"/>
      <c r="BS572" s="78"/>
      <c r="BT572" s="78"/>
      <c r="BU572" s="78"/>
      <c r="BV572" s="78"/>
      <c r="BW572" s="78"/>
      <c r="BX572" s="78"/>
      <c r="BY572" s="78"/>
      <c r="BZ572" s="78"/>
      <c r="CA572" s="78"/>
      <c r="CB572" s="78"/>
      <c r="CC572" s="78"/>
      <c r="CD572" s="78"/>
      <c r="CE572" s="78"/>
      <c r="CF572" s="78"/>
      <c r="CG572" s="78"/>
      <c r="CH572" s="78"/>
      <c r="CI572" s="78"/>
      <c r="CJ572" s="78"/>
      <c r="CK572" s="78"/>
      <c r="CL572" s="78"/>
      <c r="CM572" s="78"/>
      <c r="CN572" s="78"/>
      <c r="CO572" s="78"/>
      <c r="CP572" s="78"/>
      <c r="CQ572" s="78"/>
      <c r="CR572" s="78"/>
      <c r="CS572" s="78"/>
      <c r="CT572" s="78"/>
      <c r="CU572" s="78"/>
      <c r="CV572" s="78"/>
      <c r="CW572" s="78"/>
      <c r="CX572" s="78"/>
      <c r="CY572" s="78"/>
      <c r="CZ572" s="78"/>
      <c r="DA572" s="78"/>
      <c r="DB572" s="78"/>
      <c r="DC572" s="78"/>
      <c r="DD572" s="78"/>
      <c r="DE572" s="78"/>
      <c r="DF572" s="2481"/>
      <c r="DG572" s="78"/>
      <c r="DH572" s="2482"/>
      <c r="DI572" s="78"/>
      <c r="DJ572" s="78"/>
      <c r="DK572" s="78"/>
      <c r="DL572" s="78"/>
      <c r="DM572" s="78"/>
      <c r="DN572" s="78"/>
      <c r="DO572" s="78"/>
      <c r="DP572" s="78"/>
      <c r="DQ572" s="78"/>
      <c r="DR572" s="78"/>
    </row>
    <row r="573">
      <c r="A573" s="78"/>
      <c r="D573" s="2471"/>
      <c r="E573" s="2472"/>
      <c r="F573" s="2472"/>
      <c r="G573" s="2473"/>
      <c r="H573" s="2474"/>
      <c r="I573" s="2474"/>
      <c r="J573" s="2474"/>
      <c r="K573" s="2474"/>
      <c r="L573" s="2474"/>
      <c r="M573" s="2474"/>
      <c r="N573" s="2474"/>
      <c r="O573" s="2474"/>
      <c r="P573" s="2474"/>
      <c r="Q573" s="2475"/>
      <c r="R573" s="2475"/>
      <c r="S573" s="2474"/>
      <c r="T573" s="2476"/>
      <c r="U573" s="2474"/>
      <c r="V573" s="2474"/>
      <c r="W573" s="2474"/>
      <c r="X573" s="2474"/>
      <c r="Y573" s="2475"/>
      <c r="Z573" s="2474"/>
      <c r="AA573" s="2477"/>
      <c r="AB573" s="2475"/>
      <c r="AC573" s="2475"/>
      <c r="AD573" s="2475"/>
      <c r="AE573" s="2475"/>
      <c r="AF573" s="78"/>
      <c r="AG573" s="2475"/>
      <c r="AH573" s="24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2479"/>
      <c r="AS573" s="2479"/>
      <c r="AT573" s="2479"/>
      <c r="AU573" s="2479"/>
      <c r="AV573" s="2480"/>
      <c r="AW573" s="78"/>
      <c r="AX573" s="2480"/>
      <c r="AY573" s="78"/>
      <c r="AZ573" s="78"/>
      <c r="BA573" s="78"/>
      <c r="BB573" s="2480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  <c r="BP573" s="78"/>
      <c r="BQ573" s="78"/>
      <c r="BR573" s="78"/>
      <c r="BS573" s="78"/>
      <c r="BT573" s="78"/>
      <c r="BU573" s="78"/>
      <c r="BV573" s="78"/>
      <c r="BW573" s="78"/>
      <c r="BX573" s="78"/>
      <c r="BY573" s="78"/>
      <c r="BZ573" s="78"/>
      <c r="CA573" s="78"/>
      <c r="CB573" s="78"/>
      <c r="CC573" s="78"/>
      <c r="CD573" s="78"/>
      <c r="CE573" s="78"/>
      <c r="CF573" s="78"/>
      <c r="CG573" s="78"/>
      <c r="CH573" s="78"/>
      <c r="CI573" s="78"/>
      <c r="CJ573" s="78"/>
      <c r="CK573" s="78"/>
      <c r="CL573" s="78"/>
      <c r="CM573" s="78"/>
      <c r="CN573" s="78"/>
      <c r="CO573" s="78"/>
      <c r="CP573" s="78"/>
      <c r="CQ573" s="78"/>
      <c r="CR573" s="78"/>
      <c r="CS573" s="78"/>
      <c r="CT573" s="78"/>
      <c r="CU573" s="78"/>
      <c r="CV573" s="78"/>
      <c r="CW573" s="78"/>
      <c r="CX573" s="78"/>
      <c r="CY573" s="78"/>
      <c r="CZ573" s="78"/>
      <c r="DA573" s="78"/>
      <c r="DB573" s="78"/>
      <c r="DC573" s="78"/>
      <c r="DD573" s="78"/>
      <c r="DE573" s="78"/>
      <c r="DF573" s="2481"/>
      <c r="DG573" s="78"/>
      <c r="DH573" s="2482"/>
      <c r="DI573" s="78"/>
      <c r="DJ573" s="78"/>
      <c r="DK573" s="78"/>
      <c r="DL573" s="78"/>
      <c r="DM573" s="78"/>
      <c r="DN573" s="78"/>
      <c r="DO573" s="78"/>
      <c r="DP573" s="78"/>
      <c r="DQ573" s="78"/>
      <c r="DR573" s="78"/>
    </row>
    <row r="574">
      <c r="A574" s="78"/>
      <c r="D574" s="2471"/>
      <c r="E574" s="2472"/>
      <c r="F574" s="2472"/>
      <c r="G574" s="2473"/>
      <c r="H574" s="2474"/>
      <c r="I574" s="2474"/>
      <c r="J574" s="2474"/>
      <c r="K574" s="2474"/>
      <c r="L574" s="2474"/>
      <c r="M574" s="2474"/>
      <c r="N574" s="2474"/>
      <c r="O574" s="2474"/>
      <c r="P574" s="2474"/>
      <c r="Q574" s="2475"/>
      <c r="R574" s="2475"/>
      <c r="S574" s="2474"/>
      <c r="T574" s="2476"/>
      <c r="U574" s="2474"/>
      <c r="V574" s="2474"/>
      <c r="W574" s="2474"/>
      <c r="X574" s="2474"/>
      <c r="Y574" s="2475"/>
      <c r="Z574" s="2474"/>
      <c r="AA574" s="2477"/>
      <c r="AB574" s="2475"/>
      <c r="AC574" s="2475"/>
      <c r="AD574" s="2475"/>
      <c r="AE574" s="2475"/>
      <c r="AF574" s="78"/>
      <c r="AG574" s="2475"/>
      <c r="AH574" s="24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2479"/>
      <c r="AS574" s="2479"/>
      <c r="AT574" s="2479"/>
      <c r="AU574" s="2479"/>
      <c r="AV574" s="2480"/>
      <c r="AW574" s="78"/>
      <c r="AX574" s="2480"/>
      <c r="AY574" s="78"/>
      <c r="AZ574" s="78"/>
      <c r="BA574" s="78"/>
      <c r="BB574" s="2480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  <c r="BP574" s="78"/>
      <c r="BQ574" s="78"/>
      <c r="BR574" s="78"/>
      <c r="BS574" s="78"/>
      <c r="BT574" s="78"/>
      <c r="BU574" s="78"/>
      <c r="BV574" s="78"/>
      <c r="BW574" s="78"/>
      <c r="BX574" s="78"/>
      <c r="BY574" s="78"/>
      <c r="BZ574" s="78"/>
      <c r="CA574" s="78"/>
      <c r="CB574" s="78"/>
      <c r="CC574" s="78"/>
      <c r="CD574" s="78"/>
      <c r="CE574" s="78"/>
      <c r="CF574" s="78"/>
      <c r="CG574" s="78"/>
      <c r="CH574" s="78"/>
      <c r="CI574" s="78"/>
      <c r="CJ574" s="78"/>
      <c r="CK574" s="78"/>
      <c r="CL574" s="78"/>
      <c r="CM574" s="78"/>
      <c r="CN574" s="78"/>
      <c r="CO574" s="78"/>
      <c r="CP574" s="78"/>
      <c r="CQ574" s="78"/>
      <c r="CR574" s="78"/>
      <c r="CS574" s="78"/>
      <c r="CT574" s="78"/>
      <c r="CU574" s="78"/>
      <c r="CV574" s="78"/>
      <c r="CW574" s="78"/>
      <c r="CX574" s="78"/>
      <c r="CY574" s="78"/>
      <c r="CZ574" s="78"/>
      <c r="DA574" s="78"/>
      <c r="DB574" s="78"/>
      <c r="DC574" s="78"/>
      <c r="DD574" s="78"/>
      <c r="DE574" s="78"/>
      <c r="DF574" s="2481"/>
      <c r="DG574" s="78"/>
      <c r="DH574" s="2482"/>
      <c r="DI574" s="78"/>
      <c r="DJ574" s="78"/>
      <c r="DK574" s="78"/>
      <c r="DL574" s="78"/>
      <c r="DM574" s="78"/>
      <c r="DN574" s="78"/>
      <c r="DO574" s="78"/>
      <c r="DP574" s="78"/>
      <c r="DQ574" s="78"/>
      <c r="DR574" s="78"/>
    </row>
    <row r="575">
      <c r="A575" s="78"/>
      <c r="D575" s="2471"/>
      <c r="E575" s="2472"/>
      <c r="F575" s="2472"/>
      <c r="G575" s="2473"/>
      <c r="H575" s="2474"/>
      <c r="I575" s="2474"/>
      <c r="J575" s="2474"/>
      <c r="K575" s="2474"/>
      <c r="L575" s="2474"/>
      <c r="M575" s="2474"/>
      <c r="N575" s="2474"/>
      <c r="O575" s="2474"/>
      <c r="P575" s="2474"/>
      <c r="Q575" s="2475"/>
      <c r="R575" s="2475"/>
      <c r="S575" s="2474"/>
      <c r="T575" s="2476"/>
      <c r="U575" s="2474"/>
      <c r="V575" s="2474"/>
      <c r="W575" s="2474"/>
      <c r="X575" s="2474"/>
      <c r="Y575" s="2475"/>
      <c r="Z575" s="2474"/>
      <c r="AA575" s="2477"/>
      <c r="AB575" s="2475"/>
      <c r="AC575" s="2475"/>
      <c r="AD575" s="2475"/>
      <c r="AE575" s="2475"/>
      <c r="AF575" s="78"/>
      <c r="AG575" s="2475"/>
      <c r="AH575" s="24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2479"/>
      <c r="AS575" s="2479"/>
      <c r="AT575" s="2479"/>
      <c r="AU575" s="2479"/>
      <c r="AV575" s="2480"/>
      <c r="AW575" s="78"/>
      <c r="AX575" s="2480"/>
      <c r="AY575" s="78"/>
      <c r="AZ575" s="78"/>
      <c r="BA575" s="78"/>
      <c r="BB575" s="2480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  <c r="BP575" s="78"/>
      <c r="BQ575" s="78"/>
      <c r="BR575" s="78"/>
      <c r="BS575" s="78"/>
      <c r="BT575" s="78"/>
      <c r="BU575" s="78"/>
      <c r="BV575" s="78"/>
      <c r="BW575" s="78"/>
      <c r="BX575" s="78"/>
      <c r="BY575" s="78"/>
      <c r="BZ575" s="78"/>
      <c r="CA575" s="78"/>
      <c r="CB575" s="78"/>
      <c r="CC575" s="78"/>
      <c r="CD575" s="78"/>
      <c r="CE575" s="78"/>
      <c r="CF575" s="78"/>
      <c r="CG575" s="78"/>
      <c r="CH575" s="78"/>
      <c r="CI575" s="78"/>
      <c r="CJ575" s="78"/>
      <c r="CK575" s="78"/>
      <c r="CL575" s="78"/>
      <c r="CM575" s="78"/>
      <c r="CN575" s="78"/>
      <c r="CO575" s="78"/>
      <c r="CP575" s="78"/>
      <c r="CQ575" s="78"/>
      <c r="CR575" s="78"/>
      <c r="CS575" s="78"/>
      <c r="CT575" s="78"/>
      <c r="CU575" s="78"/>
      <c r="CV575" s="78"/>
      <c r="CW575" s="78"/>
      <c r="CX575" s="78"/>
      <c r="CY575" s="78"/>
      <c r="CZ575" s="78"/>
      <c r="DA575" s="78"/>
      <c r="DB575" s="78"/>
      <c r="DC575" s="78"/>
      <c r="DD575" s="78"/>
      <c r="DE575" s="78"/>
      <c r="DF575" s="2481"/>
      <c r="DG575" s="78"/>
      <c r="DH575" s="2482"/>
      <c r="DI575" s="78"/>
      <c r="DJ575" s="78"/>
      <c r="DK575" s="78"/>
      <c r="DL575" s="78"/>
      <c r="DM575" s="78"/>
      <c r="DN575" s="78"/>
      <c r="DO575" s="78"/>
      <c r="DP575" s="78"/>
      <c r="DQ575" s="78"/>
      <c r="DR575" s="78"/>
    </row>
    <row r="576">
      <c r="A576" s="78"/>
      <c r="D576" s="2471"/>
      <c r="E576" s="2472"/>
      <c r="F576" s="2472"/>
      <c r="G576" s="2473"/>
      <c r="H576" s="2474"/>
      <c r="I576" s="2474"/>
      <c r="J576" s="2474"/>
      <c r="K576" s="2474"/>
      <c r="L576" s="2474"/>
      <c r="M576" s="2474"/>
      <c r="N576" s="2474"/>
      <c r="O576" s="2474"/>
      <c r="P576" s="2474"/>
      <c r="Q576" s="2475"/>
      <c r="R576" s="2475"/>
      <c r="S576" s="2474"/>
      <c r="T576" s="2476"/>
      <c r="U576" s="2474"/>
      <c r="V576" s="2474"/>
      <c r="W576" s="2474"/>
      <c r="X576" s="2474"/>
      <c r="Y576" s="2475"/>
      <c r="Z576" s="2474"/>
      <c r="AA576" s="2477"/>
      <c r="AB576" s="2475"/>
      <c r="AC576" s="2475"/>
      <c r="AD576" s="2475"/>
      <c r="AE576" s="2475"/>
      <c r="AF576" s="78"/>
      <c r="AG576" s="2475"/>
      <c r="AH576" s="24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2479"/>
      <c r="AS576" s="2479"/>
      <c r="AT576" s="2479"/>
      <c r="AU576" s="2479"/>
      <c r="AV576" s="2480"/>
      <c r="AW576" s="78"/>
      <c r="AX576" s="2480"/>
      <c r="AY576" s="78"/>
      <c r="AZ576" s="78"/>
      <c r="BA576" s="78"/>
      <c r="BB576" s="2480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  <c r="BP576" s="78"/>
      <c r="BQ576" s="78"/>
      <c r="BR576" s="78"/>
      <c r="BS576" s="78"/>
      <c r="BT576" s="78"/>
      <c r="BU576" s="78"/>
      <c r="BV576" s="78"/>
      <c r="BW576" s="78"/>
      <c r="BX576" s="78"/>
      <c r="BY576" s="78"/>
      <c r="BZ576" s="78"/>
      <c r="CA576" s="78"/>
      <c r="CB576" s="78"/>
      <c r="CC576" s="78"/>
      <c r="CD576" s="78"/>
      <c r="CE576" s="78"/>
      <c r="CF576" s="78"/>
      <c r="CG576" s="78"/>
      <c r="CH576" s="78"/>
      <c r="CI576" s="78"/>
      <c r="CJ576" s="78"/>
      <c r="CK576" s="78"/>
      <c r="CL576" s="78"/>
      <c r="CM576" s="78"/>
      <c r="CN576" s="78"/>
      <c r="CO576" s="78"/>
      <c r="CP576" s="78"/>
      <c r="CQ576" s="78"/>
      <c r="CR576" s="78"/>
      <c r="CS576" s="78"/>
      <c r="CT576" s="78"/>
      <c r="CU576" s="78"/>
      <c r="CV576" s="78"/>
      <c r="CW576" s="78"/>
      <c r="CX576" s="78"/>
      <c r="CY576" s="78"/>
      <c r="CZ576" s="78"/>
      <c r="DA576" s="78"/>
      <c r="DB576" s="78"/>
      <c r="DC576" s="78"/>
      <c r="DD576" s="78"/>
      <c r="DE576" s="78"/>
      <c r="DF576" s="2481"/>
      <c r="DG576" s="78"/>
      <c r="DH576" s="2482"/>
      <c r="DI576" s="78"/>
      <c r="DJ576" s="78"/>
      <c r="DK576" s="78"/>
      <c r="DL576" s="78"/>
      <c r="DM576" s="78"/>
      <c r="DN576" s="78"/>
      <c r="DO576" s="78"/>
      <c r="DP576" s="78"/>
      <c r="DQ576" s="78"/>
      <c r="DR576" s="78"/>
    </row>
    <row r="577">
      <c r="A577" s="78"/>
      <c r="D577" s="2471"/>
      <c r="E577" s="2472"/>
      <c r="F577" s="2472"/>
      <c r="G577" s="2473"/>
      <c r="H577" s="2474"/>
      <c r="I577" s="2474"/>
      <c r="J577" s="2474"/>
      <c r="K577" s="2474"/>
      <c r="L577" s="2474"/>
      <c r="M577" s="2474"/>
      <c r="N577" s="2474"/>
      <c r="O577" s="2474"/>
      <c r="P577" s="2474"/>
      <c r="Q577" s="2475"/>
      <c r="R577" s="2475"/>
      <c r="S577" s="2474"/>
      <c r="T577" s="2476"/>
      <c r="U577" s="2474"/>
      <c r="V577" s="2474"/>
      <c r="W577" s="2474"/>
      <c r="X577" s="2474"/>
      <c r="Y577" s="2475"/>
      <c r="Z577" s="2474"/>
      <c r="AA577" s="2477"/>
      <c r="AB577" s="2475"/>
      <c r="AC577" s="2475"/>
      <c r="AD577" s="2475"/>
      <c r="AE577" s="2475"/>
      <c r="AF577" s="78"/>
      <c r="AG577" s="2475"/>
      <c r="AH577" s="24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2479"/>
      <c r="AS577" s="2479"/>
      <c r="AT577" s="2479"/>
      <c r="AU577" s="2479"/>
      <c r="AV577" s="2480"/>
      <c r="AW577" s="78"/>
      <c r="AX577" s="2480"/>
      <c r="AY577" s="78"/>
      <c r="AZ577" s="78"/>
      <c r="BA577" s="78"/>
      <c r="BB577" s="2480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  <c r="BP577" s="78"/>
      <c r="BQ577" s="78"/>
      <c r="BR577" s="78"/>
      <c r="BS577" s="78"/>
      <c r="BT577" s="78"/>
      <c r="BU577" s="78"/>
      <c r="BV577" s="78"/>
      <c r="BW577" s="78"/>
      <c r="BX577" s="78"/>
      <c r="BY577" s="78"/>
      <c r="BZ577" s="78"/>
      <c r="CA577" s="78"/>
      <c r="CB577" s="78"/>
      <c r="CC577" s="78"/>
      <c r="CD577" s="78"/>
      <c r="CE577" s="78"/>
      <c r="CF577" s="78"/>
      <c r="CG577" s="78"/>
      <c r="CH577" s="78"/>
      <c r="CI577" s="78"/>
      <c r="CJ577" s="78"/>
      <c r="CK577" s="78"/>
      <c r="CL577" s="78"/>
      <c r="CM577" s="78"/>
      <c r="CN577" s="78"/>
      <c r="CO577" s="78"/>
      <c r="CP577" s="78"/>
      <c r="CQ577" s="78"/>
      <c r="CR577" s="78"/>
      <c r="CS577" s="78"/>
      <c r="CT577" s="78"/>
      <c r="CU577" s="78"/>
      <c r="CV577" s="78"/>
      <c r="CW577" s="78"/>
      <c r="CX577" s="78"/>
      <c r="CY577" s="78"/>
      <c r="CZ577" s="78"/>
      <c r="DA577" s="78"/>
      <c r="DB577" s="78"/>
      <c r="DC577" s="78"/>
      <c r="DD577" s="78"/>
      <c r="DE577" s="78"/>
      <c r="DF577" s="2481"/>
      <c r="DG577" s="78"/>
      <c r="DH577" s="2482"/>
      <c r="DI577" s="78"/>
      <c r="DJ577" s="78"/>
      <c r="DK577" s="78"/>
      <c r="DL577" s="78"/>
      <c r="DM577" s="78"/>
      <c r="DN577" s="78"/>
      <c r="DO577" s="78"/>
      <c r="DP577" s="78"/>
      <c r="DQ577" s="78"/>
      <c r="DR577" s="78"/>
    </row>
    <row r="578">
      <c r="A578" s="78"/>
      <c r="D578" s="2471"/>
      <c r="E578" s="2472"/>
      <c r="F578" s="2472"/>
      <c r="G578" s="2473"/>
      <c r="H578" s="2474"/>
      <c r="I578" s="2474"/>
      <c r="J578" s="2474"/>
      <c r="K578" s="2474"/>
      <c r="L578" s="2474"/>
      <c r="M578" s="2474"/>
      <c r="N578" s="2474"/>
      <c r="O578" s="2474"/>
      <c r="P578" s="2474"/>
      <c r="Q578" s="2475"/>
      <c r="R578" s="2475"/>
      <c r="S578" s="2474"/>
      <c r="T578" s="2476"/>
      <c r="U578" s="2474"/>
      <c r="V578" s="2474"/>
      <c r="W578" s="2474"/>
      <c r="X578" s="2474"/>
      <c r="Y578" s="2475"/>
      <c r="Z578" s="2474"/>
      <c r="AA578" s="2477"/>
      <c r="AB578" s="2475"/>
      <c r="AC578" s="2475"/>
      <c r="AD578" s="2475"/>
      <c r="AE578" s="2475"/>
      <c r="AF578" s="78"/>
      <c r="AG578" s="2475"/>
      <c r="AH578" s="24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2479"/>
      <c r="AS578" s="2479"/>
      <c r="AT578" s="2479"/>
      <c r="AU578" s="2479"/>
      <c r="AV578" s="2480"/>
      <c r="AW578" s="78"/>
      <c r="AX578" s="2480"/>
      <c r="AY578" s="78"/>
      <c r="AZ578" s="78"/>
      <c r="BA578" s="78"/>
      <c r="BB578" s="2480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  <c r="BP578" s="78"/>
      <c r="BQ578" s="78"/>
      <c r="BR578" s="78"/>
      <c r="BS578" s="78"/>
      <c r="BT578" s="78"/>
      <c r="BU578" s="78"/>
      <c r="BV578" s="78"/>
      <c r="BW578" s="78"/>
      <c r="BX578" s="78"/>
      <c r="BY578" s="78"/>
      <c r="BZ578" s="78"/>
      <c r="CA578" s="78"/>
      <c r="CB578" s="78"/>
      <c r="CC578" s="78"/>
      <c r="CD578" s="78"/>
      <c r="CE578" s="78"/>
      <c r="CF578" s="78"/>
      <c r="CG578" s="78"/>
      <c r="CH578" s="78"/>
      <c r="CI578" s="78"/>
      <c r="CJ578" s="78"/>
      <c r="CK578" s="78"/>
      <c r="CL578" s="78"/>
      <c r="CM578" s="78"/>
      <c r="CN578" s="78"/>
      <c r="CO578" s="78"/>
      <c r="CP578" s="78"/>
      <c r="CQ578" s="78"/>
      <c r="CR578" s="78"/>
      <c r="CS578" s="78"/>
      <c r="CT578" s="78"/>
      <c r="CU578" s="78"/>
      <c r="CV578" s="78"/>
      <c r="CW578" s="78"/>
      <c r="CX578" s="78"/>
      <c r="CY578" s="78"/>
      <c r="CZ578" s="78"/>
      <c r="DA578" s="78"/>
      <c r="DB578" s="78"/>
      <c r="DC578" s="78"/>
      <c r="DD578" s="78"/>
      <c r="DE578" s="78"/>
      <c r="DF578" s="2481"/>
      <c r="DG578" s="78"/>
      <c r="DH578" s="2482"/>
      <c r="DI578" s="78"/>
      <c r="DJ578" s="78"/>
      <c r="DK578" s="78"/>
      <c r="DL578" s="78"/>
      <c r="DM578" s="78"/>
      <c r="DN578" s="78"/>
      <c r="DO578" s="78"/>
      <c r="DP578" s="78"/>
      <c r="DQ578" s="78"/>
      <c r="DR578" s="78"/>
    </row>
    <row r="579">
      <c r="A579" s="78"/>
      <c r="D579" s="2471"/>
      <c r="E579" s="2472"/>
      <c r="F579" s="2472"/>
      <c r="G579" s="2473"/>
      <c r="H579" s="2474"/>
      <c r="I579" s="2474"/>
      <c r="J579" s="2474"/>
      <c r="K579" s="2474"/>
      <c r="L579" s="2474"/>
      <c r="M579" s="2474"/>
      <c r="N579" s="2474"/>
      <c r="O579" s="2474"/>
      <c r="P579" s="2474"/>
      <c r="Q579" s="2475"/>
      <c r="R579" s="2475"/>
      <c r="S579" s="2474"/>
      <c r="T579" s="2476"/>
      <c r="U579" s="2474"/>
      <c r="V579" s="2474"/>
      <c r="W579" s="2474"/>
      <c r="X579" s="2474"/>
      <c r="Y579" s="2475"/>
      <c r="Z579" s="2474"/>
      <c r="AA579" s="2477"/>
      <c r="AB579" s="2475"/>
      <c r="AC579" s="2475"/>
      <c r="AD579" s="2475"/>
      <c r="AE579" s="2475"/>
      <c r="AF579" s="78"/>
      <c r="AG579" s="2475"/>
      <c r="AH579" s="24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2479"/>
      <c r="AS579" s="2479"/>
      <c r="AT579" s="2479"/>
      <c r="AU579" s="2479"/>
      <c r="AV579" s="2480"/>
      <c r="AW579" s="78"/>
      <c r="AX579" s="2480"/>
      <c r="AY579" s="78"/>
      <c r="AZ579" s="78"/>
      <c r="BA579" s="78"/>
      <c r="BB579" s="2480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  <c r="BP579" s="78"/>
      <c r="BQ579" s="78"/>
      <c r="BR579" s="78"/>
      <c r="BS579" s="78"/>
      <c r="BT579" s="78"/>
      <c r="BU579" s="78"/>
      <c r="BV579" s="78"/>
      <c r="BW579" s="78"/>
      <c r="BX579" s="78"/>
      <c r="BY579" s="78"/>
      <c r="BZ579" s="78"/>
      <c r="CA579" s="78"/>
      <c r="CB579" s="78"/>
      <c r="CC579" s="78"/>
      <c r="CD579" s="78"/>
      <c r="CE579" s="78"/>
      <c r="CF579" s="78"/>
      <c r="CG579" s="78"/>
      <c r="CH579" s="78"/>
      <c r="CI579" s="78"/>
      <c r="CJ579" s="78"/>
      <c r="CK579" s="78"/>
      <c r="CL579" s="78"/>
      <c r="CM579" s="78"/>
      <c r="CN579" s="78"/>
      <c r="CO579" s="78"/>
      <c r="CP579" s="78"/>
      <c r="CQ579" s="78"/>
      <c r="CR579" s="78"/>
      <c r="CS579" s="78"/>
      <c r="CT579" s="78"/>
      <c r="CU579" s="78"/>
      <c r="CV579" s="78"/>
      <c r="CW579" s="78"/>
      <c r="CX579" s="78"/>
      <c r="CY579" s="78"/>
      <c r="CZ579" s="78"/>
      <c r="DA579" s="78"/>
      <c r="DB579" s="78"/>
      <c r="DC579" s="78"/>
      <c r="DD579" s="78"/>
      <c r="DE579" s="78"/>
      <c r="DF579" s="2481"/>
      <c r="DG579" s="78"/>
      <c r="DH579" s="2482"/>
      <c r="DI579" s="78"/>
      <c r="DJ579" s="78"/>
      <c r="DK579" s="78"/>
      <c r="DL579" s="78"/>
      <c r="DM579" s="78"/>
      <c r="DN579" s="78"/>
      <c r="DO579" s="78"/>
      <c r="DP579" s="78"/>
      <c r="DQ579" s="78"/>
      <c r="DR579" s="78"/>
    </row>
    <row r="580">
      <c r="A580" s="78"/>
      <c r="D580" s="2471"/>
      <c r="E580" s="2472"/>
      <c r="F580" s="2472"/>
      <c r="G580" s="2473"/>
      <c r="H580" s="2474"/>
      <c r="I580" s="2474"/>
      <c r="J580" s="2474"/>
      <c r="K580" s="2474"/>
      <c r="L580" s="2474"/>
      <c r="M580" s="2474"/>
      <c r="N580" s="2474"/>
      <c r="O580" s="2474"/>
      <c r="P580" s="2474"/>
      <c r="Q580" s="2475"/>
      <c r="R580" s="2475"/>
      <c r="S580" s="2474"/>
      <c r="T580" s="2476"/>
      <c r="U580" s="2474"/>
      <c r="V580" s="2474"/>
      <c r="W580" s="2474"/>
      <c r="X580" s="2474"/>
      <c r="Y580" s="2475"/>
      <c r="Z580" s="2474"/>
      <c r="AA580" s="2477"/>
      <c r="AB580" s="2475"/>
      <c r="AC580" s="2475"/>
      <c r="AD580" s="2475"/>
      <c r="AE580" s="2475"/>
      <c r="AF580" s="78"/>
      <c r="AG580" s="2475"/>
      <c r="AH580" s="24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2479"/>
      <c r="AS580" s="2479"/>
      <c r="AT580" s="2479"/>
      <c r="AU580" s="2479"/>
      <c r="AV580" s="2480"/>
      <c r="AW580" s="78"/>
      <c r="AX580" s="2480"/>
      <c r="AY580" s="78"/>
      <c r="AZ580" s="78"/>
      <c r="BA580" s="78"/>
      <c r="BB580" s="2480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  <c r="BP580" s="78"/>
      <c r="BQ580" s="78"/>
      <c r="BR580" s="78"/>
      <c r="BS580" s="78"/>
      <c r="BT580" s="78"/>
      <c r="BU580" s="78"/>
      <c r="BV580" s="78"/>
      <c r="BW580" s="78"/>
      <c r="BX580" s="78"/>
      <c r="BY580" s="78"/>
      <c r="BZ580" s="78"/>
      <c r="CA580" s="78"/>
      <c r="CB580" s="78"/>
      <c r="CC580" s="78"/>
      <c r="CD580" s="78"/>
      <c r="CE580" s="78"/>
      <c r="CF580" s="78"/>
      <c r="CG580" s="78"/>
      <c r="CH580" s="78"/>
      <c r="CI580" s="78"/>
      <c r="CJ580" s="78"/>
      <c r="CK580" s="78"/>
      <c r="CL580" s="78"/>
      <c r="CM580" s="78"/>
      <c r="CN580" s="78"/>
      <c r="CO580" s="78"/>
      <c r="CP580" s="78"/>
      <c r="CQ580" s="78"/>
      <c r="CR580" s="78"/>
      <c r="CS580" s="78"/>
      <c r="CT580" s="78"/>
      <c r="CU580" s="78"/>
      <c r="CV580" s="78"/>
      <c r="CW580" s="78"/>
      <c r="CX580" s="78"/>
      <c r="CY580" s="78"/>
      <c r="CZ580" s="78"/>
      <c r="DA580" s="78"/>
      <c r="DB580" s="78"/>
      <c r="DC580" s="78"/>
      <c r="DD580" s="78"/>
      <c r="DE580" s="78"/>
      <c r="DF580" s="2481"/>
      <c r="DG580" s="78"/>
      <c r="DH580" s="2482"/>
      <c r="DI580" s="78"/>
      <c r="DJ580" s="78"/>
      <c r="DK580" s="78"/>
      <c r="DL580" s="78"/>
      <c r="DM580" s="78"/>
      <c r="DN580" s="78"/>
      <c r="DO580" s="78"/>
      <c r="DP580" s="78"/>
      <c r="DQ580" s="78"/>
      <c r="DR580" s="78"/>
    </row>
    <row r="581">
      <c r="A581" s="78"/>
      <c r="D581" s="2471"/>
      <c r="E581" s="2472"/>
      <c r="F581" s="2472"/>
      <c r="G581" s="2473"/>
      <c r="H581" s="2474"/>
      <c r="I581" s="2474"/>
      <c r="J581" s="2474"/>
      <c r="K581" s="2474"/>
      <c r="L581" s="2474"/>
      <c r="M581" s="2474"/>
      <c r="N581" s="2474"/>
      <c r="O581" s="2474"/>
      <c r="P581" s="2474"/>
      <c r="Q581" s="2475"/>
      <c r="R581" s="2475"/>
      <c r="S581" s="2474"/>
      <c r="T581" s="2476"/>
      <c r="U581" s="2474"/>
      <c r="V581" s="2474"/>
      <c r="W581" s="2474"/>
      <c r="X581" s="2474"/>
      <c r="Y581" s="2475"/>
      <c r="Z581" s="2474"/>
      <c r="AA581" s="2477"/>
      <c r="AB581" s="2475"/>
      <c r="AC581" s="2475"/>
      <c r="AD581" s="2475"/>
      <c r="AE581" s="2475"/>
      <c r="AF581" s="78"/>
      <c r="AG581" s="2475"/>
      <c r="AH581" s="24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2479"/>
      <c r="AS581" s="2479"/>
      <c r="AT581" s="2479"/>
      <c r="AU581" s="2479"/>
      <c r="AV581" s="2480"/>
      <c r="AW581" s="78"/>
      <c r="AX581" s="2480"/>
      <c r="AY581" s="78"/>
      <c r="AZ581" s="78"/>
      <c r="BA581" s="78"/>
      <c r="BB581" s="2480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  <c r="BP581" s="78"/>
      <c r="BQ581" s="78"/>
      <c r="BR581" s="78"/>
      <c r="BS581" s="78"/>
      <c r="BT581" s="78"/>
      <c r="BU581" s="78"/>
      <c r="BV581" s="78"/>
      <c r="BW581" s="78"/>
      <c r="BX581" s="78"/>
      <c r="BY581" s="78"/>
      <c r="BZ581" s="78"/>
      <c r="CA581" s="78"/>
      <c r="CB581" s="78"/>
      <c r="CC581" s="78"/>
      <c r="CD581" s="78"/>
      <c r="CE581" s="78"/>
      <c r="CF581" s="78"/>
      <c r="CG581" s="78"/>
      <c r="CH581" s="78"/>
      <c r="CI581" s="78"/>
      <c r="CJ581" s="78"/>
      <c r="CK581" s="78"/>
      <c r="CL581" s="78"/>
      <c r="CM581" s="78"/>
      <c r="CN581" s="78"/>
      <c r="CO581" s="78"/>
      <c r="CP581" s="78"/>
      <c r="CQ581" s="78"/>
      <c r="CR581" s="78"/>
      <c r="CS581" s="78"/>
      <c r="CT581" s="78"/>
      <c r="CU581" s="78"/>
      <c r="CV581" s="78"/>
      <c r="CW581" s="78"/>
      <c r="CX581" s="78"/>
      <c r="CY581" s="78"/>
      <c r="CZ581" s="78"/>
      <c r="DA581" s="78"/>
      <c r="DB581" s="78"/>
      <c r="DC581" s="78"/>
      <c r="DD581" s="78"/>
      <c r="DE581" s="78"/>
      <c r="DF581" s="2481"/>
      <c r="DG581" s="78"/>
      <c r="DH581" s="2482"/>
      <c r="DI581" s="78"/>
      <c r="DJ581" s="78"/>
      <c r="DK581" s="78"/>
      <c r="DL581" s="78"/>
      <c r="DM581" s="78"/>
      <c r="DN581" s="78"/>
      <c r="DO581" s="78"/>
      <c r="DP581" s="78"/>
      <c r="DQ581" s="78"/>
      <c r="DR581" s="78"/>
    </row>
    <row r="582">
      <c r="A582" s="78"/>
      <c r="D582" s="2471"/>
      <c r="E582" s="2472"/>
      <c r="F582" s="2472"/>
      <c r="G582" s="2473"/>
      <c r="H582" s="2474"/>
      <c r="I582" s="2474"/>
      <c r="J582" s="2474"/>
      <c r="K582" s="2474"/>
      <c r="L582" s="2474"/>
      <c r="M582" s="2474"/>
      <c r="N582" s="2474"/>
      <c r="O582" s="2474"/>
      <c r="P582" s="2474"/>
      <c r="Q582" s="2475"/>
      <c r="R582" s="2475"/>
      <c r="S582" s="2474"/>
      <c r="T582" s="2476"/>
      <c r="U582" s="2474"/>
      <c r="V582" s="2474"/>
      <c r="W582" s="2474"/>
      <c r="X582" s="2474"/>
      <c r="Y582" s="2475"/>
      <c r="Z582" s="2474"/>
      <c r="AA582" s="2477"/>
      <c r="AB582" s="2475"/>
      <c r="AC582" s="2475"/>
      <c r="AD582" s="2475"/>
      <c r="AE582" s="2475"/>
      <c r="AF582" s="78"/>
      <c r="AG582" s="2475"/>
      <c r="AH582" s="24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2479"/>
      <c r="AS582" s="2479"/>
      <c r="AT582" s="2479"/>
      <c r="AU582" s="2479"/>
      <c r="AV582" s="2480"/>
      <c r="AW582" s="78"/>
      <c r="AX582" s="2480"/>
      <c r="AY582" s="78"/>
      <c r="AZ582" s="78"/>
      <c r="BA582" s="78"/>
      <c r="BB582" s="2480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  <c r="BP582" s="78"/>
      <c r="BQ582" s="78"/>
      <c r="BR582" s="78"/>
      <c r="BS582" s="78"/>
      <c r="BT582" s="78"/>
      <c r="BU582" s="78"/>
      <c r="BV582" s="78"/>
      <c r="BW582" s="78"/>
      <c r="BX582" s="78"/>
      <c r="BY582" s="78"/>
      <c r="BZ582" s="78"/>
      <c r="CA582" s="78"/>
      <c r="CB582" s="78"/>
      <c r="CC582" s="78"/>
      <c r="CD582" s="78"/>
      <c r="CE582" s="78"/>
      <c r="CF582" s="78"/>
      <c r="CG582" s="78"/>
      <c r="CH582" s="78"/>
      <c r="CI582" s="78"/>
      <c r="CJ582" s="78"/>
      <c r="CK582" s="78"/>
      <c r="CL582" s="78"/>
      <c r="CM582" s="78"/>
      <c r="CN582" s="78"/>
      <c r="CO582" s="78"/>
      <c r="CP582" s="78"/>
      <c r="CQ582" s="78"/>
      <c r="CR582" s="78"/>
      <c r="CS582" s="78"/>
      <c r="CT582" s="78"/>
      <c r="CU582" s="78"/>
      <c r="CV582" s="78"/>
      <c r="CW582" s="78"/>
      <c r="CX582" s="78"/>
      <c r="CY582" s="78"/>
      <c r="CZ582" s="78"/>
      <c r="DA582" s="78"/>
      <c r="DB582" s="78"/>
      <c r="DC582" s="78"/>
      <c r="DD582" s="78"/>
      <c r="DE582" s="78"/>
      <c r="DF582" s="2481"/>
      <c r="DG582" s="78"/>
      <c r="DH582" s="2482"/>
      <c r="DI582" s="78"/>
      <c r="DJ582" s="78"/>
      <c r="DK582" s="78"/>
      <c r="DL582" s="78"/>
      <c r="DM582" s="78"/>
      <c r="DN582" s="78"/>
      <c r="DO582" s="78"/>
      <c r="DP582" s="78"/>
      <c r="DQ582" s="78"/>
      <c r="DR582" s="78"/>
    </row>
    <row r="583">
      <c r="A583" s="78"/>
      <c r="D583" s="2471"/>
      <c r="E583" s="2472"/>
      <c r="F583" s="2472"/>
      <c r="G583" s="2473"/>
      <c r="H583" s="2474"/>
      <c r="I583" s="2474"/>
      <c r="J583" s="2474"/>
      <c r="K583" s="2474"/>
      <c r="L583" s="2474"/>
      <c r="M583" s="2474"/>
      <c r="N583" s="2474"/>
      <c r="O583" s="2474"/>
      <c r="P583" s="2474"/>
      <c r="Q583" s="2475"/>
      <c r="R583" s="2475"/>
      <c r="S583" s="2474"/>
      <c r="T583" s="2476"/>
      <c r="U583" s="2474"/>
      <c r="V583" s="2474"/>
      <c r="W583" s="2474"/>
      <c r="X583" s="2474"/>
      <c r="Y583" s="2475"/>
      <c r="Z583" s="2474"/>
      <c r="AA583" s="2477"/>
      <c r="AB583" s="2475"/>
      <c r="AC583" s="2475"/>
      <c r="AD583" s="2475"/>
      <c r="AE583" s="2475"/>
      <c r="AF583" s="78"/>
      <c r="AG583" s="2475"/>
      <c r="AH583" s="24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2479"/>
      <c r="AS583" s="2479"/>
      <c r="AT583" s="2479"/>
      <c r="AU583" s="2479"/>
      <c r="AV583" s="2480"/>
      <c r="AW583" s="78"/>
      <c r="AX583" s="2480"/>
      <c r="AY583" s="78"/>
      <c r="AZ583" s="78"/>
      <c r="BA583" s="78"/>
      <c r="BB583" s="2480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  <c r="BP583" s="78"/>
      <c r="BQ583" s="78"/>
      <c r="BR583" s="78"/>
      <c r="BS583" s="78"/>
      <c r="BT583" s="78"/>
      <c r="BU583" s="78"/>
      <c r="BV583" s="78"/>
      <c r="BW583" s="78"/>
      <c r="BX583" s="78"/>
      <c r="BY583" s="78"/>
      <c r="BZ583" s="78"/>
      <c r="CA583" s="78"/>
      <c r="CB583" s="78"/>
      <c r="CC583" s="78"/>
      <c r="CD583" s="78"/>
      <c r="CE583" s="78"/>
      <c r="CF583" s="78"/>
      <c r="CG583" s="78"/>
      <c r="CH583" s="78"/>
      <c r="CI583" s="78"/>
      <c r="CJ583" s="78"/>
      <c r="CK583" s="78"/>
      <c r="CL583" s="78"/>
      <c r="CM583" s="78"/>
      <c r="CN583" s="78"/>
      <c r="CO583" s="78"/>
      <c r="CP583" s="78"/>
      <c r="CQ583" s="78"/>
      <c r="CR583" s="78"/>
      <c r="CS583" s="78"/>
      <c r="CT583" s="78"/>
      <c r="CU583" s="78"/>
      <c r="CV583" s="78"/>
      <c r="CW583" s="78"/>
      <c r="CX583" s="78"/>
      <c r="CY583" s="78"/>
      <c r="CZ583" s="78"/>
      <c r="DA583" s="78"/>
      <c r="DB583" s="78"/>
      <c r="DC583" s="78"/>
      <c r="DD583" s="78"/>
      <c r="DE583" s="78"/>
      <c r="DF583" s="2481"/>
      <c r="DG583" s="78"/>
      <c r="DH583" s="2482"/>
      <c r="DI583" s="78"/>
      <c r="DJ583" s="78"/>
      <c r="DK583" s="78"/>
      <c r="DL583" s="78"/>
      <c r="DM583" s="78"/>
      <c r="DN583" s="78"/>
      <c r="DO583" s="78"/>
      <c r="DP583" s="78"/>
      <c r="DQ583" s="78"/>
      <c r="DR583" s="78"/>
    </row>
    <row r="584">
      <c r="A584" s="78"/>
      <c r="D584" s="2471"/>
      <c r="E584" s="2472"/>
      <c r="F584" s="2472"/>
      <c r="G584" s="2473"/>
      <c r="H584" s="2474"/>
      <c r="I584" s="2474"/>
      <c r="J584" s="2474"/>
      <c r="K584" s="2474"/>
      <c r="L584" s="2474"/>
      <c r="M584" s="2474"/>
      <c r="N584" s="2474"/>
      <c r="O584" s="2474"/>
      <c r="P584" s="2474"/>
      <c r="Q584" s="2475"/>
      <c r="R584" s="2475"/>
      <c r="S584" s="2474"/>
      <c r="T584" s="2476"/>
      <c r="U584" s="2474"/>
      <c r="V584" s="2474"/>
      <c r="W584" s="2474"/>
      <c r="X584" s="2474"/>
      <c r="Y584" s="2475"/>
      <c r="Z584" s="2474"/>
      <c r="AA584" s="2477"/>
      <c r="AB584" s="2475"/>
      <c r="AC584" s="2475"/>
      <c r="AD584" s="2475"/>
      <c r="AE584" s="2475"/>
      <c r="AF584" s="78"/>
      <c r="AG584" s="2475"/>
      <c r="AH584" s="24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2479"/>
      <c r="AS584" s="2479"/>
      <c r="AT584" s="2479"/>
      <c r="AU584" s="2479"/>
      <c r="AV584" s="2480"/>
      <c r="AW584" s="78"/>
      <c r="AX584" s="2480"/>
      <c r="AY584" s="78"/>
      <c r="AZ584" s="78"/>
      <c r="BA584" s="78"/>
      <c r="BB584" s="2480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  <c r="BP584" s="78"/>
      <c r="BQ584" s="78"/>
      <c r="BR584" s="78"/>
      <c r="BS584" s="78"/>
      <c r="BT584" s="78"/>
      <c r="BU584" s="78"/>
      <c r="BV584" s="78"/>
      <c r="BW584" s="78"/>
      <c r="BX584" s="78"/>
      <c r="BY584" s="78"/>
      <c r="BZ584" s="78"/>
      <c r="CA584" s="78"/>
      <c r="CB584" s="78"/>
      <c r="CC584" s="78"/>
      <c r="CD584" s="78"/>
      <c r="CE584" s="78"/>
      <c r="CF584" s="78"/>
      <c r="CG584" s="78"/>
      <c r="CH584" s="78"/>
      <c r="CI584" s="78"/>
      <c r="CJ584" s="78"/>
      <c r="CK584" s="78"/>
      <c r="CL584" s="78"/>
      <c r="CM584" s="78"/>
      <c r="CN584" s="78"/>
      <c r="CO584" s="78"/>
      <c r="CP584" s="78"/>
      <c r="CQ584" s="78"/>
      <c r="CR584" s="78"/>
      <c r="CS584" s="78"/>
      <c r="CT584" s="78"/>
      <c r="CU584" s="78"/>
      <c r="CV584" s="78"/>
      <c r="CW584" s="78"/>
      <c r="CX584" s="78"/>
      <c r="CY584" s="78"/>
      <c r="CZ584" s="78"/>
      <c r="DA584" s="78"/>
      <c r="DB584" s="78"/>
      <c r="DC584" s="78"/>
      <c r="DD584" s="78"/>
      <c r="DE584" s="78"/>
      <c r="DF584" s="2481"/>
      <c r="DG584" s="78"/>
      <c r="DH584" s="2482"/>
      <c r="DI584" s="78"/>
      <c r="DJ584" s="78"/>
      <c r="DK584" s="78"/>
      <c r="DL584" s="78"/>
      <c r="DM584" s="78"/>
      <c r="DN584" s="78"/>
      <c r="DO584" s="78"/>
      <c r="DP584" s="78"/>
      <c r="DQ584" s="78"/>
      <c r="DR584" s="78"/>
    </row>
    <row r="585">
      <c r="A585" s="78"/>
      <c r="D585" s="2471"/>
      <c r="E585" s="2472"/>
      <c r="F585" s="2472"/>
      <c r="G585" s="2473"/>
      <c r="H585" s="2474"/>
      <c r="I585" s="2474"/>
      <c r="J585" s="2474"/>
      <c r="K585" s="2474"/>
      <c r="L585" s="2474"/>
      <c r="M585" s="2474"/>
      <c r="N585" s="2474"/>
      <c r="O585" s="2474"/>
      <c r="P585" s="2474"/>
      <c r="Q585" s="2475"/>
      <c r="R585" s="2475"/>
      <c r="S585" s="2474"/>
      <c r="T585" s="2476"/>
      <c r="U585" s="2474"/>
      <c r="V585" s="2474"/>
      <c r="W585" s="2474"/>
      <c r="X585" s="2474"/>
      <c r="Y585" s="2475"/>
      <c r="Z585" s="2474"/>
      <c r="AA585" s="2477"/>
      <c r="AB585" s="2475"/>
      <c r="AC585" s="2475"/>
      <c r="AD585" s="2475"/>
      <c r="AE585" s="2475"/>
      <c r="AF585" s="78"/>
      <c r="AG585" s="2475"/>
      <c r="AH585" s="24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2479"/>
      <c r="AS585" s="2479"/>
      <c r="AT585" s="2479"/>
      <c r="AU585" s="2479"/>
      <c r="AV585" s="2480"/>
      <c r="AW585" s="78"/>
      <c r="AX585" s="2480"/>
      <c r="AY585" s="78"/>
      <c r="AZ585" s="78"/>
      <c r="BA585" s="78"/>
      <c r="BB585" s="2480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  <c r="BP585" s="78"/>
      <c r="BQ585" s="78"/>
      <c r="BR585" s="78"/>
      <c r="BS585" s="78"/>
      <c r="BT585" s="78"/>
      <c r="BU585" s="78"/>
      <c r="BV585" s="78"/>
      <c r="BW585" s="78"/>
      <c r="BX585" s="78"/>
      <c r="BY585" s="78"/>
      <c r="BZ585" s="78"/>
      <c r="CA585" s="78"/>
      <c r="CB585" s="78"/>
      <c r="CC585" s="78"/>
      <c r="CD585" s="78"/>
      <c r="CE585" s="78"/>
      <c r="CF585" s="78"/>
      <c r="CG585" s="78"/>
      <c r="CH585" s="78"/>
      <c r="CI585" s="78"/>
      <c r="CJ585" s="78"/>
      <c r="CK585" s="78"/>
      <c r="CL585" s="78"/>
      <c r="CM585" s="78"/>
      <c r="CN585" s="78"/>
      <c r="CO585" s="78"/>
      <c r="CP585" s="78"/>
      <c r="CQ585" s="78"/>
      <c r="CR585" s="78"/>
      <c r="CS585" s="78"/>
      <c r="CT585" s="78"/>
      <c r="CU585" s="78"/>
      <c r="CV585" s="78"/>
      <c r="CW585" s="78"/>
      <c r="CX585" s="78"/>
      <c r="CY585" s="78"/>
      <c r="CZ585" s="78"/>
      <c r="DA585" s="78"/>
      <c r="DB585" s="78"/>
      <c r="DC585" s="78"/>
      <c r="DD585" s="78"/>
      <c r="DE585" s="78"/>
      <c r="DF585" s="2481"/>
      <c r="DG585" s="78"/>
      <c r="DH585" s="2482"/>
      <c r="DI585" s="78"/>
      <c r="DJ585" s="78"/>
      <c r="DK585" s="78"/>
      <c r="DL585" s="78"/>
      <c r="DM585" s="78"/>
      <c r="DN585" s="78"/>
      <c r="DO585" s="78"/>
      <c r="DP585" s="78"/>
      <c r="DQ585" s="78"/>
      <c r="DR585" s="78"/>
    </row>
    <row r="586">
      <c r="A586" s="78"/>
      <c r="D586" s="2471"/>
      <c r="E586" s="2472"/>
      <c r="F586" s="2472"/>
      <c r="G586" s="2473"/>
      <c r="H586" s="2474"/>
      <c r="I586" s="2474"/>
      <c r="J586" s="2474"/>
      <c r="K586" s="2474"/>
      <c r="L586" s="2474"/>
      <c r="M586" s="2474"/>
      <c r="N586" s="2474"/>
      <c r="O586" s="2474"/>
      <c r="P586" s="2474"/>
      <c r="Q586" s="2475"/>
      <c r="R586" s="2475"/>
      <c r="S586" s="2474"/>
      <c r="T586" s="2476"/>
      <c r="U586" s="2474"/>
      <c r="V586" s="2474"/>
      <c r="W586" s="2474"/>
      <c r="X586" s="2474"/>
      <c r="Y586" s="2475"/>
      <c r="Z586" s="2474"/>
      <c r="AA586" s="2477"/>
      <c r="AB586" s="2475"/>
      <c r="AC586" s="2475"/>
      <c r="AD586" s="2475"/>
      <c r="AE586" s="2475"/>
      <c r="AF586" s="78"/>
      <c r="AG586" s="2475"/>
      <c r="AH586" s="24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2479"/>
      <c r="AS586" s="2479"/>
      <c r="AT586" s="2479"/>
      <c r="AU586" s="2479"/>
      <c r="AV586" s="2480"/>
      <c r="AW586" s="78"/>
      <c r="AX586" s="2480"/>
      <c r="AY586" s="78"/>
      <c r="AZ586" s="78"/>
      <c r="BA586" s="78"/>
      <c r="BB586" s="2480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  <c r="BP586" s="78"/>
      <c r="BQ586" s="78"/>
      <c r="BR586" s="78"/>
      <c r="BS586" s="78"/>
      <c r="BT586" s="78"/>
      <c r="BU586" s="78"/>
      <c r="BV586" s="78"/>
      <c r="BW586" s="78"/>
      <c r="BX586" s="78"/>
      <c r="BY586" s="78"/>
      <c r="BZ586" s="78"/>
      <c r="CA586" s="78"/>
      <c r="CB586" s="78"/>
      <c r="CC586" s="78"/>
      <c r="CD586" s="78"/>
      <c r="CE586" s="78"/>
      <c r="CF586" s="78"/>
      <c r="CG586" s="78"/>
      <c r="CH586" s="78"/>
      <c r="CI586" s="78"/>
      <c r="CJ586" s="78"/>
      <c r="CK586" s="78"/>
      <c r="CL586" s="78"/>
      <c r="CM586" s="78"/>
      <c r="CN586" s="78"/>
      <c r="CO586" s="78"/>
      <c r="CP586" s="78"/>
      <c r="CQ586" s="78"/>
      <c r="CR586" s="78"/>
      <c r="CS586" s="78"/>
      <c r="CT586" s="78"/>
      <c r="CU586" s="78"/>
      <c r="CV586" s="78"/>
      <c r="CW586" s="78"/>
      <c r="CX586" s="78"/>
      <c r="CY586" s="78"/>
      <c r="CZ586" s="78"/>
      <c r="DA586" s="78"/>
      <c r="DB586" s="78"/>
      <c r="DC586" s="78"/>
      <c r="DD586" s="78"/>
      <c r="DE586" s="78"/>
      <c r="DF586" s="2481"/>
      <c r="DG586" s="78"/>
      <c r="DH586" s="2482"/>
      <c r="DI586" s="78"/>
      <c r="DJ586" s="78"/>
      <c r="DK586" s="78"/>
      <c r="DL586" s="78"/>
      <c r="DM586" s="78"/>
      <c r="DN586" s="78"/>
      <c r="DO586" s="78"/>
      <c r="DP586" s="78"/>
      <c r="DQ586" s="78"/>
      <c r="DR586" s="78"/>
    </row>
    <row r="587">
      <c r="A587" s="78"/>
      <c r="D587" s="2471"/>
      <c r="E587" s="2472"/>
      <c r="F587" s="2472"/>
      <c r="G587" s="2473"/>
      <c r="H587" s="2474"/>
      <c r="I587" s="2474"/>
      <c r="J587" s="2474"/>
      <c r="K587" s="2474"/>
      <c r="L587" s="2474"/>
      <c r="M587" s="2474"/>
      <c r="N587" s="2474"/>
      <c r="O587" s="2474"/>
      <c r="P587" s="2474"/>
      <c r="Q587" s="2475"/>
      <c r="R587" s="2475"/>
      <c r="S587" s="2474"/>
      <c r="T587" s="2476"/>
      <c r="U587" s="2474"/>
      <c r="V587" s="2474"/>
      <c r="W587" s="2474"/>
      <c r="X587" s="2474"/>
      <c r="Y587" s="2475"/>
      <c r="Z587" s="2474"/>
      <c r="AA587" s="2477"/>
      <c r="AB587" s="2475"/>
      <c r="AC587" s="2475"/>
      <c r="AD587" s="2475"/>
      <c r="AE587" s="2475"/>
      <c r="AF587" s="78"/>
      <c r="AG587" s="2475"/>
      <c r="AH587" s="24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2479"/>
      <c r="AS587" s="2479"/>
      <c r="AT587" s="2479"/>
      <c r="AU587" s="2479"/>
      <c r="AV587" s="2480"/>
      <c r="AW587" s="78"/>
      <c r="AX587" s="2480"/>
      <c r="AY587" s="78"/>
      <c r="AZ587" s="78"/>
      <c r="BA587" s="78"/>
      <c r="BB587" s="2480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  <c r="BP587" s="78"/>
      <c r="BQ587" s="78"/>
      <c r="BR587" s="78"/>
      <c r="BS587" s="78"/>
      <c r="BT587" s="78"/>
      <c r="BU587" s="78"/>
      <c r="BV587" s="78"/>
      <c r="BW587" s="78"/>
      <c r="BX587" s="78"/>
      <c r="BY587" s="78"/>
      <c r="BZ587" s="78"/>
      <c r="CA587" s="78"/>
      <c r="CB587" s="78"/>
      <c r="CC587" s="78"/>
      <c r="CD587" s="78"/>
      <c r="CE587" s="78"/>
      <c r="CF587" s="78"/>
      <c r="CG587" s="78"/>
      <c r="CH587" s="78"/>
      <c r="CI587" s="78"/>
      <c r="CJ587" s="78"/>
      <c r="CK587" s="78"/>
      <c r="CL587" s="78"/>
      <c r="CM587" s="78"/>
      <c r="CN587" s="78"/>
      <c r="CO587" s="78"/>
      <c r="CP587" s="78"/>
      <c r="CQ587" s="78"/>
      <c r="CR587" s="78"/>
      <c r="CS587" s="78"/>
      <c r="CT587" s="78"/>
      <c r="CU587" s="78"/>
      <c r="CV587" s="78"/>
      <c r="CW587" s="78"/>
      <c r="CX587" s="78"/>
      <c r="CY587" s="78"/>
      <c r="CZ587" s="78"/>
      <c r="DA587" s="78"/>
      <c r="DB587" s="78"/>
      <c r="DC587" s="78"/>
      <c r="DD587" s="78"/>
      <c r="DE587" s="78"/>
      <c r="DF587" s="2481"/>
      <c r="DG587" s="78"/>
      <c r="DH587" s="2482"/>
      <c r="DI587" s="78"/>
      <c r="DJ587" s="78"/>
      <c r="DK587" s="78"/>
      <c r="DL587" s="78"/>
      <c r="DM587" s="78"/>
      <c r="DN587" s="78"/>
      <c r="DO587" s="78"/>
      <c r="DP587" s="78"/>
      <c r="DQ587" s="78"/>
      <c r="DR587" s="78"/>
    </row>
    <row r="588">
      <c r="A588" s="78"/>
      <c r="D588" s="2471"/>
      <c r="E588" s="2472"/>
      <c r="F588" s="2472"/>
      <c r="G588" s="2473"/>
      <c r="H588" s="2474"/>
      <c r="I588" s="2474"/>
      <c r="J588" s="2474"/>
      <c r="K588" s="2474"/>
      <c r="L588" s="2474"/>
      <c r="M588" s="2474"/>
      <c r="N588" s="2474"/>
      <c r="O588" s="2474"/>
      <c r="P588" s="2474"/>
      <c r="Q588" s="2475"/>
      <c r="R588" s="2475"/>
      <c r="S588" s="2474"/>
      <c r="T588" s="2476"/>
      <c r="U588" s="2474"/>
      <c r="V588" s="2474"/>
      <c r="W588" s="2474"/>
      <c r="X588" s="2474"/>
      <c r="Y588" s="2475"/>
      <c r="Z588" s="2474"/>
      <c r="AA588" s="2477"/>
      <c r="AB588" s="2475"/>
      <c r="AC588" s="2475"/>
      <c r="AD588" s="2475"/>
      <c r="AE588" s="2475"/>
      <c r="AF588" s="78"/>
      <c r="AG588" s="2475"/>
      <c r="AH588" s="24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2479"/>
      <c r="AS588" s="2479"/>
      <c r="AT588" s="2479"/>
      <c r="AU588" s="2479"/>
      <c r="AV588" s="2480"/>
      <c r="AW588" s="78"/>
      <c r="AX588" s="2480"/>
      <c r="AY588" s="78"/>
      <c r="AZ588" s="78"/>
      <c r="BA588" s="78"/>
      <c r="BB588" s="2480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  <c r="BP588" s="78"/>
      <c r="BQ588" s="78"/>
      <c r="BR588" s="78"/>
      <c r="BS588" s="78"/>
      <c r="BT588" s="78"/>
      <c r="BU588" s="78"/>
      <c r="BV588" s="78"/>
      <c r="BW588" s="78"/>
      <c r="BX588" s="78"/>
      <c r="BY588" s="78"/>
      <c r="BZ588" s="78"/>
      <c r="CA588" s="78"/>
      <c r="CB588" s="78"/>
      <c r="CC588" s="78"/>
      <c r="CD588" s="78"/>
      <c r="CE588" s="78"/>
      <c r="CF588" s="78"/>
      <c r="CG588" s="78"/>
      <c r="CH588" s="78"/>
      <c r="CI588" s="78"/>
      <c r="CJ588" s="78"/>
      <c r="CK588" s="78"/>
      <c r="CL588" s="78"/>
      <c r="CM588" s="78"/>
      <c r="CN588" s="78"/>
      <c r="CO588" s="78"/>
      <c r="CP588" s="78"/>
      <c r="CQ588" s="78"/>
      <c r="CR588" s="78"/>
      <c r="CS588" s="78"/>
      <c r="CT588" s="78"/>
      <c r="CU588" s="78"/>
      <c r="CV588" s="78"/>
      <c r="CW588" s="78"/>
      <c r="CX588" s="78"/>
      <c r="CY588" s="78"/>
      <c r="CZ588" s="78"/>
      <c r="DA588" s="78"/>
      <c r="DB588" s="78"/>
      <c r="DC588" s="78"/>
      <c r="DD588" s="78"/>
      <c r="DE588" s="78"/>
      <c r="DF588" s="2481"/>
      <c r="DG588" s="78"/>
      <c r="DH588" s="2482"/>
      <c r="DI588" s="78"/>
      <c r="DJ588" s="78"/>
      <c r="DK588" s="78"/>
      <c r="DL588" s="78"/>
      <c r="DM588" s="78"/>
      <c r="DN588" s="78"/>
      <c r="DO588" s="78"/>
      <c r="DP588" s="78"/>
      <c r="DQ588" s="78"/>
      <c r="DR588" s="78"/>
    </row>
    <row r="589">
      <c r="A589" s="78"/>
      <c r="D589" s="2471"/>
      <c r="E589" s="2472"/>
      <c r="F589" s="2472"/>
      <c r="G589" s="2473"/>
      <c r="H589" s="2474"/>
      <c r="I589" s="2474"/>
      <c r="J589" s="2474"/>
      <c r="K589" s="2474"/>
      <c r="L589" s="2474"/>
      <c r="M589" s="2474"/>
      <c r="N589" s="2474"/>
      <c r="O589" s="2474"/>
      <c r="P589" s="2474"/>
      <c r="Q589" s="2475"/>
      <c r="R589" s="2475"/>
      <c r="S589" s="2474"/>
      <c r="T589" s="2476"/>
      <c r="U589" s="2474"/>
      <c r="V589" s="2474"/>
      <c r="W589" s="2474"/>
      <c r="X589" s="2474"/>
      <c r="Y589" s="2475"/>
      <c r="Z589" s="2474"/>
      <c r="AA589" s="2477"/>
      <c r="AB589" s="2475"/>
      <c r="AC589" s="2475"/>
      <c r="AD589" s="2475"/>
      <c r="AE589" s="2475"/>
      <c r="AF589" s="78"/>
      <c r="AG589" s="2475"/>
      <c r="AH589" s="24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2479"/>
      <c r="AS589" s="2479"/>
      <c r="AT589" s="2479"/>
      <c r="AU589" s="2479"/>
      <c r="AV589" s="2480"/>
      <c r="AW589" s="78"/>
      <c r="AX589" s="2480"/>
      <c r="AY589" s="78"/>
      <c r="AZ589" s="78"/>
      <c r="BA589" s="78"/>
      <c r="BB589" s="2480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  <c r="BP589" s="78"/>
      <c r="BQ589" s="78"/>
      <c r="BR589" s="78"/>
      <c r="BS589" s="78"/>
      <c r="BT589" s="78"/>
      <c r="BU589" s="78"/>
      <c r="BV589" s="78"/>
      <c r="BW589" s="78"/>
      <c r="BX589" s="78"/>
      <c r="BY589" s="78"/>
      <c r="BZ589" s="78"/>
      <c r="CA589" s="78"/>
      <c r="CB589" s="78"/>
      <c r="CC589" s="78"/>
      <c r="CD589" s="78"/>
      <c r="CE589" s="78"/>
      <c r="CF589" s="78"/>
      <c r="CG589" s="78"/>
      <c r="CH589" s="78"/>
      <c r="CI589" s="78"/>
      <c r="CJ589" s="78"/>
      <c r="CK589" s="78"/>
      <c r="CL589" s="78"/>
      <c r="CM589" s="78"/>
      <c r="CN589" s="78"/>
      <c r="CO589" s="78"/>
      <c r="CP589" s="78"/>
      <c r="CQ589" s="78"/>
      <c r="CR589" s="78"/>
      <c r="CS589" s="78"/>
      <c r="CT589" s="78"/>
      <c r="CU589" s="78"/>
      <c r="CV589" s="78"/>
      <c r="CW589" s="78"/>
      <c r="CX589" s="78"/>
      <c r="CY589" s="78"/>
      <c r="CZ589" s="78"/>
      <c r="DA589" s="78"/>
      <c r="DB589" s="78"/>
      <c r="DC589" s="78"/>
      <c r="DD589" s="78"/>
      <c r="DE589" s="78"/>
      <c r="DF589" s="2481"/>
      <c r="DG589" s="78"/>
      <c r="DH589" s="2482"/>
      <c r="DI589" s="78"/>
      <c r="DJ589" s="78"/>
      <c r="DK589" s="78"/>
      <c r="DL589" s="78"/>
      <c r="DM589" s="78"/>
      <c r="DN589" s="78"/>
      <c r="DO589" s="78"/>
      <c r="DP589" s="78"/>
      <c r="DQ589" s="78"/>
      <c r="DR589" s="78"/>
    </row>
    <row r="590">
      <c r="A590" s="78"/>
      <c r="D590" s="2471"/>
      <c r="E590" s="2472"/>
      <c r="F590" s="2472"/>
      <c r="G590" s="2473"/>
      <c r="H590" s="2474"/>
      <c r="I590" s="2474"/>
      <c r="J590" s="2474"/>
      <c r="K590" s="2474"/>
      <c r="L590" s="2474"/>
      <c r="M590" s="2474"/>
      <c r="N590" s="2474"/>
      <c r="O590" s="2474"/>
      <c r="P590" s="2474"/>
      <c r="Q590" s="2475"/>
      <c r="R590" s="2475"/>
      <c r="S590" s="2474"/>
      <c r="T590" s="2476"/>
      <c r="U590" s="2474"/>
      <c r="V590" s="2474"/>
      <c r="W590" s="2474"/>
      <c r="X590" s="2474"/>
      <c r="Y590" s="2475"/>
      <c r="Z590" s="2474"/>
      <c r="AA590" s="2477"/>
      <c r="AB590" s="2475"/>
      <c r="AC590" s="2475"/>
      <c r="AD590" s="2475"/>
      <c r="AE590" s="2475"/>
      <c r="AF590" s="78"/>
      <c r="AG590" s="2475"/>
      <c r="AH590" s="24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2479"/>
      <c r="AS590" s="2479"/>
      <c r="AT590" s="2479"/>
      <c r="AU590" s="2479"/>
      <c r="AV590" s="2480"/>
      <c r="AW590" s="78"/>
      <c r="AX590" s="2480"/>
      <c r="AY590" s="78"/>
      <c r="AZ590" s="78"/>
      <c r="BA590" s="78"/>
      <c r="BB590" s="2480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  <c r="BP590" s="78"/>
      <c r="BQ590" s="78"/>
      <c r="BR590" s="78"/>
      <c r="BS590" s="78"/>
      <c r="BT590" s="78"/>
      <c r="BU590" s="78"/>
      <c r="BV590" s="78"/>
      <c r="BW590" s="78"/>
      <c r="BX590" s="78"/>
      <c r="BY590" s="78"/>
      <c r="BZ590" s="78"/>
      <c r="CA590" s="78"/>
      <c r="CB590" s="78"/>
      <c r="CC590" s="78"/>
      <c r="CD590" s="78"/>
      <c r="CE590" s="78"/>
      <c r="CF590" s="78"/>
      <c r="CG590" s="78"/>
      <c r="CH590" s="78"/>
      <c r="CI590" s="78"/>
      <c r="CJ590" s="78"/>
      <c r="CK590" s="78"/>
      <c r="CL590" s="78"/>
      <c r="CM590" s="78"/>
      <c r="CN590" s="78"/>
      <c r="CO590" s="78"/>
      <c r="CP590" s="78"/>
      <c r="CQ590" s="78"/>
      <c r="CR590" s="78"/>
      <c r="CS590" s="78"/>
      <c r="CT590" s="78"/>
      <c r="CU590" s="78"/>
      <c r="CV590" s="78"/>
      <c r="CW590" s="78"/>
      <c r="CX590" s="78"/>
      <c r="CY590" s="78"/>
      <c r="CZ590" s="78"/>
      <c r="DA590" s="78"/>
      <c r="DB590" s="78"/>
      <c r="DC590" s="78"/>
      <c r="DD590" s="78"/>
      <c r="DE590" s="78"/>
      <c r="DF590" s="2481"/>
      <c r="DG590" s="78"/>
      <c r="DH590" s="2482"/>
      <c r="DI590" s="78"/>
      <c r="DJ590" s="78"/>
      <c r="DK590" s="78"/>
      <c r="DL590" s="78"/>
      <c r="DM590" s="78"/>
      <c r="DN590" s="78"/>
      <c r="DO590" s="78"/>
      <c r="DP590" s="78"/>
      <c r="DQ590" s="78"/>
      <c r="DR590" s="78"/>
    </row>
    <row r="591">
      <c r="A591" s="78"/>
      <c r="D591" s="2471"/>
      <c r="E591" s="2472"/>
      <c r="F591" s="2472"/>
      <c r="G591" s="2473"/>
      <c r="H591" s="2474"/>
      <c r="I591" s="2474"/>
      <c r="J591" s="2474"/>
      <c r="K591" s="2474"/>
      <c r="L591" s="2474"/>
      <c r="M591" s="2474"/>
      <c r="N591" s="2474"/>
      <c r="O591" s="2474"/>
      <c r="P591" s="2474"/>
      <c r="Q591" s="2475"/>
      <c r="R591" s="2475"/>
      <c r="S591" s="2474"/>
      <c r="T591" s="2476"/>
      <c r="U591" s="2474"/>
      <c r="V591" s="2474"/>
      <c r="W591" s="2474"/>
      <c r="X591" s="2474"/>
      <c r="Y591" s="2475"/>
      <c r="Z591" s="2474"/>
      <c r="AA591" s="2477"/>
      <c r="AB591" s="2475"/>
      <c r="AC591" s="2475"/>
      <c r="AD591" s="2475"/>
      <c r="AE591" s="2475"/>
      <c r="AF591" s="78"/>
      <c r="AG591" s="2475"/>
      <c r="AH591" s="24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2479"/>
      <c r="AS591" s="2479"/>
      <c r="AT591" s="2479"/>
      <c r="AU591" s="2479"/>
      <c r="AV591" s="2480"/>
      <c r="AW591" s="78"/>
      <c r="AX591" s="2480"/>
      <c r="AY591" s="78"/>
      <c r="AZ591" s="78"/>
      <c r="BA591" s="78"/>
      <c r="BB591" s="2480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  <c r="BP591" s="78"/>
      <c r="BQ591" s="78"/>
      <c r="BR591" s="78"/>
      <c r="BS591" s="78"/>
      <c r="BT591" s="78"/>
      <c r="BU591" s="78"/>
      <c r="BV591" s="78"/>
      <c r="BW591" s="78"/>
      <c r="BX591" s="78"/>
      <c r="BY591" s="78"/>
      <c r="BZ591" s="78"/>
      <c r="CA591" s="78"/>
      <c r="CB591" s="78"/>
      <c r="CC591" s="78"/>
      <c r="CD591" s="78"/>
      <c r="CE591" s="78"/>
      <c r="CF591" s="78"/>
      <c r="CG591" s="78"/>
      <c r="CH591" s="78"/>
      <c r="CI591" s="78"/>
      <c r="CJ591" s="78"/>
      <c r="CK591" s="78"/>
      <c r="CL591" s="78"/>
      <c r="CM591" s="78"/>
      <c r="CN591" s="78"/>
      <c r="CO591" s="78"/>
      <c r="CP591" s="78"/>
      <c r="CQ591" s="78"/>
      <c r="CR591" s="78"/>
      <c r="CS591" s="78"/>
      <c r="CT591" s="78"/>
      <c r="CU591" s="78"/>
      <c r="CV591" s="78"/>
      <c r="CW591" s="78"/>
      <c r="CX591" s="78"/>
      <c r="CY591" s="78"/>
      <c r="CZ591" s="78"/>
      <c r="DA591" s="78"/>
      <c r="DB591" s="78"/>
      <c r="DC591" s="78"/>
      <c r="DD591" s="78"/>
      <c r="DE591" s="78"/>
      <c r="DF591" s="2481"/>
      <c r="DG591" s="78"/>
      <c r="DH591" s="2482"/>
      <c r="DI591" s="78"/>
      <c r="DJ591" s="78"/>
      <c r="DK591" s="78"/>
      <c r="DL591" s="78"/>
      <c r="DM591" s="78"/>
      <c r="DN591" s="78"/>
      <c r="DO591" s="78"/>
      <c r="DP591" s="78"/>
      <c r="DQ591" s="78"/>
      <c r="DR591" s="78"/>
    </row>
    <row r="592">
      <c r="A592" s="78"/>
      <c r="D592" s="2471"/>
      <c r="E592" s="2472"/>
      <c r="F592" s="2472"/>
      <c r="G592" s="2473"/>
      <c r="H592" s="2474"/>
      <c r="I592" s="2474"/>
      <c r="J592" s="2474"/>
      <c r="K592" s="2474"/>
      <c r="L592" s="2474"/>
      <c r="M592" s="2474"/>
      <c r="N592" s="2474"/>
      <c r="O592" s="2474"/>
      <c r="P592" s="2474"/>
      <c r="Q592" s="2475"/>
      <c r="R592" s="2475"/>
      <c r="S592" s="2474"/>
      <c r="T592" s="2476"/>
      <c r="U592" s="2474"/>
      <c r="V592" s="2474"/>
      <c r="W592" s="2474"/>
      <c r="X592" s="2474"/>
      <c r="Y592" s="2475"/>
      <c r="Z592" s="2474"/>
      <c r="AA592" s="2477"/>
      <c r="AB592" s="2475"/>
      <c r="AC592" s="2475"/>
      <c r="AD592" s="2475"/>
      <c r="AE592" s="2475"/>
      <c r="AF592" s="78"/>
      <c r="AG592" s="2475"/>
      <c r="AH592" s="24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2479"/>
      <c r="AS592" s="2479"/>
      <c r="AT592" s="2479"/>
      <c r="AU592" s="2479"/>
      <c r="AV592" s="2480"/>
      <c r="AW592" s="78"/>
      <c r="AX592" s="2480"/>
      <c r="AY592" s="78"/>
      <c r="AZ592" s="78"/>
      <c r="BA592" s="78"/>
      <c r="BB592" s="2480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  <c r="BP592" s="78"/>
      <c r="BQ592" s="78"/>
      <c r="BR592" s="78"/>
      <c r="BS592" s="78"/>
      <c r="BT592" s="78"/>
      <c r="BU592" s="78"/>
      <c r="BV592" s="78"/>
      <c r="BW592" s="78"/>
      <c r="BX592" s="78"/>
      <c r="BY592" s="78"/>
      <c r="BZ592" s="78"/>
      <c r="CA592" s="78"/>
      <c r="CB592" s="78"/>
      <c r="CC592" s="78"/>
      <c r="CD592" s="78"/>
      <c r="CE592" s="78"/>
      <c r="CF592" s="78"/>
      <c r="CG592" s="78"/>
      <c r="CH592" s="78"/>
      <c r="CI592" s="78"/>
      <c r="CJ592" s="78"/>
      <c r="CK592" s="78"/>
      <c r="CL592" s="78"/>
      <c r="CM592" s="78"/>
      <c r="CN592" s="78"/>
      <c r="CO592" s="78"/>
      <c r="CP592" s="78"/>
      <c r="CQ592" s="78"/>
      <c r="CR592" s="78"/>
      <c r="CS592" s="78"/>
      <c r="CT592" s="78"/>
      <c r="CU592" s="78"/>
      <c r="CV592" s="78"/>
      <c r="CW592" s="78"/>
      <c r="CX592" s="78"/>
      <c r="CY592" s="78"/>
      <c r="CZ592" s="78"/>
      <c r="DA592" s="78"/>
      <c r="DB592" s="78"/>
      <c r="DC592" s="78"/>
      <c r="DD592" s="78"/>
      <c r="DE592" s="78"/>
      <c r="DF592" s="2481"/>
      <c r="DG592" s="78"/>
      <c r="DH592" s="2482"/>
      <c r="DI592" s="78"/>
      <c r="DJ592" s="78"/>
      <c r="DK592" s="78"/>
      <c r="DL592" s="78"/>
      <c r="DM592" s="78"/>
      <c r="DN592" s="78"/>
      <c r="DO592" s="78"/>
      <c r="DP592" s="78"/>
      <c r="DQ592" s="78"/>
      <c r="DR592" s="78"/>
    </row>
    <row r="593">
      <c r="A593" s="78"/>
      <c r="D593" s="2471"/>
      <c r="E593" s="2472"/>
      <c r="F593" s="2472"/>
      <c r="G593" s="2473"/>
      <c r="H593" s="2474"/>
      <c r="I593" s="2474"/>
      <c r="J593" s="2474"/>
      <c r="K593" s="2474"/>
      <c r="L593" s="2474"/>
      <c r="M593" s="2474"/>
      <c r="N593" s="2474"/>
      <c r="O593" s="2474"/>
      <c r="P593" s="2474"/>
      <c r="Q593" s="2475"/>
      <c r="R593" s="2475"/>
      <c r="S593" s="2474"/>
      <c r="T593" s="2476"/>
      <c r="U593" s="2474"/>
      <c r="V593" s="2474"/>
      <c r="W593" s="2474"/>
      <c r="X593" s="2474"/>
      <c r="Y593" s="2475"/>
      <c r="Z593" s="2474"/>
      <c r="AA593" s="2477"/>
      <c r="AB593" s="2475"/>
      <c r="AC593" s="2475"/>
      <c r="AD593" s="2475"/>
      <c r="AE593" s="2475"/>
      <c r="AF593" s="78"/>
      <c r="AG593" s="2475"/>
      <c r="AH593" s="24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2479"/>
      <c r="AS593" s="2479"/>
      <c r="AT593" s="2479"/>
      <c r="AU593" s="2479"/>
      <c r="AV593" s="2480"/>
      <c r="AW593" s="78"/>
      <c r="AX593" s="2480"/>
      <c r="AY593" s="78"/>
      <c r="AZ593" s="78"/>
      <c r="BA593" s="78"/>
      <c r="BB593" s="2480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  <c r="BP593" s="78"/>
      <c r="BQ593" s="78"/>
      <c r="BR593" s="78"/>
      <c r="BS593" s="78"/>
      <c r="BT593" s="78"/>
      <c r="BU593" s="78"/>
      <c r="BV593" s="78"/>
      <c r="BW593" s="78"/>
      <c r="BX593" s="78"/>
      <c r="BY593" s="78"/>
      <c r="BZ593" s="78"/>
      <c r="CA593" s="78"/>
      <c r="CB593" s="78"/>
      <c r="CC593" s="78"/>
      <c r="CD593" s="78"/>
      <c r="CE593" s="78"/>
      <c r="CF593" s="78"/>
      <c r="CG593" s="78"/>
      <c r="CH593" s="78"/>
      <c r="CI593" s="78"/>
      <c r="CJ593" s="78"/>
      <c r="CK593" s="78"/>
      <c r="CL593" s="78"/>
      <c r="CM593" s="78"/>
      <c r="CN593" s="78"/>
      <c r="CO593" s="78"/>
      <c r="CP593" s="78"/>
      <c r="CQ593" s="78"/>
      <c r="CR593" s="78"/>
      <c r="CS593" s="78"/>
      <c r="CT593" s="78"/>
      <c r="CU593" s="78"/>
      <c r="CV593" s="78"/>
      <c r="CW593" s="78"/>
      <c r="CX593" s="78"/>
      <c r="CY593" s="78"/>
      <c r="CZ593" s="78"/>
      <c r="DA593" s="78"/>
      <c r="DB593" s="78"/>
      <c r="DC593" s="78"/>
      <c r="DD593" s="78"/>
      <c r="DE593" s="78"/>
      <c r="DF593" s="2481"/>
      <c r="DG593" s="78"/>
      <c r="DH593" s="2482"/>
      <c r="DI593" s="78"/>
      <c r="DJ593" s="78"/>
      <c r="DK593" s="78"/>
      <c r="DL593" s="78"/>
      <c r="DM593" s="78"/>
      <c r="DN593" s="78"/>
      <c r="DO593" s="78"/>
      <c r="DP593" s="78"/>
      <c r="DQ593" s="78"/>
      <c r="DR593" s="78"/>
    </row>
    <row r="594">
      <c r="A594" s="78"/>
      <c r="D594" s="2471"/>
      <c r="E594" s="2472"/>
      <c r="F594" s="2472"/>
      <c r="G594" s="2473"/>
      <c r="H594" s="2474"/>
      <c r="I594" s="2474"/>
      <c r="J594" s="2474"/>
      <c r="K594" s="2474"/>
      <c r="L594" s="2474"/>
      <c r="M594" s="2474"/>
      <c r="N594" s="2474"/>
      <c r="O594" s="2474"/>
      <c r="P594" s="2474"/>
      <c r="Q594" s="2475"/>
      <c r="R594" s="2475"/>
      <c r="S594" s="2474"/>
      <c r="T594" s="2476"/>
      <c r="U594" s="2474"/>
      <c r="V594" s="2474"/>
      <c r="W594" s="2474"/>
      <c r="X594" s="2474"/>
      <c r="Y594" s="2475"/>
      <c r="Z594" s="2474"/>
      <c r="AA594" s="2477"/>
      <c r="AB594" s="2475"/>
      <c r="AC594" s="2475"/>
      <c r="AD594" s="2475"/>
      <c r="AE594" s="2475"/>
      <c r="AF594" s="78"/>
      <c r="AG594" s="2475"/>
      <c r="AH594" s="24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2479"/>
      <c r="AS594" s="2479"/>
      <c r="AT594" s="2479"/>
      <c r="AU594" s="2479"/>
      <c r="AV594" s="2480"/>
      <c r="AW594" s="78"/>
      <c r="AX594" s="2480"/>
      <c r="AY594" s="78"/>
      <c r="AZ594" s="78"/>
      <c r="BA594" s="78"/>
      <c r="BB594" s="2480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  <c r="BP594" s="78"/>
      <c r="BQ594" s="78"/>
      <c r="BR594" s="78"/>
      <c r="BS594" s="78"/>
      <c r="BT594" s="78"/>
      <c r="BU594" s="78"/>
      <c r="BV594" s="78"/>
      <c r="BW594" s="78"/>
      <c r="BX594" s="78"/>
      <c r="BY594" s="78"/>
      <c r="BZ594" s="78"/>
      <c r="CA594" s="78"/>
      <c r="CB594" s="78"/>
      <c r="CC594" s="78"/>
      <c r="CD594" s="78"/>
      <c r="CE594" s="78"/>
      <c r="CF594" s="78"/>
      <c r="CG594" s="78"/>
      <c r="CH594" s="78"/>
      <c r="CI594" s="78"/>
      <c r="CJ594" s="78"/>
      <c r="CK594" s="78"/>
      <c r="CL594" s="78"/>
      <c r="CM594" s="78"/>
      <c r="CN594" s="78"/>
      <c r="CO594" s="78"/>
      <c r="CP594" s="78"/>
      <c r="CQ594" s="78"/>
      <c r="CR594" s="78"/>
      <c r="CS594" s="78"/>
      <c r="CT594" s="78"/>
      <c r="CU594" s="78"/>
      <c r="CV594" s="78"/>
      <c r="CW594" s="78"/>
      <c r="CX594" s="78"/>
      <c r="CY594" s="78"/>
      <c r="CZ594" s="78"/>
      <c r="DA594" s="78"/>
      <c r="DB594" s="78"/>
      <c r="DC594" s="78"/>
      <c r="DD594" s="78"/>
      <c r="DE594" s="78"/>
      <c r="DF594" s="2481"/>
      <c r="DG594" s="78"/>
      <c r="DH594" s="2482"/>
      <c r="DI594" s="78"/>
      <c r="DJ594" s="78"/>
      <c r="DK594" s="78"/>
      <c r="DL594" s="78"/>
      <c r="DM594" s="78"/>
      <c r="DN594" s="78"/>
      <c r="DO594" s="78"/>
      <c r="DP594" s="78"/>
      <c r="DQ594" s="78"/>
      <c r="DR594" s="78"/>
    </row>
    <row r="595">
      <c r="A595" s="78"/>
      <c r="D595" s="2471"/>
      <c r="E595" s="2472"/>
      <c r="F595" s="2472"/>
      <c r="G595" s="2473"/>
      <c r="H595" s="2474"/>
      <c r="I595" s="2474"/>
      <c r="J595" s="2474"/>
      <c r="K595" s="2474"/>
      <c r="L595" s="2474"/>
      <c r="M595" s="2474"/>
      <c r="N595" s="2474"/>
      <c r="O595" s="2474"/>
      <c r="P595" s="2474"/>
      <c r="Q595" s="2475"/>
      <c r="R595" s="2475"/>
      <c r="S595" s="2474"/>
      <c r="T595" s="2476"/>
      <c r="U595" s="2474"/>
      <c r="V595" s="2474"/>
      <c r="W595" s="2474"/>
      <c r="X595" s="2474"/>
      <c r="Y595" s="2475"/>
      <c r="Z595" s="2474"/>
      <c r="AA595" s="2477"/>
      <c r="AB595" s="2475"/>
      <c r="AC595" s="2475"/>
      <c r="AD595" s="2475"/>
      <c r="AE595" s="2475"/>
      <c r="AF595" s="78"/>
      <c r="AG595" s="2475"/>
      <c r="AH595" s="24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2479"/>
      <c r="AS595" s="2479"/>
      <c r="AT595" s="2479"/>
      <c r="AU595" s="2479"/>
      <c r="AV595" s="2480"/>
      <c r="AW595" s="78"/>
      <c r="AX595" s="2480"/>
      <c r="AY595" s="78"/>
      <c r="AZ595" s="78"/>
      <c r="BA595" s="78"/>
      <c r="BB595" s="2480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  <c r="BP595" s="78"/>
      <c r="BQ595" s="78"/>
      <c r="BR595" s="78"/>
      <c r="BS595" s="78"/>
      <c r="BT595" s="78"/>
      <c r="BU595" s="78"/>
      <c r="BV595" s="78"/>
      <c r="BW595" s="78"/>
      <c r="BX595" s="78"/>
      <c r="BY595" s="78"/>
      <c r="BZ595" s="78"/>
      <c r="CA595" s="78"/>
      <c r="CB595" s="78"/>
      <c r="CC595" s="78"/>
      <c r="CD595" s="78"/>
      <c r="CE595" s="78"/>
      <c r="CF595" s="78"/>
      <c r="CG595" s="78"/>
      <c r="CH595" s="78"/>
      <c r="CI595" s="78"/>
      <c r="CJ595" s="78"/>
      <c r="CK595" s="78"/>
      <c r="CL595" s="78"/>
      <c r="CM595" s="78"/>
      <c r="CN595" s="78"/>
      <c r="CO595" s="78"/>
      <c r="CP595" s="78"/>
      <c r="CQ595" s="78"/>
      <c r="CR595" s="78"/>
      <c r="CS595" s="78"/>
      <c r="CT595" s="78"/>
      <c r="CU595" s="78"/>
      <c r="CV595" s="78"/>
      <c r="CW595" s="78"/>
      <c r="CX595" s="78"/>
      <c r="CY595" s="78"/>
      <c r="CZ595" s="78"/>
      <c r="DA595" s="78"/>
      <c r="DB595" s="78"/>
      <c r="DC595" s="78"/>
      <c r="DD595" s="78"/>
      <c r="DE595" s="78"/>
      <c r="DF595" s="2481"/>
      <c r="DG595" s="78"/>
      <c r="DH595" s="2482"/>
      <c r="DI595" s="78"/>
      <c r="DJ595" s="78"/>
      <c r="DK595" s="78"/>
      <c r="DL595" s="78"/>
      <c r="DM595" s="78"/>
      <c r="DN595" s="78"/>
      <c r="DO595" s="78"/>
      <c r="DP595" s="78"/>
      <c r="DQ595" s="78"/>
      <c r="DR595" s="78"/>
    </row>
    <row r="596">
      <c r="A596" s="78"/>
      <c r="D596" s="2471"/>
      <c r="E596" s="2472"/>
      <c r="F596" s="2472"/>
      <c r="G596" s="2473"/>
      <c r="H596" s="2474"/>
      <c r="I596" s="2474"/>
      <c r="J596" s="2474"/>
      <c r="K596" s="2474"/>
      <c r="L596" s="2474"/>
      <c r="M596" s="2474"/>
      <c r="N596" s="2474"/>
      <c r="O596" s="2474"/>
      <c r="P596" s="2474"/>
      <c r="Q596" s="2475"/>
      <c r="R596" s="2475"/>
      <c r="S596" s="2474"/>
      <c r="T596" s="2476"/>
      <c r="U596" s="2474"/>
      <c r="V596" s="2474"/>
      <c r="W596" s="2474"/>
      <c r="X596" s="2474"/>
      <c r="Y596" s="2475"/>
      <c r="Z596" s="2474"/>
      <c r="AA596" s="2477"/>
      <c r="AB596" s="2475"/>
      <c r="AC596" s="2475"/>
      <c r="AD596" s="2475"/>
      <c r="AE596" s="2475"/>
      <c r="AF596" s="78"/>
      <c r="AG596" s="2475"/>
      <c r="AH596" s="24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2479"/>
      <c r="AS596" s="2479"/>
      <c r="AT596" s="2479"/>
      <c r="AU596" s="2479"/>
      <c r="AV596" s="2480"/>
      <c r="AW596" s="78"/>
      <c r="AX596" s="2480"/>
      <c r="AY596" s="78"/>
      <c r="AZ596" s="78"/>
      <c r="BA596" s="78"/>
      <c r="BB596" s="2480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  <c r="BP596" s="78"/>
      <c r="BQ596" s="78"/>
      <c r="BR596" s="78"/>
      <c r="BS596" s="78"/>
      <c r="BT596" s="78"/>
      <c r="BU596" s="78"/>
      <c r="BV596" s="78"/>
      <c r="BW596" s="78"/>
      <c r="BX596" s="78"/>
      <c r="BY596" s="78"/>
      <c r="BZ596" s="78"/>
      <c r="CA596" s="78"/>
      <c r="CB596" s="78"/>
      <c r="CC596" s="78"/>
      <c r="CD596" s="78"/>
      <c r="CE596" s="78"/>
      <c r="CF596" s="78"/>
      <c r="CG596" s="78"/>
      <c r="CH596" s="78"/>
      <c r="CI596" s="78"/>
      <c r="CJ596" s="78"/>
      <c r="CK596" s="78"/>
      <c r="CL596" s="78"/>
      <c r="CM596" s="78"/>
      <c r="CN596" s="78"/>
      <c r="CO596" s="78"/>
      <c r="CP596" s="78"/>
      <c r="CQ596" s="78"/>
      <c r="CR596" s="78"/>
      <c r="CS596" s="78"/>
      <c r="CT596" s="78"/>
      <c r="CU596" s="78"/>
      <c r="CV596" s="78"/>
      <c r="CW596" s="78"/>
      <c r="CX596" s="78"/>
      <c r="CY596" s="78"/>
      <c r="CZ596" s="78"/>
      <c r="DA596" s="78"/>
      <c r="DB596" s="78"/>
      <c r="DC596" s="78"/>
      <c r="DD596" s="78"/>
      <c r="DE596" s="78"/>
      <c r="DF596" s="2481"/>
      <c r="DG596" s="78"/>
      <c r="DH596" s="2482"/>
      <c r="DI596" s="78"/>
      <c r="DJ596" s="78"/>
      <c r="DK596" s="78"/>
      <c r="DL596" s="78"/>
      <c r="DM596" s="78"/>
      <c r="DN596" s="78"/>
      <c r="DO596" s="78"/>
      <c r="DP596" s="78"/>
      <c r="DQ596" s="78"/>
      <c r="DR596" s="78"/>
    </row>
    <row r="597">
      <c r="A597" s="78"/>
      <c r="D597" s="2471"/>
      <c r="E597" s="2472"/>
      <c r="F597" s="2472"/>
      <c r="G597" s="2473"/>
      <c r="H597" s="2474"/>
      <c r="I597" s="2474"/>
      <c r="J597" s="2474"/>
      <c r="K597" s="2474"/>
      <c r="L597" s="2474"/>
      <c r="M597" s="2474"/>
      <c r="N597" s="2474"/>
      <c r="O597" s="2474"/>
      <c r="P597" s="2474"/>
      <c r="Q597" s="2475"/>
      <c r="R597" s="2475"/>
      <c r="S597" s="2474"/>
      <c r="T597" s="2476"/>
      <c r="U597" s="2474"/>
      <c r="V597" s="2474"/>
      <c r="W597" s="2474"/>
      <c r="X597" s="2474"/>
      <c r="Y597" s="2475"/>
      <c r="Z597" s="2474"/>
      <c r="AA597" s="2477"/>
      <c r="AB597" s="2475"/>
      <c r="AC597" s="2475"/>
      <c r="AD597" s="2475"/>
      <c r="AE597" s="2475"/>
      <c r="AF597" s="78"/>
      <c r="AG597" s="2475"/>
      <c r="AH597" s="24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2479"/>
      <c r="AS597" s="2479"/>
      <c r="AT597" s="2479"/>
      <c r="AU597" s="2479"/>
      <c r="AV597" s="2480"/>
      <c r="AW597" s="78"/>
      <c r="AX597" s="2480"/>
      <c r="AY597" s="78"/>
      <c r="AZ597" s="78"/>
      <c r="BA597" s="78"/>
      <c r="BB597" s="2480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  <c r="BP597" s="78"/>
      <c r="BQ597" s="78"/>
      <c r="BR597" s="78"/>
      <c r="BS597" s="78"/>
      <c r="BT597" s="78"/>
      <c r="BU597" s="78"/>
      <c r="BV597" s="78"/>
      <c r="BW597" s="78"/>
      <c r="BX597" s="78"/>
      <c r="BY597" s="78"/>
      <c r="BZ597" s="78"/>
      <c r="CA597" s="78"/>
      <c r="CB597" s="78"/>
      <c r="CC597" s="78"/>
      <c r="CD597" s="78"/>
      <c r="CE597" s="78"/>
      <c r="CF597" s="78"/>
      <c r="CG597" s="78"/>
      <c r="CH597" s="78"/>
      <c r="CI597" s="78"/>
      <c r="CJ597" s="78"/>
      <c r="CK597" s="78"/>
      <c r="CL597" s="78"/>
      <c r="CM597" s="78"/>
      <c r="CN597" s="78"/>
      <c r="CO597" s="78"/>
      <c r="CP597" s="78"/>
      <c r="CQ597" s="78"/>
      <c r="CR597" s="78"/>
      <c r="CS597" s="78"/>
      <c r="CT597" s="78"/>
      <c r="CU597" s="78"/>
      <c r="CV597" s="78"/>
      <c r="CW597" s="78"/>
      <c r="CX597" s="78"/>
      <c r="CY597" s="78"/>
      <c r="CZ597" s="78"/>
      <c r="DA597" s="78"/>
      <c r="DB597" s="78"/>
      <c r="DC597" s="78"/>
      <c r="DD597" s="78"/>
      <c r="DE597" s="78"/>
      <c r="DF597" s="2481"/>
      <c r="DG597" s="78"/>
      <c r="DH597" s="2482"/>
      <c r="DI597" s="78"/>
      <c r="DJ597" s="78"/>
      <c r="DK597" s="78"/>
      <c r="DL597" s="78"/>
      <c r="DM597" s="78"/>
      <c r="DN597" s="78"/>
      <c r="DO597" s="78"/>
      <c r="DP597" s="78"/>
      <c r="DQ597" s="78"/>
      <c r="DR597" s="78"/>
    </row>
    <row r="598">
      <c r="A598" s="78"/>
      <c r="D598" s="2471"/>
      <c r="E598" s="2472"/>
      <c r="F598" s="2472"/>
      <c r="G598" s="2473"/>
      <c r="H598" s="2474"/>
      <c r="I598" s="2474"/>
      <c r="J598" s="2474"/>
      <c r="K598" s="2474"/>
      <c r="L598" s="2474"/>
      <c r="M598" s="2474"/>
      <c r="N598" s="2474"/>
      <c r="O598" s="2474"/>
      <c r="P598" s="2474"/>
      <c r="Q598" s="2475"/>
      <c r="R598" s="2475"/>
      <c r="S598" s="2474"/>
      <c r="T598" s="2476"/>
      <c r="U598" s="2474"/>
      <c r="V598" s="2474"/>
      <c r="W598" s="2474"/>
      <c r="X598" s="2474"/>
      <c r="Y598" s="2475"/>
      <c r="Z598" s="2474"/>
      <c r="AA598" s="2477"/>
      <c r="AB598" s="2475"/>
      <c r="AC598" s="2475"/>
      <c r="AD598" s="2475"/>
      <c r="AE598" s="2475"/>
      <c r="AF598" s="78"/>
      <c r="AG598" s="2475"/>
      <c r="AH598" s="24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2479"/>
      <c r="AS598" s="2479"/>
      <c r="AT598" s="2479"/>
      <c r="AU598" s="2479"/>
      <c r="AV598" s="2480"/>
      <c r="AW598" s="78"/>
      <c r="AX598" s="2480"/>
      <c r="AY598" s="78"/>
      <c r="AZ598" s="78"/>
      <c r="BA598" s="78"/>
      <c r="BB598" s="2480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  <c r="BP598" s="78"/>
      <c r="BQ598" s="78"/>
      <c r="BR598" s="78"/>
      <c r="BS598" s="78"/>
      <c r="BT598" s="78"/>
      <c r="BU598" s="78"/>
      <c r="BV598" s="78"/>
      <c r="BW598" s="78"/>
      <c r="BX598" s="78"/>
      <c r="BY598" s="78"/>
      <c r="BZ598" s="78"/>
      <c r="CA598" s="78"/>
      <c r="CB598" s="78"/>
      <c r="CC598" s="78"/>
      <c r="CD598" s="78"/>
      <c r="CE598" s="78"/>
      <c r="CF598" s="78"/>
      <c r="CG598" s="78"/>
      <c r="CH598" s="78"/>
      <c r="CI598" s="78"/>
      <c r="CJ598" s="78"/>
      <c r="CK598" s="78"/>
      <c r="CL598" s="78"/>
      <c r="CM598" s="78"/>
      <c r="CN598" s="78"/>
      <c r="CO598" s="78"/>
      <c r="CP598" s="78"/>
      <c r="CQ598" s="78"/>
      <c r="CR598" s="78"/>
      <c r="CS598" s="78"/>
      <c r="CT598" s="78"/>
      <c r="CU598" s="78"/>
      <c r="CV598" s="78"/>
      <c r="CW598" s="78"/>
      <c r="CX598" s="78"/>
      <c r="CY598" s="78"/>
      <c r="CZ598" s="78"/>
      <c r="DA598" s="78"/>
      <c r="DB598" s="78"/>
      <c r="DC598" s="78"/>
      <c r="DD598" s="78"/>
      <c r="DE598" s="78"/>
      <c r="DF598" s="2481"/>
      <c r="DG598" s="78"/>
      <c r="DH598" s="2482"/>
      <c r="DI598" s="78"/>
      <c r="DJ598" s="78"/>
      <c r="DK598" s="78"/>
      <c r="DL598" s="78"/>
      <c r="DM598" s="78"/>
      <c r="DN598" s="78"/>
      <c r="DO598" s="78"/>
      <c r="DP598" s="78"/>
      <c r="DQ598" s="78"/>
      <c r="DR598" s="78"/>
    </row>
    <row r="599">
      <c r="A599" s="78"/>
      <c r="D599" s="2471"/>
      <c r="E599" s="2472"/>
      <c r="F599" s="2472"/>
      <c r="G599" s="2473"/>
      <c r="H599" s="2474"/>
      <c r="I599" s="2474"/>
      <c r="J599" s="2474"/>
      <c r="K599" s="2474"/>
      <c r="L599" s="2474"/>
      <c r="M599" s="2474"/>
      <c r="N599" s="2474"/>
      <c r="O599" s="2474"/>
      <c r="P599" s="2474"/>
      <c r="Q599" s="2475"/>
      <c r="R599" s="2475"/>
      <c r="S599" s="2474"/>
      <c r="T599" s="2476"/>
      <c r="U599" s="2474"/>
      <c r="V599" s="2474"/>
      <c r="W599" s="2474"/>
      <c r="X599" s="2474"/>
      <c r="Y599" s="2475"/>
      <c r="Z599" s="2474"/>
      <c r="AA599" s="2477"/>
      <c r="AB599" s="2475"/>
      <c r="AC599" s="2475"/>
      <c r="AD599" s="2475"/>
      <c r="AE599" s="2475"/>
      <c r="AF599" s="78"/>
      <c r="AG599" s="2475"/>
      <c r="AH599" s="24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2479"/>
      <c r="AS599" s="2479"/>
      <c r="AT599" s="2479"/>
      <c r="AU599" s="2479"/>
      <c r="AV599" s="2480"/>
      <c r="AW599" s="78"/>
      <c r="AX599" s="2480"/>
      <c r="AY599" s="78"/>
      <c r="AZ599" s="78"/>
      <c r="BA599" s="78"/>
      <c r="BB599" s="2480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  <c r="BP599" s="78"/>
      <c r="BQ599" s="78"/>
      <c r="BR599" s="78"/>
      <c r="BS599" s="78"/>
      <c r="BT599" s="78"/>
      <c r="BU599" s="78"/>
      <c r="BV599" s="78"/>
      <c r="BW599" s="78"/>
      <c r="BX599" s="78"/>
      <c r="BY599" s="78"/>
      <c r="BZ599" s="78"/>
      <c r="CA599" s="78"/>
      <c r="CB599" s="78"/>
      <c r="CC599" s="78"/>
      <c r="CD599" s="78"/>
      <c r="CE599" s="78"/>
      <c r="CF599" s="78"/>
      <c r="CG599" s="78"/>
      <c r="CH599" s="78"/>
      <c r="CI599" s="78"/>
      <c r="CJ599" s="78"/>
      <c r="CK599" s="78"/>
      <c r="CL599" s="78"/>
      <c r="CM599" s="78"/>
      <c r="CN599" s="78"/>
      <c r="CO599" s="78"/>
      <c r="CP599" s="78"/>
      <c r="CQ599" s="78"/>
      <c r="CR599" s="78"/>
      <c r="CS599" s="78"/>
      <c r="CT599" s="78"/>
      <c r="CU599" s="78"/>
      <c r="CV599" s="78"/>
      <c r="CW599" s="78"/>
      <c r="CX599" s="78"/>
      <c r="CY599" s="78"/>
      <c r="CZ599" s="78"/>
      <c r="DA599" s="78"/>
      <c r="DB599" s="78"/>
      <c r="DC599" s="78"/>
      <c r="DD599" s="78"/>
      <c r="DE599" s="78"/>
      <c r="DF599" s="2481"/>
      <c r="DG599" s="78"/>
      <c r="DH599" s="2482"/>
      <c r="DI599" s="78"/>
      <c r="DJ599" s="78"/>
      <c r="DK599" s="78"/>
      <c r="DL599" s="78"/>
      <c r="DM599" s="78"/>
      <c r="DN599" s="78"/>
      <c r="DO599" s="78"/>
      <c r="DP599" s="78"/>
      <c r="DQ599" s="78"/>
      <c r="DR599" s="78"/>
    </row>
    <row r="600">
      <c r="A600" s="78"/>
      <c r="D600" s="2471"/>
      <c r="E600" s="2472"/>
      <c r="F600" s="2472"/>
      <c r="G600" s="2473"/>
      <c r="H600" s="2474"/>
      <c r="I600" s="2474"/>
      <c r="J600" s="2474"/>
      <c r="K600" s="2474"/>
      <c r="L600" s="2474"/>
      <c r="M600" s="2474"/>
      <c r="N600" s="2474"/>
      <c r="O600" s="2474"/>
      <c r="P600" s="2474"/>
      <c r="Q600" s="2475"/>
      <c r="R600" s="2475"/>
      <c r="S600" s="2474"/>
      <c r="T600" s="2476"/>
      <c r="U600" s="2474"/>
      <c r="V600" s="2474"/>
      <c r="W600" s="2474"/>
      <c r="X600" s="2474"/>
      <c r="Y600" s="2475"/>
      <c r="Z600" s="2474"/>
      <c r="AA600" s="2477"/>
      <c r="AB600" s="2475"/>
      <c r="AC600" s="2475"/>
      <c r="AD600" s="2475"/>
      <c r="AE600" s="2475"/>
      <c r="AF600" s="78"/>
      <c r="AG600" s="2475"/>
      <c r="AH600" s="24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2479"/>
      <c r="AS600" s="2479"/>
      <c r="AT600" s="2479"/>
      <c r="AU600" s="2479"/>
      <c r="AV600" s="2480"/>
      <c r="AW600" s="78"/>
      <c r="AX600" s="2480"/>
      <c r="AY600" s="78"/>
      <c r="AZ600" s="78"/>
      <c r="BA600" s="78"/>
      <c r="BB600" s="2480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  <c r="BP600" s="78"/>
      <c r="BQ600" s="78"/>
      <c r="BR600" s="78"/>
      <c r="BS600" s="78"/>
      <c r="BT600" s="78"/>
      <c r="BU600" s="78"/>
      <c r="BV600" s="78"/>
      <c r="BW600" s="78"/>
      <c r="BX600" s="78"/>
      <c r="BY600" s="78"/>
      <c r="BZ600" s="78"/>
      <c r="CA600" s="78"/>
      <c r="CB600" s="78"/>
      <c r="CC600" s="78"/>
      <c r="CD600" s="78"/>
      <c r="CE600" s="78"/>
      <c r="CF600" s="78"/>
      <c r="CG600" s="78"/>
      <c r="CH600" s="78"/>
      <c r="CI600" s="78"/>
      <c r="CJ600" s="78"/>
      <c r="CK600" s="78"/>
      <c r="CL600" s="78"/>
      <c r="CM600" s="78"/>
      <c r="CN600" s="78"/>
      <c r="CO600" s="78"/>
      <c r="CP600" s="78"/>
      <c r="CQ600" s="78"/>
      <c r="CR600" s="78"/>
      <c r="CS600" s="78"/>
      <c r="CT600" s="78"/>
      <c r="CU600" s="78"/>
      <c r="CV600" s="78"/>
      <c r="CW600" s="78"/>
      <c r="CX600" s="78"/>
      <c r="CY600" s="78"/>
      <c r="CZ600" s="78"/>
      <c r="DA600" s="78"/>
      <c r="DB600" s="78"/>
      <c r="DC600" s="78"/>
      <c r="DD600" s="78"/>
      <c r="DE600" s="78"/>
      <c r="DF600" s="2481"/>
      <c r="DG600" s="78"/>
      <c r="DH600" s="2482"/>
      <c r="DI600" s="78"/>
      <c r="DJ600" s="78"/>
      <c r="DK600" s="78"/>
      <c r="DL600" s="78"/>
      <c r="DM600" s="78"/>
      <c r="DN600" s="78"/>
      <c r="DO600" s="78"/>
      <c r="DP600" s="78"/>
      <c r="DQ600" s="78"/>
      <c r="DR600" s="78"/>
    </row>
    <row r="601">
      <c r="A601" s="78"/>
      <c r="D601" s="2471"/>
      <c r="E601" s="2472"/>
      <c r="F601" s="2472"/>
      <c r="G601" s="2473"/>
      <c r="H601" s="2474"/>
      <c r="I601" s="2474"/>
      <c r="J601" s="2474"/>
      <c r="K601" s="2474"/>
      <c r="L601" s="2474"/>
      <c r="M601" s="2474"/>
      <c r="N601" s="2474"/>
      <c r="O601" s="2474"/>
      <c r="P601" s="2474"/>
      <c r="Q601" s="2475"/>
      <c r="R601" s="2475"/>
      <c r="S601" s="2474"/>
      <c r="T601" s="2476"/>
      <c r="U601" s="2474"/>
      <c r="V601" s="2474"/>
      <c r="W601" s="2474"/>
      <c r="X601" s="2474"/>
      <c r="Y601" s="2475"/>
      <c r="Z601" s="2474"/>
      <c r="AA601" s="2477"/>
      <c r="AB601" s="2475"/>
      <c r="AC601" s="2475"/>
      <c r="AD601" s="2475"/>
      <c r="AE601" s="2475"/>
      <c r="AF601" s="78"/>
      <c r="AG601" s="2475"/>
      <c r="AH601" s="24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2479"/>
      <c r="AS601" s="2479"/>
      <c r="AT601" s="2479"/>
      <c r="AU601" s="2479"/>
      <c r="AV601" s="2480"/>
      <c r="AW601" s="78"/>
      <c r="AX601" s="2480"/>
      <c r="AY601" s="78"/>
      <c r="AZ601" s="78"/>
      <c r="BA601" s="78"/>
      <c r="BB601" s="2480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  <c r="BP601" s="78"/>
      <c r="BQ601" s="78"/>
      <c r="BR601" s="78"/>
      <c r="BS601" s="78"/>
      <c r="BT601" s="78"/>
      <c r="BU601" s="78"/>
      <c r="BV601" s="78"/>
      <c r="BW601" s="78"/>
      <c r="BX601" s="78"/>
      <c r="BY601" s="78"/>
      <c r="BZ601" s="78"/>
      <c r="CA601" s="78"/>
      <c r="CB601" s="78"/>
      <c r="CC601" s="78"/>
      <c r="CD601" s="78"/>
      <c r="CE601" s="78"/>
      <c r="CF601" s="78"/>
      <c r="CG601" s="78"/>
      <c r="CH601" s="78"/>
      <c r="CI601" s="78"/>
      <c r="CJ601" s="78"/>
      <c r="CK601" s="78"/>
      <c r="CL601" s="78"/>
      <c r="CM601" s="78"/>
      <c r="CN601" s="78"/>
      <c r="CO601" s="78"/>
      <c r="CP601" s="78"/>
      <c r="CQ601" s="78"/>
      <c r="CR601" s="78"/>
      <c r="CS601" s="78"/>
      <c r="CT601" s="78"/>
      <c r="CU601" s="78"/>
      <c r="CV601" s="78"/>
      <c r="CW601" s="78"/>
      <c r="CX601" s="78"/>
      <c r="CY601" s="78"/>
      <c r="CZ601" s="78"/>
      <c r="DA601" s="78"/>
      <c r="DB601" s="78"/>
      <c r="DC601" s="78"/>
      <c r="DD601" s="78"/>
      <c r="DE601" s="78"/>
      <c r="DF601" s="2481"/>
      <c r="DG601" s="78"/>
      <c r="DH601" s="2482"/>
      <c r="DI601" s="78"/>
      <c r="DJ601" s="78"/>
      <c r="DK601" s="78"/>
      <c r="DL601" s="78"/>
      <c r="DM601" s="78"/>
      <c r="DN601" s="78"/>
      <c r="DO601" s="78"/>
      <c r="DP601" s="78"/>
      <c r="DQ601" s="78"/>
      <c r="DR601" s="78"/>
    </row>
    <row r="602">
      <c r="A602" s="78"/>
      <c r="D602" s="2471"/>
      <c r="E602" s="2472"/>
      <c r="F602" s="2472"/>
      <c r="G602" s="2473"/>
      <c r="H602" s="2474"/>
      <c r="I602" s="2474"/>
      <c r="J602" s="2474"/>
      <c r="K602" s="2474"/>
      <c r="L602" s="2474"/>
      <c r="M602" s="2474"/>
      <c r="N602" s="2474"/>
      <c r="O602" s="2474"/>
      <c r="P602" s="2474"/>
      <c r="Q602" s="2475"/>
      <c r="R602" s="2475"/>
      <c r="S602" s="2474"/>
      <c r="T602" s="2476"/>
      <c r="U602" s="2474"/>
      <c r="V602" s="2474"/>
      <c r="W602" s="2474"/>
      <c r="X602" s="2474"/>
      <c r="Y602" s="2475"/>
      <c r="Z602" s="2474"/>
      <c r="AA602" s="2477"/>
      <c r="AB602" s="2475"/>
      <c r="AC602" s="2475"/>
      <c r="AD602" s="2475"/>
      <c r="AE602" s="2475"/>
      <c r="AF602" s="78"/>
      <c r="AG602" s="2475"/>
      <c r="AH602" s="24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2479"/>
      <c r="AS602" s="2479"/>
      <c r="AT602" s="2479"/>
      <c r="AU602" s="2479"/>
      <c r="AV602" s="2480"/>
      <c r="AW602" s="78"/>
      <c r="AX602" s="2480"/>
      <c r="AY602" s="78"/>
      <c r="AZ602" s="78"/>
      <c r="BA602" s="78"/>
      <c r="BB602" s="2480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  <c r="BP602" s="78"/>
      <c r="BQ602" s="78"/>
      <c r="BR602" s="78"/>
      <c r="BS602" s="78"/>
      <c r="BT602" s="78"/>
      <c r="BU602" s="78"/>
      <c r="BV602" s="78"/>
      <c r="BW602" s="78"/>
      <c r="BX602" s="78"/>
      <c r="BY602" s="78"/>
      <c r="BZ602" s="78"/>
      <c r="CA602" s="78"/>
      <c r="CB602" s="78"/>
      <c r="CC602" s="78"/>
      <c r="CD602" s="78"/>
      <c r="CE602" s="78"/>
      <c r="CF602" s="78"/>
      <c r="CG602" s="78"/>
      <c r="CH602" s="78"/>
      <c r="CI602" s="78"/>
      <c r="CJ602" s="78"/>
      <c r="CK602" s="78"/>
      <c r="CL602" s="78"/>
      <c r="CM602" s="78"/>
      <c r="CN602" s="78"/>
      <c r="CO602" s="78"/>
      <c r="CP602" s="78"/>
      <c r="CQ602" s="78"/>
      <c r="CR602" s="78"/>
      <c r="CS602" s="78"/>
      <c r="CT602" s="78"/>
      <c r="CU602" s="78"/>
      <c r="CV602" s="78"/>
      <c r="CW602" s="78"/>
      <c r="CX602" s="78"/>
      <c r="CY602" s="78"/>
      <c r="CZ602" s="78"/>
      <c r="DA602" s="78"/>
      <c r="DB602" s="78"/>
      <c r="DC602" s="78"/>
      <c r="DD602" s="78"/>
      <c r="DE602" s="78"/>
      <c r="DF602" s="2481"/>
      <c r="DG602" s="78"/>
      <c r="DH602" s="2482"/>
      <c r="DI602" s="78"/>
      <c r="DJ602" s="78"/>
      <c r="DK602" s="78"/>
      <c r="DL602" s="78"/>
      <c r="DM602" s="78"/>
      <c r="DN602" s="78"/>
      <c r="DO602" s="78"/>
      <c r="DP602" s="78"/>
      <c r="DQ602" s="78"/>
      <c r="DR602" s="78"/>
    </row>
    <row r="603">
      <c r="A603" s="78"/>
      <c r="D603" s="2471"/>
      <c r="E603" s="2472"/>
      <c r="F603" s="2472"/>
      <c r="G603" s="2473"/>
      <c r="H603" s="2474"/>
      <c r="I603" s="2474"/>
      <c r="J603" s="2474"/>
      <c r="K603" s="2474"/>
      <c r="L603" s="2474"/>
      <c r="M603" s="2474"/>
      <c r="N603" s="2474"/>
      <c r="O603" s="2474"/>
      <c r="P603" s="2474"/>
      <c r="Q603" s="2475"/>
      <c r="R603" s="2475"/>
      <c r="S603" s="2474"/>
      <c r="T603" s="2476"/>
      <c r="U603" s="2474"/>
      <c r="V603" s="2474"/>
      <c r="W603" s="2474"/>
      <c r="X603" s="2474"/>
      <c r="Y603" s="2475"/>
      <c r="Z603" s="2474"/>
      <c r="AA603" s="2477"/>
      <c r="AB603" s="2475"/>
      <c r="AC603" s="2475"/>
      <c r="AD603" s="2475"/>
      <c r="AE603" s="2475"/>
      <c r="AF603" s="78"/>
      <c r="AG603" s="2475"/>
      <c r="AH603" s="24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2479"/>
      <c r="AS603" s="2479"/>
      <c r="AT603" s="2479"/>
      <c r="AU603" s="2479"/>
      <c r="AV603" s="2480"/>
      <c r="AW603" s="78"/>
      <c r="AX603" s="2480"/>
      <c r="AY603" s="78"/>
      <c r="AZ603" s="78"/>
      <c r="BA603" s="78"/>
      <c r="BB603" s="2480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  <c r="BP603" s="78"/>
      <c r="BQ603" s="78"/>
      <c r="BR603" s="78"/>
      <c r="BS603" s="78"/>
      <c r="BT603" s="78"/>
      <c r="BU603" s="78"/>
      <c r="BV603" s="78"/>
      <c r="BW603" s="78"/>
      <c r="BX603" s="78"/>
      <c r="BY603" s="78"/>
      <c r="BZ603" s="78"/>
      <c r="CA603" s="78"/>
      <c r="CB603" s="78"/>
      <c r="CC603" s="78"/>
      <c r="CD603" s="78"/>
      <c r="CE603" s="78"/>
      <c r="CF603" s="78"/>
      <c r="CG603" s="78"/>
      <c r="CH603" s="78"/>
      <c r="CI603" s="78"/>
      <c r="CJ603" s="78"/>
      <c r="CK603" s="78"/>
      <c r="CL603" s="78"/>
      <c r="CM603" s="78"/>
      <c r="CN603" s="78"/>
      <c r="CO603" s="78"/>
      <c r="CP603" s="78"/>
      <c r="CQ603" s="78"/>
      <c r="CR603" s="78"/>
      <c r="CS603" s="78"/>
      <c r="CT603" s="78"/>
      <c r="CU603" s="78"/>
      <c r="CV603" s="78"/>
      <c r="CW603" s="78"/>
      <c r="CX603" s="78"/>
      <c r="CY603" s="78"/>
      <c r="CZ603" s="78"/>
      <c r="DA603" s="78"/>
      <c r="DB603" s="78"/>
      <c r="DC603" s="78"/>
      <c r="DD603" s="78"/>
      <c r="DE603" s="78"/>
      <c r="DF603" s="2481"/>
      <c r="DG603" s="78"/>
      <c r="DH603" s="2482"/>
      <c r="DI603" s="78"/>
      <c r="DJ603" s="78"/>
      <c r="DK603" s="78"/>
      <c r="DL603" s="78"/>
      <c r="DM603" s="78"/>
      <c r="DN603" s="78"/>
      <c r="DO603" s="78"/>
      <c r="DP603" s="78"/>
      <c r="DQ603" s="78"/>
      <c r="DR603" s="78"/>
    </row>
    <row r="604">
      <c r="A604" s="78"/>
      <c r="D604" s="2471"/>
      <c r="E604" s="2472"/>
      <c r="F604" s="2472"/>
      <c r="G604" s="2473"/>
      <c r="H604" s="2474"/>
      <c r="I604" s="2474"/>
      <c r="J604" s="2474"/>
      <c r="K604" s="2474"/>
      <c r="L604" s="2474"/>
      <c r="M604" s="2474"/>
      <c r="N604" s="2474"/>
      <c r="O604" s="2474"/>
      <c r="P604" s="2474"/>
      <c r="Q604" s="2475"/>
      <c r="R604" s="2475"/>
      <c r="S604" s="2474"/>
      <c r="T604" s="2476"/>
      <c r="U604" s="2474"/>
      <c r="V604" s="2474"/>
      <c r="W604" s="2474"/>
      <c r="X604" s="2474"/>
      <c r="Y604" s="2475"/>
      <c r="Z604" s="2474"/>
      <c r="AA604" s="2477"/>
      <c r="AB604" s="2475"/>
      <c r="AC604" s="2475"/>
      <c r="AD604" s="2475"/>
      <c r="AE604" s="2475"/>
      <c r="AF604" s="78"/>
      <c r="AG604" s="2475"/>
      <c r="AH604" s="24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2479"/>
      <c r="AS604" s="2479"/>
      <c r="AT604" s="2479"/>
      <c r="AU604" s="2479"/>
      <c r="AV604" s="2480"/>
      <c r="AW604" s="78"/>
      <c r="AX604" s="2480"/>
      <c r="AY604" s="78"/>
      <c r="AZ604" s="78"/>
      <c r="BA604" s="78"/>
      <c r="BB604" s="2480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  <c r="BP604" s="78"/>
      <c r="BQ604" s="78"/>
      <c r="BR604" s="78"/>
      <c r="BS604" s="78"/>
      <c r="BT604" s="78"/>
      <c r="BU604" s="78"/>
      <c r="BV604" s="78"/>
      <c r="BW604" s="78"/>
      <c r="BX604" s="78"/>
      <c r="BY604" s="78"/>
      <c r="BZ604" s="78"/>
      <c r="CA604" s="78"/>
      <c r="CB604" s="78"/>
      <c r="CC604" s="78"/>
      <c r="CD604" s="78"/>
      <c r="CE604" s="78"/>
      <c r="CF604" s="78"/>
      <c r="CG604" s="78"/>
      <c r="CH604" s="78"/>
      <c r="CI604" s="78"/>
      <c r="CJ604" s="78"/>
      <c r="CK604" s="78"/>
      <c r="CL604" s="78"/>
      <c r="CM604" s="78"/>
      <c r="CN604" s="78"/>
      <c r="CO604" s="78"/>
      <c r="CP604" s="78"/>
      <c r="CQ604" s="78"/>
      <c r="CR604" s="78"/>
      <c r="CS604" s="78"/>
      <c r="CT604" s="78"/>
      <c r="CU604" s="78"/>
      <c r="CV604" s="78"/>
      <c r="CW604" s="78"/>
      <c r="CX604" s="78"/>
      <c r="CY604" s="78"/>
      <c r="CZ604" s="78"/>
      <c r="DA604" s="78"/>
      <c r="DB604" s="78"/>
      <c r="DC604" s="78"/>
      <c r="DD604" s="78"/>
      <c r="DE604" s="78"/>
      <c r="DF604" s="2481"/>
      <c r="DG604" s="78"/>
      <c r="DH604" s="2482"/>
      <c r="DI604" s="78"/>
      <c r="DJ604" s="78"/>
      <c r="DK604" s="78"/>
      <c r="DL604" s="78"/>
      <c r="DM604" s="78"/>
      <c r="DN604" s="78"/>
      <c r="DO604" s="78"/>
      <c r="DP604" s="78"/>
      <c r="DQ604" s="78"/>
      <c r="DR604" s="78"/>
    </row>
    <row r="605">
      <c r="A605" s="78"/>
      <c r="D605" s="2471"/>
      <c r="E605" s="2472"/>
      <c r="F605" s="2472"/>
      <c r="G605" s="2473"/>
      <c r="H605" s="2474"/>
      <c r="I605" s="2474"/>
      <c r="J605" s="2474"/>
      <c r="K605" s="2474"/>
      <c r="L605" s="2474"/>
      <c r="M605" s="2474"/>
      <c r="N605" s="2474"/>
      <c r="O605" s="2474"/>
      <c r="P605" s="2474"/>
      <c r="Q605" s="2475"/>
      <c r="R605" s="2475"/>
      <c r="S605" s="2474"/>
      <c r="T605" s="2476"/>
      <c r="U605" s="2474"/>
      <c r="V605" s="2474"/>
      <c r="W605" s="2474"/>
      <c r="X605" s="2474"/>
      <c r="Y605" s="2475"/>
      <c r="Z605" s="2474"/>
      <c r="AA605" s="2477"/>
      <c r="AB605" s="2475"/>
      <c r="AC605" s="2475"/>
      <c r="AD605" s="2475"/>
      <c r="AE605" s="2475"/>
      <c r="AF605" s="78"/>
      <c r="AG605" s="2475"/>
      <c r="AH605" s="24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2479"/>
      <c r="AS605" s="2479"/>
      <c r="AT605" s="2479"/>
      <c r="AU605" s="2479"/>
      <c r="AV605" s="2480"/>
      <c r="AW605" s="78"/>
      <c r="AX605" s="2480"/>
      <c r="AY605" s="78"/>
      <c r="AZ605" s="78"/>
      <c r="BA605" s="78"/>
      <c r="BB605" s="2480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  <c r="BP605" s="78"/>
      <c r="BQ605" s="78"/>
      <c r="BR605" s="78"/>
      <c r="BS605" s="78"/>
      <c r="BT605" s="78"/>
      <c r="BU605" s="78"/>
      <c r="BV605" s="78"/>
      <c r="BW605" s="78"/>
      <c r="BX605" s="78"/>
      <c r="BY605" s="78"/>
      <c r="BZ605" s="78"/>
      <c r="CA605" s="78"/>
      <c r="CB605" s="78"/>
      <c r="CC605" s="78"/>
      <c r="CD605" s="78"/>
      <c r="CE605" s="78"/>
      <c r="CF605" s="78"/>
      <c r="CG605" s="78"/>
      <c r="CH605" s="78"/>
      <c r="CI605" s="78"/>
      <c r="CJ605" s="78"/>
      <c r="CK605" s="78"/>
      <c r="CL605" s="78"/>
      <c r="CM605" s="78"/>
      <c r="CN605" s="78"/>
      <c r="CO605" s="78"/>
      <c r="CP605" s="78"/>
      <c r="CQ605" s="78"/>
      <c r="CR605" s="78"/>
      <c r="CS605" s="78"/>
      <c r="CT605" s="78"/>
      <c r="CU605" s="78"/>
      <c r="CV605" s="78"/>
      <c r="CW605" s="78"/>
      <c r="CX605" s="78"/>
      <c r="CY605" s="78"/>
      <c r="CZ605" s="78"/>
      <c r="DA605" s="78"/>
      <c r="DB605" s="78"/>
      <c r="DC605" s="78"/>
      <c r="DD605" s="78"/>
      <c r="DE605" s="78"/>
      <c r="DF605" s="2481"/>
      <c r="DG605" s="78"/>
      <c r="DH605" s="2482"/>
      <c r="DI605" s="78"/>
      <c r="DJ605" s="78"/>
      <c r="DK605" s="78"/>
      <c r="DL605" s="78"/>
      <c r="DM605" s="78"/>
      <c r="DN605" s="78"/>
      <c r="DO605" s="78"/>
      <c r="DP605" s="78"/>
      <c r="DQ605" s="78"/>
      <c r="DR605" s="78"/>
    </row>
    <row r="606">
      <c r="A606" s="78"/>
      <c r="D606" s="2471"/>
      <c r="E606" s="2472"/>
      <c r="F606" s="2472"/>
      <c r="G606" s="2473"/>
      <c r="H606" s="2474"/>
      <c r="I606" s="2474"/>
      <c r="J606" s="2474"/>
      <c r="K606" s="2474"/>
      <c r="L606" s="2474"/>
      <c r="M606" s="2474"/>
      <c r="N606" s="2474"/>
      <c r="O606" s="2474"/>
      <c r="P606" s="2474"/>
      <c r="Q606" s="2475"/>
      <c r="R606" s="2475"/>
      <c r="S606" s="2474"/>
      <c r="T606" s="2476"/>
      <c r="U606" s="2474"/>
      <c r="V606" s="2474"/>
      <c r="W606" s="2474"/>
      <c r="X606" s="2474"/>
      <c r="Y606" s="2475"/>
      <c r="Z606" s="2474"/>
      <c r="AA606" s="2477"/>
      <c r="AB606" s="2475"/>
      <c r="AC606" s="2475"/>
      <c r="AD606" s="2475"/>
      <c r="AE606" s="2475"/>
      <c r="AF606" s="78"/>
      <c r="AG606" s="2475"/>
      <c r="AH606" s="24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2479"/>
      <c r="AS606" s="2479"/>
      <c r="AT606" s="2479"/>
      <c r="AU606" s="2479"/>
      <c r="AV606" s="2480"/>
      <c r="AW606" s="78"/>
      <c r="AX606" s="2480"/>
      <c r="AY606" s="78"/>
      <c r="AZ606" s="78"/>
      <c r="BA606" s="78"/>
      <c r="BB606" s="2480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  <c r="BP606" s="78"/>
      <c r="BQ606" s="78"/>
      <c r="BR606" s="78"/>
      <c r="BS606" s="78"/>
      <c r="BT606" s="78"/>
      <c r="BU606" s="78"/>
      <c r="BV606" s="78"/>
      <c r="BW606" s="78"/>
      <c r="BX606" s="78"/>
      <c r="BY606" s="78"/>
      <c r="BZ606" s="78"/>
      <c r="CA606" s="78"/>
      <c r="CB606" s="78"/>
      <c r="CC606" s="78"/>
      <c r="CD606" s="78"/>
      <c r="CE606" s="78"/>
      <c r="CF606" s="78"/>
      <c r="CG606" s="78"/>
      <c r="CH606" s="78"/>
      <c r="CI606" s="78"/>
      <c r="CJ606" s="78"/>
      <c r="CK606" s="78"/>
      <c r="CL606" s="78"/>
      <c r="CM606" s="78"/>
      <c r="CN606" s="78"/>
      <c r="CO606" s="78"/>
      <c r="CP606" s="78"/>
      <c r="CQ606" s="78"/>
      <c r="CR606" s="78"/>
      <c r="CS606" s="78"/>
      <c r="CT606" s="78"/>
      <c r="CU606" s="78"/>
      <c r="CV606" s="78"/>
      <c r="CW606" s="78"/>
      <c r="CX606" s="78"/>
      <c r="CY606" s="78"/>
      <c r="CZ606" s="78"/>
      <c r="DA606" s="78"/>
      <c r="DB606" s="78"/>
      <c r="DC606" s="78"/>
      <c r="DD606" s="78"/>
      <c r="DE606" s="78"/>
      <c r="DF606" s="2481"/>
      <c r="DG606" s="78"/>
      <c r="DH606" s="2482"/>
      <c r="DI606" s="78"/>
      <c r="DJ606" s="78"/>
      <c r="DK606" s="78"/>
      <c r="DL606" s="78"/>
      <c r="DM606" s="78"/>
      <c r="DN606" s="78"/>
      <c r="DO606" s="78"/>
      <c r="DP606" s="78"/>
      <c r="DQ606" s="78"/>
      <c r="DR606" s="78"/>
    </row>
    <row r="607">
      <c r="A607" s="78"/>
      <c r="D607" s="2471"/>
      <c r="E607" s="2472"/>
      <c r="F607" s="2472"/>
      <c r="G607" s="2473"/>
      <c r="H607" s="2474"/>
      <c r="I607" s="2474"/>
      <c r="J607" s="2474"/>
      <c r="K607" s="2474"/>
      <c r="L607" s="2474"/>
      <c r="M607" s="2474"/>
      <c r="N607" s="2474"/>
      <c r="O607" s="2474"/>
      <c r="P607" s="2474"/>
      <c r="Q607" s="2475"/>
      <c r="R607" s="2475"/>
      <c r="S607" s="2474"/>
      <c r="T607" s="2476"/>
      <c r="U607" s="2474"/>
      <c r="V607" s="2474"/>
      <c r="W607" s="2474"/>
      <c r="X607" s="2474"/>
      <c r="Y607" s="2475"/>
      <c r="Z607" s="2474"/>
      <c r="AA607" s="2477"/>
      <c r="AB607" s="2475"/>
      <c r="AC607" s="2475"/>
      <c r="AD607" s="2475"/>
      <c r="AE607" s="2475"/>
      <c r="AF607" s="78"/>
      <c r="AG607" s="2475"/>
      <c r="AH607" s="24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2479"/>
      <c r="AS607" s="2479"/>
      <c r="AT607" s="2479"/>
      <c r="AU607" s="2479"/>
      <c r="AV607" s="2480"/>
      <c r="AW607" s="78"/>
      <c r="AX607" s="2480"/>
      <c r="AY607" s="78"/>
      <c r="AZ607" s="78"/>
      <c r="BA607" s="78"/>
      <c r="BB607" s="2480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  <c r="BP607" s="78"/>
      <c r="BQ607" s="78"/>
      <c r="BR607" s="78"/>
      <c r="BS607" s="78"/>
      <c r="BT607" s="78"/>
      <c r="BU607" s="78"/>
      <c r="BV607" s="78"/>
      <c r="BW607" s="78"/>
      <c r="BX607" s="78"/>
      <c r="BY607" s="78"/>
      <c r="BZ607" s="78"/>
      <c r="CA607" s="78"/>
      <c r="CB607" s="78"/>
      <c r="CC607" s="78"/>
      <c r="CD607" s="78"/>
      <c r="CE607" s="78"/>
      <c r="CF607" s="78"/>
      <c r="CG607" s="78"/>
      <c r="CH607" s="78"/>
      <c r="CI607" s="78"/>
      <c r="CJ607" s="78"/>
      <c r="CK607" s="78"/>
      <c r="CL607" s="78"/>
      <c r="CM607" s="78"/>
      <c r="CN607" s="78"/>
      <c r="CO607" s="78"/>
      <c r="CP607" s="78"/>
      <c r="CQ607" s="78"/>
      <c r="CR607" s="78"/>
      <c r="CS607" s="78"/>
      <c r="CT607" s="78"/>
      <c r="CU607" s="78"/>
      <c r="CV607" s="78"/>
      <c r="CW607" s="78"/>
      <c r="CX607" s="78"/>
      <c r="CY607" s="78"/>
      <c r="CZ607" s="78"/>
      <c r="DA607" s="78"/>
      <c r="DB607" s="78"/>
      <c r="DC607" s="78"/>
      <c r="DD607" s="78"/>
      <c r="DE607" s="78"/>
      <c r="DF607" s="2481"/>
      <c r="DG607" s="78"/>
      <c r="DH607" s="2482"/>
      <c r="DI607" s="78"/>
      <c r="DJ607" s="78"/>
      <c r="DK607" s="78"/>
      <c r="DL607" s="78"/>
      <c r="DM607" s="78"/>
      <c r="DN607" s="78"/>
      <c r="DO607" s="78"/>
      <c r="DP607" s="78"/>
      <c r="DQ607" s="78"/>
      <c r="DR607" s="78"/>
    </row>
    <row r="608">
      <c r="A608" s="78"/>
      <c r="D608" s="2471"/>
      <c r="E608" s="2472"/>
      <c r="F608" s="2472"/>
      <c r="G608" s="2473"/>
      <c r="H608" s="2474"/>
      <c r="I608" s="2474"/>
      <c r="J608" s="2474"/>
      <c r="K608" s="2474"/>
      <c r="L608" s="2474"/>
      <c r="M608" s="2474"/>
      <c r="N608" s="2474"/>
      <c r="O608" s="2474"/>
      <c r="P608" s="2474"/>
      <c r="Q608" s="2475"/>
      <c r="R608" s="2475"/>
      <c r="S608" s="2474"/>
      <c r="T608" s="2476"/>
      <c r="U608" s="2474"/>
      <c r="V608" s="2474"/>
      <c r="W608" s="2474"/>
      <c r="X608" s="2474"/>
      <c r="Y608" s="2475"/>
      <c r="Z608" s="2474"/>
      <c r="AA608" s="2477"/>
      <c r="AB608" s="2475"/>
      <c r="AC608" s="2475"/>
      <c r="AD608" s="2475"/>
      <c r="AE608" s="2475"/>
      <c r="AF608" s="78"/>
      <c r="AG608" s="2475"/>
      <c r="AH608" s="24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2479"/>
      <c r="AS608" s="2479"/>
      <c r="AT608" s="2479"/>
      <c r="AU608" s="2479"/>
      <c r="AV608" s="2480"/>
      <c r="AW608" s="78"/>
      <c r="AX608" s="2480"/>
      <c r="AY608" s="78"/>
      <c r="AZ608" s="78"/>
      <c r="BA608" s="78"/>
      <c r="BB608" s="2480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  <c r="BP608" s="78"/>
      <c r="BQ608" s="78"/>
      <c r="BR608" s="78"/>
      <c r="BS608" s="78"/>
      <c r="BT608" s="78"/>
      <c r="BU608" s="78"/>
      <c r="BV608" s="78"/>
      <c r="BW608" s="78"/>
      <c r="BX608" s="78"/>
      <c r="BY608" s="78"/>
      <c r="BZ608" s="78"/>
      <c r="CA608" s="78"/>
      <c r="CB608" s="78"/>
      <c r="CC608" s="78"/>
      <c r="CD608" s="78"/>
      <c r="CE608" s="78"/>
      <c r="CF608" s="78"/>
      <c r="CG608" s="78"/>
      <c r="CH608" s="78"/>
      <c r="CI608" s="78"/>
      <c r="CJ608" s="78"/>
      <c r="CK608" s="78"/>
      <c r="CL608" s="78"/>
      <c r="CM608" s="78"/>
      <c r="CN608" s="78"/>
      <c r="CO608" s="78"/>
      <c r="CP608" s="78"/>
      <c r="CQ608" s="78"/>
      <c r="CR608" s="78"/>
      <c r="CS608" s="78"/>
      <c r="CT608" s="78"/>
      <c r="CU608" s="78"/>
      <c r="CV608" s="78"/>
      <c r="CW608" s="78"/>
      <c r="CX608" s="78"/>
      <c r="CY608" s="78"/>
      <c r="CZ608" s="78"/>
      <c r="DA608" s="78"/>
      <c r="DB608" s="78"/>
      <c r="DC608" s="78"/>
      <c r="DD608" s="78"/>
      <c r="DE608" s="78"/>
      <c r="DF608" s="2481"/>
      <c r="DG608" s="78"/>
      <c r="DH608" s="2482"/>
      <c r="DI608" s="78"/>
      <c r="DJ608" s="78"/>
      <c r="DK608" s="78"/>
      <c r="DL608" s="78"/>
      <c r="DM608" s="78"/>
      <c r="DN608" s="78"/>
      <c r="DO608" s="78"/>
      <c r="DP608" s="78"/>
      <c r="DQ608" s="78"/>
      <c r="DR608" s="78"/>
    </row>
    <row r="609">
      <c r="A609" s="78"/>
      <c r="D609" s="2471"/>
      <c r="E609" s="2472"/>
      <c r="F609" s="2472"/>
      <c r="G609" s="2473"/>
      <c r="H609" s="2474"/>
      <c r="I609" s="2474"/>
      <c r="J609" s="2474"/>
      <c r="K609" s="2474"/>
      <c r="L609" s="2474"/>
      <c r="M609" s="2474"/>
      <c r="N609" s="2474"/>
      <c r="O609" s="2474"/>
      <c r="P609" s="2474"/>
      <c r="Q609" s="2475"/>
      <c r="R609" s="2475"/>
      <c r="S609" s="2474"/>
      <c r="T609" s="2476"/>
      <c r="U609" s="2474"/>
      <c r="V609" s="2474"/>
      <c r="W609" s="2474"/>
      <c r="X609" s="2474"/>
      <c r="Y609" s="2475"/>
      <c r="Z609" s="2474"/>
      <c r="AA609" s="2477"/>
      <c r="AB609" s="2475"/>
      <c r="AC609" s="2475"/>
      <c r="AD609" s="2475"/>
      <c r="AE609" s="2475"/>
      <c r="AF609" s="78"/>
      <c r="AG609" s="2475"/>
      <c r="AH609" s="24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2479"/>
      <c r="AS609" s="2479"/>
      <c r="AT609" s="2479"/>
      <c r="AU609" s="2479"/>
      <c r="AV609" s="2480"/>
      <c r="AW609" s="78"/>
      <c r="AX609" s="2480"/>
      <c r="AY609" s="78"/>
      <c r="AZ609" s="78"/>
      <c r="BA609" s="78"/>
      <c r="BB609" s="2480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  <c r="BP609" s="78"/>
      <c r="BQ609" s="78"/>
      <c r="BR609" s="78"/>
      <c r="BS609" s="78"/>
      <c r="BT609" s="78"/>
      <c r="BU609" s="78"/>
      <c r="BV609" s="78"/>
      <c r="BW609" s="78"/>
      <c r="BX609" s="78"/>
      <c r="BY609" s="78"/>
      <c r="BZ609" s="78"/>
      <c r="CA609" s="78"/>
      <c r="CB609" s="78"/>
      <c r="CC609" s="78"/>
      <c r="CD609" s="78"/>
      <c r="CE609" s="78"/>
      <c r="CF609" s="78"/>
      <c r="CG609" s="78"/>
      <c r="CH609" s="78"/>
      <c r="CI609" s="78"/>
      <c r="CJ609" s="78"/>
      <c r="CK609" s="78"/>
      <c r="CL609" s="78"/>
      <c r="CM609" s="78"/>
      <c r="CN609" s="78"/>
      <c r="CO609" s="78"/>
      <c r="CP609" s="78"/>
      <c r="CQ609" s="78"/>
      <c r="CR609" s="78"/>
      <c r="CS609" s="78"/>
      <c r="CT609" s="78"/>
      <c r="CU609" s="78"/>
      <c r="CV609" s="78"/>
      <c r="CW609" s="78"/>
      <c r="CX609" s="78"/>
      <c r="CY609" s="78"/>
      <c r="CZ609" s="78"/>
      <c r="DA609" s="78"/>
      <c r="DB609" s="78"/>
      <c r="DC609" s="78"/>
      <c r="DD609" s="78"/>
      <c r="DE609" s="78"/>
      <c r="DF609" s="2481"/>
      <c r="DG609" s="78"/>
      <c r="DH609" s="2482"/>
      <c r="DI609" s="78"/>
      <c r="DJ609" s="78"/>
      <c r="DK609" s="78"/>
      <c r="DL609" s="78"/>
      <c r="DM609" s="78"/>
      <c r="DN609" s="78"/>
      <c r="DO609" s="78"/>
      <c r="DP609" s="78"/>
      <c r="DQ609" s="78"/>
      <c r="DR609" s="78"/>
    </row>
    <row r="610">
      <c r="A610" s="78"/>
      <c r="D610" s="2471"/>
      <c r="E610" s="2472"/>
      <c r="F610" s="2472"/>
      <c r="G610" s="2473"/>
      <c r="H610" s="2474"/>
      <c r="I610" s="2474"/>
      <c r="J610" s="2474"/>
      <c r="K610" s="2474"/>
      <c r="L610" s="2474"/>
      <c r="M610" s="2474"/>
      <c r="N610" s="2474"/>
      <c r="O610" s="2474"/>
      <c r="P610" s="2474"/>
      <c r="Q610" s="2475"/>
      <c r="R610" s="2475"/>
      <c r="S610" s="2474"/>
      <c r="T610" s="2476"/>
      <c r="U610" s="2474"/>
      <c r="V610" s="2474"/>
      <c r="W610" s="2474"/>
      <c r="X610" s="2474"/>
      <c r="Y610" s="2475"/>
      <c r="Z610" s="2474"/>
      <c r="AA610" s="2477"/>
      <c r="AB610" s="2475"/>
      <c r="AC610" s="2475"/>
      <c r="AD610" s="2475"/>
      <c r="AE610" s="2475"/>
      <c r="AF610" s="78"/>
      <c r="AG610" s="2475"/>
      <c r="AH610" s="24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2479"/>
      <c r="AS610" s="2479"/>
      <c r="AT610" s="2479"/>
      <c r="AU610" s="2479"/>
      <c r="AV610" s="2480"/>
      <c r="AW610" s="78"/>
      <c r="AX610" s="2480"/>
      <c r="AY610" s="78"/>
      <c r="AZ610" s="78"/>
      <c r="BA610" s="78"/>
      <c r="BB610" s="2480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  <c r="BP610" s="78"/>
      <c r="BQ610" s="78"/>
      <c r="BR610" s="78"/>
      <c r="BS610" s="78"/>
      <c r="BT610" s="78"/>
      <c r="BU610" s="78"/>
      <c r="BV610" s="78"/>
      <c r="BW610" s="78"/>
      <c r="BX610" s="78"/>
      <c r="BY610" s="78"/>
      <c r="BZ610" s="78"/>
      <c r="CA610" s="78"/>
      <c r="CB610" s="78"/>
      <c r="CC610" s="78"/>
      <c r="CD610" s="78"/>
      <c r="CE610" s="78"/>
      <c r="CF610" s="78"/>
      <c r="CG610" s="78"/>
      <c r="CH610" s="78"/>
      <c r="CI610" s="78"/>
      <c r="CJ610" s="78"/>
      <c r="CK610" s="78"/>
      <c r="CL610" s="78"/>
      <c r="CM610" s="78"/>
      <c r="CN610" s="78"/>
      <c r="CO610" s="78"/>
      <c r="CP610" s="78"/>
      <c r="CQ610" s="78"/>
      <c r="CR610" s="78"/>
      <c r="CS610" s="78"/>
      <c r="CT610" s="78"/>
      <c r="CU610" s="78"/>
      <c r="CV610" s="78"/>
      <c r="CW610" s="78"/>
      <c r="CX610" s="78"/>
      <c r="CY610" s="78"/>
      <c r="CZ610" s="78"/>
      <c r="DA610" s="78"/>
      <c r="DB610" s="78"/>
      <c r="DC610" s="78"/>
      <c r="DD610" s="78"/>
      <c r="DE610" s="78"/>
      <c r="DF610" s="2481"/>
      <c r="DG610" s="78"/>
      <c r="DH610" s="2482"/>
      <c r="DI610" s="78"/>
      <c r="DJ610" s="78"/>
      <c r="DK610" s="78"/>
      <c r="DL610" s="78"/>
      <c r="DM610" s="78"/>
      <c r="DN610" s="78"/>
      <c r="DO610" s="78"/>
      <c r="DP610" s="78"/>
      <c r="DQ610" s="78"/>
      <c r="DR610" s="78"/>
    </row>
    <row r="611">
      <c r="A611" s="78"/>
      <c r="D611" s="2471"/>
      <c r="E611" s="2472"/>
      <c r="F611" s="2472"/>
      <c r="G611" s="2473"/>
      <c r="H611" s="2474"/>
      <c r="I611" s="2474"/>
      <c r="J611" s="2474"/>
      <c r="K611" s="2474"/>
      <c r="L611" s="2474"/>
      <c r="M611" s="2474"/>
      <c r="N611" s="2474"/>
      <c r="O611" s="2474"/>
      <c r="P611" s="2474"/>
      <c r="Q611" s="2475"/>
      <c r="R611" s="2475"/>
      <c r="S611" s="2474"/>
      <c r="T611" s="2476"/>
      <c r="U611" s="2474"/>
      <c r="V611" s="2474"/>
      <c r="W611" s="2474"/>
      <c r="X611" s="2474"/>
      <c r="Y611" s="2475"/>
      <c r="Z611" s="2474"/>
      <c r="AA611" s="2477"/>
      <c r="AB611" s="2475"/>
      <c r="AC611" s="2475"/>
      <c r="AD611" s="2475"/>
      <c r="AE611" s="2475"/>
      <c r="AF611" s="78"/>
      <c r="AG611" s="2475"/>
      <c r="AH611" s="24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2479"/>
      <c r="AS611" s="2479"/>
      <c r="AT611" s="2479"/>
      <c r="AU611" s="2479"/>
      <c r="AV611" s="2480"/>
      <c r="AW611" s="78"/>
      <c r="AX611" s="2480"/>
      <c r="AY611" s="78"/>
      <c r="AZ611" s="78"/>
      <c r="BA611" s="78"/>
      <c r="BB611" s="2480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  <c r="BP611" s="78"/>
      <c r="BQ611" s="78"/>
      <c r="BR611" s="78"/>
      <c r="BS611" s="78"/>
      <c r="BT611" s="78"/>
      <c r="BU611" s="78"/>
      <c r="BV611" s="78"/>
      <c r="BW611" s="78"/>
      <c r="BX611" s="78"/>
      <c r="BY611" s="78"/>
      <c r="BZ611" s="78"/>
      <c r="CA611" s="78"/>
      <c r="CB611" s="78"/>
      <c r="CC611" s="78"/>
      <c r="CD611" s="78"/>
      <c r="CE611" s="78"/>
      <c r="CF611" s="78"/>
      <c r="CG611" s="78"/>
      <c r="CH611" s="78"/>
      <c r="CI611" s="78"/>
      <c r="CJ611" s="78"/>
      <c r="CK611" s="78"/>
      <c r="CL611" s="78"/>
      <c r="CM611" s="78"/>
      <c r="CN611" s="78"/>
      <c r="CO611" s="78"/>
      <c r="CP611" s="78"/>
      <c r="CQ611" s="78"/>
      <c r="CR611" s="78"/>
      <c r="CS611" s="78"/>
      <c r="CT611" s="78"/>
      <c r="CU611" s="78"/>
      <c r="CV611" s="78"/>
      <c r="CW611" s="78"/>
      <c r="CX611" s="78"/>
      <c r="CY611" s="78"/>
      <c r="CZ611" s="78"/>
      <c r="DA611" s="78"/>
      <c r="DB611" s="78"/>
      <c r="DC611" s="78"/>
      <c r="DD611" s="78"/>
      <c r="DE611" s="78"/>
      <c r="DF611" s="2481"/>
      <c r="DG611" s="78"/>
      <c r="DH611" s="2482"/>
      <c r="DI611" s="78"/>
      <c r="DJ611" s="78"/>
      <c r="DK611" s="78"/>
      <c r="DL611" s="78"/>
      <c r="DM611" s="78"/>
      <c r="DN611" s="78"/>
      <c r="DO611" s="78"/>
      <c r="DP611" s="78"/>
      <c r="DQ611" s="78"/>
      <c r="DR611" s="78"/>
    </row>
    <row r="612">
      <c r="A612" s="78"/>
      <c r="D612" s="2471"/>
      <c r="E612" s="2472"/>
      <c r="F612" s="2472"/>
      <c r="G612" s="2473"/>
      <c r="H612" s="2474"/>
      <c r="I612" s="2474"/>
      <c r="J612" s="2474"/>
      <c r="K612" s="2474"/>
      <c r="L612" s="2474"/>
      <c r="M612" s="2474"/>
      <c r="N612" s="2474"/>
      <c r="O612" s="2474"/>
      <c r="P612" s="2474"/>
      <c r="Q612" s="2475"/>
      <c r="R612" s="2475"/>
      <c r="S612" s="2474"/>
      <c r="T612" s="2476"/>
      <c r="U612" s="2474"/>
      <c r="V612" s="2474"/>
      <c r="W612" s="2474"/>
      <c r="X612" s="2474"/>
      <c r="Y612" s="2475"/>
      <c r="Z612" s="2474"/>
      <c r="AA612" s="2477"/>
      <c r="AB612" s="2475"/>
      <c r="AC612" s="2475"/>
      <c r="AD612" s="2475"/>
      <c r="AE612" s="2475"/>
      <c r="AF612" s="78"/>
      <c r="AG612" s="2475"/>
      <c r="AH612" s="24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2479"/>
      <c r="AS612" s="2479"/>
      <c r="AT612" s="2479"/>
      <c r="AU612" s="2479"/>
      <c r="AV612" s="2480"/>
      <c r="AW612" s="78"/>
      <c r="AX612" s="2480"/>
      <c r="AY612" s="78"/>
      <c r="AZ612" s="78"/>
      <c r="BA612" s="78"/>
      <c r="BB612" s="2480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  <c r="BP612" s="78"/>
      <c r="BQ612" s="78"/>
      <c r="BR612" s="78"/>
      <c r="BS612" s="78"/>
      <c r="BT612" s="78"/>
      <c r="BU612" s="78"/>
      <c r="BV612" s="78"/>
      <c r="BW612" s="78"/>
      <c r="BX612" s="78"/>
      <c r="BY612" s="78"/>
      <c r="BZ612" s="78"/>
      <c r="CA612" s="78"/>
      <c r="CB612" s="78"/>
      <c r="CC612" s="78"/>
      <c r="CD612" s="78"/>
      <c r="CE612" s="78"/>
      <c r="CF612" s="78"/>
      <c r="CG612" s="78"/>
      <c r="CH612" s="78"/>
      <c r="CI612" s="78"/>
      <c r="CJ612" s="78"/>
      <c r="CK612" s="78"/>
      <c r="CL612" s="78"/>
      <c r="CM612" s="78"/>
      <c r="CN612" s="78"/>
      <c r="CO612" s="78"/>
      <c r="CP612" s="78"/>
      <c r="CQ612" s="78"/>
      <c r="CR612" s="78"/>
      <c r="CS612" s="78"/>
      <c r="CT612" s="78"/>
      <c r="CU612" s="78"/>
      <c r="CV612" s="78"/>
      <c r="CW612" s="78"/>
      <c r="CX612" s="78"/>
      <c r="CY612" s="78"/>
      <c r="CZ612" s="78"/>
      <c r="DA612" s="78"/>
      <c r="DB612" s="78"/>
      <c r="DC612" s="78"/>
      <c r="DD612" s="78"/>
      <c r="DE612" s="78"/>
      <c r="DF612" s="2481"/>
      <c r="DG612" s="78"/>
      <c r="DH612" s="2482"/>
      <c r="DI612" s="78"/>
      <c r="DJ612" s="78"/>
      <c r="DK612" s="78"/>
      <c r="DL612" s="78"/>
      <c r="DM612" s="78"/>
      <c r="DN612" s="78"/>
      <c r="DO612" s="78"/>
      <c r="DP612" s="78"/>
      <c r="DQ612" s="78"/>
      <c r="DR612" s="78"/>
    </row>
    <row r="613">
      <c r="A613" s="78"/>
      <c r="D613" s="2471"/>
      <c r="E613" s="2472"/>
      <c r="F613" s="2472"/>
      <c r="G613" s="2473"/>
      <c r="H613" s="2474"/>
      <c r="I613" s="2474"/>
      <c r="J613" s="2474"/>
      <c r="K613" s="2474"/>
      <c r="L613" s="2474"/>
      <c r="M613" s="2474"/>
      <c r="N613" s="2474"/>
      <c r="O613" s="2474"/>
      <c r="P613" s="2474"/>
      <c r="Q613" s="2475"/>
      <c r="R613" s="2475"/>
      <c r="S613" s="2474"/>
      <c r="T613" s="2476"/>
      <c r="U613" s="2474"/>
      <c r="V613" s="2474"/>
      <c r="W613" s="2474"/>
      <c r="X613" s="2474"/>
      <c r="Y613" s="2475"/>
      <c r="Z613" s="2474"/>
      <c r="AA613" s="2477"/>
      <c r="AB613" s="2475"/>
      <c r="AC613" s="2475"/>
      <c r="AD613" s="2475"/>
      <c r="AE613" s="2475"/>
      <c r="AF613" s="78"/>
      <c r="AG613" s="2475"/>
      <c r="AH613" s="24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2479"/>
      <c r="AS613" s="2479"/>
      <c r="AT613" s="2479"/>
      <c r="AU613" s="2479"/>
      <c r="AV613" s="2480"/>
      <c r="AW613" s="78"/>
      <c r="AX613" s="2480"/>
      <c r="AY613" s="78"/>
      <c r="AZ613" s="78"/>
      <c r="BA613" s="78"/>
      <c r="BB613" s="2480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  <c r="BP613" s="78"/>
      <c r="BQ613" s="78"/>
      <c r="BR613" s="78"/>
      <c r="BS613" s="78"/>
      <c r="BT613" s="78"/>
      <c r="BU613" s="78"/>
      <c r="BV613" s="78"/>
      <c r="BW613" s="78"/>
      <c r="BX613" s="78"/>
      <c r="BY613" s="78"/>
      <c r="BZ613" s="78"/>
      <c r="CA613" s="78"/>
      <c r="CB613" s="78"/>
      <c r="CC613" s="78"/>
      <c r="CD613" s="78"/>
      <c r="CE613" s="78"/>
      <c r="CF613" s="78"/>
      <c r="CG613" s="78"/>
      <c r="CH613" s="78"/>
      <c r="CI613" s="78"/>
      <c r="CJ613" s="78"/>
      <c r="CK613" s="78"/>
      <c r="CL613" s="78"/>
      <c r="CM613" s="78"/>
      <c r="CN613" s="78"/>
      <c r="CO613" s="78"/>
      <c r="CP613" s="78"/>
      <c r="CQ613" s="78"/>
      <c r="CR613" s="78"/>
      <c r="CS613" s="78"/>
      <c r="CT613" s="78"/>
      <c r="CU613" s="78"/>
      <c r="CV613" s="78"/>
      <c r="CW613" s="78"/>
      <c r="CX613" s="78"/>
      <c r="CY613" s="78"/>
      <c r="CZ613" s="78"/>
      <c r="DA613" s="78"/>
      <c r="DB613" s="78"/>
      <c r="DC613" s="78"/>
      <c r="DD613" s="78"/>
      <c r="DE613" s="78"/>
      <c r="DF613" s="2481"/>
      <c r="DG613" s="78"/>
      <c r="DH613" s="2482"/>
      <c r="DI613" s="78"/>
      <c r="DJ613" s="78"/>
      <c r="DK613" s="78"/>
      <c r="DL613" s="78"/>
      <c r="DM613" s="78"/>
      <c r="DN613" s="78"/>
      <c r="DO613" s="78"/>
      <c r="DP613" s="78"/>
      <c r="DQ613" s="78"/>
      <c r="DR613" s="78"/>
    </row>
    <row r="614">
      <c r="A614" s="78"/>
      <c r="D614" s="2471"/>
      <c r="E614" s="2472"/>
      <c r="F614" s="2472"/>
      <c r="G614" s="2473"/>
      <c r="H614" s="2474"/>
      <c r="I614" s="2474"/>
      <c r="J614" s="2474"/>
      <c r="K614" s="2474"/>
      <c r="L614" s="2474"/>
      <c r="M614" s="2474"/>
      <c r="N614" s="2474"/>
      <c r="O614" s="2474"/>
      <c r="P614" s="2474"/>
      <c r="Q614" s="2475"/>
      <c r="R614" s="2475"/>
      <c r="S614" s="2474"/>
      <c r="T614" s="2476"/>
      <c r="U614" s="2474"/>
      <c r="V614" s="2474"/>
      <c r="W614" s="2474"/>
      <c r="X614" s="2474"/>
      <c r="Y614" s="2475"/>
      <c r="Z614" s="2474"/>
      <c r="AA614" s="2477"/>
      <c r="AB614" s="2475"/>
      <c r="AC614" s="2475"/>
      <c r="AD614" s="2475"/>
      <c r="AE614" s="2475"/>
      <c r="AF614" s="78"/>
      <c r="AG614" s="2475"/>
      <c r="AH614" s="24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2479"/>
      <c r="AS614" s="2479"/>
      <c r="AT614" s="2479"/>
      <c r="AU614" s="2479"/>
      <c r="AV614" s="2480"/>
      <c r="AW614" s="78"/>
      <c r="AX614" s="2480"/>
      <c r="AY614" s="78"/>
      <c r="AZ614" s="78"/>
      <c r="BA614" s="78"/>
      <c r="BB614" s="2480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  <c r="BP614" s="78"/>
      <c r="BQ614" s="78"/>
      <c r="BR614" s="78"/>
      <c r="BS614" s="78"/>
      <c r="BT614" s="78"/>
      <c r="BU614" s="78"/>
      <c r="BV614" s="78"/>
      <c r="BW614" s="78"/>
      <c r="BX614" s="78"/>
      <c r="BY614" s="78"/>
      <c r="BZ614" s="78"/>
      <c r="CA614" s="78"/>
      <c r="CB614" s="78"/>
      <c r="CC614" s="78"/>
      <c r="CD614" s="78"/>
      <c r="CE614" s="78"/>
      <c r="CF614" s="78"/>
      <c r="CG614" s="78"/>
      <c r="CH614" s="78"/>
      <c r="CI614" s="78"/>
      <c r="CJ614" s="78"/>
      <c r="CK614" s="78"/>
      <c r="CL614" s="78"/>
      <c r="CM614" s="78"/>
      <c r="CN614" s="78"/>
      <c r="CO614" s="78"/>
      <c r="CP614" s="78"/>
      <c r="CQ614" s="78"/>
      <c r="CR614" s="78"/>
      <c r="CS614" s="78"/>
      <c r="CT614" s="78"/>
      <c r="CU614" s="78"/>
      <c r="CV614" s="78"/>
      <c r="CW614" s="78"/>
      <c r="CX614" s="78"/>
      <c r="CY614" s="78"/>
      <c r="CZ614" s="78"/>
      <c r="DA614" s="78"/>
      <c r="DB614" s="78"/>
      <c r="DC614" s="78"/>
      <c r="DD614" s="78"/>
      <c r="DE614" s="78"/>
      <c r="DF614" s="2481"/>
      <c r="DG614" s="78"/>
      <c r="DH614" s="2482"/>
      <c r="DI614" s="78"/>
      <c r="DJ614" s="78"/>
      <c r="DK614" s="78"/>
      <c r="DL614" s="78"/>
      <c r="DM614" s="78"/>
      <c r="DN614" s="78"/>
      <c r="DO614" s="78"/>
      <c r="DP614" s="78"/>
      <c r="DQ614" s="78"/>
      <c r="DR614" s="78"/>
    </row>
    <row r="615">
      <c r="A615" s="78"/>
      <c r="D615" s="2471"/>
      <c r="E615" s="2472"/>
      <c r="F615" s="2472"/>
      <c r="G615" s="2473"/>
      <c r="H615" s="2474"/>
      <c r="I615" s="2474"/>
      <c r="J615" s="2474"/>
      <c r="K615" s="2474"/>
      <c r="L615" s="2474"/>
      <c r="M615" s="2474"/>
      <c r="N615" s="2474"/>
      <c r="O615" s="2474"/>
      <c r="P615" s="2474"/>
      <c r="Q615" s="2475"/>
      <c r="R615" s="2475"/>
      <c r="S615" s="2474"/>
      <c r="T615" s="2476"/>
      <c r="U615" s="2474"/>
      <c r="V615" s="2474"/>
      <c r="W615" s="2474"/>
      <c r="X615" s="2474"/>
      <c r="Y615" s="2475"/>
      <c r="Z615" s="2474"/>
      <c r="AA615" s="2477"/>
      <c r="AB615" s="2475"/>
      <c r="AC615" s="2475"/>
      <c r="AD615" s="2475"/>
      <c r="AE615" s="2475"/>
      <c r="AF615" s="78"/>
      <c r="AG615" s="2475"/>
      <c r="AH615" s="24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2479"/>
      <c r="AS615" s="2479"/>
      <c r="AT615" s="2479"/>
      <c r="AU615" s="2479"/>
      <c r="AV615" s="2480"/>
      <c r="AW615" s="78"/>
      <c r="AX615" s="2480"/>
      <c r="AY615" s="78"/>
      <c r="AZ615" s="78"/>
      <c r="BA615" s="78"/>
      <c r="BB615" s="2480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  <c r="BP615" s="78"/>
      <c r="BQ615" s="78"/>
      <c r="BR615" s="78"/>
      <c r="BS615" s="78"/>
      <c r="BT615" s="78"/>
      <c r="BU615" s="78"/>
      <c r="BV615" s="78"/>
      <c r="BW615" s="78"/>
      <c r="BX615" s="78"/>
      <c r="BY615" s="78"/>
      <c r="BZ615" s="78"/>
      <c r="CA615" s="78"/>
      <c r="CB615" s="78"/>
      <c r="CC615" s="78"/>
      <c r="CD615" s="78"/>
      <c r="CE615" s="78"/>
      <c r="CF615" s="78"/>
      <c r="CG615" s="78"/>
      <c r="CH615" s="78"/>
      <c r="CI615" s="78"/>
      <c r="CJ615" s="78"/>
      <c r="CK615" s="78"/>
      <c r="CL615" s="78"/>
      <c r="CM615" s="78"/>
      <c r="CN615" s="78"/>
      <c r="CO615" s="78"/>
      <c r="CP615" s="78"/>
      <c r="CQ615" s="78"/>
      <c r="CR615" s="78"/>
      <c r="CS615" s="78"/>
      <c r="CT615" s="78"/>
      <c r="CU615" s="78"/>
      <c r="CV615" s="78"/>
      <c r="CW615" s="78"/>
      <c r="CX615" s="78"/>
      <c r="CY615" s="78"/>
      <c r="CZ615" s="78"/>
      <c r="DA615" s="78"/>
      <c r="DB615" s="78"/>
      <c r="DC615" s="78"/>
      <c r="DD615" s="78"/>
      <c r="DE615" s="78"/>
      <c r="DF615" s="2481"/>
      <c r="DG615" s="78"/>
      <c r="DH615" s="2482"/>
      <c r="DI615" s="78"/>
      <c r="DJ615" s="78"/>
      <c r="DK615" s="78"/>
      <c r="DL615" s="78"/>
      <c r="DM615" s="78"/>
      <c r="DN615" s="78"/>
      <c r="DO615" s="78"/>
      <c r="DP615" s="78"/>
      <c r="DQ615" s="78"/>
      <c r="DR615" s="78"/>
    </row>
    <row r="616">
      <c r="A616" s="78"/>
      <c r="D616" s="2471"/>
      <c r="E616" s="2472"/>
      <c r="F616" s="2472"/>
      <c r="G616" s="2473"/>
      <c r="H616" s="2474"/>
      <c r="I616" s="2474"/>
      <c r="J616" s="2474"/>
      <c r="K616" s="2474"/>
      <c r="L616" s="2474"/>
      <c r="M616" s="2474"/>
      <c r="N616" s="2474"/>
      <c r="O616" s="2474"/>
      <c r="P616" s="2474"/>
      <c r="Q616" s="2475"/>
      <c r="R616" s="2475"/>
      <c r="S616" s="2474"/>
      <c r="T616" s="2476"/>
      <c r="U616" s="2474"/>
      <c r="V616" s="2474"/>
      <c r="W616" s="2474"/>
      <c r="X616" s="2474"/>
      <c r="Y616" s="2475"/>
      <c r="Z616" s="2474"/>
      <c r="AA616" s="2477"/>
      <c r="AB616" s="2475"/>
      <c r="AC616" s="2475"/>
      <c r="AD616" s="2475"/>
      <c r="AE616" s="2475"/>
      <c r="AF616" s="78"/>
      <c r="AG616" s="2475"/>
      <c r="AH616" s="24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2479"/>
      <c r="AS616" s="2479"/>
      <c r="AT616" s="2479"/>
      <c r="AU616" s="2479"/>
      <c r="AV616" s="2480"/>
      <c r="AW616" s="78"/>
      <c r="AX616" s="2480"/>
      <c r="AY616" s="78"/>
      <c r="AZ616" s="78"/>
      <c r="BA616" s="78"/>
      <c r="BB616" s="2480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  <c r="BP616" s="78"/>
      <c r="BQ616" s="78"/>
      <c r="BR616" s="78"/>
      <c r="BS616" s="78"/>
      <c r="BT616" s="78"/>
      <c r="BU616" s="78"/>
      <c r="BV616" s="78"/>
      <c r="BW616" s="78"/>
      <c r="BX616" s="78"/>
      <c r="BY616" s="78"/>
      <c r="BZ616" s="78"/>
      <c r="CA616" s="78"/>
      <c r="CB616" s="78"/>
      <c r="CC616" s="78"/>
      <c r="CD616" s="78"/>
      <c r="CE616" s="78"/>
      <c r="CF616" s="78"/>
      <c r="CG616" s="78"/>
      <c r="CH616" s="78"/>
      <c r="CI616" s="78"/>
      <c r="CJ616" s="78"/>
      <c r="CK616" s="78"/>
      <c r="CL616" s="78"/>
      <c r="CM616" s="78"/>
      <c r="CN616" s="78"/>
      <c r="CO616" s="78"/>
      <c r="CP616" s="78"/>
      <c r="CQ616" s="78"/>
      <c r="CR616" s="78"/>
      <c r="CS616" s="78"/>
      <c r="CT616" s="78"/>
      <c r="CU616" s="78"/>
      <c r="CV616" s="78"/>
      <c r="CW616" s="78"/>
      <c r="CX616" s="78"/>
      <c r="CY616" s="78"/>
      <c r="CZ616" s="78"/>
      <c r="DA616" s="78"/>
      <c r="DB616" s="78"/>
      <c r="DC616" s="78"/>
      <c r="DD616" s="78"/>
      <c r="DE616" s="78"/>
      <c r="DF616" s="2481"/>
      <c r="DG616" s="78"/>
      <c r="DH616" s="2482"/>
      <c r="DI616" s="78"/>
      <c r="DJ616" s="78"/>
      <c r="DK616" s="78"/>
      <c r="DL616" s="78"/>
      <c r="DM616" s="78"/>
      <c r="DN616" s="78"/>
      <c r="DO616" s="78"/>
      <c r="DP616" s="78"/>
      <c r="DQ616" s="78"/>
      <c r="DR616" s="78"/>
    </row>
    <row r="617">
      <c r="A617" s="78"/>
      <c r="D617" s="2471"/>
      <c r="E617" s="2472"/>
      <c r="F617" s="2472"/>
      <c r="G617" s="2473"/>
      <c r="H617" s="2474"/>
      <c r="I617" s="2474"/>
      <c r="J617" s="2474"/>
      <c r="K617" s="2474"/>
      <c r="L617" s="2474"/>
      <c r="M617" s="2474"/>
      <c r="N617" s="2474"/>
      <c r="O617" s="2474"/>
      <c r="P617" s="2474"/>
      <c r="Q617" s="2475"/>
      <c r="R617" s="2475"/>
      <c r="S617" s="2474"/>
      <c r="T617" s="2476"/>
      <c r="U617" s="2474"/>
      <c r="V617" s="2474"/>
      <c r="W617" s="2474"/>
      <c r="X617" s="2474"/>
      <c r="Y617" s="2475"/>
      <c r="Z617" s="2474"/>
      <c r="AA617" s="2477"/>
      <c r="AB617" s="2475"/>
      <c r="AC617" s="2475"/>
      <c r="AD617" s="2475"/>
      <c r="AE617" s="2475"/>
      <c r="AF617" s="78"/>
      <c r="AG617" s="2475"/>
      <c r="AH617" s="24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2479"/>
      <c r="AS617" s="2479"/>
      <c r="AT617" s="2479"/>
      <c r="AU617" s="2479"/>
      <c r="AV617" s="2480"/>
      <c r="AW617" s="78"/>
      <c r="AX617" s="2480"/>
      <c r="AY617" s="78"/>
      <c r="AZ617" s="78"/>
      <c r="BA617" s="78"/>
      <c r="BB617" s="2480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  <c r="BP617" s="78"/>
      <c r="BQ617" s="78"/>
      <c r="BR617" s="78"/>
      <c r="BS617" s="78"/>
      <c r="BT617" s="78"/>
      <c r="BU617" s="78"/>
      <c r="BV617" s="78"/>
      <c r="BW617" s="78"/>
      <c r="BX617" s="78"/>
      <c r="BY617" s="78"/>
      <c r="BZ617" s="78"/>
      <c r="CA617" s="78"/>
      <c r="CB617" s="78"/>
      <c r="CC617" s="78"/>
      <c r="CD617" s="78"/>
      <c r="CE617" s="78"/>
      <c r="CF617" s="78"/>
      <c r="CG617" s="78"/>
      <c r="CH617" s="78"/>
      <c r="CI617" s="78"/>
      <c r="CJ617" s="78"/>
      <c r="CK617" s="78"/>
      <c r="CL617" s="78"/>
      <c r="CM617" s="78"/>
      <c r="CN617" s="78"/>
      <c r="CO617" s="78"/>
      <c r="CP617" s="78"/>
      <c r="CQ617" s="78"/>
      <c r="CR617" s="78"/>
      <c r="CS617" s="78"/>
      <c r="CT617" s="78"/>
      <c r="CU617" s="78"/>
      <c r="CV617" s="78"/>
      <c r="CW617" s="78"/>
      <c r="CX617" s="78"/>
      <c r="CY617" s="78"/>
      <c r="CZ617" s="78"/>
      <c r="DA617" s="78"/>
      <c r="DB617" s="78"/>
      <c r="DC617" s="78"/>
      <c r="DD617" s="78"/>
      <c r="DE617" s="78"/>
      <c r="DF617" s="2481"/>
      <c r="DG617" s="78"/>
      <c r="DH617" s="2482"/>
      <c r="DI617" s="78"/>
      <c r="DJ617" s="78"/>
      <c r="DK617" s="78"/>
      <c r="DL617" s="78"/>
      <c r="DM617" s="78"/>
      <c r="DN617" s="78"/>
      <c r="DO617" s="78"/>
      <c r="DP617" s="78"/>
      <c r="DQ617" s="78"/>
      <c r="DR617" s="78"/>
    </row>
    <row r="618">
      <c r="A618" s="78"/>
      <c r="D618" s="2471"/>
      <c r="E618" s="2472"/>
      <c r="F618" s="2472"/>
      <c r="G618" s="2473"/>
      <c r="H618" s="2474"/>
      <c r="I618" s="2474"/>
      <c r="J618" s="2474"/>
      <c r="K618" s="2474"/>
      <c r="L618" s="2474"/>
      <c r="M618" s="2474"/>
      <c r="N618" s="2474"/>
      <c r="O618" s="2474"/>
      <c r="P618" s="2474"/>
      <c r="Q618" s="2475"/>
      <c r="R618" s="2475"/>
      <c r="S618" s="2474"/>
      <c r="T618" s="2476"/>
      <c r="U618" s="2474"/>
      <c r="V618" s="2474"/>
      <c r="W618" s="2474"/>
      <c r="X618" s="2474"/>
      <c r="Y618" s="2475"/>
      <c r="Z618" s="2474"/>
      <c r="AA618" s="2477"/>
      <c r="AB618" s="2475"/>
      <c r="AC618" s="2475"/>
      <c r="AD618" s="2475"/>
      <c r="AE618" s="2475"/>
      <c r="AF618" s="78"/>
      <c r="AG618" s="2475"/>
      <c r="AH618" s="24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2479"/>
      <c r="AS618" s="2479"/>
      <c r="AT618" s="2479"/>
      <c r="AU618" s="2479"/>
      <c r="AV618" s="2480"/>
      <c r="AW618" s="78"/>
      <c r="AX618" s="2480"/>
      <c r="AY618" s="78"/>
      <c r="AZ618" s="78"/>
      <c r="BA618" s="78"/>
      <c r="BB618" s="2480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  <c r="BP618" s="78"/>
      <c r="BQ618" s="78"/>
      <c r="BR618" s="78"/>
      <c r="BS618" s="78"/>
      <c r="BT618" s="78"/>
      <c r="BU618" s="78"/>
      <c r="BV618" s="78"/>
      <c r="BW618" s="78"/>
      <c r="BX618" s="78"/>
      <c r="BY618" s="78"/>
      <c r="BZ618" s="78"/>
      <c r="CA618" s="78"/>
      <c r="CB618" s="78"/>
      <c r="CC618" s="78"/>
      <c r="CD618" s="78"/>
      <c r="CE618" s="78"/>
      <c r="CF618" s="78"/>
      <c r="CG618" s="78"/>
      <c r="CH618" s="78"/>
      <c r="CI618" s="78"/>
      <c r="CJ618" s="78"/>
      <c r="CK618" s="78"/>
      <c r="CL618" s="78"/>
      <c r="CM618" s="78"/>
      <c r="CN618" s="78"/>
      <c r="CO618" s="78"/>
      <c r="CP618" s="78"/>
      <c r="CQ618" s="78"/>
      <c r="CR618" s="78"/>
      <c r="CS618" s="78"/>
      <c r="CT618" s="78"/>
      <c r="CU618" s="78"/>
      <c r="CV618" s="78"/>
      <c r="CW618" s="78"/>
      <c r="CX618" s="78"/>
      <c r="CY618" s="78"/>
      <c r="CZ618" s="78"/>
      <c r="DA618" s="78"/>
      <c r="DB618" s="78"/>
      <c r="DC618" s="78"/>
      <c r="DD618" s="78"/>
      <c r="DE618" s="78"/>
      <c r="DF618" s="2481"/>
      <c r="DG618" s="78"/>
      <c r="DH618" s="2482"/>
      <c r="DI618" s="78"/>
      <c r="DJ618" s="78"/>
      <c r="DK618" s="78"/>
      <c r="DL618" s="78"/>
      <c r="DM618" s="78"/>
      <c r="DN618" s="78"/>
      <c r="DO618" s="78"/>
      <c r="DP618" s="78"/>
      <c r="DQ618" s="78"/>
      <c r="DR618" s="78"/>
    </row>
    <row r="619">
      <c r="A619" s="78"/>
      <c r="D619" s="2471"/>
      <c r="E619" s="2472"/>
      <c r="F619" s="2472"/>
      <c r="G619" s="2473"/>
      <c r="H619" s="2474"/>
      <c r="I619" s="2474"/>
      <c r="J619" s="2474"/>
      <c r="K619" s="2474"/>
      <c r="L619" s="2474"/>
      <c r="M619" s="2474"/>
      <c r="N619" s="2474"/>
      <c r="O619" s="2474"/>
      <c r="P619" s="2474"/>
      <c r="Q619" s="2475"/>
      <c r="R619" s="2475"/>
      <c r="S619" s="2474"/>
      <c r="T619" s="2476"/>
      <c r="U619" s="2474"/>
      <c r="V619" s="2474"/>
      <c r="W619" s="2474"/>
      <c r="X619" s="2474"/>
      <c r="Y619" s="2475"/>
      <c r="Z619" s="2474"/>
      <c r="AA619" s="2477"/>
      <c r="AB619" s="2475"/>
      <c r="AC619" s="2475"/>
      <c r="AD619" s="2475"/>
      <c r="AE619" s="2475"/>
      <c r="AF619" s="78"/>
      <c r="AG619" s="2475"/>
      <c r="AH619" s="24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2479"/>
      <c r="AS619" s="2479"/>
      <c r="AT619" s="2479"/>
      <c r="AU619" s="2479"/>
      <c r="AV619" s="2480"/>
      <c r="AW619" s="78"/>
      <c r="AX619" s="2480"/>
      <c r="AY619" s="78"/>
      <c r="AZ619" s="78"/>
      <c r="BA619" s="78"/>
      <c r="BB619" s="2480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  <c r="BP619" s="78"/>
      <c r="BQ619" s="78"/>
      <c r="BR619" s="78"/>
      <c r="BS619" s="78"/>
      <c r="BT619" s="78"/>
      <c r="BU619" s="78"/>
      <c r="BV619" s="78"/>
      <c r="BW619" s="78"/>
      <c r="BX619" s="78"/>
      <c r="BY619" s="78"/>
      <c r="BZ619" s="78"/>
      <c r="CA619" s="78"/>
      <c r="CB619" s="78"/>
      <c r="CC619" s="78"/>
      <c r="CD619" s="78"/>
      <c r="CE619" s="78"/>
      <c r="CF619" s="78"/>
      <c r="CG619" s="78"/>
      <c r="CH619" s="78"/>
      <c r="CI619" s="78"/>
      <c r="CJ619" s="78"/>
      <c r="CK619" s="78"/>
      <c r="CL619" s="78"/>
      <c r="CM619" s="78"/>
      <c r="CN619" s="78"/>
      <c r="CO619" s="78"/>
      <c r="CP619" s="78"/>
      <c r="CQ619" s="78"/>
      <c r="CR619" s="78"/>
      <c r="CS619" s="78"/>
      <c r="CT619" s="78"/>
      <c r="CU619" s="78"/>
      <c r="CV619" s="78"/>
      <c r="CW619" s="78"/>
      <c r="CX619" s="78"/>
      <c r="CY619" s="78"/>
      <c r="CZ619" s="78"/>
      <c r="DA619" s="78"/>
      <c r="DB619" s="78"/>
      <c r="DC619" s="78"/>
      <c r="DD619" s="78"/>
      <c r="DE619" s="78"/>
      <c r="DF619" s="2481"/>
      <c r="DG619" s="78"/>
      <c r="DH619" s="2482"/>
      <c r="DI619" s="78"/>
      <c r="DJ619" s="78"/>
      <c r="DK619" s="78"/>
      <c r="DL619" s="78"/>
      <c r="DM619" s="78"/>
      <c r="DN619" s="78"/>
      <c r="DO619" s="78"/>
      <c r="DP619" s="78"/>
      <c r="DQ619" s="78"/>
      <c r="DR619" s="78"/>
    </row>
    <row r="620">
      <c r="A620" s="78"/>
      <c r="D620" s="2471"/>
      <c r="E620" s="2472"/>
      <c r="F620" s="2472"/>
      <c r="G620" s="2473"/>
      <c r="H620" s="2474"/>
      <c r="I620" s="2474"/>
      <c r="J620" s="2474"/>
      <c r="K620" s="2474"/>
      <c r="L620" s="2474"/>
      <c r="M620" s="2474"/>
      <c r="N620" s="2474"/>
      <c r="O620" s="2474"/>
      <c r="P620" s="2474"/>
      <c r="Q620" s="2475"/>
      <c r="R620" s="2475"/>
      <c r="S620" s="2474"/>
      <c r="T620" s="2476"/>
      <c r="U620" s="2474"/>
      <c r="V620" s="2474"/>
      <c r="W620" s="2474"/>
      <c r="X620" s="2474"/>
      <c r="Y620" s="2475"/>
      <c r="Z620" s="2474"/>
      <c r="AA620" s="2477"/>
      <c r="AB620" s="2475"/>
      <c r="AC620" s="2475"/>
      <c r="AD620" s="2475"/>
      <c r="AE620" s="2475"/>
      <c r="AF620" s="78"/>
      <c r="AG620" s="2475"/>
      <c r="AH620" s="2478"/>
      <c r="AI620" s="78"/>
      <c r="AJ620" s="78"/>
      <c r="AK620" s="78"/>
      <c r="AL620" s="78"/>
      <c r="AM620" s="78"/>
      <c r="AN620" s="78"/>
      <c r="AO620" s="78"/>
      <c r="AP620" s="78"/>
      <c r="AQ620" s="78"/>
      <c r="AR620" s="2479"/>
      <c r="AS620" s="2479"/>
      <c r="AT620" s="2479"/>
      <c r="AU620" s="2479"/>
      <c r="AV620" s="2480"/>
      <c r="AW620" s="78"/>
      <c r="AX620" s="2480"/>
      <c r="AY620" s="78"/>
      <c r="AZ620" s="78"/>
      <c r="BA620" s="78"/>
      <c r="BB620" s="2480"/>
      <c r="BC620" s="78"/>
      <c r="BD620" s="78"/>
      <c r="BE620" s="78"/>
      <c r="BF620" s="78"/>
      <c r="BG620" s="78"/>
      <c r="BH620" s="78"/>
      <c r="BI620" s="78"/>
      <c r="BJ620" s="78"/>
      <c r="BK620" s="78"/>
      <c r="BL620" s="78"/>
      <c r="BM620" s="78"/>
      <c r="BN620" s="78"/>
      <c r="BO620" s="78"/>
      <c r="BP620" s="78"/>
      <c r="BQ620" s="78"/>
      <c r="BR620" s="78"/>
      <c r="BS620" s="78"/>
      <c r="BT620" s="78"/>
      <c r="BU620" s="78"/>
      <c r="BV620" s="78"/>
      <c r="BW620" s="78"/>
      <c r="BX620" s="78"/>
      <c r="BY620" s="78"/>
      <c r="BZ620" s="78"/>
      <c r="CA620" s="78"/>
      <c r="CB620" s="78"/>
      <c r="CC620" s="78"/>
      <c r="CD620" s="78"/>
      <c r="CE620" s="78"/>
      <c r="CF620" s="78"/>
      <c r="CG620" s="78"/>
      <c r="CH620" s="78"/>
      <c r="CI620" s="78"/>
      <c r="CJ620" s="78"/>
      <c r="CK620" s="78"/>
      <c r="CL620" s="78"/>
      <c r="CM620" s="78"/>
      <c r="CN620" s="78"/>
      <c r="CO620" s="78"/>
      <c r="CP620" s="78"/>
      <c r="CQ620" s="78"/>
      <c r="CR620" s="78"/>
      <c r="CS620" s="78"/>
      <c r="CT620" s="78"/>
      <c r="CU620" s="78"/>
      <c r="CV620" s="78"/>
      <c r="CW620" s="78"/>
      <c r="CX620" s="78"/>
      <c r="CY620" s="78"/>
      <c r="CZ620" s="78"/>
      <c r="DA620" s="78"/>
      <c r="DB620" s="78"/>
      <c r="DC620" s="78"/>
      <c r="DD620" s="78"/>
      <c r="DE620" s="78"/>
      <c r="DF620" s="2481"/>
      <c r="DG620" s="78"/>
      <c r="DH620" s="2482"/>
      <c r="DI620" s="78"/>
      <c r="DJ620" s="78"/>
      <c r="DK620" s="78"/>
      <c r="DL620" s="78"/>
      <c r="DM620" s="78"/>
      <c r="DN620" s="78"/>
      <c r="DO620" s="78"/>
      <c r="DP620" s="78"/>
      <c r="DQ620" s="78"/>
      <c r="DR620" s="78"/>
    </row>
    <row r="621">
      <c r="A621" s="78"/>
      <c r="D621" s="2471"/>
      <c r="E621" s="2472"/>
      <c r="F621" s="2472"/>
      <c r="G621" s="2473"/>
      <c r="H621" s="2474"/>
      <c r="I621" s="2474"/>
      <c r="J621" s="2474"/>
      <c r="K621" s="2474"/>
      <c r="L621" s="2474"/>
      <c r="M621" s="2474"/>
      <c r="N621" s="2474"/>
      <c r="O621" s="2474"/>
      <c r="P621" s="2474"/>
      <c r="Q621" s="2475"/>
      <c r="R621" s="2475"/>
      <c r="S621" s="2474"/>
      <c r="T621" s="2476"/>
      <c r="U621" s="2474"/>
      <c r="V621" s="2474"/>
      <c r="W621" s="2474"/>
      <c r="X621" s="2474"/>
      <c r="Y621" s="2475"/>
      <c r="Z621" s="2474"/>
      <c r="AA621" s="2477"/>
      <c r="AB621" s="2475"/>
      <c r="AC621" s="2475"/>
      <c r="AD621" s="2475"/>
      <c r="AE621" s="2475"/>
      <c r="AF621" s="78"/>
      <c r="AG621" s="2475"/>
      <c r="AH621" s="2478"/>
      <c r="AI621" s="78"/>
      <c r="AJ621" s="78"/>
      <c r="AK621" s="78"/>
      <c r="AL621" s="78"/>
      <c r="AM621" s="78"/>
      <c r="AN621" s="78"/>
      <c r="AO621" s="78"/>
      <c r="AP621" s="78"/>
      <c r="AQ621" s="78"/>
      <c r="AR621" s="2479"/>
      <c r="AS621" s="2479"/>
      <c r="AT621" s="2479"/>
      <c r="AU621" s="2479"/>
      <c r="AV621" s="2480"/>
      <c r="AW621" s="78"/>
      <c r="AX621" s="2480"/>
      <c r="AY621" s="78"/>
      <c r="AZ621" s="78"/>
      <c r="BA621" s="78"/>
      <c r="BB621" s="2480"/>
      <c r="BC621" s="78"/>
      <c r="BD621" s="78"/>
      <c r="BE621" s="78"/>
      <c r="BF621" s="78"/>
      <c r="BG621" s="78"/>
      <c r="BH621" s="78"/>
      <c r="BI621" s="78"/>
      <c r="BJ621" s="78"/>
      <c r="BK621" s="78"/>
      <c r="BL621" s="78"/>
      <c r="BM621" s="78"/>
      <c r="BN621" s="78"/>
      <c r="BO621" s="78"/>
      <c r="BP621" s="78"/>
      <c r="BQ621" s="78"/>
      <c r="BR621" s="78"/>
      <c r="BS621" s="78"/>
      <c r="BT621" s="78"/>
      <c r="BU621" s="78"/>
      <c r="BV621" s="78"/>
      <c r="BW621" s="78"/>
      <c r="BX621" s="78"/>
      <c r="BY621" s="78"/>
      <c r="BZ621" s="78"/>
      <c r="CA621" s="78"/>
      <c r="CB621" s="78"/>
      <c r="CC621" s="78"/>
      <c r="CD621" s="78"/>
      <c r="CE621" s="78"/>
      <c r="CF621" s="78"/>
      <c r="CG621" s="78"/>
      <c r="CH621" s="78"/>
      <c r="CI621" s="78"/>
      <c r="CJ621" s="78"/>
      <c r="CK621" s="78"/>
      <c r="CL621" s="78"/>
      <c r="CM621" s="78"/>
      <c r="CN621" s="78"/>
      <c r="CO621" s="78"/>
      <c r="CP621" s="78"/>
      <c r="CQ621" s="78"/>
      <c r="CR621" s="78"/>
      <c r="CS621" s="78"/>
      <c r="CT621" s="78"/>
      <c r="CU621" s="78"/>
      <c r="CV621" s="78"/>
      <c r="CW621" s="78"/>
      <c r="CX621" s="78"/>
      <c r="CY621" s="78"/>
      <c r="CZ621" s="78"/>
      <c r="DA621" s="78"/>
      <c r="DB621" s="78"/>
      <c r="DC621" s="78"/>
      <c r="DD621" s="78"/>
      <c r="DE621" s="78"/>
      <c r="DF621" s="2481"/>
      <c r="DG621" s="78"/>
      <c r="DH621" s="2482"/>
      <c r="DI621" s="78"/>
      <c r="DJ621" s="78"/>
      <c r="DK621" s="78"/>
      <c r="DL621" s="78"/>
      <c r="DM621" s="78"/>
      <c r="DN621" s="78"/>
      <c r="DO621" s="78"/>
      <c r="DP621" s="78"/>
      <c r="DQ621" s="78"/>
      <c r="DR621" s="78"/>
    </row>
    <row r="622">
      <c r="A622" s="78"/>
      <c r="D622" s="2471"/>
      <c r="E622" s="2472"/>
      <c r="F622" s="2472"/>
      <c r="G622" s="2473"/>
      <c r="H622" s="2474"/>
      <c r="I622" s="2474"/>
      <c r="J622" s="2474"/>
      <c r="K622" s="2474"/>
      <c r="L622" s="2474"/>
      <c r="M622" s="2474"/>
      <c r="N622" s="2474"/>
      <c r="O622" s="2474"/>
      <c r="P622" s="2474"/>
      <c r="Q622" s="2475"/>
      <c r="R622" s="2475"/>
      <c r="S622" s="2474"/>
      <c r="T622" s="2476"/>
      <c r="U622" s="2474"/>
      <c r="V622" s="2474"/>
      <c r="W622" s="2474"/>
      <c r="X622" s="2474"/>
      <c r="Y622" s="2475"/>
      <c r="Z622" s="2474"/>
      <c r="AA622" s="2477"/>
      <c r="AB622" s="2475"/>
      <c r="AC622" s="2475"/>
      <c r="AD622" s="2475"/>
      <c r="AE622" s="2475"/>
      <c r="AF622" s="78"/>
      <c r="AG622" s="2475"/>
      <c r="AH622" s="2478"/>
      <c r="AI622" s="78"/>
      <c r="AJ622" s="78"/>
      <c r="AK622" s="78"/>
      <c r="AL622" s="78"/>
      <c r="AM622" s="78"/>
      <c r="AN622" s="78"/>
      <c r="AO622" s="78"/>
      <c r="AP622" s="78"/>
      <c r="AQ622" s="78"/>
      <c r="AR622" s="2479"/>
      <c r="AS622" s="2479"/>
      <c r="AT622" s="2479"/>
      <c r="AU622" s="2479"/>
      <c r="AV622" s="2480"/>
      <c r="AW622" s="78"/>
      <c r="AX622" s="2480"/>
      <c r="AY622" s="78"/>
      <c r="AZ622" s="78"/>
      <c r="BA622" s="78"/>
      <c r="BB622" s="2480"/>
      <c r="BC622" s="78"/>
      <c r="BD622" s="78"/>
      <c r="BE622" s="78"/>
      <c r="BF622" s="78"/>
      <c r="BG622" s="78"/>
      <c r="BH622" s="78"/>
      <c r="BI622" s="78"/>
      <c r="BJ622" s="78"/>
      <c r="BK622" s="78"/>
      <c r="BL622" s="78"/>
      <c r="BM622" s="78"/>
      <c r="BN622" s="78"/>
      <c r="BO622" s="78"/>
      <c r="BP622" s="78"/>
      <c r="BQ622" s="78"/>
      <c r="BR622" s="78"/>
      <c r="BS622" s="78"/>
      <c r="BT622" s="78"/>
      <c r="BU622" s="78"/>
      <c r="BV622" s="78"/>
      <c r="BW622" s="78"/>
      <c r="BX622" s="78"/>
      <c r="BY622" s="78"/>
      <c r="BZ622" s="78"/>
      <c r="CA622" s="78"/>
      <c r="CB622" s="78"/>
      <c r="CC622" s="78"/>
      <c r="CD622" s="78"/>
      <c r="CE622" s="78"/>
      <c r="CF622" s="78"/>
      <c r="CG622" s="78"/>
      <c r="CH622" s="78"/>
      <c r="CI622" s="78"/>
      <c r="CJ622" s="78"/>
      <c r="CK622" s="78"/>
      <c r="CL622" s="78"/>
      <c r="CM622" s="78"/>
      <c r="CN622" s="78"/>
      <c r="CO622" s="78"/>
      <c r="CP622" s="78"/>
      <c r="CQ622" s="78"/>
      <c r="CR622" s="78"/>
      <c r="CS622" s="78"/>
      <c r="CT622" s="78"/>
      <c r="CU622" s="78"/>
      <c r="CV622" s="78"/>
      <c r="CW622" s="78"/>
      <c r="CX622" s="78"/>
      <c r="CY622" s="78"/>
      <c r="CZ622" s="78"/>
      <c r="DA622" s="78"/>
      <c r="DB622" s="78"/>
      <c r="DC622" s="78"/>
      <c r="DD622" s="78"/>
      <c r="DE622" s="78"/>
      <c r="DF622" s="2481"/>
      <c r="DG622" s="78"/>
      <c r="DH622" s="2482"/>
      <c r="DI622" s="78"/>
      <c r="DJ622" s="78"/>
      <c r="DK622" s="78"/>
      <c r="DL622" s="78"/>
      <c r="DM622" s="78"/>
      <c r="DN622" s="78"/>
      <c r="DO622" s="78"/>
      <c r="DP622" s="78"/>
      <c r="DQ622" s="78"/>
      <c r="DR622" s="78"/>
    </row>
    <row r="623">
      <c r="A623" s="78"/>
      <c r="D623" s="2471"/>
      <c r="E623" s="2472"/>
      <c r="F623" s="2472"/>
      <c r="G623" s="2473"/>
      <c r="H623" s="2474"/>
      <c r="I623" s="2474"/>
      <c r="J623" s="2474"/>
      <c r="K623" s="2474"/>
      <c r="L623" s="2474"/>
      <c r="M623" s="2474"/>
      <c r="N623" s="2474"/>
      <c r="O623" s="2474"/>
      <c r="P623" s="2474"/>
      <c r="Q623" s="2475"/>
      <c r="R623" s="2475"/>
      <c r="S623" s="2474"/>
      <c r="T623" s="2476"/>
      <c r="U623" s="2474"/>
      <c r="V623" s="2474"/>
      <c r="W623" s="2474"/>
      <c r="X623" s="2474"/>
      <c r="Y623" s="2475"/>
      <c r="Z623" s="2474"/>
      <c r="AA623" s="2477"/>
      <c r="AB623" s="2475"/>
      <c r="AC623" s="2475"/>
      <c r="AD623" s="2475"/>
      <c r="AE623" s="2475"/>
      <c r="AF623" s="78"/>
      <c r="AG623" s="2475"/>
      <c r="AH623" s="2478"/>
      <c r="AI623" s="78"/>
      <c r="AJ623" s="78"/>
      <c r="AK623" s="78"/>
      <c r="AL623" s="78"/>
      <c r="AM623" s="78"/>
      <c r="AN623" s="78"/>
      <c r="AO623" s="78"/>
      <c r="AP623" s="78"/>
      <c r="AQ623" s="78"/>
      <c r="AR623" s="2479"/>
      <c r="AS623" s="2479"/>
      <c r="AT623" s="2479"/>
      <c r="AU623" s="2479"/>
      <c r="AV623" s="2480"/>
      <c r="AW623" s="78"/>
      <c r="AX623" s="2480"/>
      <c r="AY623" s="78"/>
      <c r="AZ623" s="78"/>
      <c r="BA623" s="78"/>
      <c r="BB623" s="2480"/>
      <c r="BC623" s="78"/>
      <c r="BD623" s="78"/>
      <c r="BE623" s="78"/>
      <c r="BF623" s="78"/>
      <c r="BG623" s="78"/>
      <c r="BH623" s="78"/>
      <c r="BI623" s="78"/>
      <c r="BJ623" s="78"/>
      <c r="BK623" s="78"/>
      <c r="BL623" s="78"/>
      <c r="BM623" s="78"/>
      <c r="BN623" s="78"/>
      <c r="BO623" s="78"/>
      <c r="BP623" s="78"/>
      <c r="BQ623" s="78"/>
      <c r="BR623" s="78"/>
      <c r="BS623" s="78"/>
      <c r="BT623" s="78"/>
      <c r="BU623" s="78"/>
      <c r="BV623" s="78"/>
      <c r="BW623" s="78"/>
      <c r="BX623" s="78"/>
      <c r="BY623" s="78"/>
      <c r="BZ623" s="78"/>
      <c r="CA623" s="78"/>
      <c r="CB623" s="78"/>
      <c r="CC623" s="78"/>
      <c r="CD623" s="78"/>
      <c r="CE623" s="78"/>
      <c r="CF623" s="78"/>
      <c r="CG623" s="78"/>
      <c r="CH623" s="78"/>
      <c r="CI623" s="78"/>
      <c r="CJ623" s="78"/>
      <c r="CK623" s="78"/>
      <c r="CL623" s="78"/>
      <c r="CM623" s="78"/>
      <c r="CN623" s="78"/>
      <c r="CO623" s="78"/>
      <c r="CP623" s="78"/>
      <c r="CQ623" s="78"/>
      <c r="CR623" s="78"/>
      <c r="CS623" s="78"/>
      <c r="CT623" s="78"/>
      <c r="CU623" s="78"/>
      <c r="CV623" s="78"/>
      <c r="CW623" s="78"/>
      <c r="CX623" s="78"/>
      <c r="CY623" s="78"/>
      <c r="CZ623" s="78"/>
      <c r="DA623" s="78"/>
      <c r="DB623" s="78"/>
      <c r="DC623" s="78"/>
      <c r="DD623" s="78"/>
      <c r="DE623" s="78"/>
      <c r="DF623" s="2481"/>
      <c r="DG623" s="78"/>
      <c r="DH623" s="2482"/>
      <c r="DI623" s="78"/>
      <c r="DJ623" s="78"/>
      <c r="DK623" s="78"/>
      <c r="DL623" s="78"/>
      <c r="DM623" s="78"/>
      <c r="DN623" s="78"/>
      <c r="DO623" s="78"/>
      <c r="DP623" s="78"/>
      <c r="DQ623" s="78"/>
      <c r="DR623" s="78"/>
    </row>
    <row r="624">
      <c r="A624" s="78"/>
      <c r="D624" s="2471"/>
      <c r="E624" s="2472"/>
      <c r="F624" s="2472"/>
      <c r="G624" s="2473"/>
      <c r="H624" s="2474"/>
      <c r="I624" s="2474"/>
      <c r="J624" s="2474"/>
      <c r="K624" s="2474"/>
      <c r="L624" s="2474"/>
      <c r="M624" s="2474"/>
      <c r="N624" s="2474"/>
      <c r="O624" s="2474"/>
      <c r="P624" s="2474"/>
      <c r="Q624" s="2475"/>
      <c r="R624" s="2475"/>
      <c r="S624" s="2474"/>
      <c r="T624" s="2476"/>
      <c r="U624" s="2474"/>
      <c r="V624" s="2474"/>
      <c r="W624" s="2474"/>
      <c r="X624" s="2474"/>
      <c r="Y624" s="2475"/>
      <c r="Z624" s="2474"/>
      <c r="AA624" s="2477"/>
      <c r="AB624" s="2475"/>
      <c r="AC624" s="2475"/>
      <c r="AD624" s="2475"/>
      <c r="AE624" s="2475"/>
      <c r="AF624" s="78"/>
      <c r="AG624" s="2475"/>
      <c r="AH624" s="2478"/>
      <c r="AI624" s="78"/>
      <c r="AJ624" s="78"/>
      <c r="AK624" s="78"/>
      <c r="AL624" s="78"/>
      <c r="AM624" s="78"/>
      <c r="AN624" s="78"/>
      <c r="AO624" s="78"/>
      <c r="AP624" s="78"/>
      <c r="AQ624" s="78"/>
      <c r="AR624" s="2479"/>
      <c r="AS624" s="2479"/>
      <c r="AT624" s="2479"/>
      <c r="AU624" s="2479"/>
      <c r="AV624" s="2480"/>
      <c r="AW624" s="78"/>
      <c r="AX624" s="2480"/>
      <c r="AY624" s="78"/>
      <c r="AZ624" s="78"/>
      <c r="BA624" s="78"/>
      <c r="BB624" s="2480"/>
      <c r="BC624" s="78"/>
      <c r="BD624" s="78"/>
      <c r="BE624" s="78"/>
      <c r="BF624" s="78"/>
      <c r="BG624" s="78"/>
      <c r="BH624" s="78"/>
      <c r="BI624" s="78"/>
      <c r="BJ624" s="78"/>
      <c r="BK624" s="78"/>
      <c r="BL624" s="78"/>
      <c r="BM624" s="78"/>
      <c r="BN624" s="78"/>
      <c r="BO624" s="78"/>
      <c r="BP624" s="78"/>
      <c r="BQ624" s="78"/>
      <c r="BR624" s="78"/>
      <c r="BS624" s="78"/>
      <c r="BT624" s="78"/>
      <c r="BU624" s="78"/>
      <c r="BV624" s="78"/>
      <c r="BW624" s="78"/>
      <c r="BX624" s="78"/>
      <c r="BY624" s="78"/>
      <c r="BZ624" s="78"/>
      <c r="CA624" s="78"/>
      <c r="CB624" s="78"/>
      <c r="CC624" s="78"/>
      <c r="CD624" s="78"/>
      <c r="CE624" s="78"/>
      <c r="CF624" s="78"/>
      <c r="CG624" s="78"/>
      <c r="CH624" s="78"/>
      <c r="CI624" s="78"/>
      <c r="CJ624" s="78"/>
      <c r="CK624" s="78"/>
      <c r="CL624" s="78"/>
      <c r="CM624" s="78"/>
      <c r="CN624" s="78"/>
      <c r="CO624" s="78"/>
      <c r="CP624" s="78"/>
      <c r="CQ624" s="78"/>
      <c r="CR624" s="78"/>
      <c r="CS624" s="78"/>
      <c r="CT624" s="78"/>
      <c r="CU624" s="78"/>
      <c r="CV624" s="78"/>
      <c r="CW624" s="78"/>
      <c r="CX624" s="78"/>
      <c r="CY624" s="78"/>
      <c r="CZ624" s="78"/>
      <c r="DA624" s="78"/>
      <c r="DB624" s="78"/>
      <c r="DC624" s="78"/>
      <c r="DD624" s="78"/>
      <c r="DE624" s="78"/>
      <c r="DF624" s="2481"/>
      <c r="DG624" s="78"/>
      <c r="DH624" s="2482"/>
      <c r="DI624" s="78"/>
      <c r="DJ624" s="78"/>
      <c r="DK624" s="78"/>
      <c r="DL624" s="78"/>
      <c r="DM624" s="78"/>
      <c r="DN624" s="78"/>
      <c r="DO624" s="78"/>
      <c r="DP624" s="78"/>
      <c r="DQ624" s="78"/>
      <c r="DR624" s="78"/>
    </row>
    <row r="625">
      <c r="A625" s="78"/>
      <c r="D625" s="2471"/>
      <c r="E625" s="2472"/>
      <c r="F625" s="2472"/>
      <c r="G625" s="2473"/>
      <c r="H625" s="2474"/>
      <c r="I625" s="2474"/>
      <c r="J625" s="2474"/>
      <c r="K625" s="2474"/>
      <c r="L625" s="2474"/>
      <c r="M625" s="2474"/>
      <c r="N625" s="2474"/>
      <c r="O625" s="2474"/>
      <c r="P625" s="2474"/>
      <c r="Q625" s="2475"/>
      <c r="R625" s="2475"/>
      <c r="S625" s="2474"/>
      <c r="T625" s="2476"/>
      <c r="U625" s="2474"/>
      <c r="V625" s="2474"/>
      <c r="W625" s="2474"/>
      <c r="X625" s="2474"/>
      <c r="Y625" s="2475"/>
      <c r="Z625" s="2474"/>
      <c r="AA625" s="2477"/>
      <c r="AB625" s="2475"/>
      <c r="AC625" s="2475"/>
      <c r="AD625" s="2475"/>
      <c r="AE625" s="2475"/>
      <c r="AF625" s="78"/>
      <c r="AG625" s="2475"/>
      <c r="AH625" s="2478"/>
      <c r="AI625" s="78"/>
      <c r="AJ625" s="78"/>
      <c r="AK625" s="78"/>
      <c r="AL625" s="78"/>
      <c r="AM625" s="78"/>
      <c r="AN625" s="78"/>
      <c r="AO625" s="78"/>
      <c r="AP625" s="78"/>
      <c r="AQ625" s="78"/>
      <c r="AR625" s="2479"/>
      <c r="AS625" s="2479"/>
      <c r="AT625" s="2479"/>
      <c r="AU625" s="2479"/>
      <c r="AV625" s="2480"/>
      <c r="AW625" s="78"/>
      <c r="AX625" s="2480"/>
      <c r="AY625" s="78"/>
      <c r="AZ625" s="78"/>
      <c r="BA625" s="78"/>
      <c r="BB625" s="2480"/>
      <c r="BC625" s="78"/>
      <c r="BD625" s="78"/>
      <c r="BE625" s="78"/>
      <c r="BF625" s="78"/>
      <c r="BG625" s="78"/>
      <c r="BH625" s="78"/>
      <c r="BI625" s="78"/>
      <c r="BJ625" s="78"/>
      <c r="BK625" s="78"/>
      <c r="BL625" s="78"/>
      <c r="BM625" s="78"/>
      <c r="BN625" s="78"/>
      <c r="BO625" s="78"/>
      <c r="BP625" s="78"/>
      <c r="BQ625" s="78"/>
      <c r="BR625" s="78"/>
      <c r="BS625" s="78"/>
      <c r="BT625" s="78"/>
      <c r="BU625" s="78"/>
      <c r="BV625" s="78"/>
      <c r="BW625" s="78"/>
      <c r="BX625" s="78"/>
      <c r="BY625" s="78"/>
      <c r="BZ625" s="78"/>
      <c r="CA625" s="78"/>
      <c r="CB625" s="78"/>
      <c r="CC625" s="78"/>
      <c r="CD625" s="78"/>
      <c r="CE625" s="78"/>
      <c r="CF625" s="78"/>
      <c r="CG625" s="78"/>
      <c r="CH625" s="78"/>
      <c r="CI625" s="78"/>
      <c r="CJ625" s="78"/>
      <c r="CK625" s="78"/>
      <c r="CL625" s="78"/>
      <c r="CM625" s="78"/>
      <c r="CN625" s="78"/>
      <c r="CO625" s="78"/>
      <c r="CP625" s="78"/>
      <c r="CQ625" s="78"/>
      <c r="CR625" s="78"/>
      <c r="CS625" s="78"/>
      <c r="CT625" s="78"/>
      <c r="CU625" s="78"/>
      <c r="CV625" s="78"/>
      <c r="CW625" s="78"/>
      <c r="CX625" s="78"/>
      <c r="CY625" s="78"/>
      <c r="CZ625" s="78"/>
      <c r="DA625" s="78"/>
      <c r="DB625" s="78"/>
      <c r="DC625" s="78"/>
      <c r="DD625" s="78"/>
      <c r="DE625" s="78"/>
      <c r="DF625" s="2481"/>
      <c r="DG625" s="78"/>
      <c r="DH625" s="2482"/>
      <c r="DI625" s="78"/>
      <c r="DJ625" s="78"/>
      <c r="DK625" s="78"/>
      <c r="DL625" s="78"/>
      <c r="DM625" s="78"/>
      <c r="DN625" s="78"/>
      <c r="DO625" s="78"/>
      <c r="DP625" s="78"/>
      <c r="DQ625" s="78"/>
      <c r="DR625" s="78"/>
    </row>
    <row r="626">
      <c r="A626" s="78"/>
      <c r="D626" s="2471"/>
      <c r="E626" s="2472"/>
      <c r="F626" s="2472"/>
      <c r="G626" s="2473"/>
      <c r="H626" s="2474"/>
      <c r="I626" s="2474"/>
      <c r="J626" s="2474"/>
      <c r="K626" s="2474"/>
      <c r="L626" s="2474"/>
      <c r="M626" s="2474"/>
      <c r="N626" s="2474"/>
      <c r="O626" s="2474"/>
      <c r="P626" s="2474"/>
      <c r="Q626" s="2475"/>
      <c r="R626" s="2475"/>
      <c r="S626" s="2474"/>
      <c r="T626" s="2476"/>
      <c r="U626" s="2474"/>
      <c r="V626" s="2474"/>
      <c r="W626" s="2474"/>
      <c r="X626" s="2474"/>
      <c r="Y626" s="2475"/>
      <c r="Z626" s="2474"/>
      <c r="AA626" s="2477"/>
      <c r="AB626" s="2475"/>
      <c r="AC626" s="2475"/>
      <c r="AD626" s="2475"/>
      <c r="AE626" s="2475"/>
      <c r="AF626" s="78"/>
      <c r="AG626" s="2475"/>
      <c r="AH626" s="2478"/>
      <c r="AI626" s="78"/>
      <c r="AJ626" s="78"/>
      <c r="AK626" s="78"/>
      <c r="AL626" s="78"/>
      <c r="AM626" s="78"/>
      <c r="AN626" s="78"/>
      <c r="AO626" s="78"/>
      <c r="AP626" s="78"/>
      <c r="AQ626" s="78"/>
      <c r="AR626" s="2479"/>
      <c r="AS626" s="2479"/>
      <c r="AT626" s="2479"/>
      <c r="AU626" s="2479"/>
      <c r="AV626" s="2480"/>
      <c r="AW626" s="78"/>
      <c r="AX626" s="2480"/>
      <c r="AY626" s="78"/>
      <c r="AZ626" s="78"/>
      <c r="BA626" s="78"/>
      <c r="BB626" s="2480"/>
      <c r="BC626" s="78"/>
      <c r="BD626" s="78"/>
      <c r="BE626" s="78"/>
      <c r="BF626" s="78"/>
      <c r="BG626" s="78"/>
      <c r="BH626" s="78"/>
      <c r="BI626" s="78"/>
      <c r="BJ626" s="78"/>
      <c r="BK626" s="78"/>
      <c r="BL626" s="78"/>
      <c r="BM626" s="78"/>
      <c r="BN626" s="78"/>
      <c r="BO626" s="78"/>
      <c r="BP626" s="78"/>
      <c r="BQ626" s="78"/>
      <c r="BR626" s="78"/>
      <c r="BS626" s="78"/>
      <c r="BT626" s="78"/>
      <c r="BU626" s="78"/>
      <c r="BV626" s="78"/>
      <c r="BW626" s="78"/>
      <c r="BX626" s="78"/>
      <c r="BY626" s="78"/>
      <c r="BZ626" s="78"/>
      <c r="CA626" s="78"/>
      <c r="CB626" s="78"/>
      <c r="CC626" s="78"/>
      <c r="CD626" s="78"/>
      <c r="CE626" s="78"/>
      <c r="CF626" s="78"/>
      <c r="CG626" s="78"/>
      <c r="CH626" s="78"/>
      <c r="CI626" s="78"/>
      <c r="CJ626" s="78"/>
      <c r="CK626" s="78"/>
      <c r="CL626" s="78"/>
      <c r="CM626" s="78"/>
      <c r="CN626" s="78"/>
      <c r="CO626" s="78"/>
      <c r="CP626" s="78"/>
      <c r="CQ626" s="78"/>
      <c r="CR626" s="78"/>
      <c r="CS626" s="78"/>
      <c r="CT626" s="78"/>
      <c r="CU626" s="78"/>
      <c r="CV626" s="78"/>
      <c r="CW626" s="78"/>
      <c r="CX626" s="78"/>
      <c r="CY626" s="78"/>
      <c r="CZ626" s="78"/>
      <c r="DA626" s="78"/>
      <c r="DB626" s="78"/>
      <c r="DC626" s="78"/>
      <c r="DD626" s="78"/>
      <c r="DE626" s="78"/>
      <c r="DF626" s="2481"/>
      <c r="DG626" s="78"/>
      <c r="DH626" s="2482"/>
      <c r="DI626" s="78"/>
      <c r="DJ626" s="78"/>
      <c r="DK626" s="78"/>
      <c r="DL626" s="78"/>
      <c r="DM626" s="78"/>
      <c r="DN626" s="78"/>
      <c r="DO626" s="78"/>
      <c r="DP626" s="78"/>
      <c r="DQ626" s="78"/>
      <c r="DR626" s="78"/>
    </row>
    <row r="627">
      <c r="A627" s="78"/>
      <c r="D627" s="2471"/>
      <c r="E627" s="2472"/>
      <c r="F627" s="2472"/>
      <c r="G627" s="2473"/>
      <c r="H627" s="2474"/>
      <c r="I627" s="2474"/>
      <c r="J627" s="2474"/>
      <c r="K627" s="2474"/>
      <c r="L627" s="2474"/>
      <c r="M627" s="2474"/>
      <c r="N627" s="2474"/>
      <c r="O627" s="2474"/>
      <c r="P627" s="2474"/>
      <c r="Q627" s="2475"/>
      <c r="R627" s="2475"/>
      <c r="S627" s="2474"/>
      <c r="T627" s="2476"/>
      <c r="U627" s="2474"/>
      <c r="V627" s="2474"/>
      <c r="W627" s="2474"/>
      <c r="X627" s="2474"/>
      <c r="Y627" s="2475"/>
      <c r="Z627" s="2474"/>
      <c r="AA627" s="2477"/>
      <c r="AB627" s="2475"/>
      <c r="AC627" s="2475"/>
      <c r="AD627" s="2475"/>
      <c r="AE627" s="2475"/>
      <c r="AF627" s="78"/>
      <c r="AG627" s="2475"/>
      <c r="AH627" s="2478"/>
      <c r="AI627" s="78"/>
      <c r="AJ627" s="78"/>
      <c r="AK627" s="78"/>
      <c r="AL627" s="78"/>
      <c r="AM627" s="78"/>
      <c r="AN627" s="78"/>
      <c r="AO627" s="78"/>
      <c r="AP627" s="78"/>
      <c r="AQ627" s="78"/>
      <c r="AR627" s="2479"/>
      <c r="AS627" s="2479"/>
      <c r="AT627" s="2479"/>
      <c r="AU627" s="2479"/>
      <c r="AV627" s="2480"/>
      <c r="AW627" s="78"/>
      <c r="AX627" s="2480"/>
      <c r="AY627" s="78"/>
      <c r="AZ627" s="78"/>
      <c r="BA627" s="78"/>
      <c r="BB627" s="2480"/>
      <c r="BC627" s="78"/>
      <c r="BD627" s="78"/>
      <c r="BE627" s="78"/>
      <c r="BF627" s="78"/>
      <c r="BG627" s="78"/>
      <c r="BH627" s="78"/>
      <c r="BI627" s="78"/>
      <c r="BJ627" s="78"/>
      <c r="BK627" s="78"/>
      <c r="BL627" s="78"/>
      <c r="BM627" s="78"/>
      <c r="BN627" s="78"/>
      <c r="BO627" s="78"/>
      <c r="BP627" s="78"/>
      <c r="BQ627" s="78"/>
      <c r="BR627" s="78"/>
      <c r="BS627" s="78"/>
      <c r="BT627" s="78"/>
      <c r="BU627" s="78"/>
      <c r="BV627" s="78"/>
      <c r="BW627" s="78"/>
      <c r="BX627" s="78"/>
      <c r="BY627" s="78"/>
      <c r="BZ627" s="78"/>
      <c r="CA627" s="78"/>
      <c r="CB627" s="78"/>
      <c r="CC627" s="78"/>
      <c r="CD627" s="78"/>
      <c r="CE627" s="78"/>
      <c r="CF627" s="78"/>
      <c r="CG627" s="78"/>
      <c r="CH627" s="78"/>
      <c r="CI627" s="78"/>
      <c r="CJ627" s="78"/>
      <c r="CK627" s="78"/>
      <c r="CL627" s="78"/>
      <c r="CM627" s="78"/>
      <c r="CN627" s="78"/>
      <c r="CO627" s="78"/>
      <c r="CP627" s="78"/>
      <c r="CQ627" s="78"/>
      <c r="CR627" s="78"/>
      <c r="CS627" s="78"/>
      <c r="CT627" s="78"/>
      <c r="CU627" s="78"/>
      <c r="CV627" s="78"/>
      <c r="CW627" s="78"/>
      <c r="CX627" s="78"/>
      <c r="CY627" s="78"/>
      <c r="CZ627" s="78"/>
      <c r="DA627" s="78"/>
      <c r="DB627" s="78"/>
      <c r="DC627" s="78"/>
      <c r="DD627" s="78"/>
      <c r="DE627" s="78"/>
      <c r="DF627" s="2481"/>
      <c r="DG627" s="78"/>
      <c r="DH627" s="2482"/>
      <c r="DI627" s="78"/>
      <c r="DJ627" s="78"/>
      <c r="DK627" s="78"/>
      <c r="DL627" s="78"/>
      <c r="DM627" s="78"/>
      <c r="DN627" s="78"/>
      <c r="DO627" s="78"/>
      <c r="DP627" s="78"/>
      <c r="DQ627" s="78"/>
      <c r="DR627" s="78"/>
    </row>
    <row r="628">
      <c r="A628" s="78"/>
      <c r="D628" s="2471"/>
      <c r="E628" s="2472"/>
      <c r="F628" s="2472"/>
      <c r="G628" s="2473"/>
      <c r="H628" s="2474"/>
      <c r="I628" s="2474"/>
      <c r="J628" s="2474"/>
      <c r="K628" s="2474"/>
      <c r="L628" s="2474"/>
      <c r="M628" s="2474"/>
      <c r="N628" s="2474"/>
      <c r="O628" s="2474"/>
      <c r="P628" s="2474"/>
      <c r="Q628" s="2475"/>
      <c r="R628" s="2475"/>
      <c r="S628" s="2474"/>
      <c r="T628" s="2476"/>
      <c r="U628" s="2474"/>
      <c r="V628" s="2474"/>
      <c r="W628" s="2474"/>
      <c r="X628" s="2474"/>
      <c r="Y628" s="2475"/>
      <c r="Z628" s="2474"/>
      <c r="AA628" s="2477"/>
      <c r="AB628" s="2475"/>
      <c r="AC628" s="2475"/>
      <c r="AD628" s="2475"/>
      <c r="AE628" s="2475"/>
      <c r="AF628" s="78"/>
      <c r="AG628" s="2475"/>
      <c r="AH628" s="2478"/>
      <c r="AI628" s="78"/>
      <c r="AJ628" s="78"/>
      <c r="AK628" s="78"/>
      <c r="AL628" s="78"/>
      <c r="AM628" s="78"/>
      <c r="AN628" s="78"/>
      <c r="AO628" s="78"/>
      <c r="AP628" s="78"/>
      <c r="AQ628" s="78"/>
      <c r="AR628" s="2479"/>
      <c r="AS628" s="2479"/>
      <c r="AT628" s="2479"/>
      <c r="AU628" s="2479"/>
      <c r="AV628" s="2480"/>
      <c r="AW628" s="78"/>
      <c r="AX628" s="2480"/>
      <c r="AY628" s="78"/>
      <c r="AZ628" s="78"/>
      <c r="BA628" s="78"/>
      <c r="BB628" s="2480"/>
      <c r="BC628" s="78"/>
      <c r="BD628" s="78"/>
      <c r="BE628" s="78"/>
      <c r="BF628" s="78"/>
      <c r="BG628" s="78"/>
      <c r="BH628" s="78"/>
      <c r="BI628" s="78"/>
      <c r="BJ628" s="78"/>
      <c r="BK628" s="78"/>
      <c r="BL628" s="78"/>
      <c r="BM628" s="78"/>
      <c r="BN628" s="78"/>
      <c r="BO628" s="78"/>
      <c r="BP628" s="78"/>
      <c r="BQ628" s="78"/>
      <c r="BR628" s="78"/>
      <c r="BS628" s="78"/>
      <c r="BT628" s="78"/>
      <c r="BU628" s="78"/>
      <c r="BV628" s="78"/>
      <c r="BW628" s="78"/>
      <c r="BX628" s="78"/>
      <c r="BY628" s="78"/>
      <c r="BZ628" s="78"/>
      <c r="CA628" s="78"/>
      <c r="CB628" s="78"/>
      <c r="CC628" s="78"/>
      <c r="CD628" s="78"/>
      <c r="CE628" s="78"/>
      <c r="CF628" s="78"/>
      <c r="CG628" s="78"/>
      <c r="CH628" s="78"/>
      <c r="CI628" s="78"/>
      <c r="CJ628" s="78"/>
      <c r="CK628" s="78"/>
      <c r="CL628" s="78"/>
      <c r="CM628" s="78"/>
      <c r="CN628" s="78"/>
      <c r="CO628" s="78"/>
      <c r="CP628" s="78"/>
      <c r="CQ628" s="78"/>
      <c r="CR628" s="78"/>
      <c r="CS628" s="78"/>
      <c r="CT628" s="78"/>
      <c r="CU628" s="78"/>
      <c r="CV628" s="78"/>
      <c r="CW628" s="78"/>
      <c r="CX628" s="78"/>
      <c r="CY628" s="78"/>
      <c r="CZ628" s="78"/>
      <c r="DA628" s="78"/>
      <c r="DB628" s="78"/>
      <c r="DC628" s="78"/>
      <c r="DD628" s="78"/>
      <c r="DE628" s="78"/>
      <c r="DF628" s="2481"/>
      <c r="DG628" s="78"/>
      <c r="DH628" s="2482"/>
      <c r="DI628" s="78"/>
      <c r="DJ628" s="78"/>
      <c r="DK628" s="78"/>
      <c r="DL628" s="78"/>
      <c r="DM628" s="78"/>
      <c r="DN628" s="78"/>
      <c r="DO628" s="78"/>
      <c r="DP628" s="78"/>
      <c r="DQ628" s="78"/>
      <c r="DR628" s="78"/>
    </row>
    <row r="629">
      <c r="A629" s="78"/>
      <c r="D629" s="2471"/>
      <c r="E629" s="2472"/>
      <c r="F629" s="2472"/>
      <c r="G629" s="2473"/>
      <c r="H629" s="2474"/>
      <c r="I629" s="2474"/>
      <c r="J629" s="2474"/>
      <c r="K629" s="2474"/>
      <c r="L629" s="2474"/>
      <c r="M629" s="2474"/>
      <c r="N629" s="2474"/>
      <c r="O629" s="2474"/>
      <c r="P629" s="2474"/>
      <c r="Q629" s="2475"/>
      <c r="R629" s="2475"/>
      <c r="S629" s="2474"/>
      <c r="T629" s="2476"/>
      <c r="U629" s="2474"/>
      <c r="V629" s="2474"/>
      <c r="W629" s="2474"/>
      <c r="X629" s="2474"/>
      <c r="Y629" s="2475"/>
      <c r="Z629" s="2474"/>
      <c r="AA629" s="2477"/>
      <c r="AB629" s="2475"/>
      <c r="AC629" s="2475"/>
      <c r="AD629" s="2475"/>
      <c r="AE629" s="2475"/>
      <c r="AF629" s="78"/>
      <c r="AG629" s="2475"/>
      <c r="AH629" s="2478"/>
      <c r="AI629" s="78"/>
      <c r="AJ629" s="78"/>
      <c r="AK629" s="78"/>
      <c r="AL629" s="78"/>
      <c r="AM629" s="78"/>
      <c r="AN629" s="78"/>
      <c r="AO629" s="78"/>
      <c r="AP629" s="78"/>
      <c r="AQ629" s="78"/>
      <c r="AR629" s="2479"/>
      <c r="AS629" s="2479"/>
      <c r="AT629" s="2479"/>
      <c r="AU629" s="2479"/>
      <c r="AV629" s="2480"/>
      <c r="AW629" s="78"/>
      <c r="AX629" s="2480"/>
      <c r="AY629" s="78"/>
      <c r="AZ629" s="78"/>
      <c r="BA629" s="78"/>
      <c r="BB629" s="2480"/>
      <c r="BC629" s="78"/>
      <c r="BD629" s="78"/>
      <c r="BE629" s="78"/>
      <c r="BF629" s="78"/>
      <c r="BG629" s="78"/>
      <c r="BH629" s="78"/>
      <c r="BI629" s="78"/>
      <c r="BJ629" s="78"/>
      <c r="BK629" s="78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8"/>
      <c r="CG629" s="78"/>
      <c r="CH629" s="78"/>
      <c r="CI629" s="78"/>
      <c r="CJ629" s="78"/>
      <c r="CK629" s="78"/>
      <c r="CL629" s="78"/>
      <c r="CM629" s="78"/>
      <c r="CN629" s="78"/>
      <c r="CO629" s="78"/>
      <c r="CP629" s="78"/>
      <c r="CQ629" s="78"/>
      <c r="CR629" s="78"/>
      <c r="CS629" s="78"/>
      <c r="CT629" s="78"/>
      <c r="CU629" s="78"/>
      <c r="CV629" s="78"/>
      <c r="CW629" s="78"/>
      <c r="CX629" s="78"/>
      <c r="CY629" s="78"/>
      <c r="CZ629" s="78"/>
      <c r="DA629" s="78"/>
      <c r="DB629" s="78"/>
      <c r="DC629" s="78"/>
      <c r="DD629" s="78"/>
      <c r="DE629" s="78"/>
      <c r="DF629" s="2481"/>
      <c r="DG629" s="78"/>
      <c r="DH629" s="2482"/>
      <c r="DI629" s="78"/>
      <c r="DJ629" s="78"/>
      <c r="DK629" s="78"/>
      <c r="DL629" s="78"/>
      <c r="DM629" s="78"/>
      <c r="DN629" s="78"/>
      <c r="DO629" s="78"/>
      <c r="DP629" s="78"/>
      <c r="DQ629" s="78"/>
      <c r="DR629" s="78"/>
    </row>
    <row r="630">
      <c r="A630" s="78"/>
      <c r="D630" s="2471"/>
      <c r="E630" s="2472"/>
      <c r="F630" s="2472"/>
      <c r="G630" s="2473"/>
      <c r="H630" s="2474"/>
      <c r="I630" s="2474"/>
      <c r="J630" s="2474"/>
      <c r="K630" s="2474"/>
      <c r="L630" s="2474"/>
      <c r="M630" s="2474"/>
      <c r="N630" s="2474"/>
      <c r="O630" s="2474"/>
      <c r="P630" s="2474"/>
      <c r="Q630" s="2475"/>
      <c r="R630" s="2475"/>
      <c r="S630" s="2474"/>
      <c r="T630" s="2476"/>
      <c r="U630" s="2474"/>
      <c r="V630" s="2474"/>
      <c r="W630" s="2474"/>
      <c r="X630" s="2474"/>
      <c r="Y630" s="2475"/>
      <c r="Z630" s="2474"/>
      <c r="AA630" s="2477"/>
      <c r="AB630" s="2475"/>
      <c r="AC630" s="2475"/>
      <c r="AD630" s="2475"/>
      <c r="AE630" s="2475"/>
      <c r="AF630" s="78"/>
      <c r="AG630" s="2475"/>
      <c r="AH630" s="2478"/>
      <c r="AI630" s="78"/>
      <c r="AJ630" s="78"/>
      <c r="AK630" s="78"/>
      <c r="AL630" s="78"/>
      <c r="AM630" s="78"/>
      <c r="AN630" s="78"/>
      <c r="AO630" s="78"/>
      <c r="AP630" s="78"/>
      <c r="AQ630" s="78"/>
      <c r="AR630" s="2479"/>
      <c r="AS630" s="2479"/>
      <c r="AT630" s="2479"/>
      <c r="AU630" s="2479"/>
      <c r="AV630" s="2480"/>
      <c r="AW630" s="78"/>
      <c r="AX630" s="2480"/>
      <c r="AY630" s="78"/>
      <c r="AZ630" s="78"/>
      <c r="BA630" s="78"/>
      <c r="BB630" s="2480"/>
      <c r="BC630" s="78"/>
      <c r="BD630" s="78"/>
      <c r="BE630" s="78"/>
      <c r="BF630" s="78"/>
      <c r="BG630" s="78"/>
      <c r="BH630" s="78"/>
      <c r="BI630" s="78"/>
      <c r="BJ630" s="78"/>
      <c r="BK630" s="78"/>
      <c r="BL630" s="78"/>
      <c r="BM630" s="78"/>
      <c r="BN630" s="78"/>
      <c r="BO630" s="78"/>
      <c r="BP630" s="78"/>
      <c r="BQ630" s="78"/>
      <c r="BR630" s="78"/>
      <c r="BS630" s="78"/>
      <c r="BT630" s="78"/>
      <c r="BU630" s="78"/>
      <c r="BV630" s="78"/>
      <c r="BW630" s="78"/>
      <c r="BX630" s="78"/>
      <c r="BY630" s="78"/>
      <c r="BZ630" s="78"/>
      <c r="CA630" s="78"/>
      <c r="CB630" s="78"/>
      <c r="CC630" s="78"/>
      <c r="CD630" s="78"/>
      <c r="CE630" s="78"/>
      <c r="CF630" s="78"/>
      <c r="CG630" s="78"/>
      <c r="CH630" s="78"/>
      <c r="CI630" s="78"/>
      <c r="CJ630" s="78"/>
      <c r="CK630" s="78"/>
      <c r="CL630" s="78"/>
      <c r="CM630" s="78"/>
      <c r="CN630" s="78"/>
      <c r="CO630" s="78"/>
      <c r="CP630" s="78"/>
      <c r="CQ630" s="78"/>
      <c r="CR630" s="78"/>
      <c r="CS630" s="78"/>
      <c r="CT630" s="78"/>
      <c r="CU630" s="78"/>
      <c r="CV630" s="78"/>
      <c r="CW630" s="78"/>
      <c r="CX630" s="78"/>
      <c r="CY630" s="78"/>
      <c r="CZ630" s="78"/>
      <c r="DA630" s="78"/>
      <c r="DB630" s="78"/>
      <c r="DC630" s="78"/>
      <c r="DD630" s="78"/>
      <c r="DE630" s="78"/>
      <c r="DF630" s="2481"/>
      <c r="DG630" s="78"/>
      <c r="DH630" s="2482"/>
      <c r="DI630" s="78"/>
      <c r="DJ630" s="78"/>
      <c r="DK630" s="78"/>
      <c r="DL630" s="78"/>
      <c r="DM630" s="78"/>
      <c r="DN630" s="78"/>
      <c r="DO630" s="78"/>
      <c r="DP630" s="78"/>
      <c r="DQ630" s="78"/>
      <c r="DR630" s="78"/>
    </row>
    <row r="631">
      <c r="A631" s="78"/>
      <c r="D631" s="2471"/>
      <c r="E631" s="2472"/>
      <c r="F631" s="2472"/>
      <c r="G631" s="2473"/>
      <c r="H631" s="2474"/>
      <c r="I631" s="2474"/>
      <c r="J631" s="2474"/>
      <c r="K631" s="2474"/>
      <c r="L631" s="2474"/>
      <c r="M631" s="2474"/>
      <c r="N631" s="2474"/>
      <c r="O631" s="2474"/>
      <c r="P631" s="2474"/>
      <c r="Q631" s="2475"/>
      <c r="R631" s="2475"/>
      <c r="S631" s="2474"/>
      <c r="T631" s="2476"/>
      <c r="U631" s="2474"/>
      <c r="V631" s="2474"/>
      <c r="W631" s="2474"/>
      <c r="X631" s="2474"/>
      <c r="Y631" s="2475"/>
      <c r="Z631" s="2474"/>
      <c r="AA631" s="2477"/>
      <c r="AB631" s="2475"/>
      <c r="AC631" s="2475"/>
      <c r="AD631" s="2475"/>
      <c r="AE631" s="2475"/>
      <c r="AF631" s="78"/>
      <c r="AG631" s="2475"/>
      <c r="AH631" s="2478"/>
      <c r="AI631" s="78"/>
      <c r="AJ631" s="78"/>
      <c r="AK631" s="78"/>
      <c r="AL631" s="78"/>
      <c r="AM631" s="78"/>
      <c r="AN631" s="78"/>
      <c r="AO631" s="78"/>
      <c r="AP631" s="78"/>
      <c r="AQ631" s="78"/>
      <c r="AR631" s="2479"/>
      <c r="AS631" s="2479"/>
      <c r="AT631" s="2479"/>
      <c r="AU631" s="2479"/>
      <c r="AV631" s="2480"/>
      <c r="AW631" s="78"/>
      <c r="AX631" s="2480"/>
      <c r="AY631" s="78"/>
      <c r="AZ631" s="78"/>
      <c r="BA631" s="78"/>
      <c r="BB631" s="2480"/>
      <c r="BC631" s="78"/>
      <c r="BD631" s="78"/>
      <c r="BE631" s="78"/>
      <c r="BF631" s="78"/>
      <c r="BG631" s="78"/>
      <c r="BH631" s="78"/>
      <c r="BI631" s="78"/>
      <c r="BJ631" s="78"/>
      <c r="BK631" s="78"/>
      <c r="BL631" s="78"/>
      <c r="BM631" s="78"/>
      <c r="BN631" s="78"/>
      <c r="BO631" s="78"/>
      <c r="BP631" s="78"/>
      <c r="BQ631" s="78"/>
      <c r="BR631" s="78"/>
      <c r="BS631" s="78"/>
      <c r="BT631" s="78"/>
      <c r="BU631" s="78"/>
      <c r="BV631" s="78"/>
      <c r="BW631" s="78"/>
      <c r="BX631" s="78"/>
      <c r="BY631" s="78"/>
      <c r="BZ631" s="78"/>
      <c r="CA631" s="78"/>
      <c r="CB631" s="78"/>
      <c r="CC631" s="78"/>
      <c r="CD631" s="78"/>
      <c r="CE631" s="78"/>
      <c r="CF631" s="78"/>
      <c r="CG631" s="78"/>
      <c r="CH631" s="78"/>
      <c r="CI631" s="78"/>
      <c r="CJ631" s="78"/>
      <c r="CK631" s="78"/>
      <c r="CL631" s="78"/>
      <c r="CM631" s="78"/>
      <c r="CN631" s="78"/>
      <c r="CO631" s="78"/>
      <c r="CP631" s="78"/>
      <c r="CQ631" s="78"/>
      <c r="CR631" s="78"/>
      <c r="CS631" s="78"/>
      <c r="CT631" s="78"/>
      <c r="CU631" s="78"/>
      <c r="CV631" s="78"/>
      <c r="CW631" s="78"/>
      <c r="CX631" s="78"/>
      <c r="CY631" s="78"/>
      <c r="CZ631" s="78"/>
      <c r="DA631" s="78"/>
      <c r="DB631" s="78"/>
      <c r="DC631" s="78"/>
      <c r="DD631" s="78"/>
      <c r="DE631" s="78"/>
      <c r="DF631" s="2481"/>
      <c r="DG631" s="78"/>
      <c r="DH631" s="2482"/>
      <c r="DI631" s="78"/>
      <c r="DJ631" s="78"/>
      <c r="DK631" s="78"/>
      <c r="DL631" s="78"/>
      <c r="DM631" s="78"/>
      <c r="DN631" s="78"/>
      <c r="DO631" s="78"/>
      <c r="DP631" s="78"/>
      <c r="DQ631" s="78"/>
      <c r="DR631" s="78"/>
    </row>
    <row r="632">
      <c r="A632" s="78"/>
      <c r="D632" s="2471"/>
      <c r="E632" s="2472"/>
      <c r="F632" s="2472"/>
      <c r="G632" s="2473"/>
      <c r="H632" s="2474"/>
      <c r="I632" s="2474"/>
      <c r="J632" s="2474"/>
      <c r="K632" s="2474"/>
      <c r="L632" s="2474"/>
      <c r="M632" s="2474"/>
      <c r="N632" s="2474"/>
      <c r="O632" s="2474"/>
      <c r="P632" s="2474"/>
      <c r="Q632" s="2475"/>
      <c r="R632" s="2475"/>
      <c r="S632" s="2474"/>
      <c r="T632" s="2476"/>
      <c r="U632" s="2474"/>
      <c r="V632" s="2474"/>
      <c r="W632" s="2474"/>
      <c r="X632" s="2474"/>
      <c r="Y632" s="2475"/>
      <c r="Z632" s="2474"/>
      <c r="AA632" s="2477"/>
      <c r="AB632" s="2475"/>
      <c r="AC632" s="2475"/>
      <c r="AD632" s="2475"/>
      <c r="AE632" s="2475"/>
      <c r="AF632" s="78"/>
      <c r="AG632" s="2475"/>
      <c r="AH632" s="2478"/>
      <c r="AI632" s="78"/>
      <c r="AJ632" s="78"/>
      <c r="AK632" s="78"/>
      <c r="AL632" s="78"/>
      <c r="AM632" s="78"/>
      <c r="AN632" s="78"/>
      <c r="AO632" s="78"/>
      <c r="AP632" s="78"/>
      <c r="AQ632" s="78"/>
      <c r="AR632" s="2479"/>
      <c r="AS632" s="2479"/>
      <c r="AT632" s="2479"/>
      <c r="AU632" s="2479"/>
      <c r="AV632" s="2480"/>
      <c r="AW632" s="78"/>
      <c r="AX632" s="2480"/>
      <c r="AY632" s="78"/>
      <c r="AZ632" s="78"/>
      <c r="BA632" s="78"/>
      <c r="BB632" s="2480"/>
      <c r="BC632" s="78"/>
      <c r="BD632" s="78"/>
      <c r="BE632" s="78"/>
      <c r="BF632" s="78"/>
      <c r="BG632" s="78"/>
      <c r="BH632" s="78"/>
      <c r="BI632" s="78"/>
      <c r="BJ632" s="78"/>
      <c r="BK632" s="78"/>
      <c r="BL632" s="78"/>
      <c r="BM632" s="78"/>
      <c r="BN632" s="78"/>
      <c r="BO632" s="78"/>
      <c r="BP632" s="78"/>
      <c r="BQ632" s="78"/>
      <c r="BR632" s="78"/>
      <c r="BS632" s="78"/>
      <c r="BT632" s="78"/>
      <c r="BU632" s="78"/>
      <c r="BV632" s="78"/>
      <c r="BW632" s="78"/>
      <c r="BX632" s="78"/>
      <c r="BY632" s="78"/>
      <c r="BZ632" s="78"/>
      <c r="CA632" s="78"/>
      <c r="CB632" s="78"/>
      <c r="CC632" s="78"/>
      <c r="CD632" s="78"/>
      <c r="CE632" s="78"/>
      <c r="CF632" s="78"/>
      <c r="CG632" s="78"/>
      <c r="CH632" s="78"/>
      <c r="CI632" s="78"/>
      <c r="CJ632" s="78"/>
      <c r="CK632" s="78"/>
      <c r="CL632" s="78"/>
      <c r="CM632" s="78"/>
      <c r="CN632" s="78"/>
      <c r="CO632" s="78"/>
      <c r="CP632" s="78"/>
      <c r="CQ632" s="78"/>
      <c r="CR632" s="78"/>
      <c r="CS632" s="78"/>
      <c r="CT632" s="78"/>
      <c r="CU632" s="78"/>
      <c r="CV632" s="78"/>
      <c r="CW632" s="78"/>
      <c r="CX632" s="78"/>
      <c r="CY632" s="78"/>
      <c r="CZ632" s="78"/>
      <c r="DA632" s="78"/>
      <c r="DB632" s="78"/>
      <c r="DC632" s="78"/>
      <c r="DD632" s="78"/>
      <c r="DE632" s="78"/>
      <c r="DF632" s="2481"/>
      <c r="DG632" s="78"/>
      <c r="DH632" s="2482"/>
      <c r="DI632" s="78"/>
      <c r="DJ632" s="78"/>
      <c r="DK632" s="78"/>
      <c r="DL632" s="78"/>
      <c r="DM632" s="78"/>
      <c r="DN632" s="78"/>
      <c r="DO632" s="78"/>
      <c r="DP632" s="78"/>
      <c r="DQ632" s="78"/>
      <c r="DR632" s="78"/>
    </row>
    <row r="633">
      <c r="A633" s="78"/>
      <c r="D633" s="2471"/>
      <c r="E633" s="2472"/>
      <c r="F633" s="2472"/>
      <c r="G633" s="2473"/>
      <c r="H633" s="2474"/>
      <c r="I633" s="2474"/>
      <c r="J633" s="2474"/>
      <c r="K633" s="2474"/>
      <c r="L633" s="2474"/>
      <c r="M633" s="2474"/>
      <c r="N633" s="2474"/>
      <c r="O633" s="2474"/>
      <c r="P633" s="2474"/>
      <c r="Q633" s="2475"/>
      <c r="R633" s="2475"/>
      <c r="S633" s="2474"/>
      <c r="T633" s="2476"/>
      <c r="U633" s="2474"/>
      <c r="V633" s="2474"/>
      <c r="W633" s="2474"/>
      <c r="X633" s="2474"/>
      <c r="Y633" s="2475"/>
      <c r="Z633" s="2474"/>
      <c r="AA633" s="2477"/>
      <c r="AB633" s="2475"/>
      <c r="AC633" s="2475"/>
      <c r="AD633" s="2475"/>
      <c r="AE633" s="2475"/>
      <c r="AF633" s="78"/>
      <c r="AG633" s="2475"/>
      <c r="AH633" s="2478"/>
      <c r="AI633" s="78"/>
      <c r="AJ633" s="78"/>
      <c r="AK633" s="78"/>
      <c r="AL633" s="78"/>
      <c r="AM633" s="78"/>
      <c r="AN633" s="78"/>
      <c r="AO633" s="78"/>
      <c r="AP633" s="78"/>
      <c r="AQ633" s="78"/>
      <c r="AR633" s="2479"/>
      <c r="AS633" s="2479"/>
      <c r="AT633" s="2479"/>
      <c r="AU633" s="2479"/>
      <c r="AV633" s="2480"/>
      <c r="AW633" s="78"/>
      <c r="AX633" s="2480"/>
      <c r="AY633" s="78"/>
      <c r="AZ633" s="78"/>
      <c r="BA633" s="78"/>
      <c r="BB633" s="2480"/>
      <c r="BC633" s="78"/>
      <c r="BD633" s="78"/>
      <c r="BE633" s="78"/>
      <c r="BF633" s="78"/>
      <c r="BG633" s="78"/>
      <c r="BH633" s="78"/>
      <c r="BI633" s="78"/>
      <c r="BJ633" s="78"/>
      <c r="BK633" s="78"/>
      <c r="BL633" s="78"/>
      <c r="BM633" s="78"/>
      <c r="BN633" s="78"/>
      <c r="BO633" s="78"/>
      <c r="BP633" s="78"/>
      <c r="BQ633" s="78"/>
      <c r="BR633" s="78"/>
      <c r="BS633" s="78"/>
      <c r="BT633" s="78"/>
      <c r="BU633" s="78"/>
      <c r="BV633" s="78"/>
      <c r="BW633" s="78"/>
      <c r="BX633" s="78"/>
      <c r="BY633" s="78"/>
      <c r="BZ633" s="78"/>
      <c r="CA633" s="78"/>
      <c r="CB633" s="78"/>
      <c r="CC633" s="78"/>
      <c r="CD633" s="78"/>
      <c r="CE633" s="78"/>
      <c r="CF633" s="78"/>
      <c r="CG633" s="78"/>
      <c r="CH633" s="78"/>
      <c r="CI633" s="78"/>
      <c r="CJ633" s="78"/>
      <c r="CK633" s="78"/>
      <c r="CL633" s="78"/>
      <c r="CM633" s="78"/>
      <c r="CN633" s="78"/>
      <c r="CO633" s="78"/>
      <c r="CP633" s="78"/>
      <c r="CQ633" s="78"/>
      <c r="CR633" s="78"/>
      <c r="CS633" s="78"/>
      <c r="CT633" s="78"/>
      <c r="CU633" s="78"/>
      <c r="CV633" s="78"/>
      <c r="CW633" s="78"/>
      <c r="CX633" s="78"/>
      <c r="CY633" s="78"/>
      <c r="CZ633" s="78"/>
      <c r="DA633" s="78"/>
      <c r="DB633" s="78"/>
      <c r="DC633" s="78"/>
      <c r="DD633" s="78"/>
      <c r="DE633" s="78"/>
      <c r="DF633" s="2481"/>
      <c r="DG633" s="78"/>
      <c r="DH633" s="2482"/>
      <c r="DI633" s="78"/>
      <c r="DJ633" s="78"/>
      <c r="DK633" s="78"/>
      <c r="DL633" s="78"/>
      <c r="DM633" s="78"/>
      <c r="DN633" s="78"/>
      <c r="DO633" s="78"/>
      <c r="DP633" s="78"/>
      <c r="DQ633" s="78"/>
      <c r="DR633" s="78"/>
    </row>
    <row r="634">
      <c r="A634" s="78"/>
      <c r="D634" s="2471"/>
      <c r="E634" s="2472"/>
      <c r="F634" s="2472"/>
      <c r="G634" s="2473"/>
      <c r="H634" s="2474"/>
      <c r="I634" s="2474"/>
      <c r="J634" s="2474"/>
      <c r="K634" s="2474"/>
      <c r="L634" s="2474"/>
      <c r="M634" s="2474"/>
      <c r="N634" s="2474"/>
      <c r="O634" s="2474"/>
      <c r="P634" s="2474"/>
      <c r="Q634" s="2475"/>
      <c r="R634" s="2475"/>
      <c r="S634" s="2474"/>
      <c r="T634" s="2476"/>
      <c r="U634" s="2474"/>
      <c r="V634" s="2474"/>
      <c r="W634" s="2474"/>
      <c r="X634" s="2474"/>
      <c r="Y634" s="2475"/>
      <c r="Z634" s="2474"/>
      <c r="AA634" s="2477"/>
      <c r="AB634" s="2475"/>
      <c r="AC634" s="2475"/>
      <c r="AD634" s="2475"/>
      <c r="AE634" s="2475"/>
      <c r="AF634" s="78"/>
      <c r="AG634" s="2475"/>
      <c r="AH634" s="2478"/>
      <c r="AI634" s="78"/>
      <c r="AJ634" s="78"/>
      <c r="AK634" s="78"/>
      <c r="AL634" s="78"/>
      <c r="AM634" s="78"/>
      <c r="AN634" s="78"/>
      <c r="AO634" s="78"/>
      <c r="AP634" s="78"/>
      <c r="AQ634" s="78"/>
      <c r="AR634" s="2479"/>
      <c r="AS634" s="2479"/>
      <c r="AT634" s="2479"/>
      <c r="AU634" s="2479"/>
      <c r="AV634" s="2480"/>
      <c r="AW634" s="78"/>
      <c r="AX634" s="2480"/>
      <c r="AY634" s="78"/>
      <c r="AZ634" s="78"/>
      <c r="BA634" s="78"/>
      <c r="BB634" s="2480"/>
      <c r="BC634" s="78"/>
      <c r="BD634" s="78"/>
      <c r="BE634" s="78"/>
      <c r="BF634" s="78"/>
      <c r="BG634" s="78"/>
      <c r="BH634" s="78"/>
      <c r="BI634" s="78"/>
      <c r="BJ634" s="78"/>
      <c r="BK634" s="78"/>
      <c r="BL634" s="78"/>
      <c r="BM634" s="78"/>
      <c r="BN634" s="78"/>
      <c r="BO634" s="78"/>
      <c r="BP634" s="78"/>
      <c r="BQ634" s="78"/>
      <c r="BR634" s="78"/>
      <c r="BS634" s="78"/>
      <c r="BT634" s="78"/>
      <c r="BU634" s="78"/>
      <c r="BV634" s="78"/>
      <c r="BW634" s="78"/>
      <c r="BX634" s="78"/>
      <c r="BY634" s="78"/>
      <c r="BZ634" s="78"/>
      <c r="CA634" s="78"/>
      <c r="CB634" s="78"/>
      <c r="CC634" s="78"/>
      <c r="CD634" s="78"/>
      <c r="CE634" s="78"/>
      <c r="CF634" s="78"/>
      <c r="CG634" s="78"/>
      <c r="CH634" s="78"/>
      <c r="CI634" s="78"/>
      <c r="CJ634" s="78"/>
      <c r="CK634" s="78"/>
      <c r="CL634" s="78"/>
      <c r="CM634" s="78"/>
      <c r="CN634" s="78"/>
      <c r="CO634" s="78"/>
      <c r="CP634" s="78"/>
      <c r="CQ634" s="78"/>
      <c r="CR634" s="78"/>
      <c r="CS634" s="78"/>
      <c r="CT634" s="78"/>
      <c r="CU634" s="78"/>
      <c r="CV634" s="78"/>
      <c r="CW634" s="78"/>
      <c r="CX634" s="78"/>
      <c r="CY634" s="78"/>
      <c r="CZ634" s="78"/>
      <c r="DA634" s="78"/>
      <c r="DB634" s="78"/>
      <c r="DC634" s="78"/>
      <c r="DD634" s="78"/>
      <c r="DE634" s="78"/>
      <c r="DF634" s="2481"/>
      <c r="DG634" s="78"/>
      <c r="DH634" s="2482"/>
      <c r="DI634" s="78"/>
      <c r="DJ634" s="78"/>
      <c r="DK634" s="78"/>
      <c r="DL634" s="78"/>
      <c r="DM634" s="78"/>
      <c r="DN634" s="78"/>
      <c r="DO634" s="78"/>
      <c r="DP634" s="78"/>
      <c r="DQ634" s="78"/>
      <c r="DR634" s="78"/>
    </row>
    <row r="635">
      <c r="A635" s="78"/>
      <c r="D635" s="2471"/>
      <c r="E635" s="2472"/>
      <c r="F635" s="2472"/>
      <c r="G635" s="2473"/>
      <c r="H635" s="2474"/>
      <c r="I635" s="2474"/>
      <c r="J635" s="2474"/>
      <c r="K635" s="2474"/>
      <c r="L635" s="2474"/>
      <c r="M635" s="2474"/>
      <c r="N635" s="2474"/>
      <c r="O635" s="2474"/>
      <c r="P635" s="2474"/>
      <c r="Q635" s="2475"/>
      <c r="R635" s="2475"/>
      <c r="S635" s="2474"/>
      <c r="T635" s="2476"/>
      <c r="U635" s="2474"/>
      <c r="V635" s="2474"/>
      <c r="W635" s="2474"/>
      <c r="X635" s="2474"/>
      <c r="Y635" s="2475"/>
      <c r="Z635" s="2474"/>
      <c r="AA635" s="2477"/>
      <c r="AB635" s="2475"/>
      <c r="AC635" s="2475"/>
      <c r="AD635" s="2475"/>
      <c r="AE635" s="2475"/>
      <c r="AF635" s="78"/>
      <c r="AG635" s="2475"/>
      <c r="AH635" s="2478"/>
      <c r="AI635" s="78"/>
      <c r="AJ635" s="78"/>
      <c r="AK635" s="78"/>
      <c r="AL635" s="78"/>
      <c r="AM635" s="78"/>
      <c r="AN635" s="78"/>
      <c r="AO635" s="78"/>
      <c r="AP635" s="78"/>
      <c r="AQ635" s="78"/>
      <c r="AR635" s="2479"/>
      <c r="AS635" s="2479"/>
      <c r="AT635" s="2479"/>
      <c r="AU635" s="2479"/>
      <c r="AV635" s="2480"/>
      <c r="AW635" s="78"/>
      <c r="AX635" s="2480"/>
      <c r="AY635" s="78"/>
      <c r="AZ635" s="78"/>
      <c r="BA635" s="78"/>
      <c r="BB635" s="2480"/>
      <c r="BC635" s="78"/>
      <c r="BD635" s="78"/>
      <c r="BE635" s="78"/>
      <c r="BF635" s="78"/>
      <c r="BG635" s="78"/>
      <c r="BH635" s="78"/>
      <c r="BI635" s="78"/>
      <c r="BJ635" s="78"/>
      <c r="BK635" s="78"/>
      <c r="BL635" s="78"/>
      <c r="BM635" s="78"/>
      <c r="BN635" s="78"/>
      <c r="BO635" s="78"/>
      <c r="BP635" s="78"/>
      <c r="BQ635" s="78"/>
      <c r="BR635" s="78"/>
      <c r="BS635" s="78"/>
      <c r="BT635" s="78"/>
      <c r="BU635" s="78"/>
      <c r="BV635" s="78"/>
      <c r="BW635" s="78"/>
      <c r="BX635" s="78"/>
      <c r="BY635" s="78"/>
      <c r="BZ635" s="78"/>
      <c r="CA635" s="78"/>
      <c r="CB635" s="78"/>
      <c r="CC635" s="78"/>
      <c r="CD635" s="78"/>
      <c r="CE635" s="78"/>
      <c r="CF635" s="78"/>
      <c r="CG635" s="78"/>
      <c r="CH635" s="78"/>
      <c r="CI635" s="78"/>
      <c r="CJ635" s="78"/>
      <c r="CK635" s="78"/>
      <c r="CL635" s="78"/>
      <c r="CM635" s="78"/>
      <c r="CN635" s="78"/>
      <c r="CO635" s="78"/>
      <c r="CP635" s="78"/>
      <c r="CQ635" s="78"/>
      <c r="CR635" s="78"/>
      <c r="CS635" s="78"/>
      <c r="CT635" s="78"/>
      <c r="CU635" s="78"/>
      <c r="CV635" s="78"/>
      <c r="CW635" s="78"/>
      <c r="CX635" s="78"/>
      <c r="CY635" s="78"/>
      <c r="CZ635" s="78"/>
      <c r="DA635" s="78"/>
      <c r="DB635" s="78"/>
      <c r="DC635" s="78"/>
      <c r="DD635" s="78"/>
      <c r="DE635" s="78"/>
      <c r="DF635" s="2481"/>
      <c r="DG635" s="78"/>
      <c r="DH635" s="2482"/>
      <c r="DI635" s="78"/>
      <c r="DJ635" s="78"/>
      <c r="DK635" s="78"/>
      <c r="DL635" s="78"/>
      <c r="DM635" s="78"/>
      <c r="DN635" s="78"/>
      <c r="DO635" s="78"/>
      <c r="DP635" s="78"/>
      <c r="DQ635" s="78"/>
      <c r="DR635" s="78"/>
    </row>
    <row r="636">
      <c r="A636" s="78"/>
      <c r="D636" s="2471"/>
      <c r="E636" s="2472"/>
      <c r="F636" s="2472"/>
      <c r="G636" s="2473"/>
      <c r="H636" s="2474"/>
      <c r="I636" s="2474"/>
      <c r="J636" s="2474"/>
      <c r="K636" s="2474"/>
      <c r="L636" s="2474"/>
      <c r="M636" s="2474"/>
      <c r="N636" s="2474"/>
      <c r="O636" s="2474"/>
      <c r="P636" s="2474"/>
      <c r="Q636" s="2475"/>
      <c r="R636" s="2475"/>
      <c r="S636" s="2474"/>
      <c r="T636" s="2476"/>
      <c r="U636" s="2474"/>
      <c r="V636" s="2474"/>
      <c r="W636" s="2474"/>
      <c r="X636" s="2474"/>
      <c r="Y636" s="2475"/>
      <c r="Z636" s="2474"/>
      <c r="AA636" s="2477"/>
      <c r="AB636" s="2475"/>
      <c r="AC636" s="2475"/>
      <c r="AD636" s="2475"/>
      <c r="AE636" s="2475"/>
      <c r="AF636" s="78"/>
      <c r="AG636" s="2475"/>
      <c r="AH636" s="2478"/>
      <c r="AI636" s="78"/>
      <c r="AJ636" s="78"/>
      <c r="AK636" s="78"/>
      <c r="AL636" s="78"/>
      <c r="AM636" s="78"/>
      <c r="AN636" s="78"/>
      <c r="AO636" s="78"/>
      <c r="AP636" s="78"/>
      <c r="AQ636" s="78"/>
      <c r="AR636" s="2479"/>
      <c r="AS636" s="2479"/>
      <c r="AT636" s="2479"/>
      <c r="AU636" s="2479"/>
      <c r="AV636" s="2480"/>
      <c r="AW636" s="78"/>
      <c r="AX636" s="2480"/>
      <c r="AY636" s="78"/>
      <c r="AZ636" s="78"/>
      <c r="BA636" s="78"/>
      <c r="BB636" s="2480"/>
      <c r="BC636" s="78"/>
      <c r="BD636" s="78"/>
      <c r="BE636" s="78"/>
      <c r="BF636" s="78"/>
      <c r="BG636" s="78"/>
      <c r="BH636" s="78"/>
      <c r="BI636" s="78"/>
      <c r="BJ636" s="78"/>
      <c r="BK636" s="78"/>
      <c r="BL636" s="78"/>
      <c r="BM636" s="78"/>
      <c r="BN636" s="78"/>
      <c r="BO636" s="78"/>
      <c r="BP636" s="78"/>
      <c r="BQ636" s="78"/>
      <c r="BR636" s="78"/>
      <c r="BS636" s="78"/>
      <c r="BT636" s="78"/>
      <c r="BU636" s="78"/>
      <c r="BV636" s="78"/>
      <c r="BW636" s="78"/>
      <c r="BX636" s="78"/>
      <c r="BY636" s="78"/>
      <c r="BZ636" s="78"/>
      <c r="CA636" s="78"/>
      <c r="CB636" s="78"/>
      <c r="CC636" s="78"/>
      <c r="CD636" s="78"/>
      <c r="CE636" s="78"/>
      <c r="CF636" s="78"/>
      <c r="CG636" s="78"/>
      <c r="CH636" s="78"/>
      <c r="CI636" s="78"/>
      <c r="CJ636" s="78"/>
      <c r="CK636" s="78"/>
      <c r="CL636" s="78"/>
      <c r="CM636" s="78"/>
      <c r="CN636" s="78"/>
      <c r="CO636" s="78"/>
      <c r="CP636" s="78"/>
      <c r="CQ636" s="78"/>
      <c r="CR636" s="78"/>
      <c r="CS636" s="78"/>
      <c r="CT636" s="78"/>
      <c r="CU636" s="78"/>
      <c r="CV636" s="78"/>
      <c r="CW636" s="78"/>
      <c r="CX636" s="78"/>
      <c r="CY636" s="78"/>
      <c r="CZ636" s="78"/>
      <c r="DA636" s="78"/>
      <c r="DB636" s="78"/>
      <c r="DC636" s="78"/>
      <c r="DD636" s="78"/>
      <c r="DE636" s="78"/>
      <c r="DF636" s="2481"/>
      <c r="DG636" s="78"/>
      <c r="DH636" s="2482"/>
      <c r="DI636" s="78"/>
      <c r="DJ636" s="78"/>
      <c r="DK636" s="78"/>
      <c r="DL636" s="78"/>
      <c r="DM636" s="78"/>
      <c r="DN636" s="78"/>
      <c r="DO636" s="78"/>
      <c r="DP636" s="78"/>
      <c r="DQ636" s="78"/>
      <c r="DR636" s="78"/>
    </row>
    <row r="637">
      <c r="A637" s="78"/>
      <c r="D637" s="2471"/>
      <c r="E637" s="2472"/>
      <c r="F637" s="2472"/>
      <c r="G637" s="2473"/>
      <c r="H637" s="2474"/>
      <c r="I637" s="2474"/>
      <c r="J637" s="2474"/>
      <c r="K637" s="2474"/>
      <c r="L637" s="2474"/>
      <c r="M637" s="2474"/>
      <c r="N637" s="2474"/>
      <c r="O637" s="2474"/>
      <c r="P637" s="2474"/>
      <c r="Q637" s="2475"/>
      <c r="R637" s="2475"/>
      <c r="S637" s="2474"/>
      <c r="T637" s="2476"/>
      <c r="U637" s="2474"/>
      <c r="V637" s="2474"/>
      <c r="W637" s="2474"/>
      <c r="X637" s="2474"/>
      <c r="Y637" s="2475"/>
      <c r="Z637" s="2474"/>
      <c r="AA637" s="2477"/>
      <c r="AB637" s="2475"/>
      <c r="AC637" s="2475"/>
      <c r="AD637" s="2475"/>
      <c r="AE637" s="2475"/>
      <c r="AF637" s="78"/>
      <c r="AG637" s="2475"/>
      <c r="AH637" s="24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2479"/>
      <c r="AS637" s="2479"/>
      <c r="AT637" s="2479"/>
      <c r="AU637" s="2479"/>
      <c r="AV637" s="2480"/>
      <c r="AW637" s="78"/>
      <c r="AX637" s="2480"/>
      <c r="AY637" s="78"/>
      <c r="AZ637" s="78"/>
      <c r="BA637" s="78"/>
      <c r="BB637" s="2480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  <c r="BP637" s="78"/>
      <c r="BQ637" s="78"/>
      <c r="BR637" s="78"/>
      <c r="BS637" s="78"/>
      <c r="BT637" s="78"/>
      <c r="BU637" s="78"/>
      <c r="BV637" s="78"/>
      <c r="BW637" s="78"/>
      <c r="BX637" s="78"/>
      <c r="BY637" s="78"/>
      <c r="BZ637" s="78"/>
      <c r="CA637" s="78"/>
      <c r="CB637" s="78"/>
      <c r="CC637" s="78"/>
      <c r="CD637" s="78"/>
      <c r="CE637" s="78"/>
      <c r="CF637" s="78"/>
      <c r="CG637" s="78"/>
      <c r="CH637" s="78"/>
      <c r="CI637" s="78"/>
      <c r="CJ637" s="78"/>
      <c r="CK637" s="78"/>
      <c r="CL637" s="78"/>
      <c r="CM637" s="78"/>
      <c r="CN637" s="78"/>
      <c r="CO637" s="78"/>
      <c r="CP637" s="78"/>
      <c r="CQ637" s="78"/>
      <c r="CR637" s="78"/>
      <c r="CS637" s="78"/>
      <c r="CT637" s="78"/>
      <c r="CU637" s="78"/>
      <c r="CV637" s="78"/>
      <c r="CW637" s="78"/>
      <c r="CX637" s="78"/>
      <c r="CY637" s="78"/>
      <c r="CZ637" s="78"/>
      <c r="DA637" s="78"/>
      <c r="DB637" s="78"/>
      <c r="DC637" s="78"/>
      <c r="DD637" s="78"/>
      <c r="DE637" s="78"/>
      <c r="DF637" s="2481"/>
      <c r="DG637" s="78"/>
      <c r="DH637" s="2482"/>
      <c r="DI637" s="78"/>
      <c r="DJ637" s="78"/>
      <c r="DK637" s="78"/>
      <c r="DL637" s="78"/>
      <c r="DM637" s="78"/>
      <c r="DN637" s="78"/>
      <c r="DO637" s="78"/>
      <c r="DP637" s="78"/>
      <c r="DQ637" s="78"/>
      <c r="DR637" s="78"/>
    </row>
    <row r="638">
      <c r="A638" s="78"/>
      <c r="D638" s="2471"/>
      <c r="E638" s="2472"/>
      <c r="F638" s="2472"/>
      <c r="G638" s="2473"/>
      <c r="H638" s="2474"/>
      <c r="I638" s="2474"/>
      <c r="J638" s="2474"/>
      <c r="K638" s="2474"/>
      <c r="L638" s="2474"/>
      <c r="M638" s="2474"/>
      <c r="N638" s="2474"/>
      <c r="O638" s="2474"/>
      <c r="P638" s="2474"/>
      <c r="Q638" s="2475"/>
      <c r="R638" s="2475"/>
      <c r="S638" s="2474"/>
      <c r="T638" s="2476"/>
      <c r="U638" s="2474"/>
      <c r="V638" s="2474"/>
      <c r="W638" s="2474"/>
      <c r="X638" s="2474"/>
      <c r="Y638" s="2475"/>
      <c r="Z638" s="2474"/>
      <c r="AA638" s="2477"/>
      <c r="AB638" s="2475"/>
      <c r="AC638" s="2475"/>
      <c r="AD638" s="2475"/>
      <c r="AE638" s="2475"/>
      <c r="AF638" s="78"/>
      <c r="AG638" s="2475"/>
      <c r="AH638" s="24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2479"/>
      <c r="AS638" s="2479"/>
      <c r="AT638" s="2479"/>
      <c r="AU638" s="2479"/>
      <c r="AV638" s="2480"/>
      <c r="AW638" s="78"/>
      <c r="AX638" s="2480"/>
      <c r="AY638" s="78"/>
      <c r="AZ638" s="78"/>
      <c r="BA638" s="78"/>
      <c r="BB638" s="2480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  <c r="BP638" s="78"/>
      <c r="BQ638" s="78"/>
      <c r="BR638" s="78"/>
      <c r="BS638" s="78"/>
      <c r="BT638" s="78"/>
      <c r="BU638" s="78"/>
      <c r="BV638" s="78"/>
      <c r="BW638" s="78"/>
      <c r="BX638" s="78"/>
      <c r="BY638" s="78"/>
      <c r="BZ638" s="78"/>
      <c r="CA638" s="78"/>
      <c r="CB638" s="78"/>
      <c r="CC638" s="78"/>
      <c r="CD638" s="78"/>
      <c r="CE638" s="78"/>
      <c r="CF638" s="78"/>
      <c r="CG638" s="78"/>
      <c r="CH638" s="78"/>
      <c r="CI638" s="78"/>
      <c r="CJ638" s="78"/>
      <c r="CK638" s="78"/>
      <c r="CL638" s="78"/>
      <c r="CM638" s="78"/>
      <c r="CN638" s="78"/>
      <c r="CO638" s="78"/>
      <c r="CP638" s="78"/>
      <c r="CQ638" s="78"/>
      <c r="CR638" s="78"/>
      <c r="CS638" s="78"/>
      <c r="CT638" s="78"/>
      <c r="CU638" s="78"/>
      <c r="CV638" s="78"/>
      <c r="CW638" s="78"/>
      <c r="CX638" s="78"/>
      <c r="CY638" s="78"/>
      <c r="CZ638" s="78"/>
      <c r="DA638" s="78"/>
      <c r="DB638" s="78"/>
      <c r="DC638" s="78"/>
      <c r="DD638" s="78"/>
      <c r="DE638" s="78"/>
      <c r="DF638" s="2481"/>
      <c r="DG638" s="78"/>
      <c r="DH638" s="2482"/>
      <c r="DI638" s="78"/>
      <c r="DJ638" s="78"/>
      <c r="DK638" s="78"/>
      <c r="DL638" s="78"/>
      <c r="DM638" s="78"/>
      <c r="DN638" s="78"/>
      <c r="DO638" s="78"/>
      <c r="DP638" s="78"/>
      <c r="DQ638" s="78"/>
      <c r="DR638" s="78"/>
    </row>
    <row r="639">
      <c r="A639" s="78"/>
      <c r="D639" s="2471"/>
      <c r="E639" s="2472"/>
      <c r="F639" s="2472"/>
      <c r="G639" s="2473"/>
      <c r="H639" s="2474"/>
      <c r="I639" s="2474"/>
      <c r="J639" s="2474"/>
      <c r="K639" s="2474"/>
      <c r="L639" s="2474"/>
      <c r="M639" s="2474"/>
      <c r="N639" s="2474"/>
      <c r="O639" s="2474"/>
      <c r="P639" s="2474"/>
      <c r="Q639" s="2475"/>
      <c r="R639" s="2475"/>
      <c r="S639" s="2474"/>
      <c r="T639" s="2476"/>
      <c r="U639" s="2474"/>
      <c r="V639" s="2474"/>
      <c r="W639" s="2474"/>
      <c r="X639" s="2474"/>
      <c r="Y639" s="2475"/>
      <c r="Z639" s="2474"/>
      <c r="AA639" s="2477"/>
      <c r="AB639" s="2475"/>
      <c r="AC639" s="2475"/>
      <c r="AD639" s="2475"/>
      <c r="AE639" s="2475"/>
      <c r="AF639" s="78"/>
      <c r="AG639" s="2475"/>
      <c r="AH639" s="24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2479"/>
      <c r="AS639" s="2479"/>
      <c r="AT639" s="2479"/>
      <c r="AU639" s="2479"/>
      <c r="AV639" s="2480"/>
      <c r="AW639" s="78"/>
      <c r="AX639" s="2480"/>
      <c r="AY639" s="78"/>
      <c r="AZ639" s="78"/>
      <c r="BA639" s="78"/>
      <c r="BB639" s="2480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  <c r="BP639" s="78"/>
      <c r="BQ639" s="78"/>
      <c r="BR639" s="78"/>
      <c r="BS639" s="78"/>
      <c r="BT639" s="78"/>
      <c r="BU639" s="78"/>
      <c r="BV639" s="78"/>
      <c r="BW639" s="78"/>
      <c r="BX639" s="78"/>
      <c r="BY639" s="78"/>
      <c r="BZ639" s="78"/>
      <c r="CA639" s="78"/>
      <c r="CB639" s="78"/>
      <c r="CC639" s="78"/>
      <c r="CD639" s="78"/>
      <c r="CE639" s="78"/>
      <c r="CF639" s="78"/>
      <c r="CG639" s="78"/>
      <c r="CH639" s="78"/>
      <c r="CI639" s="78"/>
      <c r="CJ639" s="78"/>
      <c r="CK639" s="78"/>
      <c r="CL639" s="78"/>
      <c r="CM639" s="78"/>
      <c r="CN639" s="78"/>
      <c r="CO639" s="78"/>
      <c r="CP639" s="78"/>
      <c r="CQ639" s="78"/>
      <c r="CR639" s="78"/>
      <c r="CS639" s="78"/>
      <c r="CT639" s="78"/>
      <c r="CU639" s="78"/>
      <c r="CV639" s="78"/>
      <c r="CW639" s="78"/>
      <c r="CX639" s="78"/>
      <c r="CY639" s="78"/>
      <c r="CZ639" s="78"/>
      <c r="DA639" s="78"/>
      <c r="DB639" s="78"/>
      <c r="DC639" s="78"/>
      <c r="DD639" s="78"/>
      <c r="DE639" s="78"/>
      <c r="DF639" s="2481"/>
      <c r="DG639" s="78"/>
      <c r="DH639" s="2482"/>
      <c r="DI639" s="78"/>
      <c r="DJ639" s="78"/>
      <c r="DK639" s="78"/>
      <c r="DL639" s="78"/>
      <c r="DM639" s="78"/>
      <c r="DN639" s="78"/>
      <c r="DO639" s="78"/>
      <c r="DP639" s="78"/>
      <c r="DQ639" s="78"/>
      <c r="DR639" s="78"/>
    </row>
    <row r="640">
      <c r="A640" s="78"/>
      <c r="D640" s="2471"/>
      <c r="E640" s="2472"/>
      <c r="F640" s="2472"/>
      <c r="G640" s="2473"/>
      <c r="H640" s="2474"/>
      <c r="I640" s="2474"/>
      <c r="J640" s="2474"/>
      <c r="K640" s="2474"/>
      <c r="L640" s="2474"/>
      <c r="M640" s="2474"/>
      <c r="N640" s="2474"/>
      <c r="O640" s="2474"/>
      <c r="P640" s="2474"/>
      <c r="Q640" s="2475"/>
      <c r="R640" s="2475"/>
      <c r="S640" s="2474"/>
      <c r="T640" s="2476"/>
      <c r="U640" s="2474"/>
      <c r="V640" s="2474"/>
      <c r="W640" s="2474"/>
      <c r="X640" s="2474"/>
      <c r="Y640" s="2475"/>
      <c r="Z640" s="2474"/>
      <c r="AA640" s="2477"/>
      <c r="AB640" s="2475"/>
      <c r="AC640" s="2475"/>
      <c r="AD640" s="2475"/>
      <c r="AE640" s="2475"/>
      <c r="AF640" s="78"/>
      <c r="AG640" s="2475"/>
      <c r="AH640" s="24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2479"/>
      <c r="AS640" s="2479"/>
      <c r="AT640" s="2479"/>
      <c r="AU640" s="2479"/>
      <c r="AV640" s="2480"/>
      <c r="AW640" s="78"/>
      <c r="AX640" s="2480"/>
      <c r="AY640" s="78"/>
      <c r="AZ640" s="78"/>
      <c r="BA640" s="78"/>
      <c r="BB640" s="2480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  <c r="BP640" s="78"/>
      <c r="BQ640" s="78"/>
      <c r="BR640" s="78"/>
      <c r="BS640" s="78"/>
      <c r="BT640" s="78"/>
      <c r="BU640" s="78"/>
      <c r="BV640" s="78"/>
      <c r="BW640" s="78"/>
      <c r="BX640" s="78"/>
      <c r="BY640" s="78"/>
      <c r="BZ640" s="78"/>
      <c r="CA640" s="78"/>
      <c r="CB640" s="78"/>
      <c r="CC640" s="78"/>
      <c r="CD640" s="78"/>
      <c r="CE640" s="78"/>
      <c r="CF640" s="78"/>
      <c r="CG640" s="78"/>
      <c r="CH640" s="78"/>
      <c r="CI640" s="78"/>
      <c r="CJ640" s="78"/>
      <c r="CK640" s="78"/>
      <c r="CL640" s="78"/>
      <c r="CM640" s="78"/>
      <c r="CN640" s="78"/>
      <c r="CO640" s="78"/>
      <c r="CP640" s="78"/>
      <c r="CQ640" s="78"/>
      <c r="CR640" s="78"/>
      <c r="CS640" s="78"/>
      <c r="CT640" s="78"/>
      <c r="CU640" s="78"/>
      <c r="CV640" s="78"/>
      <c r="CW640" s="78"/>
      <c r="CX640" s="78"/>
      <c r="CY640" s="78"/>
      <c r="CZ640" s="78"/>
      <c r="DA640" s="78"/>
      <c r="DB640" s="78"/>
      <c r="DC640" s="78"/>
      <c r="DD640" s="78"/>
      <c r="DE640" s="78"/>
      <c r="DF640" s="2481"/>
      <c r="DG640" s="78"/>
      <c r="DH640" s="2482"/>
      <c r="DI640" s="78"/>
      <c r="DJ640" s="78"/>
      <c r="DK640" s="78"/>
      <c r="DL640" s="78"/>
      <c r="DM640" s="78"/>
      <c r="DN640" s="78"/>
      <c r="DO640" s="78"/>
      <c r="DP640" s="78"/>
      <c r="DQ640" s="78"/>
      <c r="DR640" s="78"/>
    </row>
    <row r="641">
      <c r="A641" s="78"/>
      <c r="D641" s="2471"/>
      <c r="E641" s="2472"/>
      <c r="F641" s="2472"/>
      <c r="G641" s="2473"/>
      <c r="H641" s="2474"/>
      <c r="I641" s="2474"/>
      <c r="J641" s="2474"/>
      <c r="K641" s="2474"/>
      <c r="L641" s="2474"/>
      <c r="M641" s="2474"/>
      <c r="N641" s="2474"/>
      <c r="O641" s="2474"/>
      <c r="P641" s="2474"/>
      <c r="Q641" s="2475"/>
      <c r="R641" s="2475"/>
      <c r="S641" s="2474"/>
      <c r="T641" s="2476"/>
      <c r="U641" s="2474"/>
      <c r="V641" s="2474"/>
      <c r="W641" s="2474"/>
      <c r="X641" s="2474"/>
      <c r="Y641" s="2475"/>
      <c r="Z641" s="2474"/>
      <c r="AA641" s="2477"/>
      <c r="AB641" s="2475"/>
      <c r="AC641" s="2475"/>
      <c r="AD641" s="2475"/>
      <c r="AE641" s="2475"/>
      <c r="AF641" s="78"/>
      <c r="AG641" s="2475"/>
      <c r="AH641" s="24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2479"/>
      <c r="AS641" s="2479"/>
      <c r="AT641" s="2479"/>
      <c r="AU641" s="2479"/>
      <c r="AV641" s="2480"/>
      <c r="AW641" s="78"/>
      <c r="AX641" s="2480"/>
      <c r="AY641" s="78"/>
      <c r="AZ641" s="78"/>
      <c r="BA641" s="78"/>
      <c r="BB641" s="2480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  <c r="BP641" s="78"/>
      <c r="BQ641" s="78"/>
      <c r="BR641" s="78"/>
      <c r="BS641" s="78"/>
      <c r="BT641" s="78"/>
      <c r="BU641" s="78"/>
      <c r="BV641" s="78"/>
      <c r="BW641" s="78"/>
      <c r="BX641" s="78"/>
      <c r="BY641" s="78"/>
      <c r="BZ641" s="78"/>
      <c r="CA641" s="78"/>
      <c r="CB641" s="78"/>
      <c r="CC641" s="78"/>
      <c r="CD641" s="78"/>
      <c r="CE641" s="78"/>
      <c r="CF641" s="78"/>
      <c r="CG641" s="78"/>
      <c r="CH641" s="78"/>
      <c r="CI641" s="78"/>
      <c r="CJ641" s="78"/>
      <c r="CK641" s="78"/>
      <c r="CL641" s="78"/>
      <c r="CM641" s="78"/>
      <c r="CN641" s="78"/>
      <c r="CO641" s="78"/>
      <c r="CP641" s="78"/>
      <c r="CQ641" s="78"/>
      <c r="CR641" s="78"/>
      <c r="CS641" s="78"/>
      <c r="CT641" s="78"/>
      <c r="CU641" s="78"/>
      <c r="CV641" s="78"/>
      <c r="CW641" s="78"/>
      <c r="CX641" s="78"/>
      <c r="CY641" s="78"/>
      <c r="CZ641" s="78"/>
      <c r="DA641" s="78"/>
      <c r="DB641" s="78"/>
      <c r="DC641" s="78"/>
      <c r="DD641" s="78"/>
      <c r="DE641" s="78"/>
      <c r="DF641" s="2481"/>
      <c r="DG641" s="78"/>
      <c r="DH641" s="2482"/>
      <c r="DI641" s="78"/>
      <c r="DJ641" s="78"/>
      <c r="DK641" s="78"/>
      <c r="DL641" s="78"/>
      <c r="DM641" s="78"/>
      <c r="DN641" s="78"/>
      <c r="DO641" s="78"/>
      <c r="DP641" s="78"/>
      <c r="DQ641" s="78"/>
      <c r="DR641" s="78"/>
    </row>
    <row r="642">
      <c r="A642" s="78"/>
      <c r="D642" s="2471"/>
      <c r="E642" s="2472"/>
      <c r="F642" s="2472"/>
      <c r="G642" s="2473"/>
      <c r="H642" s="2474"/>
      <c r="I642" s="2474"/>
      <c r="J642" s="2474"/>
      <c r="K642" s="2474"/>
      <c r="L642" s="2474"/>
      <c r="M642" s="2474"/>
      <c r="N642" s="2474"/>
      <c r="O642" s="2474"/>
      <c r="P642" s="2474"/>
      <c r="Q642" s="2475"/>
      <c r="R642" s="2475"/>
      <c r="S642" s="2474"/>
      <c r="T642" s="2476"/>
      <c r="U642" s="2474"/>
      <c r="V642" s="2474"/>
      <c r="W642" s="2474"/>
      <c r="X642" s="2474"/>
      <c r="Y642" s="2475"/>
      <c r="Z642" s="2474"/>
      <c r="AA642" s="2477"/>
      <c r="AB642" s="2475"/>
      <c r="AC642" s="2475"/>
      <c r="AD642" s="2475"/>
      <c r="AE642" s="2475"/>
      <c r="AF642" s="78"/>
      <c r="AG642" s="2475"/>
      <c r="AH642" s="24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2479"/>
      <c r="AS642" s="2479"/>
      <c r="AT642" s="2479"/>
      <c r="AU642" s="2479"/>
      <c r="AV642" s="2480"/>
      <c r="AW642" s="78"/>
      <c r="AX642" s="2480"/>
      <c r="AY642" s="78"/>
      <c r="AZ642" s="78"/>
      <c r="BA642" s="78"/>
      <c r="BB642" s="2480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  <c r="BP642" s="78"/>
      <c r="BQ642" s="78"/>
      <c r="BR642" s="78"/>
      <c r="BS642" s="78"/>
      <c r="BT642" s="78"/>
      <c r="BU642" s="78"/>
      <c r="BV642" s="78"/>
      <c r="BW642" s="78"/>
      <c r="BX642" s="78"/>
      <c r="BY642" s="78"/>
      <c r="BZ642" s="78"/>
      <c r="CA642" s="78"/>
      <c r="CB642" s="78"/>
      <c r="CC642" s="78"/>
      <c r="CD642" s="78"/>
      <c r="CE642" s="78"/>
      <c r="CF642" s="78"/>
      <c r="CG642" s="78"/>
      <c r="CH642" s="78"/>
      <c r="CI642" s="78"/>
      <c r="CJ642" s="78"/>
      <c r="CK642" s="78"/>
      <c r="CL642" s="78"/>
      <c r="CM642" s="78"/>
      <c r="CN642" s="78"/>
      <c r="CO642" s="78"/>
      <c r="CP642" s="78"/>
      <c r="CQ642" s="78"/>
      <c r="CR642" s="78"/>
      <c r="CS642" s="78"/>
      <c r="CT642" s="78"/>
      <c r="CU642" s="78"/>
      <c r="CV642" s="78"/>
      <c r="CW642" s="78"/>
      <c r="CX642" s="78"/>
      <c r="CY642" s="78"/>
      <c r="CZ642" s="78"/>
      <c r="DA642" s="78"/>
      <c r="DB642" s="78"/>
      <c r="DC642" s="78"/>
      <c r="DD642" s="78"/>
      <c r="DE642" s="78"/>
      <c r="DF642" s="2481"/>
      <c r="DG642" s="78"/>
      <c r="DH642" s="2482"/>
      <c r="DI642" s="78"/>
      <c r="DJ642" s="78"/>
      <c r="DK642" s="78"/>
      <c r="DL642" s="78"/>
      <c r="DM642" s="78"/>
      <c r="DN642" s="78"/>
      <c r="DO642" s="78"/>
      <c r="DP642" s="78"/>
      <c r="DQ642" s="78"/>
      <c r="DR642" s="78"/>
    </row>
    <row r="643">
      <c r="A643" s="78"/>
      <c r="D643" s="2471"/>
      <c r="E643" s="2472"/>
      <c r="F643" s="2472"/>
      <c r="G643" s="2473"/>
      <c r="H643" s="2474"/>
      <c r="I643" s="2474"/>
      <c r="J643" s="2474"/>
      <c r="K643" s="2474"/>
      <c r="L643" s="2474"/>
      <c r="M643" s="2474"/>
      <c r="N643" s="2474"/>
      <c r="O643" s="2474"/>
      <c r="P643" s="2474"/>
      <c r="Q643" s="2475"/>
      <c r="R643" s="2475"/>
      <c r="S643" s="2474"/>
      <c r="T643" s="2476"/>
      <c r="U643" s="2474"/>
      <c r="V643" s="2474"/>
      <c r="W643" s="2474"/>
      <c r="X643" s="2474"/>
      <c r="Y643" s="2475"/>
      <c r="Z643" s="2474"/>
      <c r="AA643" s="2477"/>
      <c r="AB643" s="2475"/>
      <c r="AC643" s="2475"/>
      <c r="AD643" s="2475"/>
      <c r="AE643" s="2475"/>
      <c r="AF643" s="78"/>
      <c r="AG643" s="2475"/>
      <c r="AH643" s="24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2479"/>
      <c r="AS643" s="2479"/>
      <c r="AT643" s="2479"/>
      <c r="AU643" s="2479"/>
      <c r="AV643" s="2480"/>
      <c r="AW643" s="78"/>
      <c r="AX643" s="2480"/>
      <c r="AY643" s="78"/>
      <c r="AZ643" s="78"/>
      <c r="BA643" s="78"/>
      <c r="BB643" s="2480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  <c r="BP643" s="78"/>
      <c r="BQ643" s="78"/>
      <c r="BR643" s="78"/>
      <c r="BS643" s="78"/>
      <c r="BT643" s="78"/>
      <c r="BU643" s="78"/>
      <c r="BV643" s="78"/>
      <c r="BW643" s="78"/>
      <c r="BX643" s="78"/>
      <c r="BY643" s="78"/>
      <c r="BZ643" s="78"/>
      <c r="CA643" s="78"/>
      <c r="CB643" s="78"/>
      <c r="CC643" s="78"/>
      <c r="CD643" s="78"/>
      <c r="CE643" s="78"/>
      <c r="CF643" s="78"/>
      <c r="CG643" s="78"/>
      <c r="CH643" s="78"/>
      <c r="CI643" s="78"/>
      <c r="CJ643" s="78"/>
      <c r="CK643" s="78"/>
      <c r="CL643" s="78"/>
      <c r="CM643" s="78"/>
      <c r="CN643" s="78"/>
      <c r="CO643" s="78"/>
      <c r="CP643" s="78"/>
      <c r="CQ643" s="78"/>
      <c r="CR643" s="78"/>
      <c r="CS643" s="78"/>
      <c r="CT643" s="78"/>
      <c r="CU643" s="78"/>
      <c r="CV643" s="78"/>
      <c r="CW643" s="78"/>
      <c r="CX643" s="78"/>
      <c r="CY643" s="78"/>
      <c r="CZ643" s="78"/>
      <c r="DA643" s="78"/>
      <c r="DB643" s="78"/>
      <c r="DC643" s="78"/>
      <c r="DD643" s="78"/>
      <c r="DE643" s="78"/>
      <c r="DF643" s="2481"/>
      <c r="DG643" s="78"/>
      <c r="DH643" s="2482"/>
      <c r="DI643" s="78"/>
      <c r="DJ643" s="78"/>
      <c r="DK643" s="78"/>
      <c r="DL643" s="78"/>
      <c r="DM643" s="78"/>
      <c r="DN643" s="78"/>
      <c r="DO643" s="78"/>
      <c r="DP643" s="78"/>
      <c r="DQ643" s="78"/>
      <c r="DR643" s="78"/>
    </row>
    <row r="644">
      <c r="A644" s="78"/>
      <c r="D644" s="2471"/>
      <c r="E644" s="2472"/>
      <c r="F644" s="2472"/>
      <c r="G644" s="2473"/>
      <c r="H644" s="2474"/>
      <c r="I644" s="2474"/>
      <c r="J644" s="2474"/>
      <c r="K644" s="2474"/>
      <c r="L644" s="2474"/>
      <c r="M644" s="2474"/>
      <c r="N644" s="2474"/>
      <c r="O644" s="2474"/>
      <c r="P644" s="2474"/>
      <c r="Q644" s="2475"/>
      <c r="R644" s="2475"/>
      <c r="S644" s="2474"/>
      <c r="T644" s="2476"/>
      <c r="U644" s="2474"/>
      <c r="V644" s="2474"/>
      <c r="W644" s="2474"/>
      <c r="X644" s="2474"/>
      <c r="Y644" s="2475"/>
      <c r="Z644" s="2474"/>
      <c r="AA644" s="2477"/>
      <c r="AB644" s="2475"/>
      <c r="AC644" s="2475"/>
      <c r="AD644" s="2475"/>
      <c r="AE644" s="2475"/>
      <c r="AF644" s="78"/>
      <c r="AG644" s="2475"/>
      <c r="AH644" s="24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2479"/>
      <c r="AS644" s="2479"/>
      <c r="AT644" s="2479"/>
      <c r="AU644" s="2479"/>
      <c r="AV644" s="2480"/>
      <c r="AW644" s="78"/>
      <c r="AX644" s="2480"/>
      <c r="AY644" s="78"/>
      <c r="AZ644" s="78"/>
      <c r="BA644" s="78"/>
      <c r="BB644" s="2480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  <c r="BP644" s="78"/>
      <c r="BQ644" s="78"/>
      <c r="BR644" s="78"/>
      <c r="BS644" s="78"/>
      <c r="BT644" s="78"/>
      <c r="BU644" s="78"/>
      <c r="BV644" s="78"/>
      <c r="BW644" s="78"/>
      <c r="BX644" s="78"/>
      <c r="BY644" s="78"/>
      <c r="BZ644" s="78"/>
      <c r="CA644" s="78"/>
      <c r="CB644" s="78"/>
      <c r="CC644" s="78"/>
      <c r="CD644" s="78"/>
      <c r="CE644" s="78"/>
      <c r="CF644" s="78"/>
      <c r="CG644" s="78"/>
      <c r="CH644" s="78"/>
      <c r="CI644" s="78"/>
      <c r="CJ644" s="78"/>
      <c r="CK644" s="78"/>
      <c r="CL644" s="78"/>
      <c r="CM644" s="78"/>
      <c r="CN644" s="78"/>
      <c r="CO644" s="78"/>
      <c r="CP644" s="78"/>
      <c r="CQ644" s="78"/>
      <c r="CR644" s="78"/>
      <c r="CS644" s="78"/>
      <c r="CT644" s="78"/>
      <c r="CU644" s="78"/>
      <c r="CV644" s="78"/>
      <c r="CW644" s="78"/>
      <c r="CX644" s="78"/>
      <c r="CY644" s="78"/>
      <c r="CZ644" s="78"/>
      <c r="DA644" s="78"/>
      <c r="DB644" s="78"/>
      <c r="DC644" s="78"/>
      <c r="DD644" s="78"/>
      <c r="DE644" s="78"/>
      <c r="DF644" s="2481"/>
      <c r="DG644" s="78"/>
      <c r="DH644" s="2482"/>
      <c r="DI644" s="78"/>
      <c r="DJ644" s="78"/>
      <c r="DK644" s="78"/>
      <c r="DL644" s="78"/>
      <c r="DM644" s="78"/>
      <c r="DN644" s="78"/>
      <c r="DO644" s="78"/>
      <c r="DP644" s="78"/>
      <c r="DQ644" s="78"/>
      <c r="DR644" s="78"/>
    </row>
    <row r="645">
      <c r="A645" s="78"/>
      <c r="D645" s="2471"/>
      <c r="E645" s="2472"/>
      <c r="F645" s="2472"/>
      <c r="G645" s="2473"/>
      <c r="H645" s="2474"/>
      <c r="I645" s="2474"/>
      <c r="J645" s="2474"/>
      <c r="K645" s="2474"/>
      <c r="L645" s="2474"/>
      <c r="M645" s="2474"/>
      <c r="N645" s="2474"/>
      <c r="O645" s="2474"/>
      <c r="P645" s="2474"/>
      <c r="Q645" s="2475"/>
      <c r="R645" s="2475"/>
      <c r="S645" s="2474"/>
      <c r="T645" s="2476"/>
      <c r="U645" s="2474"/>
      <c r="V645" s="2474"/>
      <c r="W645" s="2474"/>
      <c r="X645" s="2474"/>
      <c r="Y645" s="2475"/>
      <c r="Z645" s="2474"/>
      <c r="AA645" s="2477"/>
      <c r="AB645" s="2475"/>
      <c r="AC645" s="2475"/>
      <c r="AD645" s="2475"/>
      <c r="AE645" s="2475"/>
      <c r="AF645" s="78"/>
      <c r="AG645" s="2475"/>
      <c r="AH645" s="24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2479"/>
      <c r="AS645" s="2479"/>
      <c r="AT645" s="2479"/>
      <c r="AU645" s="2479"/>
      <c r="AV645" s="2480"/>
      <c r="AW645" s="78"/>
      <c r="AX645" s="2480"/>
      <c r="AY645" s="78"/>
      <c r="AZ645" s="78"/>
      <c r="BA645" s="78"/>
      <c r="BB645" s="2480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  <c r="BP645" s="78"/>
      <c r="BQ645" s="78"/>
      <c r="BR645" s="78"/>
      <c r="BS645" s="78"/>
      <c r="BT645" s="78"/>
      <c r="BU645" s="78"/>
      <c r="BV645" s="78"/>
      <c r="BW645" s="78"/>
      <c r="BX645" s="78"/>
      <c r="BY645" s="78"/>
      <c r="BZ645" s="78"/>
      <c r="CA645" s="78"/>
      <c r="CB645" s="78"/>
      <c r="CC645" s="78"/>
      <c r="CD645" s="78"/>
      <c r="CE645" s="78"/>
      <c r="CF645" s="78"/>
      <c r="CG645" s="78"/>
      <c r="CH645" s="78"/>
      <c r="CI645" s="78"/>
      <c r="CJ645" s="78"/>
      <c r="CK645" s="78"/>
      <c r="CL645" s="78"/>
      <c r="CM645" s="78"/>
      <c r="CN645" s="78"/>
      <c r="CO645" s="78"/>
      <c r="CP645" s="78"/>
      <c r="CQ645" s="78"/>
      <c r="CR645" s="78"/>
      <c r="CS645" s="78"/>
      <c r="CT645" s="78"/>
      <c r="CU645" s="78"/>
      <c r="CV645" s="78"/>
      <c r="CW645" s="78"/>
      <c r="CX645" s="78"/>
      <c r="CY645" s="78"/>
      <c r="CZ645" s="78"/>
      <c r="DA645" s="78"/>
      <c r="DB645" s="78"/>
      <c r="DC645" s="78"/>
      <c r="DD645" s="78"/>
      <c r="DE645" s="78"/>
      <c r="DF645" s="2481"/>
      <c r="DG645" s="78"/>
      <c r="DH645" s="2482"/>
      <c r="DI645" s="78"/>
      <c r="DJ645" s="78"/>
      <c r="DK645" s="78"/>
      <c r="DL645" s="78"/>
      <c r="DM645" s="78"/>
      <c r="DN645" s="78"/>
      <c r="DO645" s="78"/>
      <c r="DP645" s="78"/>
      <c r="DQ645" s="78"/>
      <c r="DR645" s="78"/>
    </row>
    <row r="646">
      <c r="A646" s="78"/>
      <c r="D646" s="2471"/>
      <c r="E646" s="2472"/>
      <c r="F646" s="2472"/>
      <c r="G646" s="2473"/>
      <c r="H646" s="2474"/>
      <c r="I646" s="2474"/>
      <c r="J646" s="2474"/>
      <c r="K646" s="2474"/>
      <c r="L646" s="2474"/>
      <c r="M646" s="2474"/>
      <c r="N646" s="2474"/>
      <c r="O646" s="2474"/>
      <c r="P646" s="2474"/>
      <c r="Q646" s="2475"/>
      <c r="R646" s="2475"/>
      <c r="S646" s="2474"/>
      <c r="T646" s="2476"/>
      <c r="U646" s="2474"/>
      <c r="V646" s="2474"/>
      <c r="W646" s="2474"/>
      <c r="X646" s="2474"/>
      <c r="Y646" s="2475"/>
      <c r="Z646" s="2474"/>
      <c r="AA646" s="2477"/>
      <c r="AB646" s="2475"/>
      <c r="AC646" s="2475"/>
      <c r="AD646" s="2475"/>
      <c r="AE646" s="2475"/>
      <c r="AF646" s="78"/>
      <c r="AG646" s="2475"/>
      <c r="AH646" s="24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2479"/>
      <c r="AS646" s="2479"/>
      <c r="AT646" s="2479"/>
      <c r="AU646" s="2479"/>
      <c r="AV646" s="2480"/>
      <c r="AW646" s="78"/>
      <c r="AX646" s="2480"/>
      <c r="AY646" s="78"/>
      <c r="AZ646" s="78"/>
      <c r="BA646" s="78"/>
      <c r="BB646" s="2480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  <c r="BP646" s="78"/>
      <c r="BQ646" s="78"/>
      <c r="BR646" s="78"/>
      <c r="BS646" s="78"/>
      <c r="BT646" s="78"/>
      <c r="BU646" s="78"/>
      <c r="BV646" s="78"/>
      <c r="BW646" s="78"/>
      <c r="BX646" s="78"/>
      <c r="BY646" s="78"/>
      <c r="BZ646" s="78"/>
      <c r="CA646" s="78"/>
      <c r="CB646" s="78"/>
      <c r="CC646" s="78"/>
      <c r="CD646" s="78"/>
      <c r="CE646" s="78"/>
      <c r="CF646" s="78"/>
      <c r="CG646" s="78"/>
      <c r="CH646" s="78"/>
      <c r="CI646" s="78"/>
      <c r="CJ646" s="78"/>
      <c r="CK646" s="78"/>
      <c r="CL646" s="78"/>
      <c r="CM646" s="78"/>
      <c r="CN646" s="78"/>
      <c r="CO646" s="78"/>
      <c r="CP646" s="78"/>
      <c r="CQ646" s="78"/>
      <c r="CR646" s="78"/>
      <c r="CS646" s="78"/>
      <c r="CT646" s="78"/>
      <c r="CU646" s="78"/>
      <c r="CV646" s="78"/>
      <c r="CW646" s="78"/>
      <c r="CX646" s="78"/>
      <c r="CY646" s="78"/>
      <c r="CZ646" s="78"/>
      <c r="DA646" s="78"/>
      <c r="DB646" s="78"/>
      <c r="DC646" s="78"/>
      <c r="DD646" s="78"/>
      <c r="DE646" s="78"/>
      <c r="DF646" s="2481"/>
      <c r="DG646" s="78"/>
      <c r="DH646" s="2482"/>
      <c r="DI646" s="78"/>
      <c r="DJ646" s="78"/>
      <c r="DK646" s="78"/>
      <c r="DL646" s="78"/>
      <c r="DM646" s="78"/>
      <c r="DN646" s="78"/>
      <c r="DO646" s="78"/>
      <c r="DP646" s="78"/>
      <c r="DQ646" s="78"/>
      <c r="DR646" s="78"/>
    </row>
    <row r="647">
      <c r="A647" s="78"/>
      <c r="D647" s="2471"/>
      <c r="E647" s="2472"/>
      <c r="F647" s="2472"/>
      <c r="G647" s="2473"/>
      <c r="H647" s="2474"/>
      <c r="I647" s="2474"/>
      <c r="J647" s="2474"/>
      <c r="K647" s="2474"/>
      <c r="L647" s="2474"/>
      <c r="M647" s="2474"/>
      <c r="N647" s="2474"/>
      <c r="O647" s="2474"/>
      <c r="P647" s="2474"/>
      <c r="Q647" s="2475"/>
      <c r="R647" s="2475"/>
      <c r="S647" s="2474"/>
      <c r="T647" s="2476"/>
      <c r="U647" s="2474"/>
      <c r="V647" s="2474"/>
      <c r="W647" s="2474"/>
      <c r="X647" s="2474"/>
      <c r="Y647" s="2475"/>
      <c r="Z647" s="2474"/>
      <c r="AA647" s="2477"/>
      <c r="AB647" s="2475"/>
      <c r="AC647" s="2475"/>
      <c r="AD647" s="2475"/>
      <c r="AE647" s="2475"/>
      <c r="AF647" s="78"/>
      <c r="AG647" s="2475"/>
      <c r="AH647" s="24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2479"/>
      <c r="AS647" s="2479"/>
      <c r="AT647" s="2479"/>
      <c r="AU647" s="2479"/>
      <c r="AV647" s="2480"/>
      <c r="AW647" s="78"/>
      <c r="AX647" s="2480"/>
      <c r="AY647" s="78"/>
      <c r="AZ647" s="78"/>
      <c r="BA647" s="78"/>
      <c r="BB647" s="2480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  <c r="BP647" s="78"/>
      <c r="BQ647" s="78"/>
      <c r="BR647" s="78"/>
      <c r="BS647" s="78"/>
      <c r="BT647" s="78"/>
      <c r="BU647" s="78"/>
      <c r="BV647" s="78"/>
      <c r="BW647" s="78"/>
      <c r="BX647" s="78"/>
      <c r="BY647" s="78"/>
      <c r="BZ647" s="78"/>
      <c r="CA647" s="78"/>
      <c r="CB647" s="78"/>
      <c r="CC647" s="78"/>
      <c r="CD647" s="78"/>
      <c r="CE647" s="78"/>
      <c r="CF647" s="78"/>
      <c r="CG647" s="78"/>
      <c r="CH647" s="78"/>
      <c r="CI647" s="78"/>
      <c r="CJ647" s="78"/>
      <c r="CK647" s="78"/>
      <c r="CL647" s="78"/>
      <c r="CM647" s="78"/>
      <c r="CN647" s="78"/>
      <c r="CO647" s="78"/>
      <c r="CP647" s="78"/>
      <c r="CQ647" s="78"/>
      <c r="CR647" s="78"/>
      <c r="CS647" s="78"/>
      <c r="CT647" s="78"/>
      <c r="CU647" s="78"/>
      <c r="CV647" s="78"/>
      <c r="CW647" s="78"/>
      <c r="CX647" s="78"/>
      <c r="CY647" s="78"/>
      <c r="CZ647" s="78"/>
      <c r="DA647" s="78"/>
      <c r="DB647" s="78"/>
      <c r="DC647" s="78"/>
      <c r="DD647" s="78"/>
      <c r="DE647" s="78"/>
      <c r="DF647" s="2481"/>
      <c r="DG647" s="78"/>
      <c r="DH647" s="2482"/>
      <c r="DI647" s="78"/>
      <c r="DJ647" s="78"/>
      <c r="DK647" s="78"/>
      <c r="DL647" s="78"/>
      <c r="DM647" s="78"/>
      <c r="DN647" s="78"/>
      <c r="DO647" s="78"/>
      <c r="DP647" s="78"/>
      <c r="DQ647" s="78"/>
      <c r="DR647" s="78"/>
    </row>
    <row r="648">
      <c r="A648" s="78"/>
      <c r="D648" s="2471"/>
      <c r="E648" s="2472"/>
      <c r="F648" s="2472"/>
      <c r="G648" s="2473"/>
      <c r="H648" s="2474"/>
      <c r="I648" s="2474"/>
      <c r="J648" s="2474"/>
      <c r="K648" s="2474"/>
      <c r="L648" s="2474"/>
      <c r="M648" s="2474"/>
      <c r="N648" s="2474"/>
      <c r="O648" s="2474"/>
      <c r="P648" s="2474"/>
      <c r="Q648" s="2475"/>
      <c r="R648" s="2475"/>
      <c r="S648" s="2474"/>
      <c r="T648" s="2476"/>
      <c r="U648" s="2474"/>
      <c r="V648" s="2474"/>
      <c r="W648" s="2474"/>
      <c r="X648" s="2474"/>
      <c r="Y648" s="2475"/>
      <c r="Z648" s="2474"/>
      <c r="AA648" s="2477"/>
      <c r="AB648" s="2475"/>
      <c r="AC648" s="2475"/>
      <c r="AD648" s="2475"/>
      <c r="AE648" s="2475"/>
      <c r="AF648" s="78"/>
      <c r="AG648" s="2475"/>
      <c r="AH648" s="24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2479"/>
      <c r="AS648" s="2479"/>
      <c r="AT648" s="2479"/>
      <c r="AU648" s="2479"/>
      <c r="AV648" s="2480"/>
      <c r="AW648" s="78"/>
      <c r="AX648" s="2480"/>
      <c r="AY648" s="78"/>
      <c r="AZ648" s="78"/>
      <c r="BA648" s="78"/>
      <c r="BB648" s="2480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  <c r="BP648" s="78"/>
      <c r="BQ648" s="78"/>
      <c r="BR648" s="78"/>
      <c r="BS648" s="78"/>
      <c r="BT648" s="78"/>
      <c r="BU648" s="78"/>
      <c r="BV648" s="78"/>
      <c r="BW648" s="78"/>
      <c r="BX648" s="78"/>
      <c r="BY648" s="78"/>
      <c r="BZ648" s="78"/>
      <c r="CA648" s="78"/>
      <c r="CB648" s="78"/>
      <c r="CC648" s="78"/>
      <c r="CD648" s="78"/>
      <c r="CE648" s="78"/>
      <c r="CF648" s="78"/>
      <c r="CG648" s="78"/>
      <c r="CH648" s="78"/>
      <c r="CI648" s="78"/>
      <c r="CJ648" s="78"/>
      <c r="CK648" s="78"/>
      <c r="CL648" s="78"/>
      <c r="CM648" s="78"/>
      <c r="CN648" s="78"/>
      <c r="CO648" s="78"/>
      <c r="CP648" s="78"/>
      <c r="CQ648" s="78"/>
      <c r="CR648" s="78"/>
      <c r="CS648" s="78"/>
      <c r="CT648" s="78"/>
      <c r="CU648" s="78"/>
      <c r="CV648" s="78"/>
      <c r="CW648" s="78"/>
      <c r="CX648" s="78"/>
      <c r="CY648" s="78"/>
      <c r="CZ648" s="78"/>
      <c r="DA648" s="78"/>
      <c r="DB648" s="78"/>
      <c r="DC648" s="78"/>
      <c r="DD648" s="78"/>
      <c r="DE648" s="78"/>
      <c r="DF648" s="2481"/>
      <c r="DG648" s="78"/>
      <c r="DH648" s="2482"/>
      <c r="DI648" s="78"/>
      <c r="DJ648" s="78"/>
      <c r="DK648" s="78"/>
      <c r="DL648" s="78"/>
      <c r="DM648" s="78"/>
      <c r="DN648" s="78"/>
      <c r="DO648" s="78"/>
      <c r="DP648" s="78"/>
      <c r="DQ648" s="78"/>
      <c r="DR648" s="78"/>
    </row>
    <row r="649">
      <c r="A649" s="78"/>
      <c r="D649" s="2471"/>
      <c r="E649" s="2472"/>
      <c r="F649" s="2472"/>
      <c r="G649" s="2473"/>
      <c r="H649" s="2474"/>
      <c r="I649" s="2474"/>
      <c r="J649" s="2474"/>
      <c r="K649" s="2474"/>
      <c r="L649" s="2474"/>
      <c r="M649" s="2474"/>
      <c r="N649" s="2474"/>
      <c r="O649" s="2474"/>
      <c r="P649" s="2474"/>
      <c r="Q649" s="2475"/>
      <c r="R649" s="2475"/>
      <c r="S649" s="2474"/>
      <c r="T649" s="2476"/>
      <c r="U649" s="2474"/>
      <c r="V649" s="2474"/>
      <c r="W649" s="2474"/>
      <c r="X649" s="2474"/>
      <c r="Y649" s="2475"/>
      <c r="Z649" s="2474"/>
      <c r="AA649" s="2477"/>
      <c r="AB649" s="2475"/>
      <c r="AC649" s="2475"/>
      <c r="AD649" s="2475"/>
      <c r="AE649" s="2475"/>
      <c r="AF649" s="78"/>
      <c r="AG649" s="2475"/>
      <c r="AH649" s="24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2479"/>
      <c r="AS649" s="2479"/>
      <c r="AT649" s="2479"/>
      <c r="AU649" s="2479"/>
      <c r="AV649" s="2480"/>
      <c r="AW649" s="78"/>
      <c r="AX649" s="2480"/>
      <c r="AY649" s="78"/>
      <c r="AZ649" s="78"/>
      <c r="BA649" s="78"/>
      <c r="BB649" s="2480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  <c r="BP649" s="78"/>
      <c r="BQ649" s="78"/>
      <c r="BR649" s="78"/>
      <c r="BS649" s="78"/>
      <c r="BT649" s="78"/>
      <c r="BU649" s="78"/>
      <c r="BV649" s="78"/>
      <c r="BW649" s="78"/>
      <c r="BX649" s="78"/>
      <c r="BY649" s="78"/>
      <c r="BZ649" s="78"/>
      <c r="CA649" s="78"/>
      <c r="CB649" s="78"/>
      <c r="CC649" s="78"/>
      <c r="CD649" s="78"/>
      <c r="CE649" s="78"/>
      <c r="CF649" s="78"/>
      <c r="CG649" s="78"/>
      <c r="CH649" s="78"/>
      <c r="CI649" s="78"/>
      <c r="CJ649" s="78"/>
      <c r="CK649" s="78"/>
      <c r="CL649" s="78"/>
      <c r="CM649" s="78"/>
      <c r="CN649" s="78"/>
      <c r="CO649" s="78"/>
      <c r="CP649" s="78"/>
      <c r="CQ649" s="78"/>
      <c r="CR649" s="78"/>
      <c r="CS649" s="78"/>
      <c r="CT649" s="78"/>
      <c r="CU649" s="78"/>
      <c r="CV649" s="78"/>
      <c r="CW649" s="78"/>
      <c r="CX649" s="78"/>
      <c r="CY649" s="78"/>
      <c r="CZ649" s="78"/>
      <c r="DA649" s="78"/>
      <c r="DB649" s="78"/>
      <c r="DC649" s="78"/>
      <c r="DD649" s="78"/>
      <c r="DE649" s="78"/>
      <c r="DF649" s="2481"/>
      <c r="DG649" s="78"/>
      <c r="DH649" s="2482"/>
      <c r="DI649" s="78"/>
      <c r="DJ649" s="78"/>
      <c r="DK649" s="78"/>
      <c r="DL649" s="78"/>
      <c r="DM649" s="78"/>
      <c r="DN649" s="78"/>
      <c r="DO649" s="78"/>
      <c r="DP649" s="78"/>
      <c r="DQ649" s="78"/>
      <c r="DR649" s="78"/>
    </row>
    <row r="650">
      <c r="A650" s="78"/>
      <c r="D650" s="2471"/>
      <c r="E650" s="2472"/>
      <c r="F650" s="2472"/>
      <c r="G650" s="2473"/>
      <c r="H650" s="2474"/>
      <c r="I650" s="2474"/>
      <c r="J650" s="2474"/>
      <c r="K650" s="2474"/>
      <c r="L650" s="2474"/>
      <c r="M650" s="2474"/>
      <c r="N650" s="2474"/>
      <c r="O650" s="2474"/>
      <c r="P650" s="2474"/>
      <c r="Q650" s="2475"/>
      <c r="R650" s="2475"/>
      <c r="S650" s="2474"/>
      <c r="T650" s="2476"/>
      <c r="U650" s="2474"/>
      <c r="V650" s="2474"/>
      <c r="W650" s="2474"/>
      <c r="X650" s="2474"/>
      <c r="Y650" s="2475"/>
      <c r="Z650" s="2474"/>
      <c r="AA650" s="2477"/>
      <c r="AB650" s="2475"/>
      <c r="AC650" s="2475"/>
      <c r="AD650" s="2475"/>
      <c r="AE650" s="2475"/>
      <c r="AF650" s="78"/>
      <c r="AG650" s="2475"/>
      <c r="AH650" s="24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2479"/>
      <c r="AS650" s="2479"/>
      <c r="AT650" s="2479"/>
      <c r="AU650" s="2479"/>
      <c r="AV650" s="2480"/>
      <c r="AW650" s="78"/>
      <c r="AX650" s="2480"/>
      <c r="AY650" s="78"/>
      <c r="AZ650" s="78"/>
      <c r="BA650" s="78"/>
      <c r="BB650" s="2480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  <c r="BP650" s="78"/>
      <c r="BQ650" s="78"/>
      <c r="BR650" s="78"/>
      <c r="BS650" s="78"/>
      <c r="BT650" s="78"/>
      <c r="BU650" s="78"/>
      <c r="BV650" s="78"/>
      <c r="BW650" s="78"/>
      <c r="BX650" s="78"/>
      <c r="BY650" s="78"/>
      <c r="BZ650" s="78"/>
      <c r="CA650" s="78"/>
      <c r="CB650" s="78"/>
      <c r="CC650" s="78"/>
      <c r="CD650" s="78"/>
      <c r="CE650" s="78"/>
      <c r="CF650" s="78"/>
      <c r="CG650" s="78"/>
      <c r="CH650" s="78"/>
      <c r="CI650" s="78"/>
      <c r="CJ650" s="78"/>
      <c r="CK650" s="78"/>
      <c r="CL650" s="78"/>
      <c r="CM650" s="78"/>
      <c r="CN650" s="78"/>
      <c r="CO650" s="78"/>
      <c r="CP650" s="78"/>
      <c r="CQ650" s="78"/>
      <c r="CR650" s="78"/>
      <c r="CS650" s="78"/>
      <c r="CT650" s="78"/>
      <c r="CU650" s="78"/>
      <c r="CV650" s="78"/>
      <c r="CW650" s="78"/>
      <c r="CX650" s="78"/>
      <c r="CY650" s="78"/>
      <c r="CZ650" s="78"/>
      <c r="DA650" s="78"/>
      <c r="DB650" s="78"/>
      <c r="DC650" s="78"/>
      <c r="DD650" s="78"/>
      <c r="DE650" s="78"/>
      <c r="DF650" s="2481"/>
      <c r="DG650" s="78"/>
      <c r="DH650" s="2482"/>
      <c r="DI650" s="78"/>
      <c r="DJ650" s="78"/>
      <c r="DK650" s="78"/>
      <c r="DL650" s="78"/>
      <c r="DM650" s="78"/>
      <c r="DN650" s="78"/>
      <c r="DO650" s="78"/>
      <c r="DP650" s="78"/>
      <c r="DQ650" s="78"/>
      <c r="DR650" s="78"/>
    </row>
    <row r="651">
      <c r="A651" s="78"/>
      <c r="D651" s="2471"/>
      <c r="E651" s="2472"/>
      <c r="F651" s="2472"/>
      <c r="G651" s="2473"/>
      <c r="H651" s="2474"/>
      <c r="I651" s="2474"/>
      <c r="J651" s="2474"/>
      <c r="K651" s="2474"/>
      <c r="L651" s="2474"/>
      <c r="M651" s="2474"/>
      <c r="N651" s="2474"/>
      <c r="O651" s="2474"/>
      <c r="P651" s="2474"/>
      <c r="Q651" s="2475"/>
      <c r="R651" s="2475"/>
      <c r="S651" s="2474"/>
      <c r="T651" s="2476"/>
      <c r="U651" s="2474"/>
      <c r="V651" s="2474"/>
      <c r="W651" s="2474"/>
      <c r="X651" s="2474"/>
      <c r="Y651" s="2475"/>
      <c r="Z651" s="2474"/>
      <c r="AA651" s="2477"/>
      <c r="AB651" s="2475"/>
      <c r="AC651" s="2475"/>
      <c r="AD651" s="2475"/>
      <c r="AE651" s="2475"/>
      <c r="AF651" s="78"/>
      <c r="AG651" s="2475"/>
      <c r="AH651" s="24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2479"/>
      <c r="AS651" s="2479"/>
      <c r="AT651" s="2479"/>
      <c r="AU651" s="2479"/>
      <c r="AV651" s="2480"/>
      <c r="AW651" s="78"/>
      <c r="AX651" s="2480"/>
      <c r="AY651" s="78"/>
      <c r="AZ651" s="78"/>
      <c r="BA651" s="78"/>
      <c r="BB651" s="2480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  <c r="BP651" s="78"/>
      <c r="BQ651" s="78"/>
      <c r="BR651" s="78"/>
      <c r="BS651" s="78"/>
      <c r="BT651" s="78"/>
      <c r="BU651" s="78"/>
      <c r="BV651" s="78"/>
      <c r="BW651" s="78"/>
      <c r="BX651" s="78"/>
      <c r="BY651" s="78"/>
      <c r="BZ651" s="78"/>
      <c r="CA651" s="78"/>
      <c r="CB651" s="78"/>
      <c r="CC651" s="78"/>
      <c r="CD651" s="78"/>
      <c r="CE651" s="78"/>
      <c r="CF651" s="78"/>
      <c r="CG651" s="78"/>
      <c r="CH651" s="78"/>
      <c r="CI651" s="78"/>
      <c r="CJ651" s="78"/>
      <c r="CK651" s="78"/>
      <c r="CL651" s="78"/>
      <c r="CM651" s="78"/>
      <c r="CN651" s="78"/>
      <c r="CO651" s="78"/>
      <c r="CP651" s="78"/>
      <c r="CQ651" s="78"/>
      <c r="CR651" s="78"/>
      <c r="CS651" s="78"/>
      <c r="CT651" s="78"/>
      <c r="CU651" s="78"/>
      <c r="CV651" s="78"/>
      <c r="CW651" s="78"/>
      <c r="CX651" s="78"/>
      <c r="CY651" s="78"/>
      <c r="CZ651" s="78"/>
      <c r="DA651" s="78"/>
      <c r="DB651" s="78"/>
      <c r="DC651" s="78"/>
      <c r="DD651" s="78"/>
      <c r="DE651" s="78"/>
      <c r="DF651" s="2481"/>
      <c r="DG651" s="78"/>
      <c r="DH651" s="2482"/>
      <c r="DI651" s="78"/>
      <c r="DJ651" s="78"/>
      <c r="DK651" s="78"/>
      <c r="DL651" s="78"/>
      <c r="DM651" s="78"/>
      <c r="DN651" s="78"/>
      <c r="DO651" s="78"/>
      <c r="DP651" s="78"/>
      <c r="DQ651" s="78"/>
      <c r="DR651" s="78"/>
    </row>
    <row r="652">
      <c r="A652" s="78"/>
      <c r="D652" s="2471"/>
      <c r="E652" s="2472"/>
      <c r="F652" s="2472"/>
      <c r="G652" s="2473"/>
      <c r="H652" s="2474"/>
      <c r="I652" s="2474"/>
      <c r="J652" s="2474"/>
      <c r="K652" s="2474"/>
      <c r="L652" s="2474"/>
      <c r="M652" s="2474"/>
      <c r="N652" s="2474"/>
      <c r="O652" s="2474"/>
      <c r="P652" s="2474"/>
      <c r="Q652" s="2475"/>
      <c r="R652" s="2475"/>
      <c r="S652" s="2474"/>
      <c r="T652" s="2476"/>
      <c r="U652" s="2474"/>
      <c r="V652" s="2474"/>
      <c r="W652" s="2474"/>
      <c r="X652" s="2474"/>
      <c r="Y652" s="2475"/>
      <c r="Z652" s="2474"/>
      <c r="AA652" s="2477"/>
      <c r="AB652" s="2475"/>
      <c r="AC652" s="2475"/>
      <c r="AD652" s="2475"/>
      <c r="AE652" s="2475"/>
      <c r="AF652" s="78"/>
      <c r="AG652" s="2475"/>
      <c r="AH652" s="24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2479"/>
      <c r="AS652" s="2479"/>
      <c r="AT652" s="2479"/>
      <c r="AU652" s="2479"/>
      <c r="AV652" s="2480"/>
      <c r="AW652" s="78"/>
      <c r="AX652" s="2480"/>
      <c r="AY652" s="78"/>
      <c r="AZ652" s="78"/>
      <c r="BA652" s="78"/>
      <c r="BB652" s="2480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  <c r="BP652" s="78"/>
      <c r="BQ652" s="78"/>
      <c r="BR652" s="78"/>
      <c r="BS652" s="78"/>
      <c r="BT652" s="78"/>
      <c r="BU652" s="78"/>
      <c r="BV652" s="78"/>
      <c r="BW652" s="78"/>
      <c r="BX652" s="78"/>
      <c r="BY652" s="78"/>
      <c r="BZ652" s="78"/>
      <c r="CA652" s="78"/>
      <c r="CB652" s="78"/>
      <c r="CC652" s="78"/>
      <c r="CD652" s="78"/>
      <c r="CE652" s="78"/>
      <c r="CF652" s="78"/>
      <c r="CG652" s="78"/>
      <c r="CH652" s="78"/>
      <c r="CI652" s="78"/>
      <c r="CJ652" s="78"/>
      <c r="CK652" s="78"/>
      <c r="CL652" s="78"/>
      <c r="CM652" s="78"/>
      <c r="CN652" s="78"/>
      <c r="CO652" s="78"/>
      <c r="CP652" s="78"/>
      <c r="CQ652" s="78"/>
      <c r="CR652" s="78"/>
      <c r="CS652" s="78"/>
      <c r="CT652" s="78"/>
      <c r="CU652" s="78"/>
      <c r="CV652" s="78"/>
      <c r="CW652" s="78"/>
      <c r="CX652" s="78"/>
      <c r="CY652" s="78"/>
      <c r="CZ652" s="78"/>
      <c r="DA652" s="78"/>
      <c r="DB652" s="78"/>
      <c r="DC652" s="78"/>
      <c r="DD652" s="78"/>
      <c r="DE652" s="78"/>
      <c r="DF652" s="2481"/>
      <c r="DG652" s="78"/>
      <c r="DH652" s="2482"/>
      <c r="DI652" s="78"/>
      <c r="DJ652" s="78"/>
      <c r="DK652" s="78"/>
      <c r="DL652" s="78"/>
      <c r="DM652" s="78"/>
      <c r="DN652" s="78"/>
      <c r="DO652" s="78"/>
      <c r="DP652" s="78"/>
      <c r="DQ652" s="78"/>
      <c r="DR652" s="78"/>
    </row>
    <row r="653">
      <c r="A653" s="78"/>
      <c r="D653" s="2471"/>
      <c r="E653" s="2472"/>
      <c r="F653" s="2472"/>
      <c r="G653" s="2473"/>
      <c r="H653" s="2474"/>
      <c r="I653" s="2474"/>
      <c r="J653" s="2474"/>
      <c r="K653" s="2474"/>
      <c r="L653" s="2474"/>
      <c r="M653" s="2474"/>
      <c r="N653" s="2474"/>
      <c r="O653" s="2474"/>
      <c r="P653" s="2474"/>
      <c r="Q653" s="2475"/>
      <c r="R653" s="2475"/>
      <c r="S653" s="2474"/>
      <c r="T653" s="2476"/>
      <c r="U653" s="2474"/>
      <c r="V653" s="2474"/>
      <c r="W653" s="2474"/>
      <c r="X653" s="2474"/>
      <c r="Y653" s="2475"/>
      <c r="Z653" s="2474"/>
      <c r="AA653" s="2477"/>
      <c r="AB653" s="2475"/>
      <c r="AC653" s="2475"/>
      <c r="AD653" s="2475"/>
      <c r="AE653" s="2475"/>
      <c r="AF653" s="78"/>
      <c r="AG653" s="2475"/>
      <c r="AH653" s="24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2479"/>
      <c r="AS653" s="2479"/>
      <c r="AT653" s="2479"/>
      <c r="AU653" s="2479"/>
      <c r="AV653" s="2480"/>
      <c r="AW653" s="78"/>
      <c r="AX653" s="2480"/>
      <c r="AY653" s="78"/>
      <c r="AZ653" s="78"/>
      <c r="BA653" s="78"/>
      <c r="BB653" s="2480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  <c r="BP653" s="78"/>
      <c r="BQ653" s="78"/>
      <c r="BR653" s="78"/>
      <c r="BS653" s="78"/>
      <c r="BT653" s="78"/>
      <c r="BU653" s="78"/>
      <c r="BV653" s="78"/>
      <c r="BW653" s="78"/>
      <c r="BX653" s="78"/>
      <c r="BY653" s="78"/>
      <c r="BZ653" s="78"/>
      <c r="CA653" s="78"/>
      <c r="CB653" s="78"/>
      <c r="CC653" s="78"/>
      <c r="CD653" s="78"/>
      <c r="CE653" s="78"/>
      <c r="CF653" s="78"/>
      <c r="CG653" s="78"/>
      <c r="CH653" s="78"/>
      <c r="CI653" s="78"/>
      <c r="CJ653" s="78"/>
      <c r="CK653" s="78"/>
      <c r="CL653" s="78"/>
      <c r="CM653" s="78"/>
      <c r="CN653" s="78"/>
      <c r="CO653" s="78"/>
      <c r="CP653" s="78"/>
      <c r="CQ653" s="78"/>
      <c r="CR653" s="78"/>
      <c r="CS653" s="78"/>
      <c r="CT653" s="78"/>
      <c r="CU653" s="78"/>
      <c r="CV653" s="78"/>
      <c r="CW653" s="78"/>
      <c r="CX653" s="78"/>
      <c r="CY653" s="78"/>
      <c r="CZ653" s="78"/>
      <c r="DA653" s="78"/>
      <c r="DB653" s="78"/>
      <c r="DC653" s="78"/>
      <c r="DD653" s="78"/>
      <c r="DE653" s="78"/>
      <c r="DF653" s="2481"/>
      <c r="DG653" s="78"/>
      <c r="DH653" s="2482"/>
      <c r="DI653" s="78"/>
      <c r="DJ653" s="78"/>
      <c r="DK653" s="78"/>
      <c r="DL653" s="78"/>
      <c r="DM653" s="78"/>
      <c r="DN653" s="78"/>
      <c r="DO653" s="78"/>
      <c r="DP653" s="78"/>
      <c r="DQ653" s="78"/>
      <c r="DR653" s="78"/>
    </row>
    <row r="654">
      <c r="A654" s="78"/>
      <c r="D654" s="2471"/>
      <c r="E654" s="2472"/>
      <c r="F654" s="2472"/>
      <c r="G654" s="2473"/>
      <c r="H654" s="2474"/>
      <c r="I654" s="2474"/>
      <c r="J654" s="2474"/>
      <c r="K654" s="2474"/>
      <c r="L654" s="2474"/>
      <c r="M654" s="2474"/>
      <c r="N654" s="2474"/>
      <c r="O654" s="2474"/>
      <c r="P654" s="2474"/>
      <c r="Q654" s="2475"/>
      <c r="R654" s="2475"/>
      <c r="S654" s="2474"/>
      <c r="T654" s="2476"/>
      <c r="U654" s="2474"/>
      <c r="V654" s="2474"/>
      <c r="W654" s="2474"/>
      <c r="X654" s="2474"/>
      <c r="Y654" s="2475"/>
      <c r="Z654" s="2474"/>
      <c r="AA654" s="2477"/>
      <c r="AB654" s="2475"/>
      <c r="AC654" s="2475"/>
      <c r="AD654" s="2475"/>
      <c r="AE654" s="2475"/>
      <c r="AF654" s="78"/>
      <c r="AG654" s="2475"/>
      <c r="AH654" s="24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2479"/>
      <c r="AS654" s="2479"/>
      <c r="AT654" s="2479"/>
      <c r="AU654" s="2479"/>
      <c r="AV654" s="2480"/>
      <c r="AW654" s="78"/>
      <c r="AX654" s="2480"/>
      <c r="AY654" s="78"/>
      <c r="AZ654" s="78"/>
      <c r="BA654" s="78"/>
      <c r="BB654" s="2480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  <c r="BP654" s="78"/>
      <c r="BQ654" s="78"/>
      <c r="BR654" s="78"/>
      <c r="BS654" s="78"/>
      <c r="BT654" s="78"/>
      <c r="BU654" s="78"/>
      <c r="BV654" s="78"/>
      <c r="BW654" s="78"/>
      <c r="BX654" s="78"/>
      <c r="BY654" s="78"/>
      <c r="BZ654" s="78"/>
      <c r="CA654" s="78"/>
      <c r="CB654" s="78"/>
      <c r="CC654" s="78"/>
      <c r="CD654" s="78"/>
      <c r="CE654" s="78"/>
      <c r="CF654" s="78"/>
      <c r="CG654" s="78"/>
      <c r="CH654" s="78"/>
      <c r="CI654" s="78"/>
      <c r="CJ654" s="78"/>
      <c r="CK654" s="78"/>
      <c r="CL654" s="78"/>
      <c r="CM654" s="78"/>
      <c r="CN654" s="78"/>
      <c r="CO654" s="78"/>
      <c r="CP654" s="78"/>
      <c r="CQ654" s="78"/>
      <c r="CR654" s="78"/>
      <c r="CS654" s="78"/>
      <c r="CT654" s="78"/>
      <c r="CU654" s="78"/>
      <c r="CV654" s="78"/>
      <c r="CW654" s="78"/>
      <c r="CX654" s="78"/>
      <c r="CY654" s="78"/>
      <c r="CZ654" s="78"/>
      <c r="DA654" s="78"/>
      <c r="DB654" s="78"/>
      <c r="DC654" s="78"/>
      <c r="DD654" s="78"/>
      <c r="DE654" s="78"/>
      <c r="DF654" s="2481"/>
      <c r="DG654" s="78"/>
      <c r="DH654" s="2482"/>
      <c r="DI654" s="78"/>
      <c r="DJ654" s="78"/>
      <c r="DK654" s="78"/>
      <c r="DL654" s="78"/>
      <c r="DM654" s="78"/>
      <c r="DN654" s="78"/>
      <c r="DO654" s="78"/>
      <c r="DP654" s="78"/>
      <c r="DQ654" s="78"/>
      <c r="DR654" s="78"/>
    </row>
    <row r="655">
      <c r="A655" s="78"/>
      <c r="D655" s="2471"/>
      <c r="E655" s="2472"/>
      <c r="F655" s="2472"/>
      <c r="G655" s="2473"/>
      <c r="H655" s="2474"/>
      <c r="I655" s="2474"/>
      <c r="J655" s="2474"/>
      <c r="K655" s="2474"/>
      <c r="L655" s="2474"/>
      <c r="M655" s="2474"/>
      <c r="N655" s="2474"/>
      <c r="O655" s="2474"/>
      <c r="P655" s="2474"/>
      <c r="Q655" s="2475"/>
      <c r="R655" s="2475"/>
      <c r="S655" s="2474"/>
      <c r="T655" s="2476"/>
      <c r="U655" s="2474"/>
      <c r="V655" s="2474"/>
      <c r="W655" s="2474"/>
      <c r="X655" s="2474"/>
      <c r="Y655" s="2475"/>
      <c r="Z655" s="2474"/>
      <c r="AA655" s="2477"/>
      <c r="AB655" s="2475"/>
      <c r="AC655" s="2475"/>
      <c r="AD655" s="2475"/>
      <c r="AE655" s="2475"/>
      <c r="AF655" s="78"/>
      <c r="AG655" s="2475"/>
      <c r="AH655" s="2478"/>
      <c r="AI655" s="78"/>
      <c r="AJ655" s="78"/>
      <c r="AK655" s="78"/>
      <c r="AL655" s="78"/>
      <c r="AM655" s="78"/>
      <c r="AN655" s="78"/>
      <c r="AO655" s="78"/>
      <c r="AP655" s="78"/>
      <c r="AQ655" s="78"/>
      <c r="AR655" s="2479"/>
      <c r="AS655" s="2479"/>
      <c r="AT655" s="2479"/>
      <c r="AU655" s="2479"/>
      <c r="AV655" s="2480"/>
      <c r="AW655" s="78"/>
      <c r="AX655" s="2480"/>
      <c r="AY655" s="78"/>
      <c r="AZ655" s="78"/>
      <c r="BA655" s="78"/>
      <c r="BB655" s="2480"/>
      <c r="BC655" s="78"/>
      <c r="BD655" s="78"/>
      <c r="BE655" s="78"/>
      <c r="BF655" s="78"/>
      <c r="BG655" s="78"/>
      <c r="BH655" s="78"/>
      <c r="BI655" s="78"/>
      <c r="BJ655" s="78"/>
      <c r="BK655" s="78"/>
      <c r="BL655" s="78"/>
      <c r="BM655" s="78"/>
      <c r="BN655" s="78"/>
      <c r="BO655" s="78"/>
      <c r="BP655" s="78"/>
      <c r="BQ655" s="78"/>
      <c r="BR655" s="78"/>
      <c r="BS655" s="78"/>
      <c r="BT655" s="78"/>
      <c r="BU655" s="78"/>
      <c r="BV655" s="78"/>
      <c r="BW655" s="78"/>
      <c r="BX655" s="78"/>
      <c r="BY655" s="78"/>
      <c r="BZ655" s="78"/>
      <c r="CA655" s="78"/>
      <c r="CB655" s="78"/>
      <c r="CC655" s="78"/>
      <c r="CD655" s="78"/>
      <c r="CE655" s="78"/>
      <c r="CF655" s="78"/>
      <c r="CG655" s="78"/>
      <c r="CH655" s="78"/>
      <c r="CI655" s="78"/>
      <c r="CJ655" s="78"/>
      <c r="CK655" s="78"/>
      <c r="CL655" s="78"/>
      <c r="CM655" s="78"/>
      <c r="CN655" s="78"/>
      <c r="CO655" s="78"/>
      <c r="CP655" s="78"/>
      <c r="CQ655" s="78"/>
      <c r="CR655" s="78"/>
      <c r="CS655" s="78"/>
      <c r="CT655" s="78"/>
      <c r="CU655" s="78"/>
      <c r="CV655" s="78"/>
      <c r="CW655" s="78"/>
      <c r="CX655" s="78"/>
      <c r="CY655" s="78"/>
      <c r="CZ655" s="78"/>
      <c r="DA655" s="78"/>
      <c r="DB655" s="78"/>
      <c r="DC655" s="78"/>
      <c r="DD655" s="78"/>
      <c r="DE655" s="78"/>
      <c r="DF655" s="2481"/>
      <c r="DG655" s="78"/>
      <c r="DH655" s="2482"/>
      <c r="DI655" s="78"/>
      <c r="DJ655" s="78"/>
      <c r="DK655" s="78"/>
      <c r="DL655" s="78"/>
      <c r="DM655" s="78"/>
      <c r="DN655" s="78"/>
      <c r="DO655" s="78"/>
      <c r="DP655" s="78"/>
      <c r="DQ655" s="78"/>
      <c r="DR655" s="78"/>
    </row>
    <row r="656">
      <c r="A656" s="78"/>
      <c r="D656" s="2471"/>
      <c r="E656" s="2472"/>
      <c r="F656" s="2472"/>
      <c r="G656" s="2473"/>
      <c r="H656" s="2474"/>
      <c r="I656" s="2474"/>
      <c r="J656" s="2474"/>
      <c r="K656" s="2474"/>
      <c r="L656" s="2474"/>
      <c r="M656" s="2474"/>
      <c r="N656" s="2474"/>
      <c r="O656" s="2474"/>
      <c r="P656" s="2474"/>
      <c r="Q656" s="2475"/>
      <c r="R656" s="2475"/>
      <c r="S656" s="2474"/>
      <c r="T656" s="2476"/>
      <c r="U656" s="2474"/>
      <c r="V656" s="2474"/>
      <c r="W656" s="2474"/>
      <c r="X656" s="2474"/>
      <c r="Y656" s="2475"/>
      <c r="Z656" s="2474"/>
      <c r="AA656" s="2477"/>
      <c r="AB656" s="2475"/>
      <c r="AC656" s="2475"/>
      <c r="AD656" s="2475"/>
      <c r="AE656" s="2475"/>
      <c r="AF656" s="78"/>
      <c r="AG656" s="2475"/>
      <c r="AH656" s="2478"/>
      <c r="AI656" s="78"/>
      <c r="AJ656" s="78"/>
      <c r="AK656" s="78"/>
      <c r="AL656" s="78"/>
      <c r="AM656" s="78"/>
      <c r="AN656" s="78"/>
      <c r="AO656" s="78"/>
      <c r="AP656" s="78"/>
      <c r="AQ656" s="78"/>
      <c r="AR656" s="2479"/>
      <c r="AS656" s="2479"/>
      <c r="AT656" s="2479"/>
      <c r="AU656" s="2479"/>
      <c r="AV656" s="2480"/>
      <c r="AW656" s="78"/>
      <c r="AX656" s="2480"/>
      <c r="AY656" s="78"/>
      <c r="AZ656" s="78"/>
      <c r="BA656" s="78"/>
      <c r="BB656" s="2480"/>
      <c r="BC656" s="78"/>
      <c r="BD656" s="78"/>
      <c r="BE656" s="78"/>
      <c r="BF656" s="78"/>
      <c r="BG656" s="78"/>
      <c r="BH656" s="78"/>
      <c r="BI656" s="78"/>
      <c r="BJ656" s="78"/>
      <c r="BK656" s="78"/>
      <c r="BL656" s="78"/>
      <c r="BM656" s="78"/>
      <c r="BN656" s="78"/>
      <c r="BO656" s="78"/>
      <c r="BP656" s="78"/>
      <c r="BQ656" s="78"/>
      <c r="BR656" s="78"/>
      <c r="BS656" s="78"/>
      <c r="BT656" s="78"/>
      <c r="BU656" s="78"/>
      <c r="BV656" s="78"/>
      <c r="BW656" s="78"/>
      <c r="BX656" s="78"/>
      <c r="BY656" s="78"/>
      <c r="BZ656" s="78"/>
      <c r="CA656" s="78"/>
      <c r="CB656" s="78"/>
      <c r="CC656" s="78"/>
      <c r="CD656" s="78"/>
      <c r="CE656" s="78"/>
      <c r="CF656" s="78"/>
      <c r="CG656" s="78"/>
      <c r="CH656" s="78"/>
      <c r="CI656" s="78"/>
      <c r="CJ656" s="78"/>
      <c r="CK656" s="78"/>
      <c r="CL656" s="78"/>
      <c r="CM656" s="78"/>
      <c r="CN656" s="78"/>
      <c r="CO656" s="78"/>
      <c r="CP656" s="78"/>
      <c r="CQ656" s="78"/>
      <c r="CR656" s="78"/>
      <c r="CS656" s="78"/>
      <c r="CT656" s="78"/>
      <c r="CU656" s="78"/>
      <c r="CV656" s="78"/>
      <c r="CW656" s="78"/>
      <c r="CX656" s="78"/>
      <c r="CY656" s="78"/>
      <c r="CZ656" s="78"/>
      <c r="DA656" s="78"/>
      <c r="DB656" s="78"/>
      <c r="DC656" s="78"/>
      <c r="DD656" s="78"/>
      <c r="DE656" s="78"/>
      <c r="DF656" s="2481"/>
      <c r="DG656" s="78"/>
      <c r="DH656" s="2482"/>
      <c r="DI656" s="78"/>
      <c r="DJ656" s="78"/>
      <c r="DK656" s="78"/>
      <c r="DL656" s="78"/>
      <c r="DM656" s="78"/>
      <c r="DN656" s="78"/>
      <c r="DO656" s="78"/>
      <c r="DP656" s="78"/>
      <c r="DQ656" s="78"/>
      <c r="DR656" s="78"/>
    </row>
    <row r="657">
      <c r="A657" s="78"/>
      <c r="D657" s="2471"/>
      <c r="E657" s="2472"/>
      <c r="F657" s="2472"/>
      <c r="G657" s="2473"/>
      <c r="H657" s="2474"/>
      <c r="I657" s="2474"/>
      <c r="J657" s="2474"/>
      <c r="K657" s="2474"/>
      <c r="L657" s="2474"/>
      <c r="M657" s="2474"/>
      <c r="N657" s="2474"/>
      <c r="O657" s="2474"/>
      <c r="P657" s="2474"/>
      <c r="Q657" s="2475"/>
      <c r="R657" s="2475"/>
      <c r="S657" s="2474"/>
      <c r="T657" s="2476"/>
      <c r="U657" s="2474"/>
      <c r="V657" s="2474"/>
      <c r="W657" s="2474"/>
      <c r="X657" s="2474"/>
      <c r="Y657" s="2475"/>
      <c r="Z657" s="2474"/>
      <c r="AA657" s="2477"/>
      <c r="AB657" s="2475"/>
      <c r="AC657" s="2475"/>
      <c r="AD657" s="2475"/>
      <c r="AE657" s="2475"/>
      <c r="AF657" s="78"/>
      <c r="AG657" s="2475"/>
      <c r="AH657" s="2478"/>
      <c r="AI657" s="78"/>
      <c r="AJ657" s="78"/>
      <c r="AK657" s="78"/>
      <c r="AL657" s="78"/>
      <c r="AM657" s="78"/>
      <c r="AN657" s="78"/>
      <c r="AO657" s="78"/>
      <c r="AP657" s="78"/>
      <c r="AQ657" s="78"/>
      <c r="AR657" s="2479"/>
      <c r="AS657" s="2479"/>
      <c r="AT657" s="2479"/>
      <c r="AU657" s="2479"/>
      <c r="AV657" s="2480"/>
      <c r="AW657" s="78"/>
      <c r="AX657" s="2480"/>
      <c r="AY657" s="78"/>
      <c r="AZ657" s="78"/>
      <c r="BA657" s="78"/>
      <c r="BB657" s="2480"/>
      <c r="BC657" s="78"/>
      <c r="BD657" s="78"/>
      <c r="BE657" s="78"/>
      <c r="BF657" s="78"/>
      <c r="BG657" s="78"/>
      <c r="BH657" s="78"/>
      <c r="BI657" s="78"/>
      <c r="BJ657" s="78"/>
      <c r="BK657" s="78"/>
      <c r="BL657" s="78"/>
      <c r="BM657" s="78"/>
      <c r="BN657" s="78"/>
      <c r="BO657" s="78"/>
      <c r="BP657" s="78"/>
      <c r="BQ657" s="78"/>
      <c r="BR657" s="78"/>
      <c r="BS657" s="78"/>
      <c r="BT657" s="78"/>
      <c r="BU657" s="78"/>
      <c r="BV657" s="78"/>
      <c r="BW657" s="78"/>
      <c r="BX657" s="78"/>
      <c r="BY657" s="78"/>
      <c r="BZ657" s="78"/>
      <c r="CA657" s="78"/>
      <c r="CB657" s="78"/>
      <c r="CC657" s="78"/>
      <c r="CD657" s="78"/>
      <c r="CE657" s="78"/>
      <c r="CF657" s="78"/>
      <c r="CG657" s="78"/>
      <c r="CH657" s="78"/>
      <c r="CI657" s="78"/>
      <c r="CJ657" s="78"/>
      <c r="CK657" s="78"/>
      <c r="CL657" s="78"/>
      <c r="CM657" s="78"/>
      <c r="CN657" s="78"/>
      <c r="CO657" s="78"/>
      <c r="CP657" s="78"/>
      <c r="CQ657" s="78"/>
      <c r="CR657" s="78"/>
      <c r="CS657" s="78"/>
      <c r="CT657" s="78"/>
      <c r="CU657" s="78"/>
      <c r="CV657" s="78"/>
      <c r="CW657" s="78"/>
      <c r="CX657" s="78"/>
      <c r="CY657" s="78"/>
      <c r="CZ657" s="78"/>
      <c r="DA657" s="78"/>
      <c r="DB657" s="78"/>
      <c r="DC657" s="78"/>
      <c r="DD657" s="78"/>
      <c r="DE657" s="78"/>
      <c r="DF657" s="2481"/>
      <c r="DG657" s="78"/>
      <c r="DH657" s="2482"/>
      <c r="DI657" s="78"/>
      <c r="DJ657" s="78"/>
      <c r="DK657" s="78"/>
      <c r="DL657" s="78"/>
      <c r="DM657" s="78"/>
      <c r="DN657" s="78"/>
      <c r="DO657" s="78"/>
      <c r="DP657" s="78"/>
      <c r="DQ657" s="78"/>
      <c r="DR657" s="78"/>
    </row>
    <row r="658">
      <c r="A658" s="78"/>
      <c r="D658" s="2471"/>
      <c r="E658" s="2472"/>
      <c r="F658" s="2472"/>
      <c r="G658" s="2473"/>
      <c r="H658" s="2474"/>
      <c r="I658" s="2474"/>
      <c r="J658" s="2474"/>
      <c r="K658" s="2474"/>
      <c r="L658" s="2474"/>
      <c r="M658" s="2474"/>
      <c r="N658" s="2474"/>
      <c r="O658" s="2474"/>
      <c r="P658" s="2474"/>
      <c r="Q658" s="2475"/>
      <c r="R658" s="2475"/>
      <c r="S658" s="2474"/>
      <c r="T658" s="2476"/>
      <c r="U658" s="2474"/>
      <c r="V658" s="2474"/>
      <c r="W658" s="2474"/>
      <c r="X658" s="2474"/>
      <c r="Y658" s="2475"/>
      <c r="Z658" s="2474"/>
      <c r="AA658" s="2477"/>
      <c r="AB658" s="2475"/>
      <c r="AC658" s="2475"/>
      <c r="AD658" s="2475"/>
      <c r="AE658" s="2475"/>
      <c r="AF658" s="78"/>
      <c r="AG658" s="2475"/>
      <c r="AH658" s="2478"/>
      <c r="AI658" s="78"/>
      <c r="AJ658" s="78"/>
      <c r="AK658" s="78"/>
      <c r="AL658" s="78"/>
      <c r="AM658" s="78"/>
      <c r="AN658" s="78"/>
      <c r="AO658" s="78"/>
      <c r="AP658" s="78"/>
      <c r="AQ658" s="78"/>
      <c r="AR658" s="2479"/>
      <c r="AS658" s="2479"/>
      <c r="AT658" s="2479"/>
      <c r="AU658" s="2479"/>
      <c r="AV658" s="2480"/>
      <c r="AW658" s="78"/>
      <c r="AX658" s="2480"/>
      <c r="AY658" s="78"/>
      <c r="AZ658" s="78"/>
      <c r="BA658" s="78"/>
      <c r="BB658" s="2480"/>
      <c r="BC658" s="78"/>
      <c r="BD658" s="78"/>
      <c r="BE658" s="78"/>
      <c r="BF658" s="78"/>
      <c r="BG658" s="78"/>
      <c r="BH658" s="78"/>
      <c r="BI658" s="78"/>
      <c r="BJ658" s="78"/>
      <c r="BK658" s="78"/>
      <c r="BL658" s="78"/>
      <c r="BM658" s="78"/>
      <c r="BN658" s="78"/>
      <c r="BO658" s="78"/>
      <c r="BP658" s="78"/>
      <c r="BQ658" s="78"/>
      <c r="BR658" s="78"/>
      <c r="BS658" s="78"/>
      <c r="BT658" s="78"/>
      <c r="BU658" s="78"/>
      <c r="BV658" s="78"/>
      <c r="BW658" s="78"/>
      <c r="BX658" s="78"/>
      <c r="BY658" s="78"/>
      <c r="BZ658" s="78"/>
      <c r="CA658" s="78"/>
      <c r="CB658" s="78"/>
      <c r="CC658" s="78"/>
      <c r="CD658" s="78"/>
      <c r="CE658" s="78"/>
      <c r="CF658" s="78"/>
      <c r="CG658" s="78"/>
      <c r="CH658" s="78"/>
      <c r="CI658" s="78"/>
      <c r="CJ658" s="78"/>
      <c r="CK658" s="78"/>
      <c r="CL658" s="78"/>
      <c r="CM658" s="78"/>
      <c r="CN658" s="78"/>
      <c r="CO658" s="78"/>
      <c r="CP658" s="78"/>
      <c r="CQ658" s="78"/>
      <c r="CR658" s="78"/>
      <c r="CS658" s="78"/>
      <c r="CT658" s="78"/>
      <c r="CU658" s="78"/>
      <c r="CV658" s="78"/>
      <c r="CW658" s="78"/>
      <c r="CX658" s="78"/>
      <c r="CY658" s="78"/>
      <c r="CZ658" s="78"/>
      <c r="DA658" s="78"/>
      <c r="DB658" s="78"/>
      <c r="DC658" s="78"/>
      <c r="DD658" s="78"/>
      <c r="DE658" s="78"/>
      <c r="DF658" s="2481"/>
      <c r="DG658" s="78"/>
      <c r="DH658" s="2482"/>
      <c r="DI658" s="78"/>
      <c r="DJ658" s="78"/>
      <c r="DK658" s="78"/>
      <c r="DL658" s="78"/>
      <c r="DM658" s="78"/>
      <c r="DN658" s="78"/>
      <c r="DO658" s="78"/>
      <c r="DP658" s="78"/>
      <c r="DQ658" s="78"/>
      <c r="DR658" s="78"/>
    </row>
    <row r="659">
      <c r="A659" s="78"/>
      <c r="D659" s="2471"/>
      <c r="E659" s="2472"/>
      <c r="F659" s="2472"/>
      <c r="G659" s="2473"/>
      <c r="H659" s="2474"/>
      <c r="I659" s="2474"/>
      <c r="J659" s="2474"/>
      <c r="K659" s="2474"/>
      <c r="L659" s="2474"/>
      <c r="M659" s="2474"/>
      <c r="N659" s="2474"/>
      <c r="O659" s="2474"/>
      <c r="P659" s="2474"/>
      <c r="Q659" s="2475"/>
      <c r="R659" s="2475"/>
      <c r="S659" s="2474"/>
      <c r="T659" s="2476"/>
      <c r="U659" s="2474"/>
      <c r="V659" s="2474"/>
      <c r="W659" s="2474"/>
      <c r="X659" s="2474"/>
      <c r="Y659" s="2475"/>
      <c r="Z659" s="2474"/>
      <c r="AA659" s="2477"/>
      <c r="AB659" s="2475"/>
      <c r="AC659" s="2475"/>
      <c r="AD659" s="2475"/>
      <c r="AE659" s="2475"/>
      <c r="AF659" s="78"/>
      <c r="AG659" s="2475"/>
      <c r="AH659" s="2478"/>
      <c r="AI659" s="78"/>
      <c r="AJ659" s="78"/>
      <c r="AK659" s="78"/>
      <c r="AL659" s="78"/>
      <c r="AM659" s="78"/>
      <c r="AN659" s="78"/>
      <c r="AO659" s="78"/>
      <c r="AP659" s="78"/>
      <c r="AQ659" s="78"/>
      <c r="AR659" s="2479"/>
      <c r="AS659" s="2479"/>
      <c r="AT659" s="2479"/>
      <c r="AU659" s="2479"/>
      <c r="AV659" s="2480"/>
      <c r="AW659" s="78"/>
      <c r="AX659" s="2480"/>
      <c r="AY659" s="78"/>
      <c r="AZ659" s="78"/>
      <c r="BA659" s="78"/>
      <c r="BB659" s="2480"/>
      <c r="BC659" s="78"/>
      <c r="BD659" s="78"/>
      <c r="BE659" s="78"/>
      <c r="BF659" s="78"/>
      <c r="BG659" s="78"/>
      <c r="BH659" s="78"/>
      <c r="BI659" s="78"/>
      <c r="BJ659" s="78"/>
      <c r="BK659" s="78"/>
      <c r="BL659" s="78"/>
      <c r="BM659" s="78"/>
      <c r="BN659" s="78"/>
      <c r="BO659" s="78"/>
      <c r="BP659" s="78"/>
      <c r="BQ659" s="78"/>
      <c r="BR659" s="78"/>
      <c r="BS659" s="78"/>
      <c r="BT659" s="78"/>
      <c r="BU659" s="78"/>
      <c r="BV659" s="78"/>
      <c r="BW659" s="78"/>
      <c r="BX659" s="78"/>
      <c r="BY659" s="78"/>
      <c r="BZ659" s="78"/>
      <c r="CA659" s="78"/>
      <c r="CB659" s="78"/>
      <c r="CC659" s="78"/>
      <c r="CD659" s="78"/>
      <c r="CE659" s="78"/>
      <c r="CF659" s="78"/>
      <c r="CG659" s="78"/>
      <c r="CH659" s="78"/>
      <c r="CI659" s="78"/>
      <c r="CJ659" s="78"/>
      <c r="CK659" s="78"/>
      <c r="CL659" s="78"/>
      <c r="CM659" s="78"/>
      <c r="CN659" s="78"/>
      <c r="CO659" s="78"/>
      <c r="CP659" s="78"/>
      <c r="CQ659" s="78"/>
      <c r="CR659" s="78"/>
      <c r="CS659" s="78"/>
      <c r="CT659" s="78"/>
      <c r="CU659" s="78"/>
      <c r="CV659" s="78"/>
      <c r="CW659" s="78"/>
      <c r="CX659" s="78"/>
      <c r="CY659" s="78"/>
      <c r="CZ659" s="78"/>
      <c r="DA659" s="78"/>
      <c r="DB659" s="78"/>
      <c r="DC659" s="78"/>
      <c r="DD659" s="78"/>
      <c r="DE659" s="78"/>
      <c r="DF659" s="2481"/>
      <c r="DG659" s="78"/>
      <c r="DH659" s="2482"/>
      <c r="DI659" s="78"/>
      <c r="DJ659" s="78"/>
      <c r="DK659" s="78"/>
      <c r="DL659" s="78"/>
      <c r="DM659" s="78"/>
      <c r="DN659" s="78"/>
      <c r="DO659" s="78"/>
      <c r="DP659" s="78"/>
      <c r="DQ659" s="78"/>
      <c r="DR659" s="78"/>
    </row>
    <row r="660">
      <c r="A660" s="78"/>
      <c r="D660" s="2471"/>
      <c r="E660" s="2472"/>
      <c r="F660" s="2472"/>
      <c r="G660" s="2473"/>
      <c r="H660" s="2474"/>
      <c r="I660" s="2474"/>
      <c r="J660" s="2474"/>
      <c r="K660" s="2474"/>
      <c r="L660" s="2474"/>
      <c r="M660" s="2474"/>
      <c r="N660" s="2474"/>
      <c r="O660" s="2474"/>
      <c r="P660" s="2474"/>
      <c r="Q660" s="2475"/>
      <c r="R660" s="2475"/>
      <c r="S660" s="2474"/>
      <c r="T660" s="2476"/>
      <c r="U660" s="2474"/>
      <c r="V660" s="2474"/>
      <c r="W660" s="2474"/>
      <c r="X660" s="2474"/>
      <c r="Y660" s="2475"/>
      <c r="Z660" s="2474"/>
      <c r="AA660" s="2477"/>
      <c r="AB660" s="2475"/>
      <c r="AC660" s="2475"/>
      <c r="AD660" s="2475"/>
      <c r="AE660" s="2475"/>
      <c r="AF660" s="78"/>
      <c r="AG660" s="2475"/>
      <c r="AH660" s="2478"/>
      <c r="AI660" s="78"/>
      <c r="AJ660" s="78"/>
      <c r="AK660" s="78"/>
      <c r="AL660" s="78"/>
      <c r="AM660" s="78"/>
      <c r="AN660" s="78"/>
      <c r="AO660" s="78"/>
      <c r="AP660" s="78"/>
      <c r="AQ660" s="78"/>
      <c r="AR660" s="2479"/>
      <c r="AS660" s="2479"/>
      <c r="AT660" s="2479"/>
      <c r="AU660" s="2479"/>
      <c r="AV660" s="2480"/>
      <c r="AW660" s="78"/>
      <c r="AX660" s="2480"/>
      <c r="AY660" s="78"/>
      <c r="AZ660" s="78"/>
      <c r="BA660" s="78"/>
      <c r="BB660" s="2480"/>
      <c r="BC660" s="78"/>
      <c r="BD660" s="78"/>
      <c r="BE660" s="78"/>
      <c r="BF660" s="78"/>
      <c r="BG660" s="78"/>
      <c r="BH660" s="78"/>
      <c r="BI660" s="78"/>
      <c r="BJ660" s="78"/>
      <c r="BK660" s="78"/>
      <c r="BL660" s="78"/>
      <c r="BM660" s="78"/>
      <c r="BN660" s="78"/>
      <c r="BO660" s="78"/>
      <c r="BP660" s="78"/>
      <c r="BQ660" s="78"/>
      <c r="BR660" s="78"/>
      <c r="BS660" s="78"/>
      <c r="BT660" s="78"/>
      <c r="BU660" s="78"/>
      <c r="BV660" s="78"/>
      <c r="BW660" s="78"/>
      <c r="BX660" s="78"/>
      <c r="BY660" s="78"/>
      <c r="BZ660" s="78"/>
      <c r="CA660" s="78"/>
      <c r="CB660" s="78"/>
      <c r="CC660" s="78"/>
      <c r="CD660" s="78"/>
      <c r="CE660" s="78"/>
      <c r="CF660" s="78"/>
      <c r="CG660" s="78"/>
      <c r="CH660" s="78"/>
      <c r="CI660" s="78"/>
      <c r="CJ660" s="78"/>
      <c r="CK660" s="78"/>
      <c r="CL660" s="78"/>
      <c r="CM660" s="78"/>
      <c r="CN660" s="78"/>
      <c r="CO660" s="78"/>
      <c r="CP660" s="78"/>
      <c r="CQ660" s="78"/>
      <c r="CR660" s="78"/>
      <c r="CS660" s="78"/>
      <c r="CT660" s="78"/>
      <c r="CU660" s="78"/>
      <c r="CV660" s="78"/>
      <c r="CW660" s="78"/>
      <c r="CX660" s="78"/>
      <c r="CY660" s="78"/>
      <c r="CZ660" s="78"/>
      <c r="DA660" s="78"/>
      <c r="DB660" s="78"/>
      <c r="DC660" s="78"/>
      <c r="DD660" s="78"/>
      <c r="DE660" s="78"/>
      <c r="DF660" s="2481"/>
      <c r="DG660" s="78"/>
      <c r="DH660" s="2482"/>
      <c r="DI660" s="78"/>
      <c r="DJ660" s="78"/>
      <c r="DK660" s="78"/>
      <c r="DL660" s="78"/>
      <c r="DM660" s="78"/>
      <c r="DN660" s="78"/>
      <c r="DO660" s="78"/>
      <c r="DP660" s="78"/>
      <c r="DQ660" s="78"/>
      <c r="DR660" s="78"/>
    </row>
    <row r="661">
      <c r="A661" s="78"/>
      <c r="D661" s="2471"/>
      <c r="E661" s="2472"/>
      <c r="F661" s="2472"/>
      <c r="G661" s="2473"/>
      <c r="H661" s="2474"/>
      <c r="I661" s="2474"/>
      <c r="J661" s="2474"/>
      <c r="K661" s="2474"/>
      <c r="L661" s="2474"/>
      <c r="M661" s="2474"/>
      <c r="N661" s="2474"/>
      <c r="O661" s="2474"/>
      <c r="P661" s="2474"/>
      <c r="Q661" s="2475"/>
      <c r="R661" s="2475"/>
      <c r="S661" s="2474"/>
      <c r="T661" s="2476"/>
      <c r="U661" s="2474"/>
      <c r="V661" s="2474"/>
      <c r="W661" s="2474"/>
      <c r="X661" s="2474"/>
      <c r="Y661" s="2475"/>
      <c r="Z661" s="2474"/>
      <c r="AA661" s="2477"/>
      <c r="AB661" s="2475"/>
      <c r="AC661" s="2475"/>
      <c r="AD661" s="2475"/>
      <c r="AE661" s="2475"/>
      <c r="AF661" s="78"/>
      <c r="AG661" s="2475"/>
      <c r="AH661" s="2478"/>
      <c r="AI661" s="78"/>
      <c r="AJ661" s="78"/>
      <c r="AK661" s="78"/>
      <c r="AL661" s="78"/>
      <c r="AM661" s="78"/>
      <c r="AN661" s="78"/>
      <c r="AO661" s="78"/>
      <c r="AP661" s="78"/>
      <c r="AQ661" s="78"/>
      <c r="AR661" s="2479"/>
      <c r="AS661" s="2479"/>
      <c r="AT661" s="2479"/>
      <c r="AU661" s="2479"/>
      <c r="AV661" s="2480"/>
      <c r="AW661" s="78"/>
      <c r="AX661" s="2480"/>
      <c r="AY661" s="78"/>
      <c r="AZ661" s="78"/>
      <c r="BA661" s="78"/>
      <c r="BB661" s="2480"/>
      <c r="BC661" s="78"/>
      <c r="BD661" s="78"/>
      <c r="BE661" s="78"/>
      <c r="BF661" s="78"/>
      <c r="BG661" s="78"/>
      <c r="BH661" s="78"/>
      <c r="BI661" s="78"/>
      <c r="BJ661" s="78"/>
      <c r="BK661" s="78"/>
      <c r="BL661" s="78"/>
      <c r="BM661" s="78"/>
      <c r="BN661" s="78"/>
      <c r="BO661" s="78"/>
      <c r="BP661" s="78"/>
      <c r="BQ661" s="78"/>
      <c r="BR661" s="78"/>
      <c r="BS661" s="78"/>
      <c r="BT661" s="78"/>
      <c r="BU661" s="78"/>
      <c r="BV661" s="78"/>
      <c r="BW661" s="78"/>
      <c r="BX661" s="78"/>
      <c r="BY661" s="78"/>
      <c r="BZ661" s="78"/>
      <c r="CA661" s="78"/>
      <c r="CB661" s="78"/>
      <c r="CC661" s="78"/>
      <c r="CD661" s="78"/>
      <c r="CE661" s="78"/>
      <c r="CF661" s="78"/>
      <c r="CG661" s="78"/>
      <c r="CH661" s="78"/>
      <c r="CI661" s="78"/>
      <c r="CJ661" s="78"/>
      <c r="CK661" s="78"/>
      <c r="CL661" s="78"/>
      <c r="CM661" s="78"/>
      <c r="CN661" s="78"/>
      <c r="CO661" s="78"/>
      <c r="CP661" s="78"/>
      <c r="CQ661" s="78"/>
      <c r="CR661" s="78"/>
      <c r="CS661" s="78"/>
      <c r="CT661" s="78"/>
      <c r="CU661" s="78"/>
      <c r="CV661" s="78"/>
      <c r="CW661" s="78"/>
      <c r="CX661" s="78"/>
      <c r="CY661" s="78"/>
      <c r="CZ661" s="78"/>
      <c r="DA661" s="78"/>
      <c r="DB661" s="78"/>
      <c r="DC661" s="78"/>
      <c r="DD661" s="78"/>
      <c r="DE661" s="78"/>
      <c r="DF661" s="2481"/>
      <c r="DG661" s="78"/>
      <c r="DH661" s="2482"/>
      <c r="DI661" s="78"/>
      <c r="DJ661" s="78"/>
      <c r="DK661" s="78"/>
      <c r="DL661" s="78"/>
      <c r="DM661" s="78"/>
      <c r="DN661" s="78"/>
      <c r="DO661" s="78"/>
      <c r="DP661" s="78"/>
      <c r="DQ661" s="78"/>
      <c r="DR661" s="78"/>
    </row>
    <row r="662">
      <c r="A662" s="78"/>
      <c r="D662" s="2471"/>
      <c r="E662" s="2472"/>
      <c r="F662" s="2472"/>
      <c r="G662" s="2473"/>
      <c r="H662" s="2474"/>
      <c r="I662" s="2474"/>
      <c r="J662" s="2474"/>
      <c r="K662" s="2474"/>
      <c r="L662" s="2474"/>
      <c r="M662" s="2474"/>
      <c r="N662" s="2474"/>
      <c r="O662" s="2474"/>
      <c r="P662" s="2474"/>
      <c r="Q662" s="2475"/>
      <c r="R662" s="2475"/>
      <c r="S662" s="2474"/>
      <c r="T662" s="2476"/>
      <c r="U662" s="2474"/>
      <c r="V662" s="2474"/>
      <c r="W662" s="2474"/>
      <c r="X662" s="2474"/>
      <c r="Y662" s="2475"/>
      <c r="Z662" s="2474"/>
      <c r="AA662" s="2477"/>
      <c r="AB662" s="2475"/>
      <c r="AC662" s="2475"/>
      <c r="AD662" s="2475"/>
      <c r="AE662" s="2475"/>
      <c r="AF662" s="78"/>
      <c r="AG662" s="2475"/>
      <c r="AH662" s="2478"/>
      <c r="AI662" s="78"/>
      <c r="AJ662" s="78"/>
      <c r="AK662" s="78"/>
      <c r="AL662" s="78"/>
      <c r="AM662" s="78"/>
      <c r="AN662" s="78"/>
      <c r="AO662" s="78"/>
      <c r="AP662" s="78"/>
      <c r="AQ662" s="78"/>
      <c r="AR662" s="2479"/>
      <c r="AS662" s="2479"/>
      <c r="AT662" s="2479"/>
      <c r="AU662" s="2479"/>
      <c r="AV662" s="2480"/>
      <c r="AW662" s="78"/>
      <c r="AX662" s="2480"/>
      <c r="AY662" s="78"/>
      <c r="AZ662" s="78"/>
      <c r="BA662" s="78"/>
      <c r="BB662" s="2480"/>
      <c r="BC662" s="78"/>
      <c r="BD662" s="78"/>
      <c r="BE662" s="78"/>
      <c r="BF662" s="78"/>
      <c r="BG662" s="78"/>
      <c r="BH662" s="78"/>
      <c r="BI662" s="78"/>
      <c r="BJ662" s="78"/>
      <c r="BK662" s="78"/>
      <c r="BL662" s="78"/>
      <c r="BM662" s="78"/>
      <c r="BN662" s="78"/>
      <c r="BO662" s="78"/>
      <c r="BP662" s="78"/>
      <c r="BQ662" s="78"/>
      <c r="BR662" s="78"/>
      <c r="BS662" s="78"/>
      <c r="BT662" s="78"/>
      <c r="BU662" s="78"/>
      <c r="BV662" s="78"/>
      <c r="BW662" s="78"/>
      <c r="BX662" s="78"/>
      <c r="BY662" s="78"/>
      <c r="BZ662" s="78"/>
      <c r="CA662" s="78"/>
      <c r="CB662" s="78"/>
      <c r="CC662" s="78"/>
      <c r="CD662" s="78"/>
      <c r="CE662" s="78"/>
      <c r="CF662" s="78"/>
      <c r="CG662" s="78"/>
      <c r="CH662" s="78"/>
      <c r="CI662" s="78"/>
      <c r="CJ662" s="78"/>
      <c r="CK662" s="78"/>
      <c r="CL662" s="78"/>
      <c r="CM662" s="78"/>
      <c r="CN662" s="78"/>
      <c r="CO662" s="78"/>
      <c r="CP662" s="78"/>
      <c r="CQ662" s="78"/>
      <c r="CR662" s="78"/>
      <c r="CS662" s="78"/>
      <c r="CT662" s="78"/>
      <c r="CU662" s="78"/>
      <c r="CV662" s="78"/>
      <c r="CW662" s="78"/>
      <c r="CX662" s="78"/>
      <c r="CY662" s="78"/>
      <c r="CZ662" s="78"/>
      <c r="DA662" s="78"/>
      <c r="DB662" s="78"/>
      <c r="DC662" s="78"/>
      <c r="DD662" s="78"/>
      <c r="DE662" s="78"/>
      <c r="DF662" s="2481"/>
      <c r="DG662" s="78"/>
      <c r="DH662" s="2482"/>
      <c r="DI662" s="78"/>
      <c r="DJ662" s="78"/>
      <c r="DK662" s="78"/>
      <c r="DL662" s="78"/>
      <c r="DM662" s="78"/>
      <c r="DN662" s="78"/>
      <c r="DO662" s="78"/>
      <c r="DP662" s="78"/>
      <c r="DQ662" s="78"/>
      <c r="DR662" s="78"/>
    </row>
    <row r="663">
      <c r="A663" s="78"/>
      <c r="D663" s="2471"/>
      <c r="E663" s="2472"/>
      <c r="F663" s="2472"/>
      <c r="G663" s="2473"/>
      <c r="H663" s="2474"/>
      <c r="I663" s="2474"/>
      <c r="J663" s="2474"/>
      <c r="K663" s="2474"/>
      <c r="L663" s="2474"/>
      <c r="M663" s="2474"/>
      <c r="N663" s="2474"/>
      <c r="O663" s="2474"/>
      <c r="P663" s="2474"/>
      <c r="Q663" s="2475"/>
      <c r="R663" s="2475"/>
      <c r="S663" s="2474"/>
      <c r="T663" s="2476"/>
      <c r="U663" s="2474"/>
      <c r="V663" s="2474"/>
      <c r="W663" s="2474"/>
      <c r="X663" s="2474"/>
      <c r="Y663" s="2475"/>
      <c r="Z663" s="2474"/>
      <c r="AA663" s="2477"/>
      <c r="AB663" s="2475"/>
      <c r="AC663" s="2475"/>
      <c r="AD663" s="2475"/>
      <c r="AE663" s="2475"/>
      <c r="AF663" s="78"/>
      <c r="AG663" s="2475"/>
      <c r="AH663" s="2478"/>
      <c r="AI663" s="78"/>
      <c r="AJ663" s="78"/>
      <c r="AK663" s="78"/>
      <c r="AL663" s="78"/>
      <c r="AM663" s="78"/>
      <c r="AN663" s="78"/>
      <c r="AO663" s="78"/>
      <c r="AP663" s="78"/>
      <c r="AQ663" s="78"/>
      <c r="AR663" s="2479"/>
      <c r="AS663" s="2479"/>
      <c r="AT663" s="2479"/>
      <c r="AU663" s="2479"/>
      <c r="AV663" s="2480"/>
      <c r="AW663" s="78"/>
      <c r="AX663" s="2480"/>
      <c r="AY663" s="78"/>
      <c r="AZ663" s="78"/>
      <c r="BA663" s="78"/>
      <c r="BB663" s="2480"/>
      <c r="BC663" s="78"/>
      <c r="BD663" s="78"/>
      <c r="BE663" s="78"/>
      <c r="BF663" s="78"/>
      <c r="BG663" s="78"/>
      <c r="BH663" s="78"/>
      <c r="BI663" s="78"/>
      <c r="BJ663" s="78"/>
      <c r="BK663" s="78"/>
      <c r="BL663" s="78"/>
      <c r="BM663" s="78"/>
      <c r="BN663" s="78"/>
      <c r="BO663" s="78"/>
      <c r="BP663" s="78"/>
      <c r="BQ663" s="78"/>
      <c r="BR663" s="78"/>
      <c r="BS663" s="78"/>
      <c r="BT663" s="78"/>
      <c r="BU663" s="78"/>
      <c r="BV663" s="78"/>
      <c r="BW663" s="78"/>
      <c r="BX663" s="78"/>
      <c r="BY663" s="78"/>
      <c r="BZ663" s="78"/>
      <c r="CA663" s="78"/>
      <c r="CB663" s="78"/>
      <c r="CC663" s="78"/>
      <c r="CD663" s="78"/>
      <c r="CE663" s="78"/>
      <c r="CF663" s="78"/>
      <c r="CG663" s="78"/>
      <c r="CH663" s="78"/>
      <c r="CI663" s="78"/>
      <c r="CJ663" s="78"/>
      <c r="CK663" s="78"/>
      <c r="CL663" s="78"/>
      <c r="CM663" s="78"/>
      <c r="CN663" s="78"/>
      <c r="CO663" s="78"/>
      <c r="CP663" s="78"/>
      <c r="CQ663" s="78"/>
      <c r="CR663" s="78"/>
      <c r="CS663" s="78"/>
      <c r="CT663" s="78"/>
      <c r="CU663" s="78"/>
      <c r="CV663" s="78"/>
      <c r="CW663" s="78"/>
      <c r="CX663" s="78"/>
      <c r="CY663" s="78"/>
      <c r="CZ663" s="78"/>
      <c r="DA663" s="78"/>
      <c r="DB663" s="78"/>
      <c r="DC663" s="78"/>
      <c r="DD663" s="78"/>
      <c r="DE663" s="78"/>
      <c r="DF663" s="2481"/>
      <c r="DG663" s="78"/>
      <c r="DH663" s="2482"/>
      <c r="DI663" s="78"/>
      <c r="DJ663" s="78"/>
      <c r="DK663" s="78"/>
      <c r="DL663" s="78"/>
      <c r="DM663" s="78"/>
      <c r="DN663" s="78"/>
      <c r="DO663" s="78"/>
      <c r="DP663" s="78"/>
      <c r="DQ663" s="78"/>
      <c r="DR663" s="78"/>
    </row>
    <row r="664">
      <c r="A664" s="78"/>
      <c r="D664" s="2471"/>
      <c r="E664" s="2472"/>
      <c r="F664" s="2472"/>
      <c r="G664" s="2473"/>
      <c r="H664" s="2474"/>
      <c r="I664" s="2474"/>
      <c r="J664" s="2474"/>
      <c r="K664" s="2474"/>
      <c r="L664" s="2474"/>
      <c r="M664" s="2474"/>
      <c r="N664" s="2474"/>
      <c r="O664" s="2474"/>
      <c r="P664" s="2474"/>
      <c r="Q664" s="2475"/>
      <c r="R664" s="2475"/>
      <c r="S664" s="2474"/>
      <c r="T664" s="2476"/>
      <c r="U664" s="2474"/>
      <c r="V664" s="2474"/>
      <c r="W664" s="2474"/>
      <c r="X664" s="2474"/>
      <c r="Y664" s="2475"/>
      <c r="Z664" s="2474"/>
      <c r="AA664" s="2477"/>
      <c r="AB664" s="2475"/>
      <c r="AC664" s="2475"/>
      <c r="AD664" s="2475"/>
      <c r="AE664" s="2475"/>
      <c r="AF664" s="78"/>
      <c r="AG664" s="2475"/>
      <c r="AH664" s="2478"/>
      <c r="AI664" s="78"/>
      <c r="AJ664" s="78"/>
      <c r="AK664" s="78"/>
      <c r="AL664" s="78"/>
      <c r="AM664" s="78"/>
      <c r="AN664" s="78"/>
      <c r="AO664" s="78"/>
      <c r="AP664" s="78"/>
      <c r="AQ664" s="78"/>
      <c r="AR664" s="2479"/>
      <c r="AS664" s="2479"/>
      <c r="AT664" s="2479"/>
      <c r="AU664" s="2479"/>
      <c r="AV664" s="2480"/>
      <c r="AW664" s="78"/>
      <c r="AX664" s="2480"/>
      <c r="AY664" s="78"/>
      <c r="AZ664" s="78"/>
      <c r="BA664" s="78"/>
      <c r="BB664" s="2480"/>
      <c r="BC664" s="78"/>
      <c r="BD664" s="78"/>
      <c r="BE664" s="78"/>
      <c r="BF664" s="78"/>
      <c r="BG664" s="78"/>
      <c r="BH664" s="78"/>
      <c r="BI664" s="78"/>
      <c r="BJ664" s="78"/>
      <c r="BK664" s="78"/>
      <c r="BL664" s="78"/>
      <c r="BM664" s="78"/>
      <c r="BN664" s="78"/>
      <c r="BO664" s="78"/>
      <c r="BP664" s="78"/>
      <c r="BQ664" s="78"/>
      <c r="BR664" s="78"/>
      <c r="BS664" s="78"/>
      <c r="BT664" s="78"/>
      <c r="BU664" s="78"/>
      <c r="BV664" s="78"/>
      <c r="BW664" s="78"/>
      <c r="BX664" s="78"/>
      <c r="BY664" s="78"/>
      <c r="BZ664" s="78"/>
      <c r="CA664" s="78"/>
      <c r="CB664" s="78"/>
      <c r="CC664" s="78"/>
      <c r="CD664" s="78"/>
      <c r="CE664" s="78"/>
      <c r="CF664" s="78"/>
      <c r="CG664" s="78"/>
      <c r="CH664" s="78"/>
      <c r="CI664" s="78"/>
      <c r="CJ664" s="78"/>
      <c r="CK664" s="78"/>
      <c r="CL664" s="78"/>
      <c r="CM664" s="78"/>
      <c r="CN664" s="78"/>
      <c r="CO664" s="78"/>
      <c r="CP664" s="78"/>
      <c r="CQ664" s="78"/>
      <c r="CR664" s="78"/>
      <c r="CS664" s="78"/>
      <c r="CT664" s="78"/>
      <c r="CU664" s="78"/>
      <c r="CV664" s="78"/>
      <c r="CW664" s="78"/>
      <c r="CX664" s="78"/>
      <c r="CY664" s="78"/>
      <c r="CZ664" s="78"/>
      <c r="DA664" s="78"/>
      <c r="DB664" s="78"/>
      <c r="DC664" s="78"/>
      <c r="DD664" s="78"/>
      <c r="DE664" s="78"/>
      <c r="DF664" s="2481"/>
      <c r="DG664" s="78"/>
      <c r="DH664" s="2482"/>
      <c r="DI664" s="78"/>
      <c r="DJ664" s="78"/>
      <c r="DK664" s="78"/>
      <c r="DL664" s="78"/>
      <c r="DM664" s="78"/>
      <c r="DN664" s="78"/>
      <c r="DO664" s="78"/>
      <c r="DP664" s="78"/>
      <c r="DQ664" s="78"/>
      <c r="DR664" s="78"/>
    </row>
    <row r="665">
      <c r="A665" s="78"/>
      <c r="D665" s="2471"/>
      <c r="E665" s="2472"/>
      <c r="F665" s="2472"/>
      <c r="G665" s="2473"/>
      <c r="H665" s="2474"/>
      <c r="I665" s="2474"/>
      <c r="J665" s="2474"/>
      <c r="K665" s="2474"/>
      <c r="L665" s="2474"/>
      <c r="M665" s="2474"/>
      <c r="N665" s="2474"/>
      <c r="O665" s="2474"/>
      <c r="P665" s="2474"/>
      <c r="Q665" s="2475"/>
      <c r="R665" s="2475"/>
      <c r="S665" s="2474"/>
      <c r="T665" s="2476"/>
      <c r="U665" s="2474"/>
      <c r="V665" s="2474"/>
      <c r="W665" s="2474"/>
      <c r="X665" s="2474"/>
      <c r="Y665" s="2475"/>
      <c r="Z665" s="2474"/>
      <c r="AA665" s="2477"/>
      <c r="AB665" s="2475"/>
      <c r="AC665" s="2475"/>
      <c r="AD665" s="2475"/>
      <c r="AE665" s="2475"/>
      <c r="AF665" s="78"/>
      <c r="AG665" s="2475"/>
      <c r="AH665" s="2478"/>
      <c r="AI665" s="78"/>
      <c r="AJ665" s="78"/>
      <c r="AK665" s="78"/>
      <c r="AL665" s="78"/>
      <c r="AM665" s="78"/>
      <c r="AN665" s="78"/>
      <c r="AO665" s="78"/>
      <c r="AP665" s="78"/>
      <c r="AQ665" s="78"/>
      <c r="AR665" s="2479"/>
      <c r="AS665" s="2479"/>
      <c r="AT665" s="2479"/>
      <c r="AU665" s="2479"/>
      <c r="AV665" s="2480"/>
      <c r="AW665" s="78"/>
      <c r="AX665" s="2480"/>
      <c r="AY665" s="78"/>
      <c r="AZ665" s="78"/>
      <c r="BA665" s="78"/>
      <c r="BB665" s="2480"/>
      <c r="BC665" s="78"/>
      <c r="BD665" s="78"/>
      <c r="BE665" s="78"/>
      <c r="BF665" s="78"/>
      <c r="BG665" s="78"/>
      <c r="BH665" s="78"/>
      <c r="BI665" s="78"/>
      <c r="BJ665" s="78"/>
      <c r="BK665" s="78"/>
      <c r="BL665" s="78"/>
      <c r="BM665" s="78"/>
      <c r="BN665" s="78"/>
      <c r="BO665" s="78"/>
      <c r="BP665" s="78"/>
      <c r="BQ665" s="78"/>
      <c r="BR665" s="78"/>
      <c r="BS665" s="78"/>
      <c r="BT665" s="78"/>
      <c r="BU665" s="78"/>
      <c r="BV665" s="78"/>
      <c r="BW665" s="78"/>
      <c r="BX665" s="78"/>
      <c r="BY665" s="78"/>
      <c r="BZ665" s="78"/>
      <c r="CA665" s="78"/>
      <c r="CB665" s="78"/>
      <c r="CC665" s="78"/>
      <c r="CD665" s="78"/>
      <c r="CE665" s="78"/>
      <c r="CF665" s="78"/>
      <c r="CG665" s="78"/>
      <c r="CH665" s="78"/>
      <c r="CI665" s="78"/>
      <c r="CJ665" s="78"/>
      <c r="CK665" s="78"/>
      <c r="CL665" s="78"/>
      <c r="CM665" s="78"/>
      <c r="CN665" s="78"/>
      <c r="CO665" s="78"/>
      <c r="CP665" s="78"/>
      <c r="CQ665" s="78"/>
      <c r="CR665" s="78"/>
      <c r="CS665" s="78"/>
      <c r="CT665" s="78"/>
      <c r="CU665" s="78"/>
      <c r="CV665" s="78"/>
      <c r="CW665" s="78"/>
      <c r="CX665" s="78"/>
      <c r="CY665" s="78"/>
      <c r="CZ665" s="78"/>
      <c r="DA665" s="78"/>
      <c r="DB665" s="78"/>
      <c r="DC665" s="78"/>
      <c r="DD665" s="78"/>
      <c r="DE665" s="78"/>
      <c r="DF665" s="2481"/>
      <c r="DG665" s="78"/>
      <c r="DH665" s="2482"/>
      <c r="DI665" s="78"/>
      <c r="DJ665" s="78"/>
      <c r="DK665" s="78"/>
      <c r="DL665" s="78"/>
      <c r="DM665" s="78"/>
      <c r="DN665" s="78"/>
      <c r="DO665" s="78"/>
      <c r="DP665" s="78"/>
      <c r="DQ665" s="78"/>
      <c r="DR665" s="78"/>
    </row>
    <row r="666">
      <c r="A666" s="78"/>
      <c r="D666" s="2471"/>
      <c r="E666" s="2472"/>
      <c r="F666" s="2472"/>
      <c r="G666" s="2473"/>
      <c r="H666" s="2474"/>
      <c r="I666" s="2474"/>
      <c r="J666" s="2474"/>
      <c r="K666" s="2474"/>
      <c r="L666" s="2474"/>
      <c r="M666" s="2474"/>
      <c r="N666" s="2474"/>
      <c r="O666" s="2474"/>
      <c r="P666" s="2474"/>
      <c r="Q666" s="2475"/>
      <c r="R666" s="2475"/>
      <c r="S666" s="2474"/>
      <c r="T666" s="2476"/>
      <c r="U666" s="2474"/>
      <c r="V666" s="2474"/>
      <c r="W666" s="2474"/>
      <c r="X666" s="2474"/>
      <c r="Y666" s="2475"/>
      <c r="Z666" s="2474"/>
      <c r="AA666" s="2477"/>
      <c r="AB666" s="2475"/>
      <c r="AC666" s="2475"/>
      <c r="AD666" s="2475"/>
      <c r="AE666" s="2475"/>
      <c r="AF666" s="78"/>
      <c r="AG666" s="2475"/>
      <c r="AH666" s="2478"/>
      <c r="AI666" s="78"/>
      <c r="AJ666" s="78"/>
      <c r="AK666" s="78"/>
      <c r="AL666" s="78"/>
      <c r="AM666" s="78"/>
      <c r="AN666" s="78"/>
      <c r="AO666" s="78"/>
      <c r="AP666" s="78"/>
      <c r="AQ666" s="78"/>
      <c r="AR666" s="2479"/>
      <c r="AS666" s="2479"/>
      <c r="AT666" s="2479"/>
      <c r="AU666" s="2479"/>
      <c r="AV666" s="2480"/>
      <c r="AW666" s="78"/>
      <c r="AX666" s="2480"/>
      <c r="AY666" s="78"/>
      <c r="AZ666" s="78"/>
      <c r="BA666" s="78"/>
      <c r="BB666" s="2480"/>
      <c r="BC666" s="78"/>
      <c r="BD666" s="78"/>
      <c r="BE666" s="78"/>
      <c r="BF666" s="78"/>
      <c r="BG666" s="78"/>
      <c r="BH666" s="78"/>
      <c r="BI666" s="78"/>
      <c r="BJ666" s="78"/>
      <c r="BK666" s="78"/>
      <c r="BL666" s="78"/>
      <c r="BM666" s="78"/>
      <c r="BN666" s="78"/>
      <c r="BO666" s="78"/>
      <c r="BP666" s="78"/>
      <c r="BQ666" s="78"/>
      <c r="BR666" s="78"/>
      <c r="BS666" s="78"/>
      <c r="BT666" s="78"/>
      <c r="BU666" s="78"/>
      <c r="BV666" s="78"/>
      <c r="BW666" s="78"/>
      <c r="BX666" s="78"/>
      <c r="BY666" s="78"/>
      <c r="BZ666" s="78"/>
      <c r="CA666" s="78"/>
      <c r="CB666" s="78"/>
      <c r="CC666" s="78"/>
      <c r="CD666" s="78"/>
      <c r="CE666" s="78"/>
      <c r="CF666" s="78"/>
      <c r="CG666" s="78"/>
      <c r="CH666" s="78"/>
      <c r="CI666" s="78"/>
      <c r="CJ666" s="78"/>
      <c r="CK666" s="78"/>
      <c r="CL666" s="78"/>
      <c r="CM666" s="78"/>
      <c r="CN666" s="78"/>
      <c r="CO666" s="78"/>
      <c r="CP666" s="78"/>
      <c r="CQ666" s="78"/>
      <c r="CR666" s="78"/>
      <c r="CS666" s="78"/>
      <c r="CT666" s="78"/>
      <c r="CU666" s="78"/>
      <c r="CV666" s="78"/>
      <c r="CW666" s="78"/>
      <c r="CX666" s="78"/>
      <c r="CY666" s="78"/>
      <c r="CZ666" s="78"/>
      <c r="DA666" s="78"/>
      <c r="DB666" s="78"/>
      <c r="DC666" s="78"/>
      <c r="DD666" s="78"/>
      <c r="DE666" s="78"/>
      <c r="DF666" s="2481"/>
      <c r="DG666" s="78"/>
      <c r="DH666" s="2482"/>
      <c r="DI666" s="78"/>
      <c r="DJ666" s="78"/>
      <c r="DK666" s="78"/>
      <c r="DL666" s="78"/>
      <c r="DM666" s="78"/>
      <c r="DN666" s="78"/>
      <c r="DO666" s="78"/>
      <c r="DP666" s="78"/>
      <c r="DQ666" s="78"/>
      <c r="DR666" s="78"/>
    </row>
    <row r="667">
      <c r="A667" s="78"/>
      <c r="D667" s="2471"/>
      <c r="E667" s="2472"/>
      <c r="F667" s="2472"/>
      <c r="G667" s="2473"/>
      <c r="H667" s="2474"/>
      <c r="I667" s="2474"/>
      <c r="J667" s="2474"/>
      <c r="K667" s="2474"/>
      <c r="L667" s="2474"/>
      <c r="M667" s="2474"/>
      <c r="N667" s="2474"/>
      <c r="O667" s="2474"/>
      <c r="P667" s="2474"/>
      <c r="Q667" s="2475"/>
      <c r="R667" s="2475"/>
      <c r="S667" s="2474"/>
      <c r="T667" s="2476"/>
      <c r="U667" s="2474"/>
      <c r="V667" s="2474"/>
      <c r="W667" s="2474"/>
      <c r="X667" s="2474"/>
      <c r="Y667" s="2475"/>
      <c r="Z667" s="2474"/>
      <c r="AA667" s="2477"/>
      <c r="AB667" s="2475"/>
      <c r="AC667" s="2475"/>
      <c r="AD667" s="2475"/>
      <c r="AE667" s="2475"/>
      <c r="AF667" s="78"/>
      <c r="AG667" s="2475"/>
      <c r="AH667" s="2478"/>
      <c r="AI667" s="78"/>
      <c r="AJ667" s="78"/>
      <c r="AK667" s="78"/>
      <c r="AL667" s="78"/>
      <c r="AM667" s="78"/>
      <c r="AN667" s="78"/>
      <c r="AO667" s="78"/>
      <c r="AP667" s="78"/>
      <c r="AQ667" s="78"/>
      <c r="AR667" s="2479"/>
      <c r="AS667" s="2479"/>
      <c r="AT667" s="2479"/>
      <c r="AU667" s="2479"/>
      <c r="AV667" s="2480"/>
      <c r="AW667" s="78"/>
      <c r="AX667" s="2480"/>
      <c r="AY667" s="78"/>
      <c r="AZ667" s="78"/>
      <c r="BA667" s="78"/>
      <c r="BB667" s="2480"/>
      <c r="BC667" s="78"/>
      <c r="BD667" s="78"/>
      <c r="BE667" s="78"/>
      <c r="BF667" s="78"/>
      <c r="BG667" s="78"/>
      <c r="BH667" s="78"/>
      <c r="BI667" s="78"/>
      <c r="BJ667" s="78"/>
      <c r="BK667" s="78"/>
      <c r="BL667" s="78"/>
      <c r="BM667" s="78"/>
      <c r="BN667" s="78"/>
      <c r="BO667" s="78"/>
      <c r="BP667" s="78"/>
      <c r="BQ667" s="78"/>
      <c r="BR667" s="78"/>
      <c r="BS667" s="78"/>
      <c r="BT667" s="78"/>
      <c r="BU667" s="78"/>
      <c r="BV667" s="78"/>
      <c r="BW667" s="78"/>
      <c r="BX667" s="78"/>
      <c r="BY667" s="78"/>
      <c r="BZ667" s="78"/>
      <c r="CA667" s="78"/>
      <c r="CB667" s="78"/>
      <c r="CC667" s="78"/>
      <c r="CD667" s="78"/>
      <c r="CE667" s="78"/>
      <c r="CF667" s="78"/>
      <c r="CG667" s="78"/>
      <c r="CH667" s="78"/>
      <c r="CI667" s="78"/>
      <c r="CJ667" s="78"/>
      <c r="CK667" s="78"/>
      <c r="CL667" s="78"/>
      <c r="CM667" s="78"/>
      <c r="CN667" s="78"/>
      <c r="CO667" s="78"/>
      <c r="CP667" s="78"/>
      <c r="CQ667" s="78"/>
      <c r="CR667" s="78"/>
      <c r="CS667" s="78"/>
      <c r="CT667" s="78"/>
      <c r="CU667" s="78"/>
      <c r="CV667" s="78"/>
      <c r="CW667" s="78"/>
      <c r="CX667" s="78"/>
      <c r="CY667" s="78"/>
      <c r="CZ667" s="78"/>
      <c r="DA667" s="78"/>
      <c r="DB667" s="78"/>
      <c r="DC667" s="78"/>
      <c r="DD667" s="78"/>
      <c r="DE667" s="78"/>
      <c r="DF667" s="2481"/>
      <c r="DG667" s="78"/>
      <c r="DH667" s="2482"/>
      <c r="DI667" s="78"/>
      <c r="DJ667" s="78"/>
      <c r="DK667" s="78"/>
      <c r="DL667" s="78"/>
      <c r="DM667" s="78"/>
      <c r="DN667" s="78"/>
      <c r="DO667" s="78"/>
      <c r="DP667" s="78"/>
      <c r="DQ667" s="78"/>
      <c r="DR667" s="78"/>
    </row>
    <row r="668">
      <c r="A668" s="78"/>
      <c r="D668" s="2471"/>
      <c r="E668" s="2472"/>
      <c r="F668" s="2472"/>
      <c r="G668" s="2473"/>
      <c r="H668" s="2474"/>
      <c r="I668" s="2474"/>
      <c r="J668" s="2474"/>
      <c r="K668" s="2474"/>
      <c r="L668" s="2474"/>
      <c r="M668" s="2474"/>
      <c r="N668" s="2474"/>
      <c r="O668" s="2474"/>
      <c r="P668" s="2474"/>
      <c r="Q668" s="2475"/>
      <c r="R668" s="2475"/>
      <c r="S668" s="2474"/>
      <c r="T668" s="2476"/>
      <c r="U668" s="2474"/>
      <c r="V668" s="2474"/>
      <c r="W668" s="2474"/>
      <c r="X668" s="2474"/>
      <c r="Y668" s="2475"/>
      <c r="Z668" s="2474"/>
      <c r="AA668" s="2477"/>
      <c r="AB668" s="2475"/>
      <c r="AC668" s="2475"/>
      <c r="AD668" s="2475"/>
      <c r="AE668" s="2475"/>
      <c r="AF668" s="78"/>
      <c r="AG668" s="2475"/>
      <c r="AH668" s="2478"/>
      <c r="AI668" s="78"/>
      <c r="AJ668" s="78"/>
      <c r="AK668" s="78"/>
      <c r="AL668" s="78"/>
      <c r="AM668" s="78"/>
      <c r="AN668" s="78"/>
      <c r="AO668" s="78"/>
      <c r="AP668" s="78"/>
      <c r="AQ668" s="78"/>
      <c r="AR668" s="2479"/>
      <c r="AS668" s="2479"/>
      <c r="AT668" s="2479"/>
      <c r="AU668" s="2479"/>
      <c r="AV668" s="2480"/>
      <c r="AW668" s="78"/>
      <c r="AX668" s="2480"/>
      <c r="AY668" s="78"/>
      <c r="AZ668" s="78"/>
      <c r="BA668" s="78"/>
      <c r="BB668" s="2480"/>
      <c r="BC668" s="78"/>
      <c r="BD668" s="78"/>
      <c r="BE668" s="78"/>
      <c r="BF668" s="78"/>
      <c r="BG668" s="78"/>
      <c r="BH668" s="78"/>
      <c r="BI668" s="78"/>
      <c r="BJ668" s="78"/>
      <c r="BK668" s="78"/>
      <c r="BL668" s="78"/>
      <c r="BM668" s="78"/>
      <c r="BN668" s="78"/>
      <c r="BO668" s="78"/>
      <c r="BP668" s="78"/>
      <c r="BQ668" s="78"/>
      <c r="BR668" s="78"/>
      <c r="BS668" s="78"/>
      <c r="BT668" s="78"/>
      <c r="BU668" s="78"/>
      <c r="BV668" s="78"/>
      <c r="BW668" s="78"/>
      <c r="BX668" s="78"/>
      <c r="BY668" s="78"/>
      <c r="BZ668" s="78"/>
      <c r="CA668" s="78"/>
      <c r="CB668" s="78"/>
      <c r="CC668" s="78"/>
      <c r="CD668" s="78"/>
      <c r="CE668" s="78"/>
      <c r="CF668" s="78"/>
      <c r="CG668" s="78"/>
      <c r="CH668" s="78"/>
      <c r="CI668" s="78"/>
      <c r="CJ668" s="78"/>
      <c r="CK668" s="78"/>
      <c r="CL668" s="78"/>
      <c r="CM668" s="78"/>
      <c r="CN668" s="78"/>
      <c r="CO668" s="78"/>
      <c r="CP668" s="78"/>
      <c r="CQ668" s="78"/>
      <c r="CR668" s="78"/>
      <c r="CS668" s="78"/>
      <c r="CT668" s="78"/>
      <c r="CU668" s="78"/>
      <c r="CV668" s="78"/>
      <c r="CW668" s="78"/>
      <c r="CX668" s="78"/>
      <c r="CY668" s="78"/>
      <c r="CZ668" s="78"/>
      <c r="DA668" s="78"/>
      <c r="DB668" s="78"/>
      <c r="DC668" s="78"/>
      <c r="DD668" s="78"/>
      <c r="DE668" s="78"/>
      <c r="DF668" s="2481"/>
      <c r="DG668" s="78"/>
      <c r="DH668" s="2482"/>
      <c r="DI668" s="78"/>
      <c r="DJ668" s="78"/>
      <c r="DK668" s="78"/>
      <c r="DL668" s="78"/>
      <c r="DM668" s="78"/>
      <c r="DN668" s="78"/>
      <c r="DO668" s="78"/>
      <c r="DP668" s="78"/>
      <c r="DQ668" s="78"/>
      <c r="DR668" s="78"/>
    </row>
    <row r="669">
      <c r="A669" s="78"/>
      <c r="D669" s="2471"/>
      <c r="E669" s="2472"/>
      <c r="F669" s="2472"/>
      <c r="G669" s="2473"/>
      <c r="H669" s="2474"/>
      <c r="I669" s="2474"/>
      <c r="J669" s="2474"/>
      <c r="K669" s="2474"/>
      <c r="L669" s="2474"/>
      <c r="M669" s="2474"/>
      <c r="N669" s="2474"/>
      <c r="O669" s="2474"/>
      <c r="P669" s="2474"/>
      <c r="Q669" s="2475"/>
      <c r="R669" s="2475"/>
      <c r="S669" s="2474"/>
      <c r="T669" s="2476"/>
      <c r="U669" s="2474"/>
      <c r="V669" s="2474"/>
      <c r="W669" s="2474"/>
      <c r="X669" s="2474"/>
      <c r="Y669" s="2475"/>
      <c r="Z669" s="2474"/>
      <c r="AA669" s="2477"/>
      <c r="AB669" s="2475"/>
      <c r="AC669" s="2475"/>
      <c r="AD669" s="2475"/>
      <c r="AE669" s="2475"/>
      <c r="AF669" s="78"/>
      <c r="AG669" s="2475"/>
      <c r="AH669" s="24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2479"/>
      <c r="AS669" s="2479"/>
      <c r="AT669" s="2479"/>
      <c r="AU669" s="2479"/>
      <c r="AV669" s="2480"/>
      <c r="AW669" s="78"/>
      <c r="AX669" s="2480"/>
      <c r="AY669" s="78"/>
      <c r="AZ669" s="78"/>
      <c r="BA669" s="78"/>
      <c r="BB669" s="2480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  <c r="DF669" s="2481"/>
      <c r="DG669" s="78"/>
      <c r="DH669" s="2482"/>
      <c r="DI669" s="78"/>
      <c r="DJ669" s="78"/>
      <c r="DK669" s="78"/>
      <c r="DL669" s="78"/>
      <c r="DM669" s="78"/>
      <c r="DN669" s="78"/>
      <c r="DO669" s="78"/>
      <c r="DP669" s="78"/>
      <c r="DQ669" s="78"/>
      <c r="DR669" s="78"/>
    </row>
    <row r="670">
      <c r="A670" s="78"/>
      <c r="D670" s="2471"/>
      <c r="E670" s="2472"/>
      <c r="F670" s="2472"/>
      <c r="G670" s="2473"/>
      <c r="H670" s="2474"/>
      <c r="I670" s="2474"/>
      <c r="J670" s="2474"/>
      <c r="K670" s="2474"/>
      <c r="L670" s="2474"/>
      <c r="M670" s="2474"/>
      <c r="N670" s="2474"/>
      <c r="O670" s="2474"/>
      <c r="P670" s="2474"/>
      <c r="Q670" s="2475"/>
      <c r="R670" s="2475"/>
      <c r="S670" s="2474"/>
      <c r="T670" s="2476"/>
      <c r="U670" s="2474"/>
      <c r="V670" s="2474"/>
      <c r="W670" s="2474"/>
      <c r="X670" s="2474"/>
      <c r="Y670" s="2475"/>
      <c r="Z670" s="2474"/>
      <c r="AA670" s="2477"/>
      <c r="AB670" s="2475"/>
      <c r="AC670" s="2475"/>
      <c r="AD670" s="2475"/>
      <c r="AE670" s="2475"/>
      <c r="AF670" s="78"/>
      <c r="AG670" s="2475"/>
      <c r="AH670" s="24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2479"/>
      <c r="AS670" s="2479"/>
      <c r="AT670" s="2479"/>
      <c r="AU670" s="2479"/>
      <c r="AV670" s="2480"/>
      <c r="AW670" s="78"/>
      <c r="AX670" s="2480"/>
      <c r="AY670" s="78"/>
      <c r="AZ670" s="78"/>
      <c r="BA670" s="78"/>
      <c r="BB670" s="2480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  <c r="DF670" s="2481"/>
      <c r="DG670" s="78"/>
      <c r="DH670" s="2482"/>
      <c r="DI670" s="78"/>
      <c r="DJ670" s="78"/>
      <c r="DK670" s="78"/>
      <c r="DL670" s="78"/>
      <c r="DM670" s="78"/>
      <c r="DN670" s="78"/>
      <c r="DO670" s="78"/>
      <c r="DP670" s="78"/>
      <c r="DQ670" s="78"/>
      <c r="DR670" s="78"/>
    </row>
    <row r="671">
      <c r="A671" s="78"/>
      <c r="D671" s="2471"/>
      <c r="E671" s="2472"/>
      <c r="F671" s="2472"/>
      <c r="G671" s="2473"/>
      <c r="H671" s="2474"/>
      <c r="I671" s="2474"/>
      <c r="J671" s="2474"/>
      <c r="K671" s="2474"/>
      <c r="L671" s="2474"/>
      <c r="M671" s="2474"/>
      <c r="N671" s="2474"/>
      <c r="O671" s="2474"/>
      <c r="P671" s="2474"/>
      <c r="Q671" s="2475"/>
      <c r="R671" s="2475"/>
      <c r="S671" s="2474"/>
      <c r="T671" s="2476"/>
      <c r="U671" s="2474"/>
      <c r="V671" s="2474"/>
      <c r="W671" s="2474"/>
      <c r="X671" s="2474"/>
      <c r="Y671" s="2475"/>
      <c r="Z671" s="2474"/>
      <c r="AA671" s="2477"/>
      <c r="AB671" s="2475"/>
      <c r="AC671" s="2475"/>
      <c r="AD671" s="2475"/>
      <c r="AE671" s="2475"/>
      <c r="AF671" s="78"/>
      <c r="AG671" s="2475"/>
      <c r="AH671" s="24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2479"/>
      <c r="AS671" s="2479"/>
      <c r="AT671" s="2479"/>
      <c r="AU671" s="2479"/>
      <c r="AV671" s="2480"/>
      <c r="AW671" s="78"/>
      <c r="AX671" s="2480"/>
      <c r="AY671" s="78"/>
      <c r="AZ671" s="78"/>
      <c r="BA671" s="78"/>
      <c r="BB671" s="2480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  <c r="DF671" s="2481"/>
      <c r="DG671" s="78"/>
      <c r="DH671" s="2482"/>
      <c r="DI671" s="78"/>
      <c r="DJ671" s="78"/>
      <c r="DK671" s="78"/>
      <c r="DL671" s="78"/>
      <c r="DM671" s="78"/>
      <c r="DN671" s="78"/>
      <c r="DO671" s="78"/>
      <c r="DP671" s="78"/>
      <c r="DQ671" s="78"/>
      <c r="DR671" s="78"/>
    </row>
    <row r="672">
      <c r="A672" s="78"/>
      <c r="D672" s="2471"/>
      <c r="E672" s="2472"/>
      <c r="F672" s="2472"/>
      <c r="G672" s="2473"/>
      <c r="H672" s="2474"/>
      <c r="I672" s="2474"/>
      <c r="J672" s="2474"/>
      <c r="K672" s="2474"/>
      <c r="L672" s="2474"/>
      <c r="M672" s="2474"/>
      <c r="N672" s="2474"/>
      <c r="O672" s="2474"/>
      <c r="P672" s="2474"/>
      <c r="Q672" s="2475"/>
      <c r="R672" s="2475"/>
      <c r="S672" s="2474"/>
      <c r="T672" s="2476"/>
      <c r="U672" s="2474"/>
      <c r="V672" s="2474"/>
      <c r="W672" s="2474"/>
      <c r="X672" s="2474"/>
      <c r="Y672" s="2475"/>
      <c r="Z672" s="2474"/>
      <c r="AA672" s="2477"/>
      <c r="AB672" s="2475"/>
      <c r="AC672" s="2475"/>
      <c r="AD672" s="2475"/>
      <c r="AE672" s="2475"/>
      <c r="AF672" s="78"/>
      <c r="AG672" s="2475"/>
      <c r="AH672" s="24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2479"/>
      <c r="AS672" s="2479"/>
      <c r="AT672" s="2479"/>
      <c r="AU672" s="2479"/>
      <c r="AV672" s="2480"/>
      <c r="AW672" s="78"/>
      <c r="AX672" s="2480"/>
      <c r="AY672" s="78"/>
      <c r="AZ672" s="78"/>
      <c r="BA672" s="78"/>
      <c r="BB672" s="2480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  <c r="DF672" s="2481"/>
      <c r="DG672" s="78"/>
      <c r="DH672" s="2482"/>
      <c r="DI672" s="78"/>
      <c r="DJ672" s="78"/>
      <c r="DK672" s="78"/>
      <c r="DL672" s="78"/>
      <c r="DM672" s="78"/>
      <c r="DN672" s="78"/>
      <c r="DO672" s="78"/>
      <c r="DP672" s="78"/>
      <c r="DQ672" s="78"/>
      <c r="DR672" s="78"/>
    </row>
    <row r="673">
      <c r="A673" s="78"/>
      <c r="D673" s="2471"/>
      <c r="E673" s="2472"/>
      <c r="F673" s="2472"/>
      <c r="G673" s="2473"/>
      <c r="H673" s="2474"/>
      <c r="I673" s="2474"/>
      <c r="J673" s="2474"/>
      <c r="K673" s="2474"/>
      <c r="L673" s="2474"/>
      <c r="M673" s="2474"/>
      <c r="N673" s="2474"/>
      <c r="O673" s="2474"/>
      <c r="P673" s="2474"/>
      <c r="Q673" s="2475"/>
      <c r="R673" s="2475"/>
      <c r="S673" s="2474"/>
      <c r="T673" s="2476"/>
      <c r="U673" s="2474"/>
      <c r="V673" s="2474"/>
      <c r="W673" s="2474"/>
      <c r="X673" s="2474"/>
      <c r="Y673" s="2475"/>
      <c r="Z673" s="2474"/>
      <c r="AA673" s="2477"/>
      <c r="AB673" s="2475"/>
      <c r="AC673" s="2475"/>
      <c r="AD673" s="2475"/>
      <c r="AE673" s="2475"/>
      <c r="AF673" s="78"/>
      <c r="AG673" s="2475"/>
      <c r="AH673" s="24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2479"/>
      <c r="AS673" s="2479"/>
      <c r="AT673" s="2479"/>
      <c r="AU673" s="2479"/>
      <c r="AV673" s="2480"/>
      <c r="AW673" s="78"/>
      <c r="AX673" s="2480"/>
      <c r="AY673" s="78"/>
      <c r="AZ673" s="78"/>
      <c r="BA673" s="78"/>
      <c r="BB673" s="2480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  <c r="BP673" s="78"/>
      <c r="BQ673" s="78"/>
      <c r="BR673" s="78"/>
      <c r="BS673" s="78"/>
      <c r="BT673" s="78"/>
      <c r="BU673" s="78"/>
      <c r="BV673" s="78"/>
      <c r="BW673" s="78"/>
      <c r="BX673" s="78"/>
      <c r="BY673" s="78"/>
      <c r="BZ673" s="78"/>
      <c r="CA673" s="78"/>
      <c r="CB673" s="78"/>
      <c r="CC673" s="78"/>
      <c r="CD673" s="78"/>
      <c r="CE673" s="78"/>
      <c r="CF673" s="78"/>
      <c r="CG673" s="78"/>
      <c r="CH673" s="78"/>
      <c r="CI673" s="78"/>
      <c r="CJ673" s="78"/>
      <c r="CK673" s="78"/>
      <c r="CL673" s="78"/>
      <c r="CM673" s="78"/>
      <c r="CN673" s="78"/>
      <c r="CO673" s="78"/>
      <c r="CP673" s="78"/>
      <c r="CQ673" s="78"/>
      <c r="CR673" s="78"/>
      <c r="CS673" s="78"/>
      <c r="CT673" s="78"/>
      <c r="CU673" s="78"/>
      <c r="CV673" s="78"/>
      <c r="CW673" s="78"/>
      <c r="CX673" s="78"/>
      <c r="CY673" s="78"/>
      <c r="CZ673" s="78"/>
      <c r="DA673" s="78"/>
      <c r="DB673" s="78"/>
      <c r="DC673" s="78"/>
      <c r="DD673" s="78"/>
      <c r="DE673" s="78"/>
      <c r="DF673" s="2481"/>
      <c r="DG673" s="78"/>
      <c r="DH673" s="2482"/>
      <c r="DI673" s="78"/>
      <c r="DJ673" s="78"/>
      <c r="DK673" s="78"/>
      <c r="DL673" s="78"/>
      <c r="DM673" s="78"/>
      <c r="DN673" s="78"/>
      <c r="DO673" s="78"/>
      <c r="DP673" s="78"/>
      <c r="DQ673" s="78"/>
      <c r="DR673" s="78"/>
    </row>
    <row r="674">
      <c r="A674" s="78"/>
      <c r="D674" s="2471"/>
      <c r="E674" s="2472"/>
      <c r="F674" s="2472"/>
      <c r="G674" s="2473"/>
      <c r="H674" s="2474"/>
      <c r="I674" s="2474"/>
      <c r="J674" s="2474"/>
      <c r="K674" s="2474"/>
      <c r="L674" s="2474"/>
      <c r="M674" s="2474"/>
      <c r="N674" s="2474"/>
      <c r="O674" s="2474"/>
      <c r="P674" s="2474"/>
      <c r="Q674" s="2475"/>
      <c r="R674" s="2475"/>
      <c r="S674" s="2474"/>
      <c r="T674" s="2476"/>
      <c r="U674" s="2474"/>
      <c r="V674" s="2474"/>
      <c r="W674" s="2474"/>
      <c r="X674" s="2474"/>
      <c r="Y674" s="2475"/>
      <c r="Z674" s="2474"/>
      <c r="AA674" s="2477"/>
      <c r="AB674" s="2475"/>
      <c r="AC674" s="2475"/>
      <c r="AD674" s="2475"/>
      <c r="AE674" s="2475"/>
      <c r="AF674" s="78"/>
      <c r="AG674" s="2475"/>
      <c r="AH674" s="24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2479"/>
      <c r="AS674" s="2479"/>
      <c r="AT674" s="2479"/>
      <c r="AU674" s="2479"/>
      <c r="AV674" s="2480"/>
      <c r="AW674" s="78"/>
      <c r="AX674" s="2480"/>
      <c r="AY674" s="78"/>
      <c r="AZ674" s="78"/>
      <c r="BA674" s="78"/>
      <c r="BB674" s="2480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  <c r="BP674" s="78"/>
      <c r="BQ674" s="78"/>
      <c r="BR674" s="78"/>
      <c r="BS674" s="78"/>
      <c r="BT674" s="78"/>
      <c r="BU674" s="78"/>
      <c r="BV674" s="78"/>
      <c r="BW674" s="78"/>
      <c r="BX674" s="78"/>
      <c r="BY674" s="78"/>
      <c r="BZ674" s="78"/>
      <c r="CA674" s="78"/>
      <c r="CB674" s="78"/>
      <c r="CC674" s="78"/>
      <c r="CD674" s="78"/>
      <c r="CE674" s="78"/>
      <c r="CF674" s="78"/>
      <c r="CG674" s="78"/>
      <c r="CH674" s="78"/>
      <c r="CI674" s="78"/>
      <c r="CJ674" s="78"/>
      <c r="CK674" s="78"/>
      <c r="CL674" s="78"/>
      <c r="CM674" s="78"/>
      <c r="CN674" s="78"/>
      <c r="CO674" s="78"/>
      <c r="CP674" s="78"/>
      <c r="CQ674" s="78"/>
      <c r="CR674" s="78"/>
      <c r="CS674" s="78"/>
      <c r="CT674" s="78"/>
      <c r="CU674" s="78"/>
      <c r="CV674" s="78"/>
      <c r="CW674" s="78"/>
      <c r="CX674" s="78"/>
      <c r="CY674" s="78"/>
      <c r="CZ674" s="78"/>
      <c r="DA674" s="78"/>
      <c r="DB674" s="78"/>
      <c r="DC674" s="78"/>
      <c r="DD674" s="78"/>
      <c r="DE674" s="78"/>
      <c r="DF674" s="2481"/>
      <c r="DG674" s="78"/>
      <c r="DH674" s="2482"/>
      <c r="DI674" s="78"/>
      <c r="DJ674" s="78"/>
      <c r="DK674" s="78"/>
      <c r="DL674" s="78"/>
      <c r="DM674" s="78"/>
      <c r="DN674" s="78"/>
      <c r="DO674" s="78"/>
      <c r="DP674" s="78"/>
      <c r="DQ674" s="78"/>
      <c r="DR674" s="78"/>
    </row>
    <row r="675">
      <c r="A675" s="78"/>
      <c r="D675" s="2471"/>
      <c r="E675" s="2472"/>
      <c r="F675" s="2472"/>
      <c r="G675" s="2473"/>
      <c r="H675" s="2474"/>
      <c r="I675" s="2474"/>
      <c r="J675" s="2474"/>
      <c r="K675" s="2474"/>
      <c r="L675" s="2474"/>
      <c r="M675" s="2474"/>
      <c r="N675" s="2474"/>
      <c r="O675" s="2474"/>
      <c r="P675" s="2474"/>
      <c r="Q675" s="2475"/>
      <c r="R675" s="2475"/>
      <c r="S675" s="2474"/>
      <c r="T675" s="2476"/>
      <c r="U675" s="2474"/>
      <c r="V675" s="2474"/>
      <c r="W675" s="2474"/>
      <c r="X675" s="2474"/>
      <c r="Y675" s="2475"/>
      <c r="Z675" s="2474"/>
      <c r="AA675" s="2477"/>
      <c r="AB675" s="2475"/>
      <c r="AC675" s="2475"/>
      <c r="AD675" s="2475"/>
      <c r="AE675" s="2475"/>
      <c r="AF675" s="78"/>
      <c r="AG675" s="2475"/>
      <c r="AH675" s="2478"/>
      <c r="AI675" s="78"/>
      <c r="AJ675" s="78"/>
      <c r="AK675" s="78"/>
      <c r="AL675" s="78"/>
      <c r="AM675" s="78"/>
      <c r="AN675" s="78"/>
      <c r="AO675" s="78"/>
      <c r="AP675" s="78"/>
      <c r="AQ675" s="78"/>
      <c r="AR675" s="2479"/>
      <c r="AS675" s="2479"/>
      <c r="AT675" s="2479"/>
      <c r="AU675" s="2479"/>
      <c r="AV675" s="2480"/>
      <c r="AW675" s="78"/>
      <c r="AX675" s="2480"/>
      <c r="AY675" s="78"/>
      <c r="AZ675" s="78"/>
      <c r="BA675" s="78"/>
      <c r="BB675" s="2480"/>
      <c r="BC675" s="78"/>
      <c r="BD675" s="78"/>
      <c r="BE675" s="78"/>
      <c r="BF675" s="78"/>
      <c r="BG675" s="78"/>
      <c r="BH675" s="78"/>
      <c r="BI675" s="78"/>
      <c r="BJ675" s="78"/>
      <c r="BK675" s="78"/>
      <c r="BL675" s="78"/>
      <c r="BM675" s="78"/>
      <c r="BN675" s="78"/>
      <c r="BO675" s="78"/>
      <c r="BP675" s="78"/>
      <c r="BQ675" s="78"/>
      <c r="BR675" s="78"/>
      <c r="BS675" s="78"/>
      <c r="BT675" s="78"/>
      <c r="BU675" s="78"/>
      <c r="BV675" s="78"/>
      <c r="BW675" s="78"/>
      <c r="BX675" s="78"/>
      <c r="BY675" s="78"/>
      <c r="BZ675" s="78"/>
      <c r="CA675" s="78"/>
      <c r="CB675" s="78"/>
      <c r="CC675" s="78"/>
      <c r="CD675" s="78"/>
      <c r="CE675" s="78"/>
      <c r="CF675" s="78"/>
      <c r="CG675" s="78"/>
      <c r="CH675" s="78"/>
      <c r="CI675" s="78"/>
      <c r="CJ675" s="78"/>
      <c r="CK675" s="78"/>
      <c r="CL675" s="78"/>
      <c r="CM675" s="78"/>
      <c r="CN675" s="78"/>
      <c r="CO675" s="78"/>
      <c r="CP675" s="78"/>
      <c r="CQ675" s="78"/>
      <c r="CR675" s="78"/>
      <c r="CS675" s="78"/>
      <c r="CT675" s="78"/>
      <c r="CU675" s="78"/>
      <c r="CV675" s="78"/>
      <c r="CW675" s="78"/>
      <c r="CX675" s="78"/>
      <c r="CY675" s="78"/>
      <c r="CZ675" s="78"/>
      <c r="DA675" s="78"/>
      <c r="DB675" s="78"/>
      <c r="DC675" s="78"/>
      <c r="DD675" s="78"/>
      <c r="DE675" s="78"/>
      <c r="DF675" s="2481"/>
      <c r="DG675" s="78"/>
      <c r="DH675" s="2482"/>
      <c r="DI675" s="78"/>
      <c r="DJ675" s="78"/>
      <c r="DK675" s="78"/>
      <c r="DL675" s="78"/>
      <c r="DM675" s="78"/>
      <c r="DN675" s="78"/>
      <c r="DO675" s="78"/>
      <c r="DP675" s="78"/>
      <c r="DQ675" s="78"/>
      <c r="DR675" s="78"/>
    </row>
    <row r="676">
      <c r="A676" s="78"/>
      <c r="D676" s="2471"/>
      <c r="E676" s="2472"/>
      <c r="F676" s="2472"/>
      <c r="G676" s="2473"/>
      <c r="H676" s="2474"/>
      <c r="I676" s="2474"/>
      <c r="J676" s="2474"/>
      <c r="K676" s="2474"/>
      <c r="L676" s="2474"/>
      <c r="M676" s="2474"/>
      <c r="N676" s="2474"/>
      <c r="O676" s="2474"/>
      <c r="P676" s="2474"/>
      <c r="Q676" s="2475"/>
      <c r="R676" s="2475"/>
      <c r="S676" s="2474"/>
      <c r="T676" s="2476"/>
      <c r="U676" s="2474"/>
      <c r="V676" s="2474"/>
      <c r="W676" s="2474"/>
      <c r="X676" s="2474"/>
      <c r="Y676" s="2475"/>
      <c r="Z676" s="2474"/>
      <c r="AA676" s="2477"/>
      <c r="AB676" s="2475"/>
      <c r="AC676" s="2475"/>
      <c r="AD676" s="2475"/>
      <c r="AE676" s="2475"/>
      <c r="AF676" s="78"/>
      <c r="AG676" s="2475"/>
      <c r="AH676" s="2478"/>
      <c r="AI676" s="78"/>
      <c r="AJ676" s="78"/>
      <c r="AK676" s="78"/>
      <c r="AL676" s="78"/>
      <c r="AM676" s="78"/>
      <c r="AN676" s="78"/>
      <c r="AO676" s="78"/>
      <c r="AP676" s="78"/>
      <c r="AQ676" s="78"/>
      <c r="AR676" s="2479"/>
      <c r="AS676" s="2479"/>
      <c r="AT676" s="2479"/>
      <c r="AU676" s="2479"/>
      <c r="AV676" s="2480"/>
      <c r="AW676" s="78"/>
      <c r="AX676" s="2480"/>
      <c r="AY676" s="78"/>
      <c r="AZ676" s="78"/>
      <c r="BA676" s="78"/>
      <c r="BB676" s="2480"/>
      <c r="BC676" s="78"/>
      <c r="BD676" s="78"/>
      <c r="BE676" s="78"/>
      <c r="BF676" s="78"/>
      <c r="BG676" s="78"/>
      <c r="BH676" s="78"/>
      <c r="BI676" s="78"/>
      <c r="BJ676" s="78"/>
      <c r="BK676" s="78"/>
      <c r="BL676" s="78"/>
      <c r="BM676" s="78"/>
      <c r="BN676" s="78"/>
      <c r="BO676" s="78"/>
      <c r="BP676" s="78"/>
      <c r="BQ676" s="78"/>
      <c r="BR676" s="78"/>
      <c r="BS676" s="78"/>
      <c r="BT676" s="78"/>
      <c r="BU676" s="78"/>
      <c r="BV676" s="78"/>
      <c r="BW676" s="78"/>
      <c r="BX676" s="78"/>
      <c r="BY676" s="78"/>
      <c r="BZ676" s="78"/>
      <c r="CA676" s="78"/>
      <c r="CB676" s="78"/>
      <c r="CC676" s="78"/>
      <c r="CD676" s="78"/>
      <c r="CE676" s="78"/>
      <c r="CF676" s="78"/>
      <c r="CG676" s="78"/>
      <c r="CH676" s="78"/>
      <c r="CI676" s="78"/>
      <c r="CJ676" s="78"/>
      <c r="CK676" s="78"/>
      <c r="CL676" s="78"/>
      <c r="CM676" s="78"/>
      <c r="CN676" s="78"/>
      <c r="CO676" s="78"/>
      <c r="CP676" s="78"/>
      <c r="CQ676" s="78"/>
      <c r="CR676" s="78"/>
      <c r="CS676" s="78"/>
      <c r="CT676" s="78"/>
      <c r="CU676" s="78"/>
      <c r="CV676" s="78"/>
      <c r="CW676" s="78"/>
      <c r="CX676" s="78"/>
      <c r="CY676" s="78"/>
      <c r="CZ676" s="78"/>
      <c r="DA676" s="78"/>
      <c r="DB676" s="78"/>
      <c r="DC676" s="78"/>
      <c r="DD676" s="78"/>
      <c r="DE676" s="78"/>
      <c r="DF676" s="2481"/>
      <c r="DG676" s="78"/>
      <c r="DH676" s="2482"/>
      <c r="DI676" s="78"/>
      <c r="DJ676" s="78"/>
      <c r="DK676" s="78"/>
      <c r="DL676" s="78"/>
      <c r="DM676" s="78"/>
      <c r="DN676" s="78"/>
      <c r="DO676" s="78"/>
      <c r="DP676" s="78"/>
      <c r="DQ676" s="78"/>
      <c r="DR676" s="78"/>
    </row>
    <row r="677">
      <c r="A677" s="78"/>
      <c r="D677" s="2471"/>
      <c r="E677" s="2472"/>
      <c r="F677" s="2472"/>
      <c r="G677" s="2473"/>
      <c r="H677" s="2474"/>
      <c r="I677" s="2474"/>
      <c r="J677" s="2474"/>
      <c r="K677" s="2474"/>
      <c r="L677" s="2474"/>
      <c r="M677" s="2474"/>
      <c r="N677" s="2474"/>
      <c r="O677" s="2474"/>
      <c r="P677" s="2474"/>
      <c r="Q677" s="2475"/>
      <c r="R677" s="2475"/>
      <c r="S677" s="2474"/>
      <c r="T677" s="2476"/>
      <c r="U677" s="2474"/>
      <c r="V677" s="2474"/>
      <c r="W677" s="2474"/>
      <c r="X677" s="2474"/>
      <c r="Y677" s="2475"/>
      <c r="Z677" s="2474"/>
      <c r="AA677" s="2477"/>
      <c r="AB677" s="2475"/>
      <c r="AC677" s="2475"/>
      <c r="AD677" s="2475"/>
      <c r="AE677" s="2475"/>
      <c r="AF677" s="78"/>
      <c r="AG677" s="2475"/>
      <c r="AH677" s="2478"/>
      <c r="AI677" s="78"/>
      <c r="AJ677" s="78"/>
      <c r="AK677" s="78"/>
      <c r="AL677" s="78"/>
      <c r="AM677" s="78"/>
      <c r="AN677" s="78"/>
      <c r="AO677" s="78"/>
      <c r="AP677" s="78"/>
      <c r="AQ677" s="78"/>
      <c r="AR677" s="2479"/>
      <c r="AS677" s="2479"/>
      <c r="AT677" s="2479"/>
      <c r="AU677" s="2479"/>
      <c r="AV677" s="2480"/>
      <c r="AW677" s="78"/>
      <c r="AX677" s="2480"/>
      <c r="AY677" s="78"/>
      <c r="AZ677" s="78"/>
      <c r="BA677" s="78"/>
      <c r="BB677" s="2480"/>
      <c r="BC677" s="78"/>
      <c r="BD677" s="78"/>
      <c r="BE677" s="78"/>
      <c r="BF677" s="78"/>
      <c r="BG677" s="78"/>
      <c r="BH677" s="78"/>
      <c r="BI677" s="78"/>
      <c r="BJ677" s="78"/>
      <c r="BK677" s="78"/>
      <c r="BL677" s="78"/>
      <c r="BM677" s="78"/>
      <c r="BN677" s="78"/>
      <c r="BO677" s="78"/>
      <c r="BP677" s="78"/>
      <c r="BQ677" s="78"/>
      <c r="BR677" s="78"/>
      <c r="BS677" s="78"/>
      <c r="BT677" s="78"/>
      <c r="BU677" s="78"/>
      <c r="BV677" s="78"/>
      <c r="BW677" s="78"/>
      <c r="BX677" s="78"/>
      <c r="BY677" s="78"/>
      <c r="BZ677" s="78"/>
      <c r="CA677" s="78"/>
      <c r="CB677" s="78"/>
      <c r="CC677" s="78"/>
      <c r="CD677" s="78"/>
      <c r="CE677" s="78"/>
      <c r="CF677" s="78"/>
      <c r="CG677" s="78"/>
      <c r="CH677" s="78"/>
      <c r="CI677" s="78"/>
      <c r="CJ677" s="78"/>
      <c r="CK677" s="78"/>
      <c r="CL677" s="78"/>
      <c r="CM677" s="78"/>
      <c r="CN677" s="78"/>
      <c r="CO677" s="78"/>
      <c r="CP677" s="78"/>
      <c r="CQ677" s="78"/>
      <c r="CR677" s="78"/>
      <c r="CS677" s="78"/>
      <c r="CT677" s="78"/>
      <c r="CU677" s="78"/>
      <c r="CV677" s="78"/>
      <c r="CW677" s="78"/>
      <c r="CX677" s="78"/>
      <c r="CY677" s="78"/>
      <c r="CZ677" s="78"/>
      <c r="DA677" s="78"/>
      <c r="DB677" s="78"/>
      <c r="DC677" s="78"/>
      <c r="DD677" s="78"/>
      <c r="DE677" s="78"/>
      <c r="DF677" s="2481"/>
      <c r="DG677" s="78"/>
      <c r="DH677" s="2482"/>
      <c r="DI677" s="78"/>
      <c r="DJ677" s="78"/>
      <c r="DK677" s="78"/>
      <c r="DL677" s="78"/>
      <c r="DM677" s="78"/>
      <c r="DN677" s="78"/>
      <c r="DO677" s="78"/>
      <c r="DP677" s="78"/>
      <c r="DQ677" s="78"/>
      <c r="DR677" s="78"/>
    </row>
    <row r="678">
      <c r="A678" s="78"/>
      <c r="D678" s="2471"/>
      <c r="E678" s="2472"/>
      <c r="F678" s="2472"/>
      <c r="G678" s="2473"/>
      <c r="H678" s="2474"/>
      <c r="I678" s="2474"/>
      <c r="J678" s="2474"/>
      <c r="K678" s="2474"/>
      <c r="L678" s="2474"/>
      <c r="M678" s="2474"/>
      <c r="N678" s="2474"/>
      <c r="O678" s="2474"/>
      <c r="P678" s="2474"/>
      <c r="Q678" s="2475"/>
      <c r="R678" s="2475"/>
      <c r="S678" s="2474"/>
      <c r="T678" s="2476"/>
      <c r="U678" s="2474"/>
      <c r="V678" s="2474"/>
      <c r="W678" s="2474"/>
      <c r="X678" s="2474"/>
      <c r="Y678" s="2475"/>
      <c r="Z678" s="2474"/>
      <c r="AA678" s="2477"/>
      <c r="AB678" s="2475"/>
      <c r="AC678" s="2475"/>
      <c r="AD678" s="2475"/>
      <c r="AE678" s="2475"/>
      <c r="AF678" s="78"/>
      <c r="AG678" s="2475"/>
      <c r="AH678" s="2478"/>
      <c r="AI678" s="78"/>
      <c r="AJ678" s="78"/>
      <c r="AK678" s="78"/>
      <c r="AL678" s="78"/>
      <c r="AM678" s="78"/>
      <c r="AN678" s="78"/>
      <c r="AO678" s="78"/>
      <c r="AP678" s="78"/>
      <c r="AQ678" s="78"/>
      <c r="AR678" s="2479"/>
      <c r="AS678" s="2479"/>
      <c r="AT678" s="2479"/>
      <c r="AU678" s="2479"/>
      <c r="AV678" s="2480"/>
      <c r="AW678" s="78"/>
      <c r="AX678" s="2480"/>
      <c r="AY678" s="78"/>
      <c r="AZ678" s="78"/>
      <c r="BA678" s="78"/>
      <c r="BB678" s="2480"/>
      <c r="BC678" s="78"/>
      <c r="BD678" s="78"/>
      <c r="BE678" s="78"/>
      <c r="BF678" s="78"/>
      <c r="BG678" s="78"/>
      <c r="BH678" s="78"/>
      <c r="BI678" s="78"/>
      <c r="BJ678" s="78"/>
      <c r="BK678" s="78"/>
      <c r="BL678" s="78"/>
      <c r="BM678" s="78"/>
      <c r="BN678" s="78"/>
      <c r="BO678" s="78"/>
      <c r="BP678" s="78"/>
      <c r="BQ678" s="78"/>
      <c r="BR678" s="78"/>
      <c r="BS678" s="78"/>
      <c r="BT678" s="78"/>
      <c r="BU678" s="78"/>
      <c r="BV678" s="78"/>
      <c r="BW678" s="78"/>
      <c r="BX678" s="78"/>
      <c r="BY678" s="78"/>
      <c r="BZ678" s="78"/>
      <c r="CA678" s="78"/>
      <c r="CB678" s="78"/>
      <c r="CC678" s="78"/>
      <c r="CD678" s="78"/>
      <c r="CE678" s="78"/>
      <c r="CF678" s="78"/>
      <c r="CG678" s="78"/>
      <c r="CH678" s="78"/>
      <c r="CI678" s="78"/>
      <c r="CJ678" s="78"/>
      <c r="CK678" s="78"/>
      <c r="CL678" s="78"/>
      <c r="CM678" s="78"/>
      <c r="CN678" s="78"/>
      <c r="CO678" s="78"/>
      <c r="CP678" s="78"/>
      <c r="CQ678" s="78"/>
      <c r="CR678" s="78"/>
      <c r="CS678" s="78"/>
      <c r="CT678" s="78"/>
      <c r="CU678" s="78"/>
      <c r="CV678" s="78"/>
      <c r="CW678" s="78"/>
      <c r="CX678" s="78"/>
      <c r="CY678" s="78"/>
      <c r="CZ678" s="78"/>
      <c r="DA678" s="78"/>
      <c r="DB678" s="78"/>
      <c r="DC678" s="78"/>
      <c r="DD678" s="78"/>
      <c r="DE678" s="78"/>
      <c r="DF678" s="2481"/>
      <c r="DG678" s="78"/>
      <c r="DH678" s="2482"/>
      <c r="DI678" s="78"/>
      <c r="DJ678" s="78"/>
      <c r="DK678" s="78"/>
      <c r="DL678" s="78"/>
      <c r="DM678" s="78"/>
      <c r="DN678" s="78"/>
      <c r="DO678" s="78"/>
      <c r="DP678" s="78"/>
      <c r="DQ678" s="78"/>
      <c r="DR678" s="78"/>
    </row>
    <row r="679">
      <c r="A679" s="78"/>
      <c r="D679" s="2471"/>
      <c r="E679" s="2472"/>
      <c r="F679" s="2472"/>
      <c r="G679" s="2473"/>
      <c r="H679" s="2474"/>
      <c r="I679" s="2474"/>
      <c r="J679" s="2474"/>
      <c r="K679" s="2474"/>
      <c r="L679" s="2474"/>
      <c r="M679" s="2474"/>
      <c r="N679" s="2474"/>
      <c r="O679" s="2474"/>
      <c r="P679" s="2474"/>
      <c r="Q679" s="2475"/>
      <c r="R679" s="2475"/>
      <c r="S679" s="2474"/>
      <c r="T679" s="2476"/>
      <c r="U679" s="2474"/>
      <c r="V679" s="2474"/>
      <c r="W679" s="2474"/>
      <c r="X679" s="2474"/>
      <c r="Y679" s="2475"/>
      <c r="Z679" s="2474"/>
      <c r="AA679" s="2477"/>
      <c r="AB679" s="2475"/>
      <c r="AC679" s="2475"/>
      <c r="AD679" s="2475"/>
      <c r="AE679" s="2475"/>
      <c r="AF679" s="78"/>
      <c r="AG679" s="2475"/>
      <c r="AH679" s="2478"/>
      <c r="AI679" s="78"/>
      <c r="AJ679" s="78"/>
      <c r="AK679" s="78"/>
      <c r="AL679" s="78"/>
      <c r="AM679" s="78"/>
      <c r="AN679" s="78"/>
      <c r="AO679" s="78"/>
      <c r="AP679" s="78"/>
      <c r="AQ679" s="78"/>
      <c r="AR679" s="2479"/>
      <c r="AS679" s="2479"/>
      <c r="AT679" s="2479"/>
      <c r="AU679" s="2479"/>
      <c r="AV679" s="2480"/>
      <c r="AW679" s="78"/>
      <c r="AX679" s="2480"/>
      <c r="AY679" s="78"/>
      <c r="AZ679" s="78"/>
      <c r="BA679" s="78"/>
      <c r="BB679" s="2480"/>
      <c r="BC679" s="78"/>
      <c r="BD679" s="78"/>
      <c r="BE679" s="78"/>
      <c r="BF679" s="78"/>
      <c r="BG679" s="78"/>
      <c r="BH679" s="78"/>
      <c r="BI679" s="78"/>
      <c r="BJ679" s="78"/>
      <c r="BK679" s="78"/>
      <c r="BL679" s="78"/>
      <c r="BM679" s="78"/>
      <c r="BN679" s="78"/>
      <c r="BO679" s="78"/>
      <c r="BP679" s="78"/>
      <c r="BQ679" s="78"/>
      <c r="BR679" s="78"/>
      <c r="BS679" s="78"/>
      <c r="BT679" s="78"/>
      <c r="BU679" s="78"/>
      <c r="BV679" s="78"/>
      <c r="BW679" s="78"/>
      <c r="BX679" s="78"/>
      <c r="BY679" s="78"/>
      <c r="BZ679" s="78"/>
      <c r="CA679" s="78"/>
      <c r="CB679" s="78"/>
      <c r="CC679" s="78"/>
      <c r="CD679" s="78"/>
      <c r="CE679" s="78"/>
      <c r="CF679" s="78"/>
      <c r="CG679" s="78"/>
      <c r="CH679" s="78"/>
      <c r="CI679" s="78"/>
      <c r="CJ679" s="78"/>
      <c r="CK679" s="78"/>
      <c r="CL679" s="78"/>
      <c r="CM679" s="78"/>
      <c r="CN679" s="78"/>
      <c r="CO679" s="78"/>
      <c r="CP679" s="78"/>
      <c r="CQ679" s="78"/>
      <c r="CR679" s="78"/>
      <c r="CS679" s="78"/>
      <c r="CT679" s="78"/>
      <c r="CU679" s="78"/>
      <c r="CV679" s="78"/>
      <c r="CW679" s="78"/>
      <c r="CX679" s="78"/>
      <c r="CY679" s="78"/>
      <c r="CZ679" s="78"/>
      <c r="DA679" s="78"/>
      <c r="DB679" s="78"/>
      <c r="DC679" s="78"/>
      <c r="DD679" s="78"/>
      <c r="DE679" s="78"/>
      <c r="DF679" s="2481"/>
      <c r="DG679" s="78"/>
      <c r="DH679" s="2482"/>
      <c r="DI679" s="78"/>
      <c r="DJ679" s="78"/>
      <c r="DK679" s="78"/>
      <c r="DL679" s="78"/>
      <c r="DM679" s="78"/>
      <c r="DN679" s="78"/>
      <c r="DO679" s="78"/>
      <c r="DP679" s="78"/>
      <c r="DQ679" s="78"/>
      <c r="DR679" s="78"/>
    </row>
    <row r="680">
      <c r="A680" s="78"/>
      <c r="D680" s="2471"/>
      <c r="E680" s="2472"/>
      <c r="F680" s="2472"/>
      <c r="G680" s="2473"/>
      <c r="H680" s="2474"/>
      <c r="I680" s="2474"/>
      <c r="J680" s="2474"/>
      <c r="K680" s="2474"/>
      <c r="L680" s="2474"/>
      <c r="M680" s="2474"/>
      <c r="N680" s="2474"/>
      <c r="O680" s="2474"/>
      <c r="P680" s="2474"/>
      <c r="Q680" s="2475"/>
      <c r="R680" s="2475"/>
      <c r="S680" s="2474"/>
      <c r="T680" s="2476"/>
      <c r="U680" s="2474"/>
      <c r="V680" s="2474"/>
      <c r="W680" s="2474"/>
      <c r="X680" s="2474"/>
      <c r="Y680" s="2475"/>
      <c r="Z680" s="2474"/>
      <c r="AA680" s="2477"/>
      <c r="AB680" s="2475"/>
      <c r="AC680" s="2475"/>
      <c r="AD680" s="2475"/>
      <c r="AE680" s="2475"/>
      <c r="AF680" s="78"/>
      <c r="AG680" s="2475"/>
      <c r="AH680" s="2478"/>
      <c r="AI680" s="78"/>
      <c r="AJ680" s="78"/>
      <c r="AK680" s="78"/>
      <c r="AL680" s="78"/>
      <c r="AM680" s="78"/>
      <c r="AN680" s="78"/>
      <c r="AO680" s="78"/>
      <c r="AP680" s="78"/>
      <c r="AQ680" s="78"/>
      <c r="AR680" s="2479"/>
      <c r="AS680" s="2479"/>
      <c r="AT680" s="2479"/>
      <c r="AU680" s="2479"/>
      <c r="AV680" s="2480"/>
      <c r="AW680" s="78"/>
      <c r="AX680" s="2480"/>
      <c r="AY680" s="78"/>
      <c r="AZ680" s="78"/>
      <c r="BA680" s="78"/>
      <c r="BB680" s="2480"/>
      <c r="BC680" s="78"/>
      <c r="BD680" s="78"/>
      <c r="BE680" s="78"/>
      <c r="BF680" s="78"/>
      <c r="BG680" s="78"/>
      <c r="BH680" s="78"/>
      <c r="BI680" s="78"/>
      <c r="BJ680" s="78"/>
      <c r="BK680" s="78"/>
      <c r="BL680" s="78"/>
      <c r="BM680" s="78"/>
      <c r="BN680" s="78"/>
      <c r="BO680" s="78"/>
      <c r="BP680" s="78"/>
      <c r="BQ680" s="78"/>
      <c r="BR680" s="78"/>
      <c r="BS680" s="78"/>
      <c r="BT680" s="78"/>
      <c r="BU680" s="78"/>
      <c r="BV680" s="78"/>
      <c r="BW680" s="78"/>
      <c r="BX680" s="78"/>
      <c r="BY680" s="78"/>
      <c r="BZ680" s="78"/>
      <c r="CA680" s="78"/>
      <c r="CB680" s="78"/>
      <c r="CC680" s="78"/>
      <c r="CD680" s="78"/>
      <c r="CE680" s="78"/>
      <c r="CF680" s="78"/>
      <c r="CG680" s="78"/>
      <c r="CH680" s="78"/>
      <c r="CI680" s="78"/>
      <c r="CJ680" s="78"/>
      <c r="CK680" s="78"/>
      <c r="CL680" s="78"/>
      <c r="CM680" s="78"/>
      <c r="CN680" s="78"/>
      <c r="CO680" s="78"/>
      <c r="CP680" s="78"/>
      <c r="CQ680" s="78"/>
      <c r="CR680" s="78"/>
      <c r="CS680" s="78"/>
      <c r="CT680" s="78"/>
      <c r="CU680" s="78"/>
      <c r="CV680" s="78"/>
      <c r="CW680" s="78"/>
      <c r="CX680" s="78"/>
      <c r="CY680" s="78"/>
      <c r="CZ680" s="78"/>
      <c r="DA680" s="78"/>
      <c r="DB680" s="78"/>
      <c r="DC680" s="78"/>
      <c r="DD680" s="78"/>
      <c r="DE680" s="78"/>
      <c r="DF680" s="2481"/>
      <c r="DG680" s="78"/>
      <c r="DH680" s="2482"/>
      <c r="DI680" s="78"/>
      <c r="DJ680" s="78"/>
      <c r="DK680" s="78"/>
      <c r="DL680" s="78"/>
      <c r="DM680" s="78"/>
      <c r="DN680" s="78"/>
      <c r="DO680" s="78"/>
      <c r="DP680" s="78"/>
      <c r="DQ680" s="78"/>
      <c r="DR680" s="78"/>
    </row>
    <row r="681">
      <c r="A681" s="78"/>
      <c r="D681" s="2471"/>
      <c r="E681" s="2472"/>
      <c r="F681" s="2472"/>
      <c r="G681" s="2473"/>
      <c r="H681" s="2474"/>
      <c r="I681" s="2474"/>
      <c r="J681" s="2474"/>
      <c r="K681" s="2474"/>
      <c r="L681" s="2474"/>
      <c r="M681" s="2474"/>
      <c r="N681" s="2474"/>
      <c r="O681" s="2474"/>
      <c r="P681" s="2474"/>
      <c r="Q681" s="2475"/>
      <c r="R681" s="2475"/>
      <c r="S681" s="2474"/>
      <c r="T681" s="2476"/>
      <c r="U681" s="2474"/>
      <c r="V681" s="2474"/>
      <c r="W681" s="2474"/>
      <c r="X681" s="2474"/>
      <c r="Y681" s="2475"/>
      <c r="Z681" s="2474"/>
      <c r="AA681" s="2477"/>
      <c r="AB681" s="2475"/>
      <c r="AC681" s="2475"/>
      <c r="AD681" s="2475"/>
      <c r="AE681" s="2475"/>
      <c r="AF681" s="78"/>
      <c r="AG681" s="2475"/>
      <c r="AH681" s="2478"/>
      <c r="AI681" s="78"/>
      <c r="AJ681" s="78"/>
      <c r="AK681" s="78"/>
      <c r="AL681" s="78"/>
      <c r="AM681" s="78"/>
      <c r="AN681" s="78"/>
      <c r="AO681" s="78"/>
      <c r="AP681" s="78"/>
      <c r="AQ681" s="78"/>
      <c r="AR681" s="2479"/>
      <c r="AS681" s="2479"/>
      <c r="AT681" s="2479"/>
      <c r="AU681" s="2479"/>
      <c r="AV681" s="2480"/>
      <c r="AW681" s="78"/>
      <c r="AX681" s="2480"/>
      <c r="AY681" s="78"/>
      <c r="AZ681" s="78"/>
      <c r="BA681" s="78"/>
      <c r="BB681" s="2480"/>
      <c r="BC681" s="78"/>
      <c r="BD681" s="78"/>
      <c r="BE681" s="78"/>
      <c r="BF681" s="78"/>
      <c r="BG681" s="78"/>
      <c r="BH681" s="78"/>
      <c r="BI681" s="78"/>
      <c r="BJ681" s="78"/>
      <c r="BK681" s="78"/>
      <c r="BL681" s="78"/>
      <c r="BM681" s="78"/>
      <c r="BN681" s="78"/>
      <c r="BO681" s="78"/>
      <c r="BP681" s="78"/>
      <c r="BQ681" s="78"/>
      <c r="BR681" s="78"/>
      <c r="BS681" s="78"/>
      <c r="BT681" s="78"/>
      <c r="BU681" s="78"/>
      <c r="BV681" s="78"/>
      <c r="BW681" s="78"/>
      <c r="BX681" s="78"/>
      <c r="BY681" s="78"/>
      <c r="BZ681" s="78"/>
      <c r="CA681" s="78"/>
      <c r="CB681" s="78"/>
      <c r="CC681" s="78"/>
      <c r="CD681" s="78"/>
      <c r="CE681" s="78"/>
      <c r="CF681" s="78"/>
      <c r="CG681" s="78"/>
      <c r="CH681" s="78"/>
      <c r="CI681" s="78"/>
      <c r="CJ681" s="78"/>
      <c r="CK681" s="78"/>
      <c r="CL681" s="78"/>
      <c r="CM681" s="78"/>
      <c r="CN681" s="78"/>
      <c r="CO681" s="78"/>
      <c r="CP681" s="78"/>
      <c r="CQ681" s="78"/>
      <c r="CR681" s="78"/>
      <c r="CS681" s="78"/>
      <c r="CT681" s="78"/>
      <c r="CU681" s="78"/>
      <c r="CV681" s="78"/>
      <c r="CW681" s="78"/>
      <c r="CX681" s="78"/>
      <c r="CY681" s="78"/>
      <c r="CZ681" s="78"/>
      <c r="DA681" s="78"/>
      <c r="DB681" s="78"/>
      <c r="DC681" s="78"/>
      <c r="DD681" s="78"/>
      <c r="DE681" s="78"/>
      <c r="DF681" s="2481"/>
      <c r="DG681" s="78"/>
      <c r="DH681" s="2482"/>
      <c r="DI681" s="78"/>
      <c r="DJ681" s="78"/>
      <c r="DK681" s="78"/>
      <c r="DL681" s="78"/>
      <c r="DM681" s="78"/>
      <c r="DN681" s="78"/>
      <c r="DO681" s="78"/>
      <c r="DP681" s="78"/>
      <c r="DQ681" s="78"/>
      <c r="DR681" s="78"/>
    </row>
    <row r="682">
      <c r="A682" s="78"/>
      <c r="D682" s="2471"/>
      <c r="E682" s="2472"/>
      <c r="F682" s="2472"/>
      <c r="G682" s="2473"/>
      <c r="H682" s="2474"/>
      <c r="I682" s="2474"/>
      <c r="J682" s="2474"/>
      <c r="K682" s="2474"/>
      <c r="L682" s="2474"/>
      <c r="M682" s="2474"/>
      <c r="N682" s="2474"/>
      <c r="O682" s="2474"/>
      <c r="P682" s="2474"/>
      <c r="Q682" s="2475"/>
      <c r="R682" s="2475"/>
      <c r="S682" s="2474"/>
      <c r="T682" s="2476"/>
      <c r="U682" s="2474"/>
      <c r="V682" s="2474"/>
      <c r="W682" s="2474"/>
      <c r="X682" s="2474"/>
      <c r="Y682" s="2475"/>
      <c r="Z682" s="2474"/>
      <c r="AA682" s="2477"/>
      <c r="AB682" s="2475"/>
      <c r="AC682" s="2475"/>
      <c r="AD682" s="2475"/>
      <c r="AE682" s="2475"/>
      <c r="AF682" s="78"/>
      <c r="AG682" s="2475"/>
      <c r="AH682" s="2478"/>
      <c r="AI682" s="78"/>
      <c r="AJ682" s="78"/>
      <c r="AK682" s="78"/>
      <c r="AL682" s="78"/>
      <c r="AM682" s="78"/>
      <c r="AN682" s="78"/>
      <c r="AO682" s="78"/>
      <c r="AP682" s="78"/>
      <c r="AQ682" s="78"/>
      <c r="AR682" s="2479"/>
      <c r="AS682" s="2479"/>
      <c r="AT682" s="2479"/>
      <c r="AU682" s="2479"/>
      <c r="AV682" s="2480"/>
      <c r="AW682" s="78"/>
      <c r="AX682" s="2480"/>
      <c r="AY682" s="78"/>
      <c r="AZ682" s="78"/>
      <c r="BA682" s="78"/>
      <c r="BB682" s="2480"/>
      <c r="BC682" s="78"/>
      <c r="BD682" s="78"/>
      <c r="BE682" s="78"/>
      <c r="BF682" s="78"/>
      <c r="BG682" s="78"/>
      <c r="BH682" s="78"/>
      <c r="BI682" s="78"/>
      <c r="BJ682" s="78"/>
      <c r="BK682" s="78"/>
      <c r="BL682" s="78"/>
      <c r="BM682" s="78"/>
      <c r="BN682" s="78"/>
      <c r="BO682" s="78"/>
      <c r="BP682" s="78"/>
      <c r="BQ682" s="78"/>
      <c r="BR682" s="78"/>
      <c r="BS682" s="78"/>
      <c r="BT682" s="78"/>
      <c r="BU682" s="78"/>
      <c r="BV682" s="78"/>
      <c r="BW682" s="78"/>
      <c r="BX682" s="78"/>
      <c r="BY682" s="78"/>
      <c r="BZ682" s="78"/>
      <c r="CA682" s="78"/>
      <c r="CB682" s="78"/>
      <c r="CC682" s="78"/>
      <c r="CD682" s="78"/>
      <c r="CE682" s="78"/>
      <c r="CF682" s="78"/>
      <c r="CG682" s="78"/>
      <c r="CH682" s="78"/>
      <c r="CI682" s="78"/>
      <c r="CJ682" s="78"/>
      <c r="CK682" s="78"/>
      <c r="CL682" s="78"/>
      <c r="CM682" s="78"/>
      <c r="CN682" s="78"/>
      <c r="CO682" s="78"/>
      <c r="CP682" s="78"/>
      <c r="CQ682" s="78"/>
      <c r="CR682" s="78"/>
      <c r="CS682" s="78"/>
      <c r="CT682" s="78"/>
      <c r="CU682" s="78"/>
      <c r="CV682" s="78"/>
      <c r="CW682" s="78"/>
      <c r="CX682" s="78"/>
      <c r="CY682" s="78"/>
      <c r="CZ682" s="78"/>
      <c r="DA682" s="78"/>
      <c r="DB682" s="78"/>
      <c r="DC682" s="78"/>
      <c r="DD682" s="78"/>
      <c r="DE682" s="78"/>
      <c r="DF682" s="2481"/>
      <c r="DG682" s="78"/>
      <c r="DH682" s="2482"/>
      <c r="DI682" s="78"/>
      <c r="DJ682" s="78"/>
      <c r="DK682" s="78"/>
      <c r="DL682" s="78"/>
      <c r="DM682" s="78"/>
      <c r="DN682" s="78"/>
      <c r="DO682" s="78"/>
      <c r="DP682" s="78"/>
      <c r="DQ682" s="78"/>
      <c r="DR682" s="78"/>
    </row>
    <row r="683">
      <c r="A683" s="78"/>
      <c r="D683" s="2471"/>
      <c r="E683" s="2472"/>
      <c r="F683" s="2472"/>
      <c r="G683" s="2473"/>
      <c r="H683" s="2474"/>
      <c r="I683" s="2474"/>
      <c r="J683" s="2474"/>
      <c r="K683" s="2474"/>
      <c r="L683" s="2474"/>
      <c r="M683" s="2474"/>
      <c r="N683" s="2474"/>
      <c r="O683" s="2474"/>
      <c r="P683" s="2474"/>
      <c r="Q683" s="2475"/>
      <c r="R683" s="2475"/>
      <c r="S683" s="2474"/>
      <c r="T683" s="2476"/>
      <c r="U683" s="2474"/>
      <c r="V683" s="2474"/>
      <c r="W683" s="2474"/>
      <c r="X683" s="2474"/>
      <c r="Y683" s="2475"/>
      <c r="Z683" s="2474"/>
      <c r="AA683" s="2477"/>
      <c r="AB683" s="2475"/>
      <c r="AC683" s="2475"/>
      <c r="AD683" s="2475"/>
      <c r="AE683" s="2475"/>
      <c r="AF683" s="78"/>
      <c r="AG683" s="2475"/>
      <c r="AH683" s="2478"/>
      <c r="AI683" s="78"/>
      <c r="AJ683" s="78"/>
      <c r="AK683" s="78"/>
      <c r="AL683" s="78"/>
      <c r="AM683" s="78"/>
      <c r="AN683" s="78"/>
      <c r="AO683" s="78"/>
      <c r="AP683" s="78"/>
      <c r="AQ683" s="78"/>
      <c r="AR683" s="2479"/>
      <c r="AS683" s="2479"/>
      <c r="AT683" s="2479"/>
      <c r="AU683" s="2479"/>
      <c r="AV683" s="2480"/>
      <c r="AW683" s="78"/>
      <c r="AX683" s="2480"/>
      <c r="AY683" s="78"/>
      <c r="AZ683" s="78"/>
      <c r="BA683" s="78"/>
      <c r="BB683" s="2480"/>
      <c r="BC683" s="78"/>
      <c r="BD683" s="78"/>
      <c r="BE683" s="78"/>
      <c r="BF683" s="78"/>
      <c r="BG683" s="78"/>
      <c r="BH683" s="78"/>
      <c r="BI683" s="78"/>
      <c r="BJ683" s="78"/>
      <c r="BK683" s="78"/>
      <c r="BL683" s="78"/>
      <c r="BM683" s="78"/>
      <c r="BN683" s="78"/>
      <c r="BO683" s="78"/>
      <c r="BP683" s="78"/>
      <c r="BQ683" s="78"/>
      <c r="BR683" s="78"/>
      <c r="BS683" s="78"/>
      <c r="BT683" s="78"/>
      <c r="BU683" s="78"/>
      <c r="BV683" s="78"/>
      <c r="BW683" s="78"/>
      <c r="BX683" s="78"/>
      <c r="BY683" s="78"/>
      <c r="BZ683" s="78"/>
      <c r="CA683" s="78"/>
      <c r="CB683" s="78"/>
      <c r="CC683" s="78"/>
      <c r="CD683" s="78"/>
      <c r="CE683" s="78"/>
      <c r="CF683" s="78"/>
      <c r="CG683" s="78"/>
      <c r="CH683" s="78"/>
      <c r="CI683" s="78"/>
      <c r="CJ683" s="78"/>
      <c r="CK683" s="78"/>
      <c r="CL683" s="78"/>
      <c r="CM683" s="78"/>
      <c r="CN683" s="78"/>
      <c r="CO683" s="78"/>
      <c r="CP683" s="78"/>
      <c r="CQ683" s="78"/>
      <c r="CR683" s="78"/>
      <c r="CS683" s="78"/>
      <c r="CT683" s="78"/>
      <c r="CU683" s="78"/>
      <c r="CV683" s="78"/>
      <c r="CW683" s="78"/>
      <c r="CX683" s="78"/>
      <c r="CY683" s="78"/>
      <c r="CZ683" s="78"/>
      <c r="DA683" s="78"/>
      <c r="DB683" s="78"/>
      <c r="DC683" s="78"/>
      <c r="DD683" s="78"/>
      <c r="DE683" s="78"/>
      <c r="DF683" s="2481"/>
      <c r="DG683" s="78"/>
      <c r="DH683" s="2482"/>
      <c r="DI683" s="78"/>
      <c r="DJ683" s="78"/>
      <c r="DK683" s="78"/>
      <c r="DL683" s="78"/>
      <c r="DM683" s="78"/>
      <c r="DN683" s="78"/>
      <c r="DO683" s="78"/>
      <c r="DP683" s="78"/>
      <c r="DQ683" s="78"/>
      <c r="DR683" s="78"/>
    </row>
    <row r="684">
      <c r="A684" s="78"/>
      <c r="D684" s="2471"/>
      <c r="E684" s="2472"/>
      <c r="F684" s="2472"/>
      <c r="G684" s="2473"/>
      <c r="H684" s="2474"/>
      <c r="I684" s="2474"/>
      <c r="J684" s="2474"/>
      <c r="K684" s="2474"/>
      <c r="L684" s="2474"/>
      <c r="M684" s="2474"/>
      <c r="N684" s="2474"/>
      <c r="O684" s="2474"/>
      <c r="P684" s="2474"/>
      <c r="Q684" s="2475"/>
      <c r="R684" s="2475"/>
      <c r="S684" s="2474"/>
      <c r="T684" s="2476"/>
      <c r="U684" s="2474"/>
      <c r="V684" s="2474"/>
      <c r="W684" s="2474"/>
      <c r="X684" s="2474"/>
      <c r="Y684" s="2475"/>
      <c r="Z684" s="2474"/>
      <c r="AA684" s="2477"/>
      <c r="AB684" s="2475"/>
      <c r="AC684" s="2475"/>
      <c r="AD684" s="2475"/>
      <c r="AE684" s="2475"/>
      <c r="AF684" s="78"/>
      <c r="AG684" s="2475"/>
      <c r="AH684" s="2478"/>
      <c r="AI684" s="78"/>
      <c r="AJ684" s="78"/>
      <c r="AK684" s="78"/>
      <c r="AL684" s="78"/>
      <c r="AM684" s="78"/>
      <c r="AN684" s="78"/>
      <c r="AO684" s="78"/>
      <c r="AP684" s="78"/>
      <c r="AQ684" s="78"/>
      <c r="AR684" s="2479"/>
      <c r="AS684" s="2479"/>
      <c r="AT684" s="2479"/>
      <c r="AU684" s="2479"/>
      <c r="AV684" s="2480"/>
      <c r="AW684" s="78"/>
      <c r="AX684" s="2480"/>
      <c r="AY684" s="78"/>
      <c r="AZ684" s="78"/>
      <c r="BA684" s="78"/>
      <c r="BB684" s="2480"/>
      <c r="BC684" s="78"/>
      <c r="BD684" s="78"/>
      <c r="BE684" s="78"/>
      <c r="BF684" s="78"/>
      <c r="BG684" s="78"/>
      <c r="BH684" s="78"/>
      <c r="BI684" s="78"/>
      <c r="BJ684" s="78"/>
      <c r="BK684" s="78"/>
      <c r="BL684" s="78"/>
      <c r="BM684" s="78"/>
      <c r="BN684" s="78"/>
      <c r="BO684" s="78"/>
      <c r="BP684" s="78"/>
      <c r="BQ684" s="78"/>
      <c r="BR684" s="78"/>
      <c r="BS684" s="78"/>
      <c r="BT684" s="78"/>
      <c r="BU684" s="78"/>
      <c r="BV684" s="78"/>
      <c r="BW684" s="78"/>
      <c r="BX684" s="78"/>
      <c r="BY684" s="78"/>
      <c r="BZ684" s="78"/>
      <c r="CA684" s="78"/>
      <c r="CB684" s="78"/>
      <c r="CC684" s="78"/>
      <c r="CD684" s="78"/>
      <c r="CE684" s="78"/>
      <c r="CF684" s="78"/>
      <c r="CG684" s="78"/>
      <c r="CH684" s="78"/>
      <c r="CI684" s="78"/>
      <c r="CJ684" s="78"/>
      <c r="CK684" s="78"/>
      <c r="CL684" s="78"/>
      <c r="CM684" s="78"/>
      <c r="CN684" s="78"/>
      <c r="CO684" s="78"/>
      <c r="CP684" s="78"/>
      <c r="CQ684" s="78"/>
      <c r="CR684" s="78"/>
      <c r="CS684" s="78"/>
      <c r="CT684" s="78"/>
      <c r="CU684" s="78"/>
      <c r="CV684" s="78"/>
      <c r="CW684" s="78"/>
      <c r="CX684" s="78"/>
      <c r="CY684" s="78"/>
      <c r="CZ684" s="78"/>
      <c r="DA684" s="78"/>
      <c r="DB684" s="78"/>
      <c r="DC684" s="78"/>
      <c r="DD684" s="78"/>
      <c r="DE684" s="78"/>
      <c r="DF684" s="2481"/>
      <c r="DG684" s="78"/>
      <c r="DH684" s="2482"/>
      <c r="DI684" s="78"/>
      <c r="DJ684" s="78"/>
      <c r="DK684" s="78"/>
      <c r="DL684" s="78"/>
      <c r="DM684" s="78"/>
      <c r="DN684" s="78"/>
      <c r="DO684" s="78"/>
      <c r="DP684" s="78"/>
      <c r="DQ684" s="78"/>
      <c r="DR684" s="78"/>
    </row>
    <row r="685">
      <c r="A685" s="78"/>
      <c r="D685" s="2471"/>
      <c r="E685" s="2472"/>
      <c r="F685" s="2472"/>
      <c r="G685" s="2473"/>
      <c r="H685" s="2474"/>
      <c r="I685" s="2474"/>
      <c r="J685" s="2474"/>
      <c r="K685" s="2474"/>
      <c r="L685" s="2474"/>
      <c r="M685" s="2474"/>
      <c r="N685" s="2474"/>
      <c r="O685" s="2474"/>
      <c r="P685" s="2474"/>
      <c r="Q685" s="2475"/>
      <c r="R685" s="2475"/>
      <c r="S685" s="2474"/>
      <c r="T685" s="2476"/>
      <c r="U685" s="2474"/>
      <c r="V685" s="2474"/>
      <c r="W685" s="2474"/>
      <c r="X685" s="2474"/>
      <c r="Y685" s="2475"/>
      <c r="Z685" s="2474"/>
      <c r="AA685" s="2477"/>
      <c r="AB685" s="2475"/>
      <c r="AC685" s="2475"/>
      <c r="AD685" s="2475"/>
      <c r="AE685" s="2475"/>
      <c r="AF685" s="78"/>
      <c r="AG685" s="2475"/>
      <c r="AH685" s="2478"/>
      <c r="AI685" s="78"/>
      <c r="AJ685" s="78"/>
      <c r="AK685" s="78"/>
      <c r="AL685" s="78"/>
      <c r="AM685" s="78"/>
      <c r="AN685" s="78"/>
      <c r="AO685" s="78"/>
      <c r="AP685" s="78"/>
      <c r="AQ685" s="78"/>
      <c r="AR685" s="2479"/>
      <c r="AS685" s="2479"/>
      <c r="AT685" s="2479"/>
      <c r="AU685" s="2479"/>
      <c r="AV685" s="2480"/>
      <c r="AW685" s="78"/>
      <c r="AX685" s="2480"/>
      <c r="AY685" s="78"/>
      <c r="AZ685" s="78"/>
      <c r="BA685" s="78"/>
      <c r="BB685" s="2480"/>
      <c r="BC685" s="78"/>
      <c r="BD685" s="78"/>
      <c r="BE685" s="78"/>
      <c r="BF685" s="78"/>
      <c r="BG685" s="78"/>
      <c r="BH685" s="78"/>
      <c r="BI685" s="78"/>
      <c r="BJ685" s="78"/>
      <c r="BK685" s="78"/>
      <c r="BL685" s="78"/>
      <c r="BM685" s="78"/>
      <c r="BN685" s="78"/>
      <c r="BO685" s="78"/>
      <c r="BP685" s="78"/>
      <c r="BQ685" s="78"/>
      <c r="BR685" s="78"/>
      <c r="BS685" s="78"/>
      <c r="BT685" s="78"/>
      <c r="BU685" s="78"/>
      <c r="BV685" s="78"/>
      <c r="BW685" s="78"/>
      <c r="BX685" s="78"/>
      <c r="BY685" s="78"/>
      <c r="BZ685" s="78"/>
      <c r="CA685" s="78"/>
      <c r="CB685" s="78"/>
      <c r="CC685" s="78"/>
      <c r="CD685" s="78"/>
      <c r="CE685" s="78"/>
      <c r="CF685" s="78"/>
      <c r="CG685" s="78"/>
      <c r="CH685" s="78"/>
      <c r="CI685" s="78"/>
      <c r="CJ685" s="78"/>
      <c r="CK685" s="78"/>
      <c r="CL685" s="78"/>
      <c r="CM685" s="78"/>
      <c r="CN685" s="78"/>
      <c r="CO685" s="78"/>
      <c r="CP685" s="78"/>
      <c r="CQ685" s="78"/>
      <c r="CR685" s="78"/>
      <c r="CS685" s="78"/>
      <c r="CT685" s="78"/>
      <c r="CU685" s="78"/>
      <c r="CV685" s="78"/>
      <c r="CW685" s="78"/>
      <c r="CX685" s="78"/>
      <c r="CY685" s="78"/>
      <c r="CZ685" s="78"/>
      <c r="DA685" s="78"/>
      <c r="DB685" s="78"/>
      <c r="DC685" s="78"/>
      <c r="DD685" s="78"/>
      <c r="DE685" s="78"/>
      <c r="DF685" s="2481"/>
      <c r="DG685" s="78"/>
      <c r="DH685" s="2482"/>
      <c r="DI685" s="78"/>
      <c r="DJ685" s="78"/>
      <c r="DK685" s="78"/>
      <c r="DL685" s="78"/>
      <c r="DM685" s="78"/>
      <c r="DN685" s="78"/>
      <c r="DO685" s="78"/>
      <c r="DP685" s="78"/>
      <c r="DQ685" s="78"/>
      <c r="DR685" s="78"/>
    </row>
    <row r="686">
      <c r="A686" s="78"/>
      <c r="D686" s="2471"/>
      <c r="E686" s="2472"/>
      <c r="F686" s="2472"/>
      <c r="G686" s="2473"/>
      <c r="H686" s="2474"/>
      <c r="I686" s="2474"/>
      <c r="J686" s="2474"/>
      <c r="K686" s="2474"/>
      <c r="L686" s="2474"/>
      <c r="M686" s="2474"/>
      <c r="N686" s="2474"/>
      <c r="O686" s="2474"/>
      <c r="P686" s="2474"/>
      <c r="Q686" s="2475"/>
      <c r="R686" s="2475"/>
      <c r="S686" s="2474"/>
      <c r="T686" s="2476"/>
      <c r="U686" s="2474"/>
      <c r="V686" s="2474"/>
      <c r="W686" s="2474"/>
      <c r="X686" s="2474"/>
      <c r="Y686" s="2475"/>
      <c r="Z686" s="2474"/>
      <c r="AA686" s="2477"/>
      <c r="AB686" s="2475"/>
      <c r="AC686" s="2475"/>
      <c r="AD686" s="2475"/>
      <c r="AE686" s="2475"/>
      <c r="AF686" s="78"/>
      <c r="AG686" s="2475"/>
      <c r="AH686" s="2478"/>
      <c r="AI686" s="78"/>
      <c r="AJ686" s="78"/>
      <c r="AK686" s="78"/>
      <c r="AL686" s="78"/>
      <c r="AM686" s="78"/>
      <c r="AN686" s="78"/>
      <c r="AO686" s="78"/>
      <c r="AP686" s="78"/>
      <c r="AQ686" s="78"/>
      <c r="AR686" s="2479"/>
      <c r="AS686" s="2479"/>
      <c r="AT686" s="2479"/>
      <c r="AU686" s="2479"/>
      <c r="AV686" s="2480"/>
      <c r="AW686" s="78"/>
      <c r="AX686" s="2480"/>
      <c r="AY686" s="78"/>
      <c r="AZ686" s="78"/>
      <c r="BA686" s="78"/>
      <c r="BB686" s="2480"/>
      <c r="BC686" s="78"/>
      <c r="BD686" s="78"/>
      <c r="BE686" s="78"/>
      <c r="BF686" s="78"/>
      <c r="BG686" s="78"/>
      <c r="BH686" s="78"/>
      <c r="BI686" s="78"/>
      <c r="BJ686" s="78"/>
      <c r="BK686" s="78"/>
      <c r="BL686" s="78"/>
      <c r="BM686" s="78"/>
      <c r="BN686" s="78"/>
      <c r="BO686" s="78"/>
      <c r="BP686" s="78"/>
      <c r="BQ686" s="78"/>
      <c r="BR686" s="78"/>
      <c r="BS686" s="78"/>
      <c r="BT686" s="78"/>
      <c r="BU686" s="78"/>
      <c r="BV686" s="78"/>
      <c r="BW686" s="78"/>
      <c r="BX686" s="78"/>
      <c r="BY686" s="78"/>
      <c r="BZ686" s="78"/>
      <c r="CA686" s="78"/>
      <c r="CB686" s="78"/>
      <c r="CC686" s="78"/>
      <c r="CD686" s="78"/>
      <c r="CE686" s="78"/>
      <c r="CF686" s="78"/>
      <c r="CG686" s="78"/>
      <c r="CH686" s="78"/>
      <c r="CI686" s="78"/>
      <c r="CJ686" s="78"/>
      <c r="CK686" s="78"/>
      <c r="CL686" s="78"/>
      <c r="CM686" s="78"/>
      <c r="CN686" s="78"/>
      <c r="CO686" s="78"/>
      <c r="CP686" s="78"/>
      <c r="CQ686" s="78"/>
      <c r="CR686" s="78"/>
      <c r="CS686" s="78"/>
      <c r="CT686" s="78"/>
      <c r="CU686" s="78"/>
      <c r="CV686" s="78"/>
      <c r="CW686" s="78"/>
      <c r="CX686" s="78"/>
      <c r="CY686" s="78"/>
      <c r="CZ686" s="78"/>
      <c r="DA686" s="78"/>
      <c r="DB686" s="78"/>
      <c r="DC686" s="78"/>
      <c r="DD686" s="78"/>
      <c r="DE686" s="78"/>
      <c r="DF686" s="2481"/>
      <c r="DG686" s="78"/>
      <c r="DH686" s="2482"/>
      <c r="DI686" s="78"/>
      <c r="DJ686" s="78"/>
      <c r="DK686" s="78"/>
      <c r="DL686" s="78"/>
      <c r="DM686" s="78"/>
      <c r="DN686" s="78"/>
      <c r="DO686" s="78"/>
      <c r="DP686" s="78"/>
      <c r="DQ686" s="78"/>
      <c r="DR686" s="78"/>
    </row>
    <row r="687">
      <c r="A687" s="78"/>
      <c r="D687" s="2471"/>
      <c r="E687" s="2472"/>
      <c r="F687" s="2472"/>
      <c r="G687" s="2473"/>
      <c r="H687" s="2474"/>
      <c r="I687" s="2474"/>
      <c r="J687" s="2474"/>
      <c r="K687" s="2474"/>
      <c r="L687" s="2474"/>
      <c r="M687" s="2474"/>
      <c r="N687" s="2474"/>
      <c r="O687" s="2474"/>
      <c r="P687" s="2474"/>
      <c r="Q687" s="2475"/>
      <c r="R687" s="2475"/>
      <c r="S687" s="2474"/>
      <c r="T687" s="2476"/>
      <c r="U687" s="2474"/>
      <c r="V687" s="2474"/>
      <c r="W687" s="2474"/>
      <c r="X687" s="2474"/>
      <c r="Y687" s="2475"/>
      <c r="Z687" s="2474"/>
      <c r="AA687" s="2477"/>
      <c r="AB687" s="2475"/>
      <c r="AC687" s="2475"/>
      <c r="AD687" s="2475"/>
      <c r="AE687" s="2475"/>
      <c r="AF687" s="78"/>
      <c r="AG687" s="2475"/>
      <c r="AH687" s="2478"/>
      <c r="AI687" s="78"/>
      <c r="AJ687" s="78"/>
      <c r="AK687" s="78"/>
      <c r="AL687" s="78"/>
      <c r="AM687" s="78"/>
      <c r="AN687" s="78"/>
      <c r="AO687" s="78"/>
      <c r="AP687" s="78"/>
      <c r="AQ687" s="78"/>
      <c r="AR687" s="2479"/>
      <c r="AS687" s="2479"/>
      <c r="AT687" s="2479"/>
      <c r="AU687" s="2479"/>
      <c r="AV687" s="2480"/>
      <c r="AW687" s="78"/>
      <c r="AX687" s="2480"/>
      <c r="AY687" s="78"/>
      <c r="AZ687" s="78"/>
      <c r="BA687" s="78"/>
      <c r="BB687" s="2480"/>
      <c r="BC687" s="78"/>
      <c r="BD687" s="78"/>
      <c r="BE687" s="78"/>
      <c r="BF687" s="78"/>
      <c r="BG687" s="78"/>
      <c r="BH687" s="78"/>
      <c r="BI687" s="78"/>
      <c r="BJ687" s="78"/>
      <c r="BK687" s="78"/>
      <c r="BL687" s="78"/>
      <c r="BM687" s="78"/>
      <c r="BN687" s="78"/>
      <c r="BO687" s="78"/>
      <c r="BP687" s="78"/>
      <c r="BQ687" s="78"/>
      <c r="BR687" s="78"/>
      <c r="BS687" s="78"/>
      <c r="BT687" s="78"/>
      <c r="BU687" s="78"/>
      <c r="BV687" s="78"/>
      <c r="BW687" s="78"/>
      <c r="BX687" s="78"/>
      <c r="BY687" s="78"/>
      <c r="BZ687" s="78"/>
      <c r="CA687" s="78"/>
      <c r="CB687" s="78"/>
      <c r="CC687" s="78"/>
      <c r="CD687" s="78"/>
      <c r="CE687" s="78"/>
      <c r="CF687" s="78"/>
      <c r="CG687" s="78"/>
      <c r="CH687" s="78"/>
      <c r="CI687" s="78"/>
      <c r="CJ687" s="78"/>
      <c r="CK687" s="78"/>
      <c r="CL687" s="78"/>
      <c r="CM687" s="78"/>
      <c r="CN687" s="78"/>
      <c r="CO687" s="78"/>
      <c r="CP687" s="78"/>
      <c r="CQ687" s="78"/>
      <c r="CR687" s="78"/>
      <c r="CS687" s="78"/>
      <c r="CT687" s="78"/>
      <c r="CU687" s="78"/>
      <c r="CV687" s="78"/>
      <c r="CW687" s="78"/>
      <c r="CX687" s="78"/>
      <c r="CY687" s="78"/>
      <c r="CZ687" s="78"/>
      <c r="DA687" s="78"/>
      <c r="DB687" s="78"/>
      <c r="DC687" s="78"/>
      <c r="DD687" s="78"/>
      <c r="DE687" s="78"/>
      <c r="DF687" s="2481"/>
      <c r="DG687" s="78"/>
      <c r="DH687" s="2482"/>
      <c r="DI687" s="78"/>
      <c r="DJ687" s="78"/>
      <c r="DK687" s="78"/>
      <c r="DL687" s="78"/>
      <c r="DM687" s="78"/>
      <c r="DN687" s="78"/>
      <c r="DO687" s="78"/>
      <c r="DP687" s="78"/>
      <c r="DQ687" s="78"/>
      <c r="DR687" s="78"/>
    </row>
    <row r="688">
      <c r="A688" s="78"/>
      <c r="D688" s="2471"/>
      <c r="E688" s="2472"/>
      <c r="F688" s="2472"/>
      <c r="G688" s="2473"/>
      <c r="H688" s="2474"/>
      <c r="I688" s="2474"/>
      <c r="J688" s="2474"/>
      <c r="K688" s="2474"/>
      <c r="L688" s="2474"/>
      <c r="M688" s="2474"/>
      <c r="N688" s="2474"/>
      <c r="O688" s="2474"/>
      <c r="P688" s="2474"/>
      <c r="Q688" s="2475"/>
      <c r="R688" s="2475"/>
      <c r="S688" s="2474"/>
      <c r="T688" s="2476"/>
      <c r="U688" s="2474"/>
      <c r="V688" s="2474"/>
      <c r="W688" s="2474"/>
      <c r="X688" s="2474"/>
      <c r="Y688" s="2475"/>
      <c r="Z688" s="2474"/>
      <c r="AA688" s="2477"/>
      <c r="AB688" s="2475"/>
      <c r="AC688" s="2475"/>
      <c r="AD688" s="2475"/>
      <c r="AE688" s="2475"/>
      <c r="AF688" s="78"/>
      <c r="AG688" s="2475"/>
      <c r="AH688" s="2478"/>
      <c r="AI688" s="78"/>
      <c r="AJ688" s="78"/>
      <c r="AK688" s="78"/>
      <c r="AL688" s="78"/>
      <c r="AM688" s="78"/>
      <c r="AN688" s="78"/>
      <c r="AO688" s="78"/>
      <c r="AP688" s="78"/>
      <c r="AQ688" s="78"/>
      <c r="AR688" s="2479"/>
      <c r="AS688" s="2479"/>
      <c r="AT688" s="2479"/>
      <c r="AU688" s="2479"/>
      <c r="AV688" s="2480"/>
      <c r="AW688" s="78"/>
      <c r="AX688" s="2480"/>
      <c r="AY688" s="78"/>
      <c r="AZ688" s="78"/>
      <c r="BA688" s="78"/>
      <c r="BB688" s="2480"/>
      <c r="BC688" s="78"/>
      <c r="BD688" s="78"/>
      <c r="BE688" s="78"/>
      <c r="BF688" s="78"/>
      <c r="BG688" s="78"/>
      <c r="BH688" s="78"/>
      <c r="BI688" s="78"/>
      <c r="BJ688" s="78"/>
      <c r="BK688" s="78"/>
      <c r="BL688" s="78"/>
      <c r="BM688" s="78"/>
      <c r="BN688" s="78"/>
      <c r="BO688" s="78"/>
      <c r="BP688" s="78"/>
      <c r="BQ688" s="78"/>
      <c r="BR688" s="78"/>
      <c r="BS688" s="78"/>
      <c r="BT688" s="78"/>
      <c r="BU688" s="78"/>
      <c r="BV688" s="78"/>
      <c r="BW688" s="78"/>
      <c r="BX688" s="78"/>
      <c r="BY688" s="78"/>
      <c r="BZ688" s="78"/>
      <c r="CA688" s="78"/>
      <c r="CB688" s="78"/>
      <c r="CC688" s="78"/>
      <c r="CD688" s="78"/>
      <c r="CE688" s="78"/>
      <c r="CF688" s="78"/>
      <c r="CG688" s="78"/>
      <c r="CH688" s="78"/>
      <c r="CI688" s="78"/>
      <c r="CJ688" s="78"/>
      <c r="CK688" s="78"/>
      <c r="CL688" s="78"/>
      <c r="CM688" s="78"/>
      <c r="CN688" s="78"/>
      <c r="CO688" s="78"/>
      <c r="CP688" s="78"/>
      <c r="CQ688" s="78"/>
      <c r="CR688" s="78"/>
      <c r="CS688" s="78"/>
      <c r="CT688" s="78"/>
      <c r="CU688" s="78"/>
      <c r="CV688" s="78"/>
      <c r="CW688" s="78"/>
      <c r="CX688" s="78"/>
      <c r="CY688" s="78"/>
      <c r="CZ688" s="78"/>
      <c r="DA688" s="78"/>
      <c r="DB688" s="78"/>
      <c r="DC688" s="78"/>
      <c r="DD688" s="78"/>
      <c r="DE688" s="78"/>
      <c r="DF688" s="2481"/>
      <c r="DG688" s="78"/>
      <c r="DH688" s="2482"/>
      <c r="DI688" s="78"/>
      <c r="DJ688" s="78"/>
      <c r="DK688" s="78"/>
      <c r="DL688" s="78"/>
      <c r="DM688" s="78"/>
      <c r="DN688" s="78"/>
      <c r="DO688" s="78"/>
      <c r="DP688" s="78"/>
      <c r="DQ688" s="78"/>
      <c r="DR688" s="78"/>
    </row>
    <row r="689">
      <c r="A689" s="78"/>
      <c r="D689" s="2471"/>
      <c r="E689" s="2472"/>
      <c r="F689" s="2472"/>
      <c r="G689" s="2473"/>
      <c r="H689" s="2474"/>
      <c r="I689" s="2474"/>
      <c r="J689" s="2474"/>
      <c r="K689" s="2474"/>
      <c r="L689" s="2474"/>
      <c r="M689" s="2474"/>
      <c r="N689" s="2474"/>
      <c r="O689" s="2474"/>
      <c r="P689" s="2474"/>
      <c r="Q689" s="2475"/>
      <c r="R689" s="2475"/>
      <c r="S689" s="2474"/>
      <c r="T689" s="2476"/>
      <c r="U689" s="2474"/>
      <c r="V689" s="2474"/>
      <c r="W689" s="2474"/>
      <c r="X689" s="2474"/>
      <c r="Y689" s="2475"/>
      <c r="Z689" s="2474"/>
      <c r="AA689" s="2477"/>
      <c r="AB689" s="2475"/>
      <c r="AC689" s="2475"/>
      <c r="AD689" s="2475"/>
      <c r="AE689" s="2475"/>
      <c r="AF689" s="78"/>
      <c r="AG689" s="2475"/>
      <c r="AH689" s="2478"/>
      <c r="AI689" s="78"/>
      <c r="AJ689" s="78"/>
      <c r="AK689" s="78"/>
      <c r="AL689" s="78"/>
      <c r="AM689" s="78"/>
      <c r="AN689" s="78"/>
      <c r="AO689" s="78"/>
      <c r="AP689" s="78"/>
      <c r="AQ689" s="78"/>
      <c r="AR689" s="2479"/>
      <c r="AS689" s="2479"/>
      <c r="AT689" s="2479"/>
      <c r="AU689" s="2479"/>
      <c r="AV689" s="2480"/>
      <c r="AW689" s="78"/>
      <c r="AX689" s="2480"/>
      <c r="AY689" s="78"/>
      <c r="AZ689" s="78"/>
      <c r="BA689" s="78"/>
      <c r="BB689" s="2480"/>
      <c r="BC689" s="78"/>
      <c r="BD689" s="78"/>
      <c r="BE689" s="78"/>
      <c r="BF689" s="78"/>
      <c r="BG689" s="78"/>
      <c r="BH689" s="78"/>
      <c r="BI689" s="78"/>
      <c r="BJ689" s="78"/>
      <c r="BK689" s="78"/>
      <c r="BL689" s="78"/>
      <c r="BM689" s="78"/>
      <c r="BN689" s="78"/>
      <c r="BO689" s="78"/>
      <c r="BP689" s="78"/>
      <c r="BQ689" s="78"/>
      <c r="BR689" s="78"/>
      <c r="BS689" s="78"/>
      <c r="BT689" s="78"/>
      <c r="BU689" s="78"/>
      <c r="BV689" s="78"/>
      <c r="BW689" s="78"/>
      <c r="BX689" s="78"/>
      <c r="BY689" s="78"/>
      <c r="BZ689" s="78"/>
      <c r="CA689" s="78"/>
      <c r="CB689" s="78"/>
      <c r="CC689" s="78"/>
      <c r="CD689" s="78"/>
      <c r="CE689" s="78"/>
      <c r="CF689" s="78"/>
      <c r="CG689" s="78"/>
      <c r="CH689" s="78"/>
      <c r="CI689" s="78"/>
      <c r="CJ689" s="78"/>
      <c r="CK689" s="78"/>
      <c r="CL689" s="78"/>
      <c r="CM689" s="78"/>
      <c r="CN689" s="78"/>
      <c r="CO689" s="78"/>
      <c r="CP689" s="78"/>
      <c r="CQ689" s="78"/>
      <c r="CR689" s="78"/>
      <c r="CS689" s="78"/>
      <c r="CT689" s="78"/>
      <c r="CU689" s="78"/>
      <c r="CV689" s="78"/>
      <c r="CW689" s="78"/>
      <c r="CX689" s="78"/>
      <c r="CY689" s="78"/>
      <c r="CZ689" s="78"/>
      <c r="DA689" s="78"/>
      <c r="DB689" s="78"/>
      <c r="DC689" s="78"/>
      <c r="DD689" s="78"/>
      <c r="DE689" s="78"/>
      <c r="DF689" s="2481"/>
      <c r="DG689" s="78"/>
      <c r="DH689" s="2482"/>
      <c r="DI689" s="78"/>
      <c r="DJ689" s="78"/>
      <c r="DK689" s="78"/>
      <c r="DL689" s="78"/>
      <c r="DM689" s="78"/>
      <c r="DN689" s="78"/>
      <c r="DO689" s="78"/>
      <c r="DP689" s="78"/>
      <c r="DQ689" s="78"/>
      <c r="DR689" s="78"/>
    </row>
    <row r="690">
      <c r="A690" s="78"/>
      <c r="D690" s="2471"/>
      <c r="E690" s="2472"/>
      <c r="F690" s="2472"/>
      <c r="G690" s="2473"/>
      <c r="H690" s="2474"/>
      <c r="I690" s="2474"/>
      <c r="J690" s="2474"/>
      <c r="K690" s="2474"/>
      <c r="L690" s="2474"/>
      <c r="M690" s="2474"/>
      <c r="N690" s="2474"/>
      <c r="O690" s="2474"/>
      <c r="P690" s="2474"/>
      <c r="Q690" s="2475"/>
      <c r="R690" s="2475"/>
      <c r="S690" s="2474"/>
      <c r="T690" s="2476"/>
      <c r="U690" s="2474"/>
      <c r="V690" s="2474"/>
      <c r="W690" s="2474"/>
      <c r="X690" s="2474"/>
      <c r="Y690" s="2475"/>
      <c r="Z690" s="2474"/>
      <c r="AA690" s="2477"/>
      <c r="AB690" s="2475"/>
      <c r="AC690" s="2475"/>
      <c r="AD690" s="2475"/>
      <c r="AE690" s="2475"/>
      <c r="AF690" s="78"/>
      <c r="AG690" s="2475"/>
      <c r="AH690" s="2478"/>
      <c r="AI690" s="78"/>
      <c r="AJ690" s="78"/>
      <c r="AK690" s="78"/>
      <c r="AL690" s="78"/>
      <c r="AM690" s="78"/>
      <c r="AN690" s="78"/>
      <c r="AO690" s="78"/>
      <c r="AP690" s="78"/>
      <c r="AQ690" s="78"/>
      <c r="AR690" s="2479"/>
      <c r="AS690" s="2479"/>
      <c r="AT690" s="2479"/>
      <c r="AU690" s="2479"/>
      <c r="AV690" s="2480"/>
      <c r="AW690" s="78"/>
      <c r="AX690" s="2480"/>
      <c r="AY690" s="78"/>
      <c r="AZ690" s="78"/>
      <c r="BA690" s="78"/>
      <c r="BB690" s="2480"/>
      <c r="BC690" s="78"/>
      <c r="BD690" s="78"/>
      <c r="BE690" s="78"/>
      <c r="BF690" s="78"/>
      <c r="BG690" s="78"/>
      <c r="BH690" s="78"/>
      <c r="BI690" s="78"/>
      <c r="BJ690" s="78"/>
      <c r="BK690" s="78"/>
      <c r="BL690" s="78"/>
      <c r="BM690" s="78"/>
      <c r="BN690" s="78"/>
      <c r="BO690" s="78"/>
      <c r="BP690" s="78"/>
      <c r="BQ690" s="78"/>
      <c r="BR690" s="78"/>
      <c r="BS690" s="78"/>
      <c r="BT690" s="78"/>
      <c r="BU690" s="78"/>
      <c r="BV690" s="78"/>
      <c r="BW690" s="78"/>
      <c r="BX690" s="78"/>
      <c r="BY690" s="78"/>
      <c r="BZ690" s="78"/>
      <c r="CA690" s="78"/>
      <c r="CB690" s="78"/>
      <c r="CC690" s="78"/>
      <c r="CD690" s="78"/>
      <c r="CE690" s="78"/>
      <c r="CF690" s="78"/>
      <c r="CG690" s="78"/>
      <c r="CH690" s="78"/>
      <c r="CI690" s="78"/>
      <c r="CJ690" s="78"/>
      <c r="CK690" s="78"/>
      <c r="CL690" s="78"/>
      <c r="CM690" s="78"/>
      <c r="CN690" s="78"/>
      <c r="CO690" s="78"/>
      <c r="CP690" s="78"/>
      <c r="CQ690" s="78"/>
      <c r="CR690" s="78"/>
      <c r="CS690" s="78"/>
      <c r="CT690" s="78"/>
      <c r="CU690" s="78"/>
      <c r="CV690" s="78"/>
      <c r="CW690" s="78"/>
      <c r="CX690" s="78"/>
      <c r="CY690" s="78"/>
      <c r="CZ690" s="78"/>
      <c r="DA690" s="78"/>
      <c r="DB690" s="78"/>
      <c r="DC690" s="78"/>
      <c r="DD690" s="78"/>
      <c r="DE690" s="78"/>
      <c r="DF690" s="2481"/>
      <c r="DG690" s="78"/>
      <c r="DH690" s="2482"/>
      <c r="DI690" s="78"/>
      <c r="DJ690" s="78"/>
      <c r="DK690" s="78"/>
      <c r="DL690" s="78"/>
      <c r="DM690" s="78"/>
      <c r="DN690" s="78"/>
      <c r="DO690" s="78"/>
      <c r="DP690" s="78"/>
      <c r="DQ690" s="78"/>
      <c r="DR690" s="78"/>
    </row>
    <row r="691">
      <c r="A691" s="78"/>
      <c r="D691" s="2471"/>
      <c r="E691" s="2472"/>
      <c r="F691" s="2472"/>
      <c r="G691" s="2473"/>
      <c r="H691" s="2474"/>
      <c r="I691" s="2474"/>
      <c r="J691" s="2474"/>
      <c r="K691" s="2474"/>
      <c r="L691" s="2474"/>
      <c r="M691" s="2474"/>
      <c r="N691" s="2474"/>
      <c r="O691" s="2474"/>
      <c r="P691" s="2474"/>
      <c r="Q691" s="2475"/>
      <c r="R691" s="2475"/>
      <c r="S691" s="2474"/>
      <c r="T691" s="2476"/>
      <c r="U691" s="2474"/>
      <c r="V691" s="2474"/>
      <c r="W691" s="2474"/>
      <c r="X691" s="2474"/>
      <c r="Y691" s="2475"/>
      <c r="Z691" s="2474"/>
      <c r="AA691" s="2477"/>
      <c r="AB691" s="2475"/>
      <c r="AC691" s="2475"/>
      <c r="AD691" s="2475"/>
      <c r="AE691" s="2475"/>
      <c r="AF691" s="78"/>
      <c r="AG691" s="2475"/>
      <c r="AH691" s="2478"/>
      <c r="AI691" s="78"/>
      <c r="AJ691" s="78"/>
      <c r="AK691" s="78"/>
      <c r="AL691" s="78"/>
      <c r="AM691" s="78"/>
      <c r="AN691" s="78"/>
      <c r="AO691" s="78"/>
      <c r="AP691" s="78"/>
      <c r="AQ691" s="78"/>
      <c r="AR691" s="2479"/>
      <c r="AS691" s="2479"/>
      <c r="AT691" s="2479"/>
      <c r="AU691" s="2479"/>
      <c r="AV691" s="2480"/>
      <c r="AW691" s="78"/>
      <c r="AX691" s="2480"/>
      <c r="AY691" s="78"/>
      <c r="AZ691" s="78"/>
      <c r="BA691" s="78"/>
      <c r="BB691" s="2480"/>
      <c r="BC691" s="78"/>
      <c r="BD691" s="78"/>
      <c r="BE691" s="78"/>
      <c r="BF691" s="78"/>
      <c r="BG691" s="78"/>
      <c r="BH691" s="78"/>
      <c r="BI691" s="78"/>
      <c r="BJ691" s="78"/>
      <c r="BK691" s="78"/>
      <c r="BL691" s="78"/>
      <c r="BM691" s="78"/>
      <c r="BN691" s="78"/>
      <c r="BO691" s="78"/>
      <c r="BP691" s="78"/>
      <c r="BQ691" s="78"/>
      <c r="BR691" s="78"/>
      <c r="BS691" s="78"/>
      <c r="BT691" s="78"/>
      <c r="BU691" s="78"/>
      <c r="BV691" s="78"/>
      <c r="BW691" s="78"/>
      <c r="BX691" s="78"/>
      <c r="BY691" s="78"/>
      <c r="BZ691" s="78"/>
      <c r="CA691" s="78"/>
      <c r="CB691" s="78"/>
      <c r="CC691" s="78"/>
      <c r="CD691" s="78"/>
      <c r="CE691" s="78"/>
      <c r="CF691" s="78"/>
      <c r="CG691" s="78"/>
      <c r="CH691" s="78"/>
      <c r="CI691" s="78"/>
      <c r="CJ691" s="78"/>
      <c r="CK691" s="78"/>
      <c r="CL691" s="78"/>
      <c r="CM691" s="78"/>
      <c r="CN691" s="78"/>
      <c r="CO691" s="78"/>
      <c r="CP691" s="78"/>
      <c r="CQ691" s="78"/>
      <c r="CR691" s="78"/>
      <c r="CS691" s="78"/>
      <c r="CT691" s="78"/>
      <c r="CU691" s="78"/>
      <c r="CV691" s="78"/>
      <c r="CW691" s="78"/>
      <c r="CX691" s="78"/>
      <c r="CY691" s="78"/>
      <c r="CZ691" s="78"/>
      <c r="DA691" s="78"/>
      <c r="DB691" s="78"/>
      <c r="DC691" s="78"/>
      <c r="DD691" s="78"/>
      <c r="DE691" s="78"/>
      <c r="DF691" s="2481"/>
      <c r="DG691" s="78"/>
      <c r="DH691" s="2482"/>
      <c r="DI691" s="78"/>
      <c r="DJ691" s="78"/>
      <c r="DK691" s="78"/>
      <c r="DL691" s="78"/>
      <c r="DM691" s="78"/>
      <c r="DN691" s="78"/>
      <c r="DO691" s="78"/>
      <c r="DP691" s="78"/>
      <c r="DQ691" s="78"/>
      <c r="DR691" s="78"/>
    </row>
    <row r="692">
      <c r="A692" s="78"/>
      <c r="D692" s="2471"/>
      <c r="E692" s="2472"/>
      <c r="F692" s="2472"/>
      <c r="G692" s="2473"/>
      <c r="H692" s="2474"/>
      <c r="I692" s="2474"/>
      <c r="J692" s="2474"/>
      <c r="K692" s="2474"/>
      <c r="L692" s="2474"/>
      <c r="M692" s="2474"/>
      <c r="N692" s="2474"/>
      <c r="O692" s="2474"/>
      <c r="P692" s="2474"/>
      <c r="Q692" s="2475"/>
      <c r="R692" s="2475"/>
      <c r="S692" s="2474"/>
      <c r="T692" s="2476"/>
      <c r="U692" s="2474"/>
      <c r="V692" s="2474"/>
      <c r="W692" s="2474"/>
      <c r="X692" s="2474"/>
      <c r="Y692" s="2475"/>
      <c r="Z692" s="2474"/>
      <c r="AA692" s="2477"/>
      <c r="AB692" s="2475"/>
      <c r="AC692" s="2475"/>
      <c r="AD692" s="2475"/>
      <c r="AE692" s="2475"/>
      <c r="AF692" s="78"/>
      <c r="AG692" s="2475"/>
      <c r="AH692" s="2478"/>
      <c r="AI692" s="78"/>
      <c r="AJ692" s="78"/>
      <c r="AK692" s="78"/>
      <c r="AL692" s="78"/>
      <c r="AM692" s="78"/>
      <c r="AN692" s="78"/>
      <c r="AO692" s="78"/>
      <c r="AP692" s="78"/>
      <c r="AQ692" s="78"/>
      <c r="AR692" s="2479"/>
      <c r="AS692" s="2479"/>
      <c r="AT692" s="2479"/>
      <c r="AU692" s="2479"/>
      <c r="AV692" s="2480"/>
      <c r="AW692" s="78"/>
      <c r="AX692" s="2480"/>
      <c r="AY692" s="78"/>
      <c r="AZ692" s="78"/>
      <c r="BA692" s="78"/>
      <c r="BB692" s="2480"/>
      <c r="BC692" s="78"/>
      <c r="BD692" s="78"/>
      <c r="BE692" s="78"/>
      <c r="BF692" s="78"/>
      <c r="BG692" s="78"/>
      <c r="BH692" s="78"/>
      <c r="BI692" s="78"/>
      <c r="BJ692" s="78"/>
      <c r="BK692" s="78"/>
      <c r="BL692" s="78"/>
      <c r="BM692" s="78"/>
      <c r="BN692" s="78"/>
      <c r="BO692" s="78"/>
      <c r="BP692" s="78"/>
      <c r="BQ692" s="78"/>
      <c r="BR692" s="78"/>
      <c r="BS692" s="78"/>
      <c r="BT692" s="78"/>
      <c r="BU692" s="78"/>
      <c r="BV692" s="78"/>
      <c r="BW692" s="78"/>
      <c r="BX692" s="78"/>
      <c r="BY692" s="78"/>
      <c r="BZ692" s="78"/>
      <c r="CA692" s="78"/>
      <c r="CB692" s="78"/>
      <c r="CC692" s="78"/>
      <c r="CD692" s="78"/>
      <c r="CE692" s="78"/>
      <c r="CF692" s="78"/>
      <c r="CG692" s="78"/>
      <c r="CH692" s="78"/>
      <c r="CI692" s="78"/>
      <c r="CJ692" s="78"/>
      <c r="CK692" s="78"/>
      <c r="CL692" s="78"/>
      <c r="CM692" s="78"/>
      <c r="CN692" s="78"/>
      <c r="CO692" s="78"/>
      <c r="CP692" s="78"/>
      <c r="CQ692" s="78"/>
      <c r="CR692" s="78"/>
      <c r="CS692" s="78"/>
      <c r="CT692" s="78"/>
      <c r="CU692" s="78"/>
      <c r="CV692" s="78"/>
      <c r="CW692" s="78"/>
      <c r="CX692" s="78"/>
      <c r="CY692" s="78"/>
      <c r="CZ692" s="78"/>
      <c r="DA692" s="78"/>
      <c r="DB692" s="78"/>
      <c r="DC692" s="78"/>
      <c r="DD692" s="78"/>
      <c r="DE692" s="78"/>
      <c r="DF692" s="2481"/>
      <c r="DG692" s="78"/>
      <c r="DH692" s="2482"/>
      <c r="DI692" s="78"/>
      <c r="DJ692" s="78"/>
      <c r="DK692" s="78"/>
      <c r="DL692" s="78"/>
      <c r="DM692" s="78"/>
      <c r="DN692" s="78"/>
      <c r="DO692" s="78"/>
      <c r="DP692" s="78"/>
      <c r="DQ692" s="78"/>
      <c r="DR692" s="78"/>
    </row>
    <row r="693">
      <c r="A693" s="78"/>
      <c r="D693" s="2471"/>
      <c r="E693" s="2472"/>
      <c r="F693" s="2472"/>
      <c r="G693" s="2473"/>
      <c r="H693" s="2474"/>
      <c r="I693" s="2474"/>
      <c r="J693" s="2474"/>
      <c r="K693" s="2474"/>
      <c r="L693" s="2474"/>
      <c r="M693" s="2474"/>
      <c r="N693" s="2474"/>
      <c r="O693" s="2474"/>
      <c r="P693" s="2474"/>
      <c r="Q693" s="2475"/>
      <c r="R693" s="2475"/>
      <c r="S693" s="2474"/>
      <c r="T693" s="2476"/>
      <c r="U693" s="2474"/>
      <c r="V693" s="2474"/>
      <c r="W693" s="2474"/>
      <c r="X693" s="2474"/>
      <c r="Y693" s="2475"/>
      <c r="Z693" s="2474"/>
      <c r="AA693" s="2477"/>
      <c r="AB693" s="2475"/>
      <c r="AC693" s="2475"/>
      <c r="AD693" s="2475"/>
      <c r="AE693" s="2475"/>
      <c r="AF693" s="78"/>
      <c r="AG693" s="2475"/>
      <c r="AH693" s="24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2479"/>
      <c r="AS693" s="2479"/>
      <c r="AT693" s="2479"/>
      <c r="AU693" s="2479"/>
      <c r="AV693" s="2480"/>
      <c r="AW693" s="78"/>
      <c r="AX693" s="2480"/>
      <c r="AY693" s="78"/>
      <c r="AZ693" s="78"/>
      <c r="BA693" s="78"/>
      <c r="BB693" s="2480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  <c r="BP693" s="78"/>
      <c r="BQ693" s="78"/>
      <c r="BR693" s="78"/>
      <c r="BS693" s="78"/>
      <c r="BT693" s="78"/>
      <c r="BU693" s="78"/>
      <c r="BV693" s="78"/>
      <c r="BW693" s="78"/>
      <c r="BX693" s="78"/>
      <c r="BY693" s="78"/>
      <c r="BZ693" s="78"/>
      <c r="CA693" s="78"/>
      <c r="CB693" s="78"/>
      <c r="CC693" s="78"/>
      <c r="CD693" s="78"/>
      <c r="CE693" s="78"/>
      <c r="CF693" s="78"/>
      <c r="CG693" s="78"/>
      <c r="CH693" s="78"/>
      <c r="CI693" s="78"/>
      <c r="CJ693" s="78"/>
      <c r="CK693" s="78"/>
      <c r="CL693" s="78"/>
      <c r="CM693" s="78"/>
      <c r="CN693" s="78"/>
      <c r="CO693" s="78"/>
      <c r="CP693" s="78"/>
      <c r="CQ693" s="78"/>
      <c r="CR693" s="78"/>
      <c r="CS693" s="78"/>
      <c r="CT693" s="78"/>
      <c r="CU693" s="78"/>
      <c r="CV693" s="78"/>
      <c r="CW693" s="78"/>
      <c r="CX693" s="78"/>
      <c r="CY693" s="78"/>
      <c r="CZ693" s="78"/>
      <c r="DA693" s="78"/>
      <c r="DB693" s="78"/>
      <c r="DC693" s="78"/>
      <c r="DD693" s="78"/>
      <c r="DE693" s="78"/>
      <c r="DF693" s="2481"/>
      <c r="DG693" s="78"/>
      <c r="DH693" s="2482"/>
      <c r="DI693" s="78"/>
      <c r="DJ693" s="78"/>
      <c r="DK693" s="78"/>
      <c r="DL693" s="78"/>
      <c r="DM693" s="78"/>
      <c r="DN693" s="78"/>
      <c r="DO693" s="78"/>
      <c r="DP693" s="78"/>
      <c r="DQ693" s="78"/>
      <c r="DR693" s="78"/>
    </row>
    <row r="694">
      <c r="A694" s="78"/>
      <c r="D694" s="2471"/>
      <c r="E694" s="2472"/>
      <c r="F694" s="2472"/>
      <c r="G694" s="2473"/>
      <c r="H694" s="2474"/>
      <c r="I694" s="2474"/>
      <c r="J694" s="2474"/>
      <c r="K694" s="2474"/>
      <c r="L694" s="2474"/>
      <c r="M694" s="2474"/>
      <c r="N694" s="2474"/>
      <c r="O694" s="2474"/>
      <c r="P694" s="2474"/>
      <c r="Q694" s="2475"/>
      <c r="R694" s="2475"/>
      <c r="S694" s="2474"/>
      <c r="T694" s="2476"/>
      <c r="U694" s="2474"/>
      <c r="V694" s="2474"/>
      <c r="W694" s="2474"/>
      <c r="X694" s="2474"/>
      <c r="Y694" s="2475"/>
      <c r="Z694" s="2474"/>
      <c r="AA694" s="2477"/>
      <c r="AB694" s="2475"/>
      <c r="AC694" s="2475"/>
      <c r="AD694" s="2475"/>
      <c r="AE694" s="2475"/>
      <c r="AF694" s="78"/>
      <c r="AG694" s="2475"/>
      <c r="AH694" s="24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2479"/>
      <c r="AS694" s="2479"/>
      <c r="AT694" s="2479"/>
      <c r="AU694" s="2479"/>
      <c r="AV694" s="2480"/>
      <c r="AW694" s="78"/>
      <c r="AX694" s="2480"/>
      <c r="AY694" s="78"/>
      <c r="AZ694" s="78"/>
      <c r="BA694" s="78"/>
      <c r="BB694" s="2480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  <c r="BP694" s="78"/>
      <c r="BQ694" s="78"/>
      <c r="BR694" s="78"/>
      <c r="BS694" s="78"/>
      <c r="BT694" s="78"/>
      <c r="BU694" s="78"/>
      <c r="BV694" s="78"/>
      <c r="BW694" s="78"/>
      <c r="BX694" s="78"/>
      <c r="BY694" s="78"/>
      <c r="BZ694" s="78"/>
      <c r="CA694" s="78"/>
      <c r="CB694" s="78"/>
      <c r="CC694" s="78"/>
      <c r="CD694" s="78"/>
      <c r="CE694" s="78"/>
      <c r="CF694" s="78"/>
      <c r="CG694" s="78"/>
      <c r="CH694" s="78"/>
      <c r="CI694" s="78"/>
      <c r="CJ694" s="78"/>
      <c r="CK694" s="78"/>
      <c r="CL694" s="78"/>
      <c r="CM694" s="78"/>
      <c r="CN694" s="78"/>
      <c r="CO694" s="78"/>
      <c r="CP694" s="78"/>
      <c r="CQ694" s="78"/>
      <c r="CR694" s="78"/>
      <c r="CS694" s="78"/>
      <c r="CT694" s="78"/>
      <c r="CU694" s="78"/>
      <c r="CV694" s="78"/>
      <c r="CW694" s="78"/>
      <c r="CX694" s="78"/>
      <c r="CY694" s="78"/>
      <c r="CZ694" s="78"/>
      <c r="DA694" s="78"/>
      <c r="DB694" s="78"/>
      <c r="DC694" s="78"/>
      <c r="DD694" s="78"/>
      <c r="DE694" s="78"/>
      <c r="DF694" s="2481"/>
      <c r="DG694" s="78"/>
      <c r="DH694" s="2482"/>
      <c r="DI694" s="78"/>
      <c r="DJ694" s="78"/>
      <c r="DK694" s="78"/>
      <c r="DL694" s="78"/>
      <c r="DM694" s="78"/>
      <c r="DN694" s="78"/>
      <c r="DO694" s="78"/>
      <c r="DP694" s="78"/>
      <c r="DQ694" s="78"/>
      <c r="DR694" s="78"/>
    </row>
    <row r="695">
      <c r="A695" s="78"/>
      <c r="D695" s="2471"/>
      <c r="E695" s="2472"/>
      <c r="F695" s="2472"/>
      <c r="G695" s="2473"/>
      <c r="H695" s="2474"/>
      <c r="I695" s="2474"/>
      <c r="J695" s="2474"/>
      <c r="K695" s="2474"/>
      <c r="L695" s="2474"/>
      <c r="M695" s="2474"/>
      <c r="N695" s="2474"/>
      <c r="O695" s="2474"/>
      <c r="P695" s="2474"/>
      <c r="Q695" s="2475"/>
      <c r="R695" s="2475"/>
      <c r="S695" s="2474"/>
      <c r="T695" s="2476"/>
      <c r="U695" s="2474"/>
      <c r="V695" s="2474"/>
      <c r="W695" s="2474"/>
      <c r="X695" s="2474"/>
      <c r="Y695" s="2475"/>
      <c r="Z695" s="2474"/>
      <c r="AA695" s="2477"/>
      <c r="AB695" s="2475"/>
      <c r="AC695" s="2475"/>
      <c r="AD695" s="2475"/>
      <c r="AE695" s="2475"/>
      <c r="AF695" s="78"/>
      <c r="AG695" s="2475"/>
      <c r="AH695" s="2478"/>
      <c r="AI695" s="78"/>
      <c r="AJ695" s="78"/>
      <c r="AK695" s="78"/>
      <c r="AL695" s="78"/>
      <c r="AM695" s="78"/>
      <c r="AN695" s="78"/>
      <c r="AO695" s="78"/>
      <c r="AP695" s="78"/>
      <c r="AQ695" s="78"/>
      <c r="AR695" s="2479"/>
      <c r="AS695" s="2479"/>
      <c r="AT695" s="2479"/>
      <c r="AU695" s="2479"/>
      <c r="AV695" s="2480"/>
      <c r="AW695" s="78"/>
      <c r="AX695" s="2480"/>
      <c r="AY695" s="78"/>
      <c r="AZ695" s="78"/>
      <c r="BA695" s="78"/>
      <c r="BB695" s="2480"/>
      <c r="BC695" s="78"/>
      <c r="BD695" s="78"/>
      <c r="BE695" s="78"/>
      <c r="BF695" s="78"/>
      <c r="BG695" s="78"/>
      <c r="BH695" s="78"/>
      <c r="BI695" s="78"/>
      <c r="BJ695" s="78"/>
      <c r="BK695" s="78"/>
      <c r="BL695" s="78"/>
      <c r="BM695" s="78"/>
      <c r="BN695" s="78"/>
      <c r="BO695" s="78"/>
      <c r="BP695" s="78"/>
      <c r="BQ695" s="78"/>
      <c r="BR695" s="78"/>
      <c r="BS695" s="78"/>
      <c r="BT695" s="78"/>
      <c r="BU695" s="78"/>
      <c r="BV695" s="78"/>
      <c r="BW695" s="78"/>
      <c r="BX695" s="78"/>
      <c r="BY695" s="78"/>
      <c r="BZ695" s="78"/>
      <c r="CA695" s="78"/>
      <c r="CB695" s="78"/>
      <c r="CC695" s="78"/>
      <c r="CD695" s="78"/>
      <c r="CE695" s="78"/>
      <c r="CF695" s="78"/>
      <c r="CG695" s="78"/>
      <c r="CH695" s="78"/>
      <c r="CI695" s="78"/>
      <c r="CJ695" s="78"/>
      <c r="CK695" s="78"/>
      <c r="CL695" s="78"/>
      <c r="CM695" s="78"/>
      <c r="CN695" s="78"/>
      <c r="CO695" s="78"/>
      <c r="CP695" s="78"/>
      <c r="CQ695" s="78"/>
      <c r="CR695" s="78"/>
      <c r="CS695" s="78"/>
      <c r="CT695" s="78"/>
      <c r="CU695" s="78"/>
      <c r="CV695" s="78"/>
      <c r="CW695" s="78"/>
      <c r="CX695" s="78"/>
      <c r="CY695" s="78"/>
      <c r="CZ695" s="78"/>
      <c r="DA695" s="78"/>
      <c r="DB695" s="78"/>
      <c r="DC695" s="78"/>
      <c r="DD695" s="78"/>
      <c r="DE695" s="78"/>
      <c r="DF695" s="2481"/>
      <c r="DG695" s="78"/>
      <c r="DH695" s="2482"/>
      <c r="DI695" s="78"/>
      <c r="DJ695" s="78"/>
      <c r="DK695" s="78"/>
      <c r="DL695" s="78"/>
      <c r="DM695" s="78"/>
      <c r="DN695" s="78"/>
      <c r="DO695" s="78"/>
      <c r="DP695" s="78"/>
      <c r="DQ695" s="78"/>
      <c r="DR695" s="78"/>
    </row>
    <row r="696">
      <c r="A696" s="78"/>
      <c r="D696" s="2471"/>
      <c r="E696" s="2472"/>
      <c r="F696" s="2472"/>
      <c r="G696" s="2473"/>
      <c r="H696" s="2474"/>
      <c r="I696" s="2474"/>
      <c r="J696" s="2474"/>
      <c r="K696" s="2474"/>
      <c r="L696" s="2474"/>
      <c r="M696" s="2474"/>
      <c r="N696" s="2474"/>
      <c r="O696" s="2474"/>
      <c r="P696" s="2474"/>
      <c r="Q696" s="2475"/>
      <c r="R696" s="2475"/>
      <c r="S696" s="2474"/>
      <c r="T696" s="2476"/>
      <c r="U696" s="2474"/>
      <c r="V696" s="2474"/>
      <c r="W696" s="2474"/>
      <c r="X696" s="2474"/>
      <c r="Y696" s="2475"/>
      <c r="Z696" s="2474"/>
      <c r="AA696" s="2477"/>
      <c r="AB696" s="2475"/>
      <c r="AC696" s="2475"/>
      <c r="AD696" s="2475"/>
      <c r="AE696" s="2475"/>
      <c r="AF696" s="78"/>
      <c r="AG696" s="2475"/>
      <c r="AH696" s="24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2479"/>
      <c r="AS696" s="2479"/>
      <c r="AT696" s="2479"/>
      <c r="AU696" s="2479"/>
      <c r="AV696" s="2480"/>
      <c r="AW696" s="78"/>
      <c r="AX696" s="2480"/>
      <c r="AY696" s="78"/>
      <c r="AZ696" s="78"/>
      <c r="BA696" s="78"/>
      <c r="BB696" s="2480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  <c r="BP696" s="78"/>
      <c r="BQ696" s="78"/>
      <c r="BR696" s="78"/>
      <c r="BS696" s="78"/>
      <c r="BT696" s="78"/>
      <c r="BU696" s="78"/>
      <c r="BV696" s="78"/>
      <c r="BW696" s="78"/>
      <c r="BX696" s="78"/>
      <c r="BY696" s="78"/>
      <c r="BZ696" s="78"/>
      <c r="CA696" s="78"/>
      <c r="CB696" s="78"/>
      <c r="CC696" s="78"/>
      <c r="CD696" s="78"/>
      <c r="CE696" s="78"/>
      <c r="CF696" s="78"/>
      <c r="CG696" s="78"/>
      <c r="CH696" s="78"/>
      <c r="CI696" s="78"/>
      <c r="CJ696" s="78"/>
      <c r="CK696" s="78"/>
      <c r="CL696" s="78"/>
      <c r="CM696" s="78"/>
      <c r="CN696" s="78"/>
      <c r="CO696" s="78"/>
      <c r="CP696" s="78"/>
      <c r="CQ696" s="78"/>
      <c r="CR696" s="78"/>
      <c r="CS696" s="78"/>
      <c r="CT696" s="78"/>
      <c r="CU696" s="78"/>
      <c r="CV696" s="78"/>
      <c r="CW696" s="78"/>
      <c r="CX696" s="78"/>
      <c r="CY696" s="78"/>
      <c r="CZ696" s="78"/>
      <c r="DA696" s="78"/>
      <c r="DB696" s="78"/>
      <c r="DC696" s="78"/>
      <c r="DD696" s="78"/>
      <c r="DE696" s="78"/>
      <c r="DF696" s="2481"/>
      <c r="DG696" s="78"/>
      <c r="DH696" s="2482"/>
      <c r="DI696" s="78"/>
      <c r="DJ696" s="78"/>
      <c r="DK696" s="78"/>
      <c r="DL696" s="78"/>
      <c r="DM696" s="78"/>
      <c r="DN696" s="78"/>
      <c r="DO696" s="78"/>
      <c r="DP696" s="78"/>
      <c r="DQ696" s="78"/>
      <c r="DR696" s="78"/>
    </row>
    <row r="697">
      <c r="A697" s="78"/>
      <c r="D697" s="2471"/>
      <c r="E697" s="2472"/>
      <c r="F697" s="2472"/>
      <c r="G697" s="2473"/>
      <c r="H697" s="2474"/>
      <c r="I697" s="2474"/>
      <c r="J697" s="2474"/>
      <c r="K697" s="2474"/>
      <c r="L697" s="2474"/>
      <c r="M697" s="2474"/>
      <c r="N697" s="2474"/>
      <c r="O697" s="2474"/>
      <c r="P697" s="2474"/>
      <c r="Q697" s="2475"/>
      <c r="R697" s="2475"/>
      <c r="S697" s="2474"/>
      <c r="T697" s="2476"/>
      <c r="U697" s="2474"/>
      <c r="V697" s="2474"/>
      <c r="W697" s="2474"/>
      <c r="X697" s="2474"/>
      <c r="Y697" s="2475"/>
      <c r="Z697" s="2474"/>
      <c r="AA697" s="2477"/>
      <c r="AB697" s="2475"/>
      <c r="AC697" s="2475"/>
      <c r="AD697" s="2475"/>
      <c r="AE697" s="2475"/>
      <c r="AF697" s="78"/>
      <c r="AG697" s="2475"/>
      <c r="AH697" s="24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2479"/>
      <c r="AS697" s="2479"/>
      <c r="AT697" s="2479"/>
      <c r="AU697" s="2479"/>
      <c r="AV697" s="2480"/>
      <c r="AW697" s="78"/>
      <c r="AX697" s="2480"/>
      <c r="AY697" s="78"/>
      <c r="AZ697" s="78"/>
      <c r="BA697" s="78"/>
      <c r="BB697" s="2480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  <c r="BP697" s="78"/>
      <c r="BQ697" s="78"/>
      <c r="BR697" s="78"/>
      <c r="BS697" s="78"/>
      <c r="BT697" s="78"/>
      <c r="BU697" s="78"/>
      <c r="BV697" s="78"/>
      <c r="BW697" s="78"/>
      <c r="BX697" s="78"/>
      <c r="BY697" s="78"/>
      <c r="BZ697" s="78"/>
      <c r="CA697" s="78"/>
      <c r="CB697" s="78"/>
      <c r="CC697" s="78"/>
      <c r="CD697" s="78"/>
      <c r="CE697" s="78"/>
      <c r="CF697" s="78"/>
      <c r="CG697" s="78"/>
      <c r="CH697" s="78"/>
      <c r="CI697" s="78"/>
      <c r="CJ697" s="78"/>
      <c r="CK697" s="78"/>
      <c r="CL697" s="78"/>
      <c r="CM697" s="78"/>
      <c r="CN697" s="78"/>
      <c r="CO697" s="78"/>
      <c r="CP697" s="78"/>
      <c r="CQ697" s="78"/>
      <c r="CR697" s="78"/>
      <c r="CS697" s="78"/>
      <c r="CT697" s="78"/>
      <c r="CU697" s="78"/>
      <c r="CV697" s="78"/>
      <c r="CW697" s="78"/>
      <c r="CX697" s="78"/>
      <c r="CY697" s="78"/>
      <c r="CZ697" s="78"/>
      <c r="DA697" s="78"/>
      <c r="DB697" s="78"/>
      <c r="DC697" s="78"/>
      <c r="DD697" s="78"/>
      <c r="DE697" s="78"/>
      <c r="DF697" s="2481"/>
      <c r="DG697" s="78"/>
      <c r="DH697" s="2482"/>
      <c r="DI697" s="78"/>
      <c r="DJ697" s="78"/>
      <c r="DK697" s="78"/>
      <c r="DL697" s="78"/>
      <c r="DM697" s="78"/>
      <c r="DN697" s="78"/>
      <c r="DO697" s="78"/>
      <c r="DP697" s="78"/>
      <c r="DQ697" s="78"/>
      <c r="DR697" s="78"/>
    </row>
    <row r="698">
      <c r="A698" s="78"/>
      <c r="D698" s="2471"/>
      <c r="E698" s="2472"/>
      <c r="F698" s="2472"/>
      <c r="G698" s="2473"/>
      <c r="H698" s="2474"/>
      <c r="I698" s="2474"/>
      <c r="J698" s="2474"/>
      <c r="K698" s="2474"/>
      <c r="L698" s="2474"/>
      <c r="M698" s="2474"/>
      <c r="N698" s="2474"/>
      <c r="O698" s="2474"/>
      <c r="P698" s="2474"/>
      <c r="Q698" s="2475"/>
      <c r="R698" s="2475"/>
      <c r="S698" s="2474"/>
      <c r="T698" s="2476"/>
      <c r="U698" s="2474"/>
      <c r="V698" s="2474"/>
      <c r="W698" s="2474"/>
      <c r="X698" s="2474"/>
      <c r="Y698" s="2475"/>
      <c r="Z698" s="2474"/>
      <c r="AA698" s="2477"/>
      <c r="AB698" s="2475"/>
      <c r="AC698" s="2475"/>
      <c r="AD698" s="2475"/>
      <c r="AE698" s="2475"/>
      <c r="AF698" s="78"/>
      <c r="AG698" s="2475"/>
      <c r="AH698" s="24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2479"/>
      <c r="AS698" s="2479"/>
      <c r="AT698" s="2479"/>
      <c r="AU698" s="2479"/>
      <c r="AV698" s="2480"/>
      <c r="AW698" s="78"/>
      <c r="AX698" s="2480"/>
      <c r="AY698" s="78"/>
      <c r="AZ698" s="78"/>
      <c r="BA698" s="78"/>
      <c r="BB698" s="2480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  <c r="BP698" s="78"/>
      <c r="BQ698" s="78"/>
      <c r="BR698" s="78"/>
      <c r="BS698" s="78"/>
      <c r="BT698" s="78"/>
      <c r="BU698" s="78"/>
      <c r="BV698" s="78"/>
      <c r="BW698" s="78"/>
      <c r="BX698" s="78"/>
      <c r="BY698" s="78"/>
      <c r="BZ698" s="78"/>
      <c r="CA698" s="78"/>
      <c r="CB698" s="78"/>
      <c r="CC698" s="78"/>
      <c r="CD698" s="78"/>
      <c r="CE698" s="78"/>
      <c r="CF698" s="78"/>
      <c r="CG698" s="78"/>
      <c r="CH698" s="78"/>
      <c r="CI698" s="78"/>
      <c r="CJ698" s="78"/>
      <c r="CK698" s="78"/>
      <c r="CL698" s="78"/>
      <c r="CM698" s="78"/>
      <c r="CN698" s="78"/>
      <c r="CO698" s="78"/>
      <c r="CP698" s="78"/>
      <c r="CQ698" s="78"/>
      <c r="CR698" s="78"/>
      <c r="CS698" s="78"/>
      <c r="CT698" s="78"/>
      <c r="CU698" s="78"/>
      <c r="CV698" s="78"/>
      <c r="CW698" s="78"/>
      <c r="CX698" s="78"/>
      <c r="CY698" s="78"/>
      <c r="CZ698" s="78"/>
      <c r="DA698" s="78"/>
      <c r="DB698" s="78"/>
      <c r="DC698" s="78"/>
      <c r="DD698" s="78"/>
      <c r="DE698" s="78"/>
      <c r="DF698" s="2481"/>
      <c r="DG698" s="78"/>
      <c r="DH698" s="2482"/>
      <c r="DI698" s="78"/>
      <c r="DJ698" s="78"/>
      <c r="DK698" s="78"/>
      <c r="DL698" s="78"/>
      <c r="DM698" s="78"/>
      <c r="DN698" s="78"/>
      <c r="DO698" s="78"/>
      <c r="DP698" s="78"/>
      <c r="DQ698" s="78"/>
      <c r="DR698" s="78"/>
    </row>
    <row r="699">
      <c r="A699" s="78"/>
      <c r="D699" s="2471"/>
      <c r="E699" s="2472"/>
      <c r="F699" s="2472"/>
      <c r="G699" s="2473"/>
      <c r="H699" s="2474"/>
      <c r="I699" s="2474"/>
      <c r="J699" s="2474"/>
      <c r="K699" s="2474"/>
      <c r="L699" s="2474"/>
      <c r="M699" s="2474"/>
      <c r="N699" s="2474"/>
      <c r="O699" s="2474"/>
      <c r="P699" s="2474"/>
      <c r="Q699" s="2475"/>
      <c r="R699" s="2475"/>
      <c r="S699" s="2474"/>
      <c r="T699" s="2476"/>
      <c r="U699" s="2474"/>
      <c r="V699" s="2474"/>
      <c r="W699" s="2474"/>
      <c r="X699" s="2474"/>
      <c r="Y699" s="2475"/>
      <c r="Z699" s="2474"/>
      <c r="AA699" s="2477"/>
      <c r="AB699" s="2475"/>
      <c r="AC699" s="2475"/>
      <c r="AD699" s="2475"/>
      <c r="AE699" s="2475"/>
      <c r="AF699" s="78"/>
      <c r="AG699" s="2475"/>
      <c r="AH699" s="24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2479"/>
      <c r="AS699" s="2479"/>
      <c r="AT699" s="2479"/>
      <c r="AU699" s="2479"/>
      <c r="AV699" s="2480"/>
      <c r="AW699" s="78"/>
      <c r="AX699" s="2480"/>
      <c r="AY699" s="78"/>
      <c r="AZ699" s="78"/>
      <c r="BA699" s="78"/>
      <c r="BB699" s="2480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  <c r="BP699" s="78"/>
      <c r="BQ699" s="78"/>
      <c r="BR699" s="78"/>
      <c r="BS699" s="78"/>
      <c r="BT699" s="78"/>
      <c r="BU699" s="78"/>
      <c r="BV699" s="78"/>
      <c r="BW699" s="78"/>
      <c r="BX699" s="78"/>
      <c r="BY699" s="78"/>
      <c r="BZ699" s="78"/>
      <c r="CA699" s="78"/>
      <c r="CB699" s="78"/>
      <c r="CC699" s="78"/>
      <c r="CD699" s="78"/>
      <c r="CE699" s="78"/>
      <c r="CF699" s="78"/>
      <c r="CG699" s="78"/>
      <c r="CH699" s="78"/>
      <c r="CI699" s="78"/>
      <c r="CJ699" s="78"/>
      <c r="CK699" s="78"/>
      <c r="CL699" s="78"/>
      <c r="CM699" s="78"/>
      <c r="CN699" s="78"/>
      <c r="CO699" s="78"/>
      <c r="CP699" s="78"/>
      <c r="CQ699" s="78"/>
      <c r="CR699" s="78"/>
      <c r="CS699" s="78"/>
      <c r="CT699" s="78"/>
      <c r="CU699" s="78"/>
      <c r="CV699" s="78"/>
      <c r="CW699" s="78"/>
      <c r="CX699" s="78"/>
      <c r="CY699" s="78"/>
      <c r="CZ699" s="78"/>
      <c r="DA699" s="78"/>
      <c r="DB699" s="78"/>
      <c r="DC699" s="78"/>
      <c r="DD699" s="78"/>
      <c r="DE699" s="78"/>
      <c r="DF699" s="2481"/>
      <c r="DG699" s="78"/>
      <c r="DH699" s="2482"/>
      <c r="DI699" s="78"/>
      <c r="DJ699" s="78"/>
      <c r="DK699" s="78"/>
      <c r="DL699" s="78"/>
      <c r="DM699" s="78"/>
      <c r="DN699" s="78"/>
      <c r="DO699" s="78"/>
      <c r="DP699" s="78"/>
      <c r="DQ699" s="78"/>
      <c r="DR699" s="78"/>
    </row>
    <row r="700">
      <c r="A700" s="78"/>
      <c r="D700" s="2471"/>
      <c r="E700" s="2472"/>
      <c r="F700" s="2472"/>
      <c r="G700" s="2473"/>
      <c r="H700" s="2474"/>
      <c r="I700" s="2474"/>
      <c r="J700" s="2474"/>
      <c r="K700" s="2474"/>
      <c r="L700" s="2474"/>
      <c r="M700" s="2474"/>
      <c r="N700" s="2474"/>
      <c r="O700" s="2474"/>
      <c r="P700" s="2474"/>
      <c r="Q700" s="2475"/>
      <c r="R700" s="2475"/>
      <c r="S700" s="2474"/>
      <c r="T700" s="2476"/>
      <c r="U700" s="2474"/>
      <c r="V700" s="2474"/>
      <c r="W700" s="2474"/>
      <c r="X700" s="2474"/>
      <c r="Y700" s="2475"/>
      <c r="Z700" s="2474"/>
      <c r="AA700" s="2477"/>
      <c r="AB700" s="2475"/>
      <c r="AC700" s="2475"/>
      <c r="AD700" s="2475"/>
      <c r="AE700" s="2475"/>
      <c r="AF700" s="78"/>
      <c r="AG700" s="2475"/>
      <c r="AH700" s="24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2479"/>
      <c r="AS700" s="2479"/>
      <c r="AT700" s="2479"/>
      <c r="AU700" s="2479"/>
      <c r="AV700" s="2480"/>
      <c r="AW700" s="78"/>
      <c r="AX700" s="2480"/>
      <c r="AY700" s="78"/>
      <c r="AZ700" s="78"/>
      <c r="BA700" s="78"/>
      <c r="BB700" s="2480"/>
      <c r="BC700" s="78"/>
      <c r="BD700" s="78"/>
      <c r="BE700" s="78"/>
      <c r="BF700" s="78"/>
      <c r="BG700" s="78"/>
      <c r="BH700" s="78"/>
      <c r="BI700" s="78"/>
      <c r="BJ700" s="78"/>
      <c r="BK700" s="78"/>
      <c r="BL700" s="78"/>
      <c r="BM700" s="78"/>
      <c r="BN700" s="78"/>
      <c r="BO700" s="78"/>
      <c r="BP700" s="78"/>
      <c r="BQ700" s="78"/>
      <c r="BR700" s="78"/>
      <c r="BS700" s="78"/>
      <c r="BT700" s="78"/>
      <c r="BU700" s="78"/>
      <c r="BV700" s="78"/>
      <c r="BW700" s="78"/>
      <c r="BX700" s="78"/>
      <c r="BY700" s="78"/>
      <c r="BZ700" s="78"/>
      <c r="CA700" s="78"/>
      <c r="CB700" s="78"/>
      <c r="CC700" s="78"/>
      <c r="CD700" s="78"/>
      <c r="CE700" s="78"/>
      <c r="CF700" s="78"/>
      <c r="CG700" s="78"/>
      <c r="CH700" s="78"/>
      <c r="CI700" s="78"/>
      <c r="CJ700" s="78"/>
      <c r="CK700" s="78"/>
      <c r="CL700" s="78"/>
      <c r="CM700" s="78"/>
      <c r="CN700" s="78"/>
      <c r="CO700" s="78"/>
      <c r="CP700" s="78"/>
      <c r="CQ700" s="78"/>
      <c r="CR700" s="78"/>
      <c r="CS700" s="78"/>
      <c r="CT700" s="78"/>
      <c r="CU700" s="78"/>
      <c r="CV700" s="78"/>
      <c r="CW700" s="78"/>
      <c r="CX700" s="78"/>
      <c r="CY700" s="78"/>
      <c r="CZ700" s="78"/>
      <c r="DA700" s="78"/>
      <c r="DB700" s="78"/>
      <c r="DC700" s="78"/>
      <c r="DD700" s="78"/>
      <c r="DE700" s="78"/>
      <c r="DF700" s="2481"/>
      <c r="DG700" s="78"/>
      <c r="DH700" s="2482"/>
      <c r="DI700" s="78"/>
      <c r="DJ700" s="78"/>
      <c r="DK700" s="78"/>
      <c r="DL700" s="78"/>
      <c r="DM700" s="78"/>
      <c r="DN700" s="78"/>
      <c r="DO700" s="78"/>
      <c r="DP700" s="78"/>
      <c r="DQ700" s="78"/>
      <c r="DR700" s="78"/>
    </row>
    <row r="701">
      <c r="A701" s="78"/>
      <c r="D701" s="2471"/>
      <c r="E701" s="2472"/>
      <c r="F701" s="2472"/>
      <c r="G701" s="2473"/>
      <c r="H701" s="2474"/>
      <c r="I701" s="2474"/>
      <c r="J701" s="2474"/>
      <c r="K701" s="2474"/>
      <c r="L701" s="2474"/>
      <c r="M701" s="2474"/>
      <c r="N701" s="2474"/>
      <c r="O701" s="2474"/>
      <c r="P701" s="2474"/>
      <c r="Q701" s="2475"/>
      <c r="R701" s="2475"/>
      <c r="S701" s="2474"/>
      <c r="T701" s="2476"/>
      <c r="U701" s="2474"/>
      <c r="V701" s="2474"/>
      <c r="W701" s="2474"/>
      <c r="X701" s="2474"/>
      <c r="Y701" s="2475"/>
      <c r="Z701" s="2474"/>
      <c r="AA701" s="2477"/>
      <c r="AB701" s="2475"/>
      <c r="AC701" s="2475"/>
      <c r="AD701" s="2475"/>
      <c r="AE701" s="2475"/>
      <c r="AF701" s="78"/>
      <c r="AG701" s="2475"/>
      <c r="AH701" s="24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2479"/>
      <c r="AS701" s="2479"/>
      <c r="AT701" s="2479"/>
      <c r="AU701" s="2479"/>
      <c r="AV701" s="2480"/>
      <c r="AW701" s="78"/>
      <c r="AX701" s="2480"/>
      <c r="AY701" s="78"/>
      <c r="AZ701" s="78"/>
      <c r="BA701" s="78"/>
      <c r="BB701" s="2480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  <c r="BP701" s="78"/>
      <c r="BQ701" s="78"/>
      <c r="BR701" s="78"/>
      <c r="BS701" s="78"/>
      <c r="BT701" s="78"/>
      <c r="BU701" s="78"/>
      <c r="BV701" s="78"/>
      <c r="BW701" s="78"/>
      <c r="BX701" s="78"/>
      <c r="BY701" s="78"/>
      <c r="BZ701" s="78"/>
      <c r="CA701" s="78"/>
      <c r="CB701" s="78"/>
      <c r="CC701" s="78"/>
      <c r="CD701" s="78"/>
      <c r="CE701" s="78"/>
      <c r="CF701" s="78"/>
      <c r="CG701" s="78"/>
      <c r="CH701" s="78"/>
      <c r="CI701" s="78"/>
      <c r="CJ701" s="78"/>
      <c r="CK701" s="78"/>
      <c r="CL701" s="78"/>
      <c r="CM701" s="78"/>
      <c r="CN701" s="78"/>
      <c r="CO701" s="78"/>
      <c r="CP701" s="78"/>
      <c r="CQ701" s="78"/>
      <c r="CR701" s="78"/>
      <c r="CS701" s="78"/>
      <c r="CT701" s="78"/>
      <c r="CU701" s="78"/>
      <c r="CV701" s="78"/>
      <c r="CW701" s="78"/>
      <c r="CX701" s="78"/>
      <c r="CY701" s="78"/>
      <c r="CZ701" s="78"/>
      <c r="DA701" s="78"/>
      <c r="DB701" s="78"/>
      <c r="DC701" s="78"/>
      <c r="DD701" s="78"/>
      <c r="DE701" s="78"/>
      <c r="DF701" s="2481"/>
      <c r="DG701" s="78"/>
      <c r="DH701" s="2482"/>
      <c r="DI701" s="78"/>
      <c r="DJ701" s="78"/>
      <c r="DK701" s="78"/>
      <c r="DL701" s="78"/>
      <c r="DM701" s="78"/>
      <c r="DN701" s="78"/>
      <c r="DO701" s="78"/>
      <c r="DP701" s="78"/>
      <c r="DQ701" s="78"/>
      <c r="DR701" s="78"/>
    </row>
    <row r="702">
      <c r="A702" s="78"/>
      <c r="D702" s="2471"/>
      <c r="E702" s="2472"/>
      <c r="F702" s="2472"/>
      <c r="G702" s="2473"/>
      <c r="H702" s="2474"/>
      <c r="I702" s="2474"/>
      <c r="J702" s="2474"/>
      <c r="K702" s="2474"/>
      <c r="L702" s="2474"/>
      <c r="M702" s="2474"/>
      <c r="N702" s="2474"/>
      <c r="O702" s="2474"/>
      <c r="P702" s="2474"/>
      <c r="Q702" s="2475"/>
      <c r="R702" s="2475"/>
      <c r="S702" s="2474"/>
      <c r="T702" s="2476"/>
      <c r="U702" s="2474"/>
      <c r="V702" s="2474"/>
      <c r="W702" s="2474"/>
      <c r="X702" s="2474"/>
      <c r="Y702" s="2475"/>
      <c r="Z702" s="2474"/>
      <c r="AA702" s="2477"/>
      <c r="AB702" s="2475"/>
      <c r="AC702" s="2475"/>
      <c r="AD702" s="2475"/>
      <c r="AE702" s="2475"/>
      <c r="AF702" s="78"/>
      <c r="AG702" s="2475"/>
      <c r="AH702" s="2478"/>
      <c r="AI702" s="78"/>
      <c r="AJ702" s="78"/>
      <c r="AK702" s="78"/>
      <c r="AL702" s="78"/>
      <c r="AM702" s="78"/>
      <c r="AN702" s="78"/>
      <c r="AO702" s="78"/>
      <c r="AP702" s="78"/>
      <c r="AQ702" s="78"/>
      <c r="AR702" s="2479"/>
      <c r="AS702" s="2479"/>
      <c r="AT702" s="2479"/>
      <c r="AU702" s="2479"/>
      <c r="AV702" s="2480"/>
      <c r="AW702" s="78"/>
      <c r="AX702" s="2480"/>
      <c r="AY702" s="78"/>
      <c r="AZ702" s="78"/>
      <c r="BA702" s="78"/>
      <c r="BB702" s="2480"/>
      <c r="BC702" s="78"/>
      <c r="BD702" s="78"/>
      <c r="BE702" s="78"/>
      <c r="BF702" s="78"/>
      <c r="BG702" s="78"/>
      <c r="BH702" s="78"/>
      <c r="BI702" s="78"/>
      <c r="BJ702" s="78"/>
      <c r="BK702" s="78"/>
      <c r="BL702" s="78"/>
      <c r="BM702" s="78"/>
      <c r="BN702" s="78"/>
      <c r="BO702" s="78"/>
      <c r="BP702" s="78"/>
      <c r="BQ702" s="78"/>
      <c r="BR702" s="78"/>
      <c r="BS702" s="78"/>
      <c r="BT702" s="78"/>
      <c r="BU702" s="78"/>
      <c r="BV702" s="78"/>
      <c r="BW702" s="78"/>
      <c r="BX702" s="78"/>
      <c r="BY702" s="78"/>
      <c r="BZ702" s="78"/>
      <c r="CA702" s="78"/>
      <c r="CB702" s="78"/>
      <c r="CC702" s="78"/>
      <c r="CD702" s="78"/>
      <c r="CE702" s="78"/>
      <c r="CF702" s="78"/>
      <c r="CG702" s="78"/>
      <c r="CH702" s="78"/>
      <c r="CI702" s="78"/>
      <c r="CJ702" s="78"/>
      <c r="CK702" s="78"/>
      <c r="CL702" s="78"/>
      <c r="CM702" s="78"/>
      <c r="CN702" s="78"/>
      <c r="CO702" s="78"/>
      <c r="CP702" s="78"/>
      <c r="CQ702" s="78"/>
      <c r="CR702" s="78"/>
      <c r="CS702" s="78"/>
      <c r="CT702" s="78"/>
      <c r="CU702" s="78"/>
      <c r="CV702" s="78"/>
      <c r="CW702" s="78"/>
      <c r="CX702" s="78"/>
      <c r="CY702" s="78"/>
      <c r="CZ702" s="78"/>
      <c r="DA702" s="78"/>
      <c r="DB702" s="78"/>
      <c r="DC702" s="78"/>
      <c r="DD702" s="78"/>
      <c r="DE702" s="78"/>
      <c r="DF702" s="2481"/>
      <c r="DG702" s="78"/>
      <c r="DH702" s="2482"/>
      <c r="DI702" s="78"/>
      <c r="DJ702" s="78"/>
      <c r="DK702" s="78"/>
      <c r="DL702" s="78"/>
      <c r="DM702" s="78"/>
      <c r="DN702" s="78"/>
      <c r="DO702" s="78"/>
      <c r="DP702" s="78"/>
      <c r="DQ702" s="78"/>
      <c r="DR702" s="78"/>
    </row>
    <row r="703">
      <c r="A703" s="78"/>
      <c r="D703" s="2471"/>
      <c r="E703" s="2472"/>
      <c r="F703" s="2472"/>
      <c r="G703" s="2473"/>
      <c r="H703" s="2474"/>
      <c r="I703" s="2474"/>
      <c r="J703" s="2474"/>
      <c r="K703" s="2474"/>
      <c r="L703" s="2474"/>
      <c r="M703" s="2474"/>
      <c r="N703" s="2474"/>
      <c r="O703" s="2474"/>
      <c r="P703" s="2474"/>
      <c r="Q703" s="2475"/>
      <c r="R703" s="2475"/>
      <c r="S703" s="2474"/>
      <c r="T703" s="2476"/>
      <c r="U703" s="2474"/>
      <c r="V703" s="2474"/>
      <c r="W703" s="2474"/>
      <c r="X703" s="2474"/>
      <c r="Y703" s="2475"/>
      <c r="Z703" s="2474"/>
      <c r="AA703" s="2477"/>
      <c r="AB703" s="2475"/>
      <c r="AC703" s="2475"/>
      <c r="AD703" s="2475"/>
      <c r="AE703" s="2475"/>
      <c r="AF703" s="78"/>
      <c r="AG703" s="2475"/>
      <c r="AH703" s="2478"/>
      <c r="AI703" s="78"/>
      <c r="AJ703" s="78"/>
      <c r="AK703" s="78"/>
      <c r="AL703" s="78"/>
      <c r="AM703" s="78"/>
      <c r="AN703" s="78"/>
      <c r="AO703" s="78"/>
      <c r="AP703" s="78"/>
      <c r="AQ703" s="78"/>
      <c r="AR703" s="2479"/>
      <c r="AS703" s="2479"/>
      <c r="AT703" s="2479"/>
      <c r="AU703" s="2479"/>
      <c r="AV703" s="2480"/>
      <c r="AW703" s="78"/>
      <c r="AX703" s="2480"/>
      <c r="AY703" s="78"/>
      <c r="AZ703" s="78"/>
      <c r="BA703" s="78"/>
      <c r="BB703" s="2480"/>
      <c r="BC703" s="78"/>
      <c r="BD703" s="78"/>
      <c r="BE703" s="78"/>
      <c r="BF703" s="78"/>
      <c r="BG703" s="78"/>
      <c r="BH703" s="78"/>
      <c r="BI703" s="78"/>
      <c r="BJ703" s="78"/>
      <c r="BK703" s="78"/>
      <c r="BL703" s="78"/>
      <c r="BM703" s="78"/>
      <c r="BN703" s="78"/>
      <c r="BO703" s="78"/>
      <c r="BP703" s="78"/>
      <c r="BQ703" s="78"/>
      <c r="BR703" s="78"/>
      <c r="BS703" s="78"/>
      <c r="BT703" s="78"/>
      <c r="BU703" s="78"/>
      <c r="BV703" s="78"/>
      <c r="BW703" s="78"/>
      <c r="BX703" s="78"/>
      <c r="BY703" s="78"/>
      <c r="BZ703" s="78"/>
      <c r="CA703" s="78"/>
      <c r="CB703" s="78"/>
      <c r="CC703" s="78"/>
      <c r="CD703" s="78"/>
      <c r="CE703" s="78"/>
      <c r="CF703" s="78"/>
      <c r="CG703" s="78"/>
      <c r="CH703" s="78"/>
      <c r="CI703" s="78"/>
      <c r="CJ703" s="78"/>
      <c r="CK703" s="78"/>
      <c r="CL703" s="78"/>
      <c r="CM703" s="78"/>
      <c r="CN703" s="78"/>
      <c r="CO703" s="78"/>
      <c r="CP703" s="78"/>
      <c r="CQ703" s="78"/>
      <c r="CR703" s="78"/>
      <c r="CS703" s="78"/>
      <c r="CT703" s="78"/>
      <c r="CU703" s="78"/>
      <c r="CV703" s="78"/>
      <c r="CW703" s="78"/>
      <c r="CX703" s="78"/>
      <c r="CY703" s="78"/>
      <c r="CZ703" s="78"/>
      <c r="DA703" s="78"/>
      <c r="DB703" s="78"/>
      <c r="DC703" s="78"/>
      <c r="DD703" s="78"/>
      <c r="DE703" s="78"/>
      <c r="DF703" s="2481"/>
      <c r="DG703" s="78"/>
      <c r="DH703" s="2482"/>
      <c r="DI703" s="78"/>
      <c r="DJ703" s="78"/>
      <c r="DK703" s="78"/>
      <c r="DL703" s="78"/>
      <c r="DM703" s="78"/>
      <c r="DN703" s="78"/>
      <c r="DO703" s="78"/>
      <c r="DP703" s="78"/>
      <c r="DQ703" s="78"/>
      <c r="DR703" s="78"/>
    </row>
    <row r="704">
      <c r="A704" s="78"/>
      <c r="D704" s="2471"/>
      <c r="E704" s="2472"/>
      <c r="F704" s="2472"/>
      <c r="G704" s="2473"/>
      <c r="H704" s="2474"/>
      <c r="I704" s="2474"/>
      <c r="J704" s="2474"/>
      <c r="K704" s="2474"/>
      <c r="L704" s="2474"/>
      <c r="M704" s="2474"/>
      <c r="N704" s="2474"/>
      <c r="O704" s="2474"/>
      <c r="P704" s="2474"/>
      <c r="Q704" s="2475"/>
      <c r="R704" s="2475"/>
      <c r="S704" s="2474"/>
      <c r="T704" s="2476"/>
      <c r="U704" s="2474"/>
      <c r="V704" s="2474"/>
      <c r="W704" s="2474"/>
      <c r="X704" s="2474"/>
      <c r="Y704" s="2475"/>
      <c r="Z704" s="2474"/>
      <c r="AA704" s="2477"/>
      <c r="AB704" s="2475"/>
      <c r="AC704" s="2475"/>
      <c r="AD704" s="2475"/>
      <c r="AE704" s="2475"/>
      <c r="AF704" s="78"/>
      <c r="AG704" s="2475"/>
      <c r="AH704" s="2478"/>
      <c r="AI704" s="78"/>
      <c r="AJ704" s="78"/>
      <c r="AK704" s="78"/>
      <c r="AL704" s="78"/>
      <c r="AM704" s="78"/>
      <c r="AN704" s="78"/>
      <c r="AO704" s="78"/>
      <c r="AP704" s="78"/>
      <c r="AQ704" s="78"/>
      <c r="AR704" s="2479"/>
      <c r="AS704" s="2479"/>
      <c r="AT704" s="2479"/>
      <c r="AU704" s="2479"/>
      <c r="AV704" s="2480"/>
      <c r="AW704" s="78"/>
      <c r="AX704" s="2480"/>
      <c r="AY704" s="78"/>
      <c r="AZ704" s="78"/>
      <c r="BA704" s="78"/>
      <c r="BB704" s="2480"/>
      <c r="BC704" s="78"/>
      <c r="BD704" s="78"/>
      <c r="BE704" s="78"/>
      <c r="BF704" s="78"/>
      <c r="BG704" s="78"/>
      <c r="BH704" s="78"/>
      <c r="BI704" s="78"/>
      <c r="BJ704" s="78"/>
      <c r="BK704" s="78"/>
      <c r="BL704" s="78"/>
      <c r="BM704" s="78"/>
      <c r="BN704" s="78"/>
      <c r="BO704" s="78"/>
      <c r="BP704" s="78"/>
      <c r="BQ704" s="78"/>
      <c r="BR704" s="78"/>
      <c r="BS704" s="78"/>
      <c r="BT704" s="78"/>
      <c r="BU704" s="78"/>
      <c r="BV704" s="78"/>
      <c r="BW704" s="78"/>
      <c r="BX704" s="78"/>
      <c r="BY704" s="78"/>
      <c r="BZ704" s="78"/>
      <c r="CA704" s="78"/>
      <c r="CB704" s="78"/>
      <c r="CC704" s="78"/>
      <c r="CD704" s="78"/>
      <c r="CE704" s="78"/>
      <c r="CF704" s="78"/>
      <c r="CG704" s="78"/>
      <c r="CH704" s="78"/>
      <c r="CI704" s="78"/>
      <c r="CJ704" s="78"/>
      <c r="CK704" s="78"/>
      <c r="CL704" s="78"/>
      <c r="CM704" s="78"/>
      <c r="CN704" s="78"/>
      <c r="CO704" s="78"/>
      <c r="CP704" s="78"/>
      <c r="CQ704" s="78"/>
      <c r="CR704" s="78"/>
      <c r="CS704" s="78"/>
      <c r="CT704" s="78"/>
      <c r="CU704" s="78"/>
      <c r="CV704" s="78"/>
      <c r="CW704" s="78"/>
      <c r="CX704" s="78"/>
      <c r="CY704" s="78"/>
      <c r="CZ704" s="78"/>
      <c r="DA704" s="78"/>
      <c r="DB704" s="78"/>
      <c r="DC704" s="78"/>
      <c r="DD704" s="78"/>
      <c r="DE704" s="78"/>
      <c r="DF704" s="2481"/>
      <c r="DG704" s="78"/>
      <c r="DH704" s="2482"/>
      <c r="DI704" s="78"/>
      <c r="DJ704" s="78"/>
      <c r="DK704" s="78"/>
      <c r="DL704" s="78"/>
      <c r="DM704" s="78"/>
      <c r="DN704" s="78"/>
      <c r="DO704" s="78"/>
      <c r="DP704" s="78"/>
      <c r="DQ704" s="78"/>
      <c r="DR704" s="78"/>
    </row>
    <row r="705">
      <c r="A705" s="78"/>
      <c r="D705" s="2471"/>
      <c r="E705" s="2472"/>
      <c r="F705" s="2472"/>
      <c r="G705" s="2473"/>
      <c r="H705" s="2474"/>
      <c r="I705" s="2474"/>
      <c r="J705" s="2474"/>
      <c r="K705" s="2474"/>
      <c r="L705" s="2474"/>
      <c r="M705" s="2474"/>
      <c r="N705" s="2474"/>
      <c r="O705" s="2474"/>
      <c r="P705" s="2474"/>
      <c r="Q705" s="2475"/>
      <c r="R705" s="2475"/>
      <c r="S705" s="2474"/>
      <c r="T705" s="2476"/>
      <c r="U705" s="2474"/>
      <c r="V705" s="2474"/>
      <c r="W705" s="2474"/>
      <c r="X705" s="2474"/>
      <c r="Y705" s="2475"/>
      <c r="Z705" s="2474"/>
      <c r="AA705" s="2477"/>
      <c r="AB705" s="2475"/>
      <c r="AC705" s="2475"/>
      <c r="AD705" s="2475"/>
      <c r="AE705" s="2475"/>
      <c r="AF705" s="78"/>
      <c r="AG705" s="2475"/>
      <c r="AH705" s="2478"/>
      <c r="AI705" s="78"/>
      <c r="AJ705" s="78"/>
      <c r="AK705" s="78"/>
      <c r="AL705" s="78"/>
      <c r="AM705" s="78"/>
      <c r="AN705" s="78"/>
      <c r="AO705" s="78"/>
      <c r="AP705" s="78"/>
      <c r="AQ705" s="78"/>
      <c r="AR705" s="2479"/>
      <c r="AS705" s="2479"/>
      <c r="AT705" s="2479"/>
      <c r="AU705" s="2479"/>
      <c r="AV705" s="2480"/>
      <c r="AW705" s="78"/>
      <c r="AX705" s="2480"/>
      <c r="AY705" s="78"/>
      <c r="AZ705" s="78"/>
      <c r="BA705" s="78"/>
      <c r="BB705" s="2480"/>
      <c r="BC705" s="78"/>
      <c r="BD705" s="78"/>
      <c r="BE705" s="78"/>
      <c r="BF705" s="78"/>
      <c r="BG705" s="78"/>
      <c r="BH705" s="78"/>
      <c r="BI705" s="78"/>
      <c r="BJ705" s="78"/>
      <c r="BK705" s="78"/>
      <c r="BL705" s="78"/>
      <c r="BM705" s="78"/>
      <c r="BN705" s="78"/>
      <c r="BO705" s="78"/>
      <c r="BP705" s="78"/>
      <c r="BQ705" s="78"/>
      <c r="BR705" s="78"/>
      <c r="BS705" s="78"/>
      <c r="BT705" s="78"/>
      <c r="BU705" s="78"/>
      <c r="BV705" s="78"/>
      <c r="BW705" s="78"/>
      <c r="BX705" s="78"/>
      <c r="BY705" s="78"/>
      <c r="BZ705" s="78"/>
      <c r="CA705" s="78"/>
      <c r="CB705" s="78"/>
      <c r="CC705" s="78"/>
      <c r="CD705" s="78"/>
      <c r="CE705" s="78"/>
      <c r="CF705" s="78"/>
      <c r="CG705" s="78"/>
      <c r="CH705" s="78"/>
      <c r="CI705" s="78"/>
      <c r="CJ705" s="78"/>
      <c r="CK705" s="78"/>
      <c r="CL705" s="78"/>
      <c r="CM705" s="78"/>
      <c r="CN705" s="78"/>
      <c r="CO705" s="78"/>
      <c r="CP705" s="78"/>
      <c r="CQ705" s="78"/>
      <c r="CR705" s="78"/>
      <c r="CS705" s="78"/>
      <c r="CT705" s="78"/>
      <c r="CU705" s="78"/>
      <c r="CV705" s="78"/>
      <c r="CW705" s="78"/>
      <c r="CX705" s="78"/>
      <c r="CY705" s="78"/>
      <c r="CZ705" s="78"/>
      <c r="DA705" s="78"/>
      <c r="DB705" s="78"/>
      <c r="DC705" s="78"/>
      <c r="DD705" s="78"/>
      <c r="DE705" s="78"/>
      <c r="DF705" s="2481"/>
      <c r="DG705" s="78"/>
      <c r="DH705" s="2482"/>
      <c r="DI705" s="78"/>
      <c r="DJ705" s="78"/>
      <c r="DK705" s="78"/>
      <c r="DL705" s="78"/>
      <c r="DM705" s="78"/>
      <c r="DN705" s="78"/>
      <c r="DO705" s="78"/>
      <c r="DP705" s="78"/>
      <c r="DQ705" s="78"/>
      <c r="DR705" s="78"/>
    </row>
    <row r="706">
      <c r="A706" s="78"/>
      <c r="D706" s="2471"/>
      <c r="E706" s="2472"/>
      <c r="F706" s="2472"/>
      <c r="G706" s="2473"/>
      <c r="H706" s="2474"/>
      <c r="I706" s="2474"/>
      <c r="J706" s="2474"/>
      <c r="K706" s="2474"/>
      <c r="L706" s="2474"/>
      <c r="M706" s="2474"/>
      <c r="N706" s="2474"/>
      <c r="O706" s="2474"/>
      <c r="P706" s="2474"/>
      <c r="Q706" s="2475"/>
      <c r="R706" s="2475"/>
      <c r="S706" s="2474"/>
      <c r="T706" s="2476"/>
      <c r="U706" s="2474"/>
      <c r="V706" s="2474"/>
      <c r="W706" s="2474"/>
      <c r="X706" s="2474"/>
      <c r="Y706" s="2475"/>
      <c r="Z706" s="2474"/>
      <c r="AA706" s="2477"/>
      <c r="AB706" s="2475"/>
      <c r="AC706" s="2475"/>
      <c r="AD706" s="2475"/>
      <c r="AE706" s="2475"/>
      <c r="AF706" s="78"/>
      <c r="AG706" s="2475"/>
      <c r="AH706" s="2478"/>
      <c r="AI706" s="78"/>
      <c r="AJ706" s="78"/>
      <c r="AK706" s="78"/>
      <c r="AL706" s="78"/>
      <c r="AM706" s="78"/>
      <c r="AN706" s="78"/>
      <c r="AO706" s="78"/>
      <c r="AP706" s="78"/>
      <c r="AQ706" s="78"/>
      <c r="AR706" s="2479"/>
      <c r="AS706" s="2479"/>
      <c r="AT706" s="2479"/>
      <c r="AU706" s="2479"/>
      <c r="AV706" s="2480"/>
      <c r="AW706" s="78"/>
      <c r="AX706" s="2480"/>
      <c r="AY706" s="78"/>
      <c r="AZ706" s="78"/>
      <c r="BA706" s="78"/>
      <c r="BB706" s="2480"/>
      <c r="BC706" s="78"/>
      <c r="BD706" s="78"/>
      <c r="BE706" s="78"/>
      <c r="BF706" s="78"/>
      <c r="BG706" s="78"/>
      <c r="BH706" s="78"/>
      <c r="BI706" s="78"/>
      <c r="BJ706" s="78"/>
      <c r="BK706" s="78"/>
      <c r="BL706" s="78"/>
      <c r="BM706" s="78"/>
      <c r="BN706" s="78"/>
      <c r="BO706" s="78"/>
      <c r="BP706" s="78"/>
      <c r="BQ706" s="78"/>
      <c r="BR706" s="78"/>
      <c r="BS706" s="78"/>
      <c r="BT706" s="78"/>
      <c r="BU706" s="78"/>
      <c r="BV706" s="78"/>
      <c r="BW706" s="78"/>
      <c r="BX706" s="78"/>
      <c r="BY706" s="78"/>
      <c r="BZ706" s="78"/>
      <c r="CA706" s="78"/>
      <c r="CB706" s="78"/>
      <c r="CC706" s="78"/>
      <c r="CD706" s="78"/>
      <c r="CE706" s="78"/>
      <c r="CF706" s="78"/>
      <c r="CG706" s="78"/>
      <c r="CH706" s="78"/>
      <c r="CI706" s="78"/>
      <c r="CJ706" s="78"/>
      <c r="CK706" s="78"/>
      <c r="CL706" s="78"/>
      <c r="CM706" s="78"/>
      <c r="CN706" s="78"/>
      <c r="CO706" s="78"/>
      <c r="CP706" s="78"/>
      <c r="CQ706" s="78"/>
      <c r="CR706" s="78"/>
      <c r="CS706" s="78"/>
      <c r="CT706" s="78"/>
      <c r="CU706" s="78"/>
      <c r="CV706" s="78"/>
      <c r="CW706" s="78"/>
      <c r="CX706" s="78"/>
      <c r="CY706" s="78"/>
      <c r="CZ706" s="78"/>
      <c r="DA706" s="78"/>
      <c r="DB706" s="78"/>
      <c r="DC706" s="78"/>
      <c r="DD706" s="78"/>
      <c r="DE706" s="78"/>
      <c r="DF706" s="2481"/>
      <c r="DG706" s="78"/>
      <c r="DH706" s="2482"/>
      <c r="DI706" s="78"/>
      <c r="DJ706" s="78"/>
      <c r="DK706" s="78"/>
      <c r="DL706" s="78"/>
      <c r="DM706" s="78"/>
      <c r="DN706" s="78"/>
      <c r="DO706" s="78"/>
      <c r="DP706" s="78"/>
      <c r="DQ706" s="78"/>
      <c r="DR706" s="78"/>
    </row>
    <row r="707">
      <c r="A707" s="78"/>
      <c r="D707" s="2471"/>
      <c r="E707" s="2472"/>
      <c r="F707" s="2472"/>
      <c r="G707" s="2473"/>
      <c r="H707" s="2474"/>
      <c r="I707" s="2474"/>
      <c r="J707" s="2474"/>
      <c r="K707" s="2474"/>
      <c r="L707" s="2474"/>
      <c r="M707" s="2474"/>
      <c r="N707" s="2474"/>
      <c r="O707" s="2474"/>
      <c r="P707" s="2474"/>
      <c r="Q707" s="2475"/>
      <c r="R707" s="2475"/>
      <c r="S707" s="2474"/>
      <c r="T707" s="2476"/>
      <c r="U707" s="2474"/>
      <c r="V707" s="2474"/>
      <c r="W707" s="2474"/>
      <c r="X707" s="2474"/>
      <c r="Y707" s="2475"/>
      <c r="Z707" s="2474"/>
      <c r="AA707" s="2477"/>
      <c r="AB707" s="2475"/>
      <c r="AC707" s="2475"/>
      <c r="AD707" s="2475"/>
      <c r="AE707" s="2475"/>
      <c r="AF707" s="78"/>
      <c r="AG707" s="2475"/>
      <c r="AH707" s="2478"/>
      <c r="AI707" s="78"/>
      <c r="AJ707" s="78"/>
      <c r="AK707" s="78"/>
      <c r="AL707" s="78"/>
      <c r="AM707" s="78"/>
      <c r="AN707" s="78"/>
      <c r="AO707" s="78"/>
      <c r="AP707" s="78"/>
      <c r="AQ707" s="78"/>
      <c r="AR707" s="2479"/>
      <c r="AS707" s="2479"/>
      <c r="AT707" s="2479"/>
      <c r="AU707" s="2479"/>
      <c r="AV707" s="2480"/>
      <c r="AW707" s="78"/>
      <c r="AX707" s="2480"/>
      <c r="AY707" s="78"/>
      <c r="AZ707" s="78"/>
      <c r="BA707" s="78"/>
      <c r="BB707" s="2480"/>
      <c r="BC707" s="78"/>
      <c r="BD707" s="78"/>
      <c r="BE707" s="78"/>
      <c r="BF707" s="78"/>
      <c r="BG707" s="78"/>
      <c r="BH707" s="78"/>
      <c r="BI707" s="78"/>
      <c r="BJ707" s="78"/>
      <c r="BK707" s="78"/>
      <c r="BL707" s="78"/>
      <c r="BM707" s="78"/>
      <c r="BN707" s="78"/>
      <c r="BO707" s="78"/>
      <c r="BP707" s="78"/>
      <c r="BQ707" s="78"/>
      <c r="BR707" s="78"/>
      <c r="BS707" s="78"/>
      <c r="BT707" s="78"/>
      <c r="BU707" s="78"/>
      <c r="BV707" s="78"/>
      <c r="BW707" s="78"/>
      <c r="BX707" s="78"/>
      <c r="BY707" s="78"/>
      <c r="BZ707" s="78"/>
      <c r="CA707" s="78"/>
      <c r="CB707" s="78"/>
      <c r="CC707" s="78"/>
      <c r="CD707" s="78"/>
      <c r="CE707" s="78"/>
      <c r="CF707" s="78"/>
      <c r="CG707" s="78"/>
      <c r="CH707" s="78"/>
      <c r="CI707" s="78"/>
      <c r="CJ707" s="78"/>
      <c r="CK707" s="78"/>
      <c r="CL707" s="78"/>
      <c r="CM707" s="78"/>
      <c r="CN707" s="78"/>
      <c r="CO707" s="78"/>
      <c r="CP707" s="78"/>
      <c r="CQ707" s="78"/>
      <c r="CR707" s="78"/>
      <c r="CS707" s="78"/>
      <c r="CT707" s="78"/>
      <c r="CU707" s="78"/>
      <c r="CV707" s="78"/>
      <c r="CW707" s="78"/>
      <c r="CX707" s="78"/>
      <c r="CY707" s="78"/>
      <c r="CZ707" s="78"/>
      <c r="DA707" s="78"/>
      <c r="DB707" s="78"/>
      <c r="DC707" s="78"/>
      <c r="DD707" s="78"/>
      <c r="DE707" s="78"/>
      <c r="DF707" s="2481"/>
      <c r="DG707" s="78"/>
      <c r="DH707" s="2482"/>
      <c r="DI707" s="78"/>
      <c r="DJ707" s="78"/>
      <c r="DK707" s="78"/>
      <c r="DL707" s="78"/>
      <c r="DM707" s="78"/>
      <c r="DN707" s="78"/>
      <c r="DO707" s="78"/>
      <c r="DP707" s="78"/>
      <c r="DQ707" s="78"/>
      <c r="DR707" s="78"/>
    </row>
    <row r="708">
      <c r="A708" s="78"/>
      <c r="D708" s="2471"/>
      <c r="E708" s="2472"/>
      <c r="F708" s="2472"/>
      <c r="G708" s="2473"/>
      <c r="H708" s="2474"/>
      <c r="I708" s="2474"/>
      <c r="J708" s="2474"/>
      <c r="K708" s="2474"/>
      <c r="L708" s="2474"/>
      <c r="M708" s="2474"/>
      <c r="N708" s="2474"/>
      <c r="O708" s="2474"/>
      <c r="P708" s="2474"/>
      <c r="Q708" s="2475"/>
      <c r="R708" s="2475"/>
      <c r="S708" s="2474"/>
      <c r="T708" s="2476"/>
      <c r="U708" s="2474"/>
      <c r="V708" s="2474"/>
      <c r="W708" s="2474"/>
      <c r="X708" s="2474"/>
      <c r="Y708" s="2475"/>
      <c r="Z708" s="2474"/>
      <c r="AA708" s="2477"/>
      <c r="AB708" s="2475"/>
      <c r="AC708" s="2475"/>
      <c r="AD708" s="2475"/>
      <c r="AE708" s="2475"/>
      <c r="AF708" s="78"/>
      <c r="AG708" s="2475"/>
      <c r="AH708" s="2478"/>
      <c r="AI708" s="78"/>
      <c r="AJ708" s="78"/>
      <c r="AK708" s="78"/>
      <c r="AL708" s="78"/>
      <c r="AM708" s="78"/>
      <c r="AN708" s="78"/>
      <c r="AO708" s="78"/>
      <c r="AP708" s="78"/>
      <c r="AQ708" s="78"/>
      <c r="AR708" s="2479"/>
      <c r="AS708" s="2479"/>
      <c r="AT708" s="2479"/>
      <c r="AU708" s="2479"/>
      <c r="AV708" s="2480"/>
      <c r="AW708" s="78"/>
      <c r="AX708" s="2480"/>
      <c r="AY708" s="78"/>
      <c r="AZ708" s="78"/>
      <c r="BA708" s="78"/>
      <c r="BB708" s="2480"/>
      <c r="BC708" s="78"/>
      <c r="BD708" s="78"/>
      <c r="BE708" s="78"/>
      <c r="BF708" s="78"/>
      <c r="BG708" s="78"/>
      <c r="BH708" s="78"/>
      <c r="BI708" s="78"/>
      <c r="BJ708" s="78"/>
      <c r="BK708" s="78"/>
      <c r="BL708" s="78"/>
      <c r="BM708" s="78"/>
      <c r="BN708" s="78"/>
      <c r="BO708" s="78"/>
      <c r="BP708" s="78"/>
      <c r="BQ708" s="78"/>
      <c r="BR708" s="78"/>
      <c r="BS708" s="78"/>
      <c r="BT708" s="78"/>
      <c r="BU708" s="78"/>
      <c r="BV708" s="78"/>
      <c r="BW708" s="78"/>
      <c r="BX708" s="78"/>
      <c r="BY708" s="78"/>
      <c r="BZ708" s="78"/>
      <c r="CA708" s="78"/>
      <c r="CB708" s="78"/>
      <c r="CC708" s="78"/>
      <c r="CD708" s="78"/>
      <c r="CE708" s="78"/>
      <c r="CF708" s="78"/>
      <c r="CG708" s="78"/>
      <c r="CH708" s="78"/>
      <c r="CI708" s="78"/>
      <c r="CJ708" s="78"/>
      <c r="CK708" s="78"/>
      <c r="CL708" s="78"/>
      <c r="CM708" s="78"/>
      <c r="CN708" s="78"/>
      <c r="CO708" s="78"/>
      <c r="CP708" s="78"/>
      <c r="CQ708" s="78"/>
      <c r="CR708" s="78"/>
      <c r="CS708" s="78"/>
      <c r="CT708" s="78"/>
      <c r="CU708" s="78"/>
      <c r="CV708" s="78"/>
      <c r="CW708" s="78"/>
      <c r="CX708" s="78"/>
      <c r="CY708" s="78"/>
      <c r="CZ708" s="78"/>
      <c r="DA708" s="78"/>
      <c r="DB708" s="78"/>
      <c r="DC708" s="78"/>
      <c r="DD708" s="78"/>
      <c r="DE708" s="78"/>
      <c r="DF708" s="2481"/>
      <c r="DG708" s="78"/>
      <c r="DH708" s="2482"/>
      <c r="DI708" s="78"/>
      <c r="DJ708" s="78"/>
      <c r="DK708" s="78"/>
      <c r="DL708" s="78"/>
      <c r="DM708" s="78"/>
      <c r="DN708" s="78"/>
      <c r="DO708" s="78"/>
      <c r="DP708" s="78"/>
      <c r="DQ708" s="78"/>
      <c r="DR708" s="78"/>
    </row>
    <row r="709">
      <c r="A709" s="78"/>
      <c r="D709" s="2471"/>
      <c r="E709" s="2472"/>
      <c r="F709" s="2472"/>
      <c r="G709" s="2473"/>
      <c r="H709" s="2474"/>
      <c r="I709" s="2474"/>
      <c r="J709" s="2474"/>
      <c r="K709" s="2474"/>
      <c r="L709" s="2474"/>
      <c r="M709" s="2474"/>
      <c r="N709" s="2474"/>
      <c r="O709" s="2474"/>
      <c r="P709" s="2474"/>
      <c r="Q709" s="2475"/>
      <c r="R709" s="2475"/>
      <c r="S709" s="2474"/>
      <c r="T709" s="2476"/>
      <c r="U709" s="2474"/>
      <c r="V709" s="2474"/>
      <c r="W709" s="2474"/>
      <c r="X709" s="2474"/>
      <c r="Y709" s="2475"/>
      <c r="Z709" s="2474"/>
      <c r="AA709" s="2477"/>
      <c r="AB709" s="2475"/>
      <c r="AC709" s="2475"/>
      <c r="AD709" s="2475"/>
      <c r="AE709" s="2475"/>
      <c r="AF709" s="78"/>
      <c r="AG709" s="2475"/>
      <c r="AH709" s="2478"/>
      <c r="AI709" s="78"/>
      <c r="AJ709" s="78"/>
      <c r="AK709" s="78"/>
      <c r="AL709" s="78"/>
      <c r="AM709" s="78"/>
      <c r="AN709" s="78"/>
      <c r="AO709" s="78"/>
      <c r="AP709" s="78"/>
      <c r="AQ709" s="78"/>
      <c r="AR709" s="2479"/>
      <c r="AS709" s="2479"/>
      <c r="AT709" s="2479"/>
      <c r="AU709" s="2479"/>
      <c r="AV709" s="2480"/>
      <c r="AW709" s="78"/>
      <c r="AX709" s="2480"/>
      <c r="AY709" s="78"/>
      <c r="AZ709" s="78"/>
      <c r="BA709" s="78"/>
      <c r="BB709" s="2480"/>
      <c r="BC709" s="78"/>
      <c r="BD709" s="78"/>
      <c r="BE709" s="78"/>
      <c r="BF709" s="78"/>
      <c r="BG709" s="78"/>
      <c r="BH709" s="78"/>
      <c r="BI709" s="78"/>
      <c r="BJ709" s="78"/>
      <c r="BK709" s="78"/>
      <c r="BL709" s="78"/>
      <c r="BM709" s="78"/>
      <c r="BN709" s="78"/>
      <c r="BO709" s="78"/>
      <c r="BP709" s="78"/>
      <c r="BQ709" s="78"/>
      <c r="BR709" s="78"/>
      <c r="BS709" s="78"/>
      <c r="BT709" s="78"/>
      <c r="BU709" s="78"/>
      <c r="BV709" s="78"/>
      <c r="BW709" s="78"/>
      <c r="BX709" s="78"/>
      <c r="BY709" s="78"/>
      <c r="BZ709" s="78"/>
      <c r="CA709" s="78"/>
      <c r="CB709" s="78"/>
      <c r="CC709" s="78"/>
      <c r="CD709" s="78"/>
      <c r="CE709" s="78"/>
      <c r="CF709" s="78"/>
      <c r="CG709" s="78"/>
      <c r="CH709" s="78"/>
      <c r="CI709" s="78"/>
      <c r="CJ709" s="78"/>
      <c r="CK709" s="78"/>
      <c r="CL709" s="78"/>
      <c r="CM709" s="78"/>
      <c r="CN709" s="78"/>
      <c r="CO709" s="78"/>
      <c r="CP709" s="78"/>
      <c r="CQ709" s="78"/>
      <c r="CR709" s="78"/>
      <c r="CS709" s="78"/>
      <c r="CT709" s="78"/>
      <c r="CU709" s="78"/>
      <c r="CV709" s="78"/>
      <c r="CW709" s="78"/>
      <c r="CX709" s="78"/>
      <c r="CY709" s="78"/>
      <c r="CZ709" s="78"/>
      <c r="DA709" s="78"/>
      <c r="DB709" s="78"/>
      <c r="DC709" s="78"/>
      <c r="DD709" s="78"/>
      <c r="DE709" s="78"/>
      <c r="DF709" s="2481"/>
      <c r="DG709" s="78"/>
      <c r="DH709" s="2482"/>
      <c r="DI709" s="78"/>
      <c r="DJ709" s="78"/>
      <c r="DK709" s="78"/>
      <c r="DL709" s="78"/>
      <c r="DM709" s="78"/>
      <c r="DN709" s="78"/>
      <c r="DO709" s="78"/>
      <c r="DP709" s="78"/>
      <c r="DQ709" s="78"/>
      <c r="DR709" s="78"/>
    </row>
    <row r="710">
      <c r="A710" s="78"/>
      <c r="D710" s="2471"/>
      <c r="E710" s="2472"/>
      <c r="F710" s="2472"/>
      <c r="G710" s="2473"/>
      <c r="H710" s="2474"/>
      <c r="I710" s="2474"/>
      <c r="J710" s="2474"/>
      <c r="K710" s="2474"/>
      <c r="L710" s="2474"/>
      <c r="M710" s="2474"/>
      <c r="N710" s="2474"/>
      <c r="O710" s="2474"/>
      <c r="P710" s="2474"/>
      <c r="Q710" s="2475"/>
      <c r="R710" s="2475"/>
      <c r="S710" s="2474"/>
      <c r="T710" s="2476"/>
      <c r="U710" s="2474"/>
      <c r="V710" s="2474"/>
      <c r="W710" s="2474"/>
      <c r="X710" s="2474"/>
      <c r="Y710" s="2475"/>
      <c r="Z710" s="2474"/>
      <c r="AA710" s="2477"/>
      <c r="AB710" s="2475"/>
      <c r="AC710" s="2475"/>
      <c r="AD710" s="2475"/>
      <c r="AE710" s="2475"/>
      <c r="AF710" s="78"/>
      <c r="AG710" s="2475"/>
      <c r="AH710" s="2478"/>
      <c r="AI710" s="78"/>
      <c r="AJ710" s="78"/>
      <c r="AK710" s="78"/>
      <c r="AL710" s="78"/>
      <c r="AM710" s="78"/>
      <c r="AN710" s="78"/>
      <c r="AO710" s="78"/>
      <c r="AP710" s="78"/>
      <c r="AQ710" s="78"/>
      <c r="AR710" s="2479"/>
      <c r="AS710" s="2479"/>
      <c r="AT710" s="2479"/>
      <c r="AU710" s="2479"/>
      <c r="AV710" s="2480"/>
      <c r="AW710" s="78"/>
      <c r="AX710" s="2480"/>
      <c r="AY710" s="78"/>
      <c r="AZ710" s="78"/>
      <c r="BA710" s="78"/>
      <c r="BB710" s="2480"/>
      <c r="BC710" s="78"/>
      <c r="BD710" s="78"/>
      <c r="BE710" s="78"/>
      <c r="BF710" s="78"/>
      <c r="BG710" s="78"/>
      <c r="BH710" s="78"/>
      <c r="BI710" s="78"/>
      <c r="BJ710" s="78"/>
      <c r="BK710" s="78"/>
      <c r="BL710" s="78"/>
      <c r="BM710" s="78"/>
      <c r="BN710" s="78"/>
      <c r="BO710" s="78"/>
      <c r="BP710" s="78"/>
      <c r="BQ710" s="78"/>
      <c r="BR710" s="78"/>
      <c r="BS710" s="78"/>
      <c r="BT710" s="78"/>
      <c r="BU710" s="78"/>
      <c r="BV710" s="78"/>
      <c r="BW710" s="78"/>
      <c r="BX710" s="78"/>
      <c r="BY710" s="78"/>
      <c r="BZ710" s="78"/>
      <c r="CA710" s="78"/>
      <c r="CB710" s="78"/>
      <c r="CC710" s="78"/>
      <c r="CD710" s="78"/>
      <c r="CE710" s="78"/>
      <c r="CF710" s="78"/>
      <c r="CG710" s="78"/>
      <c r="CH710" s="78"/>
      <c r="CI710" s="78"/>
      <c r="CJ710" s="78"/>
      <c r="CK710" s="78"/>
      <c r="CL710" s="78"/>
      <c r="CM710" s="78"/>
      <c r="CN710" s="78"/>
      <c r="CO710" s="78"/>
      <c r="CP710" s="78"/>
      <c r="CQ710" s="78"/>
      <c r="CR710" s="78"/>
      <c r="CS710" s="78"/>
      <c r="CT710" s="78"/>
      <c r="CU710" s="78"/>
      <c r="CV710" s="78"/>
      <c r="CW710" s="78"/>
      <c r="CX710" s="78"/>
      <c r="CY710" s="78"/>
      <c r="CZ710" s="78"/>
      <c r="DA710" s="78"/>
      <c r="DB710" s="78"/>
      <c r="DC710" s="78"/>
      <c r="DD710" s="78"/>
      <c r="DE710" s="78"/>
      <c r="DF710" s="2481"/>
      <c r="DG710" s="78"/>
      <c r="DH710" s="2482"/>
      <c r="DI710" s="78"/>
      <c r="DJ710" s="78"/>
      <c r="DK710" s="78"/>
      <c r="DL710" s="78"/>
      <c r="DM710" s="78"/>
      <c r="DN710" s="78"/>
      <c r="DO710" s="78"/>
      <c r="DP710" s="78"/>
      <c r="DQ710" s="78"/>
      <c r="DR710" s="78"/>
    </row>
    <row r="711">
      <c r="A711" s="78"/>
      <c r="D711" s="2471"/>
      <c r="E711" s="2472"/>
      <c r="F711" s="2472"/>
      <c r="G711" s="2473"/>
      <c r="H711" s="2474"/>
      <c r="I711" s="2474"/>
      <c r="J711" s="2474"/>
      <c r="K711" s="2474"/>
      <c r="L711" s="2474"/>
      <c r="M711" s="2474"/>
      <c r="N711" s="2474"/>
      <c r="O711" s="2474"/>
      <c r="P711" s="2474"/>
      <c r="Q711" s="2475"/>
      <c r="R711" s="2475"/>
      <c r="S711" s="2474"/>
      <c r="T711" s="2476"/>
      <c r="U711" s="2474"/>
      <c r="V711" s="2474"/>
      <c r="W711" s="2474"/>
      <c r="X711" s="2474"/>
      <c r="Y711" s="2475"/>
      <c r="Z711" s="2474"/>
      <c r="AA711" s="2477"/>
      <c r="AB711" s="2475"/>
      <c r="AC711" s="2475"/>
      <c r="AD711" s="2475"/>
      <c r="AE711" s="2475"/>
      <c r="AF711" s="78"/>
      <c r="AG711" s="2475"/>
      <c r="AH711" s="2478"/>
      <c r="AI711" s="78"/>
      <c r="AJ711" s="78"/>
      <c r="AK711" s="78"/>
      <c r="AL711" s="78"/>
      <c r="AM711" s="78"/>
      <c r="AN711" s="78"/>
      <c r="AO711" s="78"/>
      <c r="AP711" s="78"/>
      <c r="AQ711" s="78"/>
      <c r="AR711" s="2479"/>
      <c r="AS711" s="2479"/>
      <c r="AT711" s="2479"/>
      <c r="AU711" s="2479"/>
      <c r="AV711" s="2480"/>
      <c r="AW711" s="78"/>
      <c r="AX711" s="2480"/>
      <c r="AY711" s="78"/>
      <c r="AZ711" s="78"/>
      <c r="BA711" s="78"/>
      <c r="BB711" s="2480"/>
      <c r="BC711" s="78"/>
      <c r="BD711" s="78"/>
      <c r="BE711" s="78"/>
      <c r="BF711" s="78"/>
      <c r="BG711" s="78"/>
      <c r="BH711" s="78"/>
      <c r="BI711" s="78"/>
      <c r="BJ711" s="78"/>
      <c r="BK711" s="78"/>
      <c r="BL711" s="78"/>
      <c r="BM711" s="78"/>
      <c r="BN711" s="78"/>
      <c r="BO711" s="78"/>
      <c r="BP711" s="78"/>
      <c r="BQ711" s="78"/>
      <c r="BR711" s="78"/>
      <c r="BS711" s="78"/>
      <c r="BT711" s="78"/>
      <c r="BU711" s="78"/>
      <c r="BV711" s="78"/>
      <c r="BW711" s="78"/>
      <c r="BX711" s="78"/>
      <c r="BY711" s="78"/>
      <c r="BZ711" s="78"/>
      <c r="CA711" s="78"/>
      <c r="CB711" s="78"/>
      <c r="CC711" s="78"/>
      <c r="CD711" s="78"/>
      <c r="CE711" s="78"/>
      <c r="CF711" s="78"/>
      <c r="CG711" s="78"/>
      <c r="CH711" s="78"/>
      <c r="CI711" s="78"/>
      <c r="CJ711" s="78"/>
      <c r="CK711" s="78"/>
      <c r="CL711" s="78"/>
      <c r="CM711" s="78"/>
      <c r="CN711" s="78"/>
      <c r="CO711" s="78"/>
      <c r="CP711" s="78"/>
      <c r="CQ711" s="78"/>
      <c r="CR711" s="78"/>
      <c r="CS711" s="78"/>
      <c r="CT711" s="78"/>
      <c r="CU711" s="78"/>
      <c r="CV711" s="78"/>
      <c r="CW711" s="78"/>
      <c r="CX711" s="78"/>
      <c r="CY711" s="78"/>
      <c r="CZ711" s="78"/>
      <c r="DA711" s="78"/>
      <c r="DB711" s="78"/>
      <c r="DC711" s="78"/>
      <c r="DD711" s="78"/>
      <c r="DE711" s="78"/>
      <c r="DF711" s="2481"/>
      <c r="DG711" s="78"/>
      <c r="DH711" s="2482"/>
      <c r="DI711" s="78"/>
      <c r="DJ711" s="78"/>
      <c r="DK711" s="78"/>
      <c r="DL711" s="78"/>
      <c r="DM711" s="78"/>
      <c r="DN711" s="78"/>
      <c r="DO711" s="78"/>
      <c r="DP711" s="78"/>
      <c r="DQ711" s="78"/>
      <c r="DR711" s="78"/>
    </row>
    <row r="712">
      <c r="A712" s="78"/>
      <c r="D712" s="2471"/>
      <c r="E712" s="2472"/>
      <c r="F712" s="2472"/>
      <c r="G712" s="2473"/>
      <c r="H712" s="2474"/>
      <c r="I712" s="2474"/>
      <c r="J712" s="2474"/>
      <c r="K712" s="2474"/>
      <c r="L712" s="2474"/>
      <c r="M712" s="2474"/>
      <c r="N712" s="2474"/>
      <c r="O712" s="2474"/>
      <c r="P712" s="2474"/>
      <c r="Q712" s="2475"/>
      <c r="R712" s="2475"/>
      <c r="S712" s="2474"/>
      <c r="T712" s="2476"/>
      <c r="U712" s="2474"/>
      <c r="V712" s="2474"/>
      <c r="W712" s="2474"/>
      <c r="X712" s="2474"/>
      <c r="Y712" s="2475"/>
      <c r="Z712" s="2474"/>
      <c r="AA712" s="2477"/>
      <c r="AB712" s="2475"/>
      <c r="AC712" s="2475"/>
      <c r="AD712" s="2475"/>
      <c r="AE712" s="2475"/>
      <c r="AF712" s="78"/>
      <c r="AG712" s="2475"/>
      <c r="AH712" s="2478"/>
      <c r="AI712" s="78"/>
      <c r="AJ712" s="78"/>
      <c r="AK712" s="78"/>
      <c r="AL712" s="78"/>
      <c r="AM712" s="78"/>
      <c r="AN712" s="78"/>
      <c r="AO712" s="78"/>
      <c r="AP712" s="78"/>
      <c r="AQ712" s="78"/>
      <c r="AR712" s="2479"/>
      <c r="AS712" s="2479"/>
      <c r="AT712" s="2479"/>
      <c r="AU712" s="2479"/>
      <c r="AV712" s="2480"/>
      <c r="AW712" s="78"/>
      <c r="AX712" s="2480"/>
      <c r="AY712" s="78"/>
      <c r="AZ712" s="78"/>
      <c r="BA712" s="78"/>
      <c r="BB712" s="2480"/>
      <c r="BC712" s="78"/>
      <c r="BD712" s="78"/>
      <c r="BE712" s="78"/>
      <c r="BF712" s="78"/>
      <c r="BG712" s="78"/>
      <c r="BH712" s="78"/>
      <c r="BI712" s="78"/>
      <c r="BJ712" s="78"/>
      <c r="BK712" s="78"/>
      <c r="BL712" s="78"/>
      <c r="BM712" s="78"/>
      <c r="BN712" s="78"/>
      <c r="BO712" s="78"/>
      <c r="BP712" s="78"/>
      <c r="BQ712" s="78"/>
      <c r="BR712" s="78"/>
      <c r="BS712" s="78"/>
      <c r="BT712" s="78"/>
      <c r="BU712" s="78"/>
      <c r="BV712" s="78"/>
      <c r="BW712" s="78"/>
      <c r="BX712" s="78"/>
      <c r="BY712" s="78"/>
      <c r="BZ712" s="78"/>
      <c r="CA712" s="78"/>
      <c r="CB712" s="78"/>
      <c r="CC712" s="78"/>
      <c r="CD712" s="78"/>
      <c r="CE712" s="78"/>
      <c r="CF712" s="78"/>
      <c r="CG712" s="78"/>
      <c r="CH712" s="78"/>
      <c r="CI712" s="78"/>
      <c r="CJ712" s="78"/>
      <c r="CK712" s="78"/>
      <c r="CL712" s="78"/>
      <c r="CM712" s="78"/>
      <c r="CN712" s="78"/>
      <c r="CO712" s="78"/>
      <c r="CP712" s="78"/>
      <c r="CQ712" s="78"/>
      <c r="CR712" s="78"/>
      <c r="CS712" s="78"/>
      <c r="CT712" s="78"/>
      <c r="CU712" s="78"/>
      <c r="CV712" s="78"/>
      <c r="CW712" s="78"/>
      <c r="CX712" s="78"/>
      <c r="CY712" s="78"/>
      <c r="CZ712" s="78"/>
      <c r="DA712" s="78"/>
      <c r="DB712" s="78"/>
      <c r="DC712" s="78"/>
      <c r="DD712" s="78"/>
      <c r="DE712" s="78"/>
      <c r="DF712" s="2481"/>
      <c r="DG712" s="78"/>
      <c r="DH712" s="2482"/>
      <c r="DI712" s="78"/>
      <c r="DJ712" s="78"/>
      <c r="DK712" s="78"/>
      <c r="DL712" s="78"/>
      <c r="DM712" s="78"/>
      <c r="DN712" s="78"/>
      <c r="DO712" s="78"/>
      <c r="DP712" s="78"/>
      <c r="DQ712" s="78"/>
      <c r="DR712" s="78"/>
    </row>
    <row r="713">
      <c r="A713" s="78"/>
      <c r="D713" s="2471"/>
      <c r="E713" s="2472"/>
      <c r="F713" s="2472"/>
      <c r="G713" s="2473"/>
      <c r="H713" s="2474"/>
      <c r="I713" s="2474"/>
      <c r="J713" s="2474"/>
      <c r="K713" s="2474"/>
      <c r="L713" s="2474"/>
      <c r="M713" s="2474"/>
      <c r="N713" s="2474"/>
      <c r="O713" s="2474"/>
      <c r="P713" s="2474"/>
      <c r="Q713" s="2475"/>
      <c r="R713" s="2475"/>
      <c r="S713" s="2474"/>
      <c r="T713" s="2476"/>
      <c r="U713" s="2474"/>
      <c r="V713" s="2474"/>
      <c r="W713" s="2474"/>
      <c r="X713" s="2474"/>
      <c r="Y713" s="2475"/>
      <c r="Z713" s="2474"/>
      <c r="AA713" s="2477"/>
      <c r="AB713" s="2475"/>
      <c r="AC713" s="2475"/>
      <c r="AD713" s="2475"/>
      <c r="AE713" s="2475"/>
      <c r="AF713" s="78"/>
      <c r="AG713" s="2475"/>
      <c r="AH713" s="2478"/>
      <c r="AI713" s="78"/>
      <c r="AJ713" s="78"/>
      <c r="AK713" s="78"/>
      <c r="AL713" s="78"/>
      <c r="AM713" s="78"/>
      <c r="AN713" s="78"/>
      <c r="AO713" s="78"/>
      <c r="AP713" s="78"/>
      <c r="AQ713" s="78"/>
      <c r="AR713" s="2479"/>
      <c r="AS713" s="2479"/>
      <c r="AT713" s="2479"/>
      <c r="AU713" s="2479"/>
      <c r="AV713" s="2480"/>
      <c r="AW713" s="78"/>
      <c r="AX713" s="2480"/>
      <c r="AY713" s="78"/>
      <c r="AZ713" s="78"/>
      <c r="BA713" s="78"/>
      <c r="BB713" s="2480"/>
      <c r="BC713" s="78"/>
      <c r="BD713" s="78"/>
      <c r="BE713" s="78"/>
      <c r="BF713" s="78"/>
      <c r="BG713" s="78"/>
      <c r="BH713" s="78"/>
      <c r="BI713" s="78"/>
      <c r="BJ713" s="78"/>
      <c r="BK713" s="78"/>
      <c r="BL713" s="78"/>
      <c r="BM713" s="78"/>
      <c r="BN713" s="78"/>
      <c r="BO713" s="78"/>
      <c r="BP713" s="78"/>
      <c r="BQ713" s="78"/>
      <c r="BR713" s="78"/>
      <c r="BS713" s="78"/>
      <c r="BT713" s="78"/>
      <c r="BU713" s="78"/>
      <c r="BV713" s="78"/>
      <c r="BW713" s="78"/>
      <c r="BX713" s="78"/>
      <c r="BY713" s="78"/>
      <c r="BZ713" s="78"/>
      <c r="CA713" s="78"/>
      <c r="CB713" s="78"/>
      <c r="CC713" s="78"/>
      <c r="CD713" s="78"/>
      <c r="CE713" s="78"/>
      <c r="CF713" s="78"/>
      <c r="CG713" s="78"/>
      <c r="CH713" s="78"/>
      <c r="CI713" s="78"/>
      <c r="CJ713" s="78"/>
      <c r="CK713" s="78"/>
      <c r="CL713" s="78"/>
      <c r="CM713" s="78"/>
      <c r="CN713" s="78"/>
      <c r="CO713" s="78"/>
      <c r="CP713" s="78"/>
      <c r="CQ713" s="78"/>
      <c r="CR713" s="78"/>
      <c r="CS713" s="78"/>
      <c r="CT713" s="78"/>
      <c r="CU713" s="78"/>
      <c r="CV713" s="78"/>
      <c r="CW713" s="78"/>
      <c r="CX713" s="78"/>
      <c r="CY713" s="78"/>
      <c r="CZ713" s="78"/>
      <c r="DA713" s="78"/>
      <c r="DB713" s="78"/>
      <c r="DC713" s="78"/>
      <c r="DD713" s="78"/>
      <c r="DE713" s="78"/>
      <c r="DF713" s="2481"/>
      <c r="DG713" s="78"/>
      <c r="DH713" s="2482"/>
      <c r="DI713" s="78"/>
      <c r="DJ713" s="78"/>
      <c r="DK713" s="78"/>
      <c r="DL713" s="78"/>
      <c r="DM713" s="78"/>
      <c r="DN713" s="78"/>
      <c r="DO713" s="78"/>
      <c r="DP713" s="78"/>
      <c r="DQ713" s="78"/>
      <c r="DR713" s="78"/>
    </row>
    <row r="714">
      <c r="A714" s="78"/>
      <c r="D714" s="2471"/>
      <c r="E714" s="2472"/>
      <c r="F714" s="2472"/>
      <c r="G714" s="2473"/>
      <c r="H714" s="2474"/>
      <c r="I714" s="2474"/>
      <c r="J714" s="2474"/>
      <c r="K714" s="2474"/>
      <c r="L714" s="2474"/>
      <c r="M714" s="2474"/>
      <c r="N714" s="2474"/>
      <c r="O714" s="2474"/>
      <c r="P714" s="2474"/>
      <c r="Q714" s="2475"/>
      <c r="R714" s="2475"/>
      <c r="S714" s="2474"/>
      <c r="T714" s="2476"/>
      <c r="U714" s="2474"/>
      <c r="V714" s="2474"/>
      <c r="W714" s="2474"/>
      <c r="X714" s="2474"/>
      <c r="Y714" s="2475"/>
      <c r="Z714" s="2474"/>
      <c r="AA714" s="2477"/>
      <c r="AB714" s="2475"/>
      <c r="AC714" s="2475"/>
      <c r="AD714" s="2475"/>
      <c r="AE714" s="2475"/>
      <c r="AF714" s="78"/>
      <c r="AG714" s="2475"/>
      <c r="AH714" s="2478"/>
      <c r="AI714" s="78"/>
      <c r="AJ714" s="78"/>
      <c r="AK714" s="78"/>
      <c r="AL714" s="78"/>
      <c r="AM714" s="78"/>
      <c r="AN714" s="78"/>
      <c r="AO714" s="78"/>
      <c r="AP714" s="78"/>
      <c r="AQ714" s="78"/>
      <c r="AR714" s="2479"/>
      <c r="AS714" s="2479"/>
      <c r="AT714" s="2479"/>
      <c r="AU714" s="2479"/>
      <c r="AV714" s="2480"/>
      <c r="AW714" s="78"/>
      <c r="AX714" s="2480"/>
      <c r="AY714" s="78"/>
      <c r="AZ714" s="78"/>
      <c r="BA714" s="78"/>
      <c r="BB714" s="2480"/>
      <c r="BC714" s="78"/>
      <c r="BD714" s="78"/>
      <c r="BE714" s="78"/>
      <c r="BF714" s="78"/>
      <c r="BG714" s="78"/>
      <c r="BH714" s="78"/>
      <c r="BI714" s="78"/>
      <c r="BJ714" s="78"/>
      <c r="BK714" s="78"/>
      <c r="BL714" s="78"/>
      <c r="BM714" s="78"/>
      <c r="BN714" s="78"/>
      <c r="BO714" s="78"/>
      <c r="BP714" s="78"/>
      <c r="BQ714" s="78"/>
      <c r="BR714" s="78"/>
      <c r="BS714" s="78"/>
      <c r="BT714" s="78"/>
      <c r="BU714" s="78"/>
      <c r="BV714" s="78"/>
      <c r="BW714" s="78"/>
      <c r="BX714" s="78"/>
      <c r="BY714" s="78"/>
      <c r="BZ714" s="78"/>
      <c r="CA714" s="78"/>
      <c r="CB714" s="78"/>
      <c r="CC714" s="78"/>
      <c r="CD714" s="78"/>
      <c r="CE714" s="78"/>
      <c r="CF714" s="78"/>
      <c r="CG714" s="78"/>
      <c r="CH714" s="78"/>
      <c r="CI714" s="78"/>
      <c r="CJ714" s="78"/>
      <c r="CK714" s="78"/>
      <c r="CL714" s="78"/>
      <c r="CM714" s="78"/>
      <c r="CN714" s="78"/>
      <c r="CO714" s="78"/>
      <c r="CP714" s="78"/>
      <c r="CQ714" s="78"/>
      <c r="CR714" s="78"/>
      <c r="CS714" s="78"/>
      <c r="CT714" s="78"/>
      <c r="CU714" s="78"/>
      <c r="CV714" s="78"/>
      <c r="CW714" s="78"/>
      <c r="CX714" s="78"/>
      <c r="CY714" s="78"/>
      <c r="CZ714" s="78"/>
      <c r="DA714" s="78"/>
      <c r="DB714" s="78"/>
      <c r="DC714" s="78"/>
      <c r="DD714" s="78"/>
      <c r="DE714" s="78"/>
      <c r="DF714" s="2481"/>
      <c r="DG714" s="78"/>
      <c r="DH714" s="2482"/>
      <c r="DI714" s="78"/>
      <c r="DJ714" s="78"/>
      <c r="DK714" s="78"/>
      <c r="DL714" s="78"/>
      <c r="DM714" s="78"/>
      <c r="DN714" s="78"/>
      <c r="DO714" s="78"/>
      <c r="DP714" s="78"/>
      <c r="DQ714" s="78"/>
      <c r="DR714" s="78"/>
    </row>
    <row r="715">
      <c r="A715" s="78"/>
      <c r="D715" s="2471"/>
      <c r="E715" s="2472"/>
      <c r="F715" s="2472"/>
      <c r="G715" s="2473"/>
      <c r="H715" s="2474"/>
      <c r="I715" s="2474"/>
      <c r="J715" s="2474"/>
      <c r="K715" s="2474"/>
      <c r="L715" s="2474"/>
      <c r="M715" s="2474"/>
      <c r="N715" s="2474"/>
      <c r="O715" s="2474"/>
      <c r="P715" s="2474"/>
      <c r="Q715" s="2475"/>
      <c r="R715" s="2475"/>
      <c r="S715" s="2474"/>
      <c r="T715" s="2476"/>
      <c r="U715" s="2474"/>
      <c r="V715" s="2474"/>
      <c r="W715" s="2474"/>
      <c r="X715" s="2474"/>
      <c r="Y715" s="2475"/>
      <c r="Z715" s="2474"/>
      <c r="AA715" s="2477"/>
      <c r="AB715" s="2475"/>
      <c r="AC715" s="2475"/>
      <c r="AD715" s="2475"/>
      <c r="AE715" s="2475"/>
      <c r="AF715" s="78"/>
      <c r="AG715" s="2475"/>
      <c r="AH715" s="2478"/>
      <c r="AI715" s="78"/>
      <c r="AJ715" s="78"/>
      <c r="AK715" s="78"/>
      <c r="AL715" s="78"/>
      <c r="AM715" s="78"/>
      <c r="AN715" s="78"/>
      <c r="AO715" s="78"/>
      <c r="AP715" s="78"/>
      <c r="AQ715" s="78"/>
      <c r="AR715" s="2479"/>
      <c r="AS715" s="2479"/>
      <c r="AT715" s="2479"/>
      <c r="AU715" s="2479"/>
      <c r="AV715" s="2480"/>
      <c r="AW715" s="78"/>
      <c r="AX715" s="2480"/>
      <c r="AY715" s="78"/>
      <c r="AZ715" s="78"/>
      <c r="BA715" s="78"/>
      <c r="BB715" s="2480"/>
      <c r="BC715" s="78"/>
      <c r="BD715" s="78"/>
      <c r="BE715" s="78"/>
      <c r="BF715" s="78"/>
      <c r="BG715" s="78"/>
      <c r="BH715" s="78"/>
      <c r="BI715" s="78"/>
      <c r="BJ715" s="78"/>
      <c r="BK715" s="78"/>
      <c r="BL715" s="78"/>
      <c r="BM715" s="78"/>
      <c r="BN715" s="78"/>
      <c r="BO715" s="78"/>
      <c r="BP715" s="78"/>
      <c r="BQ715" s="78"/>
      <c r="BR715" s="78"/>
      <c r="BS715" s="78"/>
      <c r="BT715" s="78"/>
      <c r="BU715" s="78"/>
      <c r="BV715" s="78"/>
      <c r="BW715" s="78"/>
      <c r="BX715" s="78"/>
      <c r="BY715" s="78"/>
      <c r="BZ715" s="78"/>
      <c r="CA715" s="78"/>
      <c r="CB715" s="78"/>
      <c r="CC715" s="78"/>
      <c r="CD715" s="78"/>
      <c r="CE715" s="78"/>
      <c r="CF715" s="78"/>
      <c r="CG715" s="78"/>
      <c r="CH715" s="78"/>
      <c r="CI715" s="78"/>
      <c r="CJ715" s="78"/>
      <c r="CK715" s="78"/>
      <c r="CL715" s="78"/>
      <c r="CM715" s="78"/>
      <c r="CN715" s="78"/>
      <c r="CO715" s="78"/>
      <c r="CP715" s="78"/>
      <c r="CQ715" s="78"/>
      <c r="CR715" s="78"/>
      <c r="CS715" s="78"/>
      <c r="CT715" s="78"/>
      <c r="CU715" s="78"/>
      <c r="CV715" s="78"/>
      <c r="CW715" s="78"/>
      <c r="CX715" s="78"/>
      <c r="CY715" s="78"/>
      <c r="CZ715" s="78"/>
      <c r="DA715" s="78"/>
      <c r="DB715" s="78"/>
      <c r="DC715" s="78"/>
      <c r="DD715" s="78"/>
      <c r="DE715" s="78"/>
      <c r="DF715" s="2481"/>
      <c r="DG715" s="78"/>
      <c r="DH715" s="2482"/>
      <c r="DI715" s="78"/>
      <c r="DJ715" s="78"/>
      <c r="DK715" s="78"/>
      <c r="DL715" s="78"/>
      <c r="DM715" s="78"/>
      <c r="DN715" s="78"/>
      <c r="DO715" s="78"/>
      <c r="DP715" s="78"/>
      <c r="DQ715" s="78"/>
      <c r="DR715" s="78"/>
    </row>
    <row r="716">
      <c r="A716" s="78"/>
      <c r="D716" s="2471"/>
      <c r="E716" s="2472"/>
      <c r="F716" s="2472"/>
      <c r="G716" s="2473"/>
      <c r="H716" s="2474"/>
      <c r="I716" s="2474"/>
      <c r="J716" s="2474"/>
      <c r="K716" s="2474"/>
      <c r="L716" s="2474"/>
      <c r="M716" s="2474"/>
      <c r="N716" s="2474"/>
      <c r="O716" s="2474"/>
      <c r="P716" s="2474"/>
      <c r="Q716" s="2475"/>
      <c r="R716" s="2475"/>
      <c r="S716" s="2474"/>
      <c r="T716" s="2476"/>
      <c r="U716" s="2474"/>
      <c r="V716" s="2474"/>
      <c r="W716" s="2474"/>
      <c r="X716" s="2474"/>
      <c r="Y716" s="2475"/>
      <c r="Z716" s="2474"/>
      <c r="AA716" s="2477"/>
      <c r="AB716" s="2475"/>
      <c r="AC716" s="2475"/>
      <c r="AD716" s="2475"/>
      <c r="AE716" s="2475"/>
      <c r="AF716" s="78"/>
      <c r="AG716" s="2475"/>
      <c r="AH716" s="2478"/>
      <c r="AI716" s="78"/>
      <c r="AJ716" s="78"/>
      <c r="AK716" s="78"/>
      <c r="AL716" s="78"/>
      <c r="AM716" s="78"/>
      <c r="AN716" s="78"/>
      <c r="AO716" s="78"/>
      <c r="AP716" s="78"/>
      <c r="AQ716" s="78"/>
      <c r="AR716" s="2479"/>
      <c r="AS716" s="2479"/>
      <c r="AT716" s="2479"/>
      <c r="AU716" s="2479"/>
      <c r="AV716" s="2480"/>
      <c r="AW716" s="78"/>
      <c r="AX716" s="2480"/>
      <c r="AY716" s="78"/>
      <c r="AZ716" s="78"/>
      <c r="BA716" s="78"/>
      <c r="BB716" s="2480"/>
      <c r="BC716" s="78"/>
      <c r="BD716" s="78"/>
      <c r="BE716" s="78"/>
      <c r="BF716" s="78"/>
      <c r="BG716" s="78"/>
      <c r="BH716" s="78"/>
      <c r="BI716" s="78"/>
      <c r="BJ716" s="78"/>
      <c r="BK716" s="78"/>
      <c r="BL716" s="78"/>
      <c r="BM716" s="78"/>
      <c r="BN716" s="78"/>
      <c r="BO716" s="78"/>
      <c r="BP716" s="78"/>
      <c r="BQ716" s="78"/>
      <c r="BR716" s="78"/>
      <c r="BS716" s="78"/>
      <c r="BT716" s="78"/>
      <c r="BU716" s="78"/>
      <c r="BV716" s="78"/>
      <c r="BW716" s="78"/>
      <c r="BX716" s="78"/>
      <c r="BY716" s="78"/>
      <c r="BZ716" s="78"/>
      <c r="CA716" s="78"/>
      <c r="CB716" s="78"/>
      <c r="CC716" s="78"/>
      <c r="CD716" s="78"/>
      <c r="CE716" s="78"/>
      <c r="CF716" s="78"/>
      <c r="CG716" s="78"/>
      <c r="CH716" s="78"/>
      <c r="CI716" s="78"/>
      <c r="CJ716" s="78"/>
      <c r="CK716" s="78"/>
      <c r="CL716" s="78"/>
      <c r="CM716" s="78"/>
      <c r="CN716" s="78"/>
      <c r="CO716" s="78"/>
      <c r="CP716" s="78"/>
      <c r="CQ716" s="78"/>
      <c r="CR716" s="78"/>
      <c r="CS716" s="78"/>
      <c r="CT716" s="78"/>
      <c r="CU716" s="78"/>
      <c r="CV716" s="78"/>
      <c r="CW716" s="78"/>
      <c r="CX716" s="78"/>
      <c r="CY716" s="78"/>
      <c r="CZ716" s="78"/>
      <c r="DA716" s="78"/>
      <c r="DB716" s="78"/>
      <c r="DC716" s="78"/>
      <c r="DD716" s="78"/>
      <c r="DE716" s="78"/>
      <c r="DF716" s="2481"/>
      <c r="DG716" s="78"/>
      <c r="DH716" s="2482"/>
      <c r="DI716" s="78"/>
      <c r="DJ716" s="78"/>
      <c r="DK716" s="78"/>
      <c r="DL716" s="78"/>
      <c r="DM716" s="78"/>
      <c r="DN716" s="78"/>
      <c r="DO716" s="78"/>
      <c r="DP716" s="78"/>
      <c r="DQ716" s="78"/>
      <c r="DR716" s="78"/>
    </row>
    <row r="717">
      <c r="A717" s="78"/>
      <c r="D717" s="2471"/>
      <c r="E717" s="2472"/>
      <c r="F717" s="2472"/>
      <c r="G717" s="2473"/>
      <c r="H717" s="2474"/>
      <c r="I717" s="2474"/>
      <c r="J717" s="2474"/>
      <c r="K717" s="2474"/>
      <c r="L717" s="2474"/>
      <c r="M717" s="2474"/>
      <c r="N717" s="2474"/>
      <c r="O717" s="2474"/>
      <c r="P717" s="2474"/>
      <c r="Q717" s="2475"/>
      <c r="R717" s="2475"/>
      <c r="S717" s="2474"/>
      <c r="T717" s="2476"/>
      <c r="U717" s="2474"/>
      <c r="V717" s="2474"/>
      <c r="W717" s="2474"/>
      <c r="X717" s="2474"/>
      <c r="Y717" s="2475"/>
      <c r="Z717" s="2474"/>
      <c r="AA717" s="2477"/>
      <c r="AB717" s="2475"/>
      <c r="AC717" s="2475"/>
      <c r="AD717" s="2475"/>
      <c r="AE717" s="2475"/>
      <c r="AF717" s="78"/>
      <c r="AG717" s="2475"/>
      <c r="AH717" s="2478"/>
      <c r="AI717" s="78"/>
      <c r="AJ717" s="78"/>
      <c r="AK717" s="78"/>
      <c r="AL717" s="78"/>
      <c r="AM717" s="78"/>
      <c r="AN717" s="78"/>
      <c r="AO717" s="78"/>
      <c r="AP717" s="78"/>
      <c r="AQ717" s="78"/>
      <c r="AR717" s="2479"/>
      <c r="AS717" s="2479"/>
      <c r="AT717" s="2479"/>
      <c r="AU717" s="2479"/>
      <c r="AV717" s="2480"/>
      <c r="AW717" s="78"/>
      <c r="AX717" s="2480"/>
      <c r="AY717" s="78"/>
      <c r="AZ717" s="78"/>
      <c r="BA717" s="78"/>
      <c r="BB717" s="2480"/>
      <c r="BC717" s="78"/>
      <c r="BD717" s="78"/>
      <c r="BE717" s="78"/>
      <c r="BF717" s="78"/>
      <c r="BG717" s="78"/>
      <c r="BH717" s="78"/>
      <c r="BI717" s="78"/>
      <c r="BJ717" s="78"/>
      <c r="BK717" s="78"/>
      <c r="BL717" s="78"/>
      <c r="BM717" s="78"/>
      <c r="BN717" s="78"/>
      <c r="BO717" s="78"/>
      <c r="BP717" s="78"/>
      <c r="BQ717" s="78"/>
      <c r="BR717" s="78"/>
      <c r="BS717" s="78"/>
      <c r="BT717" s="78"/>
      <c r="BU717" s="78"/>
      <c r="BV717" s="78"/>
      <c r="BW717" s="78"/>
      <c r="BX717" s="78"/>
      <c r="BY717" s="78"/>
      <c r="BZ717" s="78"/>
      <c r="CA717" s="78"/>
      <c r="CB717" s="78"/>
      <c r="CC717" s="78"/>
      <c r="CD717" s="78"/>
      <c r="CE717" s="78"/>
      <c r="CF717" s="78"/>
      <c r="CG717" s="78"/>
      <c r="CH717" s="78"/>
      <c r="CI717" s="78"/>
      <c r="CJ717" s="78"/>
      <c r="CK717" s="78"/>
      <c r="CL717" s="78"/>
      <c r="CM717" s="78"/>
      <c r="CN717" s="78"/>
      <c r="CO717" s="78"/>
      <c r="CP717" s="78"/>
      <c r="CQ717" s="78"/>
      <c r="CR717" s="78"/>
      <c r="CS717" s="78"/>
      <c r="CT717" s="78"/>
      <c r="CU717" s="78"/>
      <c r="CV717" s="78"/>
      <c r="CW717" s="78"/>
      <c r="CX717" s="78"/>
      <c r="CY717" s="78"/>
      <c r="CZ717" s="78"/>
      <c r="DA717" s="78"/>
      <c r="DB717" s="78"/>
      <c r="DC717" s="78"/>
      <c r="DD717" s="78"/>
      <c r="DE717" s="78"/>
      <c r="DF717" s="2481"/>
      <c r="DG717" s="78"/>
      <c r="DH717" s="2482"/>
      <c r="DI717" s="78"/>
      <c r="DJ717" s="78"/>
      <c r="DK717" s="78"/>
      <c r="DL717" s="78"/>
      <c r="DM717" s="78"/>
      <c r="DN717" s="78"/>
      <c r="DO717" s="78"/>
      <c r="DP717" s="78"/>
      <c r="DQ717" s="78"/>
      <c r="DR717" s="78"/>
    </row>
    <row r="718">
      <c r="A718" s="78"/>
      <c r="D718" s="2471"/>
      <c r="E718" s="2472"/>
      <c r="F718" s="2472"/>
      <c r="G718" s="2473"/>
      <c r="H718" s="2474"/>
      <c r="I718" s="2474"/>
      <c r="J718" s="2474"/>
      <c r="K718" s="2474"/>
      <c r="L718" s="2474"/>
      <c r="M718" s="2474"/>
      <c r="N718" s="2474"/>
      <c r="O718" s="2474"/>
      <c r="P718" s="2474"/>
      <c r="Q718" s="2475"/>
      <c r="R718" s="2475"/>
      <c r="S718" s="2474"/>
      <c r="T718" s="2476"/>
      <c r="U718" s="2474"/>
      <c r="V718" s="2474"/>
      <c r="W718" s="2474"/>
      <c r="X718" s="2474"/>
      <c r="Y718" s="2475"/>
      <c r="Z718" s="2474"/>
      <c r="AA718" s="2477"/>
      <c r="AB718" s="2475"/>
      <c r="AC718" s="2475"/>
      <c r="AD718" s="2475"/>
      <c r="AE718" s="2475"/>
      <c r="AF718" s="78"/>
      <c r="AG718" s="2475"/>
      <c r="AH718" s="2478"/>
      <c r="AI718" s="78"/>
      <c r="AJ718" s="78"/>
      <c r="AK718" s="78"/>
      <c r="AL718" s="78"/>
      <c r="AM718" s="78"/>
      <c r="AN718" s="78"/>
      <c r="AO718" s="78"/>
      <c r="AP718" s="78"/>
      <c r="AQ718" s="78"/>
      <c r="AR718" s="2479"/>
      <c r="AS718" s="2479"/>
      <c r="AT718" s="2479"/>
      <c r="AU718" s="2479"/>
      <c r="AV718" s="2480"/>
      <c r="AW718" s="78"/>
      <c r="AX718" s="2480"/>
      <c r="AY718" s="78"/>
      <c r="AZ718" s="78"/>
      <c r="BA718" s="78"/>
      <c r="BB718" s="2480"/>
      <c r="BC718" s="78"/>
      <c r="BD718" s="78"/>
      <c r="BE718" s="78"/>
      <c r="BF718" s="78"/>
      <c r="BG718" s="78"/>
      <c r="BH718" s="78"/>
      <c r="BI718" s="78"/>
      <c r="BJ718" s="78"/>
      <c r="BK718" s="78"/>
      <c r="BL718" s="78"/>
      <c r="BM718" s="78"/>
      <c r="BN718" s="78"/>
      <c r="BO718" s="78"/>
      <c r="BP718" s="78"/>
      <c r="BQ718" s="78"/>
      <c r="BR718" s="78"/>
      <c r="BS718" s="78"/>
      <c r="BT718" s="78"/>
      <c r="BU718" s="78"/>
      <c r="BV718" s="78"/>
      <c r="BW718" s="78"/>
      <c r="BX718" s="78"/>
      <c r="BY718" s="78"/>
      <c r="BZ718" s="78"/>
      <c r="CA718" s="78"/>
      <c r="CB718" s="78"/>
      <c r="CC718" s="78"/>
      <c r="CD718" s="78"/>
      <c r="CE718" s="78"/>
      <c r="CF718" s="78"/>
      <c r="CG718" s="78"/>
      <c r="CH718" s="78"/>
      <c r="CI718" s="78"/>
      <c r="CJ718" s="78"/>
      <c r="CK718" s="78"/>
      <c r="CL718" s="78"/>
      <c r="CM718" s="78"/>
      <c r="CN718" s="78"/>
      <c r="CO718" s="78"/>
      <c r="CP718" s="78"/>
      <c r="CQ718" s="78"/>
      <c r="CR718" s="78"/>
      <c r="CS718" s="78"/>
      <c r="CT718" s="78"/>
      <c r="CU718" s="78"/>
      <c r="CV718" s="78"/>
      <c r="CW718" s="78"/>
      <c r="CX718" s="78"/>
      <c r="CY718" s="78"/>
      <c r="CZ718" s="78"/>
      <c r="DA718" s="78"/>
      <c r="DB718" s="78"/>
      <c r="DC718" s="78"/>
      <c r="DD718" s="78"/>
      <c r="DE718" s="78"/>
      <c r="DF718" s="2481"/>
      <c r="DG718" s="78"/>
      <c r="DH718" s="2482"/>
      <c r="DI718" s="78"/>
      <c r="DJ718" s="78"/>
      <c r="DK718" s="78"/>
      <c r="DL718" s="78"/>
      <c r="DM718" s="78"/>
      <c r="DN718" s="78"/>
      <c r="DO718" s="78"/>
      <c r="DP718" s="78"/>
      <c r="DQ718" s="78"/>
      <c r="DR718" s="78"/>
    </row>
    <row r="719">
      <c r="A719" s="78"/>
      <c r="D719" s="2471"/>
      <c r="E719" s="2472"/>
      <c r="F719" s="2472"/>
      <c r="G719" s="2473"/>
      <c r="H719" s="2474"/>
      <c r="I719" s="2474"/>
      <c r="J719" s="2474"/>
      <c r="K719" s="2474"/>
      <c r="L719" s="2474"/>
      <c r="M719" s="2474"/>
      <c r="N719" s="2474"/>
      <c r="O719" s="2474"/>
      <c r="P719" s="2474"/>
      <c r="Q719" s="2475"/>
      <c r="R719" s="2475"/>
      <c r="S719" s="2474"/>
      <c r="T719" s="2476"/>
      <c r="U719" s="2474"/>
      <c r="V719" s="2474"/>
      <c r="W719" s="2474"/>
      <c r="X719" s="2474"/>
      <c r="Y719" s="2475"/>
      <c r="Z719" s="2474"/>
      <c r="AA719" s="2477"/>
      <c r="AB719" s="2475"/>
      <c r="AC719" s="2475"/>
      <c r="AD719" s="2475"/>
      <c r="AE719" s="2475"/>
      <c r="AF719" s="78"/>
      <c r="AG719" s="2475"/>
      <c r="AH719" s="2478"/>
      <c r="AI719" s="78"/>
      <c r="AJ719" s="78"/>
      <c r="AK719" s="78"/>
      <c r="AL719" s="78"/>
      <c r="AM719" s="78"/>
      <c r="AN719" s="78"/>
      <c r="AO719" s="78"/>
      <c r="AP719" s="78"/>
      <c r="AQ719" s="78"/>
      <c r="AR719" s="2479"/>
      <c r="AS719" s="2479"/>
      <c r="AT719" s="2479"/>
      <c r="AU719" s="2479"/>
      <c r="AV719" s="2480"/>
      <c r="AW719" s="78"/>
      <c r="AX719" s="2480"/>
      <c r="AY719" s="78"/>
      <c r="AZ719" s="78"/>
      <c r="BA719" s="78"/>
      <c r="BB719" s="2480"/>
      <c r="BC719" s="78"/>
      <c r="BD719" s="78"/>
      <c r="BE719" s="78"/>
      <c r="BF719" s="78"/>
      <c r="BG719" s="78"/>
      <c r="BH719" s="78"/>
      <c r="BI719" s="78"/>
      <c r="BJ719" s="78"/>
      <c r="BK719" s="78"/>
      <c r="BL719" s="78"/>
      <c r="BM719" s="78"/>
      <c r="BN719" s="78"/>
      <c r="BO719" s="78"/>
      <c r="BP719" s="78"/>
      <c r="BQ719" s="78"/>
      <c r="BR719" s="78"/>
      <c r="BS719" s="78"/>
      <c r="BT719" s="78"/>
      <c r="BU719" s="78"/>
      <c r="BV719" s="78"/>
      <c r="BW719" s="78"/>
      <c r="BX719" s="78"/>
      <c r="BY719" s="78"/>
      <c r="BZ719" s="78"/>
      <c r="CA719" s="78"/>
      <c r="CB719" s="78"/>
      <c r="CC719" s="78"/>
      <c r="CD719" s="78"/>
      <c r="CE719" s="78"/>
      <c r="CF719" s="78"/>
      <c r="CG719" s="78"/>
      <c r="CH719" s="78"/>
      <c r="CI719" s="78"/>
      <c r="CJ719" s="78"/>
      <c r="CK719" s="78"/>
      <c r="CL719" s="78"/>
      <c r="CM719" s="78"/>
      <c r="CN719" s="78"/>
      <c r="CO719" s="78"/>
      <c r="CP719" s="78"/>
      <c r="CQ719" s="78"/>
      <c r="CR719" s="78"/>
      <c r="CS719" s="78"/>
      <c r="CT719" s="78"/>
      <c r="CU719" s="78"/>
      <c r="CV719" s="78"/>
      <c r="CW719" s="78"/>
      <c r="CX719" s="78"/>
      <c r="CY719" s="78"/>
      <c r="CZ719" s="78"/>
      <c r="DA719" s="78"/>
      <c r="DB719" s="78"/>
      <c r="DC719" s="78"/>
      <c r="DD719" s="78"/>
      <c r="DE719" s="78"/>
      <c r="DF719" s="2481"/>
      <c r="DG719" s="78"/>
      <c r="DH719" s="2482"/>
      <c r="DI719" s="78"/>
      <c r="DJ719" s="78"/>
      <c r="DK719" s="78"/>
      <c r="DL719" s="78"/>
      <c r="DM719" s="78"/>
      <c r="DN719" s="78"/>
      <c r="DO719" s="78"/>
      <c r="DP719" s="78"/>
      <c r="DQ719" s="78"/>
      <c r="DR719" s="78"/>
    </row>
    <row r="720">
      <c r="A720" s="78"/>
      <c r="D720" s="2471"/>
      <c r="E720" s="2472"/>
      <c r="F720" s="2472"/>
      <c r="G720" s="2473"/>
      <c r="H720" s="2474"/>
      <c r="I720" s="2474"/>
      <c r="J720" s="2474"/>
      <c r="K720" s="2474"/>
      <c r="L720" s="2474"/>
      <c r="M720" s="2474"/>
      <c r="N720" s="2474"/>
      <c r="O720" s="2474"/>
      <c r="P720" s="2474"/>
      <c r="Q720" s="2475"/>
      <c r="R720" s="2475"/>
      <c r="S720" s="2474"/>
      <c r="T720" s="2476"/>
      <c r="U720" s="2474"/>
      <c r="V720" s="2474"/>
      <c r="W720" s="2474"/>
      <c r="X720" s="2474"/>
      <c r="Y720" s="2475"/>
      <c r="Z720" s="2474"/>
      <c r="AA720" s="2477"/>
      <c r="AB720" s="2475"/>
      <c r="AC720" s="2475"/>
      <c r="AD720" s="2475"/>
      <c r="AE720" s="2475"/>
      <c r="AF720" s="78"/>
      <c r="AG720" s="2475"/>
      <c r="AH720" s="2478"/>
      <c r="AI720" s="78"/>
      <c r="AJ720" s="78"/>
      <c r="AK720" s="78"/>
      <c r="AL720" s="78"/>
      <c r="AM720" s="78"/>
      <c r="AN720" s="78"/>
      <c r="AO720" s="78"/>
      <c r="AP720" s="78"/>
      <c r="AQ720" s="78"/>
      <c r="AR720" s="2479"/>
      <c r="AS720" s="2479"/>
      <c r="AT720" s="2479"/>
      <c r="AU720" s="2479"/>
      <c r="AV720" s="2480"/>
      <c r="AW720" s="78"/>
      <c r="AX720" s="2480"/>
      <c r="AY720" s="78"/>
      <c r="AZ720" s="78"/>
      <c r="BA720" s="78"/>
      <c r="BB720" s="2480"/>
      <c r="BC720" s="78"/>
      <c r="BD720" s="78"/>
      <c r="BE720" s="78"/>
      <c r="BF720" s="78"/>
      <c r="BG720" s="78"/>
      <c r="BH720" s="78"/>
      <c r="BI720" s="78"/>
      <c r="BJ720" s="78"/>
      <c r="BK720" s="78"/>
      <c r="BL720" s="78"/>
      <c r="BM720" s="78"/>
      <c r="BN720" s="78"/>
      <c r="BO720" s="78"/>
      <c r="BP720" s="78"/>
      <c r="BQ720" s="78"/>
      <c r="BR720" s="78"/>
      <c r="BS720" s="78"/>
      <c r="BT720" s="78"/>
      <c r="BU720" s="78"/>
      <c r="BV720" s="78"/>
      <c r="BW720" s="78"/>
      <c r="BX720" s="78"/>
      <c r="BY720" s="78"/>
      <c r="BZ720" s="78"/>
      <c r="CA720" s="78"/>
      <c r="CB720" s="78"/>
      <c r="CC720" s="78"/>
      <c r="CD720" s="78"/>
      <c r="CE720" s="78"/>
      <c r="CF720" s="78"/>
      <c r="CG720" s="78"/>
      <c r="CH720" s="78"/>
      <c r="CI720" s="78"/>
      <c r="CJ720" s="78"/>
      <c r="CK720" s="78"/>
      <c r="CL720" s="78"/>
      <c r="CM720" s="78"/>
      <c r="CN720" s="78"/>
      <c r="CO720" s="78"/>
      <c r="CP720" s="78"/>
      <c r="CQ720" s="78"/>
      <c r="CR720" s="78"/>
      <c r="CS720" s="78"/>
      <c r="CT720" s="78"/>
      <c r="CU720" s="78"/>
      <c r="CV720" s="78"/>
      <c r="CW720" s="78"/>
      <c r="CX720" s="78"/>
      <c r="CY720" s="78"/>
      <c r="CZ720" s="78"/>
      <c r="DA720" s="78"/>
      <c r="DB720" s="78"/>
      <c r="DC720" s="78"/>
      <c r="DD720" s="78"/>
      <c r="DE720" s="78"/>
      <c r="DF720" s="2481"/>
      <c r="DG720" s="78"/>
      <c r="DH720" s="2482"/>
      <c r="DI720" s="78"/>
      <c r="DJ720" s="78"/>
      <c r="DK720" s="78"/>
      <c r="DL720" s="78"/>
      <c r="DM720" s="78"/>
      <c r="DN720" s="78"/>
      <c r="DO720" s="78"/>
      <c r="DP720" s="78"/>
      <c r="DQ720" s="78"/>
      <c r="DR720" s="78"/>
    </row>
    <row r="721">
      <c r="A721" s="78"/>
      <c r="D721" s="2471"/>
      <c r="E721" s="2472"/>
      <c r="F721" s="2472"/>
      <c r="G721" s="2473"/>
      <c r="H721" s="2474"/>
      <c r="I721" s="2474"/>
      <c r="J721" s="2474"/>
      <c r="K721" s="2474"/>
      <c r="L721" s="2474"/>
      <c r="M721" s="2474"/>
      <c r="N721" s="2474"/>
      <c r="O721" s="2474"/>
      <c r="P721" s="2474"/>
      <c r="Q721" s="2475"/>
      <c r="R721" s="2475"/>
      <c r="S721" s="2474"/>
      <c r="T721" s="2476"/>
      <c r="U721" s="2474"/>
      <c r="V721" s="2474"/>
      <c r="W721" s="2474"/>
      <c r="X721" s="2474"/>
      <c r="Y721" s="2475"/>
      <c r="Z721" s="2474"/>
      <c r="AA721" s="2477"/>
      <c r="AB721" s="2475"/>
      <c r="AC721" s="2475"/>
      <c r="AD721" s="2475"/>
      <c r="AE721" s="2475"/>
      <c r="AF721" s="78"/>
      <c r="AG721" s="2475"/>
      <c r="AH721" s="2478"/>
      <c r="AI721" s="78"/>
      <c r="AJ721" s="78"/>
      <c r="AK721" s="78"/>
      <c r="AL721" s="78"/>
      <c r="AM721" s="78"/>
      <c r="AN721" s="78"/>
      <c r="AO721" s="78"/>
      <c r="AP721" s="78"/>
      <c r="AQ721" s="78"/>
      <c r="AR721" s="2479"/>
      <c r="AS721" s="2479"/>
      <c r="AT721" s="2479"/>
      <c r="AU721" s="2479"/>
      <c r="AV721" s="2480"/>
      <c r="AW721" s="78"/>
      <c r="AX721" s="2480"/>
      <c r="AY721" s="78"/>
      <c r="AZ721" s="78"/>
      <c r="BA721" s="78"/>
      <c r="BB721" s="2480"/>
      <c r="BC721" s="78"/>
      <c r="BD721" s="78"/>
      <c r="BE721" s="78"/>
      <c r="BF721" s="78"/>
      <c r="BG721" s="78"/>
      <c r="BH721" s="78"/>
      <c r="BI721" s="78"/>
      <c r="BJ721" s="78"/>
      <c r="BK721" s="78"/>
      <c r="BL721" s="78"/>
      <c r="BM721" s="78"/>
      <c r="BN721" s="78"/>
      <c r="BO721" s="78"/>
      <c r="BP721" s="78"/>
      <c r="BQ721" s="78"/>
      <c r="BR721" s="78"/>
      <c r="BS721" s="78"/>
      <c r="BT721" s="78"/>
      <c r="BU721" s="78"/>
      <c r="BV721" s="78"/>
      <c r="BW721" s="78"/>
      <c r="BX721" s="78"/>
      <c r="BY721" s="78"/>
      <c r="BZ721" s="78"/>
      <c r="CA721" s="78"/>
      <c r="CB721" s="78"/>
      <c r="CC721" s="78"/>
      <c r="CD721" s="78"/>
      <c r="CE721" s="78"/>
      <c r="CF721" s="78"/>
      <c r="CG721" s="78"/>
      <c r="CH721" s="78"/>
      <c r="CI721" s="78"/>
      <c r="CJ721" s="78"/>
      <c r="CK721" s="78"/>
      <c r="CL721" s="78"/>
      <c r="CM721" s="78"/>
      <c r="CN721" s="78"/>
      <c r="CO721" s="78"/>
      <c r="CP721" s="78"/>
      <c r="CQ721" s="78"/>
      <c r="CR721" s="78"/>
      <c r="CS721" s="78"/>
      <c r="CT721" s="78"/>
      <c r="CU721" s="78"/>
      <c r="CV721" s="78"/>
      <c r="CW721" s="78"/>
      <c r="CX721" s="78"/>
      <c r="CY721" s="78"/>
      <c r="CZ721" s="78"/>
      <c r="DA721" s="78"/>
      <c r="DB721" s="78"/>
      <c r="DC721" s="78"/>
      <c r="DD721" s="78"/>
      <c r="DE721" s="78"/>
      <c r="DF721" s="2481"/>
      <c r="DG721" s="78"/>
      <c r="DH721" s="2482"/>
      <c r="DI721" s="78"/>
      <c r="DJ721" s="78"/>
      <c r="DK721" s="78"/>
      <c r="DL721" s="78"/>
      <c r="DM721" s="78"/>
      <c r="DN721" s="78"/>
      <c r="DO721" s="78"/>
      <c r="DP721" s="78"/>
      <c r="DQ721" s="78"/>
      <c r="DR721" s="78"/>
    </row>
    <row r="722">
      <c r="A722" s="78"/>
      <c r="D722" s="2471"/>
      <c r="E722" s="2472"/>
      <c r="F722" s="2472"/>
      <c r="G722" s="2473"/>
      <c r="H722" s="2474"/>
      <c r="I722" s="2474"/>
      <c r="J722" s="2474"/>
      <c r="K722" s="2474"/>
      <c r="L722" s="2474"/>
      <c r="M722" s="2474"/>
      <c r="N722" s="2474"/>
      <c r="O722" s="2474"/>
      <c r="P722" s="2474"/>
      <c r="Q722" s="2475"/>
      <c r="R722" s="2475"/>
      <c r="S722" s="2474"/>
      <c r="T722" s="2476"/>
      <c r="U722" s="2474"/>
      <c r="V722" s="2474"/>
      <c r="W722" s="2474"/>
      <c r="X722" s="2474"/>
      <c r="Y722" s="2475"/>
      <c r="Z722" s="2474"/>
      <c r="AA722" s="2477"/>
      <c r="AB722" s="2475"/>
      <c r="AC722" s="2475"/>
      <c r="AD722" s="2475"/>
      <c r="AE722" s="2475"/>
      <c r="AF722" s="78"/>
      <c r="AG722" s="2475"/>
      <c r="AH722" s="2478"/>
      <c r="AI722" s="78"/>
      <c r="AJ722" s="78"/>
      <c r="AK722" s="78"/>
      <c r="AL722" s="78"/>
      <c r="AM722" s="78"/>
      <c r="AN722" s="78"/>
      <c r="AO722" s="78"/>
      <c r="AP722" s="78"/>
      <c r="AQ722" s="78"/>
      <c r="AR722" s="2479"/>
      <c r="AS722" s="2479"/>
      <c r="AT722" s="2479"/>
      <c r="AU722" s="2479"/>
      <c r="AV722" s="2480"/>
      <c r="AW722" s="78"/>
      <c r="AX722" s="2480"/>
      <c r="AY722" s="78"/>
      <c r="AZ722" s="78"/>
      <c r="BA722" s="78"/>
      <c r="BB722" s="2480"/>
      <c r="BC722" s="78"/>
      <c r="BD722" s="78"/>
      <c r="BE722" s="78"/>
      <c r="BF722" s="78"/>
      <c r="BG722" s="78"/>
      <c r="BH722" s="78"/>
      <c r="BI722" s="78"/>
      <c r="BJ722" s="78"/>
      <c r="BK722" s="78"/>
      <c r="BL722" s="78"/>
      <c r="BM722" s="78"/>
      <c r="BN722" s="78"/>
      <c r="BO722" s="78"/>
      <c r="BP722" s="78"/>
      <c r="BQ722" s="78"/>
      <c r="BR722" s="78"/>
      <c r="BS722" s="78"/>
      <c r="BT722" s="78"/>
      <c r="BU722" s="78"/>
      <c r="BV722" s="78"/>
      <c r="BW722" s="78"/>
      <c r="BX722" s="78"/>
      <c r="BY722" s="78"/>
      <c r="BZ722" s="78"/>
      <c r="CA722" s="78"/>
      <c r="CB722" s="78"/>
      <c r="CC722" s="78"/>
      <c r="CD722" s="78"/>
      <c r="CE722" s="78"/>
      <c r="CF722" s="78"/>
      <c r="CG722" s="78"/>
      <c r="CH722" s="78"/>
      <c r="CI722" s="78"/>
      <c r="CJ722" s="78"/>
      <c r="CK722" s="78"/>
      <c r="CL722" s="78"/>
      <c r="CM722" s="78"/>
      <c r="CN722" s="78"/>
      <c r="CO722" s="78"/>
      <c r="CP722" s="78"/>
      <c r="CQ722" s="78"/>
      <c r="CR722" s="78"/>
      <c r="CS722" s="78"/>
      <c r="CT722" s="78"/>
      <c r="CU722" s="78"/>
      <c r="CV722" s="78"/>
      <c r="CW722" s="78"/>
      <c r="CX722" s="78"/>
      <c r="CY722" s="78"/>
      <c r="CZ722" s="78"/>
      <c r="DA722" s="78"/>
      <c r="DB722" s="78"/>
      <c r="DC722" s="78"/>
      <c r="DD722" s="78"/>
      <c r="DE722" s="78"/>
      <c r="DF722" s="2481"/>
      <c r="DG722" s="78"/>
      <c r="DH722" s="2482"/>
      <c r="DI722" s="78"/>
      <c r="DJ722" s="78"/>
      <c r="DK722" s="78"/>
      <c r="DL722" s="78"/>
      <c r="DM722" s="78"/>
      <c r="DN722" s="78"/>
      <c r="DO722" s="78"/>
      <c r="DP722" s="78"/>
      <c r="DQ722" s="78"/>
      <c r="DR722" s="78"/>
    </row>
    <row r="723">
      <c r="A723" s="78"/>
      <c r="D723" s="2471"/>
      <c r="E723" s="2472"/>
      <c r="F723" s="2472"/>
      <c r="G723" s="2473"/>
      <c r="H723" s="2474"/>
      <c r="I723" s="2474"/>
      <c r="J723" s="2474"/>
      <c r="K723" s="2474"/>
      <c r="L723" s="2474"/>
      <c r="M723" s="2474"/>
      <c r="N723" s="2474"/>
      <c r="O723" s="2474"/>
      <c r="P723" s="2474"/>
      <c r="Q723" s="2475"/>
      <c r="R723" s="2475"/>
      <c r="S723" s="2474"/>
      <c r="T723" s="2476"/>
      <c r="U723" s="2474"/>
      <c r="V723" s="2474"/>
      <c r="W723" s="2474"/>
      <c r="X723" s="2474"/>
      <c r="Y723" s="2475"/>
      <c r="Z723" s="2474"/>
      <c r="AA723" s="2477"/>
      <c r="AB723" s="2475"/>
      <c r="AC723" s="2475"/>
      <c r="AD723" s="2475"/>
      <c r="AE723" s="2475"/>
      <c r="AF723" s="78"/>
      <c r="AG723" s="2475"/>
      <c r="AH723" s="2478"/>
      <c r="AI723" s="78"/>
      <c r="AJ723" s="78"/>
      <c r="AK723" s="78"/>
      <c r="AL723" s="78"/>
      <c r="AM723" s="78"/>
      <c r="AN723" s="78"/>
      <c r="AO723" s="78"/>
      <c r="AP723" s="78"/>
      <c r="AQ723" s="78"/>
      <c r="AR723" s="2479"/>
      <c r="AS723" s="2479"/>
      <c r="AT723" s="2479"/>
      <c r="AU723" s="2479"/>
      <c r="AV723" s="2480"/>
      <c r="AW723" s="78"/>
      <c r="AX723" s="2480"/>
      <c r="AY723" s="78"/>
      <c r="AZ723" s="78"/>
      <c r="BA723" s="78"/>
      <c r="BB723" s="2480"/>
      <c r="BC723" s="78"/>
      <c r="BD723" s="78"/>
      <c r="BE723" s="78"/>
      <c r="BF723" s="78"/>
      <c r="BG723" s="78"/>
      <c r="BH723" s="78"/>
      <c r="BI723" s="78"/>
      <c r="BJ723" s="78"/>
      <c r="BK723" s="78"/>
      <c r="BL723" s="78"/>
      <c r="BM723" s="78"/>
      <c r="BN723" s="78"/>
      <c r="BO723" s="78"/>
      <c r="BP723" s="78"/>
      <c r="BQ723" s="78"/>
      <c r="BR723" s="78"/>
      <c r="BS723" s="78"/>
      <c r="BT723" s="78"/>
      <c r="BU723" s="78"/>
      <c r="BV723" s="78"/>
      <c r="BW723" s="78"/>
      <c r="BX723" s="78"/>
      <c r="BY723" s="78"/>
      <c r="BZ723" s="78"/>
      <c r="CA723" s="78"/>
      <c r="CB723" s="78"/>
      <c r="CC723" s="78"/>
      <c r="CD723" s="78"/>
      <c r="CE723" s="78"/>
      <c r="CF723" s="78"/>
      <c r="CG723" s="78"/>
      <c r="CH723" s="78"/>
      <c r="CI723" s="78"/>
      <c r="CJ723" s="78"/>
      <c r="CK723" s="78"/>
      <c r="CL723" s="78"/>
      <c r="CM723" s="78"/>
      <c r="CN723" s="78"/>
      <c r="CO723" s="78"/>
      <c r="CP723" s="78"/>
      <c r="CQ723" s="78"/>
      <c r="CR723" s="78"/>
      <c r="CS723" s="78"/>
      <c r="CT723" s="78"/>
      <c r="CU723" s="78"/>
      <c r="CV723" s="78"/>
      <c r="CW723" s="78"/>
      <c r="CX723" s="78"/>
      <c r="CY723" s="78"/>
      <c r="CZ723" s="78"/>
      <c r="DA723" s="78"/>
      <c r="DB723" s="78"/>
      <c r="DC723" s="78"/>
      <c r="DD723" s="78"/>
      <c r="DE723" s="78"/>
      <c r="DF723" s="2481"/>
      <c r="DG723" s="78"/>
      <c r="DH723" s="2482"/>
      <c r="DI723" s="78"/>
      <c r="DJ723" s="78"/>
      <c r="DK723" s="78"/>
      <c r="DL723" s="78"/>
      <c r="DM723" s="78"/>
      <c r="DN723" s="78"/>
      <c r="DO723" s="78"/>
      <c r="DP723" s="78"/>
      <c r="DQ723" s="78"/>
      <c r="DR723" s="78"/>
    </row>
    <row r="724">
      <c r="A724" s="78"/>
      <c r="D724" s="2471"/>
      <c r="E724" s="2472"/>
      <c r="F724" s="2472"/>
      <c r="G724" s="2473"/>
      <c r="H724" s="2474"/>
      <c r="I724" s="2474"/>
      <c r="J724" s="2474"/>
      <c r="K724" s="2474"/>
      <c r="L724" s="2474"/>
      <c r="M724" s="2474"/>
      <c r="N724" s="2474"/>
      <c r="O724" s="2474"/>
      <c r="P724" s="2474"/>
      <c r="Q724" s="2475"/>
      <c r="R724" s="2475"/>
      <c r="S724" s="2474"/>
      <c r="T724" s="2476"/>
      <c r="U724" s="2474"/>
      <c r="V724" s="2474"/>
      <c r="W724" s="2474"/>
      <c r="X724" s="2474"/>
      <c r="Y724" s="2475"/>
      <c r="Z724" s="2474"/>
      <c r="AA724" s="2477"/>
      <c r="AB724" s="2475"/>
      <c r="AC724" s="2475"/>
      <c r="AD724" s="2475"/>
      <c r="AE724" s="2475"/>
      <c r="AF724" s="78"/>
      <c r="AG724" s="2475"/>
      <c r="AH724" s="2478"/>
      <c r="AI724" s="78"/>
      <c r="AJ724" s="78"/>
      <c r="AK724" s="78"/>
      <c r="AL724" s="78"/>
      <c r="AM724" s="78"/>
      <c r="AN724" s="78"/>
      <c r="AO724" s="78"/>
      <c r="AP724" s="78"/>
      <c r="AQ724" s="78"/>
      <c r="AR724" s="2479"/>
      <c r="AS724" s="2479"/>
      <c r="AT724" s="2479"/>
      <c r="AU724" s="2479"/>
      <c r="AV724" s="2480"/>
      <c r="AW724" s="78"/>
      <c r="AX724" s="2480"/>
      <c r="AY724" s="78"/>
      <c r="AZ724" s="78"/>
      <c r="BA724" s="78"/>
      <c r="BB724" s="2480"/>
      <c r="BC724" s="78"/>
      <c r="BD724" s="78"/>
      <c r="BE724" s="78"/>
      <c r="BF724" s="78"/>
      <c r="BG724" s="78"/>
      <c r="BH724" s="78"/>
      <c r="BI724" s="78"/>
      <c r="BJ724" s="78"/>
      <c r="BK724" s="78"/>
      <c r="BL724" s="78"/>
      <c r="BM724" s="78"/>
      <c r="BN724" s="78"/>
      <c r="BO724" s="78"/>
      <c r="BP724" s="78"/>
      <c r="BQ724" s="78"/>
      <c r="BR724" s="78"/>
      <c r="BS724" s="78"/>
      <c r="BT724" s="78"/>
      <c r="BU724" s="78"/>
      <c r="BV724" s="78"/>
      <c r="BW724" s="78"/>
      <c r="BX724" s="78"/>
      <c r="BY724" s="78"/>
      <c r="BZ724" s="78"/>
      <c r="CA724" s="78"/>
      <c r="CB724" s="78"/>
      <c r="CC724" s="78"/>
      <c r="CD724" s="78"/>
      <c r="CE724" s="78"/>
      <c r="CF724" s="78"/>
      <c r="CG724" s="78"/>
      <c r="CH724" s="78"/>
      <c r="CI724" s="78"/>
      <c r="CJ724" s="78"/>
      <c r="CK724" s="78"/>
      <c r="CL724" s="78"/>
      <c r="CM724" s="78"/>
      <c r="CN724" s="78"/>
      <c r="CO724" s="78"/>
      <c r="CP724" s="78"/>
      <c r="CQ724" s="78"/>
      <c r="CR724" s="78"/>
      <c r="CS724" s="78"/>
      <c r="CT724" s="78"/>
      <c r="CU724" s="78"/>
      <c r="CV724" s="78"/>
      <c r="CW724" s="78"/>
      <c r="CX724" s="78"/>
      <c r="CY724" s="78"/>
      <c r="CZ724" s="78"/>
      <c r="DA724" s="78"/>
      <c r="DB724" s="78"/>
      <c r="DC724" s="78"/>
      <c r="DD724" s="78"/>
      <c r="DE724" s="78"/>
      <c r="DF724" s="2481"/>
      <c r="DG724" s="78"/>
      <c r="DH724" s="2482"/>
      <c r="DI724" s="78"/>
      <c r="DJ724" s="78"/>
      <c r="DK724" s="78"/>
      <c r="DL724" s="78"/>
      <c r="DM724" s="78"/>
      <c r="DN724" s="78"/>
      <c r="DO724" s="78"/>
      <c r="DP724" s="78"/>
      <c r="DQ724" s="78"/>
      <c r="DR724" s="78"/>
    </row>
    <row r="725">
      <c r="A725" s="78"/>
      <c r="D725" s="2471"/>
      <c r="E725" s="2472"/>
      <c r="F725" s="2472"/>
      <c r="G725" s="2473"/>
      <c r="H725" s="2474"/>
      <c r="I725" s="2474"/>
      <c r="J725" s="2474"/>
      <c r="K725" s="2474"/>
      <c r="L725" s="2474"/>
      <c r="M725" s="2474"/>
      <c r="N725" s="2474"/>
      <c r="O725" s="2474"/>
      <c r="P725" s="2474"/>
      <c r="Q725" s="2475"/>
      <c r="R725" s="2475"/>
      <c r="S725" s="2474"/>
      <c r="T725" s="2476"/>
      <c r="U725" s="2474"/>
      <c r="V725" s="2474"/>
      <c r="W725" s="2474"/>
      <c r="X725" s="2474"/>
      <c r="Y725" s="2475"/>
      <c r="Z725" s="2474"/>
      <c r="AA725" s="2477"/>
      <c r="AB725" s="2475"/>
      <c r="AC725" s="2475"/>
      <c r="AD725" s="2475"/>
      <c r="AE725" s="2475"/>
      <c r="AF725" s="78"/>
      <c r="AG725" s="2475"/>
      <c r="AH725" s="2478"/>
      <c r="AI725" s="78"/>
      <c r="AJ725" s="78"/>
      <c r="AK725" s="78"/>
      <c r="AL725" s="78"/>
      <c r="AM725" s="78"/>
      <c r="AN725" s="78"/>
      <c r="AO725" s="78"/>
      <c r="AP725" s="78"/>
      <c r="AQ725" s="78"/>
      <c r="AR725" s="2479"/>
      <c r="AS725" s="2479"/>
      <c r="AT725" s="2479"/>
      <c r="AU725" s="2479"/>
      <c r="AV725" s="2480"/>
      <c r="AW725" s="78"/>
      <c r="AX725" s="2480"/>
      <c r="AY725" s="78"/>
      <c r="AZ725" s="78"/>
      <c r="BA725" s="78"/>
      <c r="BB725" s="2480"/>
      <c r="BC725" s="78"/>
      <c r="BD725" s="78"/>
      <c r="BE725" s="78"/>
      <c r="BF725" s="78"/>
      <c r="BG725" s="78"/>
      <c r="BH725" s="78"/>
      <c r="BI725" s="78"/>
      <c r="BJ725" s="78"/>
      <c r="BK725" s="78"/>
      <c r="BL725" s="78"/>
      <c r="BM725" s="78"/>
      <c r="BN725" s="78"/>
      <c r="BO725" s="78"/>
      <c r="BP725" s="78"/>
      <c r="BQ725" s="78"/>
      <c r="BR725" s="78"/>
      <c r="BS725" s="78"/>
      <c r="BT725" s="78"/>
      <c r="BU725" s="78"/>
      <c r="BV725" s="78"/>
      <c r="BW725" s="78"/>
      <c r="BX725" s="78"/>
      <c r="BY725" s="78"/>
      <c r="BZ725" s="78"/>
      <c r="CA725" s="78"/>
      <c r="CB725" s="78"/>
      <c r="CC725" s="78"/>
      <c r="CD725" s="78"/>
      <c r="CE725" s="78"/>
      <c r="CF725" s="78"/>
      <c r="CG725" s="78"/>
      <c r="CH725" s="78"/>
      <c r="CI725" s="78"/>
      <c r="CJ725" s="78"/>
      <c r="CK725" s="78"/>
      <c r="CL725" s="78"/>
      <c r="CM725" s="78"/>
      <c r="CN725" s="78"/>
      <c r="CO725" s="78"/>
      <c r="CP725" s="78"/>
      <c r="CQ725" s="78"/>
      <c r="CR725" s="78"/>
      <c r="CS725" s="78"/>
      <c r="CT725" s="78"/>
      <c r="CU725" s="78"/>
      <c r="CV725" s="78"/>
      <c r="CW725" s="78"/>
      <c r="CX725" s="78"/>
      <c r="CY725" s="78"/>
      <c r="CZ725" s="78"/>
      <c r="DA725" s="78"/>
      <c r="DB725" s="78"/>
      <c r="DC725" s="78"/>
      <c r="DD725" s="78"/>
      <c r="DE725" s="78"/>
      <c r="DF725" s="2481"/>
      <c r="DG725" s="78"/>
      <c r="DH725" s="2482"/>
      <c r="DI725" s="78"/>
      <c r="DJ725" s="78"/>
      <c r="DK725" s="78"/>
      <c r="DL725" s="78"/>
      <c r="DM725" s="78"/>
      <c r="DN725" s="78"/>
      <c r="DO725" s="78"/>
      <c r="DP725" s="78"/>
      <c r="DQ725" s="78"/>
      <c r="DR725" s="78"/>
    </row>
    <row r="726">
      <c r="A726" s="78"/>
      <c r="D726" s="2471"/>
      <c r="E726" s="2472"/>
      <c r="F726" s="2472"/>
      <c r="G726" s="2473"/>
      <c r="H726" s="2474"/>
      <c r="I726" s="2474"/>
      <c r="J726" s="2474"/>
      <c r="K726" s="2474"/>
      <c r="L726" s="2474"/>
      <c r="M726" s="2474"/>
      <c r="N726" s="2474"/>
      <c r="O726" s="2474"/>
      <c r="P726" s="2474"/>
      <c r="Q726" s="2475"/>
      <c r="R726" s="2475"/>
      <c r="S726" s="2474"/>
      <c r="T726" s="2476"/>
      <c r="U726" s="2474"/>
      <c r="V726" s="2474"/>
      <c r="W726" s="2474"/>
      <c r="X726" s="2474"/>
      <c r="Y726" s="2475"/>
      <c r="Z726" s="2474"/>
      <c r="AA726" s="2477"/>
      <c r="AB726" s="2475"/>
      <c r="AC726" s="2475"/>
      <c r="AD726" s="2475"/>
      <c r="AE726" s="2475"/>
      <c r="AF726" s="78"/>
      <c r="AG726" s="2475"/>
      <c r="AH726" s="2478"/>
      <c r="AI726" s="78"/>
      <c r="AJ726" s="78"/>
      <c r="AK726" s="78"/>
      <c r="AL726" s="78"/>
      <c r="AM726" s="78"/>
      <c r="AN726" s="78"/>
      <c r="AO726" s="78"/>
      <c r="AP726" s="78"/>
      <c r="AQ726" s="78"/>
      <c r="AR726" s="2479"/>
      <c r="AS726" s="2479"/>
      <c r="AT726" s="2479"/>
      <c r="AU726" s="2479"/>
      <c r="AV726" s="2480"/>
      <c r="AW726" s="78"/>
      <c r="AX726" s="2480"/>
      <c r="AY726" s="78"/>
      <c r="AZ726" s="78"/>
      <c r="BA726" s="78"/>
      <c r="BB726" s="2480"/>
      <c r="BC726" s="78"/>
      <c r="BD726" s="78"/>
      <c r="BE726" s="78"/>
      <c r="BF726" s="78"/>
      <c r="BG726" s="78"/>
      <c r="BH726" s="78"/>
      <c r="BI726" s="78"/>
      <c r="BJ726" s="78"/>
      <c r="BK726" s="78"/>
      <c r="BL726" s="78"/>
      <c r="BM726" s="78"/>
      <c r="BN726" s="78"/>
      <c r="BO726" s="78"/>
      <c r="BP726" s="78"/>
      <c r="BQ726" s="78"/>
      <c r="BR726" s="78"/>
      <c r="BS726" s="78"/>
      <c r="BT726" s="78"/>
      <c r="BU726" s="78"/>
      <c r="BV726" s="78"/>
      <c r="BW726" s="78"/>
      <c r="BX726" s="78"/>
      <c r="BY726" s="78"/>
      <c r="BZ726" s="78"/>
      <c r="CA726" s="78"/>
      <c r="CB726" s="78"/>
      <c r="CC726" s="78"/>
      <c r="CD726" s="78"/>
      <c r="CE726" s="78"/>
      <c r="CF726" s="78"/>
      <c r="CG726" s="78"/>
      <c r="CH726" s="78"/>
      <c r="CI726" s="78"/>
      <c r="CJ726" s="78"/>
      <c r="CK726" s="78"/>
      <c r="CL726" s="78"/>
      <c r="CM726" s="78"/>
      <c r="CN726" s="78"/>
      <c r="CO726" s="78"/>
      <c r="CP726" s="78"/>
      <c r="CQ726" s="78"/>
      <c r="CR726" s="78"/>
      <c r="CS726" s="78"/>
      <c r="CT726" s="78"/>
      <c r="CU726" s="78"/>
      <c r="CV726" s="78"/>
      <c r="CW726" s="78"/>
      <c r="CX726" s="78"/>
      <c r="CY726" s="78"/>
      <c r="CZ726" s="78"/>
      <c r="DA726" s="78"/>
      <c r="DB726" s="78"/>
      <c r="DC726" s="78"/>
      <c r="DD726" s="78"/>
      <c r="DE726" s="78"/>
      <c r="DF726" s="2481"/>
      <c r="DG726" s="78"/>
      <c r="DH726" s="2482"/>
      <c r="DI726" s="78"/>
      <c r="DJ726" s="78"/>
      <c r="DK726" s="78"/>
      <c r="DL726" s="78"/>
      <c r="DM726" s="78"/>
      <c r="DN726" s="78"/>
      <c r="DO726" s="78"/>
      <c r="DP726" s="78"/>
      <c r="DQ726" s="78"/>
      <c r="DR726" s="78"/>
    </row>
    <row r="727">
      <c r="A727" s="78"/>
      <c r="D727" s="2471"/>
      <c r="E727" s="2472"/>
      <c r="F727" s="2472"/>
      <c r="G727" s="2473"/>
      <c r="H727" s="2474"/>
      <c r="I727" s="2474"/>
      <c r="J727" s="2474"/>
      <c r="K727" s="2474"/>
      <c r="L727" s="2474"/>
      <c r="M727" s="2474"/>
      <c r="N727" s="2474"/>
      <c r="O727" s="2474"/>
      <c r="P727" s="2474"/>
      <c r="Q727" s="2475"/>
      <c r="R727" s="2475"/>
      <c r="S727" s="2474"/>
      <c r="T727" s="2476"/>
      <c r="U727" s="2474"/>
      <c r="V727" s="2474"/>
      <c r="W727" s="2474"/>
      <c r="X727" s="2474"/>
      <c r="Y727" s="2475"/>
      <c r="Z727" s="2474"/>
      <c r="AA727" s="2477"/>
      <c r="AB727" s="2475"/>
      <c r="AC727" s="2475"/>
      <c r="AD727" s="2475"/>
      <c r="AE727" s="2475"/>
      <c r="AF727" s="78"/>
      <c r="AG727" s="2475"/>
      <c r="AH727" s="2478"/>
      <c r="AI727" s="78"/>
      <c r="AJ727" s="78"/>
      <c r="AK727" s="78"/>
      <c r="AL727" s="78"/>
      <c r="AM727" s="78"/>
      <c r="AN727" s="78"/>
      <c r="AO727" s="78"/>
      <c r="AP727" s="78"/>
      <c r="AQ727" s="78"/>
      <c r="AR727" s="2479"/>
      <c r="AS727" s="2479"/>
      <c r="AT727" s="2479"/>
      <c r="AU727" s="2479"/>
      <c r="AV727" s="2480"/>
      <c r="AW727" s="78"/>
      <c r="AX727" s="2480"/>
      <c r="AY727" s="78"/>
      <c r="AZ727" s="78"/>
      <c r="BA727" s="78"/>
      <c r="BB727" s="2480"/>
      <c r="BC727" s="78"/>
      <c r="BD727" s="78"/>
      <c r="BE727" s="78"/>
      <c r="BF727" s="78"/>
      <c r="BG727" s="78"/>
      <c r="BH727" s="78"/>
      <c r="BI727" s="78"/>
      <c r="BJ727" s="78"/>
      <c r="BK727" s="78"/>
      <c r="BL727" s="78"/>
      <c r="BM727" s="78"/>
      <c r="BN727" s="78"/>
      <c r="BO727" s="78"/>
      <c r="BP727" s="78"/>
      <c r="BQ727" s="78"/>
      <c r="BR727" s="78"/>
      <c r="BS727" s="78"/>
      <c r="BT727" s="78"/>
      <c r="BU727" s="78"/>
      <c r="BV727" s="78"/>
      <c r="BW727" s="78"/>
      <c r="BX727" s="78"/>
      <c r="BY727" s="78"/>
      <c r="BZ727" s="78"/>
      <c r="CA727" s="78"/>
      <c r="CB727" s="78"/>
      <c r="CC727" s="78"/>
      <c r="CD727" s="78"/>
      <c r="CE727" s="78"/>
      <c r="CF727" s="78"/>
      <c r="CG727" s="78"/>
      <c r="CH727" s="78"/>
      <c r="CI727" s="78"/>
      <c r="CJ727" s="78"/>
      <c r="CK727" s="78"/>
      <c r="CL727" s="78"/>
      <c r="CM727" s="78"/>
      <c r="CN727" s="78"/>
      <c r="CO727" s="78"/>
      <c r="CP727" s="78"/>
      <c r="CQ727" s="78"/>
      <c r="CR727" s="78"/>
      <c r="CS727" s="78"/>
      <c r="CT727" s="78"/>
      <c r="CU727" s="78"/>
      <c r="CV727" s="78"/>
      <c r="CW727" s="78"/>
      <c r="CX727" s="78"/>
      <c r="CY727" s="78"/>
      <c r="CZ727" s="78"/>
      <c r="DA727" s="78"/>
      <c r="DB727" s="78"/>
      <c r="DC727" s="78"/>
      <c r="DD727" s="78"/>
      <c r="DE727" s="78"/>
      <c r="DF727" s="2481"/>
      <c r="DG727" s="78"/>
      <c r="DH727" s="2482"/>
      <c r="DI727" s="78"/>
      <c r="DJ727" s="78"/>
      <c r="DK727" s="78"/>
      <c r="DL727" s="78"/>
      <c r="DM727" s="78"/>
      <c r="DN727" s="78"/>
      <c r="DO727" s="78"/>
      <c r="DP727" s="78"/>
      <c r="DQ727" s="78"/>
      <c r="DR727" s="78"/>
    </row>
    <row r="728">
      <c r="A728" s="78"/>
      <c r="D728" s="2471"/>
      <c r="E728" s="2472"/>
      <c r="F728" s="2472"/>
      <c r="G728" s="2473"/>
      <c r="H728" s="2474"/>
      <c r="I728" s="2474"/>
      <c r="J728" s="2474"/>
      <c r="K728" s="2474"/>
      <c r="L728" s="2474"/>
      <c r="M728" s="2474"/>
      <c r="N728" s="2474"/>
      <c r="O728" s="2474"/>
      <c r="P728" s="2474"/>
      <c r="Q728" s="2475"/>
      <c r="R728" s="2475"/>
      <c r="S728" s="2474"/>
      <c r="T728" s="2476"/>
      <c r="U728" s="2474"/>
      <c r="V728" s="2474"/>
      <c r="W728" s="2474"/>
      <c r="X728" s="2474"/>
      <c r="Y728" s="2475"/>
      <c r="Z728" s="2474"/>
      <c r="AA728" s="2477"/>
      <c r="AB728" s="2475"/>
      <c r="AC728" s="2475"/>
      <c r="AD728" s="2475"/>
      <c r="AE728" s="2475"/>
      <c r="AF728" s="78"/>
      <c r="AG728" s="2475"/>
      <c r="AH728" s="2478"/>
      <c r="AI728" s="78"/>
      <c r="AJ728" s="78"/>
      <c r="AK728" s="78"/>
      <c r="AL728" s="78"/>
      <c r="AM728" s="78"/>
      <c r="AN728" s="78"/>
      <c r="AO728" s="78"/>
      <c r="AP728" s="78"/>
      <c r="AQ728" s="78"/>
      <c r="AR728" s="2479"/>
      <c r="AS728" s="2479"/>
      <c r="AT728" s="2479"/>
      <c r="AU728" s="2479"/>
      <c r="AV728" s="2480"/>
      <c r="AW728" s="78"/>
      <c r="AX728" s="2480"/>
      <c r="AY728" s="78"/>
      <c r="AZ728" s="78"/>
      <c r="BA728" s="78"/>
      <c r="BB728" s="2480"/>
      <c r="BC728" s="78"/>
      <c r="BD728" s="78"/>
      <c r="BE728" s="78"/>
      <c r="BF728" s="78"/>
      <c r="BG728" s="78"/>
      <c r="BH728" s="78"/>
      <c r="BI728" s="78"/>
      <c r="BJ728" s="78"/>
      <c r="BK728" s="78"/>
      <c r="BL728" s="78"/>
      <c r="BM728" s="78"/>
      <c r="BN728" s="78"/>
      <c r="BO728" s="78"/>
      <c r="BP728" s="78"/>
      <c r="BQ728" s="78"/>
      <c r="BR728" s="78"/>
      <c r="BS728" s="78"/>
      <c r="BT728" s="78"/>
      <c r="BU728" s="78"/>
      <c r="BV728" s="78"/>
      <c r="BW728" s="78"/>
      <c r="BX728" s="78"/>
      <c r="BY728" s="78"/>
      <c r="BZ728" s="78"/>
      <c r="CA728" s="78"/>
      <c r="CB728" s="78"/>
      <c r="CC728" s="78"/>
      <c r="CD728" s="78"/>
      <c r="CE728" s="78"/>
      <c r="CF728" s="78"/>
      <c r="CG728" s="78"/>
      <c r="CH728" s="78"/>
      <c r="CI728" s="78"/>
      <c r="CJ728" s="78"/>
      <c r="CK728" s="78"/>
      <c r="CL728" s="78"/>
      <c r="CM728" s="78"/>
      <c r="CN728" s="78"/>
      <c r="CO728" s="78"/>
      <c r="CP728" s="78"/>
      <c r="CQ728" s="78"/>
      <c r="CR728" s="78"/>
      <c r="CS728" s="78"/>
      <c r="CT728" s="78"/>
      <c r="CU728" s="78"/>
      <c r="CV728" s="78"/>
      <c r="CW728" s="78"/>
      <c r="CX728" s="78"/>
      <c r="CY728" s="78"/>
      <c r="CZ728" s="78"/>
      <c r="DA728" s="78"/>
      <c r="DB728" s="78"/>
      <c r="DC728" s="78"/>
      <c r="DD728" s="78"/>
      <c r="DE728" s="78"/>
      <c r="DF728" s="2481"/>
      <c r="DG728" s="78"/>
      <c r="DH728" s="2482"/>
      <c r="DI728" s="78"/>
      <c r="DJ728" s="78"/>
      <c r="DK728" s="78"/>
      <c r="DL728" s="78"/>
      <c r="DM728" s="78"/>
      <c r="DN728" s="78"/>
      <c r="DO728" s="78"/>
      <c r="DP728" s="78"/>
      <c r="DQ728" s="78"/>
      <c r="DR728" s="78"/>
    </row>
    <row r="729">
      <c r="A729" s="78"/>
      <c r="D729" s="2471"/>
      <c r="E729" s="2472"/>
      <c r="F729" s="2472"/>
      <c r="G729" s="2473"/>
      <c r="H729" s="2474"/>
      <c r="I729" s="2474"/>
      <c r="J729" s="2474"/>
      <c r="K729" s="2474"/>
      <c r="L729" s="2474"/>
      <c r="M729" s="2474"/>
      <c r="N729" s="2474"/>
      <c r="O729" s="2474"/>
      <c r="P729" s="2474"/>
      <c r="Q729" s="2475"/>
      <c r="R729" s="2475"/>
      <c r="S729" s="2474"/>
      <c r="T729" s="2476"/>
      <c r="U729" s="2474"/>
      <c r="V729" s="2474"/>
      <c r="W729" s="2474"/>
      <c r="X729" s="2474"/>
      <c r="Y729" s="2475"/>
      <c r="Z729" s="2474"/>
      <c r="AA729" s="2477"/>
      <c r="AB729" s="2475"/>
      <c r="AC729" s="2475"/>
      <c r="AD729" s="2475"/>
      <c r="AE729" s="2475"/>
      <c r="AF729" s="78"/>
      <c r="AG729" s="2475"/>
      <c r="AH729" s="2478"/>
      <c r="AI729" s="78"/>
      <c r="AJ729" s="78"/>
      <c r="AK729" s="78"/>
      <c r="AL729" s="78"/>
      <c r="AM729" s="78"/>
      <c r="AN729" s="78"/>
      <c r="AO729" s="78"/>
      <c r="AP729" s="78"/>
      <c r="AQ729" s="78"/>
      <c r="AR729" s="2479"/>
      <c r="AS729" s="2479"/>
      <c r="AT729" s="2479"/>
      <c r="AU729" s="2479"/>
      <c r="AV729" s="2480"/>
      <c r="AW729" s="78"/>
      <c r="AX729" s="2480"/>
      <c r="AY729" s="78"/>
      <c r="AZ729" s="78"/>
      <c r="BA729" s="78"/>
      <c r="BB729" s="2480"/>
      <c r="BC729" s="78"/>
      <c r="BD729" s="78"/>
      <c r="BE729" s="78"/>
      <c r="BF729" s="78"/>
      <c r="BG729" s="78"/>
      <c r="BH729" s="78"/>
      <c r="BI729" s="78"/>
      <c r="BJ729" s="78"/>
      <c r="BK729" s="78"/>
      <c r="BL729" s="78"/>
      <c r="BM729" s="78"/>
      <c r="BN729" s="78"/>
      <c r="BO729" s="78"/>
      <c r="BP729" s="78"/>
      <c r="BQ729" s="78"/>
      <c r="BR729" s="78"/>
      <c r="BS729" s="78"/>
      <c r="BT729" s="78"/>
      <c r="BU729" s="78"/>
      <c r="BV729" s="78"/>
      <c r="BW729" s="78"/>
      <c r="BX729" s="78"/>
      <c r="BY729" s="78"/>
      <c r="BZ729" s="78"/>
      <c r="CA729" s="78"/>
      <c r="CB729" s="78"/>
      <c r="CC729" s="78"/>
      <c r="CD729" s="78"/>
      <c r="CE729" s="78"/>
      <c r="CF729" s="78"/>
      <c r="CG729" s="78"/>
      <c r="CH729" s="78"/>
      <c r="CI729" s="78"/>
      <c r="CJ729" s="78"/>
      <c r="CK729" s="78"/>
      <c r="CL729" s="78"/>
      <c r="CM729" s="78"/>
      <c r="CN729" s="78"/>
      <c r="CO729" s="78"/>
      <c r="CP729" s="78"/>
      <c r="CQ729" s="78"/>
      <c r="CR729" s="78"/>
      <c r="CS729" s="78"/>
      <c r="CT729" s="78"/>
      <c r="CU729" s="78"/>
      <c r="CV729" s="78"/>
      <c r="CW729" s="78"/>
      <c r="CX729" s="78"/>
      <c r="CY729" s="78"/>
      <c r="CZ729" s="78"/>
      <c r="DA729" s="78"/>
      <c r="DB729" s="78"/>
      <c r="DC729" s="78"/>
      <c r="DD729" s="78"/>
      <c r="DE729" s="78"/>
      <c r="DF729" s="2481"/>
      <c r="DG729" s="78"/>
      <c r="DH729" s="2482"/>
      <c r="DI729" s="78"/>
      <c r="DJ729" s="78"/>
      <c r="DK729" s="78"/>
      <c r="DL729" s="78"/>
      <c r="DM729" s="78"/>
      <c r="DN729" s="78"/>
      <c r="DO729" s="78"/>
      <c r="DP729" s="78"/>
      <c r="DQ729" s="78"/>
      <c r="DR729" s="78"/>
    </row>
    <row r="730">
      <c r="A730" s="78"/>
      <c r="D730" s="2471"/>
      <c r="E730" s="2472"/>
      <c r="F730" s="2472"/>
      <c r="G730" s="2473"/>
      <c r="H730" s="2474"/>
      <c r="I730" s="2474"/>
      <c r="J730" s="2474"/>
      <c r="K730" s="2474"/>
      <c r="L730" s="2474"/>
      <c r="M730" s="2474"/>
      <c r="N730" s="2474"/>
      <c r="O730" s="2474"/>
      <c r="P730" s="2474"/>
      <c r="Q730" s="2475"/>
      <c r="R730" s="2475"/>
      <c r="S730" s="2474"/>
      <c r="T730" s="2476"/>
      <c r="U730" s="2474"/>
      <c r="V730" s="2474"/>
      <c r="W730" s="2474"/>
      <c r="X730" s="2474"/>
      <c r="Y730" s="2475"/>
      <c r="Z730" s="2474"/>
      <c r="AA730" s="2477"/>
      <c r="AB730" s="2475"/>
      <c r="AC730" s="2475"/>
      <c r="AD730" s="2475"/>
      <c r="AE730" s="2475"/>
      <c r="AF730" s="78"/>
      <c r="AG730" s="2475"/>
      <c r="AH730" s="2478"/>
      <c r="AI730" s="78"/>
      <c r="AJ730" s="78"/>
      <c r="AK730" s="78"/>
      <c r="AL730" s="78"/>
      <c r="AM730" s="78"/>
      <c r="AN730" s="78"/>
      <c r="AO730" s="78"/>
      <c r="AP730" s="78"/>
      <c r="AQ730" s="78"/>
      <c r="AR730" s="2479"/>
      <c r="AS730" s="2479"/>
      <c r="AT730" s="2479"/>
      <c r="AU730" s="2479"/>
      <c r="AV730" s="2480"/>
      <c r="AW730" s="78"/>
      <c r="AX730" s="2480"/>
      <c r="AY730" s="78"/>
      <c r="AZ730" s="78"/>
      <c r="BA730" s="78"/>
      <c r="BB730" s="2480"/>
      <c r="BC730" s="78"/>
      <c r="BD730" s="78"/>
      <c r="BE730" s="78"/>
      <c r="BF730" s="78"/>
      <c r="BG730" s="78"/>
      <c r="BH730" s="78"/>
      <c r="BI730" s="78"/>
      <c r="BJ730" s="78"/>
      <c r="BK730" s="78"/>
      <c r="BL730" s="78"/>
      <c r="BM730" s="78"/>
      <c r="BN730" s="78"/>
      <c r="BO730" s="78"/>
      <c r="BP730" s="78"/>
      <c r="BQ730" s="78"/>
      <c r="BR730" s="78"/>
      <c r="BS730" s="78"/>
      <c r="BT730" s="78"/>
      <c r="BU730" s="78"/>
      <c r="BV730" s="78"/>
      <c r="BW730" s="78"/>
      <c r="BX730" s="78"/>
      <c r="BY730" s="78"/>
      <c r="BZ730" s="78"/>
      <c r="CA730" s="78"/>
      <c r="CB730" s="78"/>
      <c r="CC730" s="78"/>
      <c r="CD730" s="78"/>
      <c r="CE730" s="78"/>
      <c r="CF730" s="78"/>
      <c r="CG730" s="78"/>
      <c r="CH730" s="78"/>
      <c r="CI730" s="78"/>
      <c r="CJ730" s="78"/>
      <c r="CK730" s="78"/>
      <c r="CL730" s="78"/>
      <c r="CM730" s="78"/>
      <c r="CN730" s="78"/>
      <c r="CO730" s="78"/>
      <c r="CP730" s="78"/>
      <c r="CQ730" s="78"/>
      <c r="CR730" s="78"/>
      <c r="CS730" s="78"/>
      <c r="CT730" s="78"/>
      <c r="CU730" s="78"/>
      <c r="CV730" s="78"/>
      <c r="CW730" s="78"/>
      <c r="CX730" s="78"/>
      <c r="CY730" s="78"/>
      <c r="CZ730" s="78"/>
      <c r="DA730" s="78"/>
      <c r="DB730" s="78"/>
      <c r="DC730" s="78"/>
      <c r="DD730" s="78"/>
      <c r="DE730" s="78"/>
      <c r="DF730" s="2481"/>
      <c r="DG730" s="78"/>
      <c r="DH730" s="2482"/>
      <c r="DI730" s="78"/>
      <c r="DJ730" s="78"/>
      <c r="DK730" s="78"/>
      <c r="DL730" s="78"/>
      <c r="DM730" s="78"/>
      <c r="DN730" s="78"/>
      <c r="DO730" s="78"/>
      <c r="DP730" s="78"/>
      <c r="DQ730" s="78"/>
      <c r="DR730" s="78"/>
    </row>
    <row r="731">
      <c r="A731" s="78"/>
      <c r="D731" s="2471"/>
      <c r="E731" s="2472"/>
      <c r="F731" s="2472"/>
      <c r="G731" s="2473"/>
      <c r="H731" s="2474"/>
      <c r="I731" s="2474"/>
      <c r="J731" s="2474"/>
      <c r="K731" s="2474"/>
      <c r="L731" s="2474"/>
      <c r="M731" s="2474"/>
      <c r="N731" s="2474"/>
      <c r="O731" s="2474"/>
      <c r="P731" s="2474"/>
      <c r="Q731" s="2475"/>
      <c r="R731" s="2475"/>
      <c r="S731" s="2474"/>
      <c r="T731" s="2476"/>
      <c r="U731" s="2474"/>
      <c r="V731" s="2474"/>
      <c r="W731" s="2474"/>
      <c r="X731" s="2474"/>
      <c r="Y731" s="2475"/>
      <c r="Z731" s="2474"/>
      <c r="AA731" s="2477"/>
      <c r="AB731" s="2475"/>
      <c r="AC731" s="2475"/>
      <c r="AD731" s="2475"/>
      <c r="AE731" s="2475"/>
      <c r="AF731" s="78"/>
      <c r="AG731" s="2475"/>
      <c r="AH731" s="2478"/>
      <c r="AI731" s="78"/>
      <c r="AJ731" s="78"/>
      <c r="AK731" s="78"/>
      <c r="AL731" s="78"/>
      <c r="AM731" s="78"/>
      <c r="AN731" s="78"/>
      <c r="AO731" s="78"/>
      <c r="AP731" s="78"/>
      <c r="AQ731" s="78"/>
      <c r="AR731" s="2479"/>
      <c r="AS731" s="2479"/>
      <c r="AT731" s="2479"/>
      <c r="AU731" s="2479"/>
      <c r="AV731" s="2480"/>
      <c r="AW731" s="78"/>
      <c r="AX731" s="2480"/>
      <c r="AY731" s="78"/>
      <c r="AZ731" s="78"/>
      <c r="BA731" s="78"/>
      <c r="BB731" s="2480"/>
      <c r="BC731" s="78"/>
      <c r="BD731" s="78"/>
      <c r="BE731" s="78"/>
      <c r="BF731" s="78"/>
      <c r="BG731" s="78"/>
      <c r="BH731" s="78"/>
      <c r="BI731" s="78"/>
      <c r="BJ731" s="78"/>
      <c r="BK731" s="78"/>
      <c r="BL731" s="78"/>
      <c r="BM731" s="78"/>
      <c r="BN731" s="78"/>
      <c r="BO731" s="78"/>
      <c r="BP731" s="78"/>
      <c r="BQ731" s="78"/>
      <c r="BR731" s="78"/>
      <c r="BS731" s="78"/>
      <c r="BT731" s="78"/>
      <c r="BU731" s="78"/>
      <c r="BV731" s="78"/>
      <c r="BW731" s="78"/>
      <c r="BX731" s="78"/>
      <c r="BY731" s="78"/>
      <c r="BZ731" s="78"/>
      <c r="CA731" s="78"/>
      <c r="CB731" s="78"/>
      <c r="CC731" s="78"/>
      <c r="CD731" s="78"/>
      <c r="CE731" s="78"/>
      <c r="CF731" s="78"/>
      <c r="CG731" s="78"/>
      <c r="CH731" s="78"/>
      <c r="CI731" s="78"/>
      <c r="CJ731" s="78"/>
      <c r="CK731" s="78"/>
      <c r="CL731" s="78"/>
      <c r="CM731" s="78"/>
      <c r="CN731" s="78"/>
      <c r="CO731" s="78"/>
      <c r="CP731" s="78"/>
      <c r="CQ731" s="78"/>
      <c r="CR731" s="78"/>
      <c r="CS731" s="78"/>
      <c r="CT731" s="78"/>
      <c r="CU731" s="78"/>
      <c r="CV731" s="78"/>
      <c r="CW731" s="78"/>
      <c r="CX731" s="78"/>
      <c r="CY731" s="78"/>
      <c r="CZ731" s="78"/>
      <c r="DA731" s="78"/>
      <c r="DB731" s="78"/>
      <c r="DC731" s="78"/>
      <c r="DD731" s="78"/>
      <c r="DE731" s="78"/>
      <c r="DF731" s="2481"/>
      <c r="DG731" s="78"/>
      <c r="DH731" s="2482"/>
      <c r="DI731" s="78"/>
      <c r="DJ731" s="78"/>
      <c r="DK731" s="78"/>
      <c r="DL731" s="78"/>
      <c r="DM731" s="78"/>
      <c r="DN731" s="78"/>
      <c r="DO731" s="78"/>
      <c r="DP731" s="78"/>
      <c r="DQ731" s="78"/>
      <c r="DR731" s="78"/>
    </row>
    <row r="732">
      <c r="A732" s="78"/>
      <c r="D732" s="2471"/>
      <c r="E732" s="2472"/>
      <c r="F732" s="2472"/>
      <c r="G732" s="2473"/>
      <c r="H732" s="2474"/>
      <c r="I732" s="2474"/>
      <c r="J732" s="2474"/>
      <c r="K732" s="2474"/>
      <c r="L732" s="2474"/>
      <c r="M732" s="2474"/>
      <c r="N732" s="2474"/>
      <c r="O732" s="2474"/>
      <c r="P732" s="2474"/>
      <c r="Q732" s="2475"/>
      <c r="R732" s="2475"/>
      <c r="S732" s="2474"/>
      <c r="T732" s="2476"/>
      <c r="U732" s="2474"/>
      <c r="V732" s="2474"/>
      <c r="W732" s="2474"/>
      <c r="X732" s="2474"/>
      <c r="Y732" s="2475"/>
      <c r="Z732" s="2474"/>
      <c r="AA732" s="2477"/>
      <c r="AB732" s="2475"/>
      <c r="AC732" s="2475"/>
      <c r="AD732" s="2475"/>
      <c r="AE732" s="2475"/>
      <c r="AF732" s="78"/>
      <c r="AG732" s="2475"/>
      <c r="AH732" s="2478"/>
      <c r="AI732" s="78"/>
      <c r="AJ732" s="78"/>
      <c r="AK732" s="78"/>
      <c r="AL732" s="78"/>
      <c r="AM732" s="78"/>
      <c r="AN732" s="78"/>
      <c r="AO732" s="78"/>
      <c r="AP732" s="78"/>
      <c r="AQ732" s="78"/>
      <c r="AR732" s="2479"/>
      <c r="AS732" s="2479"/>
      <c r="AT732" s="2479"/>
      <c r="AU732" s="2479"/>
      <c r="AV732" s="2480"/>
      <c r="AW732" s="78"/>
      <c r="AX732" s="2480"/>
      <c r="AY732" s="78"/>
      <c r="AZ732" s="78"/>
      <c r="BA732" s="78"/>
      <c r="BB732" s="2480"/>
      <c r="BC732" s="78"/>
      <c r="BD732" s="78"/>
      <c r="BE732" s="78"/>
      <c r="BF732" s="78"/>
      <c r="BG732" s="78"/>
      <c r="BH732" s="78"/>
      <c r="BI732" s="78"/>
      <c r="BJ732" s="78"/>
      <c r="BK732" s="78"/>
      <c r="BL732" s="78"/>
      <c r="BM732" s="78"/>
      <c r="BN732" s="78"/>
      <c r="BO732" s="78"/>
      <c r="BP732" s="78"/>
      <c r="BQ732" s="78"/>
      <c r="BR732" s="78"/>
      <c r="BS732" s="78"/>
      <c r="BT732" s="78"/>
      <c r="BU732" s="78"/>
      <c r="BV732" s="78"/>
      <c r="BW732" s="78"/>
      <c r="BX732" s="78"/>
      <c r="BY732" s="78"/>
      <c r="BZ732" s="78"/>
      <c r="CA732" s="78"/>
      <c r="CB732" s="78"/>
      <c r="CC732" s="78"/>
      <c r="CD732" s="78"/>
      <c r="CE732" s="78"/>
      <c r="CF732" s="78"/>
      <c r="CG732" s="78"/>
      <c r="CH732" s="78"/>
      <c r="CI732" s="78"/>
      <c r="CJ732" s="78"/>
      <c r="CK732" s="78"/>
      <c r="CL732" s="78"/>
      <c r="CM732" s="78"/>
      <c r="CN732" s="78"/>
      <c r="CO732" s="78"/>
      <c r="CP732" s="78"/>
      <c r="CQ732" s="78"/>
      <c r="CR732" s="78"/>
      <c r="CS732" s="78"/>
      <c r="CT732" s="78"/>
      <c r="CU732" s="78"/>
      <c r="CV732" s="78"/>
      <c r="CW732" s="78"/>
      <c r="CX732" s="78"/>
      <c r="CY732" s="78"/>
      <c r="CZ732" s="78"/>
      <c r="DA732" s="78"/>
      <c r="DB732" s="78"/>
      <c r="DC732" s="78"/>
      <c r="DD732" s="78"/>
      <c r="DE732" s="78"/>
      <c r="DF732" s="2481"/>
      <c r="DG732" s="78"/>
      <c r="DH732" s="2482"/>
      <c r="DI732" s="78"/>
      <c r="DJ732" s="78"/>
      <c r="DK732" s="78"/>
      <c r="DL732" s="78"/>
      <c r="DM732" s="78"/>
      <c r="DN732" s="78"/>
      <c r="DO732" s="78"/>
      <c r="DP732" s="78"/>
      <c r="DQ732" s="78"/>
      <c r="DR732" s="78"/>
    </row>
    <row r="733">
      <c r="A733" s="78"/>
      <c r="D733" s="2471"/>
      <c r="E733" s="2472"/>
      <c r="F733" s="2472"/>
      <c r="G733" s="2473"/>
      <c r="H733" s="2474"/>
      <c r="I733" s="2474"/>
      <c r="J733" s="2474"/>
      <c r="K733" s="2474"/>
      <c r="L733" s="2474"/>
      <c r="M733" s="2474"/>
      <c r="N733" s="2474"/>
      <c r="O733" s="2474"/>
      <c r="P733" s="2474"/>
      <c r="Q733" s="2475"/>
      <c r="R733" s="2475"/>
      <c r="S733" s="2474"/>
      <c r="T733" s="2476"/>
      <c r="U733" s="2474"/>
      <c r="V733" s="2474"/>
      <c r="W733" s="2474"/>
      <c r="X733" s="2474"/>
      <c r="Y733" s="2475"/>
      <c r="Z733" s="2474"/>
      <c r="AA733" s="2477"/>
      <c r="AB733" s="2475"/>
      <c r="AC733" s="2475"/>
      <c r="AD733" s="2475"/>
      <c r="AE733" s="2475"/>
      <c r="AF733" s="78"/>
      <c r="AG733" s="2475"/>
      <c r="AH733" s="2478"/>
      <c r="AI733" s="78"/>
      <c r="AJ733" s="78"/>
      <c r="AK733" s="78"/>
      <c r="AL733" s="78"/>
      <c r="AM733" s="78"/>
      <c r="AN733" s="78"/>
      <c r="AO733" s="78"/>
      <c r="AP733" s="78"/>
      <c r="AQ733" s="78"/>
      <c r="AR733" s="2479"/>
      <c r="AS733" s="2479"/>
      <c r="AT733" s="2479"/>
      <c r="AU733" s="2479"/>
      <c r="AV733" s="2480"/>
      <c r="AW733" s="78"/>
      <c r="AX733" s="2480"/>
      <c r="AY733" s="78"/>
      <c r="AZ733" s="78"/>
      <c r="BA733" s="78"/>
      <c r="BB733" s="2480"/>
      <c r="BC733" s="78"/>
      <c r="BD733" s="78"/>
      <c r="BE733" s="78"/>
      <c r="BF733" s="78"/>
      <c r="BG733" s="78"/>
      <c r="BH733" s="78"/>
      <c r="BI733" s="78"/>
      <c r="BJ733" s="78"/>
      <c r="BK733" s="78"/>
      <c r="BL733" s="78"/>
      <c r="BM733" s="78"/>
      <c r="BN733" s="78"/>
      <c r="BO733" s="78"/>
      <c r="BP733" s="78"/>
      <c r="BQ733" s="78"/>
      <c r="BR733" s="78"/>
      <c r="BS733" s="78"/>
      <c r="BT733" s="78"/>
      <c r="BU733" s="78"/>
      <c r="BV733" s="78"/>
      <c r="BW733" s="78"/>
      <c r="BX733" s="78"/>
      <c r="BY733" s="78"/>
      <c r="BZ733" s="78"/>
      <c r="CA733" s="78"/>
      <c r="CB733" s="78"/>
      <c r="CC733" s="78"/>
      <c r="CD733" s="78"/>
      <c r="CE733" s="78"/>
      <c r="CF733" s="78"/>
      <c r="CG733" s="78"/>
      <c r="CH733" s="78"/>
      <c r="CI733" s="78"/>
      <c r="CJ733" s="78"/>
      <c r="CK733" s="78"/>
      <c r="CL733" s="78"/>
      <c r="CM733" s="78"/>
      <c r="CN733" s="78"/>
      <c r="CO733" s="78"/>
      <c r="CP733" s="78"/>
      <c r="CQ733" s="78"/>
      <c r="CR733" s="78"/>
      <c r="CS733" s="78"/>
      <c r="CT733" s="78"/>
      <c r="CU733" s="78"/>
      <c r="CV733" s="78"/>
      <c r="CW733" s="78"/>
      <c r="CX733" s="78"/>
      <c r="CY733" s="78"/>
      <c r="CZ733" s="78"/>
      <c r="DA733" s="78"/>
      <c r="DB733" s="78"/>
      <c r="DC733" s="78"/>
      <c r="DD733" s="78"/>
      <c r="DE733" s="78"/>
      <c r="DF733" s="2481"/>
      <c r="DG733" s="78"/>
      <c r="DH733" s="2482"/>
      <c r="DI733" s="78"/>
      <c r="DJ733" s="78"/>
      <c r="DK733" s="78"/>
      <c r="DL733" s="78"/>
      <c r="DM733" s="78"/>
      <c r="DN733" s="78"/>
      <c r="DO733" s="78"/>
      <c r="DP733" s="78"/>
      <c r="DQ733" s="78"/>
      <c r="DR733" s="78"/>
    </row>
    <row r="734">
      <c r="A734" s="78"/>
      <c r="D734" s="2471"/>
      <c r="E734" s="2472"/>
      <c r="F734" s="2472"/>
      <c r="G734" s="2473"/>
      <c r="H734" s="2474"/>
      <c r="I734" s="2474"/>
      <c r="J734" s="2474"/>
      <c r="K734" s="2474"/>
      <c r="L734" s="2474"/>
      <c r="M734" s="2474"/>
      <c r="N734" s="2474"/>
      <c r="O734" s="2474"/>
      <c r="P734" s="2474"/>
      <c r="Q734" s="2475"/>
      <c r="R734" s="2475"/>
      <c r="S734" s="2474"/>
      <c r="T734" s="2476"/>
      <c r="U734" s="2474"/>
      <c r="V734" s="2474"/>
      <c r="W734" s="2474"/>
      <c r="X734" s="2474"/>
      <c r="Y734" s="2475"/>
      <c r="Z734" s="2474"/>
      <c r="AA734" s="2477"/>
      <c r="AB734" s="2475"/>
      <c r="AC734" s="2475"/>
      <c r="AD734" s="2475"/>
      <c r="AE734" s="2475"/>
      <c r="AF734" s="78"/>
      <c r="AG734" s="2475"/>
      <c r="AH734" s="2478"/>
      <c r="AI734" s="78"/>
      <c r="AJ734" s="78"/>
      <c r="AK734" s="78"/>
      <c r="AL734" s="78"/>
      <c r="AM734" s="78"/>
      <c r="AN734" s="78"/>
      <c r="AO734" s="78"/>
      <c r="AP734" s="78"/>
      <c r="AQ734" s="78"/>
      <c r="AR734" s="2479"/>
      <c r="AS734" s="2479"/>
      <c r="AT734" s="2479"/>
      <c r="AU734" s="2479"/>
      <c r="AV734" s="2480"/>
      <c r="AW734" s="78"/>
      <c r="AX734" s="2480"/>
      <c r="AY734" s="78"/>
      <c r="AZ734" s="78"/>
      <c r="BA734" s="78"/>
      <c r="BB734" s="2480"/>
      <c r="BC734" s="78"/>
      <c r="BD734" s="78"/>
      <c r="BE734" s="78"/>
      <c r="BF734" s="78"/>
      <c r="BG734" s="78"/>
      <c r="BH734" s="78"/>
      <c r="BI734" s="78"/>
      <c r="BJ734" s="78"/>
      <c r="BK734" s="78"/>
      <c r="BL734" s="78"/>
      <c r="BM734" s="78"/>
      <c r="BN734" s="78"/>
      <c r="BO734" s="78"/>
      <c r="BP734" s="78"/>
      <c r="BQ734" s="78"/>
      <c r="BR734" s="78"/>
      <c r="BS734" s="78"/>
      <c r="BT734" s="78"/>
      <c r="BU734" s="78"/>
      <c r="BV734" s="78"/>
      <c r="BW734" s="78"/>
      <c r="BX734" s="78"/>
      <c r="BY734" s="78"/>
      <c r="BZ734" s="78"/>
      <c r="CA734" s="78"/>
      <c r="CB734" s="78"/>
      <c r="CC734" s="78"/>
      <c r="CD734" s="78"/>
      <c r="CE734" s="78"/>
      <c r="CF734" s="78"/>
      <c r="CG734" s="78"/>
      <c r="CH734" s="78"/>
      <c r="CI734" s="78"/>
      <c r="CJ734" s="78"/>
      <c r="CK734" s="78"/>
      <c r="CL734" s="78"/>
      <c r="CM734" s="78"/>
      <c r="CN734" s="78"/>
      <c r="CO734" s="78"/>
      <c r="CP734" s="78"/>
      <c r="CQ734" s="78"/>
      <c r="CR734" s="78"/>
      <c r="CS734" s="78"/>
      <c r="CT734" s="78"/>
      <c r="CU734" s="78"/>
      <c r="CV734" s="78"/>
      <c r="CW734" s="78"/>
      <c r="CX734" s="78"/>
      <c r="CY734" s="78"/>
      <c r="CZ734" s="78"/>
      <c r="DA734" s="78"/>
      <c r="DB734" s="78"/>
      <c r="DC734" s="78"/>
      <c r="DD734" s="78"/>
      <c r="DE734" s="78"/>
      <c r="DF734" s="2481"/>
      <c r="DG734" s="78"/>
      <c r="DH734" s="2482"/>
      <c r="DI734" s="78"/>
      <c r="DJ734" s="78"/>
      <c r="DK734" s="78"/>
      <c r="DL734" s="78"/>
      <c r="DM734" s="78"/>
      <c r="DN734" s="78"/>
      <c r="DO734" s="78"/>
      <c r="DP734" s="78"/>
      <c r="DQ734" s="78"/>
      <c r="DR734" s="78"/>
    </row>
    <row r="735">
      <c r="A735" s="78"/>
      <c r="D735" s="2471"/>
      <c r="E735" s="2472"/>
      <c r="F735" s="2472"/>
      <c r="G735" s="2473"/>
      <c r="H735" s="2474"/>
      <c r="I735" s="2474"/>
      <c r="J735" s="2474"/>
      <c r="K735" s="2474"/>
      <c r="L735" s="2474"/>
      <c r="M735" s="2474"/>
      <c r="N735" s="2474"/>
      <c r="O735" s="2474"/>
      <c r="P735" s="2474"/>
      <c r="Q735" s="2475"/>
      <c r="R735" s="2475"/>
      <c r="S735" s="2474"/>
      <c r="T735" s="2476"/>
      <c r="U735" s="2474"/>
      <c r="V735" s="2474"/>
      <c r="W735" s="2474"/>
      <c r="X735" s="2474"/>
      <c r="Y735" s="2475"/>
      <c r="Z735" s="2474"/>
      <c r="AA735" s="2477"/>
      <c r="AB735" s="2475"/>
      <c r="AC735" s="2475"/>
      <c r="AD735" s="2475"/>
      <c r="AE735" s="2475"/>
      <c r="AF735" s="78"/>
      <c r="AG735" s="2475"/>
      <c r="AH735" s="2478"/>
      <c r="AI735" s="78"/>
      <c r="AJ735" s="78"/>
      <c r="AK735" s="78"/>
      <c r="AL735" s="78"/>
      <c r="AM735" s="78"/>
      <c r="AN735" s="78"/>
      <c r="AO735" s="78"/>
      <c r="AP735" s="78"/>
      <c r="AQ735" s="78"/>
      <c r="AR735" s="2479"/>
      <c r="AS735" s="2479"/>
      <c r="AT735" s="2479"/>
      <c r="AU735" s="2479"/>
      <c r="AV735" s="2480"/>
      <c r="AW735" s="78"/>
      <c r="AX735" s="2480"/>
      <c r="AY735" s="78"/>
      <c r="AZ735" s="78"/>
      <c r="BA735" s="78"/>
      <c r="BB735" s="2480"/>
      <c r="BC735" s="78"/>
      <c r="BD735" s="78"/>
      <c r="BE735" s="78"/>
      <c r="BF735" s="78"/>
      <c r="BG735" s="78"/>
      <c r="BH735" s="78"/>
      <c r="BI735" s="78"/>
      <c r="BJ735" s="78"/>
      <c r="BK735" s="78"/>
      <c r="BL735" s="78"/>
      <c r="BM735" s="78"/>
      <c r="BN735" s="78"/>
      <c r="BO735" s="78"/>
      <c r="BP735" s="78"/>
      <c r="BQ735" s="78"/>
      <c r="BR735" s="78"/>
      <c r="BS735" s="78"/>
      <c r="BT735" s="78"/>
      <c r="BU735" s="78"/>
      <c r="BV735" s="78"/>
      <c r="BW735" s="78"/>
      <c r="BX735" s="78"/>
      <c r="BY735" s="78"/>
      <c r="BZ735" s="78"/>
      <c r="CA735" s="78"/>
      <c r="CB735" s="78"/>
      <c r="CC735" s="78"/>
      <c r="CD735" s="78"/>
      <c r="CE735" s="78"/>
      <c r="CF735" s="78"/>
      <c r="CG735" s="78"/>
      <c r="CH735" s="78"/>
      <c r="CI735" s="78"/>
      <c r="CJ735" s="78"/>
      <c r="CK735" s="78"/>
      <c r="CL735" s="78"/>
      <c r="CM735" s="78"/>
      <c r="CN735" s="78"/>
      <c r="CO735" s="78"/>
      <c r="CP735" s="78"/>
      <c r="CQ735" s="78"/>
      <c r="CR735" s="78"/>
      <c r="CS735" s="78"/>
      <c r="CT735" s="78"/>
      <c r="CU735" s="78"/>
      <c r="CV735" s="78"/>
      <c r="CW735" s="78"/>
      <c r="CX735" s="78"/>
      <c r="CY735" s="78"/>
      <c r="CZ735" s="78"/>
      <c r="DA735" s="78"/>
      <c r="DB735" s="78"/>
      <c r="DC735" s="78"/>
      <c r="DD735" s="78"/>
      <c r="DE735" s="78"/>
      <c r="DF735" s="2481"/>
      <c r="DG735" s="78"/>
      <c r="DH735" s="2482"/>
      <c r="DI735" s="78"/>
      <c r="DJ735" s="78"/>
      <c r="DK735" s="78"/>
      <c r="DL735" s="78"/>
      <c r="DM735" s="78"/>
      <c r="DN735" s="78"/>
      <c r="DO735" s="78"/>
      <c r="DP735" s="78"/>
      <c r="DQ735" s="78"/>
      <c r="DR735" s="78"/>
    </row>
    <row r="736">
      <c r="A736" s="78"/>
      <c r="D736" s="2471"/>
      <c r="E736" s="2472"/>
      <c r="F736" s="2472"/>
      <c r="G736" s="2473"/>
      <c r="H736" s="2474"/>
      <c r="I736" s="2474"/>
      <c r="J736" s="2474"/>
      <c r="K736" s="2474"/>
      <c r="L736" s="2474"/>
      <c r="M736" s="2474"/>
      <c r="N736" s="2474"/>
      <c r="O736" s="2474"/>
      <c r="P736" s="2474"/>
      <c r="Q736" s="2475"/>
      <c r="R736" s="2475"/>
      <c r="S736" s="2474"/>
      <c r="T736" s="2476"/>
      <c r="U736" s="2474"/>
      <c r="V736" s="2474"/>
      <c r="W736" s="2474"/>
      <c r="X736" s="2474"/>
      <c r="Y736" s="2475"/>
      <c r="Z736" s="2474"/>
      <c r="AA736" s="2477"/>
      <c r="AB736" s="2475"/>
      <c r="AC736" s="2475"/>
      <c r="AD736" s="2475"/>
      <c r="AE736" s="2475"/>
      <c r="AF736" s="78"/>
      <c r="AG736" s="2475"/>
      <c r="AH736" s="2478"/>
      <c r="AI736" s="78"/>
      <c r="AJ736" s="78"/>
      <c r="AK736" s="78"/>
      <c r="AL736" s="78"/>
      <c r="AM736" s="78"/>
      <c r="AN736" s="78"/>
      <c r="AO736" s="78"/>
      <c r="AP736" s="78"/>
      <c r="AQ736" s="78"/>
      <c r="AR736" s="2479"/>
      <c r="AS736" s="2479"/>
      <c r="AT736" s="2479"/>
      <c r="AU736" s="2479"/>
      <c r="AV736" s="2480"/>
      <c r="AW736" s="78"/>
      <c r="AX736" s="2480"/>
      <c r="AY736" s="78"/>
      <c r="AZ736" s="78"/>
      <c r="BA736" s="78"/>
      <c r="BB736" s="2480"/>
      <c r="BC736" s="78"/>
      <c r="BD736" s="78"/>
      <c r="BE736" s="78"/>
      <c r="BF736" s="78"/>
      <c r="BG736" s="78"/>
      <c r="BH736" s="78"/>
      <c r="BI736" s="78"/>
      <c r="BJ736" s="78"/>
      <c r="BK736" s="78"/>
      <c r="BL736" s="78"/>
      <c r="BM736" s="78"/>
      <c r="BN736" s="78"/>
      <c r="BO736" s="78"/>
      <c r="BP736" s="78"/>
      <c r="BQ736" s="78"/>
      <c r="BR736" s="78"/>
      <c r="BS736" s="78"/>
      <c r="BT736" s="78"/>
      <c r="BU736" s="78"/>
      <c r="BV736" s="78"/>
      <c r="BW736" s="78"/>
      <c r="BX736" s="78"/>
      <c r="BY736" s="78"/>
      <c r="BZ736" s="78"/>
      <c r="CA736" s="78"/>
      <c r="CB736" s="78"/>
      <c r="CC736" s="78"/>
      <c r="CD736" s="78"/>
      <c r="CE736" s="78"/>
      <c r="CF736" s="78"/>
      <c r="CG736" s="78"/>
      <c r="CH736" s="78"/>
      <c r="CI736" s="78"/>
      <c r="CJ736" s="78"/>
      <c r="CK736" s="78"/>
      <c r="CL736" s="78"/>
      <c r="CM736" s="78"/>
      <c r="CN736" s="78"/>
      <c r="CO736" s="78"/>
      <c r="CP736" s="78"/>
      <c r="CQ736" s="78"/>
      <c r="CR736" s="78"/>
      <c r="CS736" s="78"/>
      <c r="CT736" s="78"/>
      <c r="CU736" s="78"/>
      <c r="CV736" s="78"/>
      <c r="CW736" s="78"/>
      <c r="CX736" s="78"/>
      <c r="CY736" s="78"/>
      <c r="CZ736" s="78"/>
      <c r="DA736" s="78"/>
      <c r="DB736" s="78"/>
      <c r="DC736" s="78"/>
      <c r="DD736" s="78"/>
      <c r="DE736" s="78"/>
      <c r="DF736" s="2481"/>
      <c r="DG736" s="78"/>
      <c r="DH736" s="2482"/>
      <c r="DI736" s="78"/>
      <c r="DJ736" s="78"/>
      <c r="DK736" s="78"/>
      <c r="DL736" s="78"/>
      <c r="DM736" s="78"/>
      <c r="DN736" s="78"/>
      <c r="DO736" s="78"/>
      <c r="DP736" s="78"/>
      <c r="DQ736" s="78"/>
      <c r="DR736" s="78"/>
    </row>
    <row r="737">
      <c r="A737" s="78"/>
      <c r="D737" s="2471"/>
      <c r="E737" s="2472"/>
      <c r="F737" s="2472"/>
      <c r="G737" s="2473"/>
      <c r="H737" s="2474"/>
      <c r="I737" s="2474"/>
      <c r="J737" s="2474"/>
      <c r="K737" s="2474"/>
      <c r="L737" s="2474"/>
      <c r="M737" s="2474"/>
      <c r="N737" s="2474"/>
      <c r="O737" s="2474"/>
      <c r="P737" s="2474"/>
      <c r="Q737" s="2475"/>
      <c r="R737" s="2475"/>
      <c r="S737" s="2474"/>
      <c r="T737" s="2476"/>
      <c r="U737" s="2474"/>
      <c r="V737" s="2474"/>
      <c r="W737" s="2474"/>
      <c r="X737" s="2474"/>
      <c r="Y737" s="2475"/>
      <c r="Z737" s="2474"/>
      <c r="AA737" s="2477"/>
      <c r="AB737" s="2475"/>
      <c r="AC737" s="2475"/>
      <c r="AD737" s="2475"/>
      <c r="AE737" s="2475"/>
      <c r="AF737" s="78"/>
      <c r="AG737" s="2475"/>
      <c r="AH737" s="2478"/>
      <c r="AI737" s="78"/>
      <c r="AJ737" s="78"/>
      <c r="AK737" s="78"/>
      <c r="AL737" s="78"/>
      <c r="AM737" s="78"/>
      <c r="AN737" s="78"/>
      <c r="AO737" s="78"/>
      <c r="AP737" s="78"/>
      <c r="AQ737" s="78"/>
      <c r="AR737" s="2479"/>
      <c r="AS737" s="2479"/>
      <c r="AT737" s="2479"/>
      <c r="AU737" s="2479"/>
      <c r="AV737" s="2480"/>
      <c r="AW737" s="78"/>
      <c r="AX737" s="2480"/>
      <c r="AY737" s="78"/>
      <c r="AZ737" s="78"/>
      <c r="BA737" s="78"/>
      <c r="BB737" s="2480"/>
      <c r="BC737" s="78"/>
      <c r="BD737" s="78"/>
      <c r="BE737" s="78"/>
      <c r="BF737" s="78"/>
      <c r="BG737" s="78"/>
      <c r="BH737" s="78"/>
      <c r="BI737" s="78"/>
      <c r="BJ737" s="78"/>
      <c r="BK737" s="78"/>
      <c r="BL737" s="78"/>
      <c r="BM737" s="78"/>
      <c r="BN737" s="78"/>
      <c r="BO737" s="78"/>
      <c r="BP737" s="78"/>
      <c r="BQ737" s="78"/>
      <c r="BR737" s="78"/>
      <c r="BS737" s="78"/>
      <c r="BT737" s="78"/>
      <c r="BU737" s="78"/>
      <c r="BV737" s="78"/>
      <c r="BW737" s="78"/>
      <c r="BX737" s="78"/>
      <c r="BY737" s="78"/>
      <c r="BZ737" s="78"/>
      <c r="CA737" s="78"/>
      <c r="CB737" s="78"/>
      <c r="CC737" s="78"/>
      <c r="CD737" s="78"/>
      <c r="CE737" s="78"/>
      <c r="CF737" s="78"/>
      <c r="CG737" s="78"/>
      <c r="CH737" s="78"/>
      <c r="CI737" s="78"/>
      <c r="CJ737" s="78"/>
      <c r="CK737" s="78"/>
      <c r="CL737" s="78"/>
      <c r="CM737" s="78"/>
      <c r="CN737" s="78"/>
      <c r="CO737" s="78"/>
      <c r="CP737" s="78"/>
      <c r="CQ737" s="78"/>
      <c r="CR737" s="78"/>
      <c r="CS737" s="78"/>
      <c r="CT737" s="78"/>
      <c r="CU737" s="78"/>
      <c r="CV737" s="78"/>
      <c r="CW737" s="78"/>
      <c r="CX737" s="78"/>
      <c r="CY737" s="78"/>
      <c r="CZ737" s="78"/>
      <c r="DA737" s="78"/>
      <c r="DB737" s="78"/>
      <c r="DC737" s="78"/>
      <c r="DD737" s="78"/>
      <c r="DE737" s="78"/>
      <c r="DF737" s="2481"/>
      <c r="DG737" s="78"/>
      <c r="DH737" s="2482"/>
      <c r="DI737" s="78"/>
      <c r="DJ737" s="78"/>
      <c r="DK737" s="78"/>
      <c r="DL737" s="78"/>
      <c r="DM737" s="78"/>
      <c r="DN737" s="78"/>
      <c r="DO737" s="78"/>
      <c r="DP737" s="78"/>
      <c r="DQ737" s="78"/>
      <c r="DR737" s="78"/>
    </row>
    <row r="738">
      <c r="A738" s="78"/>
      <c r="D738" s="2471"/>
      <c r="E738" s="2472"/>
      <c r="F738" s="2472"/>
      <c r="G738" s="2473"/>
      <c r="H738" s="2474"/>
      <c r="I738" s="2474"/>
      <c r="J738" s="2474"/>
      <c r="K738" s="2474"/>
      <c r="L738" s="2474"/>
      <c r="M738" s="2474"/>
      <c r="N738" s="2474"/>
      <c r="O738" s="2474"/>
      <c r="P738" s="2474"/>
      <c r="Q738" s="2475"/>
      <c r="R738" s="2475"/>
      <c r="S738" s="2474"/>
      <c r="T738" s="2476"/>
      <c r="U738" s="2474"/>
      <c r="V738" s="2474"/>
      <c r="W738" s="2474"/>
      <c r="X738" s="2474"/>
      <c r="Y738" s="2475"/>
      <c r="Z738" s="2474"/>
      <c r="AA738" s="2477"/>
      <c r="AB738" s="2475"/>
      <c r="AC738" s="2475"/>
      <c r="AD738" s="2475"/>
      <c r="AE738" s="2475"/>
      <c r="AF738" s="78"/>
      <c r="AG738" s="2475"/>
      <c r="AH738" s="2478"/>
      <c r="AI738" s="78"/>
      <c r="AJ738" s="78"/>
      <c r="AK738" s="78"/>
      <c r="AL738" s="78"/>
      <c r="AM738" s="78"/>
      <c r="AN738" s="78"/>
      <c r="AO738" s="78"/>
      <c r="AP738" s="78"/>
      <c r="AQ738" s="78"/>
      <c r="AR738" s="2479"/>
      <c r="AS738" s="2479"/>
      <c r="AT738" s="2479"/>
      <c r="AU738" s="2479"/>
      <c r="AV738" s="2480"/>
      <c r="AW738" s="78"/>
      <c r="AX738" s="2480"/>
      <c r="AY738" s="78"/>
      <c r="AZ738" s="78"/>
      <c r="BA738" s="78"/>
      <c r="BB738" s="2480"/>
      <c r="BC738" s="78"/>
      <c r="BD738" s="78"/>
      <c r="BE738" s="78"/>
      <c r="BF738" s="78"/>
      <c r="BG738" s="78"/>
      <c r="BH738" s="78"/>
      <c r="BI738" s="78"/>
      <c r="BJ738" s="78"/>
      <c r="BK738" s="78"/>
      <c r="BL738" s="78"/>
      <c r="BM738" s="78"/>
      <c r="BN738" s="78"/>
      <c r="BO738" s="78"/>
      <c r="BP738" s="78"/>
      <c r="BQ738" s="78"/>
      <c r="BR738" s="78"/>
      <c r="BS738" s="78"/>
      <c r="BT738" s="78"/>
      <c r="BU738" s="78"/>
      <c r="BV738" s="78"/>
      <c r="BW738" s="78"/>
      <c r="BX738" s="78"/>
      <c r="BY738" s="78"/>
      <c r="BZ738" s="78"/>
      <c r="CA738" s="78"/>
      <c r="CB738" s="78"/>
      <c r="CC738" s="78"/>
      <c r="CD738" s="78"/>
      <c r="CE738" s="78"/>
      <c r="CF738" s="78"/>
      <c r="CG738" s="78"/>
      <c r="CH738" s="78"/>
      <c r="CI738" s="78"/>
      <c r="CJ738" s="78"/>
      <c r="CK738" s="78"/>
      <c r="CL738" s="78"/>
      <c r="CM738" s="78"/>
      <c r="CN738" s="78"/>
      <c r="CO738" s="78"/>
      <c r="CP738" s="78"/>
      <c r="CQ738" s="78"/>
      <c r="CR738" s="78"/>
      <c r="CS738" s="78"/>
      <c r="CT738" s="78"/>
      <c r="CU738" s="78"/>
      <c r="CV738" s="78"/>
      <c r="CW738" s="78"/>
      <c r="CX738" s="78"/>
      <c r="CY738" s="78"/>
      <c r="CZ738" s="78"/>
      <c r="DA738" s="78"/>
      <c r="DB738" s="78"/>
      <c r="DC738" s="78"/>
      <c r="DD738" s="78"/>
      <c r="DE738" s="78"/>
      <c r="DF738" s="2481"/>
      <c r="DG738" s="78"/>
      <c r="DH738" s="2482"/>
      <c r="DI738" s="78"/>
      <c r="DJ738" s="78"/>
      <c r="DK738" s="78"/>
      <c r="DL738" s="78"/>
      <c r="DM738" s="78"/>
      <c r="DN738" s="78"/>
      <c r="DO738" s="78"/>
      <c r="DP738" s="78"/>
      <c r="DQ738" s="78"/>
      <c r="DR738" s="78"/>
    </row>
    <row r="739">
      <c r="A739" s="78"/>
      <c r="D739" s="2471"/>
      <c r="E739" s="2472"/>
      <c r="F739" s="2472"/>
      <c r="G739" s="2473"/>
      <c r="H739" s="2474"/>
      <c r="I739" s="2474"/>
      <c r="J739" s="2474"/>
      <c r="K739" s="2474"/>
      <c r="L739" s="2474"/>
      <c r="M739" s="2474"/>
      <c r="N739" s="2474"/>
      <c r="O739" s="2474"/>
      <c r="P739" s="2474"/>
      <c r="Q739" s="2475"/>
      <c r="R739" s="2475"/>
      <c r="S739" s="2474"/>
      <c r="T739" s="2476"/>
      <c r="U739" s="2474"/>
      <c r="V739" s="2474"/>
      <c r="W739" s="2474"/>
      <c r="X739" s="2474"/>
      <c r="Y739" s="2475"/>
      <c r="Z739" s="2474"/>
      <c r="AA739" s="2477"/>
      <c r="AB739" s="2475"/>
      <c r="AC739" s="2475"/>
      <c r="AD739" s="2475"/>
      <c r="AE739" s="2475"/>
      <c r="AF739" s="78"/>
      <c r="AG739" s="2475"/>
      <c r="AH739" s="2478"/>
      <c r="AI739" s="78"/>
      <c r="AJ739" s="78"/>
      <c r="AK739" s="78"/>
      <c r="AL739" s="78"/>
      <c r="AM739" s="78"/>
      <c r="AN739" s="78"/>
      <c r="AO739" s="78"/>
      <c r="AP739" s="78"/>
      <c r="AQ739" s="78"/>
      <c r="AR739" s="2479"/>
      <c r="AS739" s="2479"/>
      <c r="AT739" s="2479"/>
      <c r="AU739" s="2479"/>
      <c r="AV739" s="2480"/>
      <c r="AW739" s="78"/>
      <c r="AX739" s="2480"/>
      <c r="AY739" s="78"/>
      <c r="AZ739" s="78"/>
      <c r="BA739" s="78"/>
      <c r="BB739" s="2480"/>
      <c r="BC739" s="78"/>
      <c r="BD739" s="78"/>
      <c r="BE739" s="78"/>
      <c r="BF739" s="78"/>
      <c r="BG739" s="78"/>
      <c r="BH739" s="78"/>
      <c r="BI739" s="78"/>
      <c r="BJ739" s="78"/>
      <c r="BK739" s="78"/>
      <c r="BL739" s="78"/>
      <c r="BM739" s="78"/>
      <c r="BN739" s="78"/>
      <c r="BO739" s="78"/>
      <c r="BP739" s="78"/>
      <c r="BQ739" s="78"/>
      <c r="BR739" s="78"/>
      <c r="BS739" s="78"/>
      <c r="BT739" s="78"/>
      <c r="BU739" s="78"/>
      <c r="BV739" s="78"/>
      <c r="BW739" s="78"/>
      <c r="BX739" s="78"/>
      <c r="BY739" s="78"/>
      <c r="BZ739" s="78"/>
      <c r="CA739" s="78"/>
      <c r="CB739" s="78"/>
      <c r="CC739" s="78"/>
      <c r="CD739" s="78"/>
      <c r="CE739" s="78"/>
      <c r="CF739" s="78"/>
      <c r="CG739" s="78"/>
      <c r="CH739" s="78"/>
      <c r="CI739" s="78"/>
      <c r="CJ739" s="78"/>
      <c r="CK739" s="78"/>
      <c r="CL739" s="78"/>
      <c r="CM739" s="78"/>
      <c r="CN739" s="78"/>
      <c r="CO739" s="78"/>
      <c r="CP739" s="78"/>
      <c r="CQ739" s="78"/>
      <c r="CR739" s="78"/>
      <c r="CS739" s="78"/>
      <c r="CT739" s="78"/>
      <c r="CU739" s="78"/>
      <c r="CV739" s="78"/>
      <c r="CW739" s="78"/>
      <c r="CX739" s="78"/>
      <c r="CY739" s="78"/>
      <c r="CZ739" s="78"/>
      <c r="DA739" s="78"/>
      <c r="DB739" s="78"/>
      <c r="DC739" s="78"/>
      <c r="DD739" s="78"/>
      <c r="DE739" s="78"/>
      <c r="DF739" s="2481"/>
      <c r="DG739" s="78"/>
      <c r="DH739" s="2482"/>
      <c r="DI739" s="78"/>
      <c r="DJ739" s="78"/>
      <c r="DK739" s="78"/>
      <c r="DL739" s="78"/>
      <c r="DM739" s="78"/>
      <c r="DN739" s="78"/>
      <c r="DO739" s="78"/>
      <c r="DP739" s="78"/>
      <c r="DQ739" s="78"/>
      <c r="DR739" s="78"/>
    </row>
    <row r="740">
      <c r="A740" s="78"/>
      <c r="D740" s="2471"/>
      <c r="E740" s="2472"/>
      <c r="F740" s="2472"/>
      <c r="G740" s="2473"/>
      <c r="H740" s="2474"/>
      <c r="I740" s="2474"/>
      <c r="J740" s="2474"/>
      <c r="K740" s="2474"/>
      <c r="L740" s="2474"/>
      <c r="M740" s="2474"/>
      <c r="N740" s="2474"/>
      <c r="O740" s="2474"/>
      <c r="P740" s="2474"/>
      <c r="Q740" s="2475"/>
      <c r="R740" s="2475"/>
      <c r="S740" s="2474"/>
      <c r="T740" s="2476"/>
      <c r="U740" s="2474"/>
      <c r="V740" s="2474"/>
      <c r="W740" s="2474"/>
      <c r="X740" s="2474"/>
      <c r="Y740" s="2475"/>
      <c r="Z740" s="2474"/>
      <c r="AA740" s="2477"/>
      <c r="AB740" s="2475"/>
      <c r="AC740" s="2475"/>
      <c r="AD740" s="2475"/>
      <c r="AE740" s="2475"/>
      <c r="AF740" s="78"/>
      <c r="AG740" s="2475"/>
      <c r="AH740" s="2478"/>
      <c r="AI740" s="78"/>
      <c r="AJ740" s="78"/>
      <c r="AK740" s="78"/>
      <c r="AL740" s="78"/>
      <c r="AM740" s="78"/>
      <c r="AN740" s="78"/>
      <c r="AO740" s="78"/>
      <c r="AP740" s="78"/>
      <c r="AQ740" s="78"/>
      <c r="AR740" s="2479"/>
      <c r="AS740" s="2479"/>
      <c r="AT740" s="2479"/>
      <c r="AU740" s="2479"/>
      <c r="AV740" s="2480"/>
      <c r="AW740" s="78"/>
      <c r="AX740" s="2480"/>
      <c r="AY740" s="78"/>
      <c r="AZ740" s="78"/>
      <c r="BA740" s="78"/>
      <c r="BB740" s="2480"/>
      <c r="BC740" s="78"/>
      <c r="BD740" s="78"/>
      <c r="BE740" s="78"/>
      <c r="BF740" s="78"/>
      <c r="BG740" s="78"/>
      <c r="BH740" s="78"/>
      <c r="BI740" s="78"/>
      <c r="BJ740" s="78"/>
      <c r="BK740" s="78"/>
      <c r="BL740" s="78"/>
      <c r="BM740" s="78"/>
      <c r="BN740" s="78"/>
      <c r="BO740" s="78"/>
      <c r="BP740" s="78"/>
      <c r="BQ740" s="78"/>
      <c r="BR740" s="78"/>
      <c r="BS740" s="78"/>
      <c r="BT740" s="78"/>
      <c r="BU740" s="78"/>
      <c r="BV740" s="78"/>
      <c r="BW740" s="78"/>
      <c r="BX740" s="78"/>
      <c r="BY740" s="78"/>
      <c r="BZ740" s="78"/>
      <c r="CA740" s="78"/>
      <c r="CB740" s="78"/>
      <c r="CC740" s="78"/>
      <c r="CD740" s="78"/>
      <c r="CE740" s="78"/>
      <c r="CF740" s="78"/>
      <c r="CG740" s="78"/>
      <c r="CH740" s="78"/>
      <c r="CI740" s="78"/>
      <c r="CJ740" s="78"/>
      <c r="CK740" s="78"/>
      <c r="CL740" s="78"/>
      <c r="CM740" s="78"/>
      <c r="CN740" s="78"/>
      <c r="CO740" s="78"/>
      <c r="CP740" s="78"/>
      <c r="CQ740" s="78"/>
      <c r="CR740" s="78"/>
      <c r="CS740" s="78"/>
      <c r="CT740" s="78"/>
      <c r="CU740" s="78"/>
      <c r="CV740" s="78"/>
      <c r="CW740" s="78"/>
      <c r="CX740" s="78"/>
      <c r="CY740" s="78"/>
      <c r="CZ740" s="78"/>
      <c r="DA740" s="78"/>
      <c r="DB740" s="78"/>
      <c r="DC740" s="78"/>
      <c r="DD740" s="78"/>
      <c r="DE740" s="78"/>
      <c r="DF740" s="2481"/>
      <c r="DG740" s="78"/>
      <c r="DH740" s="2482"/>
      <c r="DI740" s="78"/>
      <c r="DJ740" s="78"/>
      <c r="DK740" s="78"/>
      <c r="DL740" s="78"/>
      <c r="DM740" s="78"/>
      <c r="DN740" s="78"/>
      <c r="DO740" s="78"/>
      <c r="DP740" s="78"/>
      <c r="DQ740" s="78"/>
      <c r="DR740" s="78"/>
    </row>
    <row r="741">
      <c r="A741" s="78"/>
      <c r="D741" s="2471"/>
      <c r="E741" s="2472"/>
      <c r="F741" s="2472"/>
      <c r="G741" s="2473"/>
      <c r="H741" s="2474"/>
      <c r="I741" s="2474"/>
      <c r="J741" s="2474"/>
      <c r="K741" s="2474"/>
      <c r="L741" s="2474"/>
      <c r="M741" s="2474"/>
      <c r="N741" s="2474"/>
      <c r="O741" s="2474"/>
      <c r="P741" s="2474"/>
      <c r="Q741" s="2475"/>
      <c r="R741" s="2475"/>
      <c r="S741" s="2474"/>
      <c r="T741" s="2476"/>
      <c r="U741" s="2474"/>
      <c r="V741" s="2474"/>
      <c r="W741" s="2474"/>
      <c r="X741" s="2474"/>
      <c r="Y741" s="2475"/>
      <c r="Z741" s="2474"/>
      <c r="AA741" s="2477"/>
      <c r="AB741" s="2475"/>
      <c r="AC741" s="2475"/>
      <c r="AD741" s="2475"/>
      <c r="AE741" s="2475"/>
      <c r="AF741" s="78"/>
      <c r="AG741" s="2475"/>
      <c r="AH741" s="2478"/>
      <c r="AI741" s="78"/>
      <c r="AJ741" s="78"/>
      <c r="AK741" s="78"/>
      <c r="AL741" s="78"/>
      <c r="AM741" s="78"/>
      <c r="AN741" s="78"/>
      <c r="AO741" s="78"/>
      <c r="AP741" s="78"/>
      <c r="AQ741" s="78"/>
      <c r="AR741" s="2479"/>
      <c r="AS741" s="2479"/>
      <c r="AT741" s="2479"/>
      <c r="AU741" s="2479"/>
      <c r="AV741" s="2480"/>
      <c r="AW741" s="78"/>
      <c r="AX741" s="2480"/>
      <c r="AY741" s="78"/>
      <c r="AZ741" s="78"/>
      <c r="BA741" s="78"/>
      <c r="BB741" s="2480"/>
      <c r="BC741" s="78"/>
      <c r="BD741" s="78"/>
      <c r="BE741" s="78"/>
      <c r="BF741" s="78"/>
      <c r="BG741" s="78"/>
      <c r="BH741" s="78"/>
      <c r="BI741" s="78"/>
      <c r="BJ741" s="78"/>
      <c r="BK741" s="78"/>
      <c r="BL741" s="78"/>
      <c r="BM741" s="78"/>
      <c r="BN741" s="78"/>
      <c r="BO741" s="78"/>
      <c r="BP741" s="78"/>
      <c r="BQ741" s="78"/>
      <c r="BR741" s="78"/>
      <c r="BS741" s="78"/>
      <c r="BT741" s="78"/>
      <c r="BU741" s="78"/>
      <c r="BV741" s="78"/>
      <c r="BW741" s="78"/>
      <c r="BX741" s="78"/>
      <c r="BY741" s="78"/>
      <c r="BZ741" s="78"/>
      <c r="CA741" s="78"/>
      <c r="CB741" s="78"/>
      <c r="CC741" s="78"/>
      <c r="CD741" s="78"/>
      <c r="CE741" s="78"/>
      <c r="CF741" s="78"/>
      <c r="CG741" s="78"/>
      <c r="CH741" s="78"/>
      <c r="CI741" s="78"/>
      <c r="CJ741" s="78"/>
      <c r="CK741" s="78"/>
      <c r="CL741" s="78"/>
      <c r="CM741" s="78"/>
      <c r="CN741" s="78"/>
      <c r="CO741" s="78"/>
      <c r="CP741" s="78"/>
      <c r="CQ741" s="78"/>
      <c r="CR741" s="78"/>
      <c r="CS741" s="78"/>
      <c r="CT741" s="78"/>
      <c r="CU741" s="78"/>
      <c r="CV741" s="78"/>
      <c r="CW741" s="78"/>
      <c r="CX741" s="78"/>
      <c r="CY741" s="78"/>
      <c r="CZ741" s="78"/>
      <c r="DA741" s="78"/>
      <c r="DB741" s="78"/>
      <c r="DC741" s="78"/>
      <c r="DD741" s="78"/>
      <c r="DE741" s="78"/>
      <c r="DF741" s="2481"/>
      <c r="DG741" s="78"/>
      <c r="DH741" s="2482"/>
      <c r="DI741" s="78"/>
      <c r="DJ741" s="78"/>
      <c r="DK741" s="78"/>
      <c r="DL741" s="78"/>
      <c r="DM741" s="78"/>
      <c r="DN741" s="78"/>
      <c r="DO741" s="78"/>
      <c r="DP741" s="78"/>
      <c r="DQ741" s="78"/>
      <c r="DR741" s="78"/>
    </row>
    <row r="742">
      <c r="A742" s="78"/>
      <c r="D742" s="2471"/>
      <c r="E742" s="2472"/>
      <c r="F742" s="2472"/>
      <c r="G742" s="2473"/>
      <c r="H742" s="2474"/>
      <c r="I742" s="2474"/>
      <c r="J742" s="2474"/>
      <c r="K742" s="2474"/>
      <c r="L742" s="2474"/>
      <c r="M742" s="2474"/>
      <c r="N742" s="2474"/>
      <c r="O742" s="2474"/>
      <c r="P742" s="2474"/>
      <c r="Q742" s="2475"/>
      <c r="R742" s="2475"/>
      <c r="S742" s="2474"/>
      <c r="T742" s="2476"/>
      <c r="U742" s="2474"/>
      <c r="V742" s="2474"/>
      <c r="W742" s="2474"/>
      <c r="X742" s="2474"/>
      <c r="Y742" s="2475"/>
      <c r="Z742" s="2474"/>
      <c r="AA742" s="2477"/>
      <c r="AB742" s="2475"/>
      <c r="AC742" s="2475"/>
      <c r="AD742" s="2475"/>
      <c r="AE742" s="2475"/>
      <c r="AF742" s="78"/>
      <c r="AG742" s="2475"/>
      <c r="AH742" s="2478"/>
      <c r="AI742" s="78"/>
      <c r="AJ742" s="78"/>
      <c r="AK742" s="78"/>
      <c r="AL742" s="78"/>
      <c r="AM742" s="78"/>
      <c r="AN742" s="78"/>
      <c r="AO742" s="78"/>
      <c r="AP742" s="78"/>
      <c r="AQ742" s="78"/>
      <c r="AR742" s="2479"/>
      <c r="AS742" s="2479"/>
      <c r="AT742" s="2479"/>
      <c r="AU742" s="2479"/>
      <c r="AV742" s="2480"/>
      <c r="AW742" s="78"/>
      <c r="AX742" s="2480"/>
      <c r="AY742" s="78"/>
      <c r="AZ742" s="78"/>
      <c r="BA742" s="78"/>
      <c r="BB742" s="2480"/>
      <c r="BC742" s="78"/>
      <c r="BD742" s="78"/>
      <c r="BE742" s="78"/>
      <c r="BF742" s="78"/>
      <c r="BG742" s="78"/>
      <c r="BH742" s="78"/>
      <c r="BI742" s="78"/>
      <c r="BJ742" s="78"/>
      <c r="BK742" s="78"/>
      <c r="BL742" s="78"/>
      <c r="BM742" s="78"/>
      <c r="BN742" s="78"/>
      <c r="BO742" s="78"/>
      <c r="BP742" s="78"/>
      <c r="BQ742" s="78"/>
      <c r="BR742" s="78"/>
      <c r="BS742" s="78"/>
      <c r="BT742" s="78"/>
      <c r="BU742" s="78"/>
      <c r="BV742" s="78"/>
      <c r="BW742" s="78"/>
      <c r="BX742" s="78"/>
      <c r="BY742" s="78"/>
      <c r="BZ742" s="78"/>
      <c r="CA742" s="78"/>
      <c r="CB742" s="78"/>
      <c r="CC742" s="78"/>
      <c r="CD742" s="78"/>
      <c r="CE742" s="78"/>
      <c r="CF742" s="78"/>
      <c r="CG742" s="78"/>
      <c r="CH742" s="78"/>
      <c r="CI742" s="78"/>
      <c r="CJ742" s="78"/>
      <c r="CK742" s="78"/>
      <c r="CL742" s="78"/>
      <c r="CM742" s="78"/>
      <c r="CN742" s="78"/>
      <c r="CO742" s="78"/>
      <c r="CP742" s="78"/>
      <c r="CQ742" s="78"/>
      <c r="CR742" s="78"/>
      <c r="CS742" s="78"/>
      <c r="CT742" s="78"/>
      <c r="CU742" s="78"/>
      <c r="CV742" s="78"/>
      <c r="CW742" s="78"/>
      <c r="CX742" s="78"/>
      <c r="CY742" s="78"/>
      <c r="CZ742" s="78"/>
      <c r="DA742" s="78"/>
      <c r="DB742" s="78"/>
      <c r="DC742" s="78"/>
      <c r="DD742" s="78"/>
      <c r="DE742" s="78"/>
      <c r="DF742" s="2481"/>
      <c r="DG742" s="78"/>
      <c r="DH742" s="2482"/>
      <c r="DI742" s="78"/>
      <c r="DJ742" s="78"/>
      <c r="DK742" s="78"/>
      <c r="DL742" s="78"/>
      <c r="DM742" s="78"/>
      <c r="DN742" s="78"/>
      <c r="DO742" s="78"/>
      <c r="DP742" s="78"/>
      <c r="DQ742" s="78"/>
      <c r="DR742" s="78"/>
    </row>
    <row r="743">
      <c r="A743" s="78"/>
      <c r="D743" s="2471"/>
      <c r="E743" s="2472"/>
      <c r="F743" s="2472"/>
      <c r="G743" s="2473"/>
      <c r="H743" s="2474"/>
      <c r="I743" s="2474"/>
      <c r="J743" s="2474"/>
      <c r="K743" s="2474"/>
      <c r="L743" s="2474"/>
      <c r="M743" s="2474"/>
      <c r="N743" s="2474"/>
      <c r="O743" s="2474"/>
      <c r="P743" s="2474"/>
      <c r="Q743" s="2475"/>
      <c r="R743" s="2475"/>
      <c r="S743" s="2474"/>
      <c r="T743" s="2476"/>
      <c r="U743" s="2474"/>
      <c r="V743" s="2474"/>
      <c r="W743" s="2474"/>
      <c r="X743" s="2474"/>
      <c r="Y743" s="2475"/>
      <c r="Z743" s="2474"/>
      <c r="AA743" s="2477"/>
      <c r="AB743" s="2475"/>
      <c r="AC743" s="2475"/>
      <c r="AD743" s="2475"/>
      <c r="AE743" s="2475"/>
      <c r="AF743" s="78"/>
      <c r="AG743" s="2475"/>
      <c r="AH743" s="2478"/>
      <c r="AI743" s="78"/>
      <c r="AJ743" s="78"/>
      <c r="AK743" s="78"/>
      <c r="AL743" s="78"/>
      <c r="AM743" s="78"/>
      <c r="AN743" s="78"/>
      <c r="AO743" s="78"/>
      <c r="AP743" s="78"/>
      <c r="AQ743" s="78"/>
      <c r="AR743" s="2479"/>
      <c r="AS743" s="2479"/>
      <c r="AT743" s="2479"/>
      <c r="AU743" s="2479"/>
      <c r="AV743" s="2480"/>
      <c r="AW743" s="78"/>
      <c r="AX743" s="2480"/>
      <c r="AY743" s="78"/>
      <c r="AZ743" s="78"/>
      <c r="BA743" s="78"/>
      <c r="BB743" s="2480"/>
      <c r="BC743" s="78"/>
      <c r="BD743" s="78"/>
      <c r="BE743" s="78"/>
      <c r="BF743" s="78"/>
      <c r="BG743" s="78"/>
      <c r="BH743" s="78"/>
      <c r="BI743" s="78"/>
      <c r="BJ743" s="78"/>
      <c r="BK743" s="78"/>
      <c r="BL743" s="78"/>
      <c r="BM743" s="78"/>
      <c r="BN743" s="78"/>
      <c r="BO743" s="78"/>
      <c r="BP743" s="78"/>
      <c r="BQ743" s="78"/>
      <c r="BR743" s="78"/>
      <c r="BS743" s="78"/>
      <c r="BT743" s="78"/>
      <c r="BU743" s="78"/>
      <c r="BV743" s="78"/>
      <c r="BW743" s="78"/>
      <c r="BX743" s="78"/>
      <c r="BY743" s="78"/>
      <c r="BZ743" s="78"/>
      <c r="CA743" s="78"/>
      <c r="CB743" s="78"/>
      <c r="CC743" s="78"/>
      <c r="CD743" s="78"/>
      <c r="CE743" s="78"/>
      <c r="CF743" s="78"/>
      <c r="CG743" s="78"/>
      <c r="CH743" s="78"/>
      <c r="CI743" s="78"/>
      <c r="CJ743" s="78"/>
      <c r="CK743" s="78"/>
      <c r="CL743" s="78"/>
      <c r="CM743" s="78"/>
      <c r="CN743" s="78"/>
      <c r="CO743" s="78"/>
      <c r="CP743" s="78"/>
      <c r="CQ743" s="78"/>
      <c r="CR743" s="78"/>
      <c r="CS743" s="78"/>
      <c r="CT743" s="78"/>
      <c r="CU743" s="78"/>
      <c r="CV743" s="78"/>
      <c r="CW743" s="78"/>
      <c r="CX743" s="78"/>
      <c r="CY743" s="78"/>
      <c r="CZ743" s="78"/>
      <c r="DA743" s="78"/>
      <c r="DB743" s="78"/>
      <c r="DC743" s="78"/>
      <c r="DD743" s="78"/>
      <c r="DE743" s="78"/>
      <c r="DF743" s="2481"/>
      <c r="DG743" s="78"/>
      <c r="DH743" s="2482"/>
      <c r="DI743" s="78"/>
      <c r="DJ743" s="78"/>
      <c r="DK743" s="78"/>
      <c r="DL743" s="78"/>
      <c r="DM743" s="78"/>
      <c r="DN743" s="78"/>
      <c r="DO743" s="78"/>
      <c r="DP743" s="78"/>
      <c r="DQ743" s="78"/>
      <c r="DR743" s="78"/>
    </row>
    <row r="744">
      <c r="A744" s="78"/>
      <c r="D744" s="2471"/>
      <c r="E744" s="2472"/>
      <c r="F744" s="2472"/>
      <c r="G744" s="2473"/>
      <c r="H744" s="2474"/>
      <c r="I744" s="2474"/>
      <c r="J744" s="2474"/>
      <c r="K744" s="2474"/>
      <c r="L744" s="2474"/>
      <c r="M744" s="2474"/>
      <c r="N744" s="2474"/>
      <c r="O744" s="2474"/>
      <c r="P744" s="2474"/>
      <c r="Q744" s="2475"/>
      <c r="R744" s="2475"/>
      <c r="S744" s="2474"/>
      <c r="T744" s="2476"/>
      <c r="U744" s="2474"/>
      <c r="V744" s="2474"/>
      <c r="W744" s="2474"/>
      <c r="X744" s="2474"/>
      <c r="Y744" s="2475"/>
      <c r="Z744" s="2474"/>
      <c r="AA744" s="2477"/>
      <c r="AB744" s="2475"/>
      <c r="AC744" s="2475"/>
      <c r="AD744" s="2475"/>
      <c r="AE744" s="2475"/>
      <c r="AF744" s="78"/>
      <c r="AG744" s="2475"/>
      <c r="AH744" s="2478"/>
      <c r="AI744" s="78"/>
      <c r="AJ744" s="78"/>
      <c r="AK744" s="78"/>
      <c r="AL744" s="78"/>
      <c r="AM744" s="78"/>
      <c r="AN744" s="78"/>
      <c r="AO744" s="78"/>
      <c r="AP744" s="78"/>
      <c r="AQ744" s="78"/>
      <c r="AR744" s="2479"/>
      <c r="AS744" s="2479"/>
      <c r="AT744" s="2479"/>
      <c r="AU744" s="2479"/>
      <c r="AV744" s="2480"/>
      <c r="AW744" s="78"/>
      <c r="AX744" s="2480"/>
      <c r="AY744" s="78"/>
      <c r="AZ744" s="78"/>
      <c r="BA744" s="78"/>
      <c r="BB744" s="2480"/>
      <c r="BC744" s="78"/>
      <c r="BD744" s="78"/>
      <c r="BE744" s="78"/>
      <c r="BF744" s="78"/>
      <c r="BG744" s="78"/>
      <c r="BH744" s="78"/>
      <c r="BI744" s="78"/>
      <c r="BJ744" s="78"/>
      <c r="BK744" s="78"/>
      <c r="BL744" s="78"/>
      <c r="BM744" s="78"/>
      <c r="BN744" s="78"/>
      <c r="BO744" s="78"/>
      <c r="BP744" s="78"/>
      <c r="BQ744" s="78"/>
      <c r="BR744" s="78"/>
      <c r="BS744" s="78"/>
      <c r="BT744" s="78"/>
      <c r="BU744" s="78"/>
      <c r="BV744" s="78"/>
      <c r="BW744" s="78"/>
      <c r="BX744" s="78"/>
      <c r="BY744" s="78"/>
      <c r="BZ744" s="78"/>
      <c r="CA744" s="78"/>
      <c r="CB744" s="78"/>
      <c r="CC744" s="78"/>
      <c r="CD744" s="78"/>
      <c r="CE744" s="78"/>
      <c r="CF744" s="78"/>
      <c r="CG744" s="78"/>
      <c r="CH744" s="78"/>
      <c r="CI744" s="78"/>
      <c r="CJ744" s="78"/>
      <c r="CK744" s="78"/>
      <c r="CL744" s="78"/>
      <c r="CM744" s="78"/>
      <c r="CN744" s="78"/>
      <c r="CO744" s="78"/>
      <c r="CP744" s="78"/>
      <c r="CQ744" s="78"/>
      <c r="CR744" s="78"/>
      <c r="CS744" s="78"/>
      <c r="CT744" s="78"/>
      <c r="CU744" s="78"/>
      <c r="CV744" s="78"/>
      <c r="CW744" s="78"/>
      <c r="CX744" s="78"/>
      <c r="CY744" s="78"/>
      <c r="CZ744" s="78"/>
      <c r="DA744" s="78"/>
      <c r="DB744" s="78"/>
      <c r="DC744" s="78"/>
      <c r="DD744" s="78"/>
      <c r="DE744" s="78"/>
      <c r="DF744" s="2481"/>
      <c r="DG744" s="78"/>
      <c r="DH744" s="2482"/>
      <c r="DI744" s="78"/>
      <c r="DJ744" s="78"/>
      <c r="DK744" s="78"/>
      <c r="DL744" s="78"/>
      <c r="DM744" s="78"/>
      <c r="DN744" s="78"/>
      <c r="DO744" s="78"/>
      <c r="DP744" s="78"/>
      <c r="DQ744" s="78"/>
      <c r="DR744" s="78"/>
    </row>
    <row r="745">
      <c r="A745" s="78"/>
      <c r="D745" s="2471"/>
      <c r="E745" s="2472"/>
      <c r="F745" s="2472"/>
      <c r="G745" s="2473"/>
      <c r="H745" s="2474"/>
      <c r="I745" s="2474"/>
      <c r="J745" s="2474"/>
      <c r="K745" s="2474"/>
      <c r="L745" s="2474"/>
      <c r="M745" s="2474"/>
      <c r="N745" s="2474"/>
      <c r="O745" s="2474"/>
      <c r="P745" s="2474"/>
      <c r="Q745" s="2475"/>
      <c r="R745" s="2475"/>
      <c r="S745" s="2474"/>
      <c r="T745" s="2476"/>
      <c r="U745" s="2474"/>
      <c r="V745" s="2474"/>
      <c r="W745" s="2474"/>
      <c r="X745" s="2474"/>
      <c r="Y745" s="2475"/>
      <c r="Z745" s="2474"/>
      <c r="AA745" s="2477"/>
      <c r="AB745" s="2475"/>
      <c r="AC745" s="2475"/>
      <c r="AD745" s="2475"/>
      <c r="AE745" s="2475"/>
      <c r="AF745" s="78"/>
      <c r="AG745" s="2475"/>
      <c r="AH745" s="2478"/>
      <c r="AI745" s="78"/>
      <c r="AJ745" s="78"/>
      <c r="AK745" s="78"/>
      <c r="AL745" s="78"/>
      <c r="AM745" s="78"/>
      <c r="AN745" s="78"/>
      <c r="AO745" s="78"/>
      <c r="AP745" s="78"/>
      <c r="AQ745" s="78"/>
      <c r="AR745" s="2479"/>
      <c r="AS745" s="2479"/>
      <c r="AT745" s="2479"/>
      <c r="AU745" s="2479"/>
      <c r="AV745" s="2480"/>
      <c r="AW745" s="78"/>
      <c r="AX745" s="2480"/>
      <c r="AY745" s="78"/>
      <c r="AZ745" s="78"/>
      <c r="BA745" s="78"/>
      <c r="BB745" s="2480"/>
      <c r="BC745" s="78"/>
      <c r="BD745" s="78"/>
      <c r="BE745" s="78"/>
      <c r="BF745" s="78"/>
      <c r="BG745" s="78"/>
      <c r="BH745" s="78"/>
      <c r="BI745" s="78"/>
      <c r="BJ745" s="78"/>
      <c r="BK745" s="78"/>
      <c r="BL745" s="78"/>
      <c r="BM745" s="78"/>
      <c r="BN745" s="78"/>
      <c r="BO745" s="78"/>
      <c r="BP745" s="78"/>
      <c r="BQ745" s="78"/>
      <c r="BR745" s="78"/>
      <c r="BS745" s="78"/>
      <c r="BT745" s="78"/>
      <c r="BU745" s="78"/>
      <c r="BV745" s="78"/>
      <c r="BW745" s="78"/>
      <c r="BX745" s="78"/>
      <c r="BY745" s="78"/>
      <c r="BZ745" s="78"/>
      <c r="CA745" s="78"/>
      <c r="CB745" s="78"/>
      <c r="CC745" s="78"/>
      <c r="CD745" s="78"/>
      <c r="CE745" s="78"/>
      <c r="CF745" s="78"/>
      <c r="CG745" s="78"/>
      <c r="CH745" s="78"/>
      <c r="CI745" s="78"/>
      <c r="CJ745" s="78"/>
      <c r="CK745" s="78"/>
      <c r="CL745" s="78"/>
      <c r="CM745" s="78"/>
      <c r="CN745" s="78"/>
      <c r="CO745" s="78"/>
      <c r="CP745" s="78"/>
      <c r="CQ745" s="78"/>
      <c r="CR745" s="78"/>
      <c r="CS745" s="78"/>
      <c r="CT745" s="78"/>
      <c r="CU745" s="78"/>
      <c r="CV745" s="78"/>
      <c r="CW745" s="78"/>
      <c r="CX745" s="78"/>
      <c r="CY745" s="78"/>
      <c r="CZ745" s="78"/>
      <c r="DA745" s="78"/>
      <c r="DB745" s="78"/>
      <c r="DC745" s="78"/>
      <c r="DD745" s="78"/>
      <c r="DE745" s="78"/>
      <c r="DF745" s="2481"/>
      <c r="DG745" s="78"/>
      <c r="DH745" s="2482"/>
      <c r="DI745" s="78"/>
      <c r="DJ745" s="78"/>
      <c r="DK745" s="78"/>
      <c r="DL745" s="78"/>
      <c r="DM745" s="78"/>
      <c r="DN745" s="78"/>
      <c r="DO745" s="78"/>
      <c r="DP745" s="78"/>
      <c r="DQ745" s="78"/>
      <c r="DR745" s="78"/>
    </row>
    <row r="746">
      <c r="A746" s="78"/>
      <c r="D746" s="2471"/>
      <c r="E746" s="2472"/>
      <c r="F746" s="2472"/>
      <c r="G746" s="2473"/>
      <c r="H746" s="2474"/>
      <c r="I746" s="2474"/>
      <c r="J746" s="2474"/>
      <c r="K746" s="2474"/>
      <c r="L746" s="2474"/>
      <c r="M746" s="2474"/>
      <c r="N746" s="2474"/>
      <c r="O746" s="2474"/>
      <c r="P746" s="2474"/>
      <c r="Q746" s="2475"/>
      <c r="R746" s="2475"/>
      <c r="S746" s="2474"/>
      <c r="T746" s="2476"/>
      <c r="U746" s="2474"/>
      <c r="V746" s="2474"/>
      <c r="W746" s="2474"/>
      <c r="X746" s="2474"/>
      <c r="Y746" s="2475"/>
      <c r="Z746" s="2474"/>
      <c r="AA746" s="2477"/>
      <c r="AB746" s="2475"/>
      <c r="AC746" s="2475"/>
      <c r="AD746" s="2475"/>
      <c r="AE746" s="2475"/>
      <c r="AF746" s="78"/>
      <c r="AG746" s="2475"/>
      <c r="AH746" s="2478"/>
      <c r="AI746" s="78"/>
      <c r="AJ746" s="78"/>
      <c r="AK746" s="78"/>
      <c r="AL746" s="78"/>
      <c r="AM746" s="78"/>
      <c r="AN746" s="78"/>
      <c r="AO746" s="78"/>
      <c r="AP746" s="78"/>
      <c r="AQ746" s="78"/>
      <c r="AR746" s="2479"/>
      <c r="AS746" s="2479"/>
      <c r="AT746" s="2479"/>
      <c r="AU746" s="2479"/>
      <c r="AV746" s="2480"/>
      <c r="AW746" s="78"/>
      <c r="AX746" s="2480"/>
      <c r="AY746" s="78"/>
      <c r="AZ746" s="78"/>
      <c r="BA746" s="78"/>
      <c r="BB746" s="2480"/>
      <c r="BC746" s="78"/>
      <c r="BD746" s="78"/>
      <c r="BE746" s="78"/>
      <c r="BF746" s="78"/>
      <c r="BG746" s="78"/>
      <c r="BH746" s="78"/>
      <c r="BI746" s="78"/>
      <c r="BJ746" s="78"/>
      <c r="BK746" s="78"/>
      <c r="BL746" s="78"/>
      <c r="BM746" s="78"/>
      <c r="BN746" s="78"/>
      <c r="BO746" s="78"/>
      <c r="BP746" s="78"/>
      <c r="BQ746" s="78"/>
      <c r="BR746" s="78"/>
      <c r="BS746" s="78"/>
      <c r="BT746" s="78"/>
      <c r="BU746" s="78"/>
      <c r="BV746" s="78"/>
      <c r="BW746" s="78"/>
      <c r="BX746" s="78"/>
      <c r="BY746" s="78"/>
      <c r="BZ746" s="78"/>
      <c r="CA746" s="78"/>
      <c r="CB746" s="78"/>
      <c r="CC746" s="78"/>
      <c r="CD746" s="78"/>
      <c r="CE746" s="78"/>
      <c r="CF746" s="78"/>
      <c r="CG746" s="78"/>
      <c r="CH746" s="78"/>
      <c r="CI746" s="78"/>
      <c r="CJ746" s="78"/>
      <c r="CK746" s="78"/>
      <c r="CL746" s="78"/>
      <c r="CM746" s="78"/>
      <c r="CN746" s="78"/>
      <c r="CO746" s="78"/>
      <c r="CP746" s="78"/>
      <c r="CQ746" s="78"/>
      <c r="CR746" s="78"/>
      <c r="CS746" s="78"/>
      <c r="CT746" s="78"/>
      <c r="CU746" s="78"/>
      <c r="CV746" s="78"/>
      <c r="CW746" s="78"/>
      <c r="CX746" s="78"/>
      <c r="CY746" s="78"/>
      <c r="CZ746" s="78"/>
      <c r="DA746" s="78"/>
      <c r="DB746" s="78"/>
      <c r="DC746" s="78"/>
      <c r="DD746" s="78"/>
      <c r="DE746" s="78"/>
      <c r="DF746" s="2481"/>
      <c r="DG746" s="78"/>
      <c r="DH746" s="2482"/>
      <c r="DI746" s="78"/>
      <c r="DJ746" s="78"/>
      <c r="DK746" s="78"/>
      <c r="DL746" s="78"/>
      <c r="DM746" s="78"/>
      <c r="DN746" s="78"/>
      <c r="DO746" s="78"/>
      <c r="DP746" s="78"/>
      <c r="DQ746" s="78"/>
      <c r="DR746" s="78"/>
    </row>
    <row r="747">
      <c r="A747" s="78"/>
      <c r="D747" s="2471"/>
      <c r="E747" s="2472"/>
      <c r="F747" s="2472"/>
      <c r="G747" s="2473"/>
      <c r="H747" s="2474"/>
      <c r="I747" s="2474"/>
      <c r="J747" s="2474"/>
      <c r="K747" s="2474"/>
      <c r="L747" s="2474"/>
      <c r="M747" s="2474"/>
      <c r="N747" s="2474"/>
      <c r="O747" s="2474"/>
      <c r="P747" s="2474"/>
      <c r="Q747" s="2475"/>
      <c r="R747" s="2475"/>
      <c r="S747" s="2474"/>
      <c r="T747" s="2476"/>
      <c r="U747" s="2474"/>
      <c r="V747" s="2474"/>
      <c r="W747" s="2474"/>
      <c r="X747" s="2474"/>
      <c r="Y747" s="2475"/>
      <c r="Z747" s="2474"/>
      <c r="AA747" s="2477"/>
      <c r="AB747" s="2475"/>
      <c r="AC747" s="2475"/>
      <c r="AD747" s="2475"/>
      <c r="AE747" s="2475"/>
      <c r="AF747" s="78"/>
      <c r="AG747" s="2475"/>
      <c r="AH747" s="2478"/>
      <c r="AI747" s="78"/>
      <c r="AJ747" s="78"/>
      <c r="AK747" s="78"/>
      <c r="AL747" s="78"/>
      <c r="AM747" s="78"/>
      <c r="AN747" s="78"/>
      <c r="AO747" s="78"/>
      <c r="AP747" s="78"/>
      <c r="AQ747" s="78"/>
      <c r="AR747" s="2479"/>
      <c r="AS747" s="2479"/>
      <c r="AT747" s="2479"/>
      <c r="AU747" s="2479"/>
      <c r="AV747" s="2480"/>
      <c r="AW747" s="78"/>
      <c r="AX747" s="2480"/>
      <c r="AY747" s="78"/>
      <c r="AZ747" s="78"/>
      <c r="BA747" s="78"/>
      <c r="BB747" s="2480"/>
      <c r="BC747" s="78"/>
      <c r="BD747" s="78"/>
      <c r="BE747" s="78"/>
      <c r="BF747" s="78"/>
      <c r="BG747" s="78"/>
      <c r="BH747" s="78"/>
      <c r="BI747" s="78"/>
      <c r="BJ747" s="78"/>
      <c r="BK747" s="78"/>
      <c r="BL747" s="78"/>
      <c r="BM747" s="78"/>
      <c r="BN747" s="78"/>
      <c r="BO747" s="78"/>
      <c r="BP747" s="78"/>
      <c r="BQ747" s="78"/>
      <c r="BR747" s="78"/>
      <c r="BS747" s="78"/>
      <c r="BT747" s="78"/>
      <c r="BU747" s="78"/>
      <c r="BV747" s="78"/>
      <c r="BW747" s="78"/>
      <c r="BX747" s="78"/>
      <c r="BY747" s="78"/>
      <c r="BZ747" s="78"/>
      <c r="CA747" s="78"/>
      <c r="CB747" s="78"/>
      <c r="CC747" s="78"/>
      <c r="CD747" s="78"/>
      <c r="CE747" s="78"/>
      <c r="CF747" s="78"/>
      <c r="CG747" s="78"/>
      <c r="CH747" s="78"/>
      <c r="CI747" s="78"/>
      <c r="CJ747" s="78"/>
      <c r="CK747" s="78"/>
      <c r="CL747" s="78"/>
      <c r="CM747" s="78"/>
      <c r="CN747" s="78"/>
      <c r="CO747" s="78"/>
      <c r="CP747" s="78"/>
      <c r="CQ747" s="78"/>
      <c r="CR747" s="78"/>
      <c r="CS747" s="78"/>
      <c r="CT747" s="78"/>
      <c r="CU747" s="78"/>
      <c r="CV747" s="78"/>
      <c r="CW747" s="78"/>
      <c r="CX747" s="78"/>
      <c r="CY747" s="78"/>
      <c r="CZ747" s="78"/>
      <c r="DA747" s="78"/>
      <c r="DB747" s="78"/>
      <c r="DC747" s="78"/>
      <c r="DD747" s="78"/>
      <c r="DE747" s="78"/>
      <c r="DF747" s="2481"/>
      <c r="DG747" s="78"/>
      <c r="DH747" s="2482"/>
      <c r="DI747" s="78"/>
      <c r="DJ747" s="78"/>
      <c r="DK747" s="78"/>
      <c r="DL747" s="78"/>
      <c r="DM747" s="78"/>
      <c r="DN747" s="78"/>
      <c r="DO747" s="78"/>
      <c r="DP747" s="78"/>
      <c r="DQ747" s="78"/>
      <c r="DR747" s="78"/>
    </row>
    <row r="748">
      <c r="A748" s="78"/>
      <c r="D748" s="2471"/>
      <c r="E748" s="2472"/>
      <c r="F748" s="2472"/>
      <c r="G748" s="2473"/>
      <c r="H748" s="2474"/>
      <c r="I748" s="2474"/>
      <c r="J748" s="2474"/>
      <c r="K748" s="2474"/>
      <c r="L748" s="2474"/>
      <c r="M748" s="2474"/>
      <c r="N748" s="2474"/>
      <c r="O748" s="2474"/>
      <c r="P748" s="2474"/>
      <c r="Q748" s="2475"/>
      <c r="R748" s="2475"/>
      <c r="S748" s="2474"/>
      <c r="T748" s="2476"/>
      <c r="U748" s="2474"/>
      <c r="V748" s="2474"/>
      <c r="W748" s="2474"/>
      <c r="X748" s="2474"/>
      <c r="Y748" s="2475"/>
      <c r="Z748" s="2474"/>
      <c r="AA748" s="2477"/>
      <c r="AB748" s="2475"/>
      <c r="AC748" s="2475"/>
      <c r="AD748" s="2475"/>
      <c r="AE748" s="2475"/>
      <c r="AF748" s="78"/>
      <c r="AG748" s="2475"/>
      <c r="AH748" s="2478"/>
      <c r="AI748" s="78"/>
      <c r="AJ748" s="78"/>
      <c r="AK748" s="78"/>
      <c r="AL748" s="78"/>
      <c r="AM748" s="78"/>
      <c r="AN748" s="78"/>
      <c r="AO748" s="78"/>
      <c r="AP748" s="78"/>
      <c r="AQ748" s="78"/>
      <c r="AR748" s="2479"/>
      <c r="AS748" s="2479"/>
      <c r="AT748" s="2479"/>
      <c r="AU748" s="2479"/>
      <c r="AV748" s="2480"/>
      <c r="AW748" s="78"/>
      <c r="AX748" s="2480"/>
      <c r="AY748" s="78"/>
      <c r="AZ748" s="78"/>
      <c r="BA748" s="78"/>
      <c r="BB748" s="2480"/>
      <c r="BC748" s="78"/>
      <c r="BD748" s="78"/>
      <c r="BE748" s="78"/>
      <c r="BF748" s="78"/>
      <c r="BG748" s="78"/>
      <c r="BH748" s="78"/>
      <c r="BI748" s="78"/>
      <c r="BJ748" s="78"/>
      <c r="BK748" s="78"/>
      <c r="BL748" s="78"/>
      <c r="BM748" s="78"/>
      <c r="BN748" s="78"/>
      <c r="BO748" s="78"/>
      <c r="BP748" s="78"/>
      <c r="BQ748" s="78"/>
      <c r="BR748" s="78"/>
      <c r="BS748" s="78"/>
      <c r="BT748" s="78"/>
      <c r="BU748" s="78"/>
      <c r="BV748" s="78"/>
      <c r="BW748" s="78"/>
      <c r="BX748" s="78"/>
      <c r="BY748" s="78"/>
      <c r="BZ748" s="78"/>
      <c r="CA748" s="78"/>
      <c r="CB748" s="78"/>
      <c r="CC748" s="78"/>
      <c r="CD748" s="78"/>
      <c r="CE748" s="78"/>
      <c r="CF748" s="78"/>
      <c r="CG748" s="78"/>
      <c r="CH748" s="78"/>
      <c r="CI748" s="78"/>
      <c r="CJ748" s="78"/>
      <c r="CK748" s="78"/>
      <c r="CL748" s="78"/>
      <c r="CM748" s="78"/>
      <c r="CN748" s="78"/>
      <c r="CO748" s="78"/>
      <c r="CP748" s="78"/>
      <c r="CQ748" s="78"/>
      <c r="CR748" s="78"/>
      <c r="CS748" s="78"/>
      <c r="CT748" s="78"/>
      <c r="CU748" s="78"/>
      <c r="CV748" s="78"/>
      <c r="CW748" s="78"/>
      <c r="CX748" s="78"/>
      <c r="CY748" s="78"/>
      <c r="CZ748" s="78"/>
      <c r="DA748" s="78"/>
      <c r="DB748" s="78"/>
      <c r="DC748" s="78"/>
      <c r="DD748" s="78"/>
      <c r="DE748" s="78"/>
      <c r="DF748" s="2481"/>
      <c r="DG748" s="78"/>
      <c r="DH748" s="2482"/>
      <c r="DI748" s="78"/>
      <c r="DJ748" s="78"/>
      <c r="DK748" s="78"/>
      <c r="DL748" s="78"/>
      <c r="DM748" s="78"/>
      <c r="DN748" s="78"/>
      <c r="DO748" s="78"/>
      <c r="DP748" s="78"/>
      <c r="DQ748" s="78"/>
      <c r="DR748" s="78"/>
    </row>
    <row r="749">
      <c r="A749" s="78"/>
      <c r="D749" s="2471"/>
      <c r="E749" s="2472"/>
      <c r="F749" s="2472"/>
      <c r="G749" s="2473"/>
      <c r="H749" s="2474"/>
      <c r="I749" s="2474"/>
      <c r="J749" s="2474"/>
      <c r="K749" s="2474"/>
      <c r="L749" s="2474"/>
      <c r="M749" s="2474"/>
      <c r="N749" s="2474"/>
      <c r="O749" s="2474"/>
      <c r="P749" s="2474"/>
      <c r="Q749" s="2475"/>
      <c r="R749" s="2475"/>
      <c r="S749" s="2474"/>
      <c r="T749" s="2476"/>
      <c r="U749" s="2474"/>
      <c r="V749" s="2474"/>
      <c r="W749" s="2474"/>
      <c r="X749" s="2474"/>
      <c r="Y749" s="2475"/>
      <c r="Z749" s="2474"/>
      <c r="AA749" s="2477"/>
      <c r="AB749" s="2475"/>
      <c r="AC749" s="2475"/>
      <c r="AD749" s="2475"/>
      <c r="AE749" s="2475"/>
      <c r="AF749" s="78"/>
      <c r="AG749" s="2475"/>
      <c r="AH749" s="2478"/>
      <c r="AI749" s="78"/>
      <c r="AJ749" s="78"/>
      <c r="AK749" s="78"/>
      <c r="AL749" s="78"/>
      <c r="AM749" s="78"/>
      <c r="AN749" s="78"/>
      <c r="AO749" s="78"/>
      <c r="AP749" s="78"/>
      <c r="AQ749" s="78"/>
      <c r="AR749" s="2479"/>
      <c r="AS749" s="2479"/>
      <c r="AT749" s="2479"/>
      <c r="AU749" s="2479"/>
      <c r="AV749" s="2480"/>
      <c r="AW749" s="78"/>
      <c r="AX749" s="2480"/>
      <c r="AY749" s="78"/>
      <c r="AZ749" s="78"/>
      <c r="BA749" s="78"/>
      <c r="BB749" s="2480"/>
      <c r="BC749" s="78"/>
      <c r="BD749" s="78"/>
      <c r="BE749" s="78"/>
      <c r="BF749" s="78"/>
      <c r="BG749" s="78"/>
      <c r="BH749" s="78"/>
      <c r="BI749" s="78"/>
      <c r="BJ749" s="78"/>
      <c r="BK749" s="78"/>
      <c r="BL749" s="78"/>
      <c r="BM749" s="78"/>
      <c r="BN749" s="78"/>
      <c r="BO749" s="78"/>
      <c r="BP749" s="78"/>
      <c r="BQ749" s="78"/>
      <c r="BR749" s="78"/>
      <c r="BS749" s="78"/>
      <c r="BT749" s="78"/>
      <c r="BU749" s="78"/>
      <c r="BV749" s="78"/>
      <c r="BW749" s="78"/>
      <c r="BX749" s="78"/>
      <c r="BY749" s="78"/>
      <c r="BZ749" s="78"/>
      <c r="CA749" s="78"/>
      <c r="CB749" s="78"/>
      <c r="CC749" s="78"/>
      <c r="CD749" s="78"/>
      <c r="CE749" s="78"/>
      <c r="CF749" s="78"/>
      <c r="CG749" s="78"/>
      <c r="CH749" s="78"/>
      <c r="CI749" s="78"/>
      <c r="CJ749" s="78"/>
      <c r="CK749" s="78"/>
      <c r="CL749" s="78"/>
      <c r="CM749" s="78"/>
      <c r="CN749" s="78"/>
      <c r="CO749" s="78"/>
      <c r="CP749" s="78"/>
      <c r="CQ749" s="78"/>
      <c r="CR749" s="78"/>
      <c r="CS749" s="78"/>
      <c r="CT749" s="78"/>
      <c r="CU749" s="78"/>
      <c r="CV749" s="78"/>
      <c r="CW749" s="78"/>
      <c r="CX749" s="78"/>
      <c r="CY749" s="78"/>
      <c r="CZ749" s="78"/>
      <c r="DA749" s="78"/>
      <c r="DB749" s="78"/>
      <c r="DC749" s="78"/>
      <c r="DD749" s="78"/>
      <c r="DE749" s="78"/>
      <c r="DF749" s="2481"/>
      <c r="DG749" s="78"/>
      <c r="DH749" s="2482"/>
      <c r="DI749" s="78"/>
      <c r="DJ749" s="78"/>
      <c r="DK749" s="78"/>
      <c r="DL749" s="78"/>
      <c r="DM749" s="78"/>
      <c r="DN749" s="78"/>
      <c r="DO749" s="78"/>
      <c r="DP749" s="78"/>
      <c r="DQ749" s="78"/>
      <c r="DR749" s="78"/>
    </row>
    <row r="750">
      <c r="A750" s="78"/>
      <c r="D750" s="2471"/>
      <c r="E750" s="2472"/>
      <c r="F750" s="2472"/>
      <c r="G750" s="2473"/>
      <c r="H750" s="2474"/>
      <c r="I750" s="2474"/>
      <c r="J750" s="2474"/>
      <c r="K750" s="2474"/>
      <c r="L750" s="2474"/>
      <c r="M750" s="2474"/>
      <c r="N750" s="2474"/>
      <c r="O750" s="2474"/>
      <c r="P750" s="2474"/>
      <c r="Q750" s="2475"/>
      <c r="R750" s="2475"/>
      <c r="S750" s="2474"/>
      <c r="T750" s="2476"/>
      <c r="U750" s="2474"/>
      <c r="V750" s="2474"/>
      <c r="W750" s="2474"/>
      <c r="X750" s="2474"/>
      <c r="Y750" s="2475"/>
      <c r="Z750" s="2474"/>
      <c r="AA750" s="2477"/>
      <c r="AB750" s="2475"/>
      <c r="AC750" s="2475"/>
      <c r="AD750" s="2475"/>
      <c r="AE750" s="2475"/>
      <c r="AF750" s="78"/>
      <c r="AG750" s="2475"/>
      <c r="AH750" s="2478"/>
      <c r="AI750" s="78"/>
      <c r="AJ750" s="78"/>
      <c r="AK750" s="78"/>
      <c r="AL750" s="78"/>
      <c r="AM750" s="78"/>
      <c r="AN750" s="78"/>
      <c r="AO750" s="78"/>
      <c r="AP750" s="78"/>
      <c r="AQ750" s="78"/>
      <c r="AR750" s="2479"/>
      <c r="AS750" s="2479"/>
      <c r="AT750" s="2479"/>
      <c r="AU750" s="2479"/>
      <c r="AV750" s="2480"/>
      <c r="AW750" s="78"/>
      <c r="AX750" s="2480"/>
      <c r="AY750" s="78"/>
      <c r="AZ750" s="78"/>
      <c r="BA750" s="78"/>
      <c r="BB750" s="2480"/>
      <c r="BC750" s="78"/>
      <c r="BD750" s="78"/>
      <c r="BE750" s="78"/>
      <c r="BF750" s="78"/>
      <c r="BG750" s="78"/>
      <c r="BH750" s="78"/>
      <c r="BI750" s="78"/>
      <c r="BJ750" s="78"/>
      <c r="BK750" s="78"/>
      <c r="BL750" s="78"/>
      <c r="BM750" s="78"/>
      <c r="BN750" s="78"/>
      <c r="BO750" s="78"/>
      <c r="BP750" s="78"/>
      <c r="BQ750" s="78"/>
      <c r="BR750" s="78"/>
      <c r="BS750" s="78"/>
      <c r="BT750" s="78"/>
      <c r="BU750" s="78"/>
      <c r="BV750" s="78"/>
      <c r="BW750" s="78"/>
      <c r="BX750" s="78"/>
      <c r="BY750" s="78"/>
      <c r="BZ750" s="78"/>
      <c r="CA750" s="78"/>
      <c r="CB750" s="78"/>
      <c r="CC750" s="78"/>
      <c r="CD750" s="78"/>
      <c r="CE750" s="78"/>
      <c r="CF750" s="78"/>
      <c r="CG750" s="78"/>
      <c r="CH750" s="78"/>
      <c r="CI750" s="78"/>
      <c r="CJ750" s="78"/>
      <c r="CK750" s="78"/>
      <c r="CL750" s="78"/>
      <c r="CM750" s="78"/>
      <c r="CN750" s="78"/>
      <c r="CO750" s="78"/>
      <c r="CP750" s="78"/>
      <c r="CQ750" s="78"/>
      <c r="CR750" s="78"/>
      <c r="CS750" s="78"/>
      <c r="CT750" s="78"/>
      <c r="CU750" s="78"/>
      <c r="CV750" s="78"/>
      <c r="CW750" s="78"/>
      <c r="CX750" s="78"/>
      <c r="CY750" s="78"/>
      <c r="CZ750" s="78"/>
      <c r="DA750" s="78"/>
      <c r="DB750" s="78"/>
      <c r="DC750" s="78"/>
      <c r="DD750" s="78"/>
      <c r="DE750" s="78"/>
      <c r="DF750" s="2481"/>
      <c r="DG750" s="78"/>
      <c r="DH750" s="2482"/>
      <c r="DI750" s="78"/>
      <c r="DJ750" s="78"/>
      <c r="DK750" s="78"/>
      <c r="DL750" s="78"/>
      <c r="DM750" s="78"/>
      <c r="DN750" s="78"/>
      <c r="DO750" s="78"/>
      <c r="DP750" s="78"/>
      <c r="DQ750" s="78"/>
      <c r="DR750" s="78"/>
    </row>
    <row r="751">
      <c r="A751" s="78"/>
      <c r="D751" s="2471"/>
      <c r="E751" s="2472"/>
      <c r="F751" s="2472"/>
      <c r="G751" s="2473"/>
      <c r="H751" s="2474"/>
      <c r="I751" s="2474"/>
      <c r="J751" s="2474"/>
      <c r="K751" s="2474"/>
      <c r="L751" s="2474"/>
      <c r="M751" s="2474"/>
      <c r="N751" s="2474"/>
      <c r="O751" s="2474"/>
      <c r="P751" s="2474"/>
      <c r="Q751" s="2475"/>
      <c r="R751" s="2475"/>
      <c r="S751" s="2474"/>
      <c r="T751" s="2476"/>
      <c r="U751" s="2474"/>
      <c r="V751" s="2474"/>
      <c r="W751" s="2474"/>
      <c r="X751" s="2474"/>
      <c r="Y751" s="2475"/>
      <c r="Z751" s="2474"/>
      <c r="AA751" s="2477"/>
      <c r="AB751" s="2475"/>
      <c r="AC751" s="2475"/>
      <c r="AD751" s="2475"/>
      <c r="AE751" s="2475"/>
      <c r="AF751" s="78"/>
      <c r="AG751" s="2475"/>
      <c r="AH751" s="2478"/>
      <c r="AI751" s="78"/>
      <c r="AJ751" s="78"/>
      <c r="AK751" s="78"/>
      <c r="AL751" s="78"/>
      <c r="AM751" s="78"/>
      <c r="AN751" s="78"/>
      <c r="AO751" s="78"/>
      <c r="AP751" s="78"/>
      <c r="AQ751" s="78"/>
      <c r="AR751" s="2479"/>
      <c r="AS751" s="2479"/>
      <c r="AT751" s="2479"/>
      <c r="AU751" s="2479"/>
      <c r="AV751" s="2480"/>
      <c r="AW751" s="78"/>
      <c r="AX751" s="2480"/>
      <c r="AY751" s="78"/>
      <c r="AZ751" s="78"/>
      <c r="BA751" s="78"/>
      <c r="BB751" s="2480"/>
      <c r="BC751" s="78"/>
      <c r="BD751" s="78"/>
      <c r="BE751" s="78"/>
      <c r="BF751" s="78"/>
      <c r="BG751" s="78"/>
      <c r="BH751" s="78"/>
      <c r="BI751" s="78"/>
      <c r="BJ751" s="78"/>
      <c r="BK751" s="78"/>
      <c r="BL751" s="78"/>
      <c r="BM751" s="78"/>
      <c r="BN751" s="78"/>
      <c r="BO751" s="78"/>
      <c r="BP751" s="78"/>
      <c r="BQ751" s="78"/>
      <c r="BR751" s="78"/>
      <c r="BS751" s="78"/>
      <c r="BT751" s="78"/>
      <c r="BU751" s="78"/>
      <c r="BV751" s="78"/>
      <c r="BW751" s="78"/>
      <c r="BX751" s="78"/>
      <c r="BY751" s="78"/>
      <c r="BZ751" s="78"/>
      <c r="CA751" s="78"/>
      <c r="CB751" s="78"/>
      <c r="CC751" s="78"/>
      <c r="CD751" s="78"/>
      <c r="CE751" s="78"/>
      <c r="CF751" s="78"/>
      <c r="CG751" s="78"/>
      <c r="CH751" s="78"/>
      <c r="CI751" s="78"/>
      <c r="CJ751" s="78"/>
      <c r="CK751" s="78"/>
      <c r="CL751" s="78"/>
      <c r="CM751" s="78"/>
      <c r="CN751" s="78"/>
      <c r="CO751" s="78"/>
      <c r="CP751" s="78"/>
      <c r="CQ751" s="78"/>
      <c r="CR751" s="78"/>
      <c r="CS751" s="78"/>
      <c r="CT751" s="78"/>
      <c r="CU751" s="78"/>
      <c r="CV751" s="78"/>
      <c r="CW751" s="78"/>
      <c r="CX751" s="78"/>
      <c r="CY751" s="78"/>
      <c r="CZ751" s="78"/>
      <c r="DA751" s="78"/>
      <c r="DB751" s="78"/>
      <c r="DC751" s="78"/>
      <c r="DD751" s="78"/>
      <c r="DE751" s="78"/>
      <c r="DF751" s="2481"/>
      <c r="DG751" s="78"/>
      <c r="DH751" s="2482"/>
      <c r="DI751" s="78"/>
      <c r="DJ751" s="78"/>
      <c r="DK751" s="78"/>
      <c r="DL751" s="78"/>
      <c r="DM751" s="78"/>
      <c r="DN751" s="78"/>
      <c r="DO751" s="78"/>
      <c r="DP751" s="78"/>
      <c r="DQ751" s="78"/>
      <c r="DR751" s="78"/>
    </row>
    <row r="752">
      <c r="A752" s="78"/>
      <c r="D752" s="2471"/>
      <c r="E752" s="2472"/>
      <c r="F752" s="2472"/>
      <c r="G752" s="2473"/>
      <c r="H752" s="2474"/>
      <c r="I752" s="2474"/>
      <c r="J752" s="2474"/>
      <c r="K752" s="2474"/>
      <c r="L752" s="2474"/>
      <c r="M752" s="2474"/>
      <c r="N752" s="2474"/>
      <c r="O752" s="2474"/>
      <c r="P752" s="2474"/>
      <c r="Q752" s="2475"/>
      <c r="R752" s="2475"/>
      <c r="S752" s="2474"/>
      <c r="T752" s="2476"/>
      <c r="U752" s="2474"/>
      <c r="V752" s="2474"/>
      <c r="W752" s="2474"/>
      <c r="X752" s="2474"/>
      <c r="Y752" s="2475"/>
      <c r="Z752" s="2474"/>
      <c r="AA752" s="2477"/>
      <c r="AB752" s="2475"/>
      <c r="AC752" s="2475"/>
      <c r="AD752" s="2475"/>
      <c r="AE752" s="2475"/>
      <c r="AF752" s="78"/>
      <c r="AG752" s="2475"/>
      <c r="AH752" s="2478"/>
      <c r="AI752" s="78"/>
      <c r="AJ752" s="78"/>
      <c r="AK752" s="78"/>
      <c r="AL752" s="78"/>
      <c r="AM752" s="78"/>
      <c r="AN752" s="78"/>
      <c r="AO752" s="78"/>
      <c r="AP752" s="78"/>
      <c r="AQ752" s="78"/>
      <c r="AR752" s="2479"/>
      <c r="AS752" s="2479"/>
      <c r="AT752" s="2479"/>
      <c r="AU752" s="2479"/>
      <c r="AV752" s="2480"/>
      <c r="AW752" s="78"/>
      <c r="AX752" s="2480"/>
      <c r="AY752" s="78"/>
      <c r="AZ752" s="78"/>
      <c r="BA752" s="78"/>
      <c r="BB752" s="2480"/>
      <c r="BC752" s="78"/>
      <c r="BD752" s="78"/>
      <c r="BE752" s="78"/>
      <c r="BF752" s="78"/>
      <c r="BG752" s="78"/>
      <c r="BH752" s="78"/>
      <c r="BI752" s="78"/>
      <c r="BJ752" s="78"/>
      <c r="BK752" s="78"/>
      <c r="BL752" s="78"/>
      <c r="BM752" s="78"/>
      <c r="BN752" s="78"/>
      <c r="BO752" s="78"/>
      <c r="BP752" s="78"/>
      <c r="BQ752" s="78"/>
      <c r="BR752" s="78"/>
      <c r="BS752" s="78"/>
      <c r="BT752" s="78"/>
      <c r="BU752" s="78"/>
      <c r="BV752" s="78"/>
      <c r="BW752" s="78"/>
      <c r="BX752" s="78"/>
      <c r="BY752" s="78"/>
      <c r="BZ752" s="78"/>
      <c r="CA752" s="78"/>
      <c r="CB752" s="78"/>
      <c r="CC752" s="78"/>
      <c r="CD752" s="78"/>
      <c r="CE752" s="78"/>
      <c r="CF752" s="78"/>
      <c r="CG752" s="78"/>
      <c r="CH752" s="78"/>
      <c r="CI752" s="78"/>
      <c r="CJ752" s="78"/>
      <c r="CK752" s="78"/>
      <c r="CL752" s="78"/>
      <c r="CM752" s="78"/>
      <c r="CN752" s="78"/>
      <c r="CO752" s="78"/>
      <c r="CP752" s="78"/>
      <c r="CQ752" s="78"/>
      <c r="CR752" s="78"/>
      <c r="CS752" s="78"/>
      <c r="CT752" s="78"/>
      <c r="CU752" s="78"/>
      <c r="CV752" s="78"/>
      <c r="CW752" s="78"/>
      <c r="CX752" s="78"/>
      <c r="CY752" s="78"/>
      <c r="CZ752" s="78"/>
      <c r="DA752" s="78"/>
      <c r="DB752" s="78"/>
      <c r="DC752" s="78"/>
      <c r="DD752" s="78"/>
      <c r="DE752" s="78"/>
      <c r="DF752" s="2481"/>
      <c r="DG752" s="78"/>
      <c r="DH752" s="2482"/>
      <c r="DI752" s="78"/>
      <c r="DJ752" s="78"/>
      <c r="DK752" s="78"/>
      <c r="DL752" s="78"/>
      <c r="DM752" s="78"/>
      <c r="DN752" s="78"/>
      <c r="DO752" s="78"/>
      <c r="DP752" s="78"/>
      <c r="DQ752" s="78"/>
      <c r="DR752" s="78"/>
    </row>
    <row r="753">
      <c r="A753" s="78"/>
      <c r="D753" s="2471"/>
      <c r="E753" s="2472"/>
      <c r="F753" s="2472"/>
      <c r="G753" s="2473"/>
      <c r="H753" s="2474"/>
      <c r="I753" s="2474"/>
      <c r="J753" s="2474"/>
      <c r="K753" s="2474"/>
      <c r="L753" s="2474"/>
      <c r="M753" s="2474"/>
      <c r="N753" s="2474"/>
      <c r="O753" s="2474"/>
      <c r="P753" s="2474"/>
      <c r="Q753" s="2475"/>
      <c r="R753" s="2475"/>
      <c r="S753" s="2474"/>
      <c r="T753" s="2476"/>
      <c r="U753" s="2474"/>
      <c r="V753" s="2474"/>
      <c r="W753" s="2474"/>
      <c r="X753" s="2474"/>
      <c r="Y753" s="2475"/>
      <c r="Z753" s="2474"/>
      <c r="AA753" s="2477"/>
      <c r="AB753" s="2475"/>
      <c r="AC753" s="2475"/>
      <c r="AD753" s="2475"/>
      <c r="AE753" s="2475"/>
      <c r="AF753" s="78"/>
      <c r="AG753" s="2475"/>
      <c r="AH753" s="2478"/>
      <c r="AI753" s="78"/>
      <c r="AJ753" s="78"/>
      <c r="AK753" s="78"/>
      <c r="AL753" s="78"/>
      <c r="AM753" s="78"/>
      <c r="AN753" s="78"/>
      <c r="AO753" s="78"/>
      <c r="AP753" s="78"/>
      <c r="AQ753" s="78"/>
      <c r="AR753" s="2479"/>
      <c r="AS753" s="2479"/>
      <c r="AT753" s="2479"/>
      <c r="AU753" s="2479"/>
      <c r="AV753" s="2480"/>
      <c r="AW753" s="78"/>
      <c r="AX753" s="2480"/>
      <c r="AY753" s="78"/>
      <c r="AZ753" s="78"/>
      <c r="BA753" s="78"/>
      <c r="BB753" s="2480"/>
      <c r="BC753" s="78"/>
      <c r="BD753" s="78"/>
      <c r="BE753" s="78"/>
      <c r="BF753" s="78"/>
      <c r="BG753" s="78"/>
      <c r="BH753" s="78"/>
      <c r="BI753" s="78"/>
      <c r="BJ753" s="78"/>
      <c r="BK753" s="78"/>
      <c r="BL753" s="78"/>
      <c r="BM753" s="78"/>
      <c r="BN753" s="78"/>
      <c r="BO753" s="78"/>
      <c r="BP753" s="78"/>
      <c r="BQ753" s="78"/>
      <c r="BR753" s="78"/>
      <c r="BS753" s="78"/>
      <c r="BT753" s="78"/>
      <c r="BU753" s="78"/>
      <c r="BV753" s="78"/>
      <c r="BW753" s="78"/>
      <c r="BX753" s="78"/>
      <c r="BY753" s="78"/>
      <c r="BZ753" s="78"/>
      <c r="CA753" s="78"/>
      <c r="CB753" s="78"/>
      <c r="CC753" s="78"/>
      <c r="CD753" s="78"/>
      <c r="CE753" s="78"/>
      <c r="CF753" s="78"/>
      <c r="CG753" s="78"/>
      <c r="CH753" s="78"/>
      <c r="CI753" s="78"/>
      <c r="CJ753" s="78"/>
      <c r="CK753" s="78"/>
      <c r="CL753" s="78"/>
      <c r="CM753" s="78"/>
      <c r="CN753" s="78"/>
      <c r="CO753" s="78"/>
      <c r="CP753" s="78"/>
      <c r="CQ753" s="78"/>
      <c r="CR753" s="78"/>
      <c r="CS753" s="78"/>
      <c r="CT753" s="78"/>
      <c r="CU753" s="78"/>
      <c r="CV753" s="78"/>
      <c r="CW753" s="78"/>
      <c r="CX753" s="78"/>
      <c r="CY753" s="78"/>
      <c r="CZ753" s="78"/>
      <c r="DA753" s="78"/>
      <c r="DB753" s="78"/>
      <c r="DC753" s="78"/>
      <c r="DD753" s="78"/>
      <c r="DE753" s="78"/>
      <c r="DF753" s="2481"/>
      <c r="DG753" s="78"/>
      <c r="DH753" s="2482"/>
      <c r="DI753" s="78"/>
      <c r="DJ753" s="78"/>
      <c r="DK753" s="78"/>
      <c r="DL753" s="78"/>
      <c r="DM753" s="78"/>
      <c r="DN753" s="78"/>
      <c r="DO753" s="78"/>
      <c r="DP753" s="78"/>
      <c r="DQ753" s="78"/>
      <c r="DR753" s="78"/>
    </row>
    <row r="754">
      <c r="A754" s="78"/>
      <c r="D754" s="2471"/>
      <c r="E754" s="2472"/>
      <c r="F754" s="2472"/>
      <c r="G754" s="2473"/>
      <c r="H754" s="2474"/>
      <c r="I754" s="2474"/>
      <c r="J754" s="2474"/>
      <c r="K754" s="2474"/>
      <c r="L754" s="2474"/>
      <c r="M754" s="2474"/>
      <c r="N754" s="2474"/>
      <c r="O754" s="2474"/>
      <c r="P754" s="2474"/>
      <c r="Q754" s="2475"/>
      <c r="R754" s="2475"/>
      <c r="S754" s="2474"/>
      <c r="T754" s="2476"/>
      <c r="U754" s="2474"/>
      <c r="V754" s="2474"/>
      <c r="W754" s="2474"/>
      <c r="X754" s="2474"/>
      <c r="Y754" s="2475"/>
      <c r="Z754" s="2474"/>
      <c r="AA754" s="2477"/>
      <c r="AB754" s="2475"/>
      <c r="AC754" s="2475"/>
      <c r="AD754" s="2475"/>
      <c r="AE754" s="2475"/>
      <c r="AF754" s="78"/>
      <c r="AG754" s="2475"/>
      <c r="AH754" s="2478"/>
      <c r="AI754" s="78"/>
      <c r="AJ754" s="78"/>
      <c r="AK754" s="78"/>
      <c r="AL754" s="78"/>
      <c r="AM754" s="78"/>
      <c r="AN754" s="78"/>
      <c r="AO754" s="78"/>
      <c r="AP754" s="78"/>
      <c r="AQ754" s="78"/>
      <c r="AR754" s="2479"/>
      <c r="AS754" s="2479"/>
      <c r="AT754" s="2479"/>
      <c r="AU754" s="2479"/>
      <c r="AV754" s="2480"/>
      <c r="AW754" s="78"/>
      <c r="AX754" s="2480"/>
      <c r="AY754" s="78"/>
      <c r="AZ754" s="78"/>
      <c r="BA754" s="78"/>
      <c r="BB754" s="2480"/>
      <c r="BC754" s="78"/>
      <c r="BD754" s="78"/>
      <c r="BE754" s="78"/>
      <c r="BF754" s="78"/>
      <c r="BG754" s="78"/>
      <c r="BH754" s="78"/>
      <c r="BI754" s="78"/>
      <c r="BJ754" s="78"/>
      <c r="BK754" s="78"/>
      <c r="BL754" s="78"/>
      <c r="BM754" s="78"/>
      <c r="BN754" s="78"/>
      <c r="BO754" s="78"/>
      <c r="BP754" s="78"/>
      <c r="BQ754" s="78"/>
      <c r="BR754" s="78"/>
      <c r="BS754" s="78"/>
      <c r="BT754" s="78"/>
      <c r="BU754" s="78"/>
      <c r="BV754" s="78"/>
      <c r="BW754" s="78"/>
      <c r="BX754" s="78"/>
      <c r="BY754" s="78"/>
      <c r="BZ754" s="78"/>
      <c r="CA754" s="78"/>
      <c r="CB754" s="78"/>
      <c r="CC754" s="78"/>
      <c r="CD754" s="78"/>
      <c r="CE754" s="78"/>
      <c r="CF754" s="78"/>
      <c r="CG754" s="78"/>
      <c r="CH754" s="78"/>
      <c r="CI754" s="78"/>
      <c r="CJ754" s="78"/>
      <c r="CK754" s="78"/>
      <c r="CL754" s="78"/>
      <c r="CM754" s="78"/>
      <c r="CN754" s="78"/>
      <c r="CO754" s="78"/>
      <c r="CP754" s="78"/>
      <c r="CQ754" s="78"/>
      <c r="CR754" s="78"/>
      <c r="CS754" s="78"/>
      <c r="CT754" s="78"/>
      <c r="CU754" s="78"/>
      <c r="CV754" s="78"/>
      <c r="CW754" s="78"/>
      <c r="CX754" s="78"/>
      <c r="CY754" s="78"/>
      <c r="CZ754" s="78"/>
      <c r="DA754" s="78"/>
      <c r="DB754" s="78"/>
      <c r="DC754" s="78"/>
      <c r="DD754" s="78"/>
      <c r="DE754" s="78"/>
      <c r="DF754" s="2481"/>
      <c r="DG754" s="78"/>
      <c r="DH754" s="2482"/>
      <c r="DI754" s="78"/>
      <c r="DJ754" s="78"/>
      <c r="DK754" s="78"/>
      <c r="DL754" s="78"/>
      <c r="DM754" s="78"/>
      <c r="DN754" s="78"/>
      <c r="DO754" s="78"/>
      <c r="DP754" s="78"/>
      <c r="DQ754" s="78"/>
      <c r="DR754" s="78"/>
    </row>
    <row r="755">
      <c r="A755" s="78"/>
      <c r="D755" s="2471"/>
      <c r="E755" s="2472"/>
      <c r="F755" s="2472"/>
      <c r="G755" s="2473"/>
      <c r="H755" s="2474"/>
      <c r="I755" s="2474"/>
      <c r="J755" s="2474"/>
      <c r="K755" s="2474"/>
      <c r="L755" s="2474"/>
      <c r="M755" s="2474"/>
      <c r="N755" s="2474"/>
      <c r="O755" s="2474"/>
      <c r="P755" s="2474"/>
      <c r="Q755" s="2475"/>
      <c r="R755" s="2475"/>
      <c r="S755" s="2474"/>
      <c r="T755" s="2476"/>
      <c r="U755" s="2474"/>
      <c r="V755" s="2474"/>
      <c r="W755" s="2474"/>
      <c r="X755" s="2474"/>
      <c r="Y755" s="2475"/>
      <c r="Z755" s="2474"/>
      <c r="AA755" s="2477"/>
      <c r="AB755" s="2475"/>
      <c r="AC755" s="2475"/>
      <c r="AD755" s="2475"/>
      <c r="AE755" s="2475"/>
      <c r="AF755" s="78"/>
      <c r="AG755" s="2475"/>
      <c r="AH755" s="2478"/>
      <c r="AI755" s="78"/>
      <c r="AJ755" s="78"/>
      <c r="AK755" s="78"/>
      <c r="AL755" s="78"/>
      <c r="AM755" s="78"/>
      <c r="AN755" s="78"/>
      <c r="AO755" s="78"/>
      <c r="AP755" s="78"/>
      <c r="AQ755" s="78"/>
      <c r="AR755" s="2479"/>
      <c r="AS755" s="2479"/>
      <c r="AT755" s="2479"/>
      <c r="AU755" s="2479"/>
      <c r="AV755" s="2480"/>
      <c r="AW755" s="78"/>
      <c r="AX755" s="2480"/>
      <c r="AY755" s="78"/>
      <c r="AZ755" s="78"/>
      <c r="BA755" s="78"/>
      <c r="BB755" s="2480"/>
      <c r="BC755" s="78"/>
      <c r="BD755" s="78"/>
      <c r="BE755" s="78"/>
      <c r="BF755" s="78"/>
      <c r="BG755" s="78"/>
      <c r="BH755" s="78"/>
      <c r="BI755" s="78"/>
      <c r="BJ755" s="78"/>
      <c r="BK755" s="78"/>
      <c r="BL755" s="78"/>
      <c r="BM755" s="78"/>
      <c r="BN755" s="78"/>
      <c r="BO755" s="78"/>
      <c r="BP755" s="78"/>
      <c r="BQ755" s="78"/>
      <c r="BR755" s="78"/>
      <c r="BS755" s="78"/>
      <c r="BT755" s="78"/>
      <c r="BU755" s="78"/>
      <c r="BV755" s="78"/>
      <c r="BW755" s="78"/>
      <c r="BX755" s="78"/>
      <c r="BY755" s="78"/>
      <c r="BZ755" s="78"/>
      <c r="CA755" s="78"/>
      <c r="CB755" s="78"/>
      <c r="CC755" s="78"/>
      <c r="CD755" s="78"/>
      <c r="CE755" s="78"/>
      <c r="CF755" s="78"/>
      <c r="CG755" s="78"/>
      <c r="CH755" s="78"/>
      <c r="CI755" s="78"/>
      <c r="CJ755" s="78"/>
      <c r="CK755" s="78"/>
      <c r="CL755" s="78"/>
      <c r="CM755" s="78"/>
      <c r="CN755" s="78"/>
      <c r="CO755" s="78"/>
      <c r="CP755" s="78"/>
      <c r="CQ755" s="78"/>
      <c r="CR755" s="78"/>
      <c r="CS755" s="78"/>
      <c r="CT755" s="78"/>
      <c r="CU755" s="78"/>
      <c r="CV755" s="78"/>
      <c r="CW755" s="78"/>
      <c r="CX755" s="78"/>
      <c r="CY755" s="78"/>
      <c r="CZ755" s="78"/>
      <c r="DA755" s="78"/>
      <c r="DB755" s="78"/>
      <c r="DC755" s="78"/>
      <c r="DD755" s="78"/>
      <c r="DE755" s="78"/>
      <c r="DF755" s="2481"/>
      <c r="DG755" s="78"/>
      <c r="DH755" s="2482"/>
      <c r="DI755" s="78"/>
      <c r="DJ755" s="78"/>
      <c r="DK755" s="78"/>
      <c r="DL755" s="78"/>
      <c r="DM755" s="78"/>
      <c r="DN755" s="78"/>
      <c r="DO755" s="78"/>
      <c r="DP755" s="78"/>
      <c r="DQ755" s="78"/>
      <c r="DR755" s="78"/>
    </row>
    <row r="756">
      <c r="A756" s="78"/>
      <c r="D756" s="2471"/>
      <c r="E756" s="2472"/>
      <c r="F756" s="2472"/>
      <c r="G756" s="2473"/>
      <c r="H756" s="2474"/>
      <c r="I756" s="2474"/>
      <c r="J756" s="2474"/>
      <c r="K756" s="2474"/>
      <c r="L756" s="2474"/>
      <c r="M756" s="2474"/>
      <c r="N756" s="2474"/>
      <c r="O756" s="2474"/>
      <c r="P756" s="2474"/>
      <c r="Q756" s="2475"/>
      <c r="R756" s="2475"/>
      <c r="S756" s="2474"/>
      <c r="T756" s="2476"/>
      <c r="U756" s="2474"/>
      <c r="V756" s="2474"/>
      <c r="W756" s="2474"/>
      <c r="X756" s="2474"/>
      <c r="Y756" s="2475"/>
      <c r="Z756" s="2474"/>
      <c r="AA756" s="2477"/>
      <c r="AB756" s="2475"/>
      <c r="AC756" s="2475"/>
      <c r="AD756" s="2475"/>
      <c r="AE756" s="2475"/>
      <c r="AF756" s="78"/>
      <c r="AG756" s="2475"/>
      <c r="AH756" s="2478"/>
      <c r="AI756" s="78"/>
      <c r="AJ756" s="78"/>
      <c r="AK756" s="78"/>
      <c r="AL756" s="78"/>
      <c r="AM756" s="78"/>
      <c r="AN756" s="78"/>
      <c r="AO756" s="78"/>
      <c r="AP756" s="78"/>
      <c r="AQ756" s="78"/>
      <c r="AR756" s="2479"/>
      <c r="AS756" s="2479"/>
      <c r="AT756" s="2479"/>
      <c r="AU756" s="2479"/>
      <c r="AV756" s="2480"/>
      <c r="AW756" s="78"/>
      <c r="AX756" s="2480"/>
      <c r="AY756" s="78"/>
      <c r="AZ756" s="78"/>
      <c r="BA756" s="78"/>
      <c r="BB756" s="2480"/>
      <c r="BC756" s="78"/>
      <c r="BD756" s="78"/>
      <c r="BE756" s="78"/>
      <c r="BF756" s="78"/>
      <c r="BG756" s="78"/>
      <c r="BH756" s="78"/>
      <c r="BI756" s="78"/>
      <c r="BJ756" s="78"/>
      <c r="BK756" s="78"/>
      <c r="BL756" s="78"/>
      <c r="BM756" s="78"/>
      <c r="BN756" s="78"/>
      <c r="BO756" s="78"/>
      <c r="BP756" s="78"/>
      <c r="BQ756" s="78"/>
      <c r="BR756" s="78"/>
      <c r="BS756" s="78"/>
      <c r="BT756" s="78"/>
      <c r="BU756" s="78"/>
      <c r="BV756" s="78"/>
      <c r="BW756" s="78"/>
      <c r="BX756" s="78"/>
      <c r="BY756" s="78"/>
      <c r="BZ756" s="78"/>
      <c r="CA756" s="78"/>
      <c r="CB756" s="78"/>
      <c r="CC756" s="78"/>
      <c r="CD756" s="78"/>
      <c r="CE756" s="78"/>
      <c r="CF756" s="78"/>
      <c r="CG756" s="78"/>
      <c r="CH756" s="78"/>
      <c r="CI756" s="78"/>
      <c r="CJ756" s="78"/>
      <c r="CK756" s="78"/>
      <c r="CL756" s="78"/>
      <c r="CM756" s="78"/>
      <c r="CN756" s="78"/>
      <c r="CO756" s="78"/>
      <c r="CP756" s="78"/>
      <c r="CQ756" s="78"/>
      <c r="CR756" s="78"/>
      <c r="CS756" s="78"/>
      <c r="CT756" s="78"/>
      <c r="CU756" s="78"/>
      <c r="CV756" s="78"/>
      <c r="CW756" s="78"/>
      <c r="CX756" s="78"/>
      <c r="CY756" s="78"/>
      <c r="CZ756" s="78"/>
      <c r="DA756" s="78"/>
      <c r="DB756" s="78"/>
      <c r="DC756" s="78"/>
      <c r="DD756" s="78"/>
      <c r="DE756" s="78"/>
      <c r="DF756" s="2481"/>
      <c r="DG756" s="78"/>
      <c r="DH756" s="2482"/>
      <c r="DI756" s="78"/>
      <c r="DJ756" s="78"/>
      <c r="DK756" s="78"/>
      <c r="DL756" s="78"/>
      <c r="DM756" s="78"/>
      <c r="DN756" s="78"/>
      <c r="DO756" s="78"/>
      <c r="DP756" s="78"/>
      <c r="DQ756" s="78"/>
      <c r="DR756" s="78"/>
    </row>
    <row r="757">
      <c r="A757" s="78"/>
      <c r="D757" s="2471"/>
      <c r="E757" s="2472"/>
      <c r="F757" s="2472"/>
      <c r="G757" s="2473"/>
      <c r="H757" s="2474"/>
      <c r="I757" s="2474"/>
      <c r="J757" s="2474"/>
      <c r="K757" s="2474"/>
      <c r="L757" s="2474"/>
      <c r="M757" s="2474"/>
      <c r="N757" s="2474"/>
      <c r="O757" s="2474"/>
      <c r="P757" s="2474"/>
      <c r="Q757" s="2475"/>
      <c r="R757" s="2475"/>
      <c r="S757" s="2474"/>
      <c r="T757" s="2476"/>
      <c r="U757" s="2474"/>
      <c r="V757" s="2474"/>
      <c r="W757" s="2474"/>
      <c r="X757" s="2474"/>
      <c r="Y757" s="2475"/>
      <c r="Z757" s="2474"/>
      <c r="AA757" s="2477"/>
      <c r="AB757" s="2475"/>
      <c r="AC757" s="2475"/>
      <c r="AD757" s="2475"/>
      <c r="AE757" s="2475"/>
      <c r="AF757" s="78"/>
      <c r="AG757" s="2475"/>
      <c r="AH757" s="2478"/>
      <c r="AI757" s="78"/>
      <c r="AJ757" s="78"/>
      <c r="AK757" s="78"/>
      <c r="AL757" s="78"/>
      <c r="AM757" s="78"/>
      <c r="AN757" s="78"/>
      <c r="AO757" s="78"/>
      <c r="AP757" s="78"/>
      <c r="AQ757" s="78"/>
      <c r="AR757" s="2479"/>
      <c r="AS757" s="2479"/>
      <c r="AT757" s="2479"/>
      <c r="AU757" s="2479"/>
      <c r="AV757" s="2480"/>
      <c r="AW757" s="78"/>
      <c r="AX757" s="2480"/>
      <c r="AY757" s="78"/>
      <c r="AZ757" s="78"/>
      <c r="BA757" s="78"/>
      <c r="BB757" s="2480"/>
      <c r="BC757" s="78"/>
      <c r="BD757" s="78"/>
      <c r="BE757" s="78"/>
      <c r="BF757" s="78"/>
      <c r="BG757" s="78"/>
      <c r="BH757" s="78"/>
      <c r="BI757" s="78"/>
      <c r="BJ757" s="78"/>
      <c r="BK757" s="78"/>
      <c r="BL757" s="78"/>
      <c r="BM757" s="78"/>
      <c r="BN757" s="78"/>
      <c r="BO757" s="78"/>
      <c r="BP757" s="78"/>
      <c r="BQ757" s="78"/>
      <c r="BR757" s="78"/>
      <c r="BS757" s="78"/>
      <c r="BT757" s="78"/>
      <c r="BU757" s="78"/>
      <c r="BV757" s="78"/>
      <c r="BW757" s="78"/>
      <c r="BX757" s="78"/>
      <c r="BY757" s="78"/>
      <c r="BZ757" s="78"/>
      <c r="CA757" s="78"/>
      <c r="CB757" s="78"/>
      <c r="CC757" s="78"/>
      <c r="CD757" s="78"/>
      <c r="CE757" s="78"/>
      <c r="CF757" s="78"/>
      <c r="CG757" s="78"/>
      <c r="CH757" s="78"/>
      <c r="CI757" s="78"/>
      <c r="CJ757" s="78"/>
      <c r="CK757" s="78"/>
      <c r="CL757" s="78"/>
      <c r="CM757" s="78"/>
      <c r="CN757" s="78"/>
      <c r="CO757" s="78"/>
      <c r="CP757" s="78"/>
      <c r="CQ757" s="78"/>
      <c r="CR757" s="78"/>
      <c r="CS757" s="78"/>
      <c r="CT757" s="78"/>
      <c r="CU757" s="78"/>
      <c r="CV757" s="78"/>
      <c r="CW757" s="78"/>
      <c r="CX757" s="78"/>
      <c r="CY757" s="78"/>
      <c r="CZ757" s="78"/>
      <c r="DA757" s="78"/>
      <c r="DB757" s="78"/>
      <c r="DC757" s="78"/>
      <c r="DD757" s="78"/>
      <c r="DE757" s="78"/>
      <c r="DF757" s="2481"/>
      <c r="DG757" s="78"/>
      <c r="DH757" s="2482"/>
      <c r="DI757" s="78"/>
      <c r="DJ757" s="78"/>
      <c r="DK757" s="78"/>
      <c r="DL757" s="78"/>
      <c r="DM757" s="78"/>
      <c r="DN757" s="78"/>
      <c r="DO757" s="78"/>
      <c r="DP757" s="78"/>
      <c r="DQ757" s="78"/>
      <c r="DR757" s="78"/>
    </row>
    <row r="758">
      <c r="A758" s="78"/>
      <c r="D758" s="2471"/>
      <c r="E758" s="2472"/>
      <c r="F758" s="2472"/>
      <c r="G758" s="2473"/>
      <c r="H758" s="2474"/>
      <c r="I758" s="2474"/>
      <c r="J758" s="2474"/>
      <c r="K758" s="2474"/>
      <c r="L758" s="2474"/>
      <c r="M758" s="2474"/>
      <c r="N758" s="2474"/>
      <c r="O758" s="2474"/>
      <c r="P758" s="2474"/>
      <c r="Q758" s="2475"/>
      <c r="R758" s="2475"/>
      <c r="S758" s="2474"/>
      <c r="T758" s="2476"/>
      <c r="U758" s="2474"/>
      <c r="V758" s="2474"/>
      <c r="W758" s="2474"/>
      <c r="X758" s="2474"/>
      <c r="Y758" s="2475"/>
      <c r="Z758" s="2474"/>
      <c r="AA758" s="2477"/>
      <c r="AB758" s="2475"/>
      <c r="AC758" s="2475"/>
      <c r="AD758" s="2475"/>
      <c r="AE758" s="2475"/>
      <c r="AF758" s="78"/>
      <c r="AG758" s="2475"/>
      <c r="AH758" s="2478"/>
      <c r="AI758" s="78"/>
      <c r="AJ758" s="78"/>
      <c r="AK758" s="78"/>
      <c r="AL758" s="78"/>
      <c r="AM758" s="78"/>
      <c r="AN758" s="78"/>
      <c r="AO758" s="78"/>
      <c r="AP758" s="78"/>
      <c r="AQ758" s="78"/>
      <c r="AR758" s="2479"/>
      <c r="AS758" s="2479"/>
      <c r="AT758" s="2479"/>
      <c r="AU758" s="2479"/>
      <c r="AV758" s="2480"/>
      <c r="AW758" s="78"/>
      <c r="AX758" s="2480"/>
      <c r="AY758" s="78"/>
      <c r="AZ758" s="78"/>
      <c r="BA758" s="78"/>
      <c r="BB758" s="2480"/>
      <c r="BC758" s="78"/>
      <c r="BD758" s="78"/>
      <c r="BE758" s="78"/>
      <c r="BF758" s="78"/>
      <c r="BG758" s="78"/>
      <c r="BH758" s="78"/>
      <c r="BI758" s="78"/>
      <c r="BJ758" s="78"/>
      <c r="BK758" s="78"/>
      <c r="BL758" s="78"/>
      <c r="BM758" s="78"/>
      <c r="BN758" s="78"/>
      <c r="BO758" s="78"/>
      <c r="BP758" s="78"/>
      <c r="BQ758" s="78"/>
      <c r="BR758" s="78"/>
      <c r="BS758" s="78"/>
      <c r="BT758" s="78"/>
      <c r="BU758" s="78"/>
      <c r="BV758" s="78"/>
      <c r="BW758" s="78"/>
      <c r="BX758" s="78"/>
      <c r="BY758" s="78"/>
      <c r="BZ758" s="78"/>
      <c r="CA758" s="78"/>
      <c r="CB758" s="78"/>
      <c r="CC758" s="78"/>
      <c r="CD758" s="78"/>
      <c r="CE758" s="78"/>
      <c r="CF758" s="78"/>
      <c r="CG758" s="78"/>
      <c r="CH758" s="78"/>
      <c r="CI758" s="78"/>
      <c r="CJ758" s="78"/>
      <c r="CK758" s="78"/>
      <c r="CL758" s="78"/>
      <c r="CM758" s="78"/>
      <c r="CN758" s="78"/>
      <c r="CO758" s="78"/>
      <c r="CP758" s="78"/>
      <c r="CQ758" s="78"/>
      <c r="CR758" s="78"/>
      <c r="CS758" s="78"/>
      <c r="CT758" s="78"/>
      <c r="CU758" s="78"/>
      <c r="CV758" s="78"/>
      <c r="CW758" s="78"/>
      <c r="CX758" s="78"/>
      <c r="CY758" s="78"/>
      <c r="CZ758" s="78"/>
      <c r="DA758" s="78"/>
      <c r="DB758" s="78"/>
      <c r="DC758" s="78"/>
      <c r="DD758" s="78"/>
      <c r="DE758" s="78"/>
      <c r="DF758" s="2481"/>
      <c r="DG758" s="78"/>
      <c r="DH758" s="2482"/>
      <c r="DI758" s="78"/>
      <c r="DJ758" s="78"/>
      <c r="DK758" s="78"/>
      <c r="DL758" s="78"/>
      <c r="DM758" s="78"/>
      <c r="DN758" s="78"/>
      <c r="DO758" s="78"/>
      <c r="DP758" s="78"/>
      <c r="DQ758" s="78"/>
      <c r="DR758" s="78"/>
    </row>
    <row r="759">
      <c r="A759" s="78"/>
      <c r="D759" s="2471"/>
      <c r="E759" s="2472"/>
      <c r="F759" s="2472"/>
      <c r="G759" s="2473"/>
      <c r="H759" s="2474"/>
      <c r="I759" s="2474"/>
      <c r="J759" s="2474"/>
      <c r="K759" s="2474"/>
      <c r="L759" s="2474"/>
      <c r="M759" s="2474"/>
      <c r="N759" s="2474"/>
      <c r="O759" s="2474"/>
      <c r="P759" s="2474"/>
      <c r="Q759" s="2475"/>
      <c r="R759" s="2475"/>
      <c r="S759" s="2474"/>
      <c r="T759" s="2476"/>
      <c r="U759" s="2474"/>
      <c r="V759" s="2474"/>
      <c r="W759" s="2474"/>
      <c r="X759" s="2474"/>
      <c r="Y759" s="2475"/>
      <c r="Z759" s="2474"/>
      <c r="AA759" s="2477"/>
      <c r="AB759" s="2475"/>
      <c r="AC759" s="2475"/>
      <c r="AD759" s="2475"/>
      <c r="AE759" s="2475"/>
      <c r="AF759" s="78"/>
      <c r="AG759" s="2475"/>
      <c r="AH759" s="2478"/>
      <c r="AI759" s="78"/>
      <c r="AJ759" s="78"/>
      <c r="AK759" s="78"/>
      <c r="AL759" s="78"/>
      <c r="AM759" s="78"/>
      <c r="AN759" s="78"/>
      <c r="AO759" s="78"/>
      <c r="AP759" s="78"/>
      <c r="AQ759" s="78"/>
      <c r="AR759" s="2479"/>
      <c r="AS759" s="2479"/>
      <c r="AT759" s="2479"/>
      <c r="AU759" s="2479"/>
      <c r="AV759" s="2480"/>
      <c r="AW759" s="78"/>
      <c r="AX759" s="2480"/>
      <c r="AY759" s="78"/>
      <c r="AZ759" s="78"/>
      <c r="BA759" s="78"/>
      <c r="BB759" s="2480"/>
      <c r="BC759" s="78"/>
      <c r="BD759" s="78"/>
      <c r="BE759" s="78"/>
      <c r="BF759" s="78"/>
      <c r="BG759" s="78"/>
      <c r="BH759" s="78"/>
      <c r="BI759" s="78"/>
      <c r="BJ759" s="78"/>
      <c r="BK759" s="78"/>
      <c r="BL759" s="78"/>
      <c r="BM759" s="78"/>
      <c r="BN759" s="78"/>
      <c r="BO759" s="78"/>
      <c r="BP759" s="78"/>
      <c r="BQ759" s="78"/>
      <c r="BR759" s="78"/>
      <c r="BS759" s="78"/>
      <c r="BT759" s="78"/>
      <c r="BU759" s="78"/>
      <c r="BV759" s="78"/>
      <c r="BW759" s="78"/>
      <c r="BX759" s="78"/>
      <c r="BY759" s="78"/>
      <c r="BZ759" s="78"/>
      <c r="CA759" s="78"/>
      <c r="CB759" s="78"/>
      <c r="CC759" s="78"/>
      <c r="CD759" s="78"/>
      <c r="CE759" s="78"/>
      <c r="CF759" s="78"/>
      <c r="CG759" s="78"/>
      <c r="CH759" s="78"/>
      <c r="CI759" s="78"/>
      <c r="CJ759" s="78"/>
      <c r="CK759" s="78"/>
      <c r="CL759" s="78"/>
      <c r="CM759" s="78"/>
      <c r="CN759" s="78"/>
      <c r="CO759" s="78"/>
      <c r="CP759" s="78"/>
      <c r="CQ759" s="78"/>
      <c r="CR759" s="78"/>
      <c r="CS759" s="78"/>
      <c r="CT759" s="78"/>
      <c r="CU759" s="78"/>
      <c r="CV759" s="78"/>
      <c r="CW759" s="78"/>
      <c r="CX759" s="78"/>
      <c r="CY759" s="78"/>
      <c r="CZ759" s="78"/>
      <c r="DA759" s="78"/>
      <c r="DB759" s="78"/>
      <c r="DC759" s="78"/>
      <c r="DD759" s="78"/>
      <c r="DE759" s="78"/>
      <c r="DF759" s="2481"/>
      <c r="DG759" s="78"/>
      <c r="DH759" s="2482"/>
      <c r="DI759" s="78"/>
      <c r="DJ759" s="78"/>
      <c r="DK759" s="78"/>
      <c r="DL759" s="78"/>
      <c r="DM759" s="78"/>
      <c r="DN759" s="78"/>
      <c r="DO759" s="78"/>
      <c r="DP759" s="78"/>
      <c r="DQ759" s="78"/>
      <c r="DR759" s="78"/>
    </row>
    <row r="760">
      <c r="A760" s="78"/>
      <c r="D760" s="2471"/>
      <c r="E760" s="2472"/>
      <c r="F760" s="2472"/>
      <c r="G760" s="2473"/>
      <c r="H760" s="2474"/>
      <c r="I760" s="2474"/>
      <c r="J760" s="2474"/>
      <c r="K760" s="2474"/>
      <c r="L760" s="2474"/>
      <c r="M760" s="2474"/>
      <c r="N760" s="2474"/>
      <c r="O760" s="2474"/>
      <c r="P760" s="2474"/>
      <c r="Q760" s="2475"/>
      <c r="R760" s="2475"/>
      <c r="S760" s="2474"/>
      <c r="T760" s="2476"/>
      <c r="U760" s="2474"/>
      <c r="V760" s="2474"/>
      <c r="W760" s="2474"/>
      <c r="X760" s="2474"/>
      <c r="Y760" s="2475"/>
      <c r="Z760" s="2474"/>
      <c r="AA760" s="2477"/>
      <c r="AB760" s="2475"/>
      <c r="AC760" s="2475"/>
      <c r="AD760" s="2475"/>
      <c r="AE760" s="2475"/>
      <c r="AF760" s="78"/>
      <c r="AG760" s="2475"/>
      <c r="AH760" s="2478"/>
      <c r="AI760" s="78"/>
      <c r="AJ760" s="78"/>
      <c r="AK760" s="78"/>
      <c r="AL760" s="78"/>
      <c r="AM760" s="78"/>
      <c r="AN760" s="78"/>
      <c r="AO760" s="78"/>
      <c r="AP760" s="78"/>
      <c r="AQ760" s="78"/>
      <c r="AR760" s="2479"/>
      <c r="AS760" s="2479"/>
      <c r="AT760" s="2479"/>
      <c r="AU760" s="2479"/>
      <c r="AV760" s="2480"/>
      <c r="AW760" s="78"/>
      <c r="AX760" s="2480"/>
      <c r="AY760" s="78"/>
      <c r="AZ760" s="78"/>
      <c r="BA760" s="78"/>
      <c r="BB760" s="2480"/>
      <c r="BC760" s="78"/>
      <c r="BD760" s="78"/>
      <c r="BE760" s="78"/>
      <c r="BF760" s="78"/>
      <c r="BG760" s="78"/>
      <c r="BH760" s="78"/>
      <c r="BI760" s="78"/>
      <c r="BJ760" s="78"/>
      <c r="BK760" s="78"/>
      <c r="BL760" s="78"/>
      <c r="BM760" s="78"/>
      <c r="BN760" s="78"/>
      <c r="BO760" s="78"/>
      <c r="BP760" s="78"/>
      <c r="BQ760" s="78"/>
      <c r="BR760" s="78"/>
      <c r="BS760" s="78"/>
      <c r="BT760" s="78"/>
      <c r="BU760" s="78"/>
      <c r="BV760" s="78"/>
      <c r="BW760" s="78"/>
      <c r="BX760" s="78"/>
      <c r="BY760" s="78"/>
      <c r="BZ760" s="78"/>
      <c r="CA760" s="78"/>
      <c r="CB760" s="78"/>
      <c r="CC760" s="78"/>
      <c r="CD760" s="78"/>
      <c r="CE760" s="78"/>
      <c r="CF760" s="78"/>
      <c r="CG760" s="78"/>
      <c r="CH760" s="78"/>
      <c r="CI760" s="78"/>
      <c r="CJ760" s="78"/>
      <c r="CK760" s="78"/>
      <c r="CL760" s="78"/>
      <c r="CM760" s="78"/>
      <c r="CN760" s="78"/>
      <c r="CO760" s="78"/>
      <c r="CP760" s="78"/>
      <c r="CQ760" s="78"/>
      <c r="CR760" s="78"/>
      <c r="CS760" s="78"/>
      <c r="CT760" s="78"/>
      <c r="CU760" s="78"/>
      <c r="CV760" s="78"/>
      <c r="CW760" s="78"/>
      <c r="CX760" s="78"/>
      <c r="CY760" s="78"/>
      <c r="CZ760" s="78"/>
      <c r="DA760" s="78"/>
      <c r="DB760" s="78"/>
      <c r="DC760" s="78"/>
      <c r="DD760" s="78"/>
      <c r="DE760" s="78"/>
      <c r="DF760" s="2481"/>
      <c r="DG760" s="78"/>
      <c r="DH760" s="2482"/>
      <c r="DI760" s="78"/>
      <c r="DJ760" s="78"/>
      <c r="DK760" s="78"/>
      <c r="DL760" s="78"/>
      <c r="DM760" s="78"/>
      <c r="DN760" s="78"/>
      <c r="DO760" s="78"/>
      <c r="DP760" s="78"/>
      <c r="DQ760" s="78"/>
      <c r="DR760" s="78"/>
    </row>
    <row r="761">
      <c r="A761" s="78"/>
      <c r="D761" s="2471"/>
      <c r="E761" s="2472"/>
      <c r="F761" s="2472"/>
      <c r="G761" s="2473"/>
      <c r="H761" s="2474"/>
      <c r="I761" s="2474"/>
      <c r="J761" s="2474"/>
      <c r="K761" s="2474"/>
      <c r="L761" s="2474"/>
      <c r="M761" s="2474"/>
      <c r="N761" s="2474"/>
      <c r="O761" s="2474"/>
      <c r="P761" s="2474"/>
      <c r="Q761" s="2475"/>
      <c r="R761" s="2475"/>
      <c r="S761" s="2474"/>
      <c r="T761" s="2476"/>
      <c r="U761" s="2474"/>
      <c r="V761" s="2474"/>
      <c r="W761" s="2474"/>
      <c r="X761" s="2474"/>
      <c r="Y761" s="2475"/>
      <c r="Z761" s="2474"/>
      <c r="AA761" s="2477"/>
      <c r="AB761" s="2475"/>
      <c r="AC761" s="2475"/>
      <c r="AD761" s="2475"/>
      <c r="AE761" s="2475"/>
      <c r="AF761" s="78"/>
      <c r="AG761" s="2475"/>
      <c r="AH761" s="2478"/>
      <c r="AI761" s="78"/>
      <c r="AJ761" s="78"/>
      <c r="AK761" s="78"/>
      <c r="AL761" s="78"/>
      <c r="AM761" s="78"/>
      <c r="AN761" s="78"/>
      <c r="AO761" s="78"/>
      <c r="AP761" s="78"/>
      <c r="AQ761" s="78"/>
      <c r="AR761" s="2479"/>
      <c r="AS761" s="2479"/>
      <c r="AT761" s="2479"/>
      <c r="AU761" s="2479"/>
      <c r="AV761" s="2480"/>
      <c r="AW761" s="78"/>
      <c r="AX761" s="2480"/>
      <c r="AY761" s="78"/>
      <c r="AZ761" s="78"/>
      <c r="BA761" s="78"/>
      <c r="BB761" s="2480"/>
      <c r="BC761" s="78"/>
      <c r="BD761" s="78"/>
      <c r="BE761" s="78"/>
      <c r="BF761" s="78"/>
      <c r="BG761" s="78"/>
      <c r="BH761" s="78"/>
      <c r="BI761" s="78"/>
      <c r="BJ761" s="78"/>
      <c r="BK761" s="78"/>
      <c r="BL761" s="78"/>
      <c r="BM761" s="78"/>
      <c r="BN761" s="78"/>
      <c r="BO761" s="78"/>
      <c r="BP761" s="78"/>
      <c r="BQ761" s="78"/>
      <c r="BR761" s="78"/>
      <c r="BS761" s="78"/>
      <c r="BT761" s="78"/>
      <c r="BU761" s="78"/>
      <c r="BV761" s="78"/>
      <c r="BW761" s="78"/>
      <c r="BX761" s="78"/>
      <c r="BY761" s="78"/>
      <c r="BZ761" s="78"/>
      <c r="CA761" s="78"/>
      <c r="CB761" s="78"/>
      <c r="CC761" s="78"/>
      <c r="CD761" s="78"/>
      <c r="CE761" s="78"/>
      <c r="CF761" s="78"/>
      <c r="CG761" s="78"/>
      <c r="CH761" s="78"/>
      <c r="CI761" s="78"/>
      <c r="CJ761" s="78"/>
      <c r="CK761" s="78"/>
      <c r="CL761" s="78"/>
      <c r="CM761" s="78"/>
      <c r="CN761" s="78"/>
      <c r="CO761" s="78"/>
      <c r="CP761" s="78"/>
      <c r="CQ761" s="78"/>
      <c r="CR761" s="78"/>
      <c r="CS761" s="78"/>
      <c r="CT761" s="78"/>
      <c r="CU761" s="78"/>
      <c r="CV761" s="78"/>
      <c r="CW761" s="78"/>
      <c r="CX761" s="78"/>
      <c r="CY761" s="78"/>
      <c r="CZ761" s="78"/>
      <c r="DA761" s="78"/>
      <c r="DB761" s="78"/>
      <c r="DC761" s="78"/>
      <c r="DD761" s="78"/>
      <c r="DE761" s="78"/>
      <c r="DF761" s="2481"/>
      <c r="DG761" s="78"/>
      <c r="DH761" s="2482"/>
      <c r="DI761" s="78"/>
      <c r="DJ761" s="78"/>
      <c r="DK761" s="78"/>
      <c r="DL761" s="78"/>
      <c r="DM761" s="78"/>
      <c r="DN761" s="78"/>
      <c r="DO761" s="78"/>
      <c r="DP761" s="78"/>
      <c r="DQ761" s="78"/>
      <c r="DR761" s="78"/>
    </row>
    <row r="762">
      <c r="A762" s="78"/>
      <c r="D762" s="2471"/>
      <c r="E762" s="2472"/>
      <c r="F762" s="2472"/>
      <c r="G762" s="2473"/>
      <c r="H762" s="2474"/>
      <c r="I762" s="2474"/>
      <c r="J762" s="2474"/>
      <c r="K762" s="2474"/>
      <c r="L762" s="2474"/>
      <c r="M762" s="2474"/>
      <c r="N762" s="2474"/>
      <c r="O762" s="2474"/>
      <c r="P762" s="2474"/>
      <c r="Q762" s="2475"/>
      <c r="R762" s="2475"/>
      <c r="S762" s="2474"/>
      <c r="T762" s="2476"/>
      <c r="U762" s="2474"/>
      <c r="V762" s="2474"/>
      <c r="W762" s="2474"/>
      <c r="X762" s="2474"/>
      <c r="Y762" s="2475"/>
      <c r="Z762" s="2474"/>
      <c r="AA762" s="2477"/>
      <c r="AB762" s="2475"/>
      <c r="AC762" s="2475"/>
      <c r="AD762" s="2475"/>
      <c r="AE762" s="2475"/>
      <c r="AF762" s="78"/>
      <c r="AG762" s="2475"/>
      <c r="AH762" s="2478"/>
      <c r="AI762" s="78"/>
      <c r="AJ762" s="78"/>
      <c r="AK762" s="78"/>
      <c r="AL762" s="78"/>
      <c r="AM762" s="78"/>
      <c r="AN762" s="78"/>
      <c r="AO762" s="78"/>
      <c r="AP762" s="78"/>
      <c r="AQ762" s="78"/>
      <c r="AR762" s="2479"/>
      <c r="AS762" s="2479"/>
      <c r="AT762" s="2479"/>
      <c r="AU762" s="2479"/>
      <c r="AV762" s="2480"/>
      <c r="AW762" s="78"/>
      <c r="AX762" s="2480"/>
      <c r="AY762" s="78"/>
      <c r="AZ762" s="78"/>
      <c r="BA762" s="78"/>
      <c r="BB762" s="2480"/>
      <c r="BC762" s="78"/>
      <c r="BD762" s="78"/>
      <c r="BE762" s="78"/>
      <c r="BF762" s="78"/>
      <c r="BG762" s="78"/>
      <c r="BH762" s="78"/>
      <c r="BI762" s="78"/>
      <c r="BJ762" s="78"/>
      <c r="BK762" s="78"/>
      <c r="BL762" s="78"/>
      <c r="BM762" s="78"/>
      <c r="BN762" s="78"/>
      <c r="BO762" s="78"/>
      <c r="BP762" s="78"/>
      <c r="BQ762" s="78"/>
      <c r="BR762" s="78"/>
      <c r="BS762" s="78"/>
      <c r="BT762" s="78"/>
      <c r="BU762" s="78"/>
      <c r="BV762" s="78"/>
      <c r="BW762" s="78"/>
      <c r="BX762" s="78"/>
      <c r="BY762" s="78"/>
      <c r="BZ762" s="78"/>
      <c r="CA762" s="78"/>
      <c r="CB762" s="78"/>
      <c r="CC762" s="78"/>
      <c r="CD762" s="78"/>
      <c r="CE762" s="78"/>
      <c r="CF762" s="78"/>
      <c r="CG762" s="78"/>
      <c r="CH762" s="78"/>
      <c r="CI762" s="78"/>
      <c r="CJ762" s="78"/>
      <c r="CK762" s="78"/>
      <c r="CL762" s="78"/>
      <c r="CM762" s="78"/>
      <c r="CN762" s="78"/>
      <c r="CO762" s="78"/>
      <c r="CP762" s="78"/>
      <c r="CQ762" s="78"/>
      <c r="CR762" s="78"/>
      <c r="CS762" s="78"/>
      <c r="CT762" s="78"/>
      <c r="CU762" s="78"/>
      <c r="CV762" s="78"/>
      <c r="CW762" s="78"/>
      <c r="CX762" s="78"/>
      <c r="CY762" s="78"/>
      <c r="CZ762" s="78"/>
      <c r="DA762" s="78"/>
      <c r="DB762" s="78"/>
      <c r="DC762" s="78"/>
      <c r="DD762" s="78"/>
      <c r="DE762" s="78"/>
      <c r="DF762" s="2481"/>
      <c r="DG762" s="78"/>
      <c r="DH762" s="2482"/>
      <c r="DI762" s="78"/>
      <c r="DJ762" s="78"/>
      <c r="DK762" s="78"/>
      <c r="DL762" s="78"/>
      <c r="DM762" s="78"/>
      <c r="DN762" s="78"/>
      <c r="DO762" s="78"/>
      <c r="DP762" s="78"/>
      <c r="DQ762" s="78"/>
      <c r="DR762" s="78"/>
    </row>
    <row r="763">
      <c r="A763" s="78"/>
      <c r="D763" s="2471"/>
      <c r="E763" s="2472"/>
      <c r="F763" s="2472"/>
      <c r="G763" s="2473"/>
      <c r="H763" s="2474"/>
      <c r="I763" s="2474"/>
      <c r="J763" s="2474"/>
      <c r="K763" s="2474"/>
      <c r="L763" s="2474"/>
      <c r="M763" s="2474"/>
      <c r="N763" s="2474"/>
      <c r="O763" s="2474"/>
      <c r="P763" s="2474"/>
      <c r="Q763" s="2475"/>
      <c r="R763" s="2475"/>
      <c r="S763" s="2474"/>
      <c r="T763" s="2476"/>
      <c r="U763" s="2474"/>
      <c r="V763" s="2474"/>
      <c r="W763" s="2474"/>
      <c r="X763" s="2474"/>
      <c r="Y763" s="2475"/>
      <c r="Z763" s="2474"/>
      <c r="AA763" s="2477"/>
      <c r="AB763" s="2475"/>
      <c r="AC763" s="2475"/>
      <c r="AD763" s="2475"/>
      <c r="AE763" s="2475"/>
      <c r="AF763" s="78"/>
      <c r="AG763" s="2475"/>
      <c r="AH763" s="2478"/>
      <c r="AI763" s="78"/>
      <c r="AJ763" s="78"/>
      <c r="AK763" s="78"/>
      <c r="AL763" s="78"/>
      <c r="AM763" s="78"/>
      <c r="AN763" s="78"/>
      <c r="AO763" s="78"/>
      <c r="AP763" s="78"/>
      <c r="AQ763" s="78"/>
      <c r="AR763" s="2479"/>
      <c r="AS763" s="2479"/>
      <c r="AT763" s="2479"/>
      <c r="AU763" s="2479"/>
      <c r="AV763" s="2480"/>
      <c r="AW763" s="78"/>
      <c r="AX763" s="2480"/>
      <c r="AY763" s="78"/>
      <c r="AZ763" s="78"/>
      <c r="BA763" s="78"/>
      <c r="BB763" s="2480"/>
      <c r="BC763" s="78"/>
      <c r="BD763" s="78"/>
      <c r="BE763" s="78"/>
      <c r="BF763" s="78"/>
      <c r="BG763" s="78"/>
      <c r="BH763" s="78"/>
      <c r="BI763" s="78"/>
      <c r="BJ763" s="78"/>
      <c r="BK763" s="78"/>
      <c r="BL763" s="78"/>
      <c r="BM763" s="78"/>
      <c r="BN763" s="78"/>
      <c r="BO763" s="78"/>
      <c r="BP763" s="78"/>
      <c r="BQ763" s="78"/>
      <c r="BR763" s="78"/>
      <c r="BS763" s="78"/>
      <c r="BT763" s="78"/>
      <c r="BU763" s="78"/>
      <c r="BV763" s="78"/>
      <c r="BW763" s="78"/>
      <c r="BX763" s="78"/>
      <c r="BY763" s="78"/>
      <c r="BZ763" s="78"/>
      <c r="CA763" s="78"/>
      <c r="CB763" s="78"/>
      <c r="CC763" s="78"/>
      <c r="CD763" s="78"/>
      <c r="CE763" s="78"/>
      <c r="CF763" s="78"/>
      <c r="CG763" s="78"/>
      <c r="CH763" s="78"/>
      <c r="CI763" s="78"/>
      <c r="CJ763" s="78"/>
      <c r="CK763" s="78"/>
      <c r="CL763" s="78"/>
      <c r="CM763" s="78"/>
      <c r="CN763" s="78"/>
      <c r="CO763" s="78"/>
      <c r="CP763" s="78"/>
      <c r="CQ763" s="78"/>
      <c r="CR763" s="78"/>
      <c r="CS763" s="78"/>
      <c r="CT763" s="78"/>
      <c r="CU763" s="78"/>
      <c r="CV763" s="78"/>
      <c r="CW763" s="78"/>
      <c r="CX763" s="78"/>
      <c r="CY763" s="78"/>
      <c r="CZ763" s="78"/>
      <c r="DA763" s="78"/>
      <c r="DB763" s="78"/>
      <c r="DC763" s="78"/>
      <c r="DD763" s="78"/>
      <c r="DE763" s="78"/>
      <c r="DF763" s="2481"/>
      <c r="DG763" s="78"/>
      <c r="DH763" s="2482"/>
      <c r="DI763" s="78"/>
      <c r="DJ763" s="78"/>
      <c r="DK763" s="78"/>
      <c r="DL763" s="78"/>
      <c r="DM763" s="78"/>
      <c r="DN763" s="78"/>
      <c r="DO763" s="78"/>
      <c r="DP763" s="78"/>
      <c r="DQ763" s="78"/>
      <c r="DR763" s="78"/>
    </row>
    <row r="764">
      <c r="A764" s="78"/>
      <c r="D764" s="2471"/>
      <c r="E764" s="2472"/>
      <c r="F764" s="2472"/>
      <c r="G764" s="2473"/>
      <c r="H764" s="2474"/>
      <c r="I764" s="2474"/>
      <c r="J764" s="2474"/>
      <c r="K764" s="2474"/>
      <c r="L764" s="2474"/>
      <c r="M764" s="2474"/>
      <c r="N764" s="2474"/>
      <c r="O764" s="2474"/>
      <c r="P764" s="2474"/>
      <c r="Q764" s="2475"/>
      <c r="R764" s="2475"/>
      <c r="S764" s="2474"/>
      <c r="T764" s="2476"/>
      <c r="U764" s="2474"/>
      <c r="V764" s="2474"/>
      <c r="W764" s="2474"/>
      <c r="X764" s="2474"/>
      <c r="Y764" s="2475"/>
      <c r="Z764" s="2474"/>
      <c r="AA764" s="2477"/>
      <c r="AB764" s="2475"/>
      <c r="AC764" s="2475"/>
      <c r="AD764" s="2475"/>
      <c r="AE764" s="2475"/>
      <c r="AF764" s="78"/>
      <c r="AG764" s="2475"/>
      <c r="AH764" s="2478"/>
      <c r="AI764" s="78"/>
      <c r="AJ764" s="78"/>
      <c r="AK764" s="78"/>
      <c r="AL764" s="78"/>
      <c r="AM764" s="78"/>
      <c r="AN764" s="78"/>
      <c r="AO764" s="78"/>
      <c r="AP764" s="78"/>
      <c r="AQ764" s="78"/>
      <c r="AR764" s="2479"/>
      <c r="AS764" s="2479"/>
      <c r="AT764" s="2479"/>
      <c r="AU764" s="2479"/>
      <c r="AV764" s="2480"/>
      <c r="AW764" s="78"/>
      <c r="AX764" s="2480"/>
      <c r="AY764" s="78"/>
      <c r="AZ764" s="78"/>
      <c r="BA764" s="78"/>
      <c r="BB764" s="2480"/>
      <c r="BC764" s="78"/>
      <c r="BD764" s="78"/>
      <c r="BE764" s="78"/>
      <c r="BF764" s="78"/>
      <c r="BG764" s="78"/>
      <c r="BH764" s="78"/>
      <c r="BI764" s="78"/>
      <c r="BJ764" s="78"/>
      <c r="BK764" s="78"/>
      <c r="BL764" s="78"/>
      <c r="BM764" s="78"/>
      <c r="BN764" s="78"/>
      <c r="BO764" s="78"/>
      <c r="BP764" s="78"/>
      <c r="BQ764" s="78"/>
      <c r="BR764" s="78"/>
      <c r="BS764" s="78"/>
      <c r="BT764" s="78"/>
      <c r="BU764" s="78"/>
      <c r="BV764" s="78"/>
      <c r="BW764" s="78"/>
      <c r="BX764" s="78"/>
      <c r="BY764" s="78"/>
      <c r="BZ764" s="78"/>
      <c r="CA764" s="78"/>
      <c r="CB764" s="78"/>
      <c r="CC764" s="78"/>
      <c r="CD764" s="78"/>
      <c r="CE764" s="78"/>
      <c r="CF764" s="78"/>
      <c r="CG764" s="78"/>
      <c r="CH764" s="78"/>
      <c r="CI764" s="78"/>
      <c r="CJ764" s="78"/>
      <c r="CK764" s="78"/>
      <c r="CL764" s="78"/>
      <c r="CM764" s="78"/>
      <c r="CN764" s="78"/>
      <c r="CO764" s="78"/>
      <c r="CP764" s="78"/>
      <c r="CQ764" s="78"/>
      <c r="CR764" s="78"/>
      <c r="CS764" s="78"/>
      <c r="CT764" s="78"/>
      <c r="CU764" s="78"/>
      <c r="CV764" s="78"/>
      <c r="CW764" s="78"/>
      <c r="CX764" s="78"/>
      <c r="CY764" s="78"/>
      <c r="CZ764" s="78"/>
      <c r="DA764" s="78"/>
      <c r="DB764" s="78"/>
      <c r="DC764" s="78"/>
      <c r="DD764" s="78"/>
      <c r="DE764" s="78"/>
      <c r="DF764" s="2481"/>
      <c r="DG764" s="78"/>
      <c r="DH764" s="2482"/>
      <c r="DI764" s="78"/>
      <c r="DJ764" s="78"/>
      <c r="DK764" s="78"/>
      <c r="DL764" s="78"/>
      <c r="DM764" s="78"/>
      <c r="DN764" s="78"/>
      <c r="DO764" s="78"/>
      <c r="DP764" s="78"/>
      <c r="DQ764" s="78"/>
      <c r="DR764" s="78"/>
    </row>
    <row r="765">
      <c r="A765" s="78"/>
      <c r="D765" s="2471"/>
      <c r="E765" s="2472"/>
      <c r="F765" s="2472"/>
      <c r="G765" s="2473"/>
      <c r="H765" s="2474"/>
      <c r="I765" s="2474"/>
      <c r="J765" s="2474"/>
      <c r="K765" s="2474"/>
      <c r="L765" s="2474"/>
      <c r="M765" s="2474"/>
      <c r="N765" s="2474"/>
      <c r="O765" s="2474"/>
      <c r="P765" s="2474"/>
      <c r="Q765" s="2475"/>
      <c r="R765" s="2475"/>
      <c r="S765" s="2474"/>
      <c r="T765" s="2476"/>
      <c r="U765" s="2474"/>
      <c r="V765" s="2474"/>
      <c r="W765" s="2474"/>
      <c r="X765" s="2474"/>
      <c r="Y765" s="2475"/>
      <c r="Z765" s="2474"/>
      <c r="AA765" s="2477"/>
      <c r="AB765" s="2475"/>
      <c r="AC765" s="2475"/>
      <c r="AD765" s="2475"/>
      <c r="AE765" s="2475"/>
      <c r="AF765" s="78"/>
      <c r="AG765" s="2475"/>
      <c r="AH765" s="2478"/>
      <c r="AI765" s="78"/>
      <c r="AJ765" s="78"/>
      <c r="AK765" s="78"/>
      <c r="AL765" s="78"/>
      <c r="AM765" s="78"/>
      <c r="AN765" s="78"/>
      <c r="AO765" s="78"/>
      <c r="AP765" s="78"/>
      <c r="AQ765" s="78"/>
      <c r="AR765" s="2479"/>
      <c r="AS765" s="2479"/>
      <c r="AT765" s="2479"/>
      <c r="AU765" s="2479"/>
      <c r="AV765" s="2480"/>
      <c r="AW765" s="78"/>
      <c r="AX765" s="2480"/>
      <c r="AY765" s="78"/>
      <c r="AZ765" s="78"/>
      <c r="BA765" s="78"/>
      <c r="BB765" s="2480"/>
      <c r="BC765" s="78"/>
      <c r="BD765" s="78"/>
      <c r="BE765" s="78"/>
      <c r="BF765" s="78"/>
      <c r="BG765" s="78"/>
      <c r="BH765" s="78"/>
      <c r="BI765" s="78"/>
      <c r="BJ765" s="78"/>
      <c r="BK765" s="78"/>
      <c r="BL765" s="78"/>
      <c r="BM765" s="78"/>
      <c r="BN765" s="78"/>
      <c r="BO765" s="78"/>
      <c r="BP765" s="78"/>
      <c r="BQ765" s="78"/>
      <c r="BR765" s="78"/>
      <c r="BS765" s="78"/>
      <c r="BT765" s="78"/>
      <c r="BU765" s="78"/>
      <c r="BV765" s="78"/>
      <c r="BW765" s="78"/>
      <c r="BX765" s="78"/>
      <c r="BY765" s="78"/>
      <c r="BZ765" s="78"/>
      <c r="CA765" s="78"/>
      <c r="CB765" s="78"/>
      <c r="CC765" s="78"/>
      <c r="CD765" s="78"/>
      <c r="CE765" s="78"/>
      <c r="CF765" s="78"/>
      <c r="CG765" s="78"/>
      <c r="CH765" s="78"/>
      <c r="CI765" s="78"/>
      <c r="CJ765" s="78"/>
      <c r="CK765" s="78"/>
      <c r="CL765" s="78"/>
      <c r="CM765" s="78"/>
      <c r="CN765" s="78"/>
      <c r="CO765" s="78"/>
      <c r="CP765" s="78"/>
      <c r="CQ765" s="78"/>
      <c r="CR765" s="78"/>
      <c r="CS765" s="78"/>
      <c r="CT765" s="78"/>
      <c r="CU765" s="78"/>
      <c r="CV765" s="78"/>
      <c r="CW765" s="78"/>
      <c r="CX765" s="78"/>
      <c r="CY765" s="78"/>
      <c r="CZ765" s="78"/>
      <c r="DA765" s="78"/>
      <c r="DB765" s="78"/>
      <c r="DC765" s="78"/>
      <c r="DD765" s="78"/>
      <c r="DE765" s="78"/>
      <c r="DF765" s="2481"/>
      <c r="DG765" s="78"/>
      <c r="DH765" s="2482"/>
      <c r="DI765" s="78"/>
      <c r="DJ765" s="78"/>
      <c r="DK765" s="78"/>
      <c r="DL765" s="78"/>
      <c r="DM765" s="78"/>
      <c r="DN765" s="78"/>
      <c r="DO765" s="78"/>
      <c r="DP765" s="78"/>
      <c r="DQ765" s="78"/>
      <c r="DR765" s="78"/>
    </row>
    <row r="766">
      <c r="A766" s="78"/>
      <c r="D766" s="2471"/>
      <c r="E766" s="2472"/>
      <c r="F766" s="2472"/>
      <c r="G766" s="2473"/>
      <c r="H766" s="2474"/>
      <c r="I766" s="2474"/>
      <c r="J766" s="2474"/>
      <c r="K766" s="2474"/>
      <c r="L766" s="2474"/>
      <c r="M766" s="2474"/>
      <c r="N766" s="2474"/>
      <c r="O766" s="2474"/>
      <c r="P766" s="2474"/>
      <c r="Q766" s="2475"/>
      <c r="R766" s="2475"/>
      <c r="S766" s="2474"/>
      <c r="T766" s="2476"/>
      <c r="U766" s="2474"/>
      <c r="V766" s="2474"/>
      <c r="W766" s="2474"/>
      <c r="X766" s="2474"/>
      <c r="Y766" s="2475"/>
      <c r="Z766" s="2474"/>
      <c r="AA766" s="2477"/>
      <c r="AB766" s="2475"/>
      <c r="AC766" s="2475"/>
      <c r="AD766" s="2475"/>
      <c r="AE766" s="2475"/>
      <c r="AF766" s="78"/>
      <c r="AG766" s="2475"/>
      <c r="AH766" s="2478"/>
      <c r="AI766" s="78"/>
      <c r="AJ766" s="78"/>
      <c r="AK766" s="78"/>
      <c r="AL766" s="78"/>
      <c r="AM766" s="78"/>
      <c r="AN766" s="78"/>
      <c r="AO766" s="78"/>
      <c r="AP766" s="78"/>
      <c r="AQ766" s="78"/>
      <c r="AR766" s="2479"/>
      <c r="AS766" s="2479"/>
      <c r="AT766" s="2479"/>
      <c r="AU766" s="2479"/>
      <c r="AV766" s="2480"/>
      <c r="AW766" s="78"/>
      <c r="AX766" s="2480"/>
      <c r="AY766" s="78"/>
      <c r="AZ766" s="78"/>
      <c r="BA766" s="78"/>
      <c r="BB766" s="2480"/>
      <c r="BC766" s="78"/>
      <c r="BD766" s="78"/>
      <c r="BE766" s="78"/>
      <c r="BF766" s="78"/>
      <c r="BG766" s="78"/>
      <c r="BH766" s="78"/>
      <c r="BI766" s="78"/>
      <c r="BJ766" s="78"/>
      <c r="BK766" s="78"/>
      <c r="BL766" s="78"/>
      <c r="BM766" s="78"/>
      <c r="BN766" s="78"/>
      <c r="BO766" s="78"/>
      <c r="BP766" s="78"/>
      <c r="BQ766" s="78"/>
      <c r="BR766" s="78"/>
      <c r="BS766" s="78"/>
      <c r="BT766" s="78"/>
      <c r="BU766" s="78"/>
      <c r="BV766" s="78"/>
      <c r="BW766" s="78"/>
      <c r="BX766" s="78"/>
      <c r="BY766" s="78"/>
      <c r="BZ766" s="78"/>
      <c r="CA766" s="78"/>
      <c r="CB766" s="78"/>
      <c r="CC766" s="78"/>
      <c r="CD766" s="78"/>
      <c r="CE766" s="78"/>
      <c r="CF766" s="78"/>
      <c r="CG766" s="78"/>
      <c r="CH766" s="78"/>
      <c r="CI766" s="78"/>
      <c r="CJ766" s="78"/>
      <c r="CK766" s="78"/>
      <c r="CL766" s="78"/>
      <c r="CM766" s="78"/>
      <c r="CN766" s="78"/>
      <c r="CO766" s="78"/>
      <c r="CP766" s="78"/>
      <c r="CQ766" s="78"/>
      <c r="CR766" s="78"/>
      <c r="CS766" s="78"/>
      <c r="CT766" s="78"/>
      <c r="CU766" s="78"/>
      <c r="CV766" s="78"/>
      <c r="CW766" s="78"/>
      <c r="CX766" s="78"/>
      <c r="CY766" s="78"/>
      <c r="CZ766" s="78"/>
      <c r="DA766" s="78"/>
      <c r="DB766" s="78"/>
      <c r="DC766" s="78"/>
      <c r="DD766" s="78"/>
      <c r="DE766" s="78"/>
      <c r="DF766" s="2481"/>
      <c r="DG766" s="78"/>
      <c r="DH766" s="2482"/>
      <c r="DI766" s="78"/>
      <c r="DJ766" s="78"/>
      <c r="DK766" s="78"/>
      <c r="DL766" s="78"/>
      <c r="DM766" s="78"/>
      <c r="DN766" s="78"/>
      <c r="DO766" s="78"/>
      <c r="DP766" s="78"/>
      <c r="DQ766" s="78"/>
      <c r="DR766" s="78"/>
    </row>
    <row r="767">
      <c r="A767" s="78"/>
      <c r="D767" s="2471"/>
      <c r="E767" s="2472"/>
      <c r="F767" s="2472"/>
      <c r="G767" s="2473"/>
      <c r="H767" s="2474"/>
      <c r="I767" s="2474"/>
      <c r="J767" s="2474"/>
      <c r="K767" s="2474"/>
      <c r="L767" s="2474"/>
      <c r="M767" s="2474"/>
      <c r="N767" s="2474"/>
      <c r="O767" s="2474"/>
      <c r="P767" s="2474"/>
      <c r="Q767" s="2475"/>
      <c r="R767" s="2475"/>
      <c r="S767" s="2474"/>
      <c r="T767" s="2476"/>
      <c r="U767" s="2474"/>
      <c r="V767" s="2474"/>
      <c r="W767" s="2474"/>
      <c r="X767" s="2474"/>
      <c r="Y767" s="2475"/>
      <c r="Z767" s="2474"/>
      <c r="AA767" s="2477"/>
      <c r="AB767" s="2475"/>
      <c r="AC767" s="2475"/>
      <c r="AD767" s="2475"/>
      <c r="AE767" s="2475"/>
      <c r="AF767" s="78"/>
      <c r="AG767" s="2475"/>
      <c r="AH767" s="2478"/>
      <c r="AI767" s="78"/>
      <c r="AJ767" s="78"/>
      <c r="AK767" s="78"/>
      <c r="AL767" s="78"/>
      <c r="AM767" s="78"/>
      <c r="AN767" s="78"/>
      <c r="AO767" s="78"/>
      <c r="AP767" s="78"/>
      <c r="AQ767" s="78"/>
      <c r="AR767" s="2479"/>
      <c r="AS767" s="2479"/>
      <c r="AT767" s="2479"/>
      <c r="AU767" s="2479"/>
      <c r="AV767" s="2480"/>
      <c r="AW767" s="78"/>
      <c r="AX767" s="2480"/>
      <c r="AY767" s="78"/>
      <c r="AZ767" s="78"/>
      <c r="BA767" s="78"/>
      <c r="BB767" s="2480"/>
      <c r="BC767" s="78"/>
      <c r="BD767" s="78"/>
      <c r="BE767" s="78"/>
      <c r="BF767" s="78"/>
      <c r="BG767" s="78"/>
      <c r="BH767" s="78"/>
      <c r="BI767" s="78"/>
      <c r="BJ767" s="78"/>
      <c r="BK767" s="78"/>
      <c r="BL767" s="78"/>
      <c r="BM767" s="78"/>
      <c r="BN767" s="78"/>
      <c r="BO767" s="78"/>
      <c r="BP767" s="78"/>
      <c r="BQ767" s="78"/>
      <c r="BR767" s="78"/>
      <c r="BS767" s="78"/>
      <c r="BT767" s="78"/>
      <c r="BU767" s="78"/>
      <c r="BV767" s="78"/>
      <c r="BW767" s="78"/>
      <c r="BX767" s="78"/>
      <c r="BY767" s="78"/>
      <c r="BZ767" s="78"/>
      <c r="CA767" s="78"/>
      <c r="CB767" s="78"/>
      <c r="CC767" s="78"/>
      <c r="CD767" s="78"/>
      <c r="CE767" s="78"/>
      <c r="CF767" s="78"/>
      <c r="CG767" s="78"/>
      <c r="CH767" s="78"/>
      <c r="CI767" s="78"/>
      <c r="CJ767" s="78"/>
      <c r="CK767" s="78"/>
      <c r="CL767" s="78"/>
      <c r="CM767" s="78"/>
      <c r="CN767" s="78"/>
      <c r="CO767" s="78"/>
      <c r="CP767" s="78"/>
      <c r="CQ767" s="78"/>
      <c r="CR767" s="78"/>
      <c r="CS767" s="78"/>
      <c r="CT767" s="78"/>
      <c r="CU767" s="78"/>
      <c r="CV767" s="78"/>
      <c r="CW767" s="78"/>
      <c r="CX767" s="78"/>
      <c r="CY767" s="78"/>
      <c r="CZ767" s="78"/>
      <c r="DA767" s="78"/>
      <c r="DB767" s="78"/>
      <c r="DC767" s="78"/>
      <c r="DD767" s="78"/>
      <c r="DE767" s="78"/>
      <c r="DF767" s="2481"/>
      <c r="DG767" s="78"/>
      <c r="DH767" s="2482"/>
      <c r="DI767" s="78"/>
      <c r="DJ767" s="78"/>
      <c r="DK767" s="78"/>
      <c r="DL767" s="78"/>
      <c r="DM767" s="78"/>
      <c r="DN767" s="78"/>
      <c r="DO767" s="78"/>
      <c r="DP767" s="78"/>
      <c r="DQ767" s="78"/>
      <c r="DR767" s="78"/>
    </row>
    <row r="768">
      <c r="A768" s="78"/>
      <c r="D768" s="2471"/>
      <c r="E768" s="2472"/>
      <c r="F768" s="2472"/>
      <c r="G768" s="2473"/>
      <c r="H768" s="2474"/>
      <c r="I768" s="2474"/>
      <c r="J768" s="2474"/>
      <c r="K768" s="2474"/>
      <c r="L768" s="2474"/>
      <c r="M768" s="2474"/>
      <c r="N768" s="2474"/>
      <c r="O768" s="2474"/>
      <c r="P768" s="2474"/>
      <c r="Q768" s="2475"/>
      <c r="R768" s="2475"/>
      <c r="S768" s="2474"/>
      <c r="T768" s="2476"/>
      <c r="U768" s="2474"/>
      <c r="V768" s="2474"/>
      <c r="W768" s="2474"/>
      <c r="X768" s="2474"/>
      <c r="Y768" s="2475"/>
      <c r="Z768" s="2474"/>
      <c r="AA768" s="2477"/>
      <c r="AB768" s="2475"/>
      <c r="AC768" s="2475"/>
      <c r="AD768" s="2475"/>
      <c r="AE768" s="2475"/>
      <c r="AF768" s="78"/>
      <c r="AG768" s="2475"/>
      <c r="AH768" s="2478"/>
      <c r="AI768" s="78"/>
      <c r="AJ768" s="78"/>
      <c r="AK768" s="78"/>
      <c r="AL768" s="78"/>
      <c r="AM768" s="78"/>
      <c r="AN768" s="78"/>
      <c r="AO768" s="78"/>
      <c r="AP768" s="78"/>
      <c r="AQ768" s="78"/>
      <c r="AR768" s="2479"/>
      <c r="AS768" s="2479"/>
      <c r="AT768" s="2479"/>
      <c r="AU768" s="2479"/>
      <c r="AV768" s="2480"/>
      <c r="AW768" s="78"/>
      <c r="AX768" s="2480"/>
      <c r="AY768" s="78"/>
      <c r="AZ768" s="78"/>
      <c r="BA768" s="78"/>
      <c r="BB768" s="2480"/>
      <c r="BC768" s="78"/>
      <c r="BD768" s="78"/>
      <c r="BE768" s="78"/>
      <c r="BF768" s="78"/>
      <c r="BG768" s="78"/>
      <c r="BH768" s="78"/>
      <c r="BI768" s="78"/>
      <c r="BJ768" s="78"/>
      <c r="BK768" s="78"/>
      <c r="BL768" s="78"/>
      <c r="BM768" s="78"/>
      <c r="BN768" s="78"/>
      <c r="BO768" s="78"/>
      <c r="BP768" s="78"/>
      <c r="BQ768" s="78"/>
      <c r="BR768" s="78"/>
      <c r="BS768" s="78"/>
      <c r="BT768" s="78"/>
      <c r="BU768" s="78"/>
      <c r="BV768" s="78"/>
      <c r="BW768" s="78"/>
      <c r="BX768" s="78"/>
      <c r="BY768" s="78"/>
      <c r="BZ768" s="78"/>
      <c r="CA768" s="78"/>
      <c r="CB768" s="78"/>
      <c r="CC768" s="78"/>
      <c r="CD768" s="78"/>
      <c r="CE768" s="78"/>
      <c r="CF768" s="78"/>
      <c r="CG768" s="78"/>
      <c r="CH768" s="78"/>
      <c r="CI768" s="78"/>
      <c r="CJ768" s="78"/>
      <c r="CK768" s="78"/>
      <c r="CL768" s="78"/>
      <c r="CM768" s="78"/>
      <c r="CN768" s="78"/>
      <c r="CO768" s="78"/>
      <c r="CP768" s="78"/>
      <c r="CQ768" s="78"/>
      <c r="CR768" s="78"/>
      <c r="CS768" s="78"/>
      <c r="CT768" s="78"/>
      <c r="CU768" s="78"/>
      <c r="CV768" s="78"/>
      <c r="CW768" s="78"/>
      <c r="CX768" s="78"/>
      <c r="CY768" s="78"/>
      <c r="CZ768" s="78"/>
      <c r="DA768" s="78"/>
      <c r="DB768" s="78"/>
      <c r="DC768" s="78"/>
      <c r="DD768" s="78"/>
      <c r="DE768" s="78"/>
      <c r="DF768" s="2481"/>
      <c r="DG768" s="78"/>
      <c r="DH768" s="2482"/>
      <c r="DI768" s="78"/>
      <c r="DJ768" s="78"/>
      <c r="DK768" s="78"/>
      <c r="DL768" s="78"/>
      <c r="DM768" s="78"/>
      <c r="DN768" s="78"/>
      <c r="DO768" s="78"/>
      <c r="DP768" s="78"/>
      <c r="DQ768" s="78"/>
      <c r="DR768" s="78"/>
    </row>
    <row r="769">
      <c r="A769" s="78"/>
      <c r="D769" s="2471"/>
      <c r="E769" s="2472"/>
      <c r="F769" s="2472"/>
      <c r="G769" s="2473"/>
      <c r="H769" s="2474"/>
      <c r="I769" s="2474"/>
      <c r="J769" s="2474"/>
      <c r="K769" s="2474"/>
      <c r="L769" s="2474"/>
      <c r="M769" s="2474"/>
      <c r="N769" s="2474"/>
      <c r="O769" s="2474"/>
      <c r="P769" s="2474"/>
      <c r="Q769" s="2475"/>
      <c r="R769" s="2475"/>
      <c r="S769" s="2474"/>
      <c r="T769" s="2476"/>
      <c r="U769" s="2474"/>
      <c r="V769" s="2474"/>
      <c r="W769" s="2474"/>
      <c r="X769" s="2474"/>
      <c r="Y769" s="2475"/>
      <c r="Z769" s="2474"/>
      <c r="AA769" s="2477"/>
      <c r="AB769" s="2475"/>
      <c r="AC769" s="2475"/>
      <c r="AD769" s="2475"/>
      <c r="AE769" s="2475"/>
      <c r="AF769" s="78"/>
      <c r="AG769" s="2475"/>
      <c r="AH769" s="2478"/>
      <c r="AI769" s="78"/>
      <c r="AJ769" s="78"/>
      <c r="AK769" s="78"/>
      <c r="AL769" s="78"/>
      <c r="AM769" s="78"/>
      <c r="AN769" s="78"/>
      <c r="AO769" s="78"/>
      <c r="AP769" s="78"/>
      <c r="AQ769" s="78"/>
      <c r="AR769" s="2479"/>
      <c r="AS769" s="2479"/>
      <c r="AT769" s="2479"/>
      <c r="AU769" s="2479"/>
      <c r="AV769" s="2480"/>
      <c r="AW769" s="78"/>
      <c r="AX769" s="2480"/>
      <c r="AY769" s="78"/>
      <c r="AZ769" s="78"/>
      <c r="BA769" s="78"/>
      <c r="BB769" s="2480"/>
      <c r="BC769" s="78"/>
      <c r="BD769" s="78"/>
      <c r="BE769" s="78"/>
      <c r="BF769" s="78"/>
      <c r="BG769" s="78"/>
      <c r="BH769" s="78"/>
      <c r="BI769" s="78"/>
      <c r="BJ769" s="78"/>
      <c r="BK769" s="78"/>
      <c r="BL769" s="78"/>
      <c r="BM769" s="78"/>
      <c r="BN769" s="78"/>
      <c r="BO769" s="78"/>
      <c r="BP769" s="78"/>
      <c r="BQ769" s="78"/>
      <c r="BR769" s="78"/>
      <c r="BS769" s="78"/>
      <c r="BT769" s="78"/>
      <c r="BU769" s="78"/>
      <c r="BV769" s="78"/>
      <c r="BW769" s="78"/>
      <c r="BX769" s="78"/>
      <c r="BY769" s="78"/>
      <c r="BZ769" s="78"/>
      <c r="CA769" s="78"/>
      <c r="CB769" s="78"/>
      <c r="CC769" s="78"/>
      <c r="CD769" s="78"/>
      <c r="CE769" s="78"/>
      <c r="CF769" s="78"/>
      <c r="CG769" s="78"/>
      <c r="CH769" s="78"/>
      <c r="CI769" s="78"/>
      <c r="CJ769" s="78"/>
      <c r="CK769" s="78"/>
      <c r="CL769" s="78"/>
      <c r="CM769" s="78"/>
      <c r="CN769" s="78"/>
      <c r="CO769" s="78"/>
      <c r="CP769" s="78"/>
      <c r="CQ769" s="78"/>
      <c r="CR769" s="78"/>
      <c r="CS769" s="78"/>
      <c r="CT769" s="78"/>
      <c r="CU769" s="78"/>
      <c r="CV769" s="78"/>
      <c r="CW769" s="78"/>
      <c r="CX769" s="78"/>
      <c r="CY769" s="78"/>
      <c r="CZ769" s="78"/>
      <c r="DA769" s="78"/>
      <c r="DB769" s="78"/>
      <c r="DC769" s="78"/>
      <c r="DD769" s="78"/>
      <c r="DE769" s="78"/>
      <c r="DF769" s="2481"/>
      <c r="DG769" s="78"/>
      <c r="DH769" s="2482"/>
      <c r="DI769" s="78"/>
      <c r="DJ769" s="78"/>
      <c r="DK769" s="78"/>
      <c r="DL769" s="78"/>
      <c r="DM769" s="78"/>
      <c r="DN769" s="78"/>
      <c r="DO769" s="78"/>
      <c r="DP769" s="78"/>
      <c r="DQ769" s="78"/>
      <c r="DR769" s="78"/>
    </row>
    <row r="770">
      <c r="A770" s="78"/>
      <c r="D770" s="2471"/>
      <c r="E770" s="2472"/>
      <c r="F770" s="2472"/>
      <c r="G770" s="2473"/>
      <c r="H770" s="2474"/>
      <c r="I770" s="2474"/>
      <c r="J770" s="2474"/>
      <c r="K770" s="2474"/>
      <c r="L770" s="2474"/>
      <c r="M770" s="2474"/>
      <c r="N770" s="2474"/>
      <c r="O770" s="2474"/>
      <c r="P770" s="2474"/>
      <c r="Q770" s="2475"/>
      <c r="R770" s="2475"/>
      <c r="S770" s="2474"/>
      <c r="T770" s="2476"/>
      <c r="U770" s="2474"/>
      <c r="V770" s="2474"/>
      <c r="W770" s="2474"/>
      <c r="X770" s="2474"/>
      <c r="Y770" s="2475"/>
      <c r="Z770" s="2474"/>
      <c r="AA770" s="2477"/>
      <c r="AB770" s="2475"/>
      <c r="AC770" s="2475"/>
      <c r="AD770" s="2475"/>
      <c r="AE770" s="2475"/>
      <c r="AF770" s="78"/>
      <c r="AG770" s="2475"/>
      <c r="AH770" s="2478"/>
      <c r="AI770" s="78"/>
      <c r="AJ770" s="78"/>
      <c r="AK770" s="78"/>
      <c r="AL770" s="78"/>
      <c r="AM770" s="78"/>
      <c r="AN770" s="78"/>
      <c r="AO770" s="78"/>
      <c r="AP770" s="78"/>
      <c r="AQ770" s="78"/>
      <c r="AR770" s="2479"/>
      <c r="AS770" s="2479"/>
      <c r="AT770" s="2479"/>
      <c r="AU770" s="2479"/>
      <c r="AV770" s="2480"/>
      <c r="AW770" s="78"/>
      <c r="AX770" s="2480"/>
      <c r="AY770" s="78"/>
      <c r="AZ770" s="78"/>
      <c r="BA770" s="78"/>
      <c r="BB770" s="2480"/>
      <c r="BC770" s="78"/>
      <c r="BD770" s="78"/>
      <c r="BE770" s="78"/>
      <c r="BF770" s="78"/>
      <c r="BG770" s="78"/>
      <c r="BH770" s="78"/>
      <c r="BI770" s="78"/>
      <c r="BJ770" s="78"/>
      <c r="BK770" s="78"/>
      <c r="BL770" s="78"/>
      <c r="BM770" s="78"/>
      <c r="BN770" s="78"/>
      <c r="BO770" s="78"/>
      <c r="BP770" s="78"/>
      <c r="BQ770" s="78"/>
      <c r="BR770" s="78"/>
      <c r="BS770" s="78"/>
      <c r="BT770" s="78"/>
      <c r="BU770" s="78"/>
      <c r="BV770" s="78"/>
      <c r="BW770" s="78"/>
      <c r="BX770" s="78"/>
      <c r="BY770" s="78"/>
      <c r="BZ770" s="78"/>
      <c r="CA770" s="78"/>
      <c r="CB770" s="78"/>
      <c r="CC770" s="78"/>
      <c r="CD770" s="78"/>
      <c r="CE770" s="78"/>
      <c r="CF770" s="78"/>
      <c r="CG770" s="78"/>
      <c r="CH770" s="78"/>
      <c r="CI770" s="78"/>
      <c r="CJ770" s="78"/>
      <c r="CK770" s="78"/>
      <c r="CL770" s="78"/>
      <c r="CM770" s="78"/>
      <c r="CN770" s="78"/>
      <c r="CO770" s="78"/>
      <c r="CP770" s="78"/>
      <c r="CQ770" s="78"/>
      <c r="CR770" s="78"/>
      <c r="CS770" s="78"/>
      <c r="CT770" s="78"/>
      <c r="CU770" s="78"/>
      <c r="CV770" s="78"/>
      <c r="CW770" s="78"/>
      <c r="CX770" s="78"/>
      <c r="CY770" s="78"/>
      <c r="CZ770" s="78"/>
      <c r="DA770" s="78"/>
      <c r="DB770" s="78"/>
      <c r="DC770" s="78"/>
      <c r="DD770" s="78"/>
      <c r="DE770" s="78"/>
      <c r="DF770" s="2481"/>
      <c r="DG770" s="78"/>
      <c r="DH770" s="2482"/>
      <c r="DI770" s="78"/>
      <c r="DJ770" s="78"/>
      <c r="DK770" s="78"/>
      <c r="DL770" s="78"/>
      <c r="DM770" s="78"/>
      <c r="DN770" s="78"/>
      <c r="DO770" s="78"/>
      <c r="DP770" s="78"/>
      <c r="DQ770" s="78"/>
      <c r="DR770" s="78"/>
    </row>
    <row r="771">
      <c r="A771" s="78"/>
      <c r="D771" s="2471"/>
      <c r="E771" s="2472"/>
      <c r="F771" s="2472"/>
      <c r="G771" s="2473"/>
      <c r="H771" s="2474"/>
      <c r="I771" s="2474"/>
      <c r="J771" s="2474"/>
      <c r="K771" s="2474"/>
      <c r="L771" s="2474"/>
      <c r="M771" s="2474"/>
      <c r="N771" s="2474"/>
      <c r="O771" s="2474"/>
      <c r="P771" s="2474"/>
      <c r="Q771" s="2475"/>
      <c r="R771" s="2475"/>
      <c r="S771" s="2474"/>
      <c r="T771" s="2476"/>
      <c r="U771" s="2474"/>
      <c r="V771" s="2474"/>
      <c r="W771" s="2474"/>
      <c r="X771" s="2474"/>
      <c r="Y771" s="2475"/>
      <c r="Z771" s="2474"/>
      <c r="AA771" s="2477"/>
      <c r="AB771" s="2475"/>
      <c r="AC771" s="2475"/>
      <c r="AD771" s="2475"/>
      <c r="AE771" s="2475"/>
      <c r="AF771" s="78"/>
      <c r="AG771" s="2475"/>
      <c r="AH771" s="2478"/>
      <c r="AI771" s="78"/>
      <c r="AJ771" s="78"/>
      <c r="AK771" s="78"/>
      <c r="AL771" s="78"/>
      <c r="AM771" s="78"/>
      <c r="AN771" s="78"/>
      <c r="AO771" s="78"/>
      <c r="AP771" s="78"/>
      <c r="AQ771" s="78"/>
      <c r="AR771" s="2479"/>
      <c r="AS771" s="2479"/>
      <c r="AT771" s="2479"/>
      <c r="AU771" s="2479"/>
      <c r="AV771" s="2480"/>
      <c r="AW771" s="78"/>
      <c r="AX771" s="2480"/>
      <c r="AY771" s="78"/>
      <c r="AZ771" s="78"/>
      <c r="BA771" s="78"/>
      <c r="BB771" s="2480"/>
      <c r="BC771" s="78"/>
      <c r="BD771" s="78"/>
      <c r="BE771" s="78"/>
      <c r="BF771" s="78"/>
      <c r="BG771" s="78"/>
      <c r="BH771" s="78"/>
      <c r="BI771" s="78"/>
      <c r="BJ771" s="78"/>
      <c r="BK771" s="78"/>
      <c r="BL771" s="78"/>
      <c r="BM771" s="78"/>
      <c r="BN771" s="78"/>
      <c r="BO771" s="78"/>
      <c r="BP771" s="78"/>
      <c r="BQ771" s="78"/>
      <c r="BR771" s="78"/>
      <c r="BS771" s="78"/>
      <c r="BT771" s="78"/>
      <c r="BU771" s="78"/>
      <c r="BV771" s="78"/>
      <c r="BW771" s="78"/>
      <c r="BX771" s="78"/>
      <c r="BY771" s="78"/>
      <c r="BZ771" s="78"/>
      <c r="CA771" s="78"/>
      <c r="CB771" s="78"/>
      <c r="CC771" s="78"/>
      <c r="CD771" s="78"/>
      <c r="CE771" s="78"/>
      <c r="CF771" s="78"/>
      <c r="CG771" s="78"/>
      <c r="CH771" s="78"/>
      <c r="CI771" s="78"/>
      <c r="CJ771" s="78"/>
      <c r="CK771" s="78"/>
      <c r="CL771" s="78"/>
      <c r="CM771" s="78"/>
      <c r="CN771" s="78"/>
      <c r="CO771" s="78"/>
      <c r="CP771" s="78"/>
      <c r="CQ771" s="78"/>
      <c r="CR771" s="78"/>
      <c r="CS771" s="78"/>
      <c r="CT771" s="78"/>
      <c r="CU771" s="78"/>
      <c r="CV771" s="78"/>
      <c r="CW771" s="78"/>
      <c r="CX771" s="78"/>
      <c r="CY771" s="78"/>
      <c r="CZ771" s="78"/>
      <c r="DA771" s="78"/>
      <c r="DB771" s="78"/>
      <c r="DC771" s="78"/>
      <c r="DD771" s="78"/>
      <c r="DE771" s="78"/>
      <c r="DF771" s="2481"/>
      <c r="DG771" s="78"/>
      <c r="DH771" s="2482"/>
      <c r="DI771" s="78"/>
      <c r="DJ771" s="78"/>
      <c r="DK771" s="78"/>
      <c r="DL771" s="78"/>
      <c r="DM771" s="78"/>
      <c r="DN771" s="78"/>
      <c r="DO771" s="78"/>
      <c r="DP771" s="78"/>
      <c r="DQ771" s="78"/>
      <c r="DR771" s="78"/>
    </row>
    <row r="772">
      <c r="A772" s="78"/>
      <c r="D772" s="2471"/>
      <c r="E772" s="2472"/>
      <c r="F772" s="2472"/>
      <c r="G772" s="2473"/>
      <c r="H772" s="2474"/>
      <c r="I772" s="2474"/>
      <c r="J772" s="2474"/>
      <c r="K772" s="2474"/>
      <c r="L772" s="2474"/>
      <c r="M772" s="2474"/>
      <c r="N772" s="2474"/>
      <c r="O772" s="2474"/>
      <c r="P772" s="2474"/>
      <c r="Q772" s="2475"/>
      <c r="R772" s="2475"/>
      <c r="S772" s="2474"/>
      <c r="T772" s="2476"/>
      <c r="U772" s="2474"/>
      <c r="V772" s="2474"/>
      <c r="W772" s="2474"/>
      <c r="X772" s="2474"/>
      <c r="Y772" s="2475"/>
      <c r="Z772" s="2474"/>
      <c r="AA772" s="2477"/>
      <c r="AB772" s="2475"/>
      <c r="AC772" s="2475"/>
      <c r="AD772" s="2475"/>
      <c r="AE772" s="2475"/>
      <c r="AF772" s="78"/>
      <c r="AG772" s="2475"/>
      <c r="AH772" s="2478"/>
      <c r="AI772" s="78"/>
      <c r="AJ772" s="78"/>
      <c r="AK772" s="78"/>
      <c r="AL772" s="78"/>
      <c r="AM772" s="78"/>
      <c r="AN772" s="78"/>
      <c r="AO772" s="78"/>
      <c r="AP772" s="78"/>
      <c r="AQ772" s="78"/>
      <c r="AR772" s="2479"/>
      <c r="AS772" s="2479"/>
      <c r="AT772" s="2479"/>
      <c r="AU772" s="2479"/>
      <c r="AV772" s="2480"/>
      <c r="AW772" s="78"/>
      <c r="AX772" s="2480"/>
      <c r="AY772" s="78"/>
      <c r="AZ772" s="78"/>
      <c r="BA772" s="78"/>
      <c r="BB772" s="2480"/>
      <c r="BC772" s="78"/>
      <c r="BD772" s="78"/>
      <c r="BE772" s="78"/>
      <c r="BF772" s="78"/>
      <c r="BG772" s="78"/>
      <c r="BH772" s="78"/>
      <c r="BI772" s="78"/>
      <c r="BJ772" s="78"/>
      <c r="BK772" s="78"/>
      <c r="BL772" s="78"/>
      <c r="BM772" s="78"/>
      <c r="BN772" s="78"/>
      <c r="BO772" s="78"/>
      <c r="BP772" s="78"/>
      <c r="BQ772" s="78"/>
      <c r="BR772" s="78"/>
      <c r="BS772" s="78"/>
      <c r="BT772" s="78"/>
      <c r="BU772" s="78"/>
      <c r="BV772" s="78"/>
      <c r="BW772" s="78"/>
      <c r="BX772" s="78"/>
      <c r="BY772" s="78"/>
      <c r="BZ772" s="78"/>
      <c r="CA772" s="78"/>
      <c r="CB772" s="78"/>
      <c r="CC772" s="78"/>
      <c r="CD772" s="78"/>
      <c r="CE772" s="78"/>
      <c r="CF772" s="78"/>
      <c r="CG772" s="78"/>
      <c r="CH772" s="78"/>
      <c r="CI772" s="78"/>
      <c r="CJ772" s="78"/>
      <c r="CK772" s="78"/>
      <c r="CL772" s="78"/>
      <c r="CM772" s="78"/>
      <c r="CN772" s="78"/>
      <c r="CO772" s="78"/>
      <c r="CP772" s="78"/>
      <c r="CQ772" s="78"/>
      <c r="CR772" s="78"/>
      <c r="CS772" s="78"/>
      <c r="CT772" s="78"/>
      <c r="CU772" s="78"/>
      <c r="CV772" s="78"/>
      <c r="CW772" s="78"/>
      <c r="CX772" s="78"/>
      <c r="CY772" s="78"/>
      <c r="CZ772" s="78"/>
      <c r="DA772" s="78"/>
      <c r="DB772" s="78"/>
      <c r="DC772" s="78"/>
      <c r="DD772" s="78"/>
      <c r="DE772" s="78"/>
      <c r="DF772" s="2481"/>
      <c r="DG772" s="78"/>
      <c r="DH772" s="2482"/>
      <c r="DI772" s="78"/>
      <c r="DJ772" s="78"/>
      <c r="DK772" s="78"/>
      <c r="DL772" s="78"/>
      <c r="DM772" s="78"/>
      <c r="DN772" s="78"/>
      <c r="DO772" s="78"/>
      <c r="DP772" s="78"/>
      <c r="DQ772" s="78"/>
      <c r="DR772" s="78"/>
    </row>
    <row r="773">
      <c r="A773" s="78"/>
      <c r="D773" s="2471"/>
      <c r="E773" s="2472"/>
      <c r="F773" s="2472"/>
      <c r="G773" s="2473"/>
      <c r="H773" s="2474"/>
      <c r="I773" s="2474"/>
      <c r="J773" s="2474"/>
      <c r="K773" s="2474"/>
      <c r="L773" s="2474"/>
      <c r="M773" s="2474"/>
      <c r="N773" s="2474"/>
      <c r="O773" s="2474"/>
      <c r="P773" s="2474"/>
      <c r="Q773" s="2475"/>
      <c r="R773" s="2475"/>
      <c r="S773" s="2474"/>
      <c r="T773" s="2476"/>
      <c r="U773" s="2474"/>
      <c r="V773" s="2474"/>
      <c r="W773" s="2474"/>
      <c r="X773" s="2474"/>
      <c r="Y773" s="2475"/>
      <c r="Z773" s="2474"/>
      <c r="AA773" s="2477"/>
      <c r="AB773" s="2475"/>
      <c r="AC773" s="2475"/>
      <c r="AD773" s="2475"/>
      <c r="AE773" s="2475"/>
      <c r="AF773" s="78"/>
      <c r="AG773" s="2475"/>
      <c r="AH773" s="2478"/>
      <c r="AI773" s="78"/>
      <c r="AJ773" s="78"/>
      <c r="AK773" s="78"/>
      <c r="AL773" s="78"/>
      <c r="AM773" s="78"/>
      <c r="AN773" s="78"/>
      <c r="AO773" s="78"/>
      <c r="AP773" s="78"/>
      <c r="AQ773" s="78"/>
      <c r="AR773" s="2479"/>
      <c r="AS773" s="2479"/>
      <c r="AT773" s="2479"/>
      <c r="AU773" s="2479"/>
      <c r="AV773" s="2480"/>
      <c r="AW773" s="78"/>
      <c r="AX773" s="2480"/>
      <c r="AY773" s="78"/>
      <c r="AZ773" s="78"/>
      <c r="BA773" s="78"/>
      <c r="BB773" s="2480"/>
      <c r="BC773" s="78"/>
      <c r="BD773" s="78"/>
      <c r="BE773" s="78"/>
      <c r="BF773" s="78"/>
      <c r="BG773" s="78"/>
      <c r="BH773" s="78"/>
      <c r="BI773" s="78"/>
      <c r="BJ773" s="78"/>
      <c r="BK773" s="78"/>
      <c r="BL773" s="78"/>
      <c r="BM773" s="78"/>
      <c r="BN773" s="78"/>
      <c r="BO773" s="78"/>
      <c r="BP773" s="78"/>
      <c r="BQ773" s="78"/>
      <c r="BR773" s="78"/>
      <c r="BS773" s="78"/>
      <c r="BT773" s="78"/>
      <c r="BU773" s="78"/>
      <c r="BV773" s="78"/>
      <c r="BW773" s="78"/>
      <c r="BX773" s="78"/>
      <c r="BY773" s="78"/>
      <c r="BZ773" s="78"/>
      <c r="CA773" s="78"/>
      <c r="CB773" s="78"/>
      <c r="CC773" s="78"/>
      <c r="CD773" s="78"/>
      <c r="CE773" s="78"/>
      <c r="CF773" s="78"/>
      <c r="CG773" s="78"/>
      <c r="CH773" s="78"/>
      <c r="CI773" s="78"/>
      <c r="CJ773" s="78"/>
      <c r="CK773" s="78"/>
      <c r="CL773" s="78"/>
      <c r="CM773" s="78"/>
      <c r="CN773" s="78"/>
      <c r="CO773" s="78"/>
      <c r="CP773" s="78"/>
      <c r="CQ773" s="78"/>
      <c r="CR773" s="78"/>
      <c r="CS773" s="78"/>
      <c r="CT773" s="78"/>
      <c r="CU773" s="78"/>
      <c r="CV773" s="78"/>
      <c r="CW773" s="78"/>
      <c r="CX773" s="78"/>
      <c r="CY773" s="78"/>
      <c r="CZ773" s="78"/>
      <c r="DA773" s="78"/>
      <c r="DB773" s="78"/>
      <c r="DC773" s="78"/>
      <c r="DD773" s="78"/>
      <c r="DE773" s="78"/>
      <c r="DF773" s="2481"/>
      <c r="DG773" s="78"/>
      <c r="DH773" s="2482"/>
      <c r="DI773" s="78"/>
      <c r="DJ773" s="78"/>
      <c r="DK773" s="78"/>
      <c r="DL773" s="78"/>
      <c r="DM773" s="78"/>
      <c r="DN773" s="78"/>
      <c r="DO773" s="78"/>
      <c r="DP773" s="78"/>
      <c r="DQ773" s="78"/>
      <c r="DR773" s="78"/>
    </row>
    <row r="774">
      <c r="A774" s="78"/>
      <c r="D774" s="2471"/>
      <c r="E774" s="2472"/>
      <c r="F774" s="2472"/>
      <c r="G774" s="2473"/>
      <c r="H774" s="2474"/>
      <c r="I774" s="2474"/>
      <c r="J774" s="2474"/>
      <c r="K774" s="2474"/>
      <c r="L774" s="2474"/>
      <c r="M774" s="2474"/>
      <c r="N774" s="2474"/>
      <c r="O774" s="2474"/>
      <c r="P774" s="2474"/>
      <c r="Q774" s="2475"/>
      <c r="R774" s="2475"/>
      <c r="S774" s="2474"/>
      <c r="T774" s="2476"/>
      <c r="U774" s="2474"/>
      <c r="V774" s="2474"/>
      <c r="W774" s="2474"/>
      <c r="X774" s="2474"/>
      <c r="Y774" s="2475"/>
      <c r="Z774" s="2474"/>
      <c r="AA774" s="2477"/>
      <c r="AB774" s="2475"/>
      <c r="AC774" s="2475"/>
      <c r="AD774" s="2475"/>
      <c r="AE774" s="2475"/>
      <c r="AF774" s="78"/>
      <c r="AG774" s="2475"/>
      <c r="AH774" s="2478"/>
      <c r="AI774" s="78"/>
      <c r="AJ774" s="78"/>
      <c r="AK774" s="78"/>
      <c r="AL774" s="78"/>
      <c r="AM774" s="78"/>
      <c r="AN774" s="78"/>
      <c r="AO774" s="78"/>
      <c r="AP774" s="78"/>
      <c r="AQ774" s="78"/>
      <c r="AR774" s="2479"/>
      <c r="AS774" s="2479"/>
      <c r="AT774" s="2479"/>
      <c r="AU774" s="2479"/>
      <c r="AV774" s="2480"/>
      <c r="AW774" s="78"/>
      <c r="AX774" s="2480"/>
      <c r="AY774" s="78"/>
      <c r="AZ774" s="78"/>
      <c r="BA774" s="78"/>
      <c r="BB774" s="2480"/>
      <c r="BC774" s="78"/>
      <c r="BD774" s="78"/>
      <c r="BE774" s="78"/>
      <c r="BF774" s="78"/>
      <c r="BG774" s="78"/>
      <c r="BH774" s="78"/>
      <c r="BI774" s="78"/>
      <c r="BJ774" s="78"/>
      <c r="BK774" s="78"/>
      <c r="BL774" s="78"/>
      <c r="BM774" s="78"/>
      <c r="BN774" s="78"/>
      <c r="BO774" s="78"/>
      <c r="BP774" s="78"/>
      <c r="BQ774" s="78"/>
      <c r="BR774" s="78"/>
      <c r="BS774" s="78"/>
      <c r="BT774" s="78"/>
      <c r="BU774" s="78"/>
      <c r="BV774" s="78"/>
      <c r="BW774" s="78"/>
      <c r="BX774" s="78"/>
      <c r="BY774" s="78"/>
      <c r="BZ774" s="78"/>
      <c r="CA774" s="78"/>
      <c r="CB774" s="78"/>
      <c r="CC774" s="78"/>
      <c r="CD774" s="78"/>
      <c r="CE774" s="78"/>
      <c r="CF774" s="78"/>
      <c r="CG774" s="78"/>
      <c r="CH774" s="78"/>
      <c r="CI774" s="78"/>
      <c r="CJ774" s="78"/>
      <c r="CK774" s="78"/>
      <c r="CL774" s="78"/>
      <c r="CM774" s="78"/>
      <c r="CN774" s="78"/>
      <c r="CO774" s="78"/>
      <c r="CP774" s="78"/>
      <c r="CQ774" s="78"/>
      <c r="CR774" s="78"/>
      <c r="CS774" s="78"/>
      <c r="CT774" s="78"/>
      <c r="CU774" s="78"/>
      <c r="CV774" s="78"/>
      <c r="CW774" s="78"/>
      <c r="CX774" s="78"/>
      <c r="CY774" s="78"/>
      <c r="CZ774" s="78"/>
      <c r="DA774" s="78"/>
      <c r="DB774" s="78"/>
      <c r="DC774" s="78"/>
      <c r="DD774" s="78"/>
      <c r="DE774" s="78"/>
      <c r="DF774" s="2481"/>
      <c r="DG774" s="78"/>
      <c r="DH774" s="2482"/>
      <c r="DI774" s="78"/>
      <c r="DJ774" s="78"/>
      <c r="DK774" s="78"/>
      <c r="DL774" s="78"/>
      <c r="DM774" s="78"/>
      <c r="DN774" s="78"/>
      <c r="DO774" s="78"/>
      <c r="DP774" s="78"/>
      <c r="DQ774" s="78"/>
      <c r="DR774" s="78"/>
    </row>
    <row r="775">
      <c r="A775" s="78"/>
      <c r="D775" s="2471"/>
      <c r="E775" s="2472"/>
      <c r="F775" s="2472"/>
      <c r="G775" s="2473"/>
      <c r="H775" s="2474"/>
      <c r="I775" s="2474"/>
      <c r="J775" s="2474"/>
      <c r="K775" s="2474"/>
      <c r="L775" s="2474"/>
      <c r="M775" s="2474"/>
      <c r="N775" s="2474"/>
      <c r="O775" s="2474"/>
      <c r="P775" s="2474"/>
      <c r="Q775" s="2475"/>
      <c r="R775" s="2475"/>
      <c r="S775" s="2474"/>
      <c r="T775" s="2476"/>
      <c r="U775" s="2474"/>
      <c r="V775" s="2474"/>
      <c r="W775" s="2474"/>
      <c r="X775" s="2474"/>
      <c r="Y775" s="2475"/>
      <c r="Z775" s="2474"/>
      <c r="AA775" s="2477"/>
      <c r="AB775" s="2475"/>
      <c r="AC775" s="2475"/>
      <c r="AD775" s="2475"/>
      <c r="AE775" s="2475"/>
      <c r="AF775" s="78"/>
      <c r="AG775" s="2475"/>
      <c r="AH775" s="2478"/>
      <c r="AI775" s="78"/>
      <c r="AJ775" s="78"/>
      <c r="AK775" s="78"/>
      <c r="AL775" s="78"/>
      <c r="AM775" s="78"/>
      <c r="AN775" s="78"/>
      <c r="AO775" s="78"/>
      <c r="AP775" s="78"/>
      <c r="AQ775" s="78"/>
      <c r="AR775" s="2479"/>
      <c r="AS775" s="2479"/>
      <c r="AT775" s="2479"/>
      <c r="AU775" s="2479"/>
      <c r="AV775" s="2480"/>
      <c r="AW775" s="78"/>
      <c r="AX775" s="2480"/>
      <c r="AY775" s="78"/>
      <c r="AZ775" s="78"/>
      <c r="BA775" s="78"/>
      <c r="BB775" s="2480"/>
      <c r="BC775" s="78"/>
      <c r="BD775" s="78"/>
      <c r="BE775" s="78"/>
      <c r="BF775" s="78"/>
      <c r="BG775" s="78"/>
      <c r="BH775" s="78"/>
      <c r="BI775" s="78"/>
      <c r="BJ775" s="78"/>
      <c r="BK775" s="78"/>
      <c r="BL775" s="78"/>
      <c r="BM775" s="78"/>
      <c r="BN775" s="78"/>
      <c r="BO775" s="78"/>
      <c r="BP775" s="78"/>
      <c r="BQ775" s="78"/>
      <c r="BR775" s="78"/>
      <c r="BS775" s="78"/>
      <c r="BT775" s="78"/>
      <c r="BU775" s="78"/>
      <c r="BV775" s="78"/>
      <c r="BW775" s="78"/>
      <c r="BX775" s="78"/>
      <c r="BY775" s="78"/>
      <c r="BZ775" s="78"/>
      <c r="CA775" s="78"/>
      <c r="CB775" s="78"/>
      <c r="CC775" s="78"/>
      <c r="CD775" s="78"/>
      <c r="CE775" s="78"/>
      <c r="CF775" s="78"/>
      <c r="CG775" s="78"/>
      <c r="CH775" s="78"/>
      <c r="CI775" s="78"/>
      <c r="CJ775" s="78"/>
      <c r="CK775" s="78"/>
      <c r="CL775" s="78"/>
      <c r="CM775" s="78"/>
      <c r="CN775" s="78"/>
      <c r="CO775" s="78"/>
      <c r="CP775" s="78"/>
      <c r="CQ775" s="78"/>
      <c r="CR775" s="78"/>
      <c r="CS775" s="78"/>
      <c r="CT775" s="78"/>
      <c r="CU775" s="78"/>
      <c r="CV775" s="78"/>
      <c r="CW775" s="78"/>
      <c r="CX775" s="78"/>
      <c r="CY775" s="78"/>
      <c r="CZ775" s="78"/>
      <c r="DA775" s="78"/>
      <c r="DB775" s="78"/>
      <c r="DC775" s="78"/>
      <c r="DD775" s="78"/>
      <c r="DE775" s="78"/>
      <c r="DF775" s="2481"/>
      <c r="DG775" s="78"/>
      <c r="DH775" s="2482"/>
      <c r="DI775" s="78"/>
      <c r="DJ775" s="78"/>
      <c r="DK775" s="78"/>
      <c r="DL775" s="78"/>
      <c r="DM775" s="78"/>
      <c r="DN775" s="78"/>
      <c r="DO775" s="78"/>
      <c r="DP775" s="78"/>
      <c r="DQ775" s="78"/>
      <c r="DR775" s="78"/>
    </row>
    <row r="776">
      <c r="A776" s="78"/>
      <c r="D776" s="2471"/>
      <c r="E776" s="2472"/>
      <c r="F776" s="2472"/>
      <c r="G776" s="2473"/>
      <c r="H776" s="2474"/>
      <c r="I776" s="2474"/>
      <c r="J776" s="2474"/>
      <c r="K776" s="2474"/>
      <c r="L776" s="2474"/>
      <c r="M776" s="2474"/>
      <c r="N776" s="2474"/>
      <c r="O776" s="2474"/>
      <c r="P776" s="2474"/>
      <c r="Q776" s="2475"/>
      <c r="R776" s="2475"/>
      <c r="S776" s="2474"/>
      <c r="T776" s="2476"/>
      <c r="U776" s="2474"/>
      <c r="V776" s="2474"/>
      <c r="W776" s="2474"/>
      <c r="X776" s="2474"/>
      <c r="Y776" s="2475"/>
      <c r="Z776" s="2474"/>
      <c r="AA776" s="2477"/>
      <c r="AB776" s="2475"/>
      <c r="AC776" s="2475"/>
      <c r="AD776" s="2475"/>
      <c r="AE776" s="2475"/>
      <c r="AF776" s="78"/>
      <c r="AG776" s="2475"/>
      <c r="AH776" s="2478"/>
      <c r="AI776" s="78"/>
      <c r="AJ776" s="78"/>
      <c r="AK776" s="78"/>
      <c r="AL776" s="78"/>
      <c r="AM776" s="78"/>
      <c r="AN776" s="78"/>
      <c r="AO776" s="78"/>
      <c r="AP776" s="78"/>
      <c r="AQ776" s="78"/>
      <c r="AR776" s="2479"/>
      <c r="AS776" s="2479"/>
      <c r="AT776" s="2479"/>
      <c r="AU776" s="2479"/>
      <c r="AV776" s="2480"/>
      <c r="AW776" s="78"/>
      <c r="AX776" s="2480"/>
      <c r="AY776" s="78"/>
      <c r="AZ776" s="78"/>
      <c r="BA776" s="78"/>
      <c r="BB776" s="2480"/>
      <c r="BC776" s="78"/>
      <c r="BD776" s="78"/>
      <c r="BE776" s="78"/>
      <c r="BF776" s="78"/>
      <c r="BG776" s="78"/>
      <c r="BH776" s="78"/>
      <c r="BI776" s="78"/>
      <c r="BJ776" s="78"/>
      <c r="BK776" s="78"/>
      <c r="BL776" s="78"/>
      <c r="BM776" s="78"/>
      <c r="BN776" s="78"/>
      <c r="BO776" s="78"/>
      <c r="BP776" s="78"/>
      <c r="BQ776" s="78"/>
      <c r="BR776" s="78"/>
      <c r="BS776" s="78"/>
      <c r="BT776" s="78"/>
      <c r="BU776" s="78"/>
      <c r="BV776" s="78"/>
      <c r="BW776" s="78"/>
      <c r="BX776" s="78"/>
      <c r="BY776" s="78"/>
      <c r="BZ776" s="78"/>
      <c r="CA776" s="78"/>
      <c r="CB776" s="78"/>
      <c r="CC776" s="78"/>
      <c r="CD776" s="78"/>
      <c r="CE776" s="78"/>
      <c r="CF776" s="78"/>
      <c r="CG776" s="78"/>
      <c r="CH776" s="78"/>
      <c r="CI776" s="78"/>
      <c r="CJ776" s="78"/>
      <c r="CK776" s="78"/>
      <c r="CL776" s="78"/>
      <c r="CM776" s="78"/>
      <c r="CN776" s="78"/>
      <c r="CO776" s="78"/>
      <c r="CP776" s="78"/>
      <c r="CQ776" s="78"/>
      <c r="CR776" s="78"/>
      <c r="CS776" s="78"/>
      <c r="CT776" s="78"/>
      <c r="CU776" s="78"/>
      <c r="CV776" s="78"/>
      <c r="CW776" s="78"/>
      <c r="CX776" s="78"/>
      <c r="CY776" s="78"/>
      <c r="CZ776" s="78"/>
      <c r="DA776" s="78"/>
      <c r="DB776" s="78"/>
      <c r="DC776" s="78"/>
      <c r="DD776" s="78"/>
      <c r="DE776" s="78"/>
      <c r="DF776" s="2481"/>
      <c r="DG776" s="78"/>
      <c r="DH776" s="2482"/>
      <c r="DI776" s="78"/>
      <c r="DJ776" s="78"/>
      <c r="DK776" s="78"/>
      <c r="DL776" s="78"/>
      <c r="DM776" s="78"/>
      <c r="DN776" s="78"/>
      <c r="DO776" s="78"/>
      <c r="DP776" s="78"/>
      <c r="DQ776" s="78"/>
      <c r="DR776" s="78"/>
    </row>
    <row r="777">
      <c r="A777" s="78"/>
      <c r="D777" s="2471"/>
      <c r="E777" s="2472"/>
      <c r="F777" s="2472"/>
      <c r="G777" s="2473"/>
      <c r="H777" s="2474"/>
      <c r="I777" s="2474"/>
      <c r="J777" s="2474"/>
      <c r="K777" s="2474"/>
      <c r="L777" s="2474"/>
      <c r="M777" s="2474"/>
      <c r="N777" s="2474"/>
      <c r="O777" s="2474"/>
      <c r="P777" s="2474"/>
      <c r="Q777" s="2475"/>
      <c r="R777" s="2475"/>
      <c r="S777" s="2474"/>
      <c r="T777" s="2476"/>
      <c r="U777" s="2474"/>
      <c r="V777" s="2474"/>
      <c r="W777" s="2474"/>
      <c r="X777" s="2474"/>
      <c r="Y777" s="2475"/>
      <c r="Z777" s="2474"/>
      <c r="AA777" s="2477"/>
      <c r="AB777" s="2475"/>
      <c r="AC777" s="2475"/>
      <c r="AD777" s="2475"/>
      <c r="AE777" s="2475"/>
      <c r="AF777" s="78"/>
      <c r="AG777" s="2475"/>
      <c r="AH777" s="2478"/>
      <c r="AI777" s="78"/>
      <c r="AJ777" s="78"/>
      <c r="AK777" s="78"/>
      <c r="AL777" s="78"/>
      <c r="AM777" s="78"/>
      <c r="AN777" s="78"/>
      <c r="AO777" s="78"/>
      <c r="AP777" s="78"/>
      <c r="AQ777" s="78"/>
      <c r="AR777" s="2479"/>
      <c r="AS777" s="2479"/>
      <c r="AT777" s="2479"/>
      <c r="AU777" s="2479"/>
      <c r="AV777" s="2480"/>
      <c r="AW777" s="78"/>
      <c r="AX777" s="2480"/>
      <c r="AY777" s="78"/>
      <c r="AZ777" s="78"/>
      <c r="BA777" s="78"/>
      <c r="BB777" s="2480"/>
      <c r="BC777" s="78"/>
      <c r="BD777" s="78"/>
      <c r="BE777" s="78"/>
      <c r="BF777" s="78"/>
      <c r="BG777" s="78"/>
      <c r="BH777" s="78"/>
      <c r="BI777" s="78"/>
      <c r="BJ777" s="78"/>
      <c r="BK777" s="78"/>
      <c r="BL777" s="78"/>
      <c r="BM777" s="78"/>
      <c r="BN777" s="78"/>
      <c r="BO777" s="78"/>
      <c r="BP777" s="78"/>
      <c r="BQ777" s="78"/>
      <c r="BR777" s="78"/>
      <c r="BS777" s="78"/>
      <c r="BT777" s="78"/>
      <c r="BU777" s="78"/>
      <c r="BV777" s="78"/>
      <c r="BW777" s="78"/>
      <c r="BX777" s="78"/>
      <c r="BY777" s="78"/>
      <c r="BZ777" s="78"/>
      <c r="CA777" s="78"/>
      <c r="CB777" s="78"/>
      <c r="CC777" s="78"/>
      <c r="CD777" s="78"/>
      <c r="CE777" s="78"/>
      <c r="CF777" s="78"/>
      <c r="CG777" s="78"/>
      <c r="CH777" s="78"/>
      <c r="CI777" s="78"/>
      <c r="CJ777" s="78"/>
      <c r="CK777" s="78"/>
      <c r="CL777" s="78"/>
      <c r="CM777" s="78"/>
      <c r="CN777" s="78"/>
      <c r="CO777" s="78"/>
      <c r="CP777" s="78"/>
      <c r="CQ777" s="78"/>
      <c r="CR777" s="78"/>
      <c r="CS777" s="78"/>
      <c r="CT777" s="78"/>
      <c r="CU777" s="78"/>
      <c r="CV777" s="78"/>
      <c r="CW777" s="78"/>
      <c r="CX777" s="78"/>
      <c r="CY777" s="78"/>
      <c r="CZ777" s="78"/>
      <c r="DA777" s="78"/>
      <c r="DB777" s="78"/>
      <c r="DC777" s="78"/>
      <c r="DD777" s="78"/>
      <c r="DE777" s="78"/>
      <c r="DF777" s="2481"/>
      <c r="DG777" s="78"/>
      <c r="DH777" s="2482"/>
      <c r="DI777" s="78"/>
      <c r="DJ777" s="78"/>
      <c r="DK777" s="78"/>
      <c r="DL777" s="78"/>
      <c r="DM777" s="78"/>
      <c r="DN777" s="78"/>
      <c r="DO777" s="78"/>
      <c r="DP777" s="78"/>
      <c r="DQ777" s="78"/>
      <c r="DR777" s="78"/>
    </row>
    <row r="778">
      <c r="A778" s="78"/>
      <c r="D778" s="2471"/>
      <c r="E778" s="2472"/>
      <c r="F778" s="2472"/>
      <c r="G778" s="2473"/>
      <c r="H778" s="2474"/>
      <c r="I778" s="2474"/>
      <c r="J778" s="2474"/>
      <c r="K778" s="2474"/>
      <c r="L778" s="2474"/>
      <c r="M778" s="2474"/>
      <c r="N778" s="2474"/>
      <c r="O778" s="2474"/>
      <c r="P778" s="2474"/>
      <c r="Q778" s="2475"/>
      <c r="R778" s="2475"/>
      <c r="S778" s="2474"/>
      <c r="T778" s="2476"/>
      <c r="U778" s="2474"/>
      <c r="V778" s="2474"/>
      <c r="W778" s="2474"/>
      <c r="X778" s="2474"/>
      <c r="Y778" s="2475"/>
      <c r="Z778" s="2474"/>
      <c r="AA778" s="2477"/>
      <c r="AB778" s="2475"/>
      <c r="AC778" s="2475"/>
      <c r="AD778" s="2475"/>
      <c r="AE778" s="2475"/>
      <c r="AF778" s="78"/>
      <c r="AG778" s="2475"/>
      <c r="AH778" s="2478"/>
      <c r="AI778" s="78"/>
      <c r="AJ778" s="78"/>
      <c r="AK778" s="78"/>
      <c r="AL778" s="78"/>
      <c r="AM778" s="78"/>
      <c r="AN778" s="78"/>
      <c r="AO778" s="78"/>
      <c r="AP778" s="78"/>
      <c r="AQ778" s="78"/>
      <c r="AR778" s="2479"/>
      <c r="AS778" s="2479"/>
      <c r="AT778" s="2479"/>
      <c r="AU778" s="2479"/>
      <c r="AV778" s="2480"/>
      <c r="AW778" s="78"/>
      <c r="AX778" s="2480"/>
      <c r="AY778" s="78"/>
      <c r="AZ778" s="78"/>
      <c r="BA778" s="78"/>
      <c r="BB778" s="2480"/>
      <c r="BC778" s="78"/>
      <c r="BD778" s="78"/>
      <c r="BE778" s="78"/>
      <c r="BF778" s="78"/>
      <c r="BG778" s="78"/>
      <c r="BH778" s="78"/>
      <c r="BI778" s="78"/>
      <c r="BJ778" s="78"/>
      <c r="BK778" s="78"/>
      <c r="BL778" s="78"/>
      <c r="BM778" s="78"/>
      <c r="BN778" s="78"/>
      <c r="BO778" s="78"/>
      <c r="BP778" s="78"/>
      <c r="BQ778" s="78"/>
      <c r="BR778" s="78"/>
      <c r="BS778" s="78"/>
      <c r="BT778" s="78"/>
      <c r="BU778" s="78"/>
      <c r="BV778" s="78"/>
      <c r="BW778" s="78"/>
      <c r="BX778" s="78"/>
      <c r="BY778" s="78"/>
      <c r="BZ778" s="78"/>
      <c r="CA778" s="78"/>
      <c r="CB778" s="78"/>
      <c r="CC778" s="78"/>
      <c r="CD778" s="78"/>
      <c r="CE778" s="78"/>
      <c r="CF778" s="78"/>
      <c r="CG778" s="78"/>
      <c r="CH778" s="78"/>
      <c r="CI778" s="78"/>
      <c r="CJ778" s="78"/>
      <c r="CK778" s="78"/>
      <c r="CL778" s="78"/>
      <c r="CM778" s="78"/>
      <c r="CN778" s="78"/>
      <c r="CO778" s="78"/>
      <c r="CP778" s="78"/>
      <c r="CQ778" s="78"/>
      <c r="CR778" s="78"/>
      <c r="CS778" s="78"/>
      <c r="CT778" s="78"/>
      <c r="CU778" s="78"/>
      <c r="CV778" s="78"/>
      <c r="CW778" s="78"/>
      <c r="CX778" s="78"/>
      <c r="CY778" s="78"/>
      <c r="CZ778" s="78"/>
      <c r="DA778" s="78"/>
      <c r="DB778" s="78"/>
      <c r="DC778" s="78"/>
      <c r="DD778" s="78"/>
      <c r="DE778" s="78"/>
      <c r="DF778" s="2481"/>
      <c r="DG778" s="78"/>
      <c r="DH778" s="2482"/>
      <c r="DI778" s="78"/>
      <c r="DJ778" s="78"/>
      <c r="DK778" s="78"/>
      <c r="DL778" s="78"/>
      <c r="DM778" s="78"/>
      <c r="DN778" s="78"/>
      <c r="DO778" s="78"/>
      <c r="DP778" s="78"/>
      <c r="DQ778" s="78"/>
      <c r="DR778" s="78"/>
    </row>
    <row r="779">
      <c r="A779" s="78"/>
      <c r="D779" s="2471"/>
      <c r="E779" s="2472"/>
      <c r="F779" s="2472"/>
      <c r="G779" s="2473"/>
      <c r="H779" s="2474"/>
      <c r="I779" s="2474"/>
      <c r="J779" s="2474"/>
      <c r="K779" s="2474"/>
      <c r="L779" s="2474"/>
      <c r="M779" s="2474"/>
      <c r="N779" s="2474"/>
      <c r="O779" s="2474"/>
      <c r="P779" s="2474"/>
      <c r="Q779" s="2475"/>
      <c r="R779" s="2475"/>
      <c r="S779" s="2474"/>
      <c r="T779" s="2476"/>
      <c r="U779" s="2474"/>
      <c r="V779" s="2474"/>
      <c r="W779" s="2474"/>
      <c r="X779" s="2474"/>
      <c r="Y779" s="2475"/>
      <c r="Z779" s="2474"/>
      <c r="AA779" s="2477"/>
      <c r="AB779" s="2475"/>
      <c r="AC779" s="2475"/>
      <c r="AD779" s="2475"/>
      <c r="AE779" s="2475"/>
      <c r="AF779" s="78"/>
      <c r="AG779" s="2475"/>
      <c r="AH779" s="2478"/>
      <c r="AI779" s="78"/>
      <c r="AJ779" s="78"/>
      <c r="AK779" s="78"/>
      <c r="AL779" s="78"/>
      <c r="AM779" s="78"/>
      <c r="AN779" s="78"/>
      <c r="AO779" s="78"/>
      <c r="AP779" s="78"/>
      <c r="AQ779" s="78"/>
      <c r="AR779" s="2479"/>
      <c r="AS779" s="2479"/>
      <c r="AT779" s="2479"/>
      <c r="AU779" s="2479"/>
      <c r="AV779" s="2480"/>
      <c r="AW779" s="78"/>
      <c r="AX779" s="2480"/>
      <c r="AY779" s="78"/>
      <c r="AZ779" s="78"/>
      <c r="BA779" s="78"/>
      <c r="BB779" s="2480"/>
      <c r="BC779" s="78"/>
      <c r="BD779" s="78"/>
      <c r="BE779" s="78"/>
      <c r="BF779" s="78"/>
      <c r="BG779" s="78"/>
      <c r="BH779" s="78"/>
      <c r="BI779" s="78"/>
      <c r="BJ779" s="78"/>
      <c r="BK779" s="78"/>
      <c r="BL779" s="78"/>
      <c r="BM779" s="78"/>
      <c r="BN779" s="78"/>
      <c r="BO779" s="78"/>
      <c r="BP779" s="78"/>
      <c r="BQ779" s="78"/>
      <c r="BR779" s="78"/>
      <c r="BS779" s="78"/>
      <c r="BT779" s="78"/>
      <c r="BU779" s="78"/>
      <c r="BV779" s="78"/>
      <c r="BW779" s="78"/>
      <c r="BX779" s="78"/>
      <c r="BY779" s="78"/>
      <c r="BZ779" s="78"/>
      <c r="CA779" s="78"/>
      <c r="CB779" s="78"/>
      <c r="CC779" s="78"/>
      <c r="CD779" s="78"/>
      <c r="CE779" s="78"/>
      <c r="CF779" s="78"/>
      <c r="CG779" s="78"/>
      <c r="CH779" s="78"/>
      <c r="CI779" s="78"/>
      <c r="CJ779" s="78"/>
      <c r="CK779" s="78"/>
      <c r="CL779" s="78"/>
      <c r="CM779" s="78"/>
      <c r="CN779" s="78"/>
      <c r="CO779" s="78"/>
      <c r="CP779" s="78"/>
      <c r="CQ779" s="78"/>
      <c r="CR779" s="78"/>
      <c r="CS779" s="78"/>
      <c r="CT779" s="78"/>
      <c r="CU779" s="78"/>
      <c r="CV779" s="78"/>
      <c r="CW779" s="78"/>
      <c r="CX779" s="78"/>
      <c r="CY779" s="78"/>
      <c r="CZ779" s="78"/>
      <c r="DA779" s="78"/>
      <c r="DB779" s="78"/>
      <c r="DC779" s="78"/>
      <c r="DD779" s="78"/>
      <c r="DE779" s="78"/>
      <c r="DF779" s="2481"/>
      <c r="DG779" s="78"/>
      <c r="DH779" s="2482"/>
      <c r="DI779" s="78"/>
      <c r="DJ779" s="78"/>
      <c r="DK779" s="78"/>
      <c r="DL779" s="78"/>
      <c r="DM779" s="78"/>
      <c r="DN779" s="78"/>
      <c r="DO779" s="78"/>
      <c r="DP779" s="78"/>
      <c r="DQ779" s="78"/>
      <c r="DR779" s="78"/>
    </row>
    <row r="780">
      <c r="A780" s="78"/>
      <c r="D780" s="2471"/>
      <c r="E780" s="2472"/>
      <c r="F780" s="2472"/>
      <c r="G780" s="2473"/>
      <c r="H780" s="2474"/>
      <c r="I780" s="2474"/>
      <c r="J780" s="2474"/>
      <c r="K780" s="2474"/>
      <c r="L780" s="2474"/>
      <c r="M780" s="2474"/>
      <c r="N780" s="2474"/>
      <c r="O780" s="2474"/>
      <c r="P780" s="2474"/>
      <c r="Q780" s="2475"/>
      <c r="R780" s="2475"/>
      <c r="S780" s="2474"/>
      <c r="T780" s="2476"/>
      <c r="U780" s="2474"/>
      <c r="V780" s="2474"/>
      <c r="W780" s="2474"/>
      <c r="X780" s="2474"/>
      <c r="Y780" s="2475"/>
      <c r="Z780" s="2474"/>
      <c r="AA780" s="2477"/>
      <c r="AB780" s="2475"/>
      <c r="AC780" s="2475"/>
      <c r="AD780" s="2475"/>
      <c r="AE780" s="2475"/>
      <c r="AF780" s="78"/>
      <c r="AG780" s="2475"/>
      <c r="AH780" s="2478"/>
      <c r="AI780" s="78"/>
      <c r="AJ780" s="78"/>
      <c r="AK780" s="78"/>
      <c r="AL780" s="78"/>
      <c r="AM780" s="78"/>
      <c r="AN780" s="78"/>
      <c r="AO780" s="78"/>
      <c r="AP780" s="78"/>
      <c r="AQ780" s="78"/>
      <c r="AR780" s="2479"/>
      <c r="AS780" s="2479"/>
      <c r="AT780" s="2479"/>
      <c r="AU780" s="2479"/>
      <c r="AV780" s="2480"/>
      <c r="AW780" s="78"/>
      <c r="AX780" s="2480"/>
      <c r="AY780" s="78"/>
      <c r="AZ780" s="78"/>
      <c r="BA780" s="78"/>
      <c r="BB780" s="2480"/>
      <c r="BC780" s="78"/>
      <c r="BD780" s="78"/>
      <c r="BE780" s="78"/>
      <c r="BF780" s="78"/>
      <c r="BG780" s="78"/>
      <c r="BH780" s="78"/>
      <c r="BI780" s="78"/>
      <c r="BJ780" s="78"/>
      <c r="BK780" s="78"/>
      <c r="BL780" s="78"/>
      <c r="BM780" s="78"/>
      <c r="BN780" s="78"/>
      <c r="BO780" s="78"/>
      <c r="BP780" s="78"/>
      <c r="BQ780" s="78"/>
      <c r="BR780" s="78"/>
      <c r="BS780" s="78"/>
      <c r="BT780" s="78"/>
      <c r="BU780" s="78"/>
      <c r="BV780" s="78"/>
      <c r="BW780" s="78"/>
      <c r="BX780" s="78"/>
      <c r="BY780" s="78"/>
      <c r="BZ780" s="78"/>
      <c r="CA780" s="78"/>
      <c r="CB780" s="78"/>
      <c r="CC780" s="78"/>
      <c r="CD780" s="78"/>
      <c r="CE780" s="78"/>
      <c r="CF780" s="78"/>
      <c r="CG780" s="78"/>
      <c r="CH780" s="78"/>
      <c r="CI780" s="78"/>
      <c r="CJ780" s="78"/>
      <c r="CK780" s="78"/>
      <c r="CL780" s="78"/>
      <c r="CM780" s="78"/>
      <c r="CN780" s="78"/>
      <c r="CO780" s="78"/>
      <c r="CP780" s="78"/>
      <c r="CQ780" s="78"/>
      <c r="CR780" s="78"/>
      <c r="CS780" s="78"/>
      <c r="CT780" s="78"/>
      <c r="CU780" s="78"/>
      <c r="CV780" s="78"/>
      <c r="CW780" s="78"/>
      <c r="CX780" s="78"/>
      <c r="CY780" s="78"/>
      <c r="CZ780" s="78"/>
      <c r="DA780" s="78"/>
      <c r="DB780" s="78"/>
      <c r="DC780" s="78"/>
      <c r="DD780" s="78"/>
      <c r="DE780" s="78"/>
      <c r="DF780" s="2481"/>
      <c r="DG780" s="78"/>
      <c r="DH780" s="2482"/>
      <c r="DI780" s="78"/>
      <c r="DJ780" s="78"/>
      <c r="DK780" s="78"/>
      <c r="DL780" s="78"/>
      <c r="DM780" s="78"/>
      <c r="DN780" s="78"/>
      <c r="DO780" s="78"/>
      <c r="DP780" s="78"/>
      <c r="DQ780" s="78"/>
      <c r="DR780" s="78"/>
    </row>
    <row r="781">
      <c r="A781" s="78"/>
      <c r="D781" s="2471"/>
      <c r="E781" s="2472"/>
      <c r="F781" s="2472"/>
      <c r="G781" s="2473"/>
      <c r="H781" s="2474"/>
      <c r="I781" s="2474"/>
      <c r="J781" s="2474"/>
      <c r="K781" s="2474"/>
      <c r="L781" s="2474"/>
      <c r="M781" s="2474"/>
      <c r="N781" s="2474"/>
      <c r="O781" s="2474"/>
      <c r="P781" s="2474"/>
      <c r="Q781" s="2475"/>
      <c r="R781" s="2475"/>
      <c r="S781" s="2474"/>
      <c r="T781" s="2476"/>
      <c r="U781" s="2474"/>
      <c r="V781" s="2474"/>
      <c r="W781" s="2474"/>
      <c r="X781" s="2474"/>
      <c r="Y781" s="2475"/>
      <c r="Z781" s="2474"/>
      <c r="AA781" s="2477"/>
      <c r="AB781" s="2475"/>
      <c r="AC781" s="2475"/>
      <c r="AD781" s="2475"/>
      <c r="AE781" s="2475"/>
      <c r="AF781" s="78"/>
      <c r="AG781" s="2475"/>
      <c r="AH781" s="2478"/>
      <c r="AI781" s="78"/>
      <c r="AJ781" s="78"/>
      <c r="AK781" s="78"/>
      <c r="AL781" s="78"/>
      <c r="AM781" s="78"/>
      <c r="AN781" s="78"/>
      <c r="AO781" s="78"/>
      <c r="AP781" s="78"/>
      <c r="AQ781" s="78"/>
      <c r="AR781" s="2479"/>
      <c r="AS781" s="2479"/>
      <c r="AT781" s="2479"/>
      <c r="AU781" s="2479"/>
      <c r="AV781" s="2480"/>
      <c r="AW781" s="78"/>
      <c r="AX781" s="2480"/>
      <c r="AY781" s="78"/>
      <c r="AZ781" s="78"/>
      <c r="BA781" s="78"/>
      <c r="BB781" s="2480"/>
      <c r="BC781" s="78"/>
      <c r="BD781" s="78"/>
      <c r="BE781" s="78"/>
      <c r="BF781" s="78"/>
      <c r="BG781" s="78"/>
      <c r="BH781" s="78"/>
      <c r="BI781" s="78"/>
      <c r="BJ781" s="78"/>
      <c r="BK781" s="78"/>
      <c r="BL781" s="78"/>
      <c r="BM781" s="78"/>
      <c r="BN781" s="78"/>
      <c r="BO781" s="78"/>
      <c r="BP781" s="78"/>
      <c r="BQ781" s="78"/>
      <c r="BR781" s="78"/>
      <c r="BS781" s="78"/>
      <c r="BT781" s="78"/>
      <c r="BU781" s="78"/>
      <c r="BV781" s="78"/>
      <c r="BW781" s="78"/>
      <c r="BX781" s="78"/>
      <c r="BY781" s="78"/>
      <c r="BZ781" s="78"/>
      <c r="CA781" s="78"/>
      <c r="CB781" s="78"/>
      <c r="CC781" s="78"/>
      <c r="CD781" s="78"/>
      <c r="CE781" s="78"/>
      <c r="CF781" s="78"/>
      <c r="CG781" s="78"/>
      <c r="CH781" s="78"/>
      <c r="CI781" s="78"/>
      <c r="CJ781" s="78"/>
      <c r="CK781" s="78"/>
      <c r="CL781" s="78"/>
      <c r="CM781" s="78"/>
      <c r="CN781" s="78"/>
      <c r="CO781" s="78"/>
      <c r="CP781" s="78"/>
      <c r="CQ781" s="78"/>
      <c r="CR781" s="78"/>
      <c r="CS781" s="78"/>
      <c r="CT781" s="78"/>
      <c r="CU781" s="78"/>
      <c r="CV781" s="78"/>
      <c r="CW781" s="78"/>
      <c r="CX781" s="78"/>
      <c r="CY781" s="78"/>
      <c r="CZ781" s="78"/>
      <c r="DA781" s="78"/>
      <c r="DB781" s="78"/>
      <c r="DC781" s="78"/>
      <c r="DD781" s="78"/>
      <c r="DE781" s="78"/>
      <c r="DF781" s="2481"/>
      <c r="DG781" s="78"/>
      <c r="DH781" s="2482"/>
      <c r="DI781" s="78"/>
      <c r="DJ781" s="78"/>
      <c r="DK781" s="78"/>
      <c r="DL781" s="78"/>
      <c r="DM781" s="78"/>
      <c r="DN781" s="78"/>
      <c r="DO781" s="78"/>
      <c r="DP781" s="78"/>
      <c r="DQ781" s="78"/>
      <c r="DR781" s="78"/>
    </row>
    <row r="782">
      <c r="A782" s="78"/>
      <c r="D782" s="2471"/>
      <c r="E782" s="2472"/>
      <c r="F782" s="2472"/>
      <c r="G782" s="2473"/>
      <c r="H782" s="2474"/>
      <c r="I782" s="2474"/>
      <c r="J782" s="2474"/>
      <c r="K782" s="2474"/>
      <c r="L782" s="2474"/>
      <c r="M782" s="2474"/>
      <c r="N782" s="2474"/>
      <c r="O782" s="2474"/>
      <c r="P782" s="2474"/>
      <c r="Q782" s="2475"/>
      <c r="R782" s="2475"/>
      <c r="S782" s="2474"/>
      <c r="T782" s="2476"/>
      <c r="U782" s="2474"/>
      <c r="V782" s="2474"/>
      <c r="W782" s="2474"/>
      <c r="X782" s="2474"/>
      <c r="Y782" s="2475"/>
      <c r="Z782" s="2474"/>
      <c r="AA782" s="2477"/>
      <c r="AB782" s="2475"/>
      <c r="AC782" s="2475"/>
      <c r="AD782" s="2475"/>
      <c r="AE782" s="2475"/>
      <c r="AF782" s="78"/>
      <c r="AG782" s="2475"/>
      <c r="AH782" s="2478"/>
      <c r="AI782" s="78"/>
      <c r="AJ782" s="78"/>
      <c r="AK782" s="78"/>
      <c r="AL782" s="78"/>
      <c r="AM782" s="78"/>
      <c r="AN782" s="78"/>
      <c r="AO782" s="78"/>
      <c r="AP782" s="78"/>
      <c r="AQ782" s="78"/>
      <c r="AR782" s="2479"/>
      <c r="AS782" s="2479"/>
      <c r="AT782" s="2479"/>
      <c r="AU782" s="2479"/>
      <c r="AV782" s="2480"/>
      <c r="AW782" s="78"/>
      <c r="AX782" s="2480"/>
      <c r="AY782" s="78"/>
      <c r="AZ782" s="78"/>
      <c r="BA782" s="78"/>
      <c r="BB782" s="2480"/>
      <c r="BC782" s="78"/>
      <c r="BD782" s="78"/>
      <c r="BE782" s="78"/>
      <c r="BF782" s="78"/>
      <c r="BG782" s="78"/>
      <c r="BH782" s="78"/>
      <c r="BI782" s="78"/>
      <c r="BJ782" s="78"/>
      <c r="BK782" s="78"/>
      <c r="BL782" s="78"/>
      <c r="BM782" s="78"/>
      <c r="BN782" s="78"/>
      <c r="BO782" s="78"/>
      <c r="BP782" s="78"/>
      <c r="BQ782" s="78"/>
      <c r="BR782" s="78"/>
      <c r="BS782" s="78"/>
      <c r="BT782" s="78"/>
      <c r="BU782" s="78"/>
      <c r="BV782" s="78"/>
      <c r="BW782" s="78"/>
      <c r="BX782" s="78"/>
      <c r="BY782" s="78"/>
      <c r="BZ782" s="78"/>
      <c r="CA782" s="78"/>
      <c r="CB782" s="78"/>
      <c r="CC782" s="78"/>
      <c r="CD782" s="78"/>
      <c r="CE782" s="78"/>
      <c r="CF782" s="78"/>
      <c r="CG782" s="78"/>
      <c r="CH782" s="78"/>
      <c r="CI782" s="78"/>
      <c r="CJ782" s="78"/>
      <c r="CK782" s="78"/>
      <c r="CL782" s="78"/>
      <c r="CM782" s="78"/>
      <c r="CN782" s="78"/>
      <c r="CO782" s="78"/>
      <c r="CP782" s="78"/>
      <c r="CQ782" s="78"/>
      <c r="CR782" s="78"/>
      <c r="CS782" s="78"/>
      <c r="CT782" s="78"/>
      <c r="CU782" s="78"/>
      <c r="CV782" s="78"/>
      <c r="CW782" s="78"/>
      <c r="CX782" s="78"/>
      <c r="CY782" s="78"/>
      <c r="CZ782" s="78"/>
      <c r="DA782" s="78"/>
      <c r="DB782" s="78"/>
      <c r="DC782" s="78"/>
      <c r="DD782" s="78"/>
      <c r="DE782" s="78"/>
      <c r="DF782" s="2481"/>
      <c r="DG782" s="78"/>
      <c r="DH782" s="2482"/>
      <c r="DI782" s="78"/>
      <c r="DJ782" s="78"/>
      <c r="DK782" s="78"/>
      <c r="DL782" s="78"/>
      <c r="DM782" s="78"/>
      <c r="DN782" s="78"/>
      <c r="DO782" s="78"/>
      <c r="DP782" s="78"/>
      <c r="DQ782" s="78"/>
      <c r="DR782" s="78"/>
    </row>
    <row r="783">
      <c r="A783" s="78"/>
      <c r="D783" s="2471"/>
      <c r="E783" s="2472"/>
      <c r="F783" s="2472"/>
      <c r="G783" s="2473"/>
      <c r="H783" s="2474"/>
      <c r="I783" s="2474"/>
      <c r="J783" s="2474"/>
      <c r="K783" s="2474"/>
      <c r="L783" s="2474"/>
      <c r="M783" s="2474"/>
      <c r="N783" s="2474"/>
      <c r="O783" s="2474"/>
      <c r="P783" s="2474"/>
      <c r="Q783" s="2475"/>
      <c r="R783" s="2475"/>
      <c r="S783" s="2474"/>
      <c r="T783" s="2476"/>
      <c r="U783" s="2474"/>
      <c r="V783" s="2474"/>
      <c r="W783" s="2474"/>
      <c r="X783" s="2474"/>
      <c r="Y783" s="2475"/>
      <c r="Z783" s="2474"/>
      <c r="AA783" s="2477"/>
      <c r="AB783" s="2475"/>
      <c r="AC783" s="2475"/>
      <c r="AD783" s="2475"/>
      <c r="AE783" s="2475"/>
      <c r="AF783" s="78"/>
      <c r="AG783" s="2475"/>
      <c r="AH783" s="2478"/>
      <c r="AI783" s="78"/>
      <c r="AJ783" s="78"/>
      <c r="AK783" s="78"/>
      <c r="AL783" s="78"/>
      <c r="AM783" s="78"/>
      <c r="AN783" s="78"/>
      <c r="AO783" s="78"/>
      <c r="AP783" s="78"/>
      <c r="AQ783" s="78"/>
      <c r="AR783" s="2479"/>
      <c r="AS783" s="2479"/>
      <c r="AT783" s="2479"/>
      <c r="AU783" s="2479"/>
      <c r="AV783" s="2480"/>
      <c r="AW783" s="78"/>
      <c r="AX783" s="2480"/>
      <c r="AY783" s="78"/>
      <c r="AZ783" s="78"/>
      <c r="BA783" s="78"/>
      <c r="BB783" s="2480"/>
      <c r="BC783" s="78"/>
      <c r="BD783" s="78"/>
      <c r="BE783" s="78"/>
      <c r="BF783" s="78"/>
      <c r="BG783" s="78"/>
      <c r="BH783" s="78"/>
      <c r="BI783" s="78"/>
      <c r="BJ783" s="78"/>
      <c r="BK783" s="78"/>
      <c r="BL783" s="78"/>
      <c r="BM783" s="78"/>
      <c r="BN783" s="78"/>
      <c r="BO783" s="78"/>
      <c r="BP783" s="78"/>
      <c r="BQ783" s="78"/>
      <c r="BR783" s="78"/>
      <c r="BS783" s="78"/>
      <c r="BT783" s="78"/>
      <c r="BU783" s="78"/>
      <c r="BV783" s="78"/>
      <c r="BW783" s="78"/>
      <c r="BX783" s="78"/>
      <c r="BY783" s="78"/>
      <c r="BZ783" s="78"/>
      <c r="CA783" s="78"/>
      <c r="CB783" s="78"/>
      <c r="CC783" s="78"/>
      <c r="CD783" s="78"/>
      <c r="CE783" s="78"/>
      <c r="CF783" s="78"/>
      <c r="CG783" s="78"/>
      <c r="CH783" s="78"/>
      <c r="CI783" s="78"/>
      <c r="CJ783" s="78"/>
      <c r="CK783" s="78"/>
      <c r="CL783" s="78"/>
      <c r="CM783" s="78"/>
      <c r="CN783" s="78"/>
      <c r="CO783" s="78"/>
      <c r="CP783" s="78"/>
      <c r="CQ783" s="78"/>
      <c r="CR783" s="78"/>
      <c r="CS783" s="78"/>
      <c r="CT783" s="78"/>
      <c r="CU783" s="78"/>
      <c r="CV783" s="78"/>
      <c r="CW783" s="78"/>
      <c r="CX783" s="78"/>
      <c r="CY783" s="78"/>
      <c r="CZ783" s="78"/>
      <c r="DA783" s="78"/>
      <c r="DB783" s="78"/>
      <c r="DC783" s="78"/>
      <c r="DD783" s="78"/>
      <c r="DE783" s="78"/>
      <c r="DF783" s="2481"/>
      <c r="DG783" s="78"/>
      <c r="DH783" s="2482"/>
      <c r="DI783" s="78"/>
      <c r="DJ783" s="78"/>
      <c r="DK783" s="78"/>
      <c r="DL783" s="78"/>
      <c r="DM783" s="78"/>
      <c r="DN783" s="78"/>
      <c r="DO783" s="78"/>
      <c r="DP783" s="78"/>
      <c r="DQ783" s="78"/>
      <c r="DR783" s="78"/>
    </row>
    <row r="784">
      <c r="A784" s="78"/>
      <c r="D784" s="2471"/>
      <c r="E784" s="2472"/>
      <c r="F784" s="2472"/>
      <c r="G784" s="2473"/>
      <c r="H784" s="2474"/>
      <c r="I784" s="2474"/>
      <c r="J784" s="2474"/>
      <c r="K784" s="2474"/>
      <c r="L784" s="2474"/>
      <c r="M784" s="2474"/>
      <c r="N784" s="2474"/>
      <c r="O784" s="2474"/>
      <c r="P784" s="2474"/>
      <c r="Q784" s="2475"/>
      <c r="R784" s="2475"/>
      <c r="S784" s="2474"/>
      <c r="T784" s="2476"/>
      <c r="U784" s="2474"/>
      <c r="V784" s="2474"/>
      <c r="W784" s="2474"/>
      <c r="X784" s="2474"/>
      <c r="Y784" s="2475"/>
      <c r="Z784" s="2474"/>
      <c r="AA784" s="2477"/>
      <c r="AB784" s="2475"/>
      <c r="AC784" s="2475"/>
      <c r="AD784" s="2475"/>
      <c r="AE784" s="2475"/>
      <c r="AF784" s="78"/>
      <c r="AG784" s="2475"/>
      <c r="AH784" s="2478"/>
      <c r="AI784" s="78"/>
      <c r="AJ784" s="78"/>
      <c r="AK784" s="78"/>
      <c r="AL784" s="78"/>
      <c r="AM784" s="78"/>
      <c r="AN784" s="78"/>
      <c r="AO784" s="78"/>
      <c r="AP784" s="78"/>
      <c r="AQ784" s="78"/>
      <c r="AR784" s="2479"/>
      <c r="AS784" s="2479"/>
      <c r="AT784" s="2479"/>
      <c r="AU784" s="2479"/>
      <c r="AV784" s="2480"/>
      <c r="AW784" s="78"/>
      <c r="AX784" s="2480"/>
      <c r="AY784" s="78"/>
      <c r="AZ784" s="78"/>
      <c r="BA784" s="78"/>
      <c r="BB784" s="2480"/>
      <c r="BC784" s="78"/>
      <c r="BD784" s="78"/>
      <c r="BE784" s="78"/>
      <c r="BF784" s="78"/>
      <c r="BG784" s="78"/>
      <c r="BH784" s="78"/>
      <c r="BI784" s="78"/>
      <c r="BJ784" s="78"/>
      <c r="BK784" s="78"/>
      <c r="BL784" s="78"/>
      <c r="BM784" s="78"/>
      <c r="BN784" s="78"/>
      <c r="BO784" s="78"/>
      <c r="BP784" s="78"/>
      <c r="BQ784" s="78"/>
      <c r="BR784" s="78"/>
      <c r="BS784" s="78"/>
      <c r="BT784" s="78"/>
      <c r="BU784" s="78"/>
      <c r="BV784" s="78"/>
      <c r="BW784" s="78"/>
      <c r="BX784" s="78"/>
      <c r="BY784" s="78"/>
      <c r="BZ784" s="78"/>
      <c r="CA784" s="78"/>
      <c r="CB784" s="78"/>
      <c r="CC784" s="78"/>
      <c r="CD784" s="78"/>
      <c r="CE784" s="78"/>
      <c r="CF784" s="78"/>
      <c r="CG784" s="78"/>
      <c r="CH784" s="78"/>
      <c r="CI784" s="78"/>
      <c r="CJ784" s="78"/>
      <c r="CK784" s="78"/>
      <c r="CL784" s="78"/>
      <c r="CM784" s="78"/>
      <c r="CN784" s="78"/>
      <c r="CO784" s="78"/>
      <c r="CP784" s="78"/>
      <c r="CQ784" s="78"/>
      <c r="CR784" s="78"/>
      <c r="CS784" s="78"/>
      <c r="CT784" s="78"/>
      <c r="CU784" s="78"/>
      <c r="CV784" s="78"/>
      <c r="CW784" s="78"/>
      <c r="CX784" s="78"/>
      <c r="CY784" s="78"/>
      <c r="CZ784" s="78"/>
      <c r="DA784" s="78"/>
      <c r="DB784" s="78"/>
      <c r="DC784" s="78"/>
      <c r="DD784" s="78"/>
      <c r="DE784" s="78"/>
      <c r="DF784" s="2481"/>
      <c r="DG784" s="78"/>
      <c r="DH784" s="2482"/>
      <c r="DI784" s="78"/>
      <c r="DJ784" s="78"/>
      <c r="DK784" s="78"/>
      <c r="DL784" s="78"/>
      <c r="DM784" s="78"/>
      <c r="DN784" s="78"/>
      <c r="DO784" s="78"/>
      <c r="DP784" s="78"/>
      <c r="DQ784" s="78"/>
      <c r="DR784" s="78"/>
    </row>
    <row r="785">
      <c r="A785" s="78"/>
      <c r="D785" s="2471"/>
      <c r="E785" s="2472"/>
      <c r="F785" s="2472"/>
      <c r="G785" s="2473"/>
      <c r="H785" s="2474"/>
      <c r="I785" s="2474"/>
      <c r="J785" s="2474"/>
      <c r="K785" s="2474"/>
      <c r="L785" s="2474"/>
      <c r="M785" s="2474"/>
      <c r="N785" s="2474"/>
      <c r="O785" s="2474"/>
      <c r="P785" s="2474"/>
      <c r="Q785" s="2475"/>
      <c r="R785" s="2475"/>
      <c r="S785" s="2474"/>
      <c r="T785" s="2476"/>
      <c r="U785" s="2474"/>
      <c r="V785" s="2474"/>
      <c r="W785" s="2474"/>
      <c r="X785" s="2474"/>
      <c r="Y785" s="2475"/>
      <c r="Z785" s="2474"/>
      <c r="AA785" s="2477"/>
      <c r="AB785" s="2475"/>
      <c r="AC785" s="2475"/>
      <c r="AD785" s="2475"/>
      <c r="AE785" s="2475"/>
      <c r="AF785" s="78"/>
      <c r="AG785" s="2475"/>
      <c r="AH785" s="2478"/>
      <c r="AI785" s="78"/>
      <c r="AJ785" s="78"/>
      <c r="AK785" s="78"/>
      <c r="AL785" s="78"/>
      <c r="AM785" s="78"/>
      <c r="AN785" s="78"/>
      <c r="AO785" s="78"/>
      <c r="AP785" s="78"/>
      <c r="AQ785" s="78"/>
      <c r="AR785" s="2479"/>
      <c r="AS785" s="2479"/>
      <c r="AT785" s="2479"/>
      <c r="AU785" s="2479"/>
      <c r="AV785" s="2480"/>
      <c r="AW785" s="78"/>
      <c r="AX785" s="2480"/>
      <c r="AY785" s="78"/>
      <c r="AZ785" s="78"/>
      <c r="BA785" s="78"/>
      <c r="BB785" s="2480"/>
      <c r="BC785" s="78"/>
      <c r="BD785" s="78"/>
      <c r="BE785" s="78"/>
      <c r="BF785" s="78"/>
      <c r="BG785" s="78"/>
      <c r="BH785" s="78"/>
      <c r="BI785" s="78"/>
      <c r="BJ785" s="78"/>
      <c r="BK785" s="78"/>
      <c r="BL785" s="78"/>
      <c r="BM785" s="78"/>
      <c r="BN785" s="78"/>
      <c r="BO785" s="78"/>
      <c r="BP785" s="78"/>
      <c r="BQ785" s="78"/>
      <c r="BR785" s="78"/>
      <c r="BS785" s="78"/>
      <c r="BT785" s="78"/>
      <c r="BU785" s="78"/>
      <c r="BV785" s="78"/>
      <c r="BW785" s="78"/>
      <c r="BX785" s="78"/>
      <c r="BY785" s="78"/>
      <c r="BZ785" s="78"/>
      <c r="CA785" s="78"/>
      <c r="CB785" s="78"/>
      <c r="CC785" s="78"/>
      <c r="CD785" s="78"/>
      <c r="CE785" s="78"/>
      <c r="CF785" s="78"/>
      <c r="CG785" s="78"/>
      <c r="CH785" s="78"/>
      <c r="CI785" s="78"/>
      <c r="CJ785" s="78"/>
      <c r="CK785" s="78"/>
      <c r="CL785" s="78"/>
      <c r="CM785" s="78"/>
      <c r="CN785" s="78"/>
      <c r="CO785" s="78"/>
      <c r="CP785" s="78"/>
      <c r="CQ785" s="78"/>
      <c r="CR785" s="78"/>
      <c r="CS785" s="78"/>
      <c r="CT785" s="78"/>
      <c r="CU785" s="78"/>
      <c r="CV785" s="78"/>
      <c r="CW785" s="78"/>
      <c r="CX785" s="78"/>
      <c r="CY785" s="78"/>
      <c r="CZ785" s="78"/>
      <c r="DA785" s="78"/>
      <c r="DB785" s="78"/>
      <c r="DC785" s="78"/>
      <c r="DD785" s="78"/>
      <c r="DE785" s="78"/>
      <c r="DF785" s="2481"/>
      <c r="DG785" s="78"/>
      <c r="DH785" s="2482"/>
      <c r="DI785" s="78"/>
      <c r="DJ785" s="78"/>
      <c r="DK785" s="78"/>
      <c r="DL785" s="78"/>
      <c r="DM785" s="78"/>
      <c r="DN785" s="78"/>
      <c r="DO785" s="78"/>
      <c r="DP785" s="78"/>
      <c r="DQ785" s="78"/>
      <c r="DR785" s="78"/>
    </row>
    <row r="786">
      <c r="A786" s="78"/>
      <c r="D786" s="2471"/>
      <c r="E786" s="2472"/>
      <c r="F786" s="2472"/>
      <c r="G786" s="2473"/>
      <c r="H786" s="2474"/>
      <c r="I786" s="2474"/>
      <c r="J786" s="2474"/>
      <c r="K786" s="2474"/>
      <c r="L786" s="2474"/>
      <c r="M786" s="2474"/>
      <c r="N786" s="2474"/>
      <c r="O786" s="2474"/>
      <c r="P786" s="2474"/>
      <c r="Q786" s="2475"/>
      <c r="R786" s="2475"/>
      <c r="S786" s="2474"/>
      <c r="T786" s="2476"/>
      <c r="U786" s="2474"/>
      <c r="V786" s="2474"/>
      <c r="W786" s="2474"/>
      <c r="X786" s="2474"/>
      <c r="Y786" s="2475"/>
      <c r="Z786" s="2474"/>
      <c r="AA786" s="2477"/>
      <c r="AB786" s="2475"/>
      <c r="AC786" s="2475"/>
      <c r="AD786" s="2475"/>
      <c r="AE786" s="2475"/>
      <c r="AF786" s="78"/>
      <c r="AG786" s="2475"/>
      <c r="AH786" s="2478"/>
      <c r="AI786" s="78"/>
      <c r="AJ786" s="78"/>
      <c r="AK786" s="78"/>
      <c r="AL786" s="78"/>
      <c r="AM786" s="78"/>
      <c r="AN786" s="78"/>
      <c r="AO786" s="78"/>
      <c r="AP786" s="78"/>
      <c r="AQ786" s="78"/>
      <c r="AR786" s="2479"/>
      <c r="AS786" s="2479"/>
      <c r="AT786" s="2479"/>
      <c r="AU786" s="2479"/>
      <c r="AV786" s="2480"/>
      <c r="AW786" s="78"/>
      <c r="AX786" s="2480"/>
      <c r="AY786" s="78"/>
      <c r="AZ786" s="78"/>
      <c r="BA786" s="78"/>
      <c r="BB786" s="2480"/>
      <c r="BC786" s="78"/>
      <c r="BD786" s="78"/>
      <c r="BE786" s="78"/>
      <c r="BF786" s="78"/>
      <c r="BG786" s="78"/>
      <c r="BH786" s="78"/>
      <c r="BI786" s="78"/>
      <c r="BJ786" s="78"/>
      <c r="BK786" s="78"/>
      <c r="BL786" s="78"/>
      <c r="BM786" s="78"/>
      <c r="BN786" s="78"/>
      <c r="BO786" s="78"/>
      <c r="BP786" s="78"/>
      <c r="BQ786" s="78"/>
      <c r="BR786" s="78"/>
      <c r="BS786" s="78"/>
      <c r="BT786" s="78"/>
      <c r="BU786" s="78"/>
      <c r="BV786" s="78"/>
      <c r="BW786" s="78"/>
      <c r="BX786" s="78"/>
      <c r="BY786" s="78"/>
      <c r="BZ786" s="78"/>
      <c r="CA786" s="78"/>
      <c r="CB786" s="78"/>
      <c r="CC786" s="78"/>
      <c r="CD786" s="78"/>
      <c r="CE786" s="78"/>
      <c r="CF786" s="78"/>
      <c r="CG786" s="78"/>
      <c r="CH786" s="78"/>
      <c r="CI786" s="78"/>
      <c r="CJ786" s="78"/>
      <c r="CK786" s="78"/>
      <c r="CL786" s="78"/>
      <c r="CM786" s="78"/>
      <c r="CN786" s="78"/>
      <c r="CO786" s="78"/>
      <c r="CP786" s="78"/>
      <c r="CQ786" s="78"/>
      <c r="CR786" s="78"/>
      <c r="CS786" s="78"/>
      <c r="CT786" s="78"/>
      <c r="CU786" s="78"/>
      <c r="CV786" s="78"/>
      <c r="CW786" s="78"/>
      <c r="CX786" s="78"/>
      <c r="CY786" s="78"/>
      <c r="CZ786" s="78"/>
      <c r="DA786" s="78"/>
      <c r="DB786" s="78"/>
      <c r="DC786" s="78"/>
      <c r="DD786" s="78"/>
      <c r="DE786" s="78"/>
      <c r="DF786" s="2481"/>
      <c r="DG786" s="78"/>
      <c r="DH786" s="2482"/>
      <c r="DI786" s="78"/>
      <c r="DJ786" s="78"/>
      <c r="DK786" s="78"/>
      <c r="DL786" s="78"/>
      <c r="DM786" s="78"/>
      <c r="DN786" s="78"/>
      <c r="DO786" s="78"/>
      <c r="DP786" s="78"/>
      <c r="DQ786" s="78"/>
      <c r="DR786" s="78"/>
    </row>
    <row r="787">
      <c r="A787" s="78"/>
      <c r="D787" s="2471"/>
      <c r="E787" s="2472"/>
      <c r="F787" s="2472"/>
      <c r="G787" s="2473"/>
      <c r="H787" s="2474"/>
      <c r="I787" s="2474"/>
      <c r="J787" s="2474"/>
      <c r="K787" s="2474"/>
      <c r="L787" s="2474"/>
      <c r="M787" s="2474"/>
      <c r="N787" s="2474"/>
      <c r="O787" s="2474"/>
      <c r="P787" s="2474"/>
      <c r="Q787" s="2475"/>
      <c r="R787" s="2475"/>
      <c r="S787" s="2474"/>
      <c r="T787" s="2476"/>
      <c r="U787" s="2474"/>
      <c r="V787" s="2474"/>
      <c r="W787" s="2474"/>
      <c r="X787" s="2474"/>
      <c r="Y787" s="2475"/>
      <c r="Z787" s="2474"/>
      <c r="AA787" s="2477"/>
      <c r="AB787" s="2475"/>
      <c r="AC787" s="2475"/>
      <c r="AD787" s="2475"/>
      <c r="AE787" s="2475"/>
      <c r="AF787" s="78"/>
      <c r="AG787" s="2475"/>
      <c r="AH787" s="2478"/>
      <c r="AI787" s="78"/>
      <c r="AJ787" s="78"/>
      <c r="AK787" s="78"/>
      <c r="AL787" s="78"/>
      <c r="AM787" s="78"/>
      <c r="AN787" s="78"/>
      <c r="AO787" s="78"/>
      <c r="AP787" s="78"/>
      <c r="AQ787" s="78"/>
      <c r="AR787" s="2479"/>
      <c r="AS787" s="2479"/>
      <c r="AT787" s="2479"/>
      <c r="AU787" s="2479"/>
      <c r="AV787" s="2480"/>
      <c r="AW787" s="78"/>
      <c r="AX787" s="2480"/>
      <c r="AY787" s="78"/>
      <c r="AZ787" s="78"/>
      <c r="BA787" s="78"/>
      <c r="BB787" s="2480"/>
      <c r="BC787" s="78"/>
      <c r="BD787" s="78"/>
      <c r="BE787" s="78"/>
      <c r="BF787" s="78"/>
      <c r="BG787" s="78"/>
      <c r="BH787" s="78"/>
      <c r="BI787" s="78"/>
      <c r="BJ787" s="78"/>
      <c r="BK787" s="78"/>
      <c r="BL787" s="78"/>
      <c r="BM787" s="78"/>
      <c r="BN787" s="78"/>
      <c r="BO787" s="78"/>
      <c r="BP787" s="78"/>
      <c r="BQ787" s="78"/>
      <c r="BR787" s="78"/>
      <c r="BS787" s="78"/>
      <c r="BT787" s="78"/>
      <c r="BU787" s="78"/>
      <c r="BV787" s="78"/>
      <c r="BW787" s="78"/>
      <c r="BX787" s="78"/>
      <c r="BY787" s="78"/>
      <c r="BZ787" s="78"/>
      <c r="CA787" s="78"/>
      <c r="CB787" s="78"/>
      <c r="CC787" s="78"/>
      <c r="CD787" s="78"/>
      <c r="CE787" s="78"/>
      <c r="CF787" s="78"/>
      <c r="CG787" s="78"/>
      <c r="CH787" s="78"/>
      <c r="CI787" s="78"/>
      <c r="CJ787" s="78"/>
      <c r="CK787" s="78"/>
      <c r="CL787" s="78"/>
      <c r="CM787" s="78"/>
      <c r="CN787" s="78"/>
      <c r="CO787" s="78"/>
      <c r="CP787" s="78"/>
      <c r="CQ787" s="78"/>
      <c r="CR787" s="78"/>
      <c r="CS787" s="78"/>
      <c r="CT787" s="78"/>
      <c r="CU787" s="78"/>
      <c r="CV787" s="78"/>
      <c r="CW787" s="78"/>
      <c r="CX787" s="78"/>
      <c r="CY787" s="78"/>
      <c r="CZ787" s="78"/>
      <c r="DA787" s="78"/>
      <c r="DB787" s="78"/>
      <c r="DC787" s="78"/>
      <c r="DD787" s="78"/>
      <c r="DE787" s="78"/>
      <c r="DF787" s="2481"/>
      <c r="DG787" s="78"/>
      <c r="DH787" s="2482"/>
      <c r="DI787" s="78"/>
      <c r="DJ787" s="78"/>
      <c r="DK787" s="78"/>
      <c r="DL787" s="78"/>
      <c r="DM787" s="78"/>
      <c r="DN787" s="78"/>
      <c r="DO787" s="78"/>
      <c r="DP787" s="78"/>
      <c r="DQ787" s="78"/>
      <c r="DR787" s="78"/>
    </row>
    <row r="788">
      <c r="A788" s="78"/>
      <c r="D788" s="2471"/>
      <c r="E788" s="2472"/>
      <c r="F788" s="2472"/>
      <c r="G788" s="2473"/>
      <c r="H788" s="2474"/>
      <c r="I788" s="2474"/>
      <c r="J788" s="2474"/>
      <c r="K788" s="2474"/>
      <c r="L788" s="2474"/>
      <c r="M788" s="2474"/>
      <c r="N788" s="2474"/>
      <c r="O788" s="2474"/>
      <c r="P788" s="2474"/>
      <c r="Q788" s="2475"/>
      <c r="R788" s="2475"/>
      <c r="S788" s="2474"/>
      <c r="T788" s="2476"/>
      <c r="U788" s="2474"/>
      <c r="V788" s="2474"/>
      <c r="W788" s="2474"/>
      <c r="X788" s="2474"/>
      <c r="Y788" s="2475"/>
      <c r="Z788" s="2474"/>
      <c r="AA788" s="2477"/>
      <c r="AB788" s="2475"/>
      <c r="AC788" s="2475"/>
      <c r="AD788" s="2475"/>
      <c r="AE788" s="2475"/>
      <c r="AF788" s="78"/>
      <c r="AG788" s="2475"/>
      <c r="AH788" s="2478"/>
      <c r="AI788" s="78"/>
      <c r="AJ788" s="78"/>
      <c r="AK788" s="78"/>
      <c r="AL788" s="78"/>
      <c r="AM788" s="78"/>
      <c r="AN788" s="78"/>
      <c r="AO788" s="78"/>
      <c r="AP788" s="78"/>
      <c r="AQ788" s="78"/>
      <c r="AR788" s="2479"/>
      <c r="AS788" s="2479"/>
      <c r="AT788" s="2479"/>
      <c r="AU788" s="2479"/>
      <c r="AV788" s="2480"/>
      <c r="AW788" s="78"/>
      <c r="AX788" s="2480"/>
      <c r="AY788" s="78"/>
      <c r="AZ788" s="78"/>
      <c r="BA788" s="78"/>
      <c r="BB788" s="2480"/>
      <c r="BC788" s="78"/>
      <c r="BD788" s="78"/>
      <c r="BE788" s="78"/>
      <c r="BF788" s="78"/>
      <c r="BG788" s="78"/>
      <c r="BH788" s="78"/>
      <c r="BI788" s="78"/>
      <c r="BJ788" s="78"/>
      <c r="BK788" s="78"/>
      <c r="BL788" s="78"/>
      <c r="BM788" s="78"/>
      <c r="BN788" s="78"/>
      <c r="BO788" s="78"/>
      <c r="BP788" s="78"/>
      <c r="BQ788" s="78"/>
      <c r="BR788" s="78"/>
      <c r="BS788" s="78"/>
      <c r="BT788" s="78"/>
      <c r="BU788" s="78"/>
      <c r="BV788" s="78"/>
      <c r="BW788" s="78"/>
      <c r="BX788" s="78"/>
      <c r="BY788" s="78"/>
      <c r="BZ788" s="78"/>
      <c r="CA788" s="78"/>
      <c r="CB788" s="78"/>
      <c r="CC788" s="78"/>
      <c r="CD788" s="78"/>
      <c r="CE788" s="78"/>
      <c r="CF788" s="78"/>
      <c r="CG788" s="78"/>
      <c r="CH788" s="78"/>
      <c r="CI788" s="78"/>
      <c r="CJ788" s="78"/>
      <c r="CK788" s="78"/>
      <c r="CL788" s="78"/>
      <c r="CM788" s="78"/>
      <c r="CN788" s="78"/>
      <c r="CO788" s="78"/>
      <c r="CP788" s="78"/>
      <c r="CQ788" s="78"/>
      <c r="CR788" s="78"/>
      <c r="CS788" s="78"/>
      <c r="CT788" s="78"/>
      <c r="CU788" s="78"/>
      <c r="CV788" s="78"/>
      <c r="CW788" s="78"/>
      <c r="CX788" s="78"/>
      <c r="CY788" s="78"/>
      <c r="CZ788" s="78"/>
      <c r="DA788" s="78"/>
      <c r="DB788" s="78"/>
      <c r="DC788" s="78"/>
      <c r="DD788" s="78"/>
      <c r="DE788" s="78"/>
      <c r="DF788" s="2481"/>
      <c r="DG788" s="78"/>
      <c r="DH788" s="2482"/>
      <c r="DI788" s="78"/>
      <c r="DJ788" s="78"/>
      <c r="DK788" s="78"/>
      <c r="DL788" s="78"/>
      <c r="DM788" s="78"/>
      <c r="DN788" s="78"/>
      <c r="DO788" s="78"/>
      <c r="DP788" s="78"/>
      <c r="DQ788" s="78"/>
      <c r="DR788" s="78"/>
    </row>
    <row r="789">
      <c r="A789" s="78"/>
      <c r="D789" s="2471"/>
      <c r="E789" s="2472"/>
      <c r="F789" s="2472"/>
      <c r="G789" s="2473"/>
      <c r="H789" s="2474"/>
      <c r="I789" s="2474"/>
      <c r="J789" s="2474"/>
      <c r="K789" s="2474"/>
      <c r="L789" s="2474"/>
      <c r="M789" s="2474"/>
      <c r="N789" s="2474"/>
      <c r="O789" s="2474"/>
      <c r="P789" s="2474"/>
      <c r="Q789" s="2475"/>
      <c r="R789" s="2475"/>
      <c r="S789" s="2474"/>
      <c r="T789" s="2476"/>
      <c r="U789" s="2474"/>
      <c r="V789" s="2474"/>
      <c r="W789" s="2474"/>
      <c r="X789" s="2474"/>
      <c r="Y789" s="2475"/>
      <c r="Z789" s="2474"/>
      <c r="AA789" s="2477"/>
      <c r="AB789" s="2475"/>
      <c r="AC789" s="2475"/>
      <c r="AD789" s="2475"/>
      <c r="AE789" s="2475"/>
      <c r="AF789" s="78"/>
      <c r="AG789" s="2475"/>
      <c r="AH789" s="2478"/>
      <c r="AI789" s="78"/>
      <c r="AJ789" s="78"/>
      <c r="AK789" s="78"/>
      <c r="AL789" s="78"/>
      <c r="AM789" s="78"/>
      <c r="AN789" s="78"/>
      <c r="AO789" s="78"/>
      <c r="AP789" s="78"/>
      <c r="AQ789" s="78"/>
      <c r="AR789" s="2479"/>
      <c r="AS789" s="2479"/>
      <c r="AT789" s="2479"/>
      <c r="AU789" s="2479"/>
      <c r="AV789" s="2480"/>
      <c r="AW789" s="78"/>
      <c r="AX789" s="2480"/>
      <c r="AY789" s="78"/>
      <c r="AZ789" s="78"/>
      <c r="BA789" s="78"/>
      <c r="BB789" s="2480"/>
      <c r="BC789" s="78"/>
      <c r="BD789" s="78"/>
      <c r="BE789" s="78"/>
      <c r="BF789" s="78"/>
      <c r="BG789" s="78"/>
      <c r="BH789" s="78"/>
      <c r="BI789" s="78"/>
      <c r="BJ789" s="78"/>
      <c r="BK789" s="78"/>
      <c r="BL789" s="78"/>
      <c r="BM789" s="78"/>
      <c r="BN789" s="78"/>
      <c r="BO789" s="78"/>
      <c r="BP789" s="78"/>
      <c r="BQ789" s="78"/>
      <c r="BR789" s="78"/>
      <c r="BS789" s="78"/>
      <c r="BT789" s="78"/>
      <c r="BU789" s="78"/>
      <c r="BV789" s="78"/>
      <c r="BW789" s="78"/>
      <c r="BX789" s="78"/>
      <c r="BY789" s="78"/>
      <c r="BZ789" s="78"/>
      <c r="CA789" s="78"/>
      <c r="CB789" s="78"/>
      <c r="CC789" s="78"/>
      <c r="CD789" s="78"/>
      <c r="CE789" s="78"/>
      <c r="CF789" s="78"/>
      <c r="CG789" s="78"/>
      <c r="CH789" s="78"/>
      <c r="CI789" s="78"/>
      <c r="CJ789" s="78"/>
      <c r="CK789" s="78"/>
      <c r="CL789" s="78"/>
      <c r="CM789" s="78"/>
      <c r="CN789" s="78"/>
      <c r="CO789" s="78"/>
      <c r="CP789" s="78"/>
      <c r="CQ789" s="78"/>
      <c r="CR789" s="78"/>
      <c r="CS789" s="78"/>
      <c r="CT789" s="78"/>
      <c r="CU789" s="78"/>
      <c r="CV789" s="78"/>
      <c r="CW789" s="78"/>
      <c r="CX789" s="78"/>
      <c r="CY789" s="78"/>
      <c r="CZ789" s="78"/>
      <c r="DA789" s="78"/>
      <c r="DB789" s="78"/>
      <c r="DC789" s="78"/>
      <c r="DD789" s="78"/>
      <c r="DE789" s="78"/>
      <c r="DF789" s="2481"/>
      <c r="DG789" s="78"/>
      <c r="DH789" s="2482"/>
      <c r="DI789" s="78"/>
      <c r="DJ789" s="78"/>
      <c r="DK789" s="78"/>
      <c r="DL789" s="78"/>
      <c r="DM789" s="78"/>
      <c r="DN789" s="78"/>
      <c r="DO789" s="78"/>
      <c r="DP789" s="78"/>
      <c r="DQ789" s="78"/>
      <c r="DR789" s="78"/>
    </row>
    <row r="790">
      <c r="A790" s="78"/>
      <c r="D790" s="2471"/>
      <c r="E790" s="2472"/>
      <c r="F790" s="2472"/>
      <c r="G790" s="2473"/>
      <c r="H790" s="2474"/>
      <c r="I790" s="2474"/>
      <c r="J790" s="2474"/>
      <c r="K790" s="2474"/>
      <c r="L790" s="2474"/>
      <c r="M790" s="2474"/>
      <c r="N790" s="2474"/>
      <c r="O790" s="2474"/>
      <c r="P790" s="2474"/>
      <c r="Q790" s="2475"/>
      <c r="R790" s="2475"/>
      <c r="S790" s="2474"/>
      <c r="T790" s="2476"/>
      <c r="U790" s="2474"/>
      <c r="V790" s="2474"/>
      <c r="W790" s="2474"/>
      <c r="X790" s="2474"/>
      <c r="Y790" s="2475"/>
      <c r="Z790" s="2474"/>
      <c r="AA790" s="2477"/>
      <c r="AB790" s="2475"/>
      <c r="AC790" s="2475"/>
      <c r="AD790" s="2475"/>
      <c r="AE790" s="2475"/>
      <c r="AF790" s="78"/>
      <c r="AG790" s="2475"/>
      <c r="AH790" s="2478"/>
      <c r="AI790" s="78"/>
      <c r="AJ790" s="78"/>
      <c r="AK790" s="78"/>
      <c r="AL790" s="78"/>
      <c r="AM790" s="78"/>
      <c r="AN790" s="78"/>
      <c r="AO790" s="78"/>
      <c r="AP790" s="78"/>
      <c r="AQ790" s="78"/>
      <c r="AR790" s="2479"/>
      <c r="AS790" s="2479"/>
      <c r="AT790" s="2479"/>
      <c r="AU790" s="2479"/>
      <c r="AV790" s="2480"/>
      <c r="AW790" s="78"/>
      <c r="AX790" s="2480"/>
      <c r="AY790" s="78"/>
      <c r="AZ790" s="78"/>
      <c r="BA790" s="78"/>
      <c r="BB790" s="2480"/>
      <c r="BC790" s="78"/>
      <c r="BD790" s="78"/>
      <c r="BE790" s="78"/>
      <c r="BF790" s="78"/>
      <c r="BG790" s="78"/>
      <c r="BH790" s="78"/>
      <c r="BI790" s="78"/>
      <c r="BJ790" s="78"/>
      <c r="BK790" s="78"/>
      <c r="BL790" s="78"/>
      <c r="BM790" s="78"/>
      <c r="BN790" s="78"/>
      <c r="BO790" s="78"/>
      <c r="BP790" s="78"/>
      <c r="BQ790" s="78"/>
      <c r="BR790" s="78"/>
      <c r="BS790" s="78"/>
      <c r="BT790" s="78"/>
      <c r="BU790" s="78"/>
      <c r="BV790" s="78"/>
      <c r="BW790" s="78"/>
      <c r="BX790" s="78"/>
      <c r="BY790" s="78"/>
      <c r="BZ790" s="78"/>
      <c r="CA790" s="78"/>
      <c r="CB790" s="78"/>
      <c r="CC790" s="78"/>
      <c r="CD790" s="78"/>
      <c r="CE790" s="78"/>
      <c r="CF790" s="78"/>
      <c r="CG790" s="78"/>
      <c r="CH790" s="78"/>
      <c r="CI790" s="78"/>
      <c r="CJ790" s="78"/>
      <c r="CK790" s="78"/>
      <c r="CL790" s="78"/>
      <c r="CM790" s="78"/>
      <c r="CN790" s="78"/>
      <c r="CO790" s="78"/>
      <c r="CP790" s="78"/>
      <c r="CQ790" s="78"/>
      <c r="CR790" s="78"/>
      <c r="CS790" s="78"/>
      <c r="CT790" s="78"/>
      <c r="CU790" s="78"/>
      <c r="CV790" s="78"/>
      <c r="CW790" s="78"/>
      <c r="CX790" s="78"/>
      <c r="CY790" s="78"/>
      <c r="CZ790" s="78"/>
      <c r="DA790" s="78"/>
      <c r="DB790" s="78"/>
      <c r="DC790" s="78"/>
      <c r="DD790" s="78"/>
      <c r="DE790" s="78"/>
      <c r="DF790" s="2481"/>
      <c r="DG790" s="78"/>
      <c r="DH790" s="2482"/>
      <c r="DI790" s="78"/>
      <c r="DJ790" s="78"/>
      <c r="DK790" s="78"/>
      <c r="DL790" s="78"/>
      <c r="DM790" s="78"/>
      <c r="DN790" s="78"/>
      <c r="DO790" s="78"/>
      <c r="DP790" s="78"/>
      <c r="DQ790" s="78"/>
      <c r="DR790" s="78"/>
    </row>
    <row r="791">
      <c r="A791" s="78"/>
      <c r="D791" s="2471"/>
      <c r="E791" s="2472"/>
      <c r="F791" s="2472"/>
      <c r="G791" s="2473"/>
      <c r="H791" s="2474"/>
      <c r="I791" s="2474"/>
      <c r="J791" s="2474"/>
      <c r="K791" s="2474"/>
      <c r="L791" s="2474"/>
      <c r="M791" s="2474"/>
      <c r="N791" s="2474"/>
      <c r="O791" s="2474"/>
      <c r="P791" s="2474"/>
      <c r="Q791" s="2475"/>
      <c r="R791" s="2475"/>
      <c r="S791" s="2474"/>
      <c r="T791" s="2476"/>
      <c r="U791" s="2474"/>
      <c r="V791" s="2474"/>
      <c r="W791" s="2474"/>
      <c r="X791" s="2474"/>
      <c r="Y791" s="2475"/>
      <c r="Z791" s="2474"/>
      <c r="AA791" s="2477"/>
      <c r="AB791" s="2475"/>
      <c r="AC791" s="2475"/>
      <c r="AD791" s="2475"/>
      <c r="AE791" s="2475"/>
      <c r="AF791" s="78"/>
      <c r="AG791" s="2475"/>
      <c r="AH791" s="2478"/>
      <c r="AI791" s="78"/>
      <c r="AJ791" s="78"/>
      <c r="AK791" s="78"/>
      <c r="AL791" s="78"/>
      <c r="AM791" s="78"/>
      <c r="AN791" s="78"/>
      <c r="AO791" s="78"/>
      <c r="AP791" s="78"/>
      <c r="AQ791" s="78"/>
      <c r="AR791" s="2479"/>
      <c r="AS791" s="2479"/>
      <c r="AT791" s="2479"/>
      <c r="AU791" s="2479"/>
      <c r="AV791" s="2480"/>
      <c r="AW791" s="78"/>
      <c r="AX791" s="2480"/>
      <c r="AY791" s="78"/>
      <c r="AZ791" s="78"/>
      <c r="BA791" s="78"/>
      <c r="BB791" s="2480"/>
      <c r="BC791" s="78"/>
      <c r="BD791" s="78"/>
      <c r="BE791" s="78"/>
      <c r="BF791" s="78"/>
      <c r="BG791" s="78"/>
      <c r="BH791" s="78"/>
      <c r="BI791" s="78"/>
      <c r="BJ791" s="78"/>
      <c r="BK791" s="78"/>
      <c r="BL791" s="78"/>
      <c r="BM791" s="78"/>
      <c r="BN791" s="78"/>
      <c r="BO791" s="78"/>
      <c r="BP791" s="78"/>
      <c r="BQ791" s="78"/>
      <c r="BR791" s="78"/>
      <c r="BS791" s="78"/>
      <c r="BT791" s="78"/>
      <c r="BU791" s="78"/>
      <c r="BV791" s="78"/>
      <c r="BW791" s="78"/>
      <c r="BX791" s="78"/>
      <c r="BY791" s="78"/>
      <c r="BZ791" s="78"/>
      <c r="CA791" s="78"/>
      <c r="CB791" s="78"/>
      <c r="CC791" s="78"/>
      <c r="CD791" s="78"/>
      <c r="CE791" s="78"/>
      <c r="CF791" s="78"/>
      <c r="CG791" s="78"/>
      <c r="CH791" s="78"/>
      <c r="CI791" s="78"/>
      <c r="CJ791" s="78"/>
      <c r="CK791" s="78"/>
      <c r="CL791" s="78"/>
      <c r="CM791" s="78"/>
      <c r="CN791" s="78"/>
      <c r="CO791" s="78"/>
      <c r="CP791" s="78"/>
      <c r="CQ791" s="78"/>
      <c r="CR791" s="78"/>
      <c r="CS791" s="78"/>
      <c r="CT791" s="78"/>
      <c r="CU791" s="78"/>
      <c r="CV791" s="78"/>
      <c r="CW791" s="78"/>
      <c r="CX791" s="78"/>
      <c r="CY791" s="78"/>
      <c r="CZ791" s="78"/>
      <c r="DA791" s="78"/>
      <c r="DB791" s="78"/>
      <c r="DC791" s="78"/>
      <c r="DD791" s="78"/>
      <c r="DE791" s="78"/>
      <c r="DF791" s="2481"/>
      <c r="DG791" s="78"/>
      <c r="DH791" s="2482"/>
      <c r="DI791" s="78"/>
      <c r="DJ791" s="78"/>
      <c r="DK791" s="78"/>
      <c r="DL791" s="78"/>
      <c r="DM791" s="78"/>
      <c r="DN791" s="78"/>
      <c r="DO791" s="78"/>
      <c r="DP791" s="78"/>
      <c r="DQ791" s="78"/>
      <c r="DR791" s="78"/>
    </row>
    <row r="792">
      <c r="A792" s="78"/>
      <c r="D792" s="2471"/>
      <c r="E792" s="2472"/>
      <c r="F792" s="2472"/>
      <c r="G792" s="2473"/>
      <c r="H792" s="2474"/>
      <c r="I792" s="2474"/>
      <c r="J792" s="2474"/>
      <c r="K792" s="2474"/>
      <c r="L792" s="2474"/>
      <c r="M792" s="2474"/>
      <c r="N792" s="2474"/>
      <c r="O792" s="2474"/>
      <c r="P792" s="2474"/>
      <c r="Q792" s="2475"/>
      <c r="R792" s="2475"/>
      <c r="S792" s="2474"/>
      <c r="T792" s="2476"/>
      <c r="U792" s="2474"/>
      <c r="V792" s="2474"/>
      <c r="W792" s="2474"/>
      <c r="X792" s="2474"/>
      <c r="Y792" s="2475"/>
      <c r="Z792" s="2474"/>
      <c r="AA792" s="2477"/>
      <c r="AB792" s="2475"/>
      <c r="AC792" s="2475"/>
      <c r="AD792" s="2475"/>
      <c r="AE792" s="2475"/>
      <c r="AF792" s="78"/>
      <c r="AG792" s="2475"/>
      <c r="AH792" s="2478"/>
      <c r="AI792" s="78"/>
      <c r="AJ792" s="78"/>
      <c r="AK792" s="78"/>
      <c r="AL792" s="78"/>
      <c r="AM792" s="78"/>
      <c r="AN792" s="78"/>
      <c r="AO792" s="78"/>
      <c r="AP792" s="78"/>
      <c r="AQ792" s="78"/>
      <c r="AR792" s="2479"/>
      <c r="AS792" s="2479"/>
      <c r="AT792" s="2479"/>
      <c r="AU792" s="2479"/>
      <c r="AV792" s="2480"/>
      <c r="AW792" s="78"/>
      <c r="AX792" s="2480"/>
      <c r="AY792" s="78"/>
      <c r="AZ792" s="78"/>
      <c r="BA792" s="78"/>
      <c r="BB792" s="2480"/>
      <c r="BC792" s="78"/>
      <c r="BD792" s="78"/>
      <c r="BE792" s="78"/>
      <c r="BF792" s="78"/>
      <c r="BG792" s="78"/>
      <c r="BH792" s="78"/>
      <c r="BI792" s="78"/>
      <c r="BJ792" s="78"/>
      <c r="BK792" s="78"/>
      <c r="BL792" s="78"/>
      <c r="BM792" s="78"/>
      <c r="BN792" s="78"/>
      <c r="BO792" s="78"/>
      <c r="BP792" s="78"/>
      <c r="BQ792" s="78"/>
      <c r="BR792" s="78"/>
      <c r="BS792" s="78"/>
      <c r="BT792" s="78"/>
      <c r="BU792" s="78"/>
      <c r="BV792" s="78"/>
      <c r="BW792" s="78"/>
      <c r="BX792" s="78"/>
      <c r="BY792" s="78"/>
      <c r="BZ792" s="78"/>
      <c r="CA792" s="78"/>
      <c r="CB792" s="78"/>
      <c r="CC792" s="78"/>
      <c r="CD792" s="78"/>
      <c r="CE792" s="78"/>
      <c r="CF792" s="78"/>
      <c r="CG792" s="78"/>
      <c r="CH792" s="78"/>
      <c r="CI792" s="78"/>
      <c r="CJ792" s="78"/>
      <c r="CK792" s="78"/>
      <c r="CL792" s="78"/>
      <c r="CM792" s="78"/>
      <c r="CN792" s="78"/>
      <c r="CO792" s="78"/>
      <c r="CP792" s="78"/>
      <c r="CQ792" s="78"/>
      <c r="CR792" s="78"/>
      <c r="CS792" s="78"/>
      <c r="CT792" s="78"/>
      <c r="CU792" s="78"/>
      <c r="CV792" s="78"/>
      <c r="CW792" s="78"/>
      <c r="CX792" s="78"/>
      <c r="CY792" s="78"/>
      <c r="CZ792" s="78"/>
      <c r="DA792" s="78"/>
      <c r="DB792" s="78"/>
      <c r="DC792" s="78"/>
      <c r="DD792" s="78"/>
      <c r="DE792" s="78"/>
      <c r="DF792" s="2481"/>
      <c r="DG792" s="78"/>
      <c r="DH792" s="2482"/>
      <c r="DI792" s="78"/>
      <c r="DJ792" s="78"/>
      <c r="DK792" s="78"/>
      <c r="DL792" s="78"/>
      <c r="DM792" s="78"/>
      <c r="DN792" s="78"/>
      <c r="DO792" s="78"/>
      <c r="DP792" s="78"/>
      <c r="DQ792" s="78"/>
      <c r="DR792" s="78"/>
    </row>
    <row r="793">
      <c r="A793" s="78"/>
      <c r="D793" s="2471"/>
      <c r="E793" s="2472"/>
      <c r="F793" s="2472"/>
      <c r="G793" s="2473"/>
      <c r="H793" s="2474"/>
      <c r="I793" s="2474"/>
      <c r="J793" s="2474"/>
      <c r="K793" s="2474"/>
      <c r="L793" s="2474"/>
      <c r="M793" s="2474"/>
      <c r="N793" s="2474"/>
      <c r="O793" s="2474"/>
      <c r="P793" s="2474"/>
      <c r="Q793" s="2475"/>
      <c r="R793" s="2475"/>
      <c r="S793" s="2474"/>
      <c r="T793" s="2476"/>
      <c r="U793" s="2474"/>
      <c r="V793" s="2474"/>
      <c r="W793" s="2474"/>
      <c r="X793" s="2474"/>
      <c r="Y793" s="2475"/>
      <c r="Z793" s="2474"/>
      <c r="AA793" s="2477"/>
      <c r="AB793" s="2475"/>
      <c r="AC793" s="2475"/>
      <c r="AD793" s="2475"/>
      <c r="AE793" s="2475"/>
      <c r="AF793" s="78"/>
      <c r="AG793" s="2475"/>
      <c r="AH793" s="2478"/>
      <c r="AI793" s="78"/>
      <c r="AJ793" s="78"/>
      <c r="AK793" s="78"/>
      <c r="AL793" s="78"/>
      <c r="AM793" s="78"/>
      <c r="AN793" s="78"/>
      <c r="AO793" s="78"/>
      <c r="AP793" s="78"/>
      <c r="AQ793" s="78"/>
      <c r="AR793" s="2479"/>
      <c r="AS793" s="2479"/>
      <c r="AT793" s="2479"/>
      <c r="AU793" s="2479"/>
      <c r="AV793" s="2480"/>
      <c r="AW793" s="78"/>
      <c r="AX793" s="2480"/>
      <c r="AY793" s="78"/>
      <c r="AZ793" s="78"/>
      <c r="BA793" s="78"/>
      <c r="BB793" s="2480"/>
      <c r="BC793" s="78"/>
      <c r="BD793" s="78"/>
      <c r="BE793" s="78"/>
      <c r="BF793" s="78"/>
      <c r="BG793" s="78"/>
      <c r="BH793" s="78"/>
      <c r="BI793" s="78"/>
      <c r="BJ793" s="78"/>
      <c r="BK793" s="78"/>
      <c r="BL793" s="78"/>
      <c r="BM793" s="78"/>
      <c r="BN793" s="78"/>
      <c r="BO793" s="78"/>
      <c r="BP793" s="78"/>
      <c r="BQ793" s="78"/>
      <c r="BR793" s="78"/>
      <c r="BS793" s="78"/>
      <c r="BT793" s="78"/>
      <c r="BU793" s="78"/>
      <c r="BV793" s="78"/>
      <c r="BW793" s="78"/>
      <c r="BX793" s="78"/>
      <c r="BY793" s="78"/>
      <c r="BZ793" s="78"/>
      <c r="CA793" s="78"/>
      <c r="CB793" s="78"/>
      <c r="CC793" s="78"/>
      <c r="CD793" s="78"/>
      <c r="CE793" s="78"/>
      <c r="CF793" s="78"/>
      <c r="CG793" s="78"/>
      <c r="CH793" s="78"/>
      <c r="CI793" s="78"/>
      <c r="CJ793" s="78"/>
      <c r="CK793" s="78"/>
      <c r="CL793" s="78"/>
      <c r="CM793" s="78"/>
      <c r="CN793" s="78"/>
      <c r="CO793" s="78"/>
      <c r="CP793" s="78"/>
      <c r="CQ793" s="78"/>
      <c r="CR793" s="78"/>
      <c r="CS793" s="78"/>
      <c r="CT793" s="78"/>
      <c r="CU793" s="78"/>
      <c r="CV793" s="78"/>
      <c r="CW793" s="78"/>
      <c r="CX793" s="78"/>
      <c r="CY793" s="78"/>
      <c r="CZ793" s="78"/>
      <c r="DA793" s="78"/>
      <c r="DB793" s="78"/>
      <c r="DC793" s="78"/>
      <c r="DD793" s="78"/>
      <c r="DE793" s="78"/>
      <c r="DF793" s="2481"/>
      <c r="DG793" s="78"/>
      <c r="DH793" s="2482"/>
      <c r="DI793" s="78"/>
      <c r="DJ793" s="78"/>
      <c r="DK793" s="78"/>
      <c r="DL793" s="78"/>
      <c r="DM793" s="78"/>
      <c r="DN793" s="78"/>
      <c r="DO793" s="78"/>
      <c r="DP793" s="78"/>
      <c r="DQ793" s="78"/>
      <c r="DR793" s="78"/>
    </row>
    <row r="794">
      <c r="A794" s="78"/>
      <c r="D794" s="2471"/>
      <c r="E794" s="2472"/>
      <c r="F794" s="2472"/>
      <c r="G794" s="2473"/>
      <c r="H794" s="2474"/>
      <c r="I794" s="2474"/>
      <c r="J794" s="2474"/>
      <c r="K794" s="2474"/>
      <c r="L794" s="2474"/>
      <c r="M794" s="2474"/>
      <c r="N794" s="2474"/>
      <c r="O794" s="2474"/>
      <c r="P794" s="2474"/>
      <c r="Q794" s="2475"/>
      <c r="R794" s="2475"/>
      <c r="S794" s="2474"/>
      <c r="T794" s="2476"/>
      <c r="U794" s="2474"/>
      <c r="V794" s="2474"/>
      <c r="W794" s="2474"/>
      <c r="X794" s="2474"/>
      <c r="Y794" s="2475"/>
      <c r="Z794" s="2474"/>
      <c r="AA794" s="2477"/>
      <c r="AB794" s="2475"/>
      <c r="AC794" s="2475"/>
      <c r="AD794" s="2475"/>
      <c r="AE794" s="2475"/>
      <c r="AF794" s="78"/>
      <c r="AG794" s="2475"/>
      <c r="AH794" s="2478"/>
      <c r="AI794" s="78"/>
      <c r="AJ794" s="78"/>
      <c r="AK794" s="78"/>
      <c r="AL794" s="78"/>
      <c r="AM794" s="78"/>
      <c r="AN794" s="78"/>
      <c r="AO794" s="78"/>
      <c r="AP794" s="78"/>
      <c r="AQ794" s="78"/>
      <c r="AR794" s="2479"/>
      <c r="AS794" s="2479"/>
      <c r="AT794" s="2479"/>
      <c r="AU794" s="2479"/>
      <c r="AV794" s="2480"/>
      <c r="AW794" s="78"/>
      <c r="AX794" s="2480"/>
      <c r="AY794" s="78"/>
      <c r="AZ794" s="78"/>
      <c r="BA794" s="78"/>
      <c r="BB794" s="2480"/>
      <c r="BC794" s="78"/>
      <c r="BD794" s="78"/>
      <c r="BE794" s="78"/>
      <c r="BF794" s="78"/>
      <c r="BG794" s="78"/>
      <c r="BH794" s="78"/>
      <c r="BI794" s="78"/>
      <c r="BJ794" s="78"/>
      <c r="BK794" s="78"/>
      <c r="BL794" s="78"/>
      <c r="BM794" s="78"/>
      <c r="BN794" s="78"/>
      <c r="BO794" s="78"/>
      <c r="BP794" s="78"/>
      <c r="BQ794" s="78"/>
      <c r="BR794" s="78"/>
      <c r="BS794" s="78"/>
      <c r="BT794" s="78"/>
      <c r="BU794" s="78"/>
      <c r="BV794" s="78"/>
      <c r="BW794" s="78"/>
      <c r="BX794" s="78"/>
      <c r="BY794" s="78"/>
      <c r="BZ794" s="78"/>
      <c r="CA794" s="78"/>
      <c r="CB794" s="78"/>
      <c r="CC794" s="78"/>
      <c r="CD794" s="78"/>
      <c r="CE794" s="78"/>
      <c r="CF794" s="78"/>
      <c r="CG794" s="78"/>
      <c r="CH794" s="78"/>
      <c r="CI794" s="78"/>
      <c r="CJ794" s="78"/>
      <c r="CK794" s="78"/>
      <c r="CL794" s="78"/>
      <c r="CM794" s="78"/>
      <c r="CN794" s="78"/>
      <c r="CO794" s="78"/>
      <c r="CP794" s="78"/>
      <c r="CQ794" s="78"/>
      <c r="CR794" s="78"/>
      <c r="CS794" s="78"/>
      <c r="CT794" s="78"/>
      <c r="CU794" s="78"/>
      <c r="CV794" s="78"/>
      <c r="CW794" s="78"/>
      <c r="CX794" s="78"/>
      <c r="CY794" s="78"/>
      <c r="CZ794" s="78"/>
      <c r="DA794" s="78"/>
      <c r="DB794" s="78"/>
      <c r="DC794" s="78"/>
      <c r="DD794" s="78"/>
      <c r="DE794" s="78"/>
      <c r="DF794" s="2481"/>
      <c r="DG794" s="78"/>
      <c r="DH794" s="2482"/>
      <c r="DI794" s="78"/>
      <c r="DJ794" s="78"/>
      <c r="DK794" s="78"/>
      <c r="DL794" s="78"/>
      <c r="DM794" s="78"/>
      <c r="DN794" s="78"/>
      <c r="DO794" s="78"/>
      <c r="DP794" s="78"/>
      <c r="DQ794" s="78"/>
      <c r="DR794" s="78"/>
    </row>
    <row r="795">
      <c r="A795" s="78"/>
      <c r="D795" s="2471"/>
      <c r="E795" s="2472"/>
      <c r="F795" s="2472"/>
      <c r="G795" s="2473"/>
      <c r="H795" s="2474"/>
      <c r="I795" s="2474"/>
      <c r="J795" s="2474"/>
      <c r="K795" s="2474"/>
      <c r="L795" s="2474"/>
      <c r="M795" s="2474"/>
      <c r="N795" s="2474"/>
      <c r="O795" s="2474"/>
      <c r="P795" s="2474"/>
      <c r="Q795" s="2475"/>
      <c r="R795" s="2475"/>
      <c r="S795" s="2474"/>
      <c r="T795" s="2476"/>
      <c r="U795" s="2474"/>
      <c r="V795" s="2474"/>
      <c r="W795" s="2474"/>
      <c r="X795" s="2474"/>
      <c r="Y795" s="2475"/>
      <c r="Z795" s="2474"/>
      <c r="AA795" s="2477"/>
      <c r="AB795" s="2475"/>
      <c r="AC795" s="2475"/>
      <c r="AD795" s="2475"/>
      <c r="AE795" s="2475"/>
      <c r="AF795" s="78"/>
      <c r="AG795" s="2475"/>
      <c r="AH795" s="2478"/>
      <c r="AI795" s="78"/>
      <c r="AJ795" s="78"/>
      <c r="AK795" s="78"/>
      <c r="AL795" s="78"/>
      <c r="AM795" s="78"/>
      <c r="AN795" s="78"/>
      <c r="AO795" s="78"/>
      <c r="AP795" s="78"/>
      <c r="AQ795" s="78"/>
      <c r="AR795" s="2479"/>
      <c r="AS795" s="2479"/>
      <c r="AT795" s="2479"/>
      <c r="AU795" s="2479"/>
      <c r="AV795" s="2480"/>
      <c r="AW795" s="78"/>
      <c r="AX795" s="2480"/>
      <c r="AY795" s="78"/>
      <c r="AZ795" s="78"/>
      <c r="BA795" s="78"/>
      <c r="BB795" s="2480"/>
      <c r="BC795" s="78"/>
      <c r="BD795" s="78"/>
      <c r="BE795" s="78"/>
      <c r="BF795" s="78"/>
      <c r="BG795" s="78"/>
      <c r="BH795" s="78"/>
      <c r="BI795" s="78"/>
      <c r="BJ795" s="78"/>
      <c r="BK795" s="78"/>
      <c r="BL795" s="78"/>
      <c r="BM795" s="78"/>
      <c r="BN795" s="78"/>
      <c r="BO795" s="78"/>
      <c r="BP795" s="78"/>
      <c r="BQ795" s="78"/>
      <c r="BR795" s="78"/>
      <c r="BS795" s="78"/>
      <c r="BT795" s="78"/>
      <c r="BU795" s="78"/>
      <c r="BV795" s="78"/>
      <c r="BW795" s="78"/>
      <c r="BX795" s="78"/>
      <c r="BY795" s="78"/>
      <c r="BZ795" s="78"/>
      <c r="CA795" s="78"/>
      <c r="CB795" s="78"/>
      <c r="CC795" s="78"/>
      <c r="CD795" s="78"/>
      <c r="CE795" s="78"/>
      <c r="CF795" s="78"/>
      <c r="CG795" s="78"/>
      <c r="CH795" s="78"/>
      <c r="CI795" s="78"/>
      <c r="CJ795" s="78"/>
      <c r="CK795" s="78"/>
      <c r="CL795" s="78"/>
      <c r="CM795" s="78"/>
      <c r="CN795" s="78"/>
      <c r="CO795" s="78"/>
      <c r="CP795" s="78"/>
      <c r="CQ795" s="78"/>
      <c r="CR795" s="78"/>
      <c r="CS795" s="78"/>
      <c r="CT795" s="78"/>
      <c r="CU795" s="78"/>
      <c r="CV795" s="78"/>
      <c r="CW795" s="78"/>
      <c r="CX795" s="78"/>
      <c r="CY795" s="78"/>
      <c r="CZ795" s="78"/>
      <c r="DA795" s="78"/>
      <c r="DB795" s="78"/>
      <c r="DC795" s="78"/>
      <c r="DD795" s="78"/>
      <c r="DE795" s="78"/>
      <c r="DF795" s="2481"/>
      <c r="DG795" s="78"/>
      <c r="DH795" s="2482"/>
      <c r="DI795" s="78"/>
      <c r="DJ795" s="78"/>
      <c r="DK795" s="78"/>
      <c r="DL795" s="78"/>
      <c r="DM795" s="78"/>
      <c r="DN795" s="78"/>
      <c r="DO795" s="78"/>
      <c r="DP795" s="78"/>
      <c r="DQ795" s="78"/>
      <c r="DR795" s="78"/>
    </row>
    <row r="796">
      <c r="A796" s="78"/>
      <c r="D796" s="2471"/>
      <c r="E796" s="2472"/>
      <c r="F796" s="2472"/>
      <c r="G796" s="2473"/>
      <c r="H796" s="2474"/>
      <c r="I796" s="2474"/>
      <c r="J796" s="2474"/>
      <c r="K796" s="2474"/>
      <c r="L796" s="2474"/>
      <c r="M796" s="2474"/>
      <c r="N796" s="2474"/>
      <c r="O796" s="2474"/>
      <c r="P796" s="2474"/>
      <c r="Q796" s="2475"/>
      <c r="R796" s="2475"/>
      <c r="S796" s="2474"/>
      <c r="T796" s="2476"/>
      <c r="U796" s="2474"/>
      <c r="V796" s="2474"/>
      <c r="W796" s="2474"/>
      <c r="X796" s="2474"/>
      <c r="Y796" s="2475"/>
      <c r="Z796" s="2474"/>
      <c r="AA796" s="2477"/>
      <c r="AB796" s="2475"/>
      <c r="AC796" s="2475"/>
      <c r="AD796" s="2475"/>
      <c r="AE796" s="2475"/>
      <c r="AF796" s="78"/>
      <c r="AG796" s="2475"/>
      <c r="AH796" s="2478"/>
      <c r="AI796" s="78"/>
      <c r="AJ796" s="78"/>
      <c r="AK796" s="78"/>
      <c r="AL796" s="78"/>
      <c r="AM796" s="78"/>
      <c r="AN796" s="78"/>
      <c r="AO796" s="78"/>
      <c r="AP796" s="78"/>
      <c r="AQ796" s="78"/>
      <c r="AR796" s="2479"/>
      <c r="AS796" s="2479"/>
      <c r="AT796" s="2479"/>
      <c r="AU796" s="2479"/>
      <c r="AV796" s="2480"/>
      <c r="AW796" s="78"/>
      <c r="AX796" s="2480"/>
      <c r="AY796" s="78"/>
      <c r="AZ796" s="78"/>
      <c r="BA796" s="78"/>
      <c r="BB796" s="2480"/>
      <c r="BC796" s="78"/>
      <c r="BD796" s="78"/>
      <c r="BE796" s="78"/>
      <c r="BF796" s="78"/>
      <c r="BG796" s="78"/>
      <c r="BH796" s="78"/>
      <c r="BI796" s="78"/>
      <c r="BJ796" s="78"/>
      <c r="BK796" s="78"/>
      <c r="BL796" s="78"/>
      <c r="BM796" s="78"/>
      <c r="BN796" s="78"/>
      <c r="BO796" s="78"/>
      <c r="BP796" s="78"/>
      <c r="BQ796" s="78"/>
      <c r="BR796" s="78"/>
      <c r="BS796" s="78"/>
      <c r="BT796" s="78"/>
      <c r="BU796" s="78"/>
      <c r="BV796" s="78"/>
      <c r="BW796" s="78"/>
      <c r="BX796" s="78"/>
      <c r="BY796" s="78"/>
      <c r="BZ796" s="78"/>
      <c r="CA796" s="78"/>
      <c r="CB796" s="78"/>
      <c r="CC796" s="78"/>
      <c r="CD796" s="78"/>
      <c r="CE796" s="78"/>
      <c r="CF796" s="78"/>
      <c r="CG796" s="78"/>
      <c r="CH796" s="78"/>
      <c r="CI796" s="78"/>
      <c r="CJ796" s="78"/>
      <c r="CK796" s="78"/>
      <c r="CL796" s="78"/>
      <c r="CM796" s="78"/>
      <c r="CN796" s="78"/>
      <c r="CO796" s="78"/>
      <c r="CP796" s="78"/>
      <c r="CQ796" s="78"/>
      <c r="CR796" s="78"/>
      <c r="CS796" s="78"/>
      <c r="CT796" s="78"/>
      <c r="CU796" s="78"/>
      <c r="CV796" s="78"/>
      <c r="CW796" s="78"/>
      <c r="CX796" s="78"/>
      <c r="CY796" s="78"/>
      <c r="CZ796" s="78"/>
      <c r="DA796" s="78"/>
      <c r="DB796" s="78"/>
      <c r="DC796" s="78"/>
      <c r="DD796" s="78"/>
      <c r="DE796" s="78"/>
      <c r="DF796" s="2481"/>
      <c r="DG796" s="78"/>
      <c r="DH796" s="2482"/>
      <c r="DI796" s="78"/>
      <c r="DJ796" s="78"/>
      <c r="DK796" s="78"/>
      <c r="DL796" s="78"/>
      <c r="DM796" s="78"/>
      <c r="DN796" s="78"/>
      <c r="DO796" s="78"/>
      <c r="DP796" s="78"/>
      <c r="DQ796" s="78"/>
      <c r="DR796" s="78"/>
    </row>
    <row r="797">
      <c r="A797" s="78"/>
      <c r="D797" s="2471"/>
      <c r="E797" s="2472"/>
      <c r="F797" s="2472"/>
      <c r="G797" s="2473"/>
      <c r="H797" s="2474"/>
      <c r="I797" s="2474"/>
      <c r="J797" s="2474"/>
      <c r="K797" s="2474"/>
      <c r="L797" s="2474"/>
      <c r="M797" s="2474"/>
      <c r="N797" s="2474"/>
      <c r="O797" s="2474"/>
      <c r="P797" s="2474"/>
      <c r="Q797" s="2475"/>
      <c r="R797" s="2475"/>
      <c r="S797" s="2474"/>
      <c r="T797" s="2476"/>
      <c r="U797" s="2474"/>
      <c r="V797" s="2474"/>
      <c r="W797" s="2474"/>
      <c r="X797" s="2474"/>
      <c r="Y797" s="2475"/>
      <c r="Z797" s="2474"/>
      <c r="AA797" s="2477"/>
      <c r="AB797" s="2475"/>
      <c r="AC797" s="2475"/>
      <c r="AD797" s="2475"/>
      <c r="AE797" s="2475"/>
      <c r="AF797" s="78"/>
      <c r="AG797" s="2475"/>
      <c r="AH797" s="2478"/>
      <c r="AI797" s="78"/>
      <c r="AJ797" s="78"/>
      <c r="AK797" s="78"/>
      <c r="AL797" s="78"/>
      <c r="AM797" s="78"/>
      <c r="AN797" s="78"/>
      <c r="AO797" s="78"/>
      <c r="AP797" s="78"/>
      <c r="AQ797" s="78"/>
      <c r="AR797" s="2479"/>
      <c r="AS797" s="2479"/>
      <c r="AT797" s="2479"/>
      <c r="AU797" s="2479"/>
      <c r="AV797" s="2480"/>
      <c r="AW797" s="78"/>
      <c r="AX797" s="2480"/>
      <c r="AY797" s="78"/>
      <c r="AZ797" s="78"/>
      <c r="BA797" s="78"/>
      <c r="BB797" s="2480"/>
      <c r="BC797" s="78"/>
      <c r="BD797" s="78"/>
      <c r="BE797" s="78"/>
      <c r="BF797" s="78"/>
      <c r="BG797" s="78"/>
      <c r="BH797" s="78"/>
      <c r="BI797" s="78"/>
      <c r="BJ797" s="78"/>
      <c r="BK797" s="78"/>
      <c r="BL797" s="78"/>
      <c r="BM797" s="78"/>
      <c r="BN797" s="78"/>
      <c r="BO797" s="78"/>
      <c r="BP797" s="78"/>
      <c r="BQ797" s="78"/>
      <c r="BR797" s="78"/>
      <c r="BS797" s="78"/>
      <c r="BT797" s="78"/>
      <c r="BU797" s="78"/>
      <c r="BV797" s="78"/>
      <c r="BW797" s="78"/>
      <c r="BX797" s="78"/>
      <c r="BY797" s="78"/>
      <c r="BZ797" s="78"/>
      <c r="CA797" s="78"/>
      <c r="CB797" s="78"/>
      <c r="CC797" s="78"/>
      <c r="CD797" s="78"/>
      <c r="CE797" s="78"/>
      <c r="CF797" s="78"/>
      <c r="CG797" s="78"/>
      <c r="CH797" s="78"/>
      <c r="CI797" s="78"/>
      <c r="CJ797" s="78"/>
      <c r="CK797" s="78"/>
      <c r="CL797" s="78"/>
      <c r="CM797" s="78"/>
      <c r="CN797" s="78"/>
      <c r="CO797" s="78"/>
      <c r="CP797" s="78"/>
      <c r="CQ797" s="78"/>
      <c r="CR797" s="78"/>
      <c r="CS797" s="78"/>
      <c r="CT797" s="78"/>
      <c r="CU797" s="78"/>
      <c r="CV797" s="78"/>
      <c r="CW797" s="78"/>
      <c r="CX797" s="78"/>
      <c r="CY797" s="78"/>
      <c r="CZ797" s="78"/>
      <c r="DA797" s="78"/>
      <c r="DB797" s="78"/>
      <c r="DC797" s="78"/>
      <c r="DD797" s="78"/>
      <c r="DE797" s="78"/>
      <c r="DF797" s="2481"/>
      <c r="DG797" s="78"/>
      <c r="DH797" s="2482"/>
      <c r="DI797" s="78"/>
      <c r="DJ797" s="78"/>
      <c r="DK797" s="78"/>
      <c r="DL797" s="78"/>
      <c r="DM797" s="78"/>
      <c r="DN797" s="78"/>
      <c r="DO797" s="78"/>
      <c r="DP797" s="78"/>
      <c r="DQ797" s="78"/>
      <c r="DR797" s="78"/>
    </row>
    <row r="798">
      <c r="A798" s="78"/>
      <c r="D798" s="2471"/>
      <c r="E798" s="2472"/>
      <c r="F798" s="2472"/>
      <c r="G798" s="2473"/>
      <c r="H798" s="2474"/>
      <c r="I798" s="2474"/>
      <c r="J798" s="2474"/>
      <c r="K798" s="2474"/>
      <c r="L798" s="2474"/>
      <c r="M798" s="2474"/>
      <c r="N798" s="2474"/>
      <c r="O798" s="2474"/>
      <c r="P798" s="2474"/>
      <c r="Q798" s="2475"/>
      <c r="R798" s="2475"/>
      <c r="S798" s="2474"/>
      <c r="T798" s="2476"/>
      <c r="U798" s="2474"/>
      <c r="V798" s="2474"/>
      <c r="W798" s="2474"/>
      <c r="X798" s="2474"/>
      <c r="Y798" s="2475"/>
      <c r="Z798" s="2474"/>
      <c r="AA798" s="2477"/>
      <c r="AB798" s="2475"/>
      <c r="AC798" s="2475"/>
      <c r="AD798" s="2475"/>
      <c r="AE798" s="2475"/>
      <c r="AF798" s="78"/>
      <c r="AG798" s="2475"/>
      <c r="AH798" s="2478"/>
      <c r="AI798" s="78"/>
      <c r="AJ798" s="78"/>
      <c r="AK798" s="78"/>
      <c r="AL798" s="78"/>
      <c r="AM798" s="78"/>
      <c r="AN798" s="78"/>
      <c r="AO798" s="78"/>
      <c r="AP798" s="78"/>
      <c r="AQ798" s="78"/>
      <c r="AR798" s="2479"/>
      <c r="AS798" s="2479"/>
      <c r="AT798" s="2479"/>
      <c r="AU798" s="2479"/>
      <c r="AV798" s="2480"/>
      <c r="AW798" s="78"/>
      <c r="AX798" s="2480"/>
      <c r="AY798" s="78"/>
      <c r="AZ798" s="78"/>
      <c r="BA798" s="78"/>
      <c r="BB798" s="2480"/>
      <c r="BC798" s="78"/>
      <c r="BD798" s="78"/>
      <c r="BE798" s="78"/>
      <c r="BF798" s="78"/>
      <c r="BG798" s="78"/>
      <c r="BH798" s="78"/>
      <c r="BI798" s="78"/>
      <c r="BJ798" s="78"/>
      <c r="BK798" s="78"/>
      <c r="BL798" s="78"/>
      <c r="BM798" s="78"/>
      <c r="BN798" s="78"/>
      <c r="BO798" s="78"/>
      <c r="BP798" s="78"/>
      <c r="BQ798" s="78"/>
      <c r="BR798" s="78"/>
      <c r="BS798" s="78"/>
      <c r="BT798" s="78"/>
      <c r="BU798" s="78"/>
      <c r="BV798" s="78"/>
      <c r="BW798" s="78"/>
      <c r="BX798" s="78"/>
      <c r="BY798" s="78"/>
      <c r="BZ798" s="78"/>
      <c r="CA798" s="78"/>
      <c r="CB798" s="78"/>
      <c r="CC798" s="78"/>
      <c r="CD798" s="78"/>
      <c r="CE798" s="78"/>
      <c r="CF798" s="78"/>
      <c r="CG798" s="78"/>
      <c r="CH798" s="78"/>
      <c r="CI798" s="78"/>
      <c r="CJ798" s="78"/>
      <c r="CK798" s="78"/>
      <c r="CL798" s="78"/>
      <c r="CM798" s="78"/>
      <c r="CN798" s="78"/>
      <c r="CO798" s="78"/>
      <c r="CP798" s="78"/>
      <c r="CQ798" s="78"/>
      <c r="CR798" s="78"/>
      <c r="CS798" s="78"/>
      <c r="CT798" s="78"/>
      <c r="CU798" s="78"/>
      <c r="CV798" s="78"/>
      <c r="CW798" s="78"/>
      <c r="CX798" s="78"/>
      <c r="CY798" s="78"/>
      <c r="CZ798" s="78"/>
      <c r="DA798" s="78"/>
      <c r="DB798" s="78"/>
      <c r="DC798" s="78"/>
      <c r="DD798" s="78"/>
      <c r="DE798" s="78"/>
      <c r="DF798" s="2481"/>
      <c r="DG798" s="78"/>
      <c r="DH798" s="2482"/>
      <c r="DI798" s="78"/>
      <c r="DJ798" s="78"/>
      <c r="DK798" s="78"/>
      <c r="DL798" s="78"/>
      <c r="DM798" s="78"/>
      <c r="DN798" s="78"/>
      <c r="DO798" s="78"/>
      <c r="DP798" s="78"/>
      <c r="DQ798" s="78"/>
      <c r="DR798" s="78"/>
    </row>
    <row r="799">
      <c r="A799" s="78"/>
      <c r="D799" s="2471"/>
      <c r="E799" s="2472"/>
      <c r="F799" s="2472"/>
      <c r="G799" s="2473"/>
      <c r="H799" s="2474"/>
      <c r="I799" s="2474"/>
      <c r="J799" s="2474"/>
      <c r="K799" s="2474"/>
      <c r="L799" s="2474"/>
      <c r="M799" s="2474"/>
      <c r="N799" s="2474"/>
      <c r="O799" s="2474"/>
      <c r="P799" s="2474"/>
      <c r="Q799" s="2475"/>
      <c r="R799" s="2475"/>
      <c r="S799" s="2474"/>
      <c r="T799" s="2476"/>
      <c r="U799" s="2474"/>
      <c r="V799" s="2474"/>
      <c r="W799" s="2474"/>
      <c r="X799" s="2474"/>
      <c r="Y799" s="2475"/>
      <c r="Z799" s="2474"/>
      <c r="AA799" s="2477"/>
      <c r="AB799" s="2475"/>
      <c r="AC799" s="2475"/>
      <c r="AD799" s="2475"/>
      <c r="AE799" s="2475"/>
      <c r="AF799" s="78"/>
      <c r="AG799" s="2475"/>
      <c r="AH799" s="2478"/>
      <c r="AI799" s="78"/>
      <c r="AJ799" s="78"/>
      <c r="AK799" s="78"/>
      <c r="AL799" s="78"/>
      <c r="AM799" s="78"/>
      <c r="AN799" s="78"/>
      <c r="AO799" s="78"/>
      <c r="AP799" s="78"/>
      <c r="AQ799" s="78"/>
      <c r="AR799" s="2479"/>
      <c r="AS799" s="2479"/>
      <c r="AT799" s="2479"/>
      <c r="AU799" s="2479"/>
      <c r="AV799" s="2480"/>
      <c r="AW799" s="78"/>
      <c r="AX799" s="2480"/>
      <c r="AY799" s="78"/>
      <c r="AZ799" s="78"/>
      <c r="BA799" s="78"/>
      <c r="BB799" s="2480"/>
      <c r="BC799" s="78"/>
      <c r="BD799" s="78"/>
      <c r="BE799" s="78"/>
      <c r="BF799" s="78"/>
      <c r="BG799" s="78"/>
      <c r="BH799" s="78"/>
      <c r="BI799" s="78"/>
      <c r="BJ799" s="78"/>
      <c r="BK799" s="78"/>
      <c r="BL799" s="78"/>
      <c r="BM799" s="78"/>
      <c r="BN799" s="78"/>
      <c r="BO799" s="78"/>
      <c r="BP799" s="78"/>
      <c r="BQ799" s="78"/>
      <c r="BR799" s="78"/>
      <c r="BS799" s="78"/>
      <c r="BT799" s="78"/>
      <c r="BU799" s="78"/>
      <c r="BV799" s="78"/>
      <c r="BW799" s="78"/>
      <c r="BX799" s="78"/>
      <c r="BY799" s="78"/>
      <c r="BZ799" s="78"/>
      <c r="CA799" s="78"/>
      <c r="CB799" s="78"/>
      <c r="CC799" s="78"/>
      <c r="CD799" s="78"/>
      <c r="CE799" s="78"/>
      <c r="CF799" s="78"/>
      <c r="CG799" s="78"/>
      <c r="CH799" s="78"/>
      <c r="CI799" s="78"/>
      <c r="CJ799" s="78"/>
      <c r="CK799" s="78"/>
      <c r="CL799" s="78"/>
      <c r="CM799" s="78"/>
      <c r="CN799" s="78"/>
      <c r="CO799" s="78"/>
      <c r="CP799" s="78"/>
      <c r="CQ799" s="78"/>
      <c r="CR799" s="78"/>
      <c r="CS799" s="78"/>
      <c r="CT799" s="78"/>
      <c r="CU799" s="78"/>
      <c r="CV799" s="78"/>
      <c r="CW799" s="78"/>
      <c r="CX799" s="78"/>
      <c r="CY799" s="78"/>
      <c r="CZ799" s="78"/>
      <c r="DA799" s="78"/>
      <c r="DB799" s="78"/>
      <c r="DC799" s="78"/>
      <c r="DD799" s="78"/>
      <c r="DE799" s="78"/>
      <c r="DF799" s="2481"/>
      <c r="DG799" s="78"/>
      <c r="DH799" s="2482"/>
      <c r="DI799" s="78"/>
      <c r="DJ799" s="78"/>
      <c r="DK799" s="78"/>
      <c r="DL799" s="78"/>
      <c r="DM799" s="78"/>
      <c r="DN799" s="78"/>
      <c r="DO799" s="78"/>
      <c r="DP799" s="78"/>
      <c r="DQ799" s="78"/>
      <c r="DR799" s="78"/>
    </row>
    <row r="800">
      <c r="A800" s="78"/>
      <c r="D800" s="2471"/>
      <c r="E800" s="2472"/>
      <c r="F800" s="2472"/>
      <c r="G800" s="2473"/>
      <c r="H800" s="2474"/>
      <c r="I800" s="2474"/>
      <c r="J800" s="2474"/>
      <c r="K800" s="2474"/>
      <c r="L800" s="2474"/>
      <c r="M800" s="2474"/>
      <c r="N800" s="2474"/>
      <c r="O800" s="2474"/>
      <c r="P800" s="2474"/>
      <c r="Q800" s="2475"/>
      <c r="R800" s="2475"/>
      <c r="S800" s="2474"/>
      <c r="T800" s="2476"/>
      <c r="U800" s="2474"/>
      <c r="V800" s="2474"/>
      <c r="W800" s="2474"/>
      <c r="X800" s="2474"/>
      <c r="Y800" s="2475"/>
      <c r="Z800" s="2474"/>
      <c r="AA800" s="2477"/>
      <c r="AB800" s="2475"/>
      <c r="AC800" s="2475"/>
      <c r="AD800" s="2475"/>
      <c r="AE800" s="2475"/>
      <c r="AF800" s="78"/>
      <c r="AG800" s="2475"/>
      <c r="AH800" s="2478"/>
      <c r="AI800" s="78"/>
      <c r="AJ800" s="78"/>
      <c r="AK800" s="78"/>
      <c r="AL800" s="78"/>
      <c r="AM800" s="78"/>
      <c r="AN800" s="78"/>
      <c r="AO800" s="78"/>
      <c r="AP800" s="78"/>
      <c r="AQ800" s="78"/>
      <c r="AR800" s="2479"/>
      <c r="AS800" s="2479"/>
      <c r="AT800" s="2479"/>
      <c r="AU800" s="2479"/>
      <c r="AV800" s="2480"/>
      <c r="AW800" s="78"/>
      <c r="AX800" s="2480"/>
      <c r="AY800" s="78"/>
      <c r="AZ800" s="78"/>
      <c r="BA800" s="78"/>
      <c r="BB800" s="2480"/>
      <c r="BC800" s="78"/>
      <c r="BD800" s="78"/>
      <c r="BE800" s="78"/>
      <c r="BF800" s="78"/>
      <c r="BG800" s="78"/>
      <c r="BH800" s="78"/>
      <c r="BI800" s="78"/>
      <c r="BJ800" s="78"/>
      <c r="BK800" s="78"/>
      <c r="BL800" s="78"/>
      <c r="BM800" s="78"/>
      <c r="BN800" s="78"/>
      <c r="BO800" s="78"/>
      <c r="BP800" s="78"/>
      <c r="BQ800" s="78"/>
      <c r="BR800" s="78"/>
      <c r="BS800" s="78"/>
      <c r="BT800" s="78"/>
      <c r="BU800" s="78"/>
      <c r="BV800" s="78"/>
      <c r="BW800" s="78"/>
      <c r="BX800" s="78"/>
      <c r="BY800" s="78"/>
      <c r="BZ800" s="78"/>
      <c r="CA800" s="78"/>
      <c r="CB800" s="78"/>
      <c r="CC800" s="78"/>
      <c r="CD800" s="78"/>
      <c r="CE800" s="78"/>
      <c r="CF800" s="78"/>
      <c r="CG800" s="78"/>
      <c r="CH800" s="78"/>
      <c r="CI800" s="78"/>
      <c r="CJ800" s="78"/>
      <c r="CK800" s="78"/>
      <c r="CL800" s="78"/>
      <c r="CM800" s="78"/>
      <c r="CN800" s="78"/>
      <c r="CO800" s="78"/>
      <c r="CP800" s="78"/>
      <c r="CQ800" s="78"/>
      <c r="CR800" s="78"/>
      <c r="CS800" s="78"/>
      <c r="CT800" s="78"/>
      <c r="CU800" s="78"/>
      <c r="CV800" s="78"/>
      <c r="CW800" s="78"/>
      <c r="CX800" s="78"/>
      <c r="CY800" s="78"/>
      <c r="CZ800" s="78"/>
      <c r="DA800" s="78"/>
      <c r="DB800" s="78"/>
      <c r="DC800" s="78"/>
      <c r="DD800" s="78"/>
      <c r="DE800" s="78"/>
      <c r="DF800" s="2481"/>
      <c r="DG800" s="78"/>
      <c r="DH800" s="2482"/>
      <c r="DI800" s="78"/>
      <c r="DJ800" s="78"/>
      <c r="DK800" s="78"/>
      <c r="DL800" s="78"/>
      <c r="DM800" s="78"/>
      <c r="DN800" s="78"/>
      <c r="DO800" s="78"/>
      <c r="DP800" s="78"/>
      <c r="DQ800" s="78"/>
      <c r="DR800" s="78"/>
    </row>
    <row r="801">
      <c r="A801" s="78"/>
      <c r="D801" s="2471"/>
      <c r="E801" s="2472"/>
      <c r="F801" s="2472"/>
      <c r="G801" s="2473"/>
      <c r="H801" s="2474"/>
      <c r="I801" s="2474"/>
      <c r="J801" s="2474"/>
      <c r="K801" s="2474"/>
      <c r="L801" s="2474"/>
      <c r="M801" s="2474"/>
      <c r="N801" s="2474"/>
      <c r="O801" s="2474"/>
      <c r="P801" s="2474"/>
      <c r="Q801" s="2475"/>
      <c r="R801" s="2475"/>
      <c r="S801" s="2474"/>
      <c r="T801" s="2476"/>
      <c r="U801" s="2474"/>
      <c r="V801" s="2474"/>
      <c r="W801" s="2474"/>
      <c r="X801" s="2474"/>
      <c r="Y801" s="2475"/>
      <c r="Z801" s="2474"/>
      <c r="AA801" s="2477"/>
      <c r="AB801" s="2475"/>
      <c r="AC801" s="2475"/>
      <c r="AD801" s="2475"/>
      <c r="AE801" s="2475"/>
      <c r="AF801" s="78"/>
      <c r="AG801" s="2475"/>
      <c r="AH801" s="2478"/>
      <c r="AI801" s="78"/>
      <c r="AJ801" s="78"/>
      <c r="AK801" s="78"/>
      <c r="AL801" s="78"/>
      <c r="AM801" s="78"/>
      <c r="AN801" s="78"/>
      <c r="AO801" s="78"/>
      <c r="AP801" s="78"/>
      <c r="AQ801" s="78"/>
      <c r="AR801" s="2479"/>
      <c r="AS801" s="2479"/>
      <c r="AT801" s="2479"/>
      <c r="AU801" s="2479"/>
      <c r="AV801" s="2480"/>
      <c r="AW801" s="78"/>
      <c r="AX801" s="2480"/>
      <c r="AY801" s="78"/>
      <c r="AZ801" s="78"/>
      <c r="BA801" s="78"/>
      <c r="BB801" s="2480"/>
      <c r="BC801" s="78"/>
      <c r="BD801" s="78"/>
      <c r="BE801" s="78"/>
      <c r="BF801" s="78"/>
      <c r="BG801" s="78"/>
      <c r="BH801" s="78"/>
      <c r="BI801" s="78"/>
      <c r="BJ801" s="78"/>
      <c r="BK801" s="78"/>
      <c r="BL801" s="78"/>
      <c r="BM801" s="78"/>
      <c r="BN801" s="78"/>
      <c r="BO801" s="78"/>
      <c r="BP801" s="78"/>
      <c r="BQ801" s="78"/>
      <c r="BR801" s="78"/>
      <c r="BS801" s="78"/>
      <c r="BT801" s="78"/>
      <c r="BU801" s="78"/>
      <c r="BV801" s="78"/>
      <c r="BW801" s="78"/>
      <c r="BX801" s="78"/>
      <c r="BY801" s="78"/>
      <c r="BZ801" s="78"/>
      <c r="CA801" s="78"/>
      <c r="CB801" s="78"/>
      <c r="CC801" s="78"/>
      <c r="CD801" s="78"/>
      <c r="CE801" s="78"/>
      <c r="CF801" s="78"/>
      <c r="CG801" s="78"/>
      <c r="CH801" s="78"/>
      <c r="CI801" s="78"/>
      <c r="CJ801" s="78"/>
      <c r="CK801" s="78"/>
      <c r="CL801" s="78"/>
      <c r="CM801" s="78"/>
      <c r="CN801" s="78"/>
      <c r="CO801" s="78"/>
      <c r="CP801" s="78"/>
      <c r="CQ801" s="78"/>
      <c r="CR801" s="78"/>
      <c r="CS801" s="78"/>
      <c r="CT801" s="78"/>
      <c r="CU801" s="78"/>
      <c r="CV801" s="78"/>
      <c r="CW801" s="78"/>
      <c r="CX801" s="78"/>
      <c r="CY801" s="78"/>
      <c r="CZ801" s="78"/>
      <c r="DA801" s="78"/>
      <c r="DB801" s="78"/>
      <c r="DC801" s="78"/>
      <c r="DD801" s="78"/>
      <c r="DE801" s="78"/>
      <c r="DF801" s="2481"/>
      <c r="DG801" s="78"/>
      <c r="DH801" s="2482"/>
      <c r="DI801" s="78"/>
      <c r="DJ801" s="78"/>
      <c r="DK801" s="78"/>
      <c r="DL801" s="78"/>
      <c r="DM801" s="78"/>
      <c r="DN801" s="78"/>
      <c r="DO801" s="78"/>
      <c r="DP801" s="78"/>
      <c r="DQ801" s="78"/>
      <c r="DR801" s="78"/>
    </row>
    <row r="802">
      <c r="A802" s="78"/>
      <c r="D802" s="2471"/>
      <c r="E802" s="2472"/>
      <c r="F802" s="2472"/>
      <c r="G802" s="2473"/>
      <c r="H802" s="2474"/>
      <c r="I802" s="2474"/>
      <c r="J802" s="2474"/>
      <c r="K802" s="2474"/>
      <c r="L802" s="2474"/>
      <c r="M802" s="2474"/>
      <c r="N802" s="2474"/>
      <c r="O802" s="2474"/>
      <c r="P802" s="2474"/>
      <c r="Q802" s="2475"/>
      <c r="R802" s="2475"/>
      <c r="S802" s="2474"/>
      <c r="T802" s="2476"/>
      <c r="U802" s="2474"/>
      <c r="V802" s="2474"/>
      <c r="W802" s="2474"/>
      <c r="X802" s="2474"/>
      <c r="Y802" s="2475"/>
      <c r="Z802" s="2474"/>
      <c r="AA802" s="2477"/>
      <c r="AB802" s="2475"/>
      <c r="AC802" s="2475"/>
      <c r="AD802" s="2475"/>
      <c r="AE802" s="2475"/>
      <c r="AF802" s="78"/>
      <c r="AG802" s="2475"/>
      <c r="AH802" s="2478"/>
      <c r="AI802" s="78"/>
      <c r="AJ802" s="78"/>
      <c r="AK802" s="78"/>
      <c r="AL802" s="78"/>
      <c r="AM802" s="78"/>
      <c r="AN802" s="78"/>
      <c r="AO802" s="78"/>
      <c r="AP802" s="78"/>
      <c r="AQ802" s="78"/>
      <c r="AR802" s="2479"/>
      <c r="AS802" s="2479"/>
      <c r="AT802" s="2479"/>
      <c r="AU802" s="2479"/>
      <c r="AV802" s="2480"/>
      <c r="AW802" s="78"/>
      <c r="AX802" s="2480"/>
      <c r="AY802" s="78"/>
      <c r="AZ802" s="78"/>
      <c r="BA802" s="78"/>
      <c r="BB802" s="2480"/>
      <c r="BC802" s="78"/>
      <c r="BD802" s="78"/>
      <c r="BE802" s="78"/>
      <c r="BF802" s="78"/>
      <c r="BG802" s="78"/>
      <c r="BH802" s="78"/>
      <c r="BI802" s="78"/>
      <c r="BJ802" s="78"/>
      <c r="BK802" s="78"/>
      <c r="BL802" s="78"/>
      <c r="BM802" s="78"/>
      <c r="BN802" s="78"/>
      <c r="BO802" s="78"/>
      <c r="BP802" s="78"/>
      <c r="BQ802" s="78"/>
      <c r="BR802" s="78"/>
      <c r="BS802" s="78"/>
      <c r="BT802" s="78"/>
      <c r="BU802" s="78"/>
      <c r="BV802" s="78"/>
      <c r="BW802" s="78"/>
      <c r="BX802" s="78"/>
      <c r="BY802" s="78"/>
      <c r="BZ802" s="78"/>
      <c r="CA802" s="78"/>
      <c r="CB802" s="78"/>
      <c r="CC802" s="78"/>
      <c r="CD802" s="78"/>
      <c r="CE802" s="78"/>
      <c r="CF802" s="78"/>
      <c r="CG802" s="78"/>
      <c r="CH802" s="78"/>
      <c r="CI802" s="78"/>
      <c r="CJ802" s="78"/>
      <c r="CK802" s="78"/>
      <c r="CL802" s="78"/>
      <c r="CM802" s="78"/>
      <c r="CN802" s="78"/>
      <c r="CO802" s="78"/>
      <c r="CP802" s="78"/>
      <c r="CQ802" s="78"/>
      <c r="CR802" s="78"/>
      <c r="CS802" s="78"/>
      <c r="CT802" s="78"/>
      <c r="CU802" s="78"/>
      <c r="CV802" s="78"/>
      <c r="CW802" s="78"/>
      <c r="CX802" s="78"/>
      <c r="CY802" s="78"/>
      <c r="CZ802" s="78"/>
      <c r="DA802" s="78"/>
      <c r="DB802" s="78"/>
      <c r="DC802" s="78"/>
      <c r="DD802" s="78"/>
      <c r="DE802" s="78"/>
      <c r="DF802" s="2481"/>
      <c r="DG802" s="78"/>
      <c r="DH802" s="2482"/>
      <c r="DI802" s="78"/>
      <c r="DJ802" s="78"/>
      <c r="DK802" s="78"/>
      <c r="DL802" s="78"/>
      <c r="DM802" s="78"/>
      <c r="DN802" s="78"/>
      <c r="DO802" s="78"/>
      <c r="DP802" s="78"/>
      <c r="DQ802" s="78"/>
      <c r="DR802" s="78"/>
    </row>
    <row r="803">
      <c r="A803" s="78"/>
      <c r="D803" s="2471"/>
      <c r="E803" s="2472"/>
      <c r="F803" s="2472"/>
      <c r="G803" s="2473"/>
      <c r="H803" s="2474"/>
      <c r="I803" s="2474"/>
      <c r="J803" s="2474"/>
      <c r="K803" s="2474"/>
      <c r="L803" s="2474"/>
      <c r="M803" s="2474"/>
      <c r="N803" s="2474"/>
      <c r="O803" s="2474"/>
      <c r="P803" s="2474"/>
      <c r="Q803" s="2475"/>
      <c r="R803" s="2475"/>
      <c r="S803" s="2474"/>
      <c r="T803" s="2476"/>
      <c r="U803" s="2474"/>
      <c r="V803" s="2474"/>
      <c r="W803" s="2474"/>
      <c r="X803" s="2474"/>
      <c r="Y803" s="2475"/>
      <c r="Z803" s="2474"/>
      <c r="AA803" s="2477"/>
      <c r="AB803" s="2475"/>
      <c r="AC803" s="2475"/>
      <c r="AD803" s="2475"/>
      <c r="AE803" s="2475"/>
      <c r="AF803" s="78"/>
      <c r="AG803" s="2475"/>
      <c r="AH803" s="2478"/>
      <c r="AI803" s="78"/>
      <c r="AJ803" s="78"/>
      <c r="AK803" s="78"/>
      <c r="AL803" s="78"/>
      <c r="AM803" s="78"/>
      <c r="AN803" s="78"/>
      <c r="AO803" s="78"/>
      <c r="AP803" s="78"/>
      <c r="AQ803" s="78"/>
      <c r="AR803" s="2479"/>
      <c r="AS803" s="2479"/>
      <c r="AT803" s="2479"/>
      <c r="AU803" s="2479"/>
      <c r="AV803" s="2480"/>
      <c r="AW803" s="78"/>
      <c r="AX803" s="2480"/>
      <c r="AY803" s="78"/>
      <c r="AZ803" s="78"/>
      <c r="BA803" s="78"/>
      <c r="BB803" s="2480"/>
      <c r="BC803" s="78"/>
      <c r="BD803" s="78"/>
      <c r="BE803" s="78"/>
      <c r="BF803" s="78"/>
      <c r="BG803" s="78"/>
      <c r="BH803" s="78"/>
      <c r="BI803" s="78"/>
      <c r="BJ803" s="78"/>
      <c r="BK803" s="78"/>
      <c r="BL803" s="78"/>
      <c r="BM803" s="78"/>
      <c r="BN803" s="78"/>
      <c r="BO803" s="78"/>
      <c r="BP803" s="78"/>
      <c r="BQ803" s="78"/>
      <c r="BR803" s="78"/>
      <c r="BS803" s="78"/>
      <c r="BT803" s="78"/>
      <c r="BU803" s="78"/>
      <c r="BV803" s="78"/>
      <c r="BW803" s="78"/>
      <c r="BX803" s="78"/>
      <c r="BY803" s="78"/>
      <c r="BZ803" s="78"/>
      <c r="CA803" s="78"/>
      <c r="CB803" s="78"/>
      <c r="CC803" s="78"/>
      <c r="CD803" s="78"/>
      <c r="CE803" s="78"/>
      <c r="CF803" s="78"/>
      <c r="CG803" s="78"/>
      <c r="CH803" s="78"/>
      <c r="CI803" s="78"/>
      <c r="CJ803" s="78"/>
      <c r="CK803" s="78"/>
      <c r="CL803" s="78"/>
      <c r="CM803" s="78"/>
      <c r="CN803" s="78"/>
      <c r="CO803" s="78"/>
      <c r="CP803" s="78"/>
      <c r="CQ803" s="78"/>
      <c r="CR803" s="78"/>
      <c r="CS803" s="78"/>
      <c r="CT803" s="78"/>
      <c r="CU803" s="78"/>
      <c r="CV803" s="78"/>
      <c r="CW803" s="78"/>
      <c r="CX803" s="78"/>
      <c r="CY803" s="78"/>
      <c r="CZ803" s="78"/>
      <c r="DA803" s="78"/>
      <c r="DB803" s="78"/>
      <c r="DC803" s="78"/>
      <c r="DD803" s="78"/>
      <c r="DE803" s="78"/>
      <c r="DF803" s="2481"/>
      <c r="DG803" s="78"/>
      <c r="DH803" s="2482"/>
      <c r="DI803" s="78"/>
      <c r="DJ803" s="78"/>
      <c r="DK803" s="78"/>
      <c r="DL803" s="78"/>
      <c r="DM803" s="78"/>
      <c r="DN803" s="78"/>
      <c r="DO803" s="78"/>
      <c r="DP803" s="78"/>
      <c r="DQ803" s="78"/>
      <c r="DR803" s="78"/>
    </row>
    <row r="804">
      <c r="A804" s="78"/>
      <c r="D804" s="2471"/>
      <c r="E804" s="2472"/>
      <c r="F804" s="2472"/>
      <c r="G804" s="2473"/>
      <c r="H804" s="2474"/>
      <c r="I804" s="2474"/>
      <c r="J804" s="2474"/>
      <c r="K804" s="2474"/>
      <c r="L804" s="2474"/>
      <c r="M804" s="2474"/>
      <c r="N804" s="2474"/>
      <c r="O804" s="2474"/>
      <c r="P804" s="2474"/>
      <c r="Q804" s="2475"/>
      <c r="R804" s="2475"/>
      <c r="S804" s="2474"/>
      <c r="T804" s="2476"/>
      <c r="U804" s="2474"/>
      <c r="V804" s="2474"/>
      <c r="W804" s="2474"/>
      <c r="X804" s="2474"/>
      <c r="Y804" s="2475"/>
      <c r="Z804" s="2474"/>
      <c r="AA804" s="2477"/>
      <c r="AB804" s="2475"/>
      <c r="AC804" s="2475"/>
      <c r="AD804" s="2475"/>
      <c r="AE804" s="2475"/>
      <c r="AF804" s="78"/>
      <c r="AG804" s="2475"/>
      <c r="AH804" s="2478"/>
      <c r="AI804" s="78"/>
      <c r="AJ804" s="78"/>
      <c r="AK804" s="78"/>
      <c r="AL804" s="78"/>
      <c r="AM804" s="78"/>
      <c r="AN804" s="78"/>
      <c r="AO804" s="78"/>
      <c r="AP804" s="78"/>
      <c r="AQ804" s="78"/>
      <c r="AR804" s="2479"/>
      <c r="AS804" s="2479"/>
      <c r="AT804" s="2479"/>
      <c r="AU804" s="2479"/>
      <c r="AV804" s="2480"/>
      <c r="AW804" s="78"/>
      <c r="AX804" s="2480"/>
      <c r="AY804" s="78"/>
      <c r="AZ804" s="78"/>
      <c r="BA804" s="78"/>
      <c r="BB804" s="2480"/>
      <c r="BC804" s="78"/>
      <c r="BD804" s="78"/>
      <c r="BE804" s="78"/>
      <c r="BF804" s="78"/>
      <c r="BG804" s="78"/>
      <c r="BH804" s="78"/>
      <c r="BI804" s="78"/>
      <c r="BJ804" s="78"/>
      <c r="BK804" s="78"/>
      <c r="BL804" s="78"/>
      <c r="BM804" s="78"/>
      <c r="BN804" s="78"/>
      <c r="BO804" s="78"/>
      <c r="BP804" s="78"/>
      <c r="BQ804" s="78"/>
      <c r="BR804" s="78"/>
      <c r="BS804" s="78"/>
      <c r="BT804" s="78"/>
      <c r="BU804" s="78"/>
      <c r="BV804" s="78"/>
      <c r="BW804" s="78"/>
      <c r="BX804" s="78"/>
      <c r="BY804" s="78"/>
      <c r="BZ804" s="78"/>
      <c r="CA804" s="78"/>
      <c r="CB804" s="78"/>
      <c r="CC804" s="78"/>
      <c r="CD804" s="78"/>
      <c r="CE804" s="78"/>
      <c r="CF804" s="78"/>
      <c r="CG804" s="78"/>
      <c r="CH804" s="78"/>
      <c r="CI804" s="78"/>
      <c r="CJ804" s="78"/>
      <c r="CK804" s="78"/>
      <c r="CL804" s="78"/>
      <c r="CM804" s="78"/>
      <c r="CN804" s="78"/>
      <c r="CO804" s="78"/>
      <c r="CP804" s="78"/>
      <c r="CQ804" s="78"/>
      <c r="CR804" s="78"/>
      <c r="CS804" s="78"/>
      <c r="CT804" s="78"/>
      <c r="CU804" s="78"/>
      <c r="CV804" s="78"/>
      <c r="CW804" s="78"/>
      <c r="CX804" s="78"/>
      <c r="CY804" s="78"/>
      <c r="CZ804" s="78"/>
      <c r="DA804" s="78"/>
      <c r="DB804" s="78"/>
      <c r="DC804" s="78"/>
      <c r="DD804" s="78"/>
      <c r="DE804" s="78"/>
      <c r="DF804" s="2481"/>
      <c r="DG804" s="78"/>
      <c r="DH804" s="2482"/>
      <c r="DI804" s="78"/>
      <c r="DJ804" s="78"/>
      <c r="DK804" s="78"/>
      <c r="DL804" s="78"/>
      <c r="DM804" s="78"/>
      <c r="DN804" s="78"/>
      <c r="DO804" s="78"/>
      <c r="DP804" s="78"/>
      <c r="DQ804" s="78"/>
      <c r="DR804" s="78"/>
    </row>
    <row r="805">
      <c r="A805" s="78"/>
      <c r="D805" s="2471"/>
      <c r="E805" s="2472"/>
      <c r="F805" s="2472"/>
      <c r="G805" s="2473"/>
      <c r="H805" s="2474"/>
      <c r="I805" s="2474"/>
      <c r="J805" s="2474"/>
      <c r="K805" s="2474"/>
      <c r="L805" s="2474"/>
      <c r="M805" s="2474"/>
      <c r="N805" s="2474"/>
      <c r="O805" s="2474"/>
      <c r="P805" s="2474"/>
      <c r="Q805" s="2475"/>
      <c r="R805" s="2475"/>
      <c r="S805" s="2474"/>
      <c r="T805" s="2476"/>
      <c r="U805" s="2474"/>
      <c r="V805" s="2474"/>
      <c r="W805" s="2474"/>
      <c r="X805" s="2474"/>
      <c r="Y805" s="2475"/>
      <c r="Z805" s="2474"/>
      <c r="AA805" s="2477"/>
      <c r="AB805" s="2475"/>
      <c r="AC805" s="2475"/>
      <c r="AD805" s="2475"/>
      <c r="AE805" s="2475"/>
      <c r="AF805" s="78"/>
      <c r="AG805" s="2475"/>
      <c r="AH805" s="2478"/>
      <c r="AI805" s="78"/>
      <c r="AJ805" s="78"/>
      <c r="AK805" s="78"/>
      <c r="AL805" s="78"/>
      <c r="AM805" s="78"/>
      <c r="AN805" s="78"/>
      <c r="AO805" s="78"/>
      <c r="AP805" s="78"/>
      <c r="AQ805" s="78"/>
      <c r="AR805" s="2479"/>
      <c r="AS805" s="2479"/>
      <c r="AT805" s="2479"/>
      <c r="AU805" s="2479"/>
      <c r="AV805" s="2480"/>
      <c r="AW805" s="78"/>
      <c r="AX805" s="2480"/>
      <c r="AY805" s="78"/>
      <c r="AZ805" s="78"/>
      <c r="BA805" s="78"/>
      <c r="BB805" s="2480"/>
      <c r="BC805" s="78"/>
      <c r="BD805" s="78"/>
      <c r="BE805" s="78"/>
      <c r="BF805" s="78"/>
      <c r="BG805" s="78"/>
      <c r="BH805" s="78"/>
      <c r="BI805" s="78"/>
      <c r="BJ805" s="78"/>
      <c r="BK805" s="78"/>
      <c r="BL805" s="78"/>
      <c r="BM805" s="78"/>
      <c r="BN805" s="78"/>
      <c r="BO805" s="78"/>
      <c r="BP805" s="78"/>
      <c r="BQ805" s="78"/>
      <c r="BR805" s="78"/>
      <c r="BS805" s="78"/>
      <c r="BT805" s="78"/>
      <c r="BU805" s="78"/>
      <c r="BV805" s="78"/>
      <c r="BW805" s="78"/>
      <c r="BX805" s="78"/>
      <c r="BY805" s="78"/>
      <c r="BZ805" s="78"/>
      <c r="CA805" s="78"/>
      <c r="CB805" s="78"/>
      <c r="CC805" s="78"/>
      <c r="CD805" s="78"/>
      <c r="CE805" s="78"/>
      <c r="CF805" s="78"/>
      <c r="CG805" s="78"/>
      <c r="CH805" s="78"/>
      <c r="CI805" s="78"/>
      <c r="CJ805" s="78"/>
      <c r="CK805" s="78"/>
      <c r="CL805" s="78"/>
      <c r="CM805" s="78"/>
      <c r="CN805" s="78"/>
      <c r="CO805" s="78"/>
      <c r="CP805" s="78"/>
      <c r="CQ805" s="78"/>
      <c r="CR805" s="78"/>
      <c r="CS805" s="78"/>
      <c r="CT805" s="78"/>
      <c r="CU805" s="78"/>
      <c r="CV805" s="78"/>
      <c r="CW805" s="78"/>
      <c r="CX805" s="78"/>
      <c r="CY805" s="78"/>
      <c r="CZ805" s="78"/>
      <c r="DA805" s="78"/>
      <c r="DB805" s="78"/>
      <c r="DC805" s="78"/>
      <c r="DD805" s="78"/>
      <c r="DE805" s="78"/>
      <c r="DF805" s="2481"/>
      <c r="DG805" s="78"/>
      <c r="DH805" s="2482"/>
      <c r="DI805" s="78"/>
      <c r="DJ805" s="78"/>
      <c r="DK805" s="78"/>
      <c r="DL805" s="78"/>
      <c r="DM805" s="78"/>
      <c r="DN805" s="78"/>
      <c r="DO805" s="78"/>
      <c r="DP805" s="78"/>
      <c r="DQ805" s="78"/>
      <c r="DR805" s="78"/>
    </row>
    <row r="806">
      <c r="A806" s="78"/>
      <c r="D806" s="2471"/>
      <c r="E806" s="2472"/>
      <c r="F806" s="2472"/>
      <c r="G806" s="2473"/>
      <c r="H806" s="2474"/>
      <c r="I806" s="2474"/>
      <c r="J806" s="2474"/>
      <c r="K806" s="2474"/>
      <c r="L806" s="2474"/>
      <c r="M806" s="2474"/>
      <c r="N806" s="2474"/>
      <c r="O806" s="2474"/>
      <c r="P806" s="2474"/>
      <c r="Q806" s="2475"/>
      <c r="R806" s="2475"/>
      <c r="S806" s="2474"/>
      <c r="T806" s="2476"/>
      <c r="U806" s="2474"/>
      <c r="V806" s="2474"/>
      <c r="W806" s="2474"/>
      <c r="X806" s="2474"/>
      <c r="Y806" s="2475"/>
      <c r="Z806" s="2474"/>
      <c r="AA806" s="2477"/>
      <c r="AB806" s="2475"/>
      <c r="AC806" s="2475"/>
      <c r="AD806" s="2475"/>
      <c r="AE806" s="2475"/>
      <c r="AF806" s="78"/>
      <c r="AG806" s="2475"/>
      <c r="AH806" s="2478"/>
      <c r="AI806" s="78"/>
      <c r="AJ806" s="78"/>
      <c r="AK806" s="78"/>
      <c r="AL806" s="78"/>
      <c r="AM806" s="78"/>
      <c r="AN806" s="78"/>
      <c r="AO806" s="78"/>
      <c r="AP806" s="78"/>
      <c r="AQ806" s="78"/>
      <c r="AR806" s="2479"/>
      <c r="AS806" s="2479"/>
      <c r="AT806" s="2479"/>
      <c r="AU806" s="2479"/>
      <c r="AV806" s="2480"/>
      <c r="AW806" s="78"/>
      <c r="AX806" s="2480"/>
      <c r="AY806" s="78"/>
      <c r="AZ806" s="78"/>
      <c r="BA806" s="78"/>
      <c r="BB806" s="2480"/>
      <c r="BC806" s="78"/>
      <c r="BD806" s="78"/>
      <c r="BE806" s="78"/>
      <c r="BF806" s="78"/>
      <c r="BG806" s="78"/>
      <c r="BH806" s="78"/>
      <c r="BI806" s="78"/>
      <c r="BJ806" s="78"/>
      <c r="BK806" s="78"/>
      <c r="BL806" s="78"/>
      <c r="BM806" s="78"/>
      <c r="BN806" s="78"/>
      <c r="BO806" s="78"/>
      <c r="BP806" s="78"/>
      <c r="BQ806" s="78"/>
      <c r="BR806" s="78"/>
      <c r="BS806" s="78"/>
      <c r="BT806" s="78"/>
      <c r="BU806" s="78"/>
      <c r="BV806" s="78"/>
      <c r="BW806" s="78"/>
      <c r="BX806" s="78"/>
      <c r="BY806" s="78"/>
      <c r="BZ806" s="78"/>
      <c r="CA806" s="78"/>
      <c r="CB806" s="78"/>
      <c r="CC806" s="78"/>
      <c r="CD806" s="78"/>
      <c r="CE806" s="78"/>
      <c r="CF806" s="78"/>
      <c r="CG806" s="78"/>
      <c r="CH806" s="78"/>
      <c r="CI806" s="78"/>
      <c r="CJ806" s="78"/>
      <c r="CK806" s="78"/>
      <c r="CL806" s="78"/>
      <c r="CM806" s="78"/>
      <c r="CN806" s="78"/>
      <c r="CO806" s="78"/>
      <c r="CP806" s="78"/>
      <c r="CQ806" s="78"/>
      <c r="CR806" s="78"/>
      <c r="CS806" s="78"/>
      <c r="CT806" s="78"/>
      <c r="CU806" s="78"/>
      <c r="CV806" s="78"/>
      <c r="CW806" s="78"/>
      <c r="CX806" s="78"/>
      <c r="CY806" s="78"/>
      <c r="CZ806" s="78"/>
      <c r="DA806" s="78"/>
      <c r="DB806" s="78"/>
      <c r="DC806" s="78"/>
      <c r="DD806" s="78"/>
      <c r="DE806" s="78"/>
      <c r="DF806" s="2481"/>
      <c r="DG806" s="78"/>
      <c r="DH806" s="2482"/>
      <c r="DI806" s="78"/>
      <c r="DJ806" s="78"/>
      <c r="DK806" s="78"/>
      <c r="DL806" s="78"/>
      <c r="DM806" s="78"/>
      <c r="DN806" s="78"/>
      <c r="DO806" s="78"/>
      <c r="DP806" s="78"/>
      <c r="DQ806" s="78"/>
      <c r="DR806" s="78"/>
    </row>
    <row r="807">
      <c r="A807" s="78"/>
      <c r="D807" s="2471"/>
      <c r="E807" s="2472"/>
      <c r="F807" s="2472"/>
      <c r="G807" s="2473"/>
      <c r="H807" s="2474"/>
      <c r="I807" s="2474"/>
      <c r="J807" s="2474"/>
      <c r="K807" s="2474"/>
      <c r="L807" s="2474"/>
      <c r="M807" s="2474"/>
      <c r="N807" s="2474"/>
      <c r="O807" s="2474"/>
      <c r="P807" s="2474"/>
      <c r="Q807" s="2475"/>
      <c r="R807" s="2475"/>
      <c r="S807" s="2474"/>
      <c r="T807" s="2476"/>
      <c r="U807" s="2474"/>
      <c r="V807" s="2474"/>
      <c r="W807" s="2474"/>
      <c r="X807" s="2474"/>
      <c r="Y807" s="2475"/>
      <c r="Z807" s="2474"/>
      <c r="AA807" s="2477"/>
      <c r="AB807" s="2475"/>
      <c r="AC807" s="2475"/>
      <c r="AD807" s="2475"/>
      <c r="AE807" s="2475"/>
      <c r="AF807" s="78"/>
      <c r="AG807" s="2475"/>
      <c r="AH807" s="2478"/>
      <c r="AI807" s="78"/>
      <c r="AJ807" s="78"/>
      <c r="AK807" s="78"/>
      <c r="AL807" s="78"/>
      <c r="AM807" s="78"/>
      <c r="AN807" s="78"/>
      <c r="AO807" s="78"/>
      <c r="AP807" s="78"/>
      <c r="AQ807" s="78"/>
      <c r="AR807" s="2479"/>
      <c r="AS807" s="2479"/>
      <c r="AT807" s="2479"/>
      <c r="AU807" s="2479"/>
      <c r="AV807" s="2480"/>
      <c r="AW807" s="78"/>
      <c r="AX807" s="2480"/>
      <c r="AY807" s="78"/>
      <c r="AZ807" s="78"/>
      <c r="BA807" s="78"/>
      <c r="BB807" s="2480"/>
      <c r="BC807" s="78"/>
      <c r="BD807" s="78"/>
      <c r="BE807" s="78"/>
      <c r="BF807" s="78"/>
      <c r="BG807" s="78"/>
      <c r="BH807" s="78"/>
      <c r="BI807" s="78"/>
      <c r="BJ807" s="78"/>
      <c r="BK807" s="78"/>
      <c r="BL807" s="78"/>
      <c r="BM807" s="78"/>
      <c r="BN807" s="78"/>
      <c r="BO807" s="78"/>
      <c r="BP807" s="78"/>
      <c r="BQ807" s="78"/>
      <c r="BR807" s="78"/>
      <c r="BS807" s="78"/>
      <c r="BT807" s="78"/>
      <c r="BU807" s="78"/>
      <c r="BV807" s="78"/>
      <c r="BW807" s="78"/>
      <c r="BX807" s="78"/>
      <c r="BY807" s="78"/>
      <c r="BZ807" s="78"/>
      <c r="CA807" s="78"/>
      <c r="CB807" s="78"/>
      <c r="CC807" s="78"/>
      <c r="CD807" s="78"/>
      <c r="CE807" s="78"/>
      <c r="CF807" s="78"/>
      <c r="CG807" s="78"/>
      <c r="CH807" s="78"/>
      <c r="CI807" s="78"/>
      <c r="CJ807" s="78"/>
      <c r="CK807" s="78"/>
      <c r="CL807" s="78"/>
      <c r="CM807" s="78"/>
      <c r="CN807" s="78"/>
      <c r="CO807" s="78"/>
      <c r="CP807" s="78"/>
      <c r="CQ807" s="78"/>
      <c r="CR807" s="78"/>
      <c r="CS807" s="78"/>
      <c r="CT807" s="78"/>
      <c r="CU807" s="78"/>
      <c r="CV807" s="78"/>
      <c r="CW807" s="78"/>
      <c r="CX807" s="78"/>
      <c r="CY807" s="78"/>
      <c r="CZ807" s="78"/>
      <c r="DA807" s="78"/>
      <c r="DB807" s="78"/>
      <c r="DC807" s="78"/>
      <c r="DD807" s="78"/>
      <c r="DE807" s="78"/>
      <c r="DF807" s="2481"/>
      <c r="DG807" s="78"/>
      <c r="DH807" s="2482"/>
      <c r="DI807" s="78"/>
      <c r="DJ807" s="78"/>
      <c r="DK807" s="78"/>
      <c r="DL807" s="78"/>
      <c r="DM807" s="78"/>
      <c r="DN807" s="78"/>
      <c r="DO807" s="78"/>
      <c r="DP807" s="78"/>
      <c r="DQ807" s="78"/>
      <c r="DR807" s="78"/>
    </row>
    <row r="808">
      <c r="A808" s="78"/>
      <c r="D808" s="2471"/>
      <c r="E808" s="2472"/>
      <c r="F808" s="2472"/>
      <c r="G808" s="2473"/>
      <c r="H808" s="2474"/>
      <c r="I808" s="2474"/>
      <c r="J808" s="2474"/>
      <c r="K808" s="2474"/>
      <c r="L808" s="2474"/>
      <c r="M808" s="2474"/>
      <c r="N808" s="2474"/>
      <c r="O808" s="2474"/>
      <c r="P808" s="2474"/>
      <c r="Q808" s="2475"/>
      <c r="R808" s="2475"/>
      <c r="S808" s="2474"/>
      <c r="T808" s="2476"/>
      <c r="U808" s="2474"/>
      <c r="V808" s="2474"/>
      <c r="W808" s="2474"/>
      <c r="X808" s="2474"/>
      <c r="Y808" s="2475"/>
      <c r="Z808" s="2474"/>
      <c r="AA808" s="2477"/>
      <c r="AB808" s="2475"/>
      <c r="AC808" s="2475"/>
      <c r="AD808" s="2475"/>
      <c r="AE808" s="2475"/>
      <c r="AF808" s="78"/>
      <c r="AG808" s="2475"/>
      <c r="AH808" s="2478"/>
      <c r="AI808" s="78"/>
      <c r="AJ808" s="78"/>
      <c r="AK808" s="78"/>
      <c r="AL808" s="78"/>
      <c r="AM808" s="78"/>
      <c r="AN808" s="78"/>
      <c r="AO808" s="78"/>
      <c r="AP808" s="78"/>
      <c r="AQ808" s="78"/>
      <c r="AR808" s="2479"/>
      <c r="AS808" s="2479"/>
      <c r="AT808" s="2479"/>
      <c r="AU808" s="2479"/>
      <c r="AV808" s="2480"/>
      <c r="AW808" s="78"/>
      <c r="AX808" s="2480"/>
      <c r="AY808" s="78"/>
      <c r="AZ808" s="78"/>
      <c r="BA808" s="78"/>
      <c r="BB808" s="2480"/>
      <c r="BC808" s="78"/>
      <c r="BD808" s="78"/>
      <c r="BE808" s="78"/>
      <c r="BF808" s="78"/>
      <c r="BG808" s="78"/>
      <c r="BH808" s="78"/>
      <c r="BI808" s="78"/>
      <c r="BJ808" s="78"/>
      <c r="BK808" s="78"/>
      <c r="BL808" s="78"/>
      <c r="BM808" s="78"/>
      <c r="BN808" s="78"/>
      <c r="BO808" s="78"/>
      <c r="BP808" s="78"/>
      <c r="BQ808" s="78"/>
      <c r="BR808" s="78"/>
      <c r="BS808" s="78"/>
      <c r="BT808" s="78"/>
      <c r="BU808" s="78"/>
      <c r="BV808" s="78"/>
      <c r="BW808" s="78"/>
      <c r="BX808" s="78"/>
      <c r="BY808" s="78"/>
      <c r="BZ808" s="78"/>
      <c r="CA808" s="78"/>
      <c r="CB808" s="78"/>
      <c r="CC808" s="78"/>
      <c r="CD808" s="78"/>
      <c r="CE808" s="78"/>
      <c r="CF808" s="78"/>
      <c r="CG808" s="78"/>
      <c r="CH808" s="78"/>
      <c r="CI808" s="78"/>
      <c r="CJ808" s="78"/>
      <c r="CK808" s="78"/>
      <c r="CL808" s="78"/>
      <c r="CM808" s="78"/>
      <c r="CN808" s="78"/>
      <c r="CO808" s="78"/>
      <c r="CP808" s="78"/>
      <c r="CQ808" s="78"/>
      <c r="CR808" s="78"/>
      <c r="CS808" s="78"/>
      <c r="CT808" s="78"/>
      <c r="CU808" s="78"/>
      <c r="CV808" s="78"/>
      <c r="CW808" s="78"/>
      <c r="CX808" s="78"/>
      <c r="CY808" s="78"/>
      <c r="CZ808" s="78"/>
      <c r="DA808" s="78"/>
      <c r="DB808" s="78"/>
      <c r="DC808" s="78"/>
      <c r="DD808" s="78"/>
      <c r="DE808" s="78"/>
      <c r="DF808" s="2481"/>
      <c r="DG808" s="78"/>
      <c r="DH808" s="2482"/>
      <c r="DI808" s="78"/>
      <c r="DJ808" s="78"/>
      <c r="DK808" s="78"/>
      <c r="DL808" s="78"/>
      <c r="DM808" s="78"/>
      <c r="DN808" s="78"/>
      <c r="DO808" s="78"/>
      <c r="DP808" s="78"/>
      <c r="DQ808" s="78"/>
      <c r="DR808" s="78"/>
    </row>
    <row r="809">
      <c r="A809" s="78"/>
      <c r="D809" s="2471"/>
      <c r="E809" s="2472"/>
      <c r="F809" s="2472"/>
      <c r="G809" s="2473"/>
      <c r="H809" s="2474"/>
      <c r="I809" s="2474"/>
      <c r="J809" s="2474"/>
      <c r="K809" s="2474"/>
      <c r="L809" s="2474"/>
      <c r="M809" s="2474"/>
      <c r="N809" s="2474"/>
      <c r="O809" s="2474"/>
      <c r="P809" s="2474"/>
      <c r="Q809" s="2475"/>
      <c r="R809" s="2475"/>
      <c r="S809" s="2474"/>
      <c r="T809" s="2476"/>
      <c r="U809" s="2474"/>
      <c r="V809" s="2474"/>
      <c r="W809" s="2474"/>
      <c r="X809" s="2474"/>
      <c r="Y809" s="2475"/>
      <c r="Z809" s="2474"/>
      <c r="AA809" s="2477"/>
      <c r="AB809" s="2475"/>
      <c r="AC809" s="2475"/>
      <c r="AD809" s="2475"/>
      <c r="AE809" s="2475"/>
      <c r="AF809" s="78"/>
      <c r="AG809" s="2475"/>
      <c r="AH809" s="2478"/>
      <c r="AI809" s="78"/>
      <c r="AJ809" s="78"/>
      <c r="AK809" s="78"/>
      <c r="AL809" s="78"/>
      <c r="AM809" s="78"/>
      <c r="AN809" s="78"/>
      <c r="AO809" s="78"/>
      <c r="AP809" s="78"/>
      <c r="AQ809" s="78"/>
      <c r="AR809" s="2479"/>
      <c r="AS809" s="2479"/>
      <c r="AT809" s="2479"/>
      <c r="AU809" s="2479"/>
      <c r="AV809" s="2480"/>
      <c r="AW809" s="78"/>
      <c r="AX809" s="2480"/>
      <c r="AY809" s="78"/>
      <c r="AZ809" s="78"/>
      <c r="BA809" s="78"/>
      <c r="BB809" s="2480"/>
      <c r="BC809" s="78"/>
      <c r="BD809" s="78"/>
      <c r="BE809" s="78"/>
      <c r="BF809" s="78"/>
      <c r="BG809" s="78"/>
      <c r="BH809" s="78"/>
      <c r="BI809" s="78"/>
      <c r="BJ809" s="78"/>
      <c r="BK809" s="78"/>
      <c r="BL809" s="78"/>
      <c r="BM809" s="78"/>
      <c r="BN809" s="78"/>
      <c r="BO809" s="78"/>
      <c r="BP809" s="78"/>
      <c r="BQ809" s="78"/>
      <c r="BR809" s="78"/>
      <c r="BS809" s="78"/>
      <c r="BT809" s="78"/>
      <c r="BU809" s="78"/>
      <c r="BV809" s="78"/>
      <c r="BW809" s="78"/>
      <c r="BX809" s="78"/>
      <c r="BY809" s="78"/>
      <c r="BZ809" s="78"/>
      <c r="CA809" s="78"/>
      <c r="CB809" s="78"/>
      <c r="CC809" s="78"/>
      <c r="CD809" s="78"/>
      <c r="CE809" s="78"/>
      <c r="CF809" s="78"/>
      <c r="CG809" s="78"/>
      <c r="CH809" s="78"/>
      <c r="CI809" s="78"/>
      <c r="CJ809" s="78"/>
      <c r="CK809" s="78"/>
      <c r="CL809" s="78"/>
      <c r="CM809" s="78"/>
      <c r="CN809" s="78"/>
      <c r="CO809" s="78"/>
      <c r="CP809" s="78"/>
      <c r="CQ809" s="78"/>
      <c r="CR809" s="78"/>
      <c r="CS809" s="78"/>
      <c r="CT809" s="78"/>
      <c r="CU809" s="78"/>
      <c r="CV809" s="78"/>
      <c r="CW809" s="78"/>
      <c r="CX809" s="78"/>
      <c r="CY809" s="78"/>
      <c r="CZ809" s="78"/>
      <c r="DA809" s="78"/>
      <c r="DB809" s="78"/>
      <c r="DC809" s="78"/>
      <c r="DD809" s="78"/>
      <c r="DE809" s="78"/>
      <c r="DF809" s="2481"/>
      <c r="DG809" s="78"/>
      <c r="DH809" s="2482"/>
      <c r="DI809" s="78"/>
      <c r="DJ809" s="78"/>
      <c r="DK809" s="78"/>
      <c r="DL809" s="78"/>
      <c r="DM809" s="78"/>
      <c r="DN809" s="78"/>
      <c r="DO809" s="78"/>
      <c r="DP809" s="78"/>
      <c r="DQ809" s="78"/>
      <c r="DR809" s="78"/>
    </row>
    <row r="810">
      <c r="A810" s="78"/>
      <c r="D810" s="2471"/>
      <c r="E810" s="2472"/>
      <c r="F810" s="2472"/>
      <c r="G810" s="2473"/>
      <c r="H810" s="2474"/>
      <c r="I810" s="2474"/>
      <c r="J810" s="2474"/>
      <c r="K810" s="2474"/>
      <c r="L810" s="2474"/>
      <c r="M810" s="2474"/>
      <c r="N810" s="2474"/>
      <c r="O810" s="2474"/>
      <c r="P810" s="2474"/>
      <c r="Q810" s="2475"/>
      <c r="R810" s="2475"/>
      <c r="S810" s="2474"/>
      <c r="T810" s="2476"/>
      <c r="U810" s="2474"/>
      <c r="V810" s="2474"/>
      <c r="W810" s="2474"/>
      <c r="X810" s="2474"/>
      <c r="Y810" s="2475"/>
      <c r="Z810" s="2474"/>
      <c r="AA810" s="2477"/>
      <c r="AB810" s="2475"/>
      <c r="AC810" s="2475"/>
      <c r="AD810" s="2475"/>
      <c r="AE810" s="2475"/>
      <c r="AF810" s="78"/>
      <c r="AG810" s="2475"/>
      <c r="AH810" s="2478"/>
      <c r="AI810" s="78"/>
      <c r="AJ810" s="78"/>
      <c r="AK810" s="78"/>
      <c r="AL810" s="78"/>
      <c r="AM810" s="78"/>
      <c r="AN810" s="78"/>
      <c r="AO810" s="78"/>
      <c r="AP810" s="78"/>
      <c r="AQ810" s="78"/>
      <c r="AR810" s="2479"/>
      <c r="AS810" s="2479"/>
      <c r="AT810" s="2479"/>
      <c r="AU810" s="2479"/>
      <c r="AV810" s="2480"/>
      <c r="AW810" s="78"/>
      <c r="AX810" s="2480"/>
      <c r="AY810" s="78"/>
      <c r="AZ810" s="78"/>
      <c r="BA810" s="78"/>
      <c r="BB810" s="2480"/>
      <c r="BC810" s="78"/>
      <c r="BD810" s="78"/>
      <c r="BE810" s="78"/>
      <c r="BF810" s="78"/>
      <c r="BG810" s="78"/>
      <c r="BH810" s="78"/>
      <c r="BI810" s="78"/>
      <c r="BJ810" s="78"/>
      <c r="BK810" s="78"/>
      <c r="BL810" s="78"/>
      <c r="BM810" s="78"/>
      <c r="BN810" s="78"/>
      <c r="BO810" s="78"/>
      <c r="BP810" s="78"/>
      <c r="BQ810" s="78"/>
      <c r="BR810" s="78"/>
      <c r="BS810" s="78"/>
      <c r="BT810" s="78"/>
      <c r="BU810" s="78"/>
      <c r="BV810" s="78"/>
      <c r="BW810" s="78"/>
      <c r="BX810" s="78"/>
      <c r="BY810" s="78"/>
      <c r="BZ810" s="78"/>
      <c r="CA810" s="78"/>
      <c r="CB810" s="78"/>
      <c r="CC810" s="78"/>
      <c r="CD810" s="78"/>
      <c r="CE810" s="78"/>
      <c r="CF810" s="78"/>
      <c r="CG810" s="78"/>
      <c r="CH810" s="78"/>
      <c r="CI810" s="78"/>
      <c r="CJ810" s="78"/>
      <c r="CK810" s="78"/>
      <c r="CL810" s="78"/>
      <c r="CM810" s="78"/>
      <c r="CN810" s="78"/>
      <c r="CO810" s="78"/>
      <c r="CP810" s="78"/>
      <c r="CQ810" s="78"/>
      <c r="CR810" s="78"/>
      <c r="CS810" s="78"/>
      <c r="CT810" s="78"/>
      <c r="CU810" s="78"/>
      <c r="CV810" s="78"/>
      <c r="CW810" s="78"/>
      <c r="CX810" s="78"/>
      <c r="CY810" s="78"/>
      <c r="CZ810" s="78"/>
      <c r="DA810" s="78"/>
      <c r="DB810" s="78"/>
      <c r="DC810" s="78"/>
      <c r="DD810" s="78"/>
      <c r="DE810" s="78"/>
      <c r="DF810" s="2481"/>
      <c r="DG810" s="78"/>
      <c r="DH810" s="2482"/>
      <c r="DI810" s="78"/>
      <c r="DJ810" s="78"/>
      <c r="DK810" s="78"/>
      <c r="DL810" s="78"/>
      <c r="DM810" s="78"/>
      <c r="DN810" s="78"/>
      <c r="DO810" s="78"/>
      <c r="DP810" s="78"/>
      <c r="DQ810" s="78"/>
      <c r="DR810" s="78"/>
    </row>
    <row r="811">
      <c r="A811" s="78"/>
      <c r="D811" s="2471"/>
      <c r="E811" s="2472"/>
      <c r="F811" s="2472"/>
      <c r="G811" s="2473"/>
      <c r="H811" s="2474"/>
      <c r="I811" s="2474"/>
      <c r="J811" s="2474"/>
      <c r="K811" s="2474"/>
      <c r="L811" s="2474"/>
      <c r="M811" s="2474"/>
      <c r="N811" s="2474"/>
      <c r="O811" s="2474"/>
      <c r="P811" s="2474"/>
      <c r="Q811" s="2475"/>
      <c r="R811" s="2475"/>
      <c r="S811" s="2474"/>
      <c r="T811" s="2476"/>
      <c r="U811" s="2474"/>
      <c r="V811" s="2474"/>
      <c r="W811" s="2474"/>
      <c r="X811" s="2474"/>
      <c r="Y811" s="2475"/>
      <c r="Z811" s="2474"/>
      <c r="AA811" s="2477"/>
      <c r="AB811" s="2475"/>
      <c r="AC811" s="2475"/>
      <c r="AD811" s="2475"/>
      <c r="AE811" s="2475"/>
      <c r="AF811" s="78"/>
      <c r="AG811" s="2475"/>
      <c r="AH811" s="2478"/>
      <c r="AI811" s="78"/>
      <c r="AJ811" s="78"/>
      <c r="AK811" s="78"/>
      <c r="AL811" s="78"/>
      <c r="AM811" s="78"/>
      <c r="AN811" s="78"/>
      <c r="AO811" s="78"/>
      <c r="AP811" s="78"/>
      <c r="AQ811" s="78"/>
      <c r="AR811" s="2479"/>
      <c r="AS811" s="2479"/>
      <c r="AT811" s="2479"/>
      <c r="AU811" s="2479"/>
      <c r="AV811" s="2480"/>
      <c r="AW811" s="78"/>
      <c r="AX811" s="2480"/>
      <c r="AY811" s="78"/>
      <c r="AZ811" s="78"/>
      <c r="BA811" s="78"/>
      <c r="BB811" s="2480"/>
      <c r="BC811" s="78"/>
      <c r="BD811" s="78"/>
      <c r="BE811" s="78"/>
      <c r="BF811" s="78"/>
      <c r="BG811" s="78"/>
      <c r="BH811" s="78"/>
      <c r="BI811" s="78"/>
      <c r="BJ811" s="78"/>
      <c r="BK811" s="78"/>
      <c r="BL811" s="78"/>
      <c r="BM811" s="78"/>
      <c r="BN811" s="78"/>
      <c r="BO811" s="78"/>
      <c r="BP811" s="78"/>
      <c r="BQ811" s="78"/>
      <c r="BR811" s="78"/>
      <c r="BS811" s="78"/>
      <c r="BT811" s="78"/>
      <c r="BU811" s="78"/>
      <c r="BV811" s="78"/>
      <c r="BW811" s="78"/>
      <c r="BX811" s="78"/>
      <c r="BY811" s="78"/>
      <c r="BZ811" s="78"/>
      <c r="CA811" s="78"/>
      <c r="CB811" s="78"/>
      <c r="CC811" s="78"/>
      <c r="CD811" s="78"/>
      <c r="CE811" s="78"/>
      <c r="CF811" s="78"/>
      <c r="CG811" s="78"/>
      <c r="CH811" s="78"/>
      <c r="CI811" s="78"/>
      <c r="CJ811" s="78"/>
      <c r="CK811" s="78"/>
      <c r="CL811" s="78"/>
      <c r="CM811" s="78"/>
      <c r="CN811" s="78"/>
      <c r="CO811" s="78"/>
      <c r="CP811" s="78"/>
      <c r="CQ811" s="78"/>
      <c r="CR811" s="78"/>
      <c r="CS811" s="78"/>
      <c r="CT811" s="78"/>
      <c r="CU811" s="78"/>
      <c r="CV811" s="78"/>
      <c r="CW811" s="78"/>
      <c r="CX811" s="78"/>
      <c r="CY811" s="78"/>
      <c r="CZ811" s="78"/>
      <c r="DA811" s="78"/>
      <c r="DB811" s="78"/>
      <c r="DC811" s="78"/>
      <c r="DD811" s="78"/>
      <c r="DE811" s="78"/>
      <c r="DF811" s="2481"/>
      <c r="DG811" s="78"/>
      <c r="DH811" s="2482"/>
      <c r="DI811" s="78"/>
      <c r="DJ811" s="78"/>
      <c r="DK811" s="78"/>
      <c r="DL811" s="78"/>
      <c r="DM811" s="78"/>
      <c r="DN811" s="78"/>
      <c r="DO811" s="78"/>
      <c r="DP811" s="78"/>
      <c r="DQ811" s="78"/>
      <c r="DR811" s="78"/>
    </row>
    <row r="812">
      <c r="A812" s="78"/>
      <c r="D812" s="2471"/>
      <c r="E812" s="2472"/>
      <c r="F812" s="2472"/>
      <c r="G812" s="2473"/>
      <c r="H812" s="2474"/>
      <c r="I812" s="2474"/>
      <c r="J812" s="2474"/>
      <c r="K812" s="2474"/>
      <c r="L812" s="2474"/>
      <c r="M812" s="2474"/>
      <c r="N812" s="2474"/>
      <c r="O812" s="2474"/>
      <c r="P812" s="2474"/>
      <c r="Q812" s="2475"/>
      <c r="R812" s="2475"/>
      <c r="S812" s="2474"/>
      <c r="T812" s="2476"/>
      <c r="U812" s="2474"/>
      <c r="V812" s="2474"/>
      <c r="W812" s="2474"/>
      <c r="X812" s="2474"/>
      <c r="Y812" s="2475"/>
      <c r="Z812" s="2474"/>
      <c r="AA812" s="2477"/>
      <c r="AB812" s="2475"/>
      <c r="AC812" s="2475"/>
      <c r="AD812" s="2475"/>
      <c r="AE812" s="2475"/>
      <c r="AF812" s="78"/>
      <c r="AG812" s="2475"/>
      <c r="AH812" s="2478"/>
      <c r="AI812" s="78"/>
      <c r="AJ812" s="78"/>
      <c r="AK812" s="78"/>
      <c r="AL812" s="78"/>
      <c r="AM812" s="78"/>
      <c r="AN812" s="78"/>
      <c r="AO812" s="78"/>
      <c r="AP812" s="78"/>
      <c r="AQ812" s="78"/>
      <c r="AR812" s="2479"/>
      <c r="AS812" s="2479"/>
      <c r="AT812" s="2479"/>
      <c r="AU812" s="2479"/>
      <c r="AV812" s="2480"/>
      <c r="AW812" s="78"/>
      <c r="AX812" s="2480"/>
      <c r="AY812" s="78"/>
      <c r="AZ812" s="78"/>
      <c r="BA812" s="78"/>
      <c r="BB812" s="2480"/>
      <c r="BC812" s="78"/>
      <c r="BD812" s="78"/>
      <c r="BE812" s="78"/>
      <c r="BF812" s="78"/>
      <c r="BG812" s="78"/>
      <c r="BH812" s="78"/>
      <c r="BI812" s="78"/>
      <c r="BJ812" s="78"/>
      <c r="BK812" s="78"/>
      <c r="BL812" s="78"/>
      <c r="BM812" s="78"/>
      <c r="BN812" s="78"/>
      <c r="BO812" s="78"/>
      <c r="BP812" s="78"/>
      <c r="BQ812" s="78"/>
      <c r="BR812" s="78"/>
      <c r="BS812" s="78"/>
      <c r="BT812" s="78"/>
      <c r="BU812" s="78"/>
      <c r="BV812" s="78"/>
      <c r="BW812" s="78"/>
      <c r="BX812" s="78"/>
      <c r="BY812" s="78"/>
      <c r="BZ812" s="78"/>
      <c r="CA812" s="78"/>
      <c r="CB812" s="78"/>
      <c r="CC812" s="78"/>
      <c r="CD812" s="78"/>
      <c r="CE812" s="78"/>
      <c r="CF812" s="78"/>
      <c r="CG812" s="78"/>
      <c r="CH812" s="78"/>
      <c r="CI812" s="78"/>
      <c r="CJ812" s="78"/>
      <c r="CK812" s="78"/>
      <c r="CL812" s="78"/>
      <c r="CM812" s="78"/>
      <c r="CN812" s="78"/>
      <c r="CO812" s="78"/>
      <c r="CP812" s="78"/>
      <c r="CQ812" s="78"/>
      <c r="CR812" s="78"/>
      <c r="CS812" s="78"/>
      <c r="CT812" s="78"/>
      <c r="CU812" s="78"/>
      <c r="CV812" s="78"/>
      <c r="CW812" s="78"/>
      <c r="CX812" s="78"/>
      <c r="CY812" s="78"/>
      <c r="CZ812" s="78"/>
      <c r="DA812" s="78"/>
      <c r="DB812" s="78"/>
      <c r="DC812" s="78"/>
      <c r="DD812" s="78"/>
      <c r="DE812" s="78"/>
      <c r="DF812" s="2481"/>
      <c r="DG812" s="78"/>
      <c r="DH812" s="2482"/>
      <c r="DI812" s="78"/>
      <c r="DJ812" s="78"/>
      <c r="DK812" s="78"/>
      <c r="DL812" s="78"/>
      <c r="DM812" s="78"/>
      <c r="DN812" s="78"/>
      <c r="DO812" s="78"/>
      <c r="DP812" s="78"/>
      <c r="DQ812" s="78"/>
      <c r="DR812" s="78"/>
    </row>
    <row r="813">
      <c r="A813" s="78"/>
      <c r="D813" s="2471"/>
      <c r="E813" s="2472"/>
      <c r="F813" s="2472"/>
      <c r="G813" s="2473"/>
      <c r="H813" s="2474"/>
      <c r="I813" s="2474"/>
      <c r="J813" s="2474"/>
      <c r="K813" s="2474"/>
      <c r="L813" s="2474"/>
      <c r="M813" s="2474"/>
      <c r="N813" s="2474"/>
      <c r="O813" s="2474"/>
      <c r="P813" s="2474"/>
      <c r="Q813" s="2475"/>
      <c r="R813" s="2475"/>
      <c r="S813" s="2474"/>
      <c r="T813" s="2476"/>
      <c r="U813" s="2474"/>
      <c r="V813" s="2474"/>
      <c r="W813" s="2474"/>
      <c r="X813" s="2474"/>
      <c r="Y813" s="2475"/>
      <c r="Z813" s="2474"/>
      <c r="AA813" s="2477"/>
      <c r="AB813" s="2475"/>
      <c r="AC813" s="2475"/>
      <c r="AD813" s="2475"/>
      <c r="AE813" s="2475"/>
      <c r="AF813" s="78"/>
      <c r="AG813" s="2475"/>
      <c r="AH813" s="2478"/>
      <c r="AI813" s="78"/>
      <c r="AJ813" s="78"/>
      <c r="AK813" s="78"/>
      <c r="AL813" s="78"/>
      <c r="AM813" s="78"/>
      <c r="AN813" s="78"/>
      <c r="AO813" s="78"/>
      <c r="AP813" s="78"/>
      <c r="AQ813" s="78"/>
      <c r="AR813" s="2479"/>
      <c r="AS813" s="2479"/>
      <c r="AT813" s="2479"/>
      <c r="AU813" s="2479"/>
      <c r="AV813" s="2480"/>
      <c r="AW813" s="78"/>
      <c r="AX813" s="2480"/>
      <c r="AY813" s="78"/>
      <c r="AZ813" s="78"/>
      <c r="BA813" s="78"/>
      <c r="BB813" s="2480"/>
      <c r="BC813" s="78"/>
      <c r="BD813" s="78"/>
      <c r="BE813" s="78"/>
      <c r="BF813" s="78"/>
      <c r="BG813" s="78"/>
      <c r="BH813" s="78"/>
      <c r="BI813" s="78"/>
      <c r="BJ813" s="78"/>
      <c r="BK813" s="78"/>
      <c r="BL813" s="78"/>
      <c r="BM813" s="78"/>
      <c r="BN813" s="78"/>
      <c r="BO813" s="78"/>
      <c r="BP813" s="78"/>
      <c r="BQ813" s="78"/>
      <c r="BR813" s="78"/>
      <c r="BS813" s="78"/>
      <c r="BT813" s="78"/>
      <c r="BU813" s="78"/>
      <c r="BV813" s="78"/>
      <c r="BW813" s="78"/>
      <c r="BX813" s="78"/>
      <c r="BY813" s="78"/>
      <c r="BZ813" s="78"/>
      <c r="CA813" s="78"/>
      <c r="CB813" s="78"/>
      <c r="CC813" s="78"/>
      <c r="CD813" s="78"/>
      <c r="CE813" s="78"/>
      <c r="CF813" s="78"/>
      <c r="CG813" s="78"/>
      <c r="CH813" s="78"/>
      <c r="CI813" s="78"/>
      <c r="CJ813" s="78"/>
      <c r="CK813" s="78"/>
      <c r="CL813" s="78"/>
      <c r="CM813" s="78"/>
      <c r="CN813" s="78"/>
      <c r="CO813" s="78"/>
      <c r="CP813" s="78"/>
      <c r="CQ813" s="78"/>
      <c r="CR813" s="78"/>
      <c r="CS813" s="78"/>
      <c r="CT813" s="78"/>
      <c r="CU813" s="78"/>
      <c r="CV813" s="78"/>
      <c r="CW813" s="78"/>
      <c r="CX813" s="78"/>
      <c r="CY813" s="78"/>
      <c r="CZ813" s="78"/>
      <c r="DA813" s="78"/>
      <c r="DB813" s="78"/>
      <c r="DC813" s="78"/>
      <c r="DD813" s="78"/>
      <c r="DE813" s="78"/>
      <c r="DF813" s="2481"/>
      <c r="DG813" s="78"/>
      <c r="DH813" s="2482"/>
      <c r="DI813" s="78"/>
      <c r="DJ813" s="78"/>
      <c r="DK813" s="78"/>
      <c r="DL813" s="78"/>
      <c r="DM813" s="78"/>
      <c r="DN813" s="78"/>
      <c r="DO813" s="78"/>
      <c r="DP813" s="78"/>
      <c r="DQ813" s="78"/>
      <c r="DR813" s="78"/>
    </row>
    <row r="814">
      <c r="A814" s="78"/>
      <c r="D814" s="2471"/>
      <c r="E814" s="2472"/>
      <c r="F814" s="2472"/>
      <c r="G814" s="2473"/>
      <c r="H814" s="2474"/>
      <c r="I814" s="2474"/>
      <c r="J814" s="2474"/>
      <c r="K814" s="2474"/>
      <c r="L814" s="2474"/>
      <c r="M814" s="2474"/>
      <c r="N814" s="2474"/>
      <c r="O814" s="2474"/>
      <c r="P814" s="2474"/>
      <c r="Q814" s="2475"/>
      <c r="R814" s="2475"/>
      <c r="S814" s="2474"/>
      <c r="T814" s="2476"/>
      <c r="U814" s="2474"/>
      <c r="V814" s="2474"/>
      <c r="W814" s="2474"/>
      <c r="X814" s="2474"/>
      <c r="Y814" s="2475"/>
      <c r="Z814" s="2474"/>
      <c r="AA814" s="2477"/>
      <c r="AB814" s="2475"/>
      <c r="AC814" s="2475"/>
      <c r="AD814" s="2475"/>
      <c r="AE814" s="2475"/>
      <c r="AF814" s="78"/>
      <c r="AG814" s="2475"/>
      <c r="AH814" s="2478"/>
      <c r="AI814" s="78"/>
      <c r="AJ814" s="78"/>
      <c r="AK814" s="78"/>
      <c r="AL814" s="78"/>
      <c r="AM814" s="78"/>
      <c r="AN814" s="78"/>
      <c r="AO814" s="78"/>
      <c r="AP814" s="78"/>
      <c r="AQ814" s="78"/>
      <c r="AR814" s="2479"/>
      <c r="AS814" s="2479"/>
      <c r="AT814" s="2479"/>
      <c r="AU814" s="2479"/>
      <c r="AV814" s="2480"/>
      <c r="AW814" s="78"/>
      <c r="AX814" s="2480"/>
      <c r="AY814" s="78"/>
      <c r="AZ814" s="78"/>
      <c r="BA814" s="78"/>
      <c r="BB814" s="2480"/>
      <c r="BC814" s="78"/>
      <c r="BD814" s="78"/>
      <c r="BE814" s="78"/>
      <c r="BF814" s="78"/>
      <c r="BG814" s="78"/>
      <c r="BH814" s="78"/>
      <c r="BI814" s="78"/>
      <c r="BJ814" s="78"/>
      <c r="BK814" s="78"/>
      <c r="BL814" s="78"/>
      <c r="BM814" s="78"/>
      <c r="BN814" s="78"/>
      <c r="BO814" s="78"/>
      <c r="BP814" s="78"/>
      <c r="BQ814" s="78"/>
      <c r="BR814" s="78"/>
      <c r="BS814" s="78"/>
      <c r="BT814" s="78"/>
      <c r="BU814" s="78"/>
      <c r="BV814" s="78"/>
      <c r="BW814" s="78"/>
      <c r="BX814" s="78"/>
      <c r="BY814" s="78"/>
      <c r="BZ814" s="78"/>
      <c r="CA814" s="78"/>
      <c r="CB814" s="78"/>
      <c r="CC814" s="78"/>
      <c r="CD814" s="78"/>
      <c r="CE814" s="78"/>
      <c r="CF814" s="78"/>
      <c r="CG814" s="78"/>
      <c r="CH814" s="78"/>
      <c r="CI814" s="78"/>
      <c r="CJ814" s="78"/>
      <c r="CK814" s="78"/>
      <c r="CL814" s="78"/>
      <c r="CM814" s="78"/>
      <c r="CN814" s="78"/>
      <c r="CO814" s="78"/>
      <c r="CP814" s="78"/>
      <c r="CQ814" s="78"/>
      <c r="CR814" s="78"/>
      <c r="CS814" s="78"/>
      <c r="CT814" s="78"/>
      <c r="CU814" s="78"/>
      <c r="CV814" s="78"/>
      <c r="CW814" s="78"/>
      <c r="CX814" s="78"/>
      <c r="CY814" s="78"/>
      <c r="CZ814" s="78"/>
      <c r="DA814" s="78"/>
      <c r="DB814" s="78"/>
      <c r="DC814" s="78"/>
      <c r="DD814" s="78"/>
      <c r="DE814" s="78"/>
      <c r="DF814" s="2481"/>
      <c r="DG814" s="78"/>
      <c r="DH814" s="2482"/>
      <c r="DI814" s="78"/>
      <c r="DJ814" s="78"/>
      <c r="DK814" s="78"/>
      <c r="DL814" s="78"/>
      <c r="DM814" s="78"/>
      <c r="DN814" s="78"/>
      <c r="DO814" s="78"/>
      <c r="DP814" s="78"/>
      <c r="DQ814" s="78"/>
      <c r="DR814" s="78"/>
    </row>
    <row r="815">
      <c r="A815" s="78"/>
      <c r="D815" s="2471"/>
      <c r="E815" s="2472"/>
      <c r="F815" s="2472"/>
      <c r="G815" s="2473"/>
      <c r="H815" s="2474"/>
      <c r="I815" s="2474"/>
      <c r="J815" s="2474"/>
      <c r="K815" s="2474"/>
      <c r="L815" s="2474"/>
      <c r="M815" s="2474"/>
      <c r="N815" s="2474"/>
      <c r="O815" s="2474"/>
      <c r="P815" s="2474"/>
      <c r="Q815" s="2475"/>
      <c r="R815" s="2475"/>
      <c r="S815" s="2474"/>
      <c r="T815" s="2476"/>
      <c r="U815" s="2474"/>
      <c r="V815" s="2474"/>
      <c r="W815" s="2474"/>
      <c r="X815" s="2474"/>
      <c r="Y815" s="2475"/>
      <c r="Z815" s="2474"/>
      <c r="AA815" s="2477"/>
      <c r="AB815" s="2475"/>
      <c r="AC815" s="2475"/>
      <c r="AD815" s="2475"/>
      <c r="AE815" s="2475"/>
      <c r="AF815" s="78"/>
      <c r="AG815" s="2475"/>
      <c r="AH815" s="2478"/>
      <c r="AI815" s="78"/>
      <c r="AJ815" s="78"/>
      <c r="AK815" s="78"/>
      <c r="AL815" s="78"/>
      <c r="AM815" s="78"/>
      <c r="AN815" s="78"/>
      <c r="AO815" s="78"/>
      <c r="AP815" s="78"/>
      <c r="AQ815" s="78"/>
      <c r="AR815" s="2479"/>
      <c r="AS815" s="2479"/>
      <c r="AT815" s="2479"/>
      <c r="AU815" s="2479"/>
      <c r="AV815" s="2480"/>
      <c r="AW815" s="78"/>
      <c r="AX815" s="2480"/>
      <c r="AY815" s="78"/>
      <c r="AZ815" s="78"/>
      <c r="BA815" s="78"/>
      <c r="BB815" s="2480"/>
      <c r="BC815" s="78"/>
      <c r="BD815" s="78"/>
      <c r="BE815" s="78"/>
      <c r="BF815" s="78"/>
      <c r="BG815" s="78"/>
      <c r="BH815" s="78"/>
      <c r="BI815" s="78"/>
      <c r="BJ815" s="78"/>
      <c r="BK815" s="78"/>
      <c r="BL815" s="78"/>
      <c r="BM815" s="78"/>
      <c r="BN815" s="78"/>
      <c r="BO815" s="78"/>
      <c r="BP815" s="78"/>
      <c r="BQ815" s="78"/>
      <c r="BR815" s="78"/>
      <c r="BS815" s="78"/>
      <c r="BT815" s="78"/>
      <c r="BU815" s="78"/>
      <c r="BV815" s="78"/>
      <c r="BW815" s="78"/>
      <c r="BX815" s="78"/>
      <c r="BY815" s="78"/>
      <c r="BZ815" s="78"/>
      <c r="CA815" s="78"/>
      <c r="CB815" s="78"/>
      <c r="CC815" s="78"/>
      <c r="CD815" s="78"/>
      <c r="CE815" s="78"/>
      <c r="CF815" s="78"/>
      <c r="CG815" s="78"/>
      <c r="CH815" s="78"/>
      <c r="CI815" s="78"/>
      <c r="CJ815" s="78"/>
      <c r="CK815" s="78"/>
      <c r="CL815" s="78"/>
      <c r="CM815" s="78"/>
      <c r="CN815" s="78"/>
      <c r="CO815" s="78"/>
      <c r="CP815" s="78"/>
      <c r="CQ815" s="78"/>
      <c r="CR815" s="78"/>
      <c r="CS815" s="78"/>
      <c r="CT815" s="78"/>
      <c r="CU815" s="78"/>
      <c r="CV815" s="78"/>
      <c r="CW815" s="78"/>
      <c r="CX815" s="78"/>
      <c r="CY815" s="78"/>
      <c r="CZ815" s="78"/>
      <c r="DA815" s="78"/>
      <c r="DB815" s="78"/>
      <c r="DC815" s="78"/>
      <c r="DD815" s="78"/>
      <c r="DE815" s="78"/>
      <c r="DF815" s="2481"/>
      <c r="DG815" s="78"/>
      <c r="DH815" s="2482"/>
      <c r="DI815" s="78"/>
      <c r="DJ815" s="78"/>
      <c r="DK815" s="78"/>
      <c r="DL815" s="78"/>
      <c r="DM815" s="78"/>
      <c r="DN815" s="78"/>
      <c r="DO815" s="78"/>
      <c r="DP815" s="78"/>
      <c r="DQ815" s="78"/>
      <c r="DR815" s="78"/>
    </row>
    <row r="816">
      <c r="A816" s="78"/>
      <c r="D816" s="2471"/>
      <c r="E816" s="2472"/>
      <c r="F816" s="2472"/>
      <c r="G816" s="2473"/>
      <c r="H816" s="2474"/>
      <c r="I816" s="2474"/>
      <c r="J816" s="2474"/>
      <c r="K816" s="2474"/>
      <c r="L816" s="2474"/>
      <c r="M816" s="2474"/>
      <c r="N816" s="2474"/>
      <c r="O816" s="2474"/>
      <c r="P816" s="2474"/>
      <c r="Q816" s="2475"/>
      <c r="R816" s="2475"/>
      <c r="S816" s="2474"/>
      <c r="T816" s="2476"/>
      <c r="U816" s="2474"/>
      <c r="V816" s="2474"/>
      <c r="W816" s="2474"/>
      <c r="X816" s="2474"/>
      <c r="Y816" s="2475"/>
      <c r="Z816" s="2474"/>
      <c r="AA816" s="2477"/>
      <c r="AB816" s="2475"/>
      <c r="AC816" s="2475"/>
      <c r="AD816" s="2475"/>
      <c r="AE816" s="2475"/>
      <c r="AF816" s="78"/>
      <c r="AG816" s="2475"/>
      <c r="AH816" s="2478"/>
      <c r="AI816" s="78"/>
      <c r="AJ816" s="78"/>
      <c r="AK816" s="78"/>
      <c r="AL816" s="78"/>
      <c r="AM816" s="78"/>
      <c r="AN816" s="78"/>
      <c r="AO816" s="78"/>
      <c r="AP816" s="78"/>
      <c r="AQ816" s="78"/>
      <c r="AR816" s="2479"/>
      <c r="AS816" s="2479"/>
      <c r="AT816" s="2479"/>
      <c r="AU816" s="2479"/>
      <c r="AV816" s="2480"/>
      <c r="AW816" s="78"/>
      <c r="AX816" s="2480"/>
      <c r="AY816" s="78"/>
      <c r="AZ816" s="78"/>
      <c r="BA816" s="78"/>
      <c r="BB816" s="2480"/>
      <c r="BC816" s="78"/>
      <c r="BD816" s="78"/>
      <c r="BE816" s="78"/>
      <c r="BF816" s="78"/>
      <c r="BG816" s="78"/>
      <c r="BH816" s="78"/>
      <c r="BI816" s="78"/>
      <c r="BJ816" s="78"/>
      <c r="BK816" s="78"/>
      <c r="BL816" s="78"/>
      <c r="BM816" s="78"/>
      <c r="BN816" s="78"/>
      <c r="BO816" s="78"/>
      <c r="BP816" s="78"/>
      <c r="BQ816" s="78"/>
      <c r="BR816" s="78"/>
      <c r="BS816" s="78"/>
      <c r="BT816" s="78"/>
      <c r="BU816" s="78"/>
      <c r="BV816" s="78"/>
      <c r="BW816" s="78"/>
      <c r="BX816" s="78"/>
      <c r="BY816" s="78"/>
      <c r="BZ816" s="78"/>
      <c r="CA816" s="78"/>
      <c r="CB816" s="78"/>
      <c r="CC816" s="78"/>
      <c r="CD816" s="78"/>
      <c r="CE816" s="78"/>
      <c r="CF816" s="78"/>
      <c r="CG816" s="78"/>
      <c r="CH816" s="78"/>
      <c r="CI816" s="78"/>
      <c r="CJ816" s="78"/>
      <c r="CK816" s="78"/>
      <c r="CL816" s="78"/>
      <c r="CM816" s="78"/>
      <c r="CN816" s="78"/>
      <c r="CO816" s="78"/>
      <c r="CP816" s="78"/>
      <c r="CQ816" s="78"/>
      <c r="CR816" s="78"/>
      <c r="CS816" s="78"/>
      <c r="CT816" s="78"/>
      <c r="CU816" s="78"/>
      <c r="CV816" s="78"/>
      <c r="CW816" s="78"/>
      <c r="CX816" s="78"/>
      <c r="CY816" s="78"/>
      <c r="CZ816" s="78"/>
      <c r="DA816" s="78"/>
      <c r="DB816" s="78"/>
      <c r="DC816" s="78"/>
      <c r="DD816" s="78"/>
      <c r="DE816" s="78"/>
      <c r="DF816" s="2481"/>
      <c r="DG816" s="78"/>
      <c r="DH816" s="2482"/>
      <c r="DI816" s="78"/>
      <c r="DJ816" s="78"/>
      <c r="DK816" s="78"/>
      <c r="DL816" s="78"/>
      <c r="DM816" s="78"/>
      <c r="DN816" s="78"/>
      <c r="DO816" s="78"/>
      <c r="DP816" s="78"/>
      <c r="DQ816" s="78"/>
      <c r="DR816" s="78"/>
    </row>
    <row r="817">
      <c r="A817" s="78"/>
      <c r="D817" s="2471"/>
      <c r="E817" s="2472"/>
      <c r="F817" s="2472"/>
      <c r="G817" s="2473"/>
      <c r="H817" s="2474"/>
      <c r="I817" s="2474"/>
      <c r="J817" s="2474"/>
      <c r="K817" s="2474"/>
      <c r="L817" s="2474"/>
      <c r="M817" s="2474"/>
      <c r="N817" s="2474"/>
      <c r="O817" s="2474"/>
      <c r="P817" s="2474"/>
      <c r="Q817" s="2475"/>
      <c r="R817" s="2475"/>
      <c r="S817" s="2474"/>
      <c r="T817" s="2476"/>
      <c r="U817" s="2474"/>
      <c r="V817" s="2474"/>
      <c r="W817" s="2474"/>
      <c r="X817" s="2474"/>
      <c r="Y817" s="2475"/>
      <c r="Z817" s="2474"/>
      <c r="AA817" s="2477"/>
      <c r="AB817" s="2475"/>
      <c r="AC817" s="2475"/>
      <c r="AD817" s="2475"/>
      <c r="AE817" s="2475"/>
      <c r="AF817" s="78"/>
      <c r="AG817" s="2475"/>
      <c r="AH817" s="2478"/>
      <c r="AI817" s="78"/>
      <c r="AJ817" s="78"/>
      <c r="AK817" s="78"/>
      <c r="AL817" s="78"/>
      <c r="AM817" s="78"/>
      <c r="AN817" s="78"/>
      <c r="AO817" s="78"/>
      <c r="AP817" s="78"/>
      <c r="AQ817" s="78"/>
      <c r="AR817" s="2479"/>
      <c r="AS817" s="2479"/>
      <c r="AT817" s="2479"/>
      <c r="AU817" s="2479"/>
      <c r="AV817" s="2480"/>
      <c r="AW817" s="78"/>
      <c r="AX817" s="2480"/>
      <c r="AY817" s="78"/>
      <c r="AZ817" s="78"/>
      <c r="BA817" s="78"/>
      <c r="BB817" s="2480"/>
      <c r="BC817" s="78"/>
      <c r="BD817" s="78"/>
      <c r="BE817" s="78"/>
      <c r="BF817" s="78"/>
      <c r="BG817" s="78"/>
      <c r="BH817" s="78"/>
      <c r="BI817" s="78"/>
      <c r="BJ817" s="78"/>
      <c r="BK817" s="78"/>
      <c r="BL817" s="78"/>
      <c r="BM817" s="78"/>
      <c r="BN817" s="78"/>
      <c r="BO817" s="78"/>
      <c r="BP817" s="78"/>
      <c r="BQ817" s="78"/>
      <c r="BR817" s="78"/>
      <c r="BS817" s="78"/>
      <c r="BT817" s="78"/>
      <c r="BU817" s="78"/>
      <c r="BV817" s="78"/>
      <c r="BW817" s="78"/>
      <c r="BX817" s="78"/>
      <c r="BY817" s="78"/>
      <c r="BZ817" s="78"/>
      <c r="CA817" s="78"/>
      <c r="CB817" s="78"/>
      <c r="CC817" s="78"/>
      <c r="CD817" s="78"/>
      <c r="CE817" s="78"/>
      <c r="CF817" s="78"/>
      <c r="CG817" s="78"/>
      <c r="CH817" s="78"/>
      <c r="CI817" s="78"/>
      <c r="CJ817" s="78"/>
      <c r="CK817" s="78"/>
      <c r="CL817" s="78"/>
      <c r="CM817" s="78"/>
      <c r="CN817" s="78"/>
      <c r="CO817" s="78"/>
      <c r="CP817" s="78"/>
      <c r="CQ817" s="78"/>
      <c r="CR817" s="78"/>
      <c r="CS817" s="78"/>
      <c r="CT817" s="78"/>
      <c r="CU817" s="78"/>
      <c r="CV817" s="78"/>
      <c r="CW817" s="78"/>
      <c r="CX817" s="78"/>
      <c r="CY817" s="78"/>
      <c r="CZ817" s="78"/>
      <c r="DA817" s="78"/>
      <c r="DB817" s="78"/>
      <c r="DC817" s="78"/>
      <c r="DD817" s="78"/>
      <c r="DE817" s="78"/>
      <c r="DF817" s="2481"/>
      <c r="DG817" s="78"/>
      <c r="DH817" s="2482"/>
      <c r="DI817" s="78"/>
      <c r="DJ817" s="78"/>
      <c r="DK817" s="78"/>
      <c r="DL817" s="78"/>
      <c r="DM817" s="78"/>
      <c r="DN817" s="78"/>
      <c r="DO817" s="78"/>
      <c r="DP817" s="78"/>
      <c r="DQ817" s="78"/>
      <c r="DR817" s="78"/>
    </row>
    <row r="818">
      <c r="A818" s="78"/>
      <c r="D818" s="2471"/>
      <c r="E818" s="2472"/>
      <c r="F818" s="2472"/>
      <c r="G818" s="2473"/>
      <c r="H818" s="2474"/>
      <c r="I818" s="2474"/>
      <c r="J818" s="2474"/>
      <c r="K818" s="2474"/>
      <c r="L818" s="2474"/>
      <c r="M818" s="2474"/>
      <c r="N818" s="2474"/>
      <c r="O818" s="2474"/>
      <c r="P818" s="2474"/>
      <c r="Q818" s="2475"/>
      <c r="R818" s="2475"/>
      <c r="S818" s="2474"/>
      <c r="T818" s="2476"/>
      <c r="U818" s="2474"/>
      <c r="V818" s="2474"/>
      <c r="W818" s="2474"/>
      <c r="X818" s="2474"/>
      <c r="Y818" s="2475"/>
      <c r="Z818" s="2474"/>
      <c r="AA818" s="2477"/>
      <c r="AB818" s="2475"/>
      <c r="AC818" s="2475"/>
      <c r="AD818" s="2475"/>
      <c r="AE818" s="2475"/>
      <c r="AF818" s="78"/>
      <c r="AG818" s="2475"/>
      <c r="AH818" s="2478"/>
      <c r="AI818" s="78"/>
      <c r="AJ818" s="78"/>
      <c r="AK818" s="78"/>
      <c r="AL818" s="78"/>
      <c r="AM818" s="78"/>
      <c r="AN818" s="78"/>
      <c r="AO818" s="78"/>
      <c r="AP818" s="78"/>
      <c r="AQ818" s="78"/>
      <c r="AR818" s="2479"/>
      <c r="AS818" s="2479"/>
      <c r="AT818" s="2479"/>
      <c r="AU818" s="2479"/>
      <c r="AV818" s="2480"/>
      <c r="AW818" s="78"/>
      <c r="AX818" s="2480"/>
      <c r="AY818" s="78"/>
      <c r="AZ818" s="78"/>
      <c r="BA818" s="78"/>
      <c r="BB818" s="2480"/>
      <c r="BC818" s="78"/>
      <c r="BD818" s="78"/>
      <c r="BE818" s="78"/>
      <c r="BF818" s="78"/>
      <c r="BG818" s="78"/>
      <c r="BH818" s="78"/>
      <c r="BI818" s="78"/>
      <c r="BJ818" s="78"/>
      <c r="BK818" s="78"/>
      <c r="BL818" s="78"/>
      <c r="BM818" s="78"/>
      <c r="BN818" s="78"/>
      <c r="BO818" s="78"/>
      <c r="BP818" s="78"/>
      <c r="BQ818" s="78"/>
      <c r="BR818" s="78"/>
      <c r="BS818" s="78"/>
      <c r="BT818" s="78"/>
      <c r="BU818" s="78"/>
      <c r="BV818" s="78"/>
      <c r="BW818" s="78"/>
      <c r="BX818" s="78"/>
      <c r="BY818" s="78"/>
      <c r="BZ818" s="78"/>
      <c r="CA818" s="78"/>
      <c r="CB818" s="78"/>
      <c r="CC818" s="78"/>
      <c r="CD818" s="78"/>
      <c r="CE818" s="78"/>
      <c r="CF818" s="78"/>
      <c r="CG818" s="78"/>
      <c r="CH818" s="78"/>
      <c r="CI818" s="78"/>
      <c r="CJ818" s="78"/>
      <c r="CK818" s="78"/>
      <c r="CL818" s="78"/>
      <c r="CM818" s="78"/>
      <c r="CN818" s="78"/>
      <c r="CO818" s="78"/>
      <c r="CP818" s="78"/>
      <c r="CQ818" s="78"/>
      <c r="CR818" s="78"/>
      <c r="CS818" s="78"/>
      <c r="CT818" s="78"/>
      <c r="CU818" s="78"/>
      <c r="CV818" s="78"/>
      <c r="CW818" s="78"/>
      <c r="CX818" s="78"/>
      <c r="CY818" s="78"/>
      <c r="CZ818" s="78"/>
      <c r="DA818" s="78"/>
      <c r="DB818" s="78"/>
      <c r="DC818" s="78"/>
      <c r="DD818" s="78"/>
      <c r="DE818" s="78"/>
      <c r="DF818" s="2481"/>
      <c r="DG818" s="78"/>
      <c r="DH818" s="2482"/>
      <c r="DI818" s="78"/>
      <c r="DJ818" s="78"/>
      <c r="DK818" s="78"/>
      <c r="DL818" s="78"/>
      <c r="DM818" s="78"/>
      <c r="DN818" s="78"/>
      <c r="DO818" s="78"/>
      <c r="DP818" s="78"/>
      <c r="DQ818" s="78"/>
      <c r="DR818" s="78"/>
    </row>
    <row r="819">
      <c r="A819" s="78"/>
      <c r="D819" s="2471"/>
      <c r="E819" s="2472"/>
      <c r="F819" s="2472"/>
      <c r="G819" s="2473"/>
      <c r="H819" s="2474"/>
      <c r="I819" s="2474"/>
      <c r="J819" s="2474"/>
      <c r="K819" s="2474"/>
      <c r="L819" s="2474"/>
      <c r="M819" s="2474"/>
      <c r="N819" s="2474"/>
      <c r="O819" s="2474"/>
      <c r="P819" s="2474"/>
      <c r="Q819" s="2475"/>
      <c r="R819" s="2475"/>
      <c r="S819" s="2474"/>
      <c r="T819" s="2476"/>
      <c r="U819" s="2474"/>
      <c r="V819" s="2474"/>
      <c r="W819" s="2474"/>
      <c r="X819" s="2474"/>
      <c r="Y819" s="2475"/>
      <c r="Z819" s="2474"/>
      <c r="AA819" s="2477"/>
      <c r="AB819" s="2475"/>
      <c r="AC819" s="2475"/>
      <c r="AD819" s="2475"/>
      <c r="AE819" s="2475"/>
      <c r="AF819" s="78"/>
      <c r="AG819" s="2475"/>
      <c r="AH819" s="2478"/>
      <c r="AI819" s="78"/>
      <c r="AJ819" s="78"/>
      <c r="AK819" s="78"/>
      <c r="AL819" s="78"/>
      <c r="AM819" s="78"/>
      <c r="AN819" s="78"/>
      <c r="AO819" s="78"/>
      <c r="AP819" s="78"/>
      <c r="AQ819" s="78"/>
      <c r="AR819" s="2479"/>
      <c r="AS819" s="2479"/>
      <c r="AT819" s="2479"/>
      <c r="AU819" s="2479"/>
      <c r="AV819" s="2480"/>
      <c r="AW819" s="78"/>
      <c r="AX819" s="2480"/>
      <c r="AY819" s="78"/>
      <c r="AZ819" s="78"/>
      <c r="BA819" s="78"/>
      <c r="BB819" s="2480"/>
      <c r="BC819" s="78"/>
      <c r="BD819" s="78"/>
      <c r="BE819" s="78"/>
      <c r="BF819" s="78"/>
      <c r="BG819" s="78"/>
      <c r="BH819" s="78"/>
      <c r="BI819" s="78"/>
      <c r="BJ819" s="78"/>
      <c r="BK819" s="78"/>
      <c r="BL819" s="78"/>
      <c r="BM819" s="78"/>
      <c r="BN819" s="78"/>
      <c r="BO819" s="78"/>
      <c r="BP819" s="78"/>
      <c r="BQ819" s="78"/>
      <c r="BR819" s="78"/>
      <c r="BS819" s="78"/>
      <c r="BT819" s="78"/>
      <c r="BU819" s="78"/>
      <c r="BV819" s="78"/>
      <c r="BW819" s="78"/>
      <c r="BX819" s="78"/>
      <c r="BY819" s="78"/>
      <c r="BZ819" s="78"/>
      <c r="CA819" s="78"/>
      <c r="CB819" s="78"/>
      <c r="CC819" s="78"/>
      <c r="CD819" s="78"/>
      <c r="CE819" s="78"/>
      <c r="CF819" s="78"/>
      <c r="CG819" s="78"/>
      <c r="CH819" s="78"/>
      <c r="CI819" s="78"/>
      <c r="CJ819" s="78"/>
      <c r="CK819" s="78"/>
      <c r="CL819" s="78"/>
      <c r="CM819" s="78"/>
      <c r="CN819" s="78"/>
      <c r="CO819" s="78"/>
      <c r="CP819" s="78"/>
      <c r="CQ819" s="78"/>
      <c r="CR819" s="78"/>
      <c r="CS819" s="78"/>
      <c r="CT819" s="78"/>
      <c r="CU819" s="78"/>
      <c r="CV819" s="78"/>
      <c r="CW819" s="78"/>
      <c r="CX819" s="78"/>
      <c r="CY819" s="78"/>
      <c r="CZ819" s="78"/>
      <c r="DA819" s="78"/>
      <c r="DB819" s="78"/>
      <c r="DC819" s="78"/>
      <c r="DD819" s="78"/>
      <c r="DE819" s="78"/>
      <c r="DF819" s="2481"/>
      <c r="DG819" s="78"/>
      <c r="DH819" s="2482"/>
      <c r="DI819" s="78"/>
      <c r="DJ819" s="78"/>
      <c r="DK819" s="78"/>
      <c r="DL819" s="78"/>
      <c r="DM819" s="78"/>
      <c r="DN819" s="78"/>
      <c r="DO819" s="78"/>
      <c r="DP819" s="78"/>
      <c r="DQ819" s="78"/>
      <c r="DR819" s="78"/>
    </row>
    <row r="820">
      <c r="A820" s="78"/>
      <c r="D820" s="2471"/>
      <c r="E820" s="2472"/>
      <c r="F820" s="2472"/>
      <c r="G820" s="2473"/>
      <c r="H820" s="2474"/>
      <c r="I820" s="2474"/>
      <c r="J820" s="2474"/>
      <c r="K820" s="2474"/>
      <c r="L820" s="2474"/>
      <c r="M820" s="2474"/>
      <c r="N820" s="2474"/>
      <c r="O820" s="2474"/>
      <c r="P820" s="2474"/>
      <c r="Q820" s="2475"/>
      <c r="R820" s="2475"/>
      <c r="S820" s="2474"/>
      <c r="T820" s="2476"/>
      <c r="U820" s="2474"/>
      <c r="V820" s="2474"/>
      <c r="W820" s="2474"/>
      <c r="X820" s="2474"/>
      <c r="Y820" s="2475"/>
      <c r="Z820" s="2474"/>
      <c r="AA820" s="2477"/>
      <c r="AB820" s="2475"/>
      <c r="AC820" s="2475"/>
      <c r="AD820" s="2475"/>
      <c r="AE820" s="2475"/>
      <c r="AF820" s="78"/>
      <c r="AG820" s="2475"/>
      <c r="AH820" s="2478"/>
      <c r="AI820" s="78"/>
      <c r="AJ820" s="78"/>
      <c r="AK820" s="78"/>
      <c r="AL820" s="78"/>
      <c r="AM820" s="78"/>
      <c r="AN820" s="78"/>
      <c r="AO820" s="78"/>
      <c r="AP820" s="78"/>
      <c r="AQ820" s="78"/>
      <c r="AR820" s="2479"/>
      <c r="AS820" s="2479"/>
      <c r="AT820" s="2479"/>
      <c r="AU820" s="2479"/>
      <c r="AV820" s="2480"/>
      <c r="AW820" s="78"/>
      <c r="AX820" s="2480"/>
      <c r="AY820" s="78"/>
      <c r="AZ820" s="78"/>
      <c r="BA820" s="78"/>
      <c r="BB820" s="2480"/>
      <c r="BC820" s="78"/>
      <c r="BD820" s="78"/>
      <c r="BE820" s="78"/>
      <c r="BF820" s="78"/>
      <c r="BG820" s="78"/>
      <c r="BH820" s="78"/>
      <c r="BI820" s="78"/>
      <c r="BJ820" s="78"/>
      <c r="BK820" s="78"/>
      <c r="BL820" s="78"/>
      <c r="BM820" s="78"/>
      <c r="BN820" s="78"/>
      <c r="BO820" s="78"/>
      <c r="BP820" s="78"/>
      <c r="BQ820" s="78"/>
      <c r="BR820" s="78"/>
      <c r="BS820" s="78"/>
      <c r="BT820" s="78"/>
      <c r="BU820" s="78"/>
      <c r="BV820" s="78"/>
      <c r="BW820" s="78"/>
      <c r="BX820" s="78"/>
      <c r="BY820" s="78"/>
      <c r="BZ820" s="78"/>
      <c r="CA820" s="78"/>
      <c r="CB820" s="78"/>
      <c r="CC820" s="78"/>
      <c r="CD820" s="78"/>
      <c r="CE820" s="78"/>
      <c r="CF820" s="78"/>
      <c r="CG820" s="78"/>
      <c r="CH820" s="78"/>
      <c r="CI820" s="78"/>
      <c r="CJ820" s="78"/>
      <c r="CK820" s="78"/>
      <c r="CL820" s="78"/>
      <c r="CM820" s="78"/>
      <c r="CN820" s="78"/>
      <c r="CO820" s="78"/>
      <c r="CP820" s="78"/>
      <c r="CQ820" s="78"/>
      <c r="CR820" s="78"/>
      <c r="CS820" s="78"/>
      <c r="CT820" s="78"/>
      <c r="CU820" s="78"/>
      <c r="CV820" s="78"/>
      <c r="CW820" s="78"/>
      <c r="CX820" s="78"/>
      <c r="CY820" s="78"/>
      <c r="CZ820" s="78"/>
      <c r="DA820" s="78"/>
      <c r="DB820" s="78"/>
      <c r="DC820" s="78"/>
      <c r="DD820" s="78"/>
      <c r="DE820" s="78"/>
      <c r="DF820" s="2481"/>
      <c r="DG820" s="78"/>
      <c r="DH820" s="2482"/>
      <c r="DI820" s="78"/>
      <c r="DJ820" s="78"/>
      <c r="DK820" s="78"/>
      <c r="DL820" s="78"/>
      <c r="DM820" s="78"/>
      <c r="DN820" s="78"/>
      <c r="DO820" s="78"/>
      <c r="DP820" s="78"/>
      <c r="DQ820" s="78"/>
      <c r="DR820" s="78"/>
    </row>
    <row r="821">
      <c r="A821" s="78"/>
      <c r="D821" s="2471"/>
      <c r="E821" s="2472"/>
      <c r="F821" s="2472"/>
      <c r="G821" s="2473"/>
      <c r="H821" s="2474"/>
      <c r="I821" s="2474"/>
      <c r="J821" s="2474"/>
      <c r="K821" s="2474"/>
      <c r="L821" s="2474"/>
      <c r="M821" s="2474"/>
      <c r="N821" s="2474"/>
      <c r="O821" s="2474"/>
      <c r="P821" s="2474"/>
      <c r="Q821" s="2475"/>
      <c r="R821" s="2475"/>
      <c r="S821" s="2474"/>
      <c r="T821" s="2476"/>
      <c r="U821" s="2474"/>
      <c r="V821" s="2474"/>
      <c r="W821" s="2474"/>
      <c r="X821" s="2474"/>
      <c r="Y821" s="2475"/>
      <c r="Z821" s="2474"/>
      <c r="AA821" s="2477"/>
      <c r="AB821" s="2475"/>
      <c r="AC821" s="2475"/>
      <c r="AD821" s="2475"/>
      <c r="AE821" s="2475"/>
      <c r="AF821" s="78"/>
      <c r="AG821" s="2475"/>
      <c r="AH821" s="2478"/>
      <c r="AI821" s="78"/>
      <c r="AJ821" s="78"/>
      <c r="AK821" s="78"/>
      <c r="AL821" s="78"/>
      <c r="AM821" s="78"/>
      <c r="AN821" s="78"/>
      <c r="AO821" s="78"/>
      <c r="AP821" s="78"/>
      <c r="AQ821" s="78"/>
      <c r="AR821" s="2479"/>
      <c r="AS821" s="2479"/>
      <c r="AT821" s="2479"/>
      <c r="AU821" s="2479"/>
      <c r="AV821" s="2480"/>
      <c r="AW821" s="78"/>
      <c r="AX821" s="2480"/>
      <c r="AY821" s="78"/>
      <c r="AZ821" s="78"/>
      <c r="BA821" s="78"/>
      <c r="BB821" s="2480"/>
      <c r="BC821" s="78"/>
      <c r="BD821" s="78"/>
      <c r="BE821" s="78"/>
      <c r="BF821" s="78"/>
      <c r="BG821" s="78"/>
      <c r="BH821" s="78"/>
      <c r="BI821" s="78"/>
      <c r="BJ821" s="78"/>
      <c r="BK821" s="78"/>
      <c r="BL821" s="78"/>
      <c r="BM821" s="78"/>
      <c r="BN821" s="78"/>
      <c r="BO821" s="78"/>
      <c r="BP821" s="78"/>
      <c r="BQ821" s="78"/>
      <c r="BR821" s="78"/>
      <c r="BS821" s="78"/>
      <c r="BT821" s="78"/>
      <c r="BU821" s="78"/>
      <c r="BV821" s="78"/>
      <c r="BW821" s="78"/>
      <c r="BX821" s="78"/>
      <c r="BY821" s="78"/>
      <c r="BZ821" s="78"/>
      <c r="CA821" s="78"/>
      <c r="CB821" s="78"/>
      <c r="CC821" s="78"/>
      <c r="CD821" s="78"/>
      <c r="CE821" s="78"/>
      <c r="CF821" s="78"/>
      <c r="CG821" s="78"/>
      <c r="CH821" s="78"/>
      <c r="CI821" s="78"/>
      <c r="CJ821" s="78"/>
      <c r="CK821" s="78"/>
      <c r="CL821" s="78"/>
      <c r="CM821" s="78"/>
      <c r="CN821" s="78"/>
      <c r="CO821" s="78"/>
      <c r="CP821" s="78"/>
      <c r="CQ821" s="78"/>
      <c r="CR821" s="78"/>
      <c r="CS821" s="78"/>
      <c r="CT821" s="78"/>
      <c r="CU821" s="78"/>
      <c r="CV821" s="78"/>
      <c r="CW821" s="78"/>
      <c r="CX821" s="78"/>
      <c r="CY821" s="78"/>
      <c r="CZ821" s="78"/>
      <c r="DA821" s="78"/>
      <c r="DB821" s="78"/>
      <c r="DC821" s="78"/>
      <c r="DD821" s="78"/>
      <c r="DE821" s="78"/>
      <c r="DF821" s="2481"/>
      <c r="DG821" s="78"/>
      <c r="DH821" s="2482"/>
      <c r="DI821" s="78"/>
      <c r="DJ821" s="78"/>
      <c r="DK821" s="78"/>
      <c r="DL821" s="78"/>
      <c r="DM821" s="78"/>
      <c r="DN821" s="78"/>
      <c r="DO821" s="78"/>
      <c r="DP821" s="78"/>
      <c r="DQ821" s="78"/>
      <c r="DR821" s="78"/>
    </row>
    <row r="822">
      <c r="A822" s="78"/>
      <c r="D822" s="2471"/>
      <c r="E822" s="2472"/>
      <c r="F822" s="2472"/>
      <c r="G822" s="2473"/>
      <c r="H822" s="2474"/>
      <c r="I822" s="2474"/>
      <c r="J822" s="2474"/>
      <c r="K822" s="2474"/>
      <c r="L822" s="2474"/>
      <c r="M822" s="2474"/>
      <c r="N822" s="2474"/>
      <c r="O822" s="2474"/>
      <c r="P822" s="2474"/>
      <c r="Q822" s="2475"/>
      <c r="R822" s="2475"/>
      <c r="S822" s="2474"/>
      <c r="T822" s="2476"/>
      <c r="U822" s="2474"/>
      <c r="V822" s="2474"/>
      <c r="W822" s="2474"/>
      <c r="X822" s="2474"/>
      <c r="Y822" s="2475"/>
      <c r="Z822" s="2474"/>
      <c r="AA822" s="2477"/>
      <c r="AB822" s="2475"/>
      <c r="AC822" s="2475"/>
      <c r="AD822" s="2475"/>
      <c r="AE822" s="2475"/>
      <c r="AF822" s="78"/>
      <c r="AG822" s="2475"/>
      <c r="AH822" s="2478"/>
      <c r="AI822" s="78"/>
      <c r="AJ822" s="78"/>
      <c r="AK822" s="78"/>
      <c r="AL822" s="78"/>
      <c r="AM822" s="78"/>
      <c r="AN822" s="78"/>
      <c r="AO822" s="78"/>
      <c r="AP822" s="78"/>
      <c r="AQ822" s="78"/>
      <c r="AR822" s="2479"/>
      <c r="AS822" s="2479"/>
      <c r="AT822" s="2479"/>
      <c r="AU822" s="2479"/>
      <c r="AV822" s="2480"/>
      <c r="AW822" s="78"/>
      <c r="AX822" s="2480"/>
      <c r="AY822" s="78"/>
      <c r="AZ822" s="78"/>
      <c r="BA822" s="78"/>
      <c r="BB822" s="2480"/>
      <c r="BC822" s="78"/>
      <c r="BD822" s="78"/>
      <c r="BE822" s="78"/>
      <c r="BF822" s="78"/>
      <c r="BG822" s="78"/>
      <c r="BH822" s="78"/>
      <c r="BI822" s="78"/>
      <c r="BJ822" s="78"/>
      <c r="BK822" s="78"/>
      <c r="BL822" s="78"/>
      <c r="BM822" s="78"/>
      <c r="BN822" s="78"/>
      <c r="BO822" s="78"/>
      <c r="BP822" s="78"/>
      <c r="BQ822" s="78"/>
      <c r="BR822" s="78"/>
      <c r="BS822" s="78"/>
      <c r="BT822" s="78"/>
      <c r="BU822" s="78"/>
      <c r="BV822" s="78"/>
      <c r="BW822" s="78"/>
      <c r="BX822" s="78"/>
      <c r="BY822" s="78"/>
      <c r="BZ822" s="78"/>
      <c r="CA822" s="78"/>
      <c r="CB822" s="78"/>
      <c r="CC822" s="78"/>
      <c r="CD822" s="78"/>
      <c r="CE822" s="78"/>
      <c r="CF822" s="78"/>
      <c r="CG822" s="78"/>
      <c r="CH822" s="78"/>
      <c r="CI822" s="78"/>
      <c r="CJ822" s="78"/>
      <c r="CK822" s="78"/>
      <c r="CL822" s="78"/>
      <c r="CM822" s="78"/>
      <c r="CN822" s="78"/>
      <c r="CO822" s="78"/>
      <c r="CP822" s="78"/>
      <c r="CQ822" s="78"/>
      <c r="CR822" s="78"/>
      <c r="CS822" s="78"/>
      <c r="CT822" s="78"/>
      <c r="CU822" s="78"/>
      <c r="CV822" s="78"/>
      <c r="CW822" s="78"/>
      <c r="CX822" s="78"/>
      <c r="CY822" s="78"/>
      <c r="CZ822" s="78"/>
      <c r="DA822" s="78"/>
      <c r="DB822" s="78"/>
      <c r="DC822" s="78"/>
      <c r="DD822" s="78"/>
      <c r="DE822" s="78"/>
      <c r="DF822" s="2481"/>
      <c r="DG822" s="78"/>
      <c r="DH822" s="2482"/>
      <c r="DI822" s="78"/>
      <c r="DJ822" s="78"/>
      <c r="DK822" s="78"/>
      <c r="DL822" s="78"/>
      <c r="DM822" s="78"/>
      <c r="DN822" s="78"/>
      <c r="DO822" s="78"/>
      <c r="DP822" s="78"/>
      <c r="DQ822" s="78"/>
      <c r="DR822" s="78"/>
    </row>
    <row r="823">
      <c r="A823" s="78"/>
      <c r="D823" s="2471"/>
      <c r="E823" s="2472"/>
      <c r="F823" s="2472"/>
      <c r="G823" s="2473"/>
      <c r="H823" s="2474"/>
      <c r="I823" s="2474"/>
      <c r="J823" s="2474"/>
      <c r="K823" s="2474"/>
      <c r="L823" s="2474"/>
      <c r="M823" s="2474"/>
      <c r="N823" s="2474"/>
      <c r="O823" s="2474"/>
      <c r="P823" s="2474"/>
      <c r="Q823" s="2475"/>
      <c r="R823" s="2475"/>
      <c r="S823" s="2474"/>
      <c r="T823" s="2476"/>
      <c r="U823" s="2474"/>
      <c r="V823" s="2474"/>
      <c r="W823" s="2474"/>
      <c r="X823" s="2474"/>
      <c r="Y823" s="2475"/>
      <c r="Z823" s="2474"/>
      <c r="AA823" s="2477"/>
      <c r="AB823" s="2475"/>
      <c r="AC823" s="2475"/>
      <c r="AD823" s="2475"/>
      <c r="AE823" s="2475"/>
      <c r="AF823" s="78"/>
      <c r="AG823" s="2475"/>
      <c r="AH823" s="2478"/>
      <c r="AI823" s="78"/>
      <c r="AJ823" s="78"/>
      <c r="AK823" s="78"/>
      <c r="AL823" s="78"/>
      <c r="AM823" s="78"/>
      <c r="AN823" s="78"/>
      <c r="AO823" s="78"/>
      <c r="AP823" s="78"/>
      <c r="AQ823" s="78"/>
      <c r="AR823" s="2479"/>
      <c r="AS823" s="2479"/>
      <c r="AT823" s="2479"/>
      <c r="AU823" s="2479"/>
      <c r="AV823" s="2480"/>
      <c r="AW823" s="78"/>
      <c r="AX823" s="2480"/>
      <c r="AY823" s="78"/>
      <c r="AZ823" s="78"/>
      <c r="BA823" s="78"/>
      <c r="BB823" s="2480"/>
      <c r="BC823" s="78"/>
      <c r="BD823" s="78"/>
      <c r="BE823" s="78"/>
      <c r="BF823" s="78"/>
      <c r="BG823" s="78"/>
      <c r="BH823" s="78"/>
      <c r="BI823" s="78"/>
      <c r="BJ823" s="78"/>
      <c r="BK823" s="78"/>
      <c r="BL823" s="78"/>
      <c r="BM823" s="78"/>
      <c r="BN823" s="78"/>
      <c r="BO823" s="78"/>
      <c r="BP823" s="78"/>
      <c r="BQ823" s="78"/>
      <c r="BR823" s="78"/>
      <c r="BS823" s="78"/>
      <c r="BT823" s="78"/>
      <c r="BU823" s="78"/>
      <c r="BV823" s="78"/>
      <c r="BW823" s="78"/>
      <c r="BX823" s="78"/>
      <c r="BY823" s="78"/>
      <c r="BZ823" s="78"/>
      <c r="CA823" s="78"/>
      <c r="CB823" s="78"/>
      <c r="CC823" s="78"/>
      <c r="CD823" s="78"/>
      <c r="CE823" s="78"/>
      <c r="CF823" s="78"/>
      <c r="CG823" s="78"/>
      <c r="CH823" s="78"/>
      <c r="CI823" s="78"/>
      <c r="CJ823" s="78"/>
      <c r="CK823" s="78"/>
      <c r="CL823" s="78"/>
      <c r="CM823" s="78"/>
      <c r="CN823" s="78"/>
      <c r="CO823" s="78"/>
      <c r="CP823" s="78"/>
      <c r="CQ823" s="78"/>
      <c r="CR823" s="78"/>
      <c r="CS823" s="78"/>
      <c r="CT823" s="78"/>
      <c r="CU823" s="78"/>
      <c r="CV823" s="78"/>
      <c r="CW823" s="78"/>
      <c r="CX823" s="78"/>
      <c r="CY823" s="78"/>
      <c r="CZ823" s="78"/>
      <c r="DA823" s="78"/>
      <c r="DB823" s="78"/>
      <c r="DC823" s="78"/>
      <c r="DD823" s="78"/>
      <c r="DE823" s="78"/>
      <c r="DF823" s="2481"/>
      <c r="DG823" s="78"/>
      <c r="DH823" s="2482"/>
      <c r="DI823" s="78"/>
      <c r="DJ823" s="78"/>
      <c r="DK823" s="78"/>
      <c r="DL823" s="78"/>
      <c r="DM823" s="78"/>
      <c r="DN823" s="78"/>
      <c r="DO823" s="78"/>
      <c r="DP823" s="78"/>
      <c r="DQ823" s="78"/>
      <c r="DR823" s="78"/>
    </row>
    <row r="824">
      <c r="A824" s="78"/>
      <c r="D824" s="2471"/>
      <c r="E824" s="2472"/>
      <c r="F824" s="2472"/>
      <c r="G824" s="2473"/>
      <c r="H824" s="2474"/>
      <c r="I824" s="2474"/>
      <c r="J824" s="2474"/>
      <c r="K824" s="2474"/>
      <c r="L824" s="2474"/>
      <c r="M824" s="2474"/>
      <c r="N824" s="2474"/>
      <c r="O824" s="2474"/>
      <c r="P824" s="2474"/>
      <c r="Q824" s="2475"/>
      <c r="R824" s="2475"/>
      <c r="S824" s="2474"/>
      <c r="T824" s="2476"/>
      <c r="U824" s="2474"/>
      <c r="V824" s="2474"/>
      <c r="W824" s="2474"/>
      <c r="X824" s="2474"/>
      <c r="Y824" s="2475"/>
      <c r="Z824" s="2474"/>
      <c r="AA824" s="2477"/>
      <c r="AB824" s="2475"/>
      <c r="AC824" s="2475"/>
      <c r="AD824" s="2475"/>
      <c r="AE824" s="2475"/>
      <c r="AF824" s="78"/>
      <c r="AG824" s="2475"/>
      <c r="AH824" s="2478"/>
      <c r="AI824" s="78"/>
      <c r="AJ824" s="78"/>
      <c r="AK824" s="78"/>
      <c r="AL824" s="78"/>
      <c r="AM824" s="78"/>
      <c r="AN824" s="78"/>
      <c r="AO824" s="78"/>
      <c r="AP824" s="78"/>
      <c r="AQ824" s="78"/>
      <c r="AR824" s="2479"/>
      <c r="AS824" s="2479"/>
      <c r="AT824" s="2479"/>
      <c r="AU824" s="2479"/>
      <c r="AV824" s="2480"/>
      <c r="AW824" s="78"/>
      <c r="AX824" s="2480"/>
      <c r="AY824" s="78"/>
      <c r="AZ824" s="78"/>
      <c r="BA824" s="78"/>
      <c r="BB824" s="2480"/>
      <c r="BC824" s="78"/>
      <c r="BD824" s="78"/>
      <c r="BE824" s="78"/>
      <c r="BF824" s="78"/>
      <c r="BG824" s="78"/>
      <c r="BH824" s="78"/>
      <c r="BI824" s="78"/>
      <c r="BJ824" s="78"/>
      <c r="BK824" s="78"/>
      <c r="BL824" s="78"/>
      <c r="BM824" s="78"/>
      <c r="BN824" s="78"/>
      <c r="BO824" s="78"/>
      <c r="BP824" s="78"/>
      <c r="BQ824" s="78"/>
      <c r="BR824" s="78"/>
      <c r="BS824" s="78"/>
      <c r="BT824" s="78"/>
      <c r="BU824" s="78"/>
      <c r="BV824" s="78"/>
      <c r="BW824" s="78"/>
      <c r="BX824" s="78"/>
      <c r="BY824" s="78"/>
      <c r="BZ824" s="78"/>
      <c r="CA824" s="78"/>
      <c r="CB824" s="78"/>
      <c r="CC824" s="78"/>
      <c r="CD824" s="78"/>
      <c r="CE824" s="78"/>
      <c r="CF824" s="78"/>
      <c r="CG824" s="78"/>
      <c r="CH824" s="78"/>
      <c r="CI824" s="78"/>
      <c r="CJ824" s="78"/>
      <c r="CK824" s="78"/>
      <c r="CL824" s="78"/>
      <c r="CM824" s="78"/>
      <c r="CN824" s="78"/>
      <c r="CO824" s="78"/>
      <c r="CP824" s="78"/>
      <c r="CQ824" s="78"/>
      <c r="CR824" s="78"/>
      <c r="CS824" s="78"/>
      <c r="CT824" s="78"/>
      <c r="CU824" s="78"/>
      <c r="CV824" s="78"/>
      <c r="CW824" s="78"/>
      <c r="CX824" s="78"/>
      <c r="CY824" s="78"/>
      <c r="CZ824" s="78"/>
      <c r="DA824" s="78"/>
      <c r="DB824" s="78"/>
      <c r="DC824" s="78"/>
      <c r="DD824" s="78"/>
      <c r="DE824" s="78"/>
      <c r="DF824" s="2481"/>
      <c r="DG824" s="78"/>
      <c r="DH824" s="2482"/>
      <c r="DI824" s="78"/>
      <c r="DJ824" s="78"/>
      <c r="DK824" s="78"/>
      <c r="DL824" s="78"/>
      <c r="DM824" s="78"/>
      <c r="DN824" s="78"/>
      <c r="DO824" s="78"/>
      <c r="DP824" s="78"/>
      <c r="DQ824" s="78"/>
      <c r="DR824" s="78"/>
    </row>
    <row r="825">
      <c r="A825" s="78"/>
      <c r="D825" s="2471"/>
      <c r="E825" s="2472"/>
      <c r="F825" s="2472"/>
      <c r="G825" s="2473"/>
      <c r="H825" s="2474"/>
      <c r="I825" s="2474"/>
      <c r="J825" s="2474"/>
      <c r="K825" s="2474"/>
      <c r="L825" s="2474"/>
      <c r="M825" s="2474"/>
      <c r="N825" s="2474"/>
      <c r="O825" s="2474"/>
      <c r="P825" s="2474"/>
      <c r="Q825" s="2475"/>
      <c r="R825" s="2475"/>
      <c r="S825" s="2474"/>
      <c r="T825" s="2476"/>
      <c r="U825" s="2474"/>
      <c r="V825" s="2474"/>
      <c r="W825" s="2474"/>
      <c r="X825" s="2474"/>
      <c r="Y825" s="2475"/>
      <c r="Z825" s="2474"/>
      <c r="AA825" s="2477"/>
      <c r="AB825" s="2475"/>
      <c r="AC825" s="2475"/>
      <c r="AD825" s="2475"/>
      <c r="AE825" s="2475"/>
      <c r="AF825" s="78"/>
      <c r="AG825" s="2475"/>
      <c r="AH825" s="2478"/>
      <c r="AI825" s="78"/>
      <c r="AJ825" s="78"/>
      <c r="AK825" s="78"/>
      <c r="AL825" s="78"/>
      <c r="AM825" s="78"/>
      <c r="AN825" s="78"/>
      <c r="AO825" s="78"/>
      <c r="AP825" s="78"/>
      <c r="AQ825" s="78"/>
      <c r="AR825" s="2479"/>
      <c r="AS825" s="2479"/>
      <c r="AT825" s="2479"/>
      <c r="AU825" s="2479"/>
      <c r="AV825" s="2480"/>
      <c r="AW825" s="78"/>
      <c r="AX825" s="2480"/>
      <c r="AY825" s="78"/>
      <c r="AZ825" s="78"/>
      <c r="BA825" s="78"/>
      <c r="BB825" s="2480"/>
      <c r="BC825" s="78"/>
      <c r="BD825" s="78"/>
      <c r="BE825" s="78"/>
      <c r="BF825" s="78"/>
      <c r="BG825" s="78"/>
      <c r="BH825" s="78"/>
      <c r="BI825" s="78"/>
      <c r="BJ825" s="78"/>
      <c r="BK825" s="78"/>
      <c r="BL825" s="78"/>
      <c r="BM825" s="78"/>
      <c r="BN825" s="78"/>
      <c r="BO825" s="78"/>
      <c r="BP825" s="78"/>
      <c r="BQ825" s="78"/>
      <c r="BR825" s="78"/>
      <c r="BS825" s="78"/>
      <c r="BT825" s="78"/>
      <c r="BU825" s="78"/>
      <c r="BV825" s="78"/>
      <c r="BW825" s="78"/>
      <c r="BX825" s="78"/>
      <c r="BY825" s="78"/>
      <c r="BZ825" s="78"/>
      <c r="CA825" s="78"/>
      <c r="CB825" s="78"/>
      <c r="CC825" s="78"/>
      <c r="CD825" s="78"/>
      <c r="CE825" s="78"/>
      <c r="CF825" s="78"/>
      <c r="CG825" s="78"/>
      <c r="CH825" s="78"/>
      <c r="CI825" s="78"/>
      <c r="CJ825" s="78"/>
      <c r="CK825" s="78"/>
      <c r="CL825" s="78"/>
      <c r="CM825" s="78"/>
      <c r="CN825" s="78"/>
      <c r="CO825" s="78"/>
      <c r="CP825" s="78"/>
      <c r="CQ825" s="78"/>
      <c r="CR825" s="78"/>
      <c r="CS825" s="78"/>
      <c r="CT825" s="78"/>
      <c r="CU825" s="78"/>
      <c r="CV825" s="78"/>
      <c r="CW825" s="78"/>
      <c r="CX825" s="78"/>
      <c r="CY825" s="78"/>
      <c r="CZ825" s="78"/>
      <c r="DA825" s="78"/>
      <c r="DB825" s="78"/>
      <c r="DC825" s="78"/>
      <c r="DD825" s="78"/>
      <c r="DE825" s="78"/>
      <c r="DF825" s="2481"/>
      <c r="DG825" s="78"/>
      <c r="DH825" s="2482"/>
      <c r="DI825" s="78"/>
      <c r="DJ825" s="78"/>
      <c r="DK825" s="78"/>
      <c r="DL825" s="78"/>
      <c r="DM825" s="78"/>
      <c r="DN825" s="78"/>
      <c r="DO825" s="78"/>
      <c r="DP825" s="78"/>
      <c r="DQ825" s="78"/>
      <c r="DR825" s="78"/>
    </row>
    <row r="826">
      <c r="A826" s="78"/>
      <c r="D826" s="2471"/>
      <c r="E826" s="2472"/>
      <c r="F826" s="2472"/>
      <c r="G826" s="2473"/>
      <c r="H826" s="2474"/>
      <c r="I826" s="2474"/>
      <c r="J826" s="2474"/>
      <c r="K826" s="2474"/>
      <c r="L826" s="2474"/>
      <c r="M826" s="2474"/>
      <c r="N826" s="2474"/>
      <c r="O826" s="2474"/>
      <c r="P826" s="2474"/>
      <c r="Q826" s="2475"/>
      <c r="R826" s="2475"/>
      <c r="S826" s="2474"/>
      <c r="T826" s="2476"/>
      <c r="U826" s="2474"/>
      <c r="V826" s="2474"/>
      <c r="W826" s="2474"/>
      <c r="X826" s="2474"/>
      <c r="Y826" s="2475"/>
      <c r="Z826" s="2474"/>
      <c r="AA826" s="2477"/>
      <c r="AB826" s="2475"/>
      <c r="AC826" s="2475"/>
      <c r="AD826" s="2475"/>
      <c r="AE826" s="2475"/>
      <c r="AF826" s="78"/>
      <c r="AG826" s="2475"/>
      <c r="AH826" s="2478"/>
      <c r="AI826" s="78"/>
      <c r="AJ826" s="78"/>
      <c r="AK826" s="78"/>
      <c r="AL826" s="78"/>
      <c r="AM826" s="78"/>
      <c r="AN826" s="78"/>
      <c r="AO826" s="78"/>
      <c r="AP826" s="78"/>
      <c r="AQ826" s="78"/>
      <c r="AR826" s="2479"/>
      <c r="AS826" s="2479"/>
      <c r="AT826" s="2479"/>
      <c r="AU826" s="2479"/>
      <c r="AV826" s="2480"/>
      <c r="AW826" s="78"/>
      <c r="AX826" s="2480"/>
      <c r="AY826" s="78"/>
      <c r="AZ826" s="78"/>
      <c r="BA826" s="78"/>
      <c r="BB826" s="2480"/>
      <c r="BC826" s="78"/>
      <c r="BD826" s="78"/>
      <c r="BE826" s="78"/>
      <c r="BF826" s="78"/>
      <c r="BG826" s="78"/>
      <c r="BH826" s="78"/>
      <c r="BI826" s="78"/>
      <c r="BJ826" s="78"/>
      <c r="BK826" s="78"/>
      <c r="BL826" s="78"/>
      <c r="BM826" s="78"/>
      <c r="BN826" s="78"/>
      <c r="BO826" s="78"/>
      <c r="BP826" s="78"/>
      <c r="BQ826" s="78"/>
      <c r="BR826" s="78"/>
      <c r="BS826" s="78"/>
      <c r="BT826" s="78"/>
      <c r="BU826" s="78"/>
      <c r="BV826" s="78"/>
      <c r="BW826" s="78"/>
      <c r="BX826" s="78"/>
      <c r="BY826" s="78"/>
      <c r="BZ826" s="78"/>
      <c r="CA826" s="78"/>
      <c r="CB826" s="78"/>
      <c r="CC826" s="78"/>
      <c r="CD826" s="78"/>
      <c r="CE826" s="78"/>
      <c r="CF826" s="78"/>
      <c r="CG826" s="78"/>
      <c r="CH826" s="78"/>
      <c r="CI826" s="78"/>
      <c r="CJ826" s="78"/>
      <c r="CK826" s="78"/>
      <c r="CL826" s="78"/>
      <c r="CM826" s="78"/>
      <c r="CN826" s="78"/>
      <c r="CO826" s="78"/>
      <c r="CP826" s="78"/>
      <c r="CQ826" s="78"/>
      <c r="CR826" s="78"/>
      <c r="CS826" s="78"/>
      <c r="CT826" s="78"/>
      <c r="CU826" s="78"/>
      <c r="CV826" s="78"/>
      <c r="CW826" s="78"/>
      <c r="CX826" s="78"/>
      <c r="CY826" s="78"/>
      <c r="CZ826" s="78"/>
      <c r="DA826" s="78"/>
      <c r="DB826" s="78"/>
      <c r="DC826" s="78"/>
      <c r="DD826" s="78"/>
      <c r="DE826" s="78"/>
      <c r="DF826" s="2481"/>
      <c r="DG826" s="78"/>
      <c r="DH826" s="2482"/>
      <c r="DI826" s="78"/>
      <c r="DJ826" s="78"/>
      <c r="DK826" s="78"/>
      <c r="DL826" s="78"/>
      <c r="DM826" s="78"/>
      <c r="DN826" s="78"/>
      <c r="DO826" s="78"/>
      <c r="DP826" s="78"/>
      <c r="DQ826" s="78"/>
      <c r="DR826" s="78"/>
    </row>
    <row r="827">
      <c r="A827" s="78"/>
      <c r="D827" s="2471"/>
      <c r="E827" s="2472"/>
      <c r="F827" s="2472"/>
      <c r="G827" s="2473"/>
      <c r="H827" s="2474"/>
      <c r="I827" s="2474"/>
      <c r="J827" s="2474"/>
      <c r="K827" s="2474"/>
      <c r="L827" s="2474"/>
      <c r="M827" s="2474"/>
      <c r="N827" s="2474"/>
      <c r="O827" s="2474"/>
      <c r="P827" s="2474"/>
      <c r="Q827" s="2475"/>
      <c r="R827" s="2475"/>
      <c r="S827" s="2474"/>
      <c r="T827" s="2476"/>
      <c r="U827" s="2474"/>
      <c r="V827" s="2474"/>
      <c r="W827" s="2474"/>
      <c r="X827" s="2474"/>
      <c r="Y827" s="2475"/>
      <c r="Z827" s="2474"/>
      <c r="AA827" s="2477"/>
      <c r="AB827" s="2475"/>
      <c r="AC827" s="2475"/>
      <c r="AD827" s="2475"/>
      <c r="AE827" s="2475"/>
      <c r="AF827" s="78"/>
      <c r="AG827" s="2475"/>
      <c r="AH827" s="2478"/>
      <c r="AI827" s="78"/>
      <c r="AJ827" s="78"/>
      <c r="AK827" s="78"/>
      <c r="AL827" s="78"/>
      <c r="AM827" s="78"/>
      <c r="AN827" s="78"/>
      <c r="AO827" s="78"/>
      <c r="AP827" s="78"/>
      <c r="AQ827" s="78"/>
      <c r="AR827" s="2479"/>
      <c r="AS827" s="2479"/>
      <c r="AT827" s="2479"/>
      <c r="AU827" s="2479"/>
      <c r="AV827" s="2480"/>
      <c r="AW827" s="78"/>
      <c r="AX827" s="2480"/>
      <c r="AY827" s="78"/>
      <c r="AZ827" s="78"/>
      <c r="BA827" s="78"/>
      <c r="BB827" s="2480"/>
      <c r="BC827" s="78"/>
      <c r="BD827" s="78"/>
      <c r="BE827" s="78"/>
      <c r="BF827" s="78"/>
      <c r="BG827" s="78"/>
      <c r="BH827" s="78"/>
      <c r="BI827" s="78"/>
      <c r="BJ827" s="78"/>
      <c r="BK827" s="78"/>
      <c r="BL827" s="78"/>
      <c r="BM827" s="78"/>
      <c r="BN827" s="78"/>
      <c r="BO827" s="78"/>
      <c r="BP827" s="78"/>
      <c r="BQ827" s="78"/>
      <c r="BR827" s="78"/>
      <c r="BS827" s="78"/>
      <c r="BT827" s="78"/>
      <c r="BU827" s="78"/>
      <c r="BV827" s="78"/>
      <c r="BW827" s="78"/>
      <c r="BX827" s="78"/>
      <c r="BY827" s="78"/>
      <c r="BZ827" s="78"/>
      <c r="CA827" s="78"/>
      <c r="CB827" s="78"/>
      <c r="CC827" s="78"/>
      <c r="CD827" s="78"/>
      <c r="CE827" s="78"/>
      <c r="CF827" s="78"/>
      <c r="CG827" s="78"/>
      <c r="CH827" s="78"/>
      <c r="CI827" s="78"/>
      <c r="CJ827" s="78"/>
      <c r="CK827" s="78"/>
      <c r="CL827" s="78"/>
      <c r="CM827" s="78"/>
      <c r="CN827" s="78"/>
      <c r="CO827" s="78"/>
      <c r="CP827" s="78"/>
      <c r="CQ827" s="78"/>
      <c r="CR827" s="78"/>
      <c r="CS827" s="78"/>
      <c r="CT827" s="78"/>
      <c r="CU827" s="78"/>
      <c r="CV827" s="78"/>
      <c r="CW827" s="78"/>
      <c r="CX827" s="78"/>
      <c r="CY827" s="78"/>
      <c r="CZ827" s="78"/>
      <c r="DA827" s="78"/>
      <c r="DB827" s="78"/>
      <c r="DC827" s="78"/>
      <c r="DD827" s="78"/>
      <c r="DE827" s="78"/>
      <c r="DF827" s="2481"/>
      <c r="DG827" s="78"/>
      <c r="DH827" s="2482"/>
      <c r="DI827" s="78"/>
      <c r="DJ827" s="78"/>
      <c r="DK827" s="78"/>
      <c r="DL827" s="78"/>
      <c r="DM827" s="78"/>
      <c r="DN827" s="78"/>
      <c r="DO827" s="78"/>
      <c r="DP827" s="78"/>
      <c r="DQ827" s="78"/>
      <c r="DR827" s="78"/>
    </row>
    <row r="828">
      <c r="A828" s="78"/>
      <c r="D828" s="2471"/>
      <c r="E828" s="2472"/>
      <c r="F828" s="2472"/>
      <c r="G828" s="2473"/>
      <c r="H828" s="2474"/>
      <c r="I828" s="2474"/>
      <c r="J828" s="2474"/>
      <c r="K828" s="2474"/>
      <c r="L828" s="2474"/>
      <c r="M828" s="2474"/>
      <c r="N828" s="2474"/>
      <c r="O828" s="2474"/>
      <c r="P828" s="2474"/>
      <c r="Q828" s="2475"/>
      <c r="R828" s="2475"/>
      <c r="S828" s="2474"/>
      <c r="T828" s="2476"/>
      <c r="U828" s="2474"/>
      <c r="V828" s="2474"/>
      <c r="W828" s="2474"/>
      <c r="X828" s="2474"/>
      <c r="Y828" s="2475"/>
      <c r="Z828" s="2474"/>
      <c r="AA828" s="2477"/>
      <c r="AB828" s="2475"/>
      <c r="AC828" s="2475"/>
      <c r="AD828" s="2475"/>
      <c r="AE828" s="2475"/>
      <c r="AF828" s="78"/>
      <c r="AG828" s="2475"/>
      <c r="AH828" s="2478"/>
      <c r="AI828" s="78"/>
      <c r="AJ828" s="78"/>
      <c r="AK828" s="78"/>
      <c r="AL828" s="78"/>
      <c r="AM828" s="78"/>
      <c r="AN828" s="78"/>
      <c r="AO828" s="78"/>
      <c r="AP828" s="78"/>
      <c r="AQ828" s="78"/>
      <c r="AR828" s="2479"/>
      <c r="AS828" s="2479"/>
      <c r="AT828" s="2479"/>
      <c r="AU828" s="2479"/>
      <c r="AV828" s="2480"/>
      <c r="AW828" s="78"/>
      <c r="AX828" s="2480"/>
      <c r="AY828" s="78"/>
      <c r="AZ828" s="78"/>
      <c r="BA828" s="78"/>
      <c r="BB828" s="2480"/>
      <c r="BC828" s="78"/>
      <c r="BD828" s="78"/>
      <c r="BE828" s="78"/>
      <c r="BF828" s="78"/>
      <c r="BG828" s="78"/>
      <c r="BH828" s="78"/>
      <c r="BI828" s="78"/>
      <c r="BJ828" s="78"/>
      <c r="BK828" s="78"/>
      <c r="BL828" s="78"/>
      <c r="BM828" s="78"/>
      <c r="BN828" s="78"/>
      <c r="BO828" s="78"/>
      <c r="BP828" s="78"/>
      <c r="BQ828" s="78"/>
      <c r="BR828" s="78"/>
      <c r="BS828" s="78"/>
      <c r="BT828" s="78"/>
      <c r="BU828" s="78"/>
      <c r="BV828" s="78"/>
      <c r="BW828" s="78"/>
      <c r="BX828" s="78"/>
      <c r="BY828" s="78"/>
      <c r="BZ828" s="78"/>
      <c r="CA828" s="78"/>
      <c r="CB828" s="78"/>
      <c r="CC828" s="78"/>
      <c r="CD828" s="78"/>
      <c r="CE828" s="78"/>
      <c r="CF828" s="78"/>
      <c r="CG828" s="78"/>
      <c r="CH828" s="78"/>
      <c r="CI828" s="78"/>
      <c r="CJ828" s="78"/>
      <c r="CK828" s="78"/>
      <c r="CL828" s="78"/>
      <c r="CM828" s="78"/>
      <c r="CN828" s="78"/>
      <c r="CO828" s="78"/>
      <c r="CP828" s="78"/>
      <c r="CQ828" s="78"/>
      <c r="CR828" s="78"/>
      <c r="CS828" s="78"/>
      <c r="CT828" s="78"/>
      <c r="CU828" s="78"/>
      <c r="CV828" s="78"/>
      <c r="CW828" s="78"/>
      <c r="CX828" s="78"/>
      <c r="CY828" s="78"/>
      <c r="CZ828" s="78"/>
      <c r="DA828" s="78"/>
      <c r="DB828" s="78"/>
      <c r="DC828" s="78"/>
      <c r="DD828" s="78"/>
      <c r="DE828" s="78"/>
      <c r="DF828" s="2481"/>
      <c r="DG828" s="78"/>
      <c r="DH828" s="2482"/>
      <c r="DI828" s="78"/>
      <c r="DJ828" s="78"/>
      <c r="DK828" s="78"/>
      <c r="DL828" s="78"/>
      <c r="DM828" s="78"/>
      <c r="DN828" s="78"/>
      <c r="DO828" s="78"/>
      <c r="DP828" s="78"/>
      <c r="DQ828" s="78"/>
      <c r="DR828" s="78"/>
    </row>
    <row r="829">
      <c r="A829" s="78"/>
      <c r="D829" s="2471"/>
      <c r="E829" s="2472"/>
      <c r="F829" s="2472"/>
      <c r="G829" s="2473"/>
      <c r="H829" s="2474"/>
      <c r="I829" s="2474"/>
      <c r="J829" s="2474"/>
      <c r="K829" s="2474"/>
      <c r="L829" s="2474"/>
      <c r="M829" s="2474"/>
      <c r="N829" s="2474"/>
      <c r="O829" s="2474"/>
      <c r="P829" s="2474"/>
      <c r="Q829" s="2475"/>
      <c r="R829" s="2475"/>
      <c r="S829" s="2474"/>
      <c r="T829" s="2476"/>
      <c r="U829" s="2474"/>
      <c r="V829" s="2474"/>
      <c r="W829" s="2474"/>
      <c r="X829" s="2474"/>
      <c r="Y829" s="2475"/>
      <c r="Z829" s="2474"/>
      <c r="AA829" s="2477"/>
      <c r="AB829" s="2475"/>
      <c r="AC829" s="2475"/>
      <c r="AD829" s="2475"/>
      <c r="AE829" s="2475"/>
      <c r="AF829" s="78"/>
      <c r="AG829" s="2475"/>
      <c r="AH829" s="2478"/>
      <c r="AI829" s="78"/>
      <c r="AJ829" s="78"/>
      <c r="AK829" s="78"/>
      <c r="AL829" s="78"/>
      <c r="AM829" s="78"/>
      <c r="AN829" s="78"/>
      <c r="AO829" s="78"/>
      <c r="AP829" s="78"/>
      <c r="AQ829" s="78"/>
      <c r="AR829" s="2479"/>
      <c r="AS829" s="2479"/>
      <c r="AT829" s="2479"/>
      <c r="AU829" s="2479"/>
      <c r="AV829" s="2480"/>
      <c r="AW829" s="78"/>
      <c r="AX829" s="2480"/>
      <c r="AY829" s="78"/>
      <c r="AZ829" s="78"/>
      <c r="BA829" s="78"/>
      <c r="BB829" s="2480"/>
      <c r="BC829" s="78"/>
      <c r="BD829" s="78"/>
      <c r="BE829" s="78"/>
      <c r="BF829" s="78"/>
      <c r="BG829" s="78"/>
      <c r="BH829" s="78"/>
      <c r="BI829" s="78"/>
      <c r="BJ829" s="78"/>
      <c r="BK829" s="78"/>
      <c r="BL829" s="78"/>
      <c r="BM829" s="78"/>
      <c r="BN829" s="78"/>
      <c r="BO829" s="78"/>
      <c r="BP829" s="78"/>
      <c r="BQ829" s="78"/>
      <c r="BR829" s="78"/>
      <c r="BS829" s="78"/>
      <c r="BT829" s="78"/>
      <c r="BU829" s="78"/>
      <c r="BV829" s="78"/>
      <c r="BW829" s="78"/>
      <c r="BX829" s="78"/>
      <c r="BY829" s="78"/>
      <c r="BZ829" s="78"/>
      <c r="CA829" s="78"/>
      <c r="CB829" s="78"/>
      <c r="CC829" s="78"/>
      <c r="CD829" s="78"/>
      <c r="CE829" s="78"/>
      <c r="CF829" s="78"/>
      <c r="CG829" s="78"/>
      <c r="CH829" s="78"/>
      <c r="CI829" s="78"/>
      <c r="CJ829" s="78"/>
      <c r="CK829" s="78"/>
      <c r="CL829" s="78"/>
      <c r="CM829" s="78"/>
      <c r="CN829" s="78"/>
      <c r="CO829" s="78"/>
      <c r="CP829" s="78"/>
      <c r="CQ829" s="78"/>
      <c r="CR829" s="78"/>
      <c r="CS829" s="78"/>
      <c r="CT829" s="78"/>
      <c r="CU829" s="78"/>
      <c r="CV829" s="78"/>
      <c r="CW829" s="78"/>
      <c r="CX829" s="78"/>
      <c r="CY829" s="78"/>
      <c r="CZ829" s="78"/>
      <c r="DA829" s="78"/>
      <c r="DB829" s="78"/>
      <c r="DC829" s="78"/>
      <c r="DD829" s="78"/>
      <c r="DE829" s="78"/>
      <c r="DF829" s="2481"/>
      <c r="DG829" s="78"/>
      <c r="DH829" s="2482"/>
      <c r="DI829" s="78"/>
      <c r="DJ829" s="78"/>
      <c r="DK829" s="78"/>
      <c r="DL829" s="78"/>
      <c r="DM829" s="78"/>
      <c r="DN829" s="78"/>
      <c r="DO829" s="78"/>
      <c r="DP829" s="78"/>
      <c r="DQ829" s="78"/>
      <c r="DR829" s="78"/>
    </row>
    <row r="830">
      <c r="A830" s="78"/>
      <c r="D830" s="2471"/>
      <c r="E830" s="2472"/>
      <c r="F830" s="2472"/>
      <c r="G830" s="2473"/>
      <c r="H830" s="2474"/>
      <c r="I830" s="2474"/>
      <c r="J830" s="2474"/>
      <c r="K830" s="2474"/>
      <c r="L830" s="2474"/>
      <c r="M830" s="2474"/>
      <c r="N830" s="2474"/>
      <c r="O830" s="2474"/>
      <c r="P830" s="2474"/>
      <c r="Q830" s="2475"/>
      <c r="R830" s="2475"/>
      <c r="S830" s="2474"/>
      <c r="T830" s="2476"/>
      <c r="U830" s="2474"/>
      <c r="V830" s="2474"/>
      <c r="W830" s="2474"/>
      <c r="X830" s="2474"/>
      <c r="Y830" s="2475"/>
      <c r="Z830" s="2474"/>
      <c r="AA830" s="2477"/>
      <c r="AB830" s="2475"/>
      <c r="AC830" s="2475"/>
      <c r="AD830" s="2475"/>
      <c r="AE830" s="2475"/>
      <c r="AF830" s="78"/>
      <c r="AG830" s="2475"/>
      <c r="AH830" s="2478"/>
      <c r="AI830" s="78"/>
      <c r="AJ830" s="78"/>
      <c r="AK830" s="78"/>
      <c r="AL830" s="78"/>
      <c r="AM830" s="78"/>
      <c r="AN830" s="78"/>
      <c r="AO830" s="78"/>
      <c r="AP830" s="78"/>
      <c r="AQ830" s="78"/>
      <c r="AR830" s="2479"/>
      <c r="AS830" s="2479"/>
      <c r="AT830" s="2479"/>
      <c r="AU830" s="2479"/>
      <c r="AV830" s="2480"/>
      <c r="AW830" s="78"/>
      <c r="AX830" s="2480"/>
      <c r="AY830" s="78"/>
      <c r="AZ830" s="78"/>
      <c r="BA830" s="78"/>
      <c r="BB830" s="2480"/>
      <c r="BC830" s="78"/>
      <c r="BD830" s="78"/>
      <c r="BE830" s="78"/>
      <c r="BF830" s="78"/>
      <c r="BG830" s="78"/>
      <c r="BH830" s="78"/>
      <c r="BI830" s="78"/>
      <c r="BJ830" s="78"/>
      <c r="BK830" s="78"/>
      <c r="BL830" s="78"/>
      <c r="BM830" s="78"/>
      <c r="BN830" s="78"/>
      <c r="BO830" s="78"/>
      <c r="BP830" s="78"/>
      <c r="BQ830" s="78"/>
      <c r="BR830" s="78"/>
      <c r="BS830" s="78"/>
      <c r="BT830" s="78"/>
      <c r="BU830" s="78"/>
      <c r="BV830" s="78"/>
      <c r="BW830" s="78"/>
      <c r="BX830" s="78"/>
      <c r="BY830" s="78"/>
      <c r="BZ830" s="78"/>
      <c r="CA830" s="78"/>
      <c r="CB830" s="78"/>
      <c r="CC830" s="78"/>
      <c r="CD830" s="78"/>
      <c r="CE830" s="78"/>
      <c r="CF830" s="78"/>
      <c r="CG830" s="78"/>
      <c r="CH830" s="78"/>
      <c r="CI830" s="78"/>
      <c r="CJ830" s="78"/>
      <c r="CK830" s="78"/>
      <c r="CL830" s="78"/>
      <c r="CM830" s="78"/>
      <c r="CN830" s="78"/>
      <c r="CO830" s="78"/>
      <c r="CP830" s="78"/>
      <c r="CQ830" s="78"/>
      <c r="CR830" s="78"/>
      <c r="CS830" s="78"/>
      <c r="CT830" s="78"/>
      <c r="CU830" s="78"/>
      <c r="CV830" s="78"/>
      <c r="CW830" s="78"/>
      <c r="CX830" s="78"/>
      <c r="CY830" s="78"/>
      <c r="CZ830" s="78"/>
      <c r="DA830" s="78"/>
      <c r="DB830" s="78"/>
      <c r="DC830" s="78"/>
      <c r="DD830" s="78"/>
      <c r="DE830" s="78"/>
      <c r="DF830" s="2481"/>
      <c r="DG830" s="78"/>
      <c r="DH830" s="2482"/>
      <c r="DI830" s="78"/>
      <c r="DJ830" s="78"/>
      <c r="DK830" s="78"/>
      <c r="DL830" s="78"/>
      <c r="DM830" s="78"/>
      <c r="DN830" s="78"/>
      <c r="DO830" s="78"/>
      <c r="DP830" s="78"/>
      <c r="DQ830" s="78"/>
      <c r="DR830" s="78"/>
    </row>
    <row r="831">
      <c r="A831" s="78"/>
      <c r="D831" s="2471"/>
      <c r="E831" s="2472"/>
      <c r="F831" s="2472"/>
      <c r="G831" s="2473"/>
      <c r="H831" s="2474"/>
      <c r="I831" s="2474"/>
      <c r="J831" s="2474"/>
      <c r="K831" s="2474"/>
      <c r="L831" s="2474"/>
      <c r="M831" s="2474"/>
      <c r="N831" s="2474"/>
      <c r="O831" s="2474"/>
      <c r="P831" s="2474"/>
      <c r="Q831" s="2475"/>
      <c r="R831" s="2475"/>
      <c r="S831" s="2474"/>
      <c r="T831" s="2476"/>
      <c r="U831" s="2474"/>
      <c r="V831" s="2474"/>
      <c r="W831" s="2474"/>
      <c r="X831" s="2474"/>
      <c r="Y831" s="2475"/>
      <c r="Z831" s="2474"/>
      <c r="AA831" s="2477"/>
      <c r="AB831" s="2475"/>
      <c r="AC831" s="2475"/>
      <c r="AD831" s="2475"/>
      <c r="AE831" s="2475"/>
      <c r="AF831" s="78"/>
      <c r="AG831" s="2475"/>
      <c r="AH831" s="2478"/>
      <c r="AI831" s="78"/>
      <c r="AJ831" s="78"/>
      <c r="AK831" s="78"/>
      <c r="AL831" s="78"/>
      <c r="AM831" s="78"/>
      <c r="AN831" s="78"/>
      <c r="AO831" s="78"/>
      <c r="AP831" s="78"/>
      <c r="AQ831" s="78"/>
      <c r="AR831" s="2479"/>
      <c r="AS831" s="2479"/>
      <c r="AT831" s="2479"/>
      <c r="AU831" s="2479"/>
      <c r="AV831" s="2480"/>
      <c r="AW831" s="78"/>
      <c r="AX831" s="2480"/>
      <c r="AY831" s="78"/>
      <c r="AZ831" s="78"/>
      <c r="BA831" s="78"/>
      <c r="BB831" s="2480"/>
      <c r="BC831" s="78"/>
      <c r="BD831" s="78"/>
      <c r="BE831" s="78"/>
      <c r="BF831" s="78"/>
      <c r="BG831" s="78"/>
      <c r="BH831" s="78"/>
      <c r="BI831" s="78"/>
      <c r="BJ831" s="78"/>
      <c r="BK831" s="78"/>
      <c r="BL831" s="78"/>
      <c r="BM831" s="78"/>
      <c r="BN831" s="78"/>
      <c r="BO831" s="78"/>
      <c r="BP831" s="78"/>
      <c r="BQ831" s="78"/>
      <c r="BR831" s="78"/>
      <c r="BS831" s="78"/>
      <c r="BT831" s="78"/>
      <c r="BU831" s="78"/>
      <c r="BV831" s="78"/>
      <c r="BW831" s="78"/>
      <c r="BX831" s="78"/>
      <c r="BY831" s="78"/>
      <c r="BZ831" s="78"/>
      <c r="CA831" s="78"/>
      <c r="CB831" s="78"/>
      <c r="CC831" s="78"/>
      <c r="CD831" s="78"/>
      <c r="CE831" s="78"/>
      <c r="CF831" s="78"/>
      <c r="CG831" s="78"/>
      <c r="CH831" s="78"/>
      <c r="CI831" s="78"/>
      <c r="CJ831" s="78"/>
      <c r="CK831" s="78"/>
      <c r="CL831" s="78"/>
      <c r="CM831" s="78"/>
      <c r="CN831" s="78"/>
      <c r="CO831" s="78"/>
      <c r="CP831" s="78"/>
      <c r="CQ831" s="78"/>
      <c r="CR831" s="78"/>
      <c r="CS831" s="78"/>
      <c r="CT831" s="78"/>
      <c r="CU831" s="78"/>
      <c r="CV831" s="78"/>
      <c r="CW831" s="78"/>
      <c r="CX831" s="78"/>
      <c r="CY831" s="78"/>
      <c r="CZ831" s="78"/>
      <c r="DA831" s="78"/>
      <c r="DB831" s="78"/>
      <c r="DC831" s="78"/>
      <c r="DD831" s="78"/>
      <c r="DE831" s="78"/>
      <c r="DF831" s="2481"/>
      <c r="DG831" s="78"/>
      <c r="DH831" s="2482"/>
      <c r="DI831" s="78"/>
      <c r="DJ831" s="78"/>
      <c r="DK831" s="78"/>
      <c r="DL831" s="78"/>
      <c r="DM831" s="78"/>
      <c r="DN831" s="78"/>
      <c r="DO831" s="78"/>
      <c r="DP831" s="78"/>
      <c r="DQ831" s="78"/>
      <c r="DR831" s="78"/>
    </row>
    <row r="832">
      <c r="A832" s="78"/>
      <c r="D832" s="2471"/>
      <c r="E832" s="2472"/>
      <c r="F832" s="2472"/>
      <c r="G832" s="2473"/>
      <c r="H832" s="2474"/>
      <c r="I832" s="2474"/>
      <c r="J832" s="2474"/>
      <c r="K832" s="2474"/>
      <c r="L832" s="2474"/>
      <c r="M832" s="2474"/>
      <c r="N832" s="2474"/>
      <c r="O832" s="2474"/>
      <c r="P832" s="2474"/>
      <c r="Q832" s="2475"/>
      <c r="R832" s="2475"/>
      <c r="S832" s="2474"/>
      <c r="T832" s="2476"/>
      <c r="U832" s="2474"/>
      <c r="V832" s="2474"/>
      <c r="W832" s="2474"/>
      <c r="X832" s="2474"/>
      <c r="Y832" s="2475"/>
      <c r="Z832" s="2474"/>
      <c r="AA832" s="2477"/>
      <c r="AB832" s="2475"/>
      <c r="AC832" s="2475"/>
      <c r="AD832" s="2475"/>
      <c r="AE832" s="2475"/>
      <c r="AF832" s="78"/>
      <c r="AG832" s="2475"/>
      <c r="AH832" s="2478"/>
      <c r="AI832" s="78"/>
      <c r="AJ832" s="78"/>
      <c r="AK832" s="78"/>
      <c r="AL832" s="78"/>
      <c r="AM832" s="78"/>
      <c r="AN832" s="78"/>
      <c r="AO832" s="78"/>
      <c r="AP832" s="78"/>
      <c r="AQ832" s="78"/>
      <c r="AR832" s="2479"/>
      <c r="AS832" s="2479"/>
      <c r="AT832" s="2479"/>
      <c r="AU832" s="2479"/>
      <c r="AV832" s="2480"/>
      <c r="AW832" s="78"/>
      <c r="AX832" s="2480"/>
      <c r="AY832" s="78"/>
      <c r="AZ832" s="78"/>
      <c r="BA832" s="78"/>
      <c r="BB832" s="2480"/>
      <c r="BC832" s="78"/>
      <c r="BD832" s="78"/>
      <c r="BE832" s="78"/>
      <c r="BF832" s="78"/>
      <c r="BG832" s="78"/>
      <c r="BH832" s="78"/>
      <c r="BI832" s="78"/>
      <c r="BJ832" s="78"/>
      <c r="BK832" s="78"/>
      <c r="BL832" s="78"/>
      <c r="BM832" s="78"/>
      <c r="BN832" s="78"/>
      <c r="BO832" s="78"/>
      <c r="BP832" s="78"/>
      <c r="BQ832" s="78"/>
      <c r="BR832" s="78"/>
      <c r="BS832" s="78"/>
      <c r="BT832" s="78"/>
      <c r="BU832" s="78"/>
      <c r="BV832" s="78"/>
      <c r="BW832" s="78"/>
      <c r="BX832" s="78"/>
      <c r="BY832" s="78"/>
      <c r="BZ832" s="78"/>
      <c r="CA832" s="78"/>
      <c r="CB832" s="78"/>
      <c r="CC832" s="78"/>
      <c r="CD832" s="78"/>
      <c r="CE832" s="78"/>
      <c r="CF832" s="78"/>
      <c r="CG832" s="78"/>
      <c r="CH832" s="78"/>
      <c r="CI832" s="78"/>
      <c r="CJ832" s="78"/>
      <c r="CK832" s="78"/>
      <c r="CL832" s="78"/>
      <c r="CM832" s="78"/>
      <c r="CN832" s="78"/>
      <c r="CO832" s="78"/>
      <c r="CP832" s="78"/>
      <c r="CQ832" s="78"/>
      <c r="CR832" s="78"/>
      <c r="CS832" s="78"/>
      <c r="CT832" s="78"/>
      <c r="CU832" s="78"/>
      <c r="CV832" s="78"/>
      <c r="CW832" s="78"/>
      <c r="CX832" s="78"/>
      <c r="CY832" s="78"/>
      <c r="CZ832" s="78"/>
      <c r="DA832" s="78"/>
      <c r="DB832" s="78"/>
      <c r="DC832" s="78"/>
      <c r="DD832" s="78"/>
      <c r="DE832" s="78"/>
      <c r="DF832" s="2481"/>
      <c r="DG832" s="78"/>
      <c r="DH832" s="2482"/>
      <c r="DI832" s="78"/>
      <c r="DJ832" s="78"/>
      <c r="DK832" s="78"/>
      <c r="DL832" s="78"/>
      <c r="DM832" s="78"/>
      <c r="DN832" s="78"/>
      <c r="DO832" s="78"/>
      <c r="DP832" s="78"/>
      <c r="DQ832" s="78"/>
      <c r="DR832" s="78"/>
    </row>
    <row r="833">
      <c r="A833" s="78"/>
      <c r="D833" s="2471"/>
      <c r="E833" s="2472"/>
      <c r="F833" s="2472"/>
      <c r="G833" s="2473"/>
      <c r="H833" s="2474"/>
      <c r="I833" s="2474"/>
      <c r="J833" s="2474"/>
      <c r="K833" s="2474"/>
      <c r="L833" s="2474"/>
      <c r="M833" s="2474"/>
      <c r="N833" s="2474"/>
      <c r="O833" s="2474"/>
      <c r="P833" s="2474"/>
      <c r="Q833" s="2475"/>
      <c r="R833" s="2475"/>
      <c r="S833" s="2474"/>
      <c r="T833" s="2476"/>
      <c r="U833" s="2474"/>
      <c r="V833" s="2474"/>
      <c r="W833" s="2474"/>
      <c r="X833" s="2474"/>
      <c r="Y833" s="2475"/>
      <c r="Z833" s="2474"/>
      <c r="AA833" s="2477"/>
      <c r="AB833" s="2475"/>
      <c r="AC833" s="2475"/>
      <c r="AD833" s="2475"/>
      <c r="AE833" s="2475"/>
      <c r="AF833" s="78"/>
      <c r="AG833" s="2475"/>
      <c r="AH833" s="2478"/>
      <c r="AI833" s="78"/>
      <c r="AJ833" s="78"/>
      <c r="AK833" s="78"/>
      <c r="AL833" s="78"/>
      <c r="AM833" s="78"/>
      <c r="AN833" s="78"/>
      <c r="AO833" s="78"/>
      <c r="AP833" s="78"/>
      <c r="AQ833" s="78"/>
      <c r="AR833" s="2479"/>
      <c r="AS833" s="2479"/>
      <c r="AT833" s="2479"/>
      <c r="AU833" s="2479"/>
      <c r="AV833" s="2480"/>
      <c r="AW833" s="78"/>
      <c r="AX833" s="2480"/>
      <c r="AY833" s="78"/>
      <c r="AZ833" s="78"/>
      <c r="BA833" s="78"/>
      <c r="BB833" s="2480"/>
      <c r="BC833" s="78"/>
      <c r="BD833" s="78"/>
      <c r="BE833" s="78"/>
      <c r="BF833" s="78"/>
      <c r="BG833" s="78"/>
      <c r="BH833" s="78"/>
      <c r="BI833" s="78"/>
      <c r="BJ833" s="78"/>
      <c r="BK833" s="78"/>
      <c r="BL833" s="78"/>
      <c r="BM833" s="78"/>
      <c r="BN833" s="78"/>
      <c r="BO833" s="78"/>
      <c r="BP833" s="78"/>
      <c r="BQ833" s="78"/>
      <c r="BR833" s="78"/>
      <c r="BS833" s="78"/>
      <c r="BT833" s="78"/>
      <c r="BU833" s="78"/>
      <c r="BV833" s="78"/>
      <c r="BW833" s="78"/>
      <c r="BX833" s="78"/>
      <c r="BY833" s="78"/>
      <c r="BZ833" s="78"/>
      <c r="CA833" s="78"/>
      <c r="CB833" s="78"/>
      <c r="CC833" s="78"/>
      <c r="CD833" s="78"/>
      <c r="CE833" s="78"/>
      <c r="CF833" s="78"/>
      <c r="CG833" s="78"/>
      <c r="CH833" s="78"/>
      <c r="CI833" s="78"/>
      <c r="CJ833" s="78"/>
      <c r="CK833" s="78"/>
      <c r="CL833" s="78"/>
      <c r="CM833" s="78"/>
      <c r="CN833" s="78"/>
      <c r="CO833" s="78"/>
      <c r="CP833" s="78"/>
      <c r="CQ833" s="78"/>
      <c r="CR833" s="78"/>
      <c r="CS833" s="78"/>
      <c r="CT833" s="78"/>
      <c r="CU833" s="78"/>
      <c r="CV833" s="78"/>
      <c r="CW833" s="78"/>
      <c r="CX833" s="78"/>
      <c r="CY833" s="78"/>
      <c r="CZ833" s="78"/>
      <c r="DA833" s="78"/>
      <c r="DB833" s="78"/>
      <c r="DC833" s="78"/>
      <c r="DD833" s="78"/>
      <c r="DE833" s="78"/>
      <c r="DF833" s="2481"/>
      <c r="DG833" s="78"/>
      <c r="DH833" s="2482"/>
      <c r="DI833" s="78"/>
      <c r="DJ833" s="78"/>
      <c r="DK833" s="78"/>
      <c r="DL833" s="78"/>
      <c r="DM833" s="78"/>
      <c r="DN833" s="78"/>
      <c r="DO833" s="78"/>
      <c r="DP833" s="78"/>
      <c r="DQ833" s="78"/>
      <c r="DR833" s="78"/>
    </row>
    <row r="834">
      <c r="A834" s="78"/>
      <c r="D834" s="2471"/>
      <c r="E834" s="2472"/>
      <c r="F834" s="2472"/>
      <c r="G834" s="2473"/>
      <c r="H834" s="2474"/>
      <c r="I834" s="2474"/>
      <c r="J834" s="2474"/>
      <c r="K834" s="2474"/>
      <c r="L834" s="2474"/>
      <c r="M834" s="2474"/>
      <c r="N834" s="2474"/>
      <c r="O834" s="2474"/>
      <c r="P834" s="2474"/>
      <c r="Q834" s="2475"/>
      <c r="R834" s="2475"/>
      <c r="S834" s="2474"/>
      <c r="T834" s="2476"/>
      <c r="U834" s="2474"/>
      <c r="V834" s="2474"/>
      <c r="W834" s="2474"/>
      <c r="X834" s="2474"/>
      <c r="Y834" s="2475"/>
      <c r="Z834" s="2474"/>
      <c r="AA834" s="2477"/>
      <c r="AB834" s="2475"/>
      <c r="AC834" s="2475"/>
      <c r="AD834" s="2475"/>
      <c r="AE834" s="2475"/>
      <c r="AF834" s="78"/>
      <c r="AG834" s="2475"/>
      <c r="AH834" s="2478"/>
      <c r="AI834" s="78"/>
      <c r="AJ834" s="78"/>
      <c r="AK834" s="78"/>
      <c r="AL834" s="78"/>
      <c r="AM834" s="78"/>
      <c r="AN834" s="78"/>
      <c r="AO834" s="78"/>
      <c r="AP834" s="78"/>
      <c r="AQ834" s="78"/>
      <c r="AR834" s="2479"/>
      <c r="AS834" s="2479"/>
      <c r="AT834" s="2479"/>
      <c r="AU834" s="2479"/>
      <c r="AV834" s="2480"/>
      <c r="AW834" s="78"/>
      <c r="AX834" s="2480"/>
      <c r="AY834" s="78"/>
      <c r="AZ834" s="78"/>
      <c r="BA834" s="78"/>
      <c r="BB834" s="2480"/>
      <c r="BC834" s="78"/>
      <c r="BD834" s="78"/>
      <c r="BE834" s="78"/>
      <c r="BF834" s="78"/>
      <c r="BG834" s="78"/>
      <c r="BH834" s="78"/>
      <c r="BI834" s="78"/>
      <c r="BJ834" s="78"/>
      <c r="BK834" s="78"/>
      <c r="BL834" s="78"/>
      <c r="BM834" s="78"/>
      <c r="BN834" s="78"/>
      <c r="BO834" s="78"/>
      <c r="BP834" s="78"/>
      <c r="BQ834" s="78"/>
      <c r="BR834" s="78"/>
      <c r="BS834" s="78"/>
      <c r="BT834" s="78"/>
      <c r="BU834" s="78"/>
      <c r="BV834" s="78"/>
      <c r="BW834" s="78"/>
      <c r="BX834" s="78"/>
      <c r="BY834" s="78"/>
      <c r="BZ834" s="78"/>
      <c r="CA834" s="78"/>
      <c r="CB834" s="78"/>
      <c r="CC834" s="78"/>
      <c r="CD834" s="78"/>
      <c r="CE834" s="78"/>
      <c r="CF834" s="78"/>
      <c r="CG834" s="78"/>
      <c r="CH834" s="78"/>
      <c r="CI834" s="78"/>
      <c r="CJ834" s="78"/>
      <c r="CK834" s="78"/>
      <c r="CL834" s="78"/>
      <c r="CM834" s="78"/>
      <c r="CN834" s="78"/>
      <c r="CO834" s="78"/>
      <c r="CP834" s="78"/>
      <c r="CQ834" s="78"/>
      <c r="CR834" s="78"/>
      <c r="CS834" s="78"/>
      <c r="CT834" s="78"/>
      <c r="CU834" s="78"/>
      <c r="CV834" s="78"/>
      <c r="CW834" s="78"/>
      <c r="CX834" s="78"/>
      <c r="CY834" s="78"/>
      <c r="CZ834" s="78"/>
      <c r="DA834" s="78"/>
      <c r="DB834" s="78"/>
      <c r="DC834" s="78"/>
      <c r="DD834" s="78"/>
      <c r="DE834" s="78"/>
      <c r="DF834" s="2481"/>
      <c r="DG834" s="78"/>
      <c r="DH834" s="2482"/>
      <c r="DI834" s="78"/>
      <c r="DJ834" s="78"/>
      <c r="DK834" s="78"/>
      <c r="DL834" s="78"/>
      <c r="DM834" s="78"/>
      <c r="DN834" s="78"/>
      <c r="DO834" s="78"/>
      <c r="DP834" s="78"/>
      <c r="DQ834" s="78"/>
      <c r="DR834" s="78"/>
    </row>
    <row r="835">
      <c r="A835" s="78"/>
      <c r="D835" s="2471"/>
      <c r="E835" s="2472"/>
      <c r="F835" s="2472"/>
      <c r="G835" s="2473"/>
      <c r="H835" s="2474"/>
      <c r="I835" s="2474"/>
      <c r="J835" s="2474"/>
      <c r="K835" s="2474"/>
      <c r="L835" s="2474"/>
      <c r="M835" s="2474"/>
      <c r="N835" s="2474"/>
      <c r="O835" s="2474"/>
      <c r="P835" s="2474"/>
      <c r="Q835" s="2475"/>
      <c r="R835" s="2475"/>
      <c r="S835" s="2474"/>
      <c r="T835" s="2476"/>
      <c r="U835" s="2474"/>
      <c r="V835" s="2474"/>
      <c r="W835" s="2474"/>
      <c r="X835" s="2474"/>
      <c r="Y835" s="2475"/>
      <c r="Z835" s="2474"/>
      <c r="AA835" s="2477"/>
      <c r="AB835" s="2475"/>
      <c r="AC835" s="2475"/>
      <c r="AD835" s="2475"/>
      <c r="AE835" s="2475"/>
      <c r="AF835" s="78"/>
      <c r="AG835" s="2475"/>
      <c r="AH835" s="2478"/>
      <c r="AI835" s="78"/>
      <c r="AJ835" s="78"/>
      <c r="AK835" s="78"/>
      <c r="AL835" s="78"/>
      <c r="AM835" s="78"/>
      <c r="AN835" s="78"/>
      <c r="AO835" s="78"/>
      <c r="AP835" s="78"/>
      <c r="AQ835" s="78"/>
      <c r="AR835" s="2479"/>
      <c r="AS835" s="2479"/>
      <c r="AT835" s="2479"/>
      <c r="AU835" s="2479"/>
      <c r="AV835" s="2480"/>
      <c r="AW835" s="78"/>
      <c r="AX835" s="2480"/>
      <c r="AY835" s="78"/>
      <c r="AZ835" s="78"/>
      <c r="BA835" s="78"/>
      <c r="BB835" s="2480"/>
      <c r="BC835" s="78"/>
      <c r="BD835" s="78"/>
      <c r="BE835" s="78"/>
      <c r="BF835" s="78"/>
      <c r="BG835" s="78"/>
      <c r="BH835" s="78"/>
      <c r="BI835" s="78"/>
      <c r="BJ835" s="78"/>
      <c r="BK835" s="78"/>
      <c r="BL835" s="78"/>
      <c r="BM835" s="78"/>
      <c r="BN835" s="78"/>
      <c r="BO835" s="78"/>
      <c r="BP835" s="78"/>
      <c r="BQ835" s="78"/>
      <c r="BR835" s="78"/>
      <c r="BS835" s="78"/>
      <c r="BT835" s="78"/>
      <c r="BU835" s="78"/>
      <c r="BV835" s="78"/>
      <c r="BW835" s="78"/>
      <c r="BX835" s="78"/>
      <c r="BY835" s="78"/>
      <c r="BZ835" s="78"/>
      <c r="CA835" s="78"/>
      <c r="CB835" s="78"/>
      <c r="CC835" s="78"/>
      <c r="CD835" s="78"/>
      <c r="CE835" s="78"/>
      <c r="CF835" s="78"/>
      <c r="CG835" s="78"/>
      <c r="CH835" s="78"/>
      <c r="CI835" s="78"/>
      <c r="CJ835" s="78"/>
      <c r="CK835" s="78"/>
      <c r="CL835" s="78"/>
      <c r="CM835" s="78"/>
      <c r="CN835" s="78"/>
      <c r="CO835" s="78"/>
      <c r="CP835" s="78"/>
      <c r="CQ835" s="78"/>
      <c r="CR835" s="78"/>
      <c r="CS835" s="78"/>
      <c r="CT835" s="78"/>
      <c r="CU835" s="78"/>
      <c r="CV835" s="78"/>
      <c r="CW835" s="78"/>
      <c r="CX835" s="78"/>
      <c r="CY835" s="78"/>
      <c r="CZ835" s="78"/>
      <c r="DA835" s="78"/>
      <c r="DB835" s="78"/>
      <c r="DC835" s="78"/>
      <c r="DD835" s="78"/>
      <c r="DE835" s="78"/>
      <c r="DF835" s="2481"/>
      <c r="DG835" s="78"/>
      <c r="DH835" s="2482"/>
      <c r="DI835" s="78"/>
      <c r="DJ835" s="78"/>
      <c r="DK835" s="78"/>
      <c r="DL835" s="78"/>
      <c r="DM835" s="78"/>
      <c r="DN835" s="78"/>
      <c r="DO835" s="78"/>
      <c r="DP835" s="78"/>
      <c r="DQ835" s="78"/>
      <c r="DR835" s="78"/>
    </row>
    <row r="836">
      <c r="A836" s="78"/>
      <c r="D836" s="2471"/>
      <c r="E836" s="2472"/>
      <c r="F836" s="2472"/>
      <c r="G836" s="2473"/>
      <c r="H836" s="2474"/>
      <c r="I836" s="2474"/>
      <c r="J836" s="2474"/>
      <c r="K836" s="2474"/>
      <c r="L836" s="2474"/>
      <c r="M836" s="2474"/>
      <c r="N836" s="2474"/>
      <c r="O836" s="2474"/>
      <c r="P836" s="2474"/>
      <c r="Q836" s="2475"/>
      <c r="R836" s="2475"/>
      <c r="S836" s="2474"/>
      <c r="T836" s="2476"/>
      <c r="U836" s="2474"/>
      <c r="V836" s="2474"/>
      <c r="W836" s="2474"/>
      <c r="X836" s="2474"/>
      <c r="Y836" s="2475"/>
      <c r="Z836" s="2474"/>
      <c r="AA836" s="2477"/>
      <c r="AB836" s="2475"/>
      <c r="AC836" s="2475"/>
      <c r="AD836" s="2475"/>
      <c r="AE836" s="2475"/>
      <c r="AF836" s="78"/>
      <c r="AG836" s="2475"/>
      <c r="AH836" s="2478"/>
      <c r="AI836" s="78"/>
      <c r="AJ836" s="78"/>
      <c r="AK836" s="78"/>
      <c r="AL836" s="78"/>
      <c r="AM836" s="78"/>
      <c r="AN836" s="78"/>
      <c r="AO836" s="78"/>
      <c r="AP836" s="78"/>
      <c r="AQ836" s="78"/>
      <c r="AR836" s="2479"/>
      <c r="AS836" s="2479"/>
      <c r="AT836" s="2479"/>
      <c r="AU836" s="2479"/>
      <c r="AV836" s="2480"/>
      <c r="AW836" s="78"/>
      <c r="AX836" s="2480"/>
      <c r="AY836" s="78"/>
      <c r="AZ836" s="78"/>
      <c r="BA836" s="78"/>
      <c r="BB836" s="2480"/>
      <c r="BC836" s="78"/>
      <c r="BD836" s="78"/>
      <c r="BE836" s="78"/>
      <c r="BF836" s="78"/>
      <c r="BG836" s="78"/>
      <c r="BH836" s="78"/>
      <c r="BI836" s="78"/>
      <c r="BJ836" s="78"/>
      <c r="BK836" s="78"/>
      <c r="BL836" s="78"/>
      <c r="BM836" s="78"/>
      <c r="BN836" s="78"/>
      <c r="BO836" s="78"/>
      <c r="BP836" s="78"/>
      <c r="BQ836" s="78"/>
      <c r="BR836" s="78"/>
      <c r="BS836" s="78"/>
      <c r="BT836" s="78"/>
      <c r="BU836" s="78"/>
      <c r="BV836" s="78"/>
      <c r="BW836" s="78"/>
      <c r="BX836" s="78"/>
      <c r="BY836" s="78"/>
      <c r="BZ836" s="78"/>
      <c r="CA836" s="78"/>
      <c r="CB836" s="78"/>
      <c r="CC836" s="78"/>
      <c r="CD836" s="78"/>
      <c r="CE836" s="78"/>
      <c r="CF836" s="78"/>
      <c r="CG836" s="78"/>
      <c r="CH836" s="78"/>
      <c r="CI836" s="78"/>
      <c r="CJ836" s="78"/>
      <c r="CK836" s="78"/>
      <c r="CL836" s="78"/>
      <c r="CM836" s="78"/>
      <c r="CN836" s="78"/>
      <c r="CO836" s="78"/>
      <c r="CP836" s="78"/>
      <c r="CQ836" s="78"/>
      <c r="CR836" s="78"/>
      <c r="CS836" s="78"/>
      <c r="CT836" s="78"/>
      <c r="CU836" s="78"/>
      <c r="CV836" s="78"/>
      <c r="CW836" s="78"/>
      <c r="CX836" s="78"/>
      <c r="CY836" s="78"/>
      <c r="CZ836" s="78"/>
      <c r="DA836" s="78"/>
      <c r="DB836" s="78"/>
      <c r="DC836" s="78"/>
      <c r="DD836" s="78"/>
      <c r="DE836" s="78"/>
      <c r="DF836" s="2481"/>
      <c r="DG836" s="78"/>
      <c r="DH836" s="2482"/>
      <c r="DI836" s="78"/>
      <c r="DJ836" s="78"/>
      <c r="DK836" s="78"/>
      <c r="DL836" s="78"/>
      <c r="DM836" s="78"/>
      <c r="DN836" s="78"/>
      <c r="DO836" s="78"/>
      <c r="DP836" s="78"/>
      <c r="DQ836" s="78"/>
      <c r="DR836" s="78"/>
    </row>
    <row r="837">
      <c r="A837" s="78"/>
      <c r="D837" s="2471"/>
      <c r="E837" s="2472"/>
      <c r="F837" s="2472"/>
      <c r="G837" s="2473"/>
      <c r="H837" s="2474"/>
      <c r="I837" s="2474"/>
      <c r="J837" s="2474"/>
      <c r="K837" s="2474"/>
      <c r="L837" s="2474"/>
      <c r="M837" s="2474"/>
      <c r="N837" s="2474"/>
      <c r="O837" s="2474"/>
      <c r="P837" s="2474"/>
      <c r="Q837" s="2475"/>
      <c r="R837" s="2475"/>
      <c r="S837" s="2474"/>
      <c r="T837" s="2476"/>
      <c r="U837" s="2474"/>
      <c r="V837" s="2474"/>
      <c r="W837" s="2474"/>
      <c r="X837" s="2474"/>
      <c r="Y837" s="2475"/>
      <c r="Z837" s="2474"/>
      <c r="AA837" s="2477"/>
      <c r="AB837" s="2475"/>
      <c r="AC837" s="2475"/>
      <c r="AD837" s="2475"/>
      <c r="AE837" s="2475"/>
      <c r="AF837" s="78"/>
      <c r="AG837" s="2475"/>
      <c r="AH837" s="2478"/>
      <c r="AI837" s="78"/>
      <c r="AJ837" s="78"/>
      <c r="AK837" s="78"/>
      <c r="AL837" s="78"/>
      <c r="AM837" s="78"/>
      <c r="AN837" s="78"/>
      <c r="AO837" s="78"/>
      <c r="AP837" s="78"/>
      <c r="AQ837" s="78"/>
      <c r="AR837" s="2479"/>
      <c r="AS837" s="2479"/>
      <c r="AT837" s="2479"/>
      <c r="AU837" s="2479"/>
      <c r="AV837" s="2480"/>
      <c r="AW837" s="78"/>
      <c r="AX837" s="2480"/>
      <c r="AY837" s="78"/>
      <c r="AZ837" s="78"/>
      <c r="BA837" s="78"/>
      <c r="BB837" s="2480"/>
      <c r="BC837" s="78"/>
      <c r="BD837" s="78"/>
      <c r="BE837" s="78"/>
      <c r="BF837" s="78"/>
      <c r="BG837" s="78"/>
      <c r="BH837" s="78"/>
      <c r="BI837" s="78"/>
      <c r="BJ837" s="78"/>
      <c r="BK837" s="78"/>
      <c r="BL837" s="78"/>
      <c r="BM837" s="78"/>
      <c r="BN837" s="78"/>
      <c r="BO837" s="78"/>
      <c r="BP837" s="78"/>
      <c r="BQ837" s="78"/>
      <c r="BR837" s="78"/>
      <c r="BS837" s="78"/>
      <c r="BT837" s="78"/>
      <c r="BU837" s="78"/>
      <c r="BV837" s="78"/>
      <c r="BW837" s="78"/>
      <c r="BX837" s="78"/>
      <c r="BY837" s="78"/>
      <c r="BZ837" s="78"/>
      <c r="CA837" s="78"/>
      <c r="CB837" s="78"/>
      <c r="CC837" s="78"/>
      <c r="CD837" s="78"/>
      <c r="CE837" s="78"/>
      <c r="CF837" s="78"/>
      <c r="CG837" s="78"/>
      <c r="CH837" s="78"/>
      <c r="CI837" s="78"/>
      <c r="CJ837" s="78"/>
      <c r="CK837" s="78"/>
      <c r="CL837" s="78"/>
      <c r="CM837" s="78"/>
      <c r="CN837" s="78"/>
      <c r="CO837" s="78"/>
      <c r="CP837" s="78"/>
      <c r="CQ837" s="78"/>
      <c r="CR837" s="78"/>
      <c r="CS837" s="78"/>
      <c r="CT837" s="78"/>
      <c r="CU837" s="78"/>
      <c r="CV837" s="78"/>
      <c r="CW837" s="78"/>
      <c r="CX837" s="78"/>
      <c r="CY837" s="78"/>
      <c r="CZ837" s="78"/>
      <c r="DA837" s="78"/>
      <c r="DB837" s="78"/>
      <c r="DC837" s="78"/>
      <c r="DD837" s="78"/>
      <c r="DE837" s="78"/>
      <c r="DF837" s="2481"/>
      <c r="DG837" s="78"/>
      <c r="DH837" s="2482"/>
      <c r="DI837" s="78"/>
      <c r="DJ837" s="78"/>
      <c r="DK837" s="78"/>
      <c r="DL837" s="78"/>
      <c r="DM837" s="78"/>
      <c r="DN837" s="78"/>
      <c r="DO837" s="78"/>
      <c r="DP837" s="78"/>
      <c r="DQ837" s="78"/>
      <c r="DR837" s="78"/>
    </row>
    <row r="838">
      <c r="A838" s="78"/>
      <c r="D838" s="2471"/>
      <c r="E838" s="2472"/>
      <c r="F838" s="2472"/>
      <c r="G838" s="2473"/>
      <c r="H838" s="2474"/>
      <c r="I838" s="2474"/>
      <c r="J838" s="2474"/>
      <c r="K838" s="2474"/>
      <c r="L838" s="2474"/>
      <c r="M838" s="2474"/>
      <c r="N838" s="2474"/>
      <c r="O838" s="2474"/>
      <c r="P838" s="2474"/>
      <c r="Q838" s="2475"/>
      <c r="R838" s="2475"/>
      <c r="S838" s="2474"/>
      <c r="T838" s="2476"/>
      <c r="U838" s="2474"/>
      <c r="V838" s="2474"/>
      <c r="W838" s="2474"/>
      <c r="X838" s="2474"/>
      <c r="Y838" s="2475"/>
      <c r="Z838" s="2474"/>
      <c r="AA838" s="2477"/>
      <c r="AB838" s="2475"/>
      <c r="AC838" s="2475"/>
      <c r="AD838" s="2475"/>
      <c r="AE838" s="2475"/>
      <c r="AF838" s="78"/>
      <c r="AG838" s="2475"/>
      <c r="AH838" s="2478"/>
      <c r="AI838" s="78"/>
      <c r="AJ838" s="78"/>
      <c r="AK838" s="78"/>
      <c r="AL838" s="78"/>
      <c r="AM838" s="78"/>
      <c r="AN838" s="78"/>
      <c r="AO838" s="78"/>
      <c r="AP838" s="78"/>
      <c r="AQ838" s="78"/>
      <c r="AR838" s="2479"/>
      <c r="AS838" s="2479"/>
      <c r="AT838" s="2479"/>
      <c r="AU838" s="2479"/>
      <c r="AV838" s="2480"/>
      <c r="AW838" s="78"/>
      <c r="AX838" s="2480"/>
      <c r="AY838" s="78"/>
      <c r="AZ838" s="78"/>
      <c r="BA838" s="78"/>
      <c r="BB838" s="2480"/>
      <c r="BC838" s="78"/>
      <c r="BD838" s="78"/>
      <c r="BE838" s="78"/>
      <c r="BF838" s="78"/>
      <c r="BG838" s="78"/>
      <c r="BH838" s="78"/>
      <c r="BI838" s="78"/>
      <c r="BJ838" s="78"/>
      <c r="BK838" s="78"/>
      <c r="BL838" s="78"/>
      <c r="BM838" s="78"/>
      <c r="BN838" s="78"/>
      <c r="BO838" s="78"/>
      <c r="BP838" s="78"/>
      <c r="BQ838" s="78"/>
      <c r="BR838" s="78"/>
      <c r="BS838" s="78"/>
      <c r="BT838" s="78"/>
      <c r="BU838" s="78"/>
      <c r="BV838" s="78"/>
      <c r="BW838" s="78"/>
      <c r="BX838" s="78"/>
      <c r="BY838" s="78"/>
      <c r="BZ838" s="78"/>
      <c r="CA838" s="78"/>
      <c r="CB838" s="78"/>
      <c r="CC838" s="78"/>
      <c r="CD838" s="78"/>
      <c r="CE838" s="78"/>
      <c r="CF838" s="78"/>
      <c r="CG838" s="78"/>
      <c r="CH838" s="78"/>
      <c r="CI838" s="78"/>
      <c r="CJ838" s="78"/>
      <c r="CK838" s="78"/>
      <c r="CL838" s="78"/>
      <c r="CM838" s="78"/>
      <c r="CN838" s="78"/>
      <c r="CO838" s="78"/>
      <c r="CP838" s="78"/>
      <c r="CQ838" s="78"/>
      <c r="CR838" s="78"/>
      <c r="CS838" s="78"/>
      <c r="CT838" s="78"/>
      <c r="CU838" s="78"/>
      <c r="CV838" s="78"/>
      <c r="CW838" s="78"/>
      <c r="CX838" s="78"/>
      <c r="CY838" s="78"/>
      <c r="CZ838" s="78"/>
      <c r="DA838" s="78"/>
      <c r="DB838" s="78"/>
      <c r="DC838" s="78"/>
      <c r="DD838" s="78"/>
      <c r="DE838" s="78"/>
      <c r="DF838" s="2481"/>
      <c r="DG838" s="78"/>
      <c r="DH838" s="2482"/>
      <c r="DI838" s="78"/>
      <c r="DJ838" s="78"/>
      <c r="DK838" s="78"/>
      <c r="DL838" s="78"/>
      <c r="DM838" s="78"/>
      <c r="DN838" s="78"/>
      <c r="DO838" s="78"/>
      <c r="DP838" s="78"/>
      <c r="DQ838" s="78"/>
      <c r="DR838" s="78"/>
    </row>
    <row r="839">
      <c r="A839" s="78"/>
      <c r="D839" s="2471"/>
      <c r="E839" s="2472"/>
      <c r="F839" s="2472"/>
      <c r="G839" s="2473"/>
      <c r="H839" s="2474"/>
      <c r="I839" s="2474"/>
      <c r="J839" s="2474"/>
      <c r="K839" s="2474"/>
      <c r="L839" s="2474"/>
      <c r="M839" s="2474"/>
      <c r="N839" s="2474"/>
      <c r="O839" s="2474"/>
      <c r="P839" s="2474"/>
      <c r="Q839" s="2475"/>
      <c r="R839" s="2475"/>
      <c r="S839" s="2474"/>
      <c r="T839" s="2476"/>
      <c r="U839" s="2474"/>
      <c r="V839" s="2474"/>
      <c r="W839" s="2474"/>
      <c r="X839" s="2474"/>
      <c r="Y839" s="2475"/>
      <c r="Z839" s="2474"/>
      <c r="AA839" s="2477"/>
      <c r="AB839" s="2475"/>
      <c r="AC839" s="2475"/>
      <c r="AD839" s="2475"/>
      <c r="AE839" s="2475"/>
      <c r="AF839" s="78"/>
      <c r="AG839" s="2475"/>
      <c r="AH839" s="2478"/>
      <c r="AI839" s="78"/>
      <c r="AJ839" s="78"/>
      <c r="AK839" s="78"/>
      <c r="AL839" s="78"/>
      <c r="AM839" s="78"/>
      <c r="AN839" s="78"/>
      <c r="AO839" s="78"/>
      <c r="AP839" s="78"/>
      <c r="AQ839" s="78"/>
      <c r="AR839" s="2479"/>
      <c r="AS839" s="2479"/>
      <c r="AT839" s="2479"/>
      <c r="AU839" s="2479"/>
      <c r="AV839" s="2480"/>
      <c r="AW839" s="78"/>
      <c r="AX839" s="2480"/>
      <c r="AY839" s="78"/>
      <c r="AZ839" s="78"/>
      <c r="BA839" s="78"/>
      <c r="BB839" s="2480"/>
      <c r="BC839" s="78"/>
      <c r="BD839" s="78"/>
      <c r="BE839" s="78"/>
      <c r="BF839" s="78"/>
      <c r="BG839" s="78"/>
      <c r="BH839" s="78"/>
      <c r="BI839" s="78"/>
      <c r="BJ839" s="78"/>
      <c r="BK839" s="78"/>
      <c r="BL839" s="78"/>
      <c r="BM839" s="78"/>
      <c r="BN839" s="78"/>
      <c r="BO839" s="78"/>
      <c r="BP839" s="78"/>
      <c r="BQ839" s="78"/>
      <c r="BR839" s="78"/>
      <c r="BS839" s="78"/>
      <c r="BT839" s="78"/>
      <c r="BU839" s="78"/>
      <c r="BV839" s="78"/>
      <c r="BW839" s="78"/>
      <c r="BX839" s="78"/>
      <c r="BY839" s="78"/>
      <c r="BZ839" s="78"/>
      <c r="CA839" s="78"/>
      <c r="CB839" s="78"/>
      <c r="CC839" s="78"/>
      <c r="CD839" s="78"/>
      <c r="CE839" s="78"/>
      <c r="CF839" s="78"/>
      <c r="CG839" s="78"/>
      <c r="CH839" s="78"/>
      <c r="CI839" s="78"/>
      <c r="CJ839" s="78"/>
      <c r="CK839" s="78"/>
      <c r="CL839" s="78"/>
      <c r="CM839" s="78"/>
      <c r="CN839" s="78"/>
      <c r="CO839" s="78"/>
      <c r="CP839" s="78"/>
      <c r="CQ839" s="78"/>
      <c r="CR839" s="78"/>
      <c r="CS839" s="78"/>
      <c r="CT839" s="78"/>
      <c r="CU839" s="78"/>
      <c r="CV839" s="78"/>
      <c r="CW839" s="78"/>
      <c r="CX839" s="78"/>
      <c r="CY839" s="78"/>
      <c r="CZ839" s="78"/>
      <c r="DA839" s="78"/>
      <c r="DB839" s="78"/>
      <c r="DC839" s="78"/>
      <c r="DD839" s="78"/>
      <c r="DE839" s="78"/>
      <c r="DF839" s="2481"/>
      <c r="DG839" s="78"/>
      <c r="DH839" s="2482"/>
      <c r="DI839" s="78"/>
      <c r="DJ839" s="78"/>
      <c r="DK839" s="78"/>
      <c r="DL839" s="78"/>
      <c r="DM839" s="78"/>
      <c r="DN839" s="78"/>
      <c r="DO839" s="78"/>
      <c r="DP839" s="78"/>
      <c r="DQ839" s="78"/>
      <c r="DR839" s="78"/>
    </row>
    <row r="840">
      <c r="A840" s="78"/>
      <c r="D840" s="2471"/>
      <c r="E840" s="2472"/>
      <c r="F840" s="2472"/>
      <c r="G840" s="2473"/>
      <c r="H840" s="2474"/>
      <c r="I840" s="2474"/>
      <c r="J840" s="2474"/>
      <c r="K840" s="2474"/>
      <c r="L840" s="2474"/>
      <c r="M840" s="2474"/>
      <c r="N840" s="2474"/>
      <c r="O840" s="2474"/>
      <c r="P840" s="2474"/>
      <c r="Q840" s="2475"/>
      <c r="R840" s="2475"/>
      <c r="S840" s="2474"/>
      <c r="T840" s="2476"/>
      <c r="U840" s="2474"/>
      <c r="V840" s="2474"/>
      <c r="W840" s="2474"/>
      <c r="X840" s="2474"/>
      <c r="Y840" s="2475"/>
      <c r="Z840" s="2474"/>
      <c r="AA840" s="2477"/>
      <c r="AB840" s="2475"/>
      <c r="AC840" s="2475"/>
      <c r="AD840" s="2475"/>
      <c r="AE840" s="2475"/>
      <c r="AF840" s="78"/>
      <c r="AG840" s="2475"/>
      <c r="AH840" s="2478"/>
      <c r="AI840" s="78"/>
      <c r="AJ840" s="78"/>
      <c r="AK840" s="78"/>
      <c r="AL840" s="78"/>
      <c r="AM840" s="78"/>
      <c r="AN840" s="78"/>
      <c r="AO840" s="78"/>
      <c r="AP840" s="78"/>
      <c r="AQ840" s="78"/>
      <c r="AR840" s="2479"/>
      <c r="AS840" s="2479"/>
      <c r="AT840" s="2479"/>
      <c r="AU840" s="2479"/>
      <c r="AV840" s="2480"/>
      <c r="AW840" s="78"/>
      <c r="AX840" s="2480"/>
      <c r="AY840" s="78"/>
      <c r="AZ840" s="78"/>
      <c r="BA840" s="78"/>
      <c r="BB840" s="2480"/>
      <c r="BC840" s="78"/>
      <c r="BD840" s="78"/>
      <c r="BE840" s="78"/>
      <c r="BF840" s="78"/>
      <c r="BG840" s="78"/>
      <c r="BH840" s="78"/>
      <c r="BI840" s="78"/>
      <c r="BJ840" s="78"/>
      <c r="BK840" s="78"/>
      <c r="BL840" s="78"/>
      <c r="BM840" s="78"/>
      <c r="BN840" s="78"/>
      <c r="BO840" s="78"/>
      <c r="BP840" s="78"/>
      <c r="BQ840" s="78"/>
      <c r="BR840" s="78"/>
      <c r="BS840" s="78"/>
      <c r="BT840" s="78"/>
      <c r="BU840" s="78"/>
      <c r="BV840" s="78"/>
      <c r="BW840" s="78"/>
      <c r="BX840" s="78"/>
      <c r="BY840" s="78"/>
      <c r="BZ840" s="78"/>
      <c r="CA840" s="78"/>
      <c r="CB840" s="78"/>
      <c r="CC840" s="78"/>
      <c r="CD840" s="78"/>
      <c r="CE840" s="78"/>
      <c r="CF840" s="78"/>
      <c r="CG840" s="78"/>
      <c r="CH840" s="78"/>
      <c r="CI840" s="78"/>
      <c r="CJ840" s="78"/>
      <c r="CK840" s="78"/>
      <c r="CL840" s="78"/>
      <c r="CM840" s="78"/>
      <c r="CN840" s="78"/>
      <c r="CO840" s="78"/>
      <c r="CP840" s="78"/>
      <c r="CQ840" s="78"/>
      <c r="CR840" s="78"/>
      <c r="CS840" s="78"/>
      <c r="CT840" s="78"/>
      <c r="CU840" s="78"/>
      <c r="CV840" s="78"/>
      <c r="CW840" s="78"/>
      <c r="CX840" s="78"/>
      <c r="CY840" s="78"/>
      <c r="CZ840" s="78"/>
      <c r="DA840" s="78"/>
      <c r="DB840" s="78"/>
      <c r="DC840" s="78"/>
      <c r="DD840" s="78"/>
      <c r="DE840" s="78"/>
      <c r="DF840" s="2481"/>
      <c r="DG840" s="78"/>
      <c r="DH840" s="2482"/>
      <c r="DI840" s="78"/>
      <c r="DJ840" s="78"/>
      <c r="DK840" s="78"/>
      <c r="DL840" s="78"/>
      <c r="DM840" s="78"/>
      <c r="DN840" s="78"/>
      <c r="DO840" s="78"/>
      <c r="DP840" s="78"/>
      <c r="DQ840" s="78"/>
      <c r="DR840" s="78"/>
    </row>
    <row r="841">
      <c r="A841" s="78"/>
      <c r="D841" s="2471"/>
      <c r="E841" s="2472"/>
      <c r="F841" s="2472"/>
      <c r="G841" s="2473"/>
      <c r="H841" s="2474"/>
      <c r="I841" s="2474"/>
      <c r="J841" s="2474"/>
      <c r="K841" s="2474"/>
      <c r="L841" s="2474"/>
      <c r="M841" s="2474"/>
      <c r="N841" s="2474"/>
      <c r="O841" s="2474"/>
      <c r="P841" s="2474"/>
      <c r="Q841" s="2475"/>
      <c r="R841" s="2475"/>
      <c r="S841" s="2474"/>
      <c r="T841" s="2476"/>
      <c r="U841" s="2474"/>
      <c r="V841" s="2474"/>
      <c r="W841" s="2474"/>
      <c r="X841" s="2474"/>
      <c r="Y841" s="2475"/>
      <c r="Z841" s="2474"/>
      <c r="AA841" s="2477"/>
      <c r="AB841" s="2475"/>
      <c r="AC841" s="2475"/>
      <c r="AD841" s="2475"/>
      <c r="AE841" s="2475"/>
      <c r="AF841" s="78"/>
      <c r="AG841" s="2475"/>
      <c r="AH841" s="2478"/>
      <c r="AI841" s="78"/>
      <c r="AJ841" s="78"/>
      <c r="AK841" s="78"/>
      <c r="AL841" s="78"/>
      <c r="AM841" s="78"/>
      <c r="AN841" s="78"/>
      <c r="AO841" s="78"/>
      <c r="AP841" s="78"/>
      <c r="AQ841" s="78"/>
      <c r="AR841" s="2479"/>
      <c r="AS841" s="2479"/>
      <c r="AT841" s="2479"/>
      <c r="AU841" s="2479"/>
      <c r="AV841" s="2480"/>
      <c r="AW841" s="78"/>
      <c r="AX841" s="2480"/>
      <c r="AY841" s="78"/>
      <c r="AZ841" s="78"/>
      <c r="BA841" s="78"/>
      <c r="BB841" s="2480"/>
      <c r="BC841" s="78"/>
      <c r="BD841" s="78"/>
      <c r="BE841" s="78"/>
      <c r="BF841" s="78"/>
      <c r="BG841" s="78"/>
      <c r="BH841" s="78"/>
      <c r="BI841" s="78"/>
      <c r="BJ841" s="78"/>
      <c r="BK841" s="78"/>
      <c r="BL841" s="78"/>
      <c r="BM841" s="78"/>
      <c r="BN841" s="78"/>
      <c r="BO841" s="78"/>
      <c r="BP841" s="78"/>
      <c r="BQ841" s="78"/>
      <c r="BR841" s="78"/>
      <c r="BS841" s="78"/>
      <c r="BT841" s="78"/>
      <c r="BU841" s="78"/>
      <c r="BV841" s="78"/>
      <c r="BW841" s="78"/>
      <c r="BX841" s="78"/>
      <c r="BY841" s="78"/>
      <c r="BZ841" s="78"/>
      <c r="CA841" s="78"/>
      <c r="CB841" s="78"/>
      <c r="CC841" s="78"/>
      <c r="CD841" s="78"/>
      <c r="CE841" s="78"/>
      <c r="CF841" s="78"/>
      <c r="CG841" s="78"/>
      <c r="CH841" s="78"/>
      <c r="CI841" s="78"/>
      <c r="CJ841" s="78"/>
      <c r="CK841" s="78"/>
      <c r="CL841" s="78"/>
      <c r="CM841" s="78"/>
      <c r="CN841" s="78"/>
      <c r="CO841" s="78"/>
      <c r="CP841" s="78"/>
      <c r="CQ841" s="78"/>
      <c r="CR841" s="78"/>
      <c r="CS841" s="78"/>
      <c r="CT841" s="78"/>
      <c r="CU841" s="78"/>
      <c r="CV841" s="78"/>
      <c r="CW841" s="78"/>
      <c r="CX841" s="78"/>
      <c r="CY841" s="78"/>
      <c r="CZ841" s="78"/>
      <c r="DA841" s="78"/>
      <c r="DB841" s="78"/>
      <c r="DC841" s="78"/>
      <c r="DD841" s="78"/>
      <c r="DE841" s="78"/>
      <c r="DF841" s="2481"/>
      <c r="DG841" s="78"/>
      <c r="DH841" s="2482"/>
      <c r="DI841" s="78"/>
      <c r="DJ841" s="78"/>
      <c r="DK841" s="78"/>
      <c r="DL841" s="78"/>
      <c r="DM841" s="78"/>
      <c r="DN841" s="78"/>
      <c r="DO841" s="78"/>
      <c r="DP841" s="78"/>
      <c r="DQ841" s="78"/>
      <c r="DR841" s="78"/>
    </row>
    <row r="842">
      <c r="A842" s="78"/>
      <c r="D842" s="2471"/>
      <c r="E842" s="2472"/>
      <c r="F842" s="2472"/>
      <c r="G842" s="2473"/>
      <c r="H842" s="2474"/>
      <c r="I842" s="2474"/>
      <c r="J842" s="2474"/>
      <c r="K842" s="2474"/>
      <c r="L842" s="2474"/>
      <c r="M842" s="2474"/>
      <c r="N842" s="2474"/>
      <c r="O842" s="2474"/>
      <c r="P842" s="2474"/>
      <c r="Q842" s="2475"/>
      <c r="R842" s="2475"/>
      <c r="S842" s="2474"/>
      <c r="T842" s="2476"/>
      <c r="U842" s="2474"/>
      <c r="V842" s="2474"/>
      <c r="W842" s="2474"/>
      <c r="X842" s="2474"/>
      <c r="Y842" s="2475"/>
      <c r="Z842" s="2474"/>
      <c r="AA842" s="2477"/>
      <c r="AB842" s="2475"/>
      <c r="AC842" s="2475"/>
      <c r="AD842" s="2475"/>
      <c r="AE842" s="2475"/>
      <c r="AF842" s="78"/>
      <c r="AG842" s="2475"/>
      <c r="AH842" s="2478"/>
      <c r="AI842" s="78"/>
      <c r="AJ842" s="78"/>
      <c r="AK842" s="78"/>
      <c r="AL842" s="78"/>
      <c r="AM842" s="78"/>
      <c r="AN842" s="78"/>
      <c r="AO842" s="78"/>
      <c r="AP842" s="78"/>
      <c r="AQ842" s="78"/>
      <c r="AR842" s="2479"/>
      <c r="AS842" s="2479"/>
      <c r="AT842" s="2479"/>
      <c r="AU842" s="2479"/>
      <c r="AV842" s="2480"/>
      <c r="AW842" s="78"/>
      <c r="AX842" s="2480"/>
      <c r="AY842" s="78"/>
      <c r="AZ842" s="78"/>
      <c r="BA842" s="78"/>
      <c r="BB842" s="2480"/>
      <c r="BC842" s="78"/>
      <c r="BD842" s="78"/>
      <c r="BE842" s="78"/>
      <c r="BF842" s="78"/>
      <c r="BG842" s="78"/>
      <c r="BH842" s="78"/>
      <c r="BI842" s="78"/>
      <c r="BJ842" s="78"/>
      <c r="BK842" s="78"/>
      <c r="BL842" s="78"/>
      <c r="BM842" s="78"/>
      <c r="BN842" s="78"/>
      <c r="BO842" s="78"/>
      <c r="BP842" s="78"/>
      <c r="BQ842" s="78"/>
      <c r="BR842" s="78"/>
      <c r="BS842" s="78"/>
      <c r="BT842" s="78"/>
      <c r="BU842" s="78"/>
      <c r="BV842" s="78"/>
      <c r="BW842" s="78"/>
      <c r="BX842" s="78"/>
      <c r="BY842" s="78"/>
      <c r="BZ842" s="78"/>
      <c r="CA842" s="78"/>
      <c r="CB842" s="78"/>
      <c r="CC842" s="78"/>
      <c r="CD842" s="78"/>
      <c r="CE842" s="78"/>
      <c r="CF842" s="78"/>
      <c r="CG842" s="78"/>
      <c r="CH842" s="78"/>
      <c r="CI842" s="78"/>
      <c r="CJ842" s="78"/>
      <c r="CK842" s="78"/>
      <c r="CL842" s="78"/>
      <c r="CM842" s="78"/>
      <c r="CN842" s="78"/>
      <c r="CO842" s="78"/>
      <c r="CP842" s="78"/>
      <c r="CQ842" s="78"/>
      <c r="CR842" s="78"/>
      <c r="CS842" s="78"/>
      <c r="CT842" s="78"/>
      <c r="CU842" s="78"/>
      <c r="CV842" s="78"/>
      <c r="CW842" s="78"/>
      <c r="CX842" s="78"/>
      <c r="CY842" s="78"/>
      <c r="CZ842" s="78"/>
      <c r="DA842" s="78"/>
      <c r="DB842" s="78"/>
      <c r="DC842" s="78"/>
      <c r="DD842" s="78"/>
      <c r="DE842" s="78"/>
      <c r="DF842" s="2481"/>
      <c r="DG842" s="78"/>
      <c r="DH842" s="2482"/>
      <c r="DI842" s="78"/>
      <c r="DJ842" s="78"/>
      <c r="DK842" s="78"/>
      <c r="DL842" s="78"/>
      <c r="DM842" s="78"/>
      <c r="DN842" s="78"/>
      <c r="DO842" s="78"/>
      <c r="DP842" s="78"/>
      <c r="DQ842" s="78"/>
      <c r="DR842" s="78"/>
    </row>
    <row r="843">
      <c r="A843" s="78"/>
      <c r="D843" s="2471"/>
      <c r="E843" s="2472"/>
      <c r="F843" s="2472"/>
      <c r="G843" s="2473"/>
      <c r="H843" s="2474"/>
      <c r="I843" s="2474"/>
      <c r="J843" s="2474"/>
      <c r="K843" s="2474"/>
      <c r="L843" s="2474"/>
      <c r="M843" s="2474"/>
      <c r="N843" s="2474"/>
      <c r="O843" s="2474"/>
      <c r="P843" s="2474"/>
      <c r="Q843" s="2475"/>
      <c r="R843" s="2475"/>
      <c r="S843" s="2474"/>
      <c r="T843" s="2476"/>
      <c r="U843" s="2474"/>
      <c r="V843" s="2474"/>
      <c r="W843" s="2474"/>
      <c r="X843" s="2474"/>
      <c r="Y843" s="2475"/>
      <c r="Z843" s="2474"/>
      <c r="AA843" s="2477"/>
      <c r="AB843" s="2475"/>
      <c r="AC843" s="2475"/>
      <c r="AD843" s="2475"/>
      <c r="AE843" s="2475"/>
      <c r="AF843" s="78"/>
      <c r="AG843" s="2475"/>
      <c r="AH843" s="2478"/>
      <c r="AI843" s="78"/>
      <c r="AJ843" s="78"/>
      <c r="AK843" s="78"/>
      <c r="AL843" s="78"/>
      <c r="AM843" s="78"/>
      <c r="AN843" s="78"/>
      <c r="AO843" s="78"/>
      <c r="AP843" s="78"/>
      <c r="AQ843" s="78"/>
      <c r="AR843" s="2479"/>
      <c r="AS843" s="2479"/>
      <c r="AT843" s="2479"/>
      <c r="AU843" s="2479"/>
      <c r="AV843" s="2480"/>
      <c r="AW843" s="78"/>
      <c r="AX843" s="2480"/>
      <c r="AY843" s="78"/>
      <c r="AZ843" s="78"/>
      <c r="BA843" s="78"/>
      <c r="BB843" s="2480"/>
      <c r="BC843" s="78"/>
      <c r="BD843" s="78"/>
      <c r="BE843" s="78"/>
      <c r="BF843" s="78"/>
      <c r="BG843" s="78"/>
      <c r="BH843" s="78"/>
      <c r="BI843" s="78"/>
      <c r="BJ843" s="78"/>
      <c r="BK843" s="78"/>
      <c r="BL843" s="78"/>
      <c r="BM843" s="78"/>
      <c r="BN843" s="78"/>
      <c r="BO843" s="78"/>
      <c r="BP843" s="78"/>
      <c r="BQ843" s="78"/>
      <c r="BR843" s="78"/>
      <c r="BS843" s="78"/>
      <c r="BT843" s="78"/>
      <c r="BU843" s="78"/>
      <c r="BV843" s="78"/>
      <c r="BW843" s="78"/>
      <c r="BX843" s="78"/>
      <c r="BY843" s="78"/>
      <c r="BZ843" s="78"/>
      <c r="CA843" s="78"/>
      <c r="CB843" s="78"/>
      <c r="CC843" s="78"/>
      <c r="CD843" s="78"/>
      <c r="CE843" s="78"/>
      <c r="CF843" s="78"/>
      <c r="CG843" s="78"/>
      <c r="CH843" s="78"/>
      <c r="CI843" s="78"/>
      <c r="CJ843" s="78"/>
      <c r="CK843" s="78"/>
      <c r="CL843" s="78"/>
      <c r="CM843" s="78"/>
      <c r="CN843" s="78"/>
      <c r="CO843" s="78"/>
      <c r="CP843" s="78"/>
      <c r="CQ843" s="78"/>
      <c r="CR843" s="78"/>
      <c r="CS843" s="78"/>
      <c r="CT843" s="78"/>
      <c r="CU843" s="78"/>
      <c r="CV843" s="78"/>
      <c r="CW843" s="78"/>
      <c r="CX843" s="78"/>
      <c r="CY843" s="78"/>
      <c r="CZ843" s="78"/>
      <c r="DA843" s="78"/>
      <c r="DB843" s="78"/>
      <c r="DC843" s="78"/>
      <c r="DD843" s="78"/>
      <c r="DE843" s="78"/>
      <c r="DF843" s="2481"/>
      <c r="DG843" s="78"/>
      <c r="DH843" s="2482"/>
      <c r="DI843" s="78"/>
      <c r="DJ843" s="78"/>
      <c r="DK843" s="78"/>
      <c r="DL843" s="78"/>
      <c r="DM843" s="78"/>
      <c r="DN843" s="78"/>
      <c r="DO843" s="78"/>
      <c r="DP843" s="78"/>
      <c r="DQ843" s="78"/>
      <c r="DR843" s="78"/>
    </row>
    <row r="844">
      <c r="A844" s="78"/>
      <c r="D844" s="2471"/>
      <c r="E844" s="2472"/>
      <c r="F844" s="2472"/>
      <c r="G844" s="2473"/>
      <c r="H844" s="2474"/>
      <c r="I844" s="2474"/>
      <c r="J844" s="2474"/>
      <c r="K844" s="2474"/>
      <c r="L844" s="2474"/>
      <c r="M844" s="2474"/>
      <c r="N844" s="2474"/>
      <c r="O844" s="2474"/>
      <c r="P844" s="2474"/>
      <c r="Q844" s="2475"/>
      <c r="R844" s="2475"/>
      <c r="S844" s="2474"/>
      <c r="T844" s="2476"/>
      <c r="U844" s="2474"/>
      <c r="V844" s="2474"/>
      <c r="W844" s="2474"/>
      <c r="X844" s="2474"/>
      <c r="Y844" s="2475"/>
      <c r="Z844" s="2474"/>
      <c r="AA844" s="2477"/>
      <c r="AB844" s="2475"/>
      <c r="AC844" s="2475"/>
      <c r="AD844" s="2475"/>
      <c r="AE844" s="2475"/>
      <c r="AF844" s="78"/>
      <c r="AG844" s="2475"/>
      <c r="AH844" s="2478"/>
      <c r="AI844" s="78"/>
      <c r="AJ844" s="78"/>
      <c r="AK844" s="78"/>
      <c r="AL844" s="78"/>
      <c r="AM844" s="78"/>
      <c r="AN844" s="78"/>
      <c r="AO844" s="78"/>
      <c r="AP844" s="78"/>
      <c r="AQ844" s="78"/>
      <c r="AR844" s="2479"/>
      <c r="AS844" s="2479"/>
      <c r="AT844" s="2479"/>
      <c r="AU844" s="2479"/>
      <c r="AV844" s="2480"/>
      <c r="AW844" s="78"/>
      <c r="AX844" s="2480"/>
      <c r="AY844" s="78"/>
      <c r="AZ844" s="78"/>
      <c r="BA844" s="78"/>
      <c r="BB844" s="2480"/>
      <c r="BC844" s="78"/>
      <c r="BD844" s="78"/>
      <c r="BE844" s="78"/>
      <c r="BF844" s="78"/>
      <c r="BG844" s="78"/>
      <c r="BH844" s="78"/>
      <c r="BI844" s="78"/>
      <c r="BJ844" s="78"/>
      <c r="BK844" s="78"/>
      <c r="BL844" s="78"/>
      <c r="BM844" s="78"/>
      <c r="BN844" s="78"/>
      <c r="BO844" s="78"/>
      <c r="BP844" s="78"/>
      <c r="BQ844" s="78"/>
      <c r="BR844" s="78"/>
      <c r="BS844" s="78"/>
      <c r="BT844" s="78"/>
      <c r="BU844" s="78"/>
      <c r="BV844" s="78"/>
      <c r="BW844" s="78"/>
      <c r="BX844" s="78"/>
      <c r="BY844" s="78"/>
      <c r="BZ844" s="78"/>
      <c r="CA844" s="78"/>
      <c r="CB844" s="78"/>
      <c r="CC844" s="78"/>
      <c r="CD844" s="78"/>
      <c r="CE844" s="78"/>
      <c r="CF844" s="78"/>
      <c r="CG844" s="78"/>
      <c r="CH844" s="78"/>
      <c r="CI844" s="78"/>
      <c r="CJ844" s="78"/>
      <c r="CK844" s="78"/>
      <c r="CL844" s="78"/>
      <c r="CM844" s="78"/>
      <c r="CN844" s="78"/>
      <c r="CO844" s="78"/>
      <c r="CP844" s="78"/>
      <c r="CQ844" s="78"/>
      <c r="CR844" s="78"/>
      <c r="CS844" s="78"/>
      <c r="CT844" s="78"/>
      <c r="CU844" s="78"/>
      <c r="CV844" s="78"/>
      <c r="CW844" s="78"/>
      <c r="CX844" s="78"/>
      <c r="CY844" s="78"/>
      <c r="CZ844" s="78"/>
      <c r="DA844" s="78"/>
      <c r="DB844" s="78"/>
      <c r="DC844" s="78"/>
      <c r="DD844" s="78"/>
      <c r="DE844" s="78"/>
      <c r="DF844" s="2481"/>
      <c r="DG844" s="78"/>
      <c r="DH844" s="2482"/>
      <c r="DI844" s="78"/>
      <c r="DJ844" s="78"/>
      <c r="DK844" s="78"/>
      <c r="DL844" s="78"/>
      <c r="DM844" s="78"/>
      <c r="DN844" s="78"/>
      <c r="DO844" s="78"/>
      <c r="DP844" s="78"/>
      <c r="DQ844" s="78"/>
      <c r="DR844" s="78"/>
    </row>
    <row r="845">
      <c r="A845" s="78"/>
      <c r="D845" s="2471"/>
      <c r="E845" s="2472"/>
      <c r="F845" s="2472"/>
      <c r="G845" s="2473"/>
      <c r="H845" s="2474"/>
      <c r="I845" s="2474"/>
      <c r="J845" s="2474"/>
      <c r="K845" s="2474"/>
      <c r="L845" s="2474"/>
      <c r="M845" s="2474"/>
      <c r="N845" s="2474"/>
      <c r="O845" s="2474"/>
      <c r="P845" s="2474"/>
      <c r="Q845" s="2475"/>
      <c r="R845" s="2475"/>
      <c r="S845" s="2474"/>
      <c r="T845" s="2476"/>
      <c r="U845" s="2474"/>
      <c r="V845" s="2474"/>
      <c r="W845" s="2474"/>
      <c r="X845" s="2474"/>
      <c r="Y845" s="2475"/>
      <c r="Z845" s="2474"/>
      <c r="AA845" s="2477"/>
      <c r="AB845" s="2475"/>
      <c r="AC845" s="2475"/>
      <c r="AD845" s="2475"/>
      <c r="AE845" s="2475"/>
      <c r="AF845" s="78"/>
      <c r="AG845" s="2475"/>
      <c r="AH845" s="2478"/>
      <c r="AI845" s="78"/>
      <c r="AJ845" s="78"/>
      <c r="AK845" s="78"/>
      <c r="AL845" s="78"/>
      <c r="AM845" s="78"/>
      <c r="AN845" s="78"/>
      <c r="AO845" s="78"/>
      <c r="AP845" s="78"/>
      <c r="AQ845" s="78"/>
      <c r="AR845" s="2479"/>
      <c r="AS845" s="2479"/>
      <c r="AT845" s="2479"/>
      <c r="AU845" s="2479"/>
      <c r="AV845" s="2480"/>
      <c r="AW845" s="78"/>
      <c r="AX845" s="2480"/>
      <c r="AY845" s="78"/>
      <c r="AZ845" s="78"/>
      <c r="BA845" s="78"/>
      <c r="BB845" s="2480"/>
      <c r="BC845" s="78"/>
      <c r="BD845" s="78"/>
      <c r="BE845" s="78"/>
      <c r="BF845" s="78"/>
      <c r="BG845" s="78"/>
      <c r="BH845" s="78"/>
      <c r="BI845" s="78"/>
      <c r="BJ845" s="78"/>
      <c r="BK845" s="78"/>
      <c r="BL845" s="78"/>
      <c r="BM845" s="78"/>
      <c r="BN845" s="78"/>
      <c r="BO845" s="78"/>
      <c r="BP845" s="78"/>
      <c r="BQ845" s="78"/>
      <c r="BR845" s="78"/>
      <c r="BS845" s="78"/>
      <c r="BT845" s="78"/>
      <c r="BU845" s="78"/>
      <c r="BV845" s="78"/>
      <c r="BW845" s="78"/>
      <c r="BX845" s="78"/>
      <c r="BY845" s="78"/>
      <c r="BZ845" s="78"/>
      <c r="CA845" s="78"/>
      <c r="CB845" s="78"/>
      <c r="CC845" s="78"/>
      <c r="CD845" s="78"/>
      <c r="CE845" s="78"/>
      <c r="CF845" s="78"/>
      <c r="CG845" s="78"/>
      <c r="CH845" s="78"/>
      <c r="CI845" s="78"/>
      <c r="CJ845" s="78"/>
      <c r="CK845" s="78"/>
      <c r="CL845" s="78"/>
      <c r="CM845" s="78"/>
      <c r="CN845" s="78"/>
      <c r="CO845" s="78"/>
      <c r="CP845" s="78"/>
      <c r="CQ845" s="78"/>
      <c r="CR845" s="78"/>
      <c r="CS845" s="78"/>
      <c r="CT845" s="78"/>
      <c r="CU845" s="78"/>
      <c r="CV845" s="78"/>
      <c r="CW845" s="78"/>
      <c r="CX845" s="78"/>
      <c r="CY845" s="78"/>
      <c r="CZ845" s="78"/>
      <c r="DA845" s="78"/>
      <c r="DB845" s="78"/>
      <c r="DC845" s="78"/>
      <c r="DD845" s="78"/>
      <c r="DE845" s="78"/>
      <c r="DF845" s="2481"/>
      <c r="DG845" s="78"/>
      <c r="DH845" s="2482"/>
      <c r="DI845" s="78"/>
      <c r="DJ845" s="78"/>
      <c r="DK845" s="78"/>
      <c r="DL845" s="78"/>
      <c r="DM845" s="78"/>
      <c r="DN845" s="78"/>
      <c r="DO845" s="78"/>
      <c r="DP845" s="78"/>
      <c r="DQ845" s="78"/>
      <c r="DR845" s="78"/>
    </row>
    <row r="846">
      <c r="A846" s="78"/>
      <c r="D846" s="2471"/>
      <c r="E846" s="2472"/>
      <c r="F846" s="2472"/>
      <c r="G846" s="2473"/>
      <c r="H846" s="2474"/>
      <c r="I846" s="2474"/>
      <c r="J846" s="2474"/>
      <c r="K846" s="2474"/>
      <c r="L846" s="2474"/>
      <c r="M846" s="2474"/>
      <c r="N846" s="2474"/>
      <c r="O846" s="2474"/>
      <c r="P846" s="2474"/>
      <c r="Q846" s="2475"/>
      <c r="R846" s="2475"/>
      <c r="S846" s="2474"/>
      <c r="T846" s="2476"/>
      <c r="U846" s="2474"/>
      <c r="V846" s="2474"/>
      <c r="W846" s="2474"/>
      <c r="X846" s="2474"/>
      <c r="Y846" s="2475"/>
      <c r="Z846" s="2474"/>
      <c r="AA846" s="2477"/>
      <c r="AB846" s="2475"/>
      <c r="AC846" s="2475"/>
      <c r="AD846" s="2475"/>
      <c r="AE846" s="2475"/>
      <c r="AF846" s="78"/>
      <c r="AG846" s="2475"/>
      <c r="AH846" s="2478"/>
      <c r="AI846" s="78"/>
      <c r="AJ846" s="78"/>
      <c r="AK846" s="78"/>
      <c r="AL846" s="78"/>
      <c r="AM846" s="78"/>
      <c r="AN846" s="78"/>
      <c r="AO846" s="78"/>
      <c r="AP846" s="78"/>
      <c r="AQ846" s="78"/>
      <c r="AR846" s="2479"/>
      <c r="AS846" s="2479"/>
      <c r="AT846" s="2479"/>
      <c r="AU846" s="2479"/>
      <c r="AV846" s="2480"/>
      <c r="AW846" s="78"/>
      <c r="AX846" s="2480"/>
      <c r="AY846" s="78"/>
      <c r="AZ846" s="78"/>
      <c r="BA846" s="78"/>
      <c r="BB846" s="2480"/>
      <c r="BC846" s="78"/>
      <c r="BD846" s="78"/>
      <c r="BE846" s="78"/>
      <c r="BF846" s="78"/>
      <c r="BG846" s="78"/>
      <c r="BH846" s="78"/>
      <c r="BI846" s="78"/>
      <c r="BJ846" s="78"/>
      <c r="BK846" s="78"/>
      <c r="BL846" s="78"/>
      <c r="BM846" s="78"/>
      <c r="BN846" s="78"/>
      <c r="BO846" s="78"/>
      <c r="BP846" s="78"/>
      <c r="BQ846" s="78"/>
      <c r="BR846" s="78"/>
      <c r="BS846" s="78"/>
      <c r="BT846" s="78"/>
      <c r="BU846" s="78"/>
      <c r="BV846" s="78"/>
      <c r="BW846" s="78"/>
      <c r="BX846" s="78"/>
      <c r="BY846" s="78"/>
      <c r="BZ846" s="78"/>
      <c r="CA846" s="78"/>
      <c r="CB846" s="78"/>
      <c r="CC846" s="78"/>
      <c r="CD846" s="78"/>
      <c r="CE846" s="78"/>
      <c r="CF846" s="78"/>
      <c r="CG846" s="78"/>
      <c r="CH846" s="78"/>
      <c r="CI846" s="78"/>
      <c r="CJ846" s="78"/>
      <c r="CK846" s="78"/>
      <c r="CL846" s="78"/>
      <c r="CM846" s="78"/>
      <c r="CN846" s="78"/>
      <c r="CO846" s="78"/>
      <c r="CP846" s="78"/>
      <c r="CQ846" s="78"/>
      <c r="CR846" s="78"/>
      <c r="CS846" s="78"/>
      <c r="CT846" s="78"/>
      <c r="CU846" s="78"/>
      <c r="CV846" s="78"/>
      <c r="CW846" s="78"/>
      <c r="CX846" s="78"/>
      <c r="CY846" s="78"/>
      <c r="CZ846" s="78"/>
      <c r="DA846" s="78"/>
      <c r="DB846" s="78"/>
      <c r="DC846" s="78"/>
      <c r="DD846" s="78"/>
      <c r="DE846" s="78"/>
      <c r="DF846" s="2481"/>
      <c r="DG846" s="78"/>
      <c r="DH846" s="2482"/>
      <c r="DI846" s="78"/>
      <c r="DJ846" s="78"/>
      <c r="DK846" s="78"/>
      <c r="DL846" s="78"/>
      <c r="DM846" s="78"/>
      <c r="DN846" s="78"/>
      <c r="DO846" s="78"/>
      <c r="DP846" s="78"/>
      <c r="DQ846" s="78"/>
      <c r="DR846" s="78"/>
    </row>
    <row r="847">
      <c r="A847" s="78"/>
      <c r="D847" s="2471"/>
      <c r="E847" s="2472"/>
      <c r="F847" s="2472"/>
      <c r="G847" s="2473"/>
      <c r="H847" s="2474"/>
      <c r="I847" s="2474"/>
      <c r="J847" s="2474"/>
      <c r="K847" s="2474"/>
      <c r="L847" s="2474"/>
      <c r="M847" s="2474"/>
      <c r="N847" s="2474"/>
      <c r="O847" s="2474"/>
      <c r="P847" s="2474"/>
      <c r="Q847" s="2475"/>
      <c r="R847" s="2475"/>
      <c r="S847" s="2474"/>
      <c r="T847" s="2476"/>
      <c r="U847" s="2474"/>
      <c r="V847" s="2474"/>
      <c r="W847" s="2474"/>
      <c r="X847" s="2474"/>
      <c r="Y847" s="2475"/>
      <c r="Z847" s="2474"/>
      <c r="AA847" s="2477"/>
      <c r="AB847" s="2475"/>
      <c r="AC847" s="2475"/>
      <c r="AD847" s="2475"/>
      <c r="AE847" s="2475"/>
      <c r="AF847" s="78"/>
      <c r="AG847" s="2475"/>
      <c r="AH847" s="2478"/>
      <c r="AI847" s="78"/>
      <c r="AJ847" s="78"/>
      <c r="AK847" s="78"/>
      <c r="AL847" s="78"/>
      <c r="AM847" s="78"/>
      <c r="AN847" s="78"/>
      <c r="AO847" s="78"/>
      <c r="AP847" s="78"/>
      <c r="AQ847" s="78"/>
      <c r="AR847" s="2479"/>
      <c r="AS847" s="2479"/>
      <c r="AT847" s="2479"/>
      <c r="AU847" s="2479"/>
      <c r="AV847" s="2480"/>
      <c r="AW847" s="78"/>
      <c r="AX847" s="2480"/>
      <c r="AY847" s="78"/>
      <c r="AZ847" s="78"/>
      <c r="BA847" s="78"/>
      <c r="BB847" s="2480"/>
      <c r="BC847" s="78"/>
      <c r="BD847" s="78"/>
      <c r="BE847" s="78"/>
      <c r="BF847" s="78"/>
      <c r="BG847" s="78"/>
      <c r="BH847" s="78"/>
      <c r="BI847" s="78"/>
      <c r="BJ847" s="78"/>
      <c r="BK847" s="78"/>
      <c r="BL847" s="78"/>
      <c r="BM847" s="78"/>
      <c r="BN847" s="78"/>
      <c r="BO847" s="78"/>
      <c r="BP847" s="78"/>
      <c r="BQ847" s="78"/>
      <c r="BR847" s="78"/>
      <c r="BS847" s="78"/>
      <c r="BT847" s="78"/>
      <c r="BU847" s="78"/>
      <c r="BV847" s="78"/>
      <c r="BW847" s="78"/>
      <c r="BX847" s="78"/>
      <c r="BY847" s="78"/>
      <c r="BZ847" s="78"/>
      <c r="CA847" s="78"/>
      <c r="CB847" s="78"/>
      <c r="CC847" s="78"/>
      <c r="CD847" s="78"/>
      <c r="CE847" s="78"/>
      <c r="CF847" s="78"/>
      <c r="CG847" s="78"/>
      <c r="CH847" s="78"/>
      <c r="CI847" s="78"/>
      <c r="CJ847" s="78"/>
      <c r="CK847" s="78"/>
      <c r="CL847" s="78"/>
      <c r="CM847" s="78"/>
      <c r="CN847" s="78"/>
      <c r="CO847" s="78"/>
      <c r="CP847" s="78"/>
      <c r="CQ847" s="78"/>
      <c r="CR847" s="78"/>
      <c r="CS847" s="78"/>
      <c r="CT847" s="78"/>
      <c r="CU847" s="78"/>
      <c r="CV847" s="78"/>
      <c r="CW847" s="78"/>
      <c r="CX847" s="78"/>
      <c r="CY847" s="78"/>
      <c r="CZ847" s="78"/>
      <c r="DA847" s="78"/>
      <c r="DB847" s="78"/>
      <c r="DC847" s="78"/>
      <c r="DD847" s="78"/>
      <c r="DE847" s="78"/>
      <c r="DF847" s="2481"/>
      <c r="DG847" s="78"/>
      <c r="DH847" s="2482"/>
      <c r="DI847" s="78"/>
      <c r="DJ847" s="78"/>
      <c r="DK847" s="78"/>
      <c r="DL847" s="78"/>
      <c r="DM847" s="78"/>
      <c r="DN847" s="78"/>
      <c r="DO847" s="78"/>
      <c r="DP847" s="78"/>
      <c r="DQ847" s="78"/>
      <c r="DR847" s="78"/>
    </row>
    <row r="848">
      <c r="A848" s="78"/>
      <c r="D848" s="2471"/>
      <c r="E848" s="2472"/>
      <c r="F848" s="2472"/>
      <c r="G848" s="2473"/>
      <c r="H848" s="2474"/>
      <c r="I848" s="2474"/>
      <c r="J848" s="2474"/>
      <c r="K848" s="2474"/>
      <c r="L848" s="2474"/>
      <c r="M848" s="2474"/>
      <c r="N848" s="2474"/>
      <c r="O848" s="2474"/>
      <c r="P848" s="2474"/>
      <c r="Q848" s="2475"/>
      <c r="R848" s="2475"/>
      <c r="S848" s="2474"/>
      <c r="T848" s="2476"/>
      <c r="U848" s="2474"/>
      <c r="V848" s="2474"/>
      <c r="W848" s="2474"/>
      <c r="X848" s="2474"/>
      <c r="Y848" s="2475"/>
      <c r="Z848" s="2474"/>
      <c r="AA848" s="2477"/>
      <c r="AB848" s="2475"/>
      <c r="AC848" s="2475"/>
      <c r="AD848" s="2475"/>
      <c r="AE848" s="2475"/>
      <c r="AF848" s="78"/>
      <c r="AG848" s="2475"/>
      <c r="AH848" s="2478"/>
      <c r="AI848" s="78"/>
      <c r="AJ848" s="78"/>
      <c r="AK848" s="78"/>
      <c r="AL848" s="78"/>
      <c r="AM848" s="78"/>
      <c r="AN848" s="78"/>
      <c r="AO848" s="78"/>
      <c r="AP848" s="78"/>
      <c r="AQ848" s="78"/>
      <c r="AR848" s="2479"/>
      <c r="AS848" s="2479"/>
      <c r="AT848" s="2479"/>
      <c r="AU848" s="2479"/>
      <c r="AV848" s="2480"/>
      <c r="AW848" s="78"/>
      <c r="AX848" s="2480"/>
      <c r="AY848" s="78"/>
      <c r="AZ848" s="78"/>
      <c r="BA848" s="78"/>
      <c r="BB848" s="2480"/>
      <c r="BC848" s="78"/>
      <c r="BD848" s="78"/>
      <c r="BE848" s="78"/>
      <c r="BF848" s="78"/>
      <c r="BG848" s="78"/>
      <c r="BH848" s="78"/>
      <c r="BI848" s="78"/>
      <c r="BJ848" s="78"/>
      <c r="BK848" s="78"/>
      <c r="BL848" s="78"/>
      <c r="BM848" s="78"/>
      <c r="BN848" s="78"/>
      <c r="BO848" s="78"/>
      <c r="BP848" s="78"/>
      <c r="BQ848" s="78"/>
      <c r="BR848" s="78"/>
      <c r="BS848" s="78"/>
      <c r="BT848" s="78"/>
      <c r="BU848" s="78"/>
      <c r="BV848" s="78"/>
      <c r="BW848" s="78"/>
      <c r="BX848" s="78"/>
      <c r="BY848" s="78"/>
      <c r="BZ848" s="78"/>
      <c r="CA848" s="78"/>
      <c r="CB848" s="78"/>
      <c r="CC848" s="78"/>
      <c r="CD848" s="78"/>
      <c r="CE848" s="78"/>
      <c r="CF848" s="78"/>
      <c r="CG848" s="78"/>
      <c r="CH848" s="78"/>
      <c r="CI848" s="78"/>
      <c r="CJ848" s="78"/>
      <c r="CK848" s="78"/>
      <c r="CL848" s="78"/>
      <c r="CM848" s="78"/>
      <c r="CN848" s="78"/>
      <c r="CO848" s="78"/>
      <c r="CP848" s="78"/>
      <c r="CQ848" s="78"/>
      <c r="CR848" s="78"/>
      <c r="CS848" s="78"/>
      <c r="CT848" s="78"/>
      <c r="CU848" s="78"/>
      <c r="CV848" s="78"/>
      <c r="CW848" s="78"/>
      <c r="CX848" s="78"/>
      <c r="CY848" s="78"/>
      <c r="CZ848" s="78"/>
      <c r="DA848" s="78"/>
      <c r="DB848" s="78"/>
      <c r="DC848" s="78"/>
      <c r="DD848" s="78"/>
      <c r="DE848" s="78"/>
      <c r="DF848" s="2481"/>
      <c r="DG848" s="78"/>
      <c r="DH848" s="2482"/>
      <c r="DI848" s="78"/>
      <c r="DJ848" s="78"/>
      <c r="DK848" s="78"/>
      <c r="DL848" s="78"/>
      <c r="DM848" s="78"/>
      <c r="DN848" s="78"/>
      <c r="DO848" s="78"/>
      <c r="DP848" s="78"/>
      <c r="DQ848" s="78"/>
      <c r="DR848" s="78"/>
    </row>
    <row r="849">
      <c r="A849" s="78"/>
      <c r="D849" s="2471"/>
      <c r="E849" s="2472"/>
      <c r="F849" s="2472"/>
      <c r="G849" s="2473"/>
      <c r="H849" s="2474"/>
      <c r="I849" s="2474"/>
      <c r="J849" s="2474"/>
      <c r="K849" s="2474"/>
      <c r="L849" s="2474"/>
      <c r="M849" s="2474"/>
      <c r="N849" s="2474"/>
      <c r="O849" s="2474"/>
      <c r="P849" s="2474"/>
      <c r="Q849" s="2475"/>
      <c r="R849" s="2475"/>
      <c r="S849" s="2474"/>
      <c r="T849" s="2476"/>
      <c r="U849" s="2474"/>
      <c r="V849" s="2474"/>
      <c r="W849" s="2474"/>
      <c r="X849" s="2474"/>
      <c r="Y849" s="2475"/>
      <c r="Z849" s="2474"/>
      <c r="AA849" s="2477"/>
      <c r="AB849" s="2475"/>
      <c r="AC849" s="2475"/>
      <c r="AD849" s="2475"/>
      <c r="AE849" s="2475"/>
      <c r="AF849" s="78"/>
      <c r="AG849" s="2475"/>
      <c r="AH849" s="2478"/>
      <c r="AI849" s="78"/>
      <c r="AJ849" s="78"/>
      <c r="AK849" s="78"/>
      <c r="AL849" s="78"/>
      <c r="AM849" s="78"/>
      <c r="AN849" s="78"/>
      <c r="AO849" s="78"/>
      <c r="AP849" s="78"/>
      <c r="AQ849" s="78"/>
      <c r="AR849" s="2479"/>
      <c r="AS849" s="2479"/>
      <c r="AT849" s="2479"/>
      <c r="AU849" s="2479"/>
      <c r="AV849" s="2480"/>
      <c r="AW849" s="78"/>
      <c r="AX849" s="2480"/>
      <c r="AY849" s="78"/>
      <c r="AZ849" s="78"/>
      <c r="BA849" s="78"/>
      <c r="BB849" s="2480"/>
      <c r="BC849" s="78"/>
      <c r="BD849" s="78"/>
      <c r="BE849" s="78"/>
      <c r="BF849" s="78"/>
      <c r="BG849" s="78"/>
      <c r="BH849" s="78"/>
      <c r="BI849" s="78"/>
      <c r="BJ849" s="78"/>
      <c r="BK849" s="78"/>
      <c r="BL849" s="78"/>
      <c r="BM849" s="78"/>
      <c r="BN849" s="78"/>
      <c r="BO849" s="78"/>
      <c r="BP849" s="78"/>
      <c r="BQ849" s="78"/>
      <c r="BR849" s="78"/>
      <c r="BS849" s="78"/>
      <c r="BT849" s="78"/>
      <c r="BU849" s="78"/>
      <c r="BV849" s="78"/>
      <c r="BW849" s="78"/>
      <c r="BX849" s="78"/>
      <c r="BY849" s="78"/>
      <c r="BZ849" s="78"/>
      <c r="CA849" s="78"/>
      <c r="CB849" s="78"/>
      <c r="CC849" s="78"/>
      <c r="CD849" s="78"/>
      <c r="CE849" s="78"/>
      <c r="CF849" s="78"/>
      <c r="CG849" s="78"/>
      <c r="CH849" s="78"/>
      <c r="CI849" s="78"/>
      <c r="CJ849" s="78"/>
      <c r="CK849" s="78"/>
      <c r="CL849" s="78"/>
      <c r="CM849" s="78"/>
      <c r="CN849" s="78"/>
      <c r="CO849" s="78"/>
      <c r="CP849" s="78"/>
      <c r="CQ849" s="78"/>
      <c r="CR849" s="78"/>
      <c r="CS849" s="78"/>
      <c r="CT849" s="78"/>
      <c r="CU849" s="78"/>
      <c r="CV849" s="78"/>
      <c r="CW849" s="78"/>
      <c r="CX849" s="78"/>
      <c r="CY849" s="78"/>
      <c r="CZ849" s="78"/>
      <c r="DA849" s="78"/>
      <c r="DB849" s="78"/>
      <c r="DC849" s="78"/>
      <c r="DD849" s="78"/>
      <c r="DE849" s="78"/>
      <c r="DF849" s="2481"/>
      <c r="DG849" s="78"/>
      <c r="DH849" s="2482"/>
      <c r="DI849" s="78"/>
      <c r="DJ849" s="78"/>
      <c r="DK849" s="78"/>
      <c r="DL849" s="78"/>
      <c r="DM849" s="78"/>
      <c r="DN849" s="78"/>
      <c r="DO849" s="78"/>
      <c r="DP849" s="78"/>
      <c r="DQ849" s="78"/>
      <c r="DR849" s="78"/>
    </row>
    <row r="850">
      <c r="A850" s="78"/>
      <c r="D850" s="2471"/>
      <c r="E850" s="2472"/>
      <c r="F850" s="2472"/>
      <c r="G850" s="2473"/>
      <c r="H850" s="2474"/>
      <c r="I850" s="2474"/>
      <c r="J850" s="2474"/>
      <c r="K850" s="2474"/>
      <c r="L850" s="2474"/>
      <c r="M850" s="2474"/>
      <c r="N850" s="2474"/>
      <c r="O850" s="2474"/>
      <c r="P850" s="2474"/>
      <c r="Q850" s="2475"/>
      <c r="R850" s="2475"/>
      <c r="S850" s="2474"/>
      <c r="T850" s="2476"/>
      <c r="U850" s="2474"/>
      <c r="V850" s="2474"/>
      <c r="W850" s="2474"/>
      <c r="X850" s="2474"/>
      <c r="Y850" s="2475"/>
      <c r="Z850" s="2474"/>
      <c r="AA850" s="2477"/>
      <c r="AB850" s="2475"/>
      <c r="AC850" s="2475"/>
      <c r="AD850" s="2475"/>
      <c r="AE850" s="2475"/>
      <c r="AF850" s="78"/>
      <c r="AG850" s="2475"/>
      <c r="AH850" s="2478"/>
      <c r="AI850" s="78"/>
      <c r="AJ850" s="78"/>
      <c r="AK850" s="78"/>
      <c r="AL850" s="78"/>
      <c r="AM850" s="78"/>
      <c r="AN850" s="78"/>
      <c r="AO850" s="78"/>
      <c r="AP850" s="78"/>
      <c r="AQ850" s="78"/>
      <c r="AR850" s="2479"/>
      <c r="AS850" s="2479"/>
      <c r="AT850" s="2479"/>
      <c r="AU850" s="2479"/>
      <c r="AV850" s="2480"/>
      <c r="AW850" s="78"/>
      <c r="AX850" s="2480"/>
      <c r="AY850" s="78"/>
      <c r="AZ850" s="78"/>
      <c r="BA850" s="78"/>
      <c r="BB850" s="2480"/>
      <c r="BC850" s="78"/>
      <c r="BD850" s="78"/>
      <c r="BE850" s="78"/>
      <c r="BF850" s="78"/>
      <c r="BG850" s="78"/>
      <c r="BH850" s="78"/>
      <c r="BI850" s="78"/>
      <c r="BJ850" s="78"/>
      <c r="BK850" s="78"/>
      <c r="BL850" s="78"/>
      <c r="BM850" s="78"/>
      <c r="BN850" s="78"/>
      <c r="BO850" s="78"/>
      <c r="BP850" s="78"/>
      <c r="BQ850" s="78"/>
      <c r="BR850" s="78"/>
      <c r="BS850" s="78"/>
      <c r="BT850" s="78"/>
      <c r="BU850" s="78"/>
      <c r="BV850" s="78"/>
      <c r="BW850" s="78"/>
      <c r="BX850" s="78"/>
      <c r="BY850" s="78"/>
      <c r="BZ850" s="78"/>
      <c r="CA850" s="78"/>
      <c r="CB850" s="78"/>
      <c r="CC850" s="78"/>
      <c r="CD850" s="78"/>
      <c r="CE850" s="78"/>
      <c r="CF850" s="78"/>
      <c r="CG850" s="78"/>
      <c r="CH850" s="78"/>
      <c r="CI850" s="78"/>
      <c r="CJ850" s="78"/>
      <c r="CK850" s="78"/>
      <c r="CL850" s="78"/>
      <c r="CM850" s="78"/>
      <c r="CN850" s="78"/>
      <c r="CO850" s="78"/>
      <c r="CP850" s="78"/>
      <c r="CQ850" s="78"/>
      <c r="CR850" s="78"/>
      <c r="CS850" s="78"/>
      <c r="CT850" s="78"/>
      <c r="CU850" s="78"/>
      <c r="CV850" s="78"/>
      <c r="CW850" s="78"/>
      <c r="CX850" s="78"/>
      <c r="CY850" s="78"/>
      <c r="CZ850" s="78"/>
      <c r="DA850" s="78"/>
      <c r="DB850" s="78"/>
      <c r="DC850" s="78"/>
      <c r="DD850" s="78"/>
      <c r="DE850" s="78"/>
      <c r="DF850" s="2481"/>
      <c r="DG850" s="78"/>
      <c r="DH850" s="2482"/>
      <c r="DI850" s="78"/>
      <c r="DJ850" s="78"/>
      <c r="DK850" s="78"/>
      <c r="DL850" s="78"/>
      <c r="DM850" s="78"/>
      <c r="DN850" s="78"/>
      <c r="DO850" s="78"/>
      <c r="DP850" s="78"/>
      <c r="DQ850" s="78"/>
      <c r="DR850" s="78"/>
    </row>
    <row r="851">
      <c r="A851" s="78"/>
      <c r="D851" s="2471"/>
      <c r="E851" s="2472"/>
      <c r="F851" s="2472"/>
      <c r="G851" s="2473"/>
      <c r="H851" s="2474"/>
      <c r="I851" s="2474"/>
      <c r="J851" s="2474"/>
      <c r="K851" s="2474"/>
      <c r="L851" s="2474"/>
      <c r="M851" s="2474"/>
      <c r="N851" s="2474"/>
      <c r="O851" s="2474"/>
      <c r="P851" s="2474"/>
      <c r="Q851" s="2475"/>
      <c r="R851" s="2475"/>
      <c r="S851" s="2474"/>
      <c r="T851" s="2476"/>
      <c r="U851" s="2474"/>
      <c r="V851" s="2474"/>
      <c r="W851" s="2474"/>
      <c r="X851" s="2474"/>
      <c r="Y851" s="2475"/>
      <c r="Z851" s="2474"/>
      <c r="AA851" s="2477"/>
      <c r="AB851" s="2475"/>
      <c r="AC851" s="2475"/>
      <c r="AD851" s="2475"/>
      <c r="AE851" s="2475"/>
      <c r="AF851" s="78"/>
      <c r="AG851" s="2475"/>
      <c r="AH851" s="2478"/>
      <c r="AI851" s="78"/>
      <c r="AJ851" s="78"/>
      <c r="AK851" s="78"/>
      <c r="AL851" s="78"/>
      <c r="AM851" s="78"/>
      <c r="AN851" s="78"/>
      <c r="AO851" s="78"/>
      <c r="AP851" s="78"/>
      <c r="AQ851" s="78"/>
      <c r="AR851" s="2479"/>
      <c r="AS851" s="2479"/>
      <c r="AT851" s="2479"/>
      <c r="AU851" s="2479"/>
      <c r="AV851" s="2480"/>
      <c r="AW851" s="78"/>
      <c r="AX851" s="2480"/>
      <c r="AY851" s="78"/>
      <c r="AZ851" s="78"/>
      <c r="BA851" s="78"/>
      <c r="BB851" s="2480"/>
      <c r="BC851" s="78"/>
      <c r="BD851" s="78"/>
      <c r="BE851" s="78"/>
      <c r="BF851" s="78"/>
      <c r="BG851" s="78"/>
      <c r="BH851" s="78"/>
      <c r="BI851" s="78"/>
      <c r="BJ851" s="78"/>
      <c r="BK851" s="78"/>
      <c r="BL851" s="78"/>
      <c r="BM851" s="78"/>
      <c r="BN851" s="78"/>
      <c r="BO851" s="78"/>
      <c r="BP851" s="78"/>
      <c r="BQ851" s="78"/>
      <c r="BR851" s="78"/>
      <c r="BS851" s="78"/>
      <c r="BT851" s="78"/>
      <c r="BU851" s="78"/>
      <c r="BV851" s="78"/>
      <c r="BW851" s="78"/>
      <c r="BX851" s="78"/>
      <c r="BY851" s="78"/>
      <c r="BZ851" s="78"/>
      <c r="CA851" s="78"/>
      <c r="CB851" s="78"/>
      <c r="CC851" s="78"/>
      <c r="CD851" s="78"/>
      <c r="CE851" s="78"/>
      <c r="CF851" s="78"/>
      <c r="CG851" s="78"/>
      <c r="CH851" s="78"/>
      <c r="CI851" s="78"/>
      <c r="CJ851" s="78"/>
      <c r="CK851" s="78"/>
      <c r="CL851" s="78"/>
      <c r="CM851" s="78"/>
      <c r="CN851" s="78"/>
      <c r="CO851" s="78"/>
      <c r="CP851" s="78"/>
      <c r="CQ851" s="78"/>
      <c r="CR851" s="78"/>
      <c r="CS851" s="78"/>
      <c r="CT851" s="78"/>
      <c r="CU851" s="78"/>
      <c r="CV851" s="78"/>
      <c r="CW851" s="78"/>
      <c r="CX851" s="78"/>
      <c r="CY851" s="78"/>
      <c r="CZ851" s="78"/>
      <c r="DA851" s="78"/>
      <c r="DB851" s="78"/>
      <c r="DC851" s="78"/>
      <c r="DD851" s="78"/>
      <c r="DE851" s="78"/>
      <c r="DF851" s="2481"/>
      <c r="DG851" s="78"/>
      <c r="DH851" s="2482"/>
      <c r="DI851" s="78"/>
      <c r="DJ851" s="78"/>
      <c r="DK851" s="78"/>
      <c r="DL851" s="78"/>
      <c r="DM851" s="78"/>
      <c r="DN851" s="78"/>
      <c r="DO851" s="78"/>
      <c r="DP851" s="78"/>
      <c r="DQ851" s="78"/>
      <c r="DR851" s="78"/>
    </row>
    <row r="852">
      <c r="A852" s="78"/>
      <c r="D852" s="2471"/>
      <c r="E852" s="2472"/>
      <c r="F852" s="2472"/>
      <c r="G852" s="2473"/>
      <c r="H852" s="2474"/>
      <c r="I852" s="2474"/>
      <c r="J852" s="2474"/>
      <c r="K852" s="2474"/>
      <c r="L852" s="2474"/>
      <c r="M852" s="2474"/>
      <c r="N852" s="2474"/>
      <c r="O852" s="2474"/>
      <c r="P852" s="2474"/>
      <c r="Q852" s="2475"/>
      <c r="R852" s="2475"/>
      <c r="S852" s="2474"/>
      <c r="T852" s="2476"/>
      <c r="U852" s="2474"/>
      <c r="V852" s="2474"/>
      <c r="W852" s="2474"/>
      <c r="X852" s="2474"/>
      <c r="Y852" s="2475"/>
      <c r="Z852" s="2474"/>
      <c r="AA852" s="2477"/>
      <c r="AB852" s="2475"/>
      <c r="AC852" s="2475"/>
      <c r="AD852" s="2475"/>
      <c r="AE852" s="2475"/>
      <c r="AF852" s="78"/>
      <c r="AG852" s="2475"/>
      <c r="AH852" s="2478"/>
      <c r="AI852" s="78"/>
      <c r="AJ852" s="78"/>
      <c r="AK852" s="78"/>
      <c r="AL852" s="78"/>
      <c r="AM852" s="78"/>
      <c r="AN852" s="78"/>
      <c r="AO852" s="78"/>
      <c r="AP852" s="78"/>
      <c r="AQ852" s="78"/>
      <c r="AR852" s="2479"/>
      <c r="AS852" s="2479"/>
      <c r="AT852" s="2479"/>
      <c r="AU852" s="2479"/>
      <c r="AV852" s="2480"/>
      <c r="AW852" s="78"/>
      <c r="AX852" s="2480"/>
      <c r="AY852" s="78"/>
      <c r="AZ852" s="78"/>
      <c r="BA852" s="78"/>
      <c r="BB852" s="2480"/>
      <c r="BC852" s="78"/>
      <c r="BD852" s="78"/>
      <c r="BE852" s="78"/>
      <c r="BF852" s="78"/>
      <c r="BG852" s="78"/>
      <c r="BH852" s="78"/>
      <c r="BI852" s="78"/>
      <c r="BJ852" s="78"/>
      <c r="BK852" s="78"/>
      <c r="BL852" s="78"/>
      <c r="BM852" s="78"/>
      <c r="BN852" s="78"/>
      <c r="BO852" s="78"/>
      <c r="BP852" s="78"/>
      <c r="BQ852" s="78"/>
      <c r="BR852" s="78"/>
      <c r="BS852" s="78"/>
      <c r="BT852" s="78"/>
      <c r="BU852" s="78"/>
      <c r="BV852" s="78"/>
      <c r="BW852" s="78"/>
      <c r="BX852" s="78"/>
      <c r="BY852" s="78"/>
      <c r="BZ852" s="78"/>
      <c r="CA852" s="78"/>
      <c r="CB852" s="78"/>
      <c r="CC852" s="78"/>
      <c r="CD852" s="78"/>
      <c r="CE852" s="78"/>
      <c r="CF852" s="78"/>
      <c r="CG852" s="78"/>
      <c r="CH852" s="78"/>
      <c r="CI852" s="78"/>
      <c r="CJ852" s="78"/>
      <c r="CK852" s="78"/>
      <c r="CL852" s="78"/>
      <c r="CM852" s="78"/>
      <c r="CN852" s="78"/>
      <c r="CO852" s="78"/>
      <c r="CP852" s="78"/>
      <c r="CQ852" s="78"/>
      <c r="CR852" s="78"/>
      <c r="CS852" s="78"/>
      <c r="CT852" s="78"/>
      <c r="CU852" s="78"/>
      <c r="CV852" s="78"/>
      <c r="CW852" s="78"/>
      <c r="CX852" s="78"/>
      <c r="CY852" s="78"/>
      <c r="CZ852" s="78"/>
      <c r="DA852" s="78"/>
      <c r="DB852" s="78"/>
      <c r="DC852" s="78"/>
      <c r="DD852" s="78"/>
      <c r="DE852" s="78"/>
      <c r="DF852" s="2481"/>
      <c r="DG852" s="78"/>
      <c r="DH852" s="2482"/>
      <c r="DI852" s="78"/>
      <c r="DJ852" s="78"/>
      <c r="DK852" s="78"/>
      <c r="DL852" s="78"/>
      <c r="DM852" s="78"/>
      <c r="DN852" s="78"/>
      <c r="DO852" s="78"/>
      <c r="DP852" s="78"/>
      <c r="DQ852" s="78"/>
      <c r="DR852" s="78"/>
    </row>
    <row r="853">
      <c r="A853" s="78"/>
      <c r="D853" s="2471"/>
      <c r="E853" s="2472"/>
      <c r="F853" s="2472"/>
      <c r="G853" s="2473"/>
      <c r="H853" s="2474"/>
      <c r="I853" s="2474"/>
      <c r="J853" s="2474"/>
      <c r="K853" s="2474"/>
      <c r="L853" s="2474"/>
      <c r="M853" s="2474"/>
      <c r="N853" s="2474"/>
      <c r="O853" s="2474"/>
      <c r="P853" s="2474"/>
      <c r="Q853" s="2475"/>
      <c r="R853" s="2475"/>
      <c r="S853" s="2474"/>
      <c r="T853" s="2476"/>
      <c r="U853" s="2474"/>
      <c r="V853" s="2474"/>
      <c r="W853" s="2474"/>
      <c r="X853" s="2474"/>
      <c r="Y853" s="2475"/>
      <c r="Z853" s="2474"/>
      <c r="AA853" s="2477"/>
      <c r="AB853" s="2475"/>
      <c r="AC853" s="2475"/>
      <c r="AD853" s="2475"/>
      <c r="AE853" s="2475"/>
      <c r="AF853" s="78"/>
      <c r="AG853" s="2475"/>
      <c r="AH853" s="2478"/>
      <c r="AI853" s="78"/>
      <c r="AJ853" s="78"/>
      <c r="AK853" s="78"/>
      <c r="AL853" s="78"/>
      <c r="AM853" s="78"/>
      <c r="AN853" s="78"/>
      <c r="AO853" s="78"/>
      <c r="AP853" s="78"/>
      <c r="AQ853" s="78"/>
      <c r="AR853" s="2479"/>
      <c r="AS853" s="2479"/>
      <c r="AT853" s="2479"/>
      <c r="AU853" s="2479"/>
      <c r="AV853" s="2480"/>
      <c r="AW853" s="78"/>
      <c r="AX853" s="2480"/>
      <c r="AY853" s="78"/>
      <c r="AZ853" s="78"/>
      <c r="BA853" s="78"/>
      <c r="BB853" s="2480"/>
      <c r="BC853" s="78"/>
      <c r="BD853" s="78"/>
      <c r="BE853" s="78"/>
      <c r="BF853" s="78"/>
      <c r="BG853" s="78"/>
      <c r="BH853" s="78"/>
      <c r="BI853" s="78"/>
      <c r="BJ853" s="78"/>
      <c r="BK853" s="78"/>
      <c r="BL853" s="78"/>
      <c r="BM853" s="78"/>
      <c r="BN853" s="78"/>
      <c r="BO853" s="78"/>
      <c r="BP853" s="78"/>
      <c r="BQ853" s="78"/>
      <c r="BR853" s="78"/>
      <c r="BS853" s="78"/>
      <c r="BT853" s="78"/>
      <c r="BU853" s="78"/>
      <c r="BV853" s="78"/>
      <c r="BW853" s="78"/>
      <c r="BX853" s="78"/>
      <c r="BY853" s="78"/>
      <c r="BZ853" s="78"/>
      <c r="CA853" s="78"/>
      <c r="CB853" s="78"/>
      <c r="CC853" s="78"/>
      <c r="CD853" s="78"/>
      <c r="CE853" s="78"/>
      <c r="CF853" s="78"/>
      <c r="CG853" s="78"/>
      <c r="CH853" s="78"/>
      <c r="CI853" s="78"/>
      <c r="CJ853" s="78"/>
      <c r="CK853" s="78"/>
      <c r="CL853" s="78"/>
      <c r="CM853" s="78"/>
      <c r="CN853" s="78"/>
      <c r="CO853" s="78"/>
      <c r="CP853" s="78"/>
      <c r="CQ853" s="78"/>
      <c r="CR853" s="78"/>
      <c r="CS853" s="78"/>
      <c r="CT853" s="78"/>
      <c r="CU853" s="78"/>
      <c r="CV853" s="78"/>
      <c r="CW853" s="78"/>
      <c r="CX853" s="78"/>
      <c r="CY853" s="78"/>
      <c r="CZ853" s="78"/>
      <c r="DA853" s="78"/>
      <c r="DB853" s="78"/>
      <c r="DC853" s="78"/>
      <c r="DD853" s="78"/>
      <c r="DE853" s="78"/>
      <c r="DF853" s="2481"/>
      <c r="DG853" s="78"/>
      <c r="DH853" s="2482"/>
      <c r="DI853" s="78"/>
      <c r="DJ853" s="78"/>
      <c r="DK853" s="78"/>
      <c r="DL853" s="78"/>
      <c r="DM853" s="78"/>
      <c r="DN853" s="78"/>
      <c r="DO853" s="78"/>
      <c r="DP853" s="78"/>
      <c r="DQ853" s="78"/>
      <c r="DR853" s="78"/>
    </row>
    <row r="854">
      <c r="A854" s="78"/>
      <c r="D854" s="2471"/>
      <c r="E854" s="2472"/>
      <c r="F854" s="2472"/>
      <c r="G854" s="2473"/>
      <c r="H854" s="2474"/>
      <c r="I854" s="2474"/>
      <c r="J854" s="2474"/>
      <c r="K854" s="2474"/>
      <c r="L854" s="2474"/>
      <c r="M854" s="2474"/>
      <c r="N854" s="2474"/>
      <c r="O854" s="2474"/>
      <c r="P854" s="2474"/>
      <c r="Q854" s="2475"/>
      <c r="R854" s="2475"/>
      <c r="S854" s="2474"/>
      <c r="T854" s="2476"/>
      <c r="U854" s="2474"/>
      <c r="V854" s="2474"/>
      <c r="W854" s="2474"/>
      <c r="X854" s="2474"/>
      <c r="Y854" s="2475"/>
      <c r="Z854" s="2474"/>
      <c r="AA854" s="2477"/>
      <c r="AB854" s="2475"/>
      <c r="AC854" s="2475"/>
      <c r="AD854" s="2475"/>
      <c r="AE854" s="2475"/>
      <c r="AF854" s="78"/>
      <c r="AG854" s="2475"/>
      <c r="AH854" s="2478"/>
      <c r="AI854" s="78"/>
      <c r="AJ854" s="78"/>
      <c r="AK854" s="78"/>
      <c r="AL854" s="78"/>
      <c r="AM854" s="78"/>
      <c r="AN854" s="78"/>
      <c r="AO854" s="78"/>
      <c r="AP854" s="78"/>
      <c r="AQ854" s="78"/>
      <c r="AR854" s="2479"/>
      <c r="AS854" s="2479"/>
      <c r="AT854" s="2479"/>
      <c r="AU854" s="2479"/>
      <c r="AV854" s="2480"/>
      <c r="AW854" s="78"/>
      <c r="AX854" s="2480"/>
      <c r="AY854" s="78"/>
      <c r="AZ854" s="78"/>
      <c r="BA854" s="78"/>
      <c r="BB854" s="2480"/>
      <c r="BC854" s="78"/>
      <c r="BD854" s="78"/>
      <c r="BE854" s="78"/>
      <c r="BF854" s="78"/>
      <c r="BG854" s="78"/>
      <c r="BH854" s="78"/>
      <c r="BI854" s="78"/>
      <c r="BJ854" s="78"/>
      <c r="BK854" s="78"/>
      <c r="BL854" s="78"/>
      <c r="BM854" s="78"/>
      <c r="BN854" s="78"/>
      <c r="BO854" s="78"/>
      <c r="BP854" s="78"/>
      <c r="BQ854" s="78"/>
      <c r="BR854" s="78"/>
      <c r="BS854" s="78"/>
      <c r="BT854" s="78"/>
      <c r="BU854" s="78"/>
      <c r="BV854" s="78"/>
      <c r="BW854" s="78"/>
      <c r="BX854" s="78"/>
      <c r="BY854" s="78"/>
      <c r="BZ854" s="78"/>
      <c r="CA854" s="78"/>
      <c r="CB854" s="78"/>
      <c r="CC854" s="78"/>
      <c r="CD854" s="78"/>
      <c r="CE854" s="78"/>
      <c r="CF854" s="78"/>
      <c r="CG854" s="78"/>
      <c r="CH854" s="78"/>
      <c r="CI854" s="78"/>
      <c r="CJ854" s="78"/>
      <c r="CK854" s="78"/>
      <c r="CL854" s="78"/>
      <c r="CM854" s="78"/>
      <c r="CN854" s="78"/>
      <c r="CO854" s="78"/>
      <c r="CP854" s="78"/>
      <c r="CQ854" s="78"/>
      <c r="CR854" s="78"/>
      <c r="CS854" s="78"/>
      <c r="CT854" s="78"/>
      <c r="CU854" s="78"/>
      <c r="CV854" s="78"/>
      <c r="CW854" s="78"/>
      <c r="CX854" s="78"/>
      <c r="CY854" s="78"/>
      <c r="CZ854" s="78"/>
      <c r="DA854" s="78"/>
      <c r="DB854" s="78"/>
      <c r="DC854" s="78"/>
      <c r="DD854" s="78"/>
      <c r="DE854" s="78"/>
      <c r="DF854" s="2481"/>
      <c r="DG854" s="78"/>
      <c r="DH854" s="2482"/>
      <c r="DI854" s="78"/>
      <c r="DJ854" s="78"/>
      <c r="DK854" s="78"/>
      <c r="DL854" s="78"/>
      <c r="DM854" s="78"/>
      <c r="DN854" s="78"/>
      <c r="DO854" s="78"/>
      <c r="DP854" s="78"/>
      <c r="DQ854" s="78"/>
      <c r="DR854" s="78"/>
    </row>
    <row r="855">
      <c r="A855" s="78"/>
      <c r="D855" s="2471"/>
      <c r="E855" s="2472"/>
      <c r="F855" s="2472"/>
      <c r="G855" s="2473"/>
      <c r="H855" s="2474"/>
      <c r="I855" s="2474"/>
      <c r="J855" s="2474"/>
      <c r="K855" s="2474"/>
      <c r="L855" s="2474"/>
      <c r="M855" s="2474"/>
      <c r="N855" s="2474"/>
      <c r="O855" s="2474"/>
      <c r="P855" s="2474"/>
      <c r="Q855" s="2475"/>
      <c r="R855" s="2475"/>
      <c r="S855" s="2474"/>
      <c r="T855" s="2476"/>
      <c r="U855" s="2474"/>
      <c r="V855" s="2474"/>
      <c r="W855" s="2474"/>
      <c r="X855" s="2474"/>
      <c r="Y855" s="2475"/>
      <c r="Z855" s="2474"/>
      <c r="AA855" s="2477"/>
      <c r="AB855" s="2475"/>
      <c r="AC855" s="2475"/>
      <c r="AD855" s="2475"/>
      <c r="AE855" s="2475"/>
      <c r="AF855" s="78"/>
      <c r="AG855" s="2475"/>
      <c r="AH855" s="2478"/>
      <c r="AI855" s="78"/>
      <c r="AJ855" s="78"/>
      <c r="AK855" s="78"/>
      <c r="AL855" s="78"/>
      <c r="AM855" s="78"/>
      <c r="AN855" s="78"/>
      <c r="AO855" s="78"/>
      <c r="AP855" s="78"/>
      <c r="AQ855" s="78"/>
      <c r="AR855" s="2479"/>
      <c r="AS855" s="2479"/>
      <c r="AT855" s="2479"/>
      <c r="AU855" s="2479"/>
      <c r="AV855" s="2480"/>
      <c r="AW855" s="78"/>
      <c r="AX855" s="2480"/>
      <c r="AY855" s="78"/>
      <c r="AZ855" s="78"/>
      <c r="BA855" s="78"/>
      <c r="BB855" s="2480"/>
      <c r="BC855" s="78"/>
      <c r="BD855" s="78"/>
      <c r="BE855" s="78"/>
      <c r="BF855" s="78"/>
      <c r="BG855" s="78"/>
      <c r="BH855" s="78"/>
      <c r="BI855" s="78"/>
      <c r="BJ855" s="78"/>
      <c r="BK855" s="78"/>
      <c r="BL855" s="78"/>
      <c r="BM855" s="78"/>
      <c r="BN855" s="78"/>
      <c r="BO855" s="78"/>
      <c r="BP855" s="78"/>
      <c r="BQ855" s="78"/>
      <c r="BR855" s="78"/>
      <c r="BS855" s="78"/>
      <c r="BT855" s="78"/>
      <c r="BU855" s="78"/>
      <c r="BV855" s="78"/>
      <c r="BW855" s="78"/>
      <c r="BX855" s="78"/>
      <c r="BY855" s="78"/>
      <c r="BZ855" s="78"/>
      <c r="CA855" s="78"/>
      <c r="CB855" s="78"/>
      <c r="CC855" s="78"/>
      <c r="CD855" s="78"/>
      <c r="CE855" s="78"/>
      <c r="CF855" s="78"/>
      <c r="CG855" s="78"/>
      <c r="CH855" s="78"/>
      <c r="CI855" s="78"/>
      <c r="CJ855" s="78"/>
      <c r="CK855" s="78"/>
      <c r="CL855" s="78"/>
      <c r="CM855" s="78"/>
      <c r="CN855" s="78"/>
      <c r="CO855" s="78"/>
      <c r="CP855" s="78"/>
      <c r="CQ855" s="78"/>
      <c r="CR855" s="78"/>
      <c r="CS855" s="78"/>
      <c r="CT855" s="78"/>
      <c r="CU855" s="78"/>
      <c r="CV855" s="78"/>
      <c r="CW855" s="78"/>
      <c r="CX855" s="78"/>
      <c r="CY855" s="78"/>
      <c r="CZ855" s="78"/>
      <c r="DA855" s="78"/>
      <c r="DB855" s="78"/>
      <c r="DC855" s="78"/>
      <c r="DD855" s="78"/>
      <c r="DE855" s="78"/>
      <c r="DF855" s="2481"/>
      <c r="DG855" s="78"/>
      <c r="DH855" s="2482"/>
      <c r="DI855" s="78"/>
      <c r="DJ855" s="78"/>
      <c r="DK855" s="78"/>
      <c r="DL855" s="78"/>
      <c r="DM855" s="78"/>
      <c r="DN855" s="78"/>
      <c r="DO855" s="78"/>
      <c r="DP855" s="78"/>
      <c r="DQ855" s="78"/>
      <c r="DR855" s="78"/>
    </row>
    <row r="856">
      <c r="A856" s="78"/>
      <c r="D856" s="2471"/>
      <c r="E856" s="2472"/>
      <c r="F856" s="2472"/>
      <c r="G856" s="2473"/>
      <c r="H856" s="2474"/>
      <c r="I856" s="2474"/>
      <c r="J856" s="2474"/>
      <c r="K856" s="2474"/>
      <c r="L856" s="2474"/>
      <c r="M856" s="2474"/>
      <c r="N856" s="2474"/>
      <c r="O856" s="2474"/>
      <c r="P856" s="2474"/>
      <c r="Q856" s="2475"/>
      <c r="R856" s="2475"/>
      <c r="S856" s="2474"/>
      <c r="T856" s="2476"/>
      <c r="U856" s="2474"/>
      <c r="V856" s="2474"/>
      <c r="W856" s="2474"/>
      <c r="X856" s="2474"/>
      <c r="Y856" s="2475"/>
      <c r="Z856" s="2474"/>
      <c r="AA856" s="2477"/>
      <c r="AB856" s="2475"/>
      <c r="AC856" s="2475"/>
      <c r="AD856" s="2475"/>
      <c r="AE856" s="2475"/>
      <c r="AF856" s="78"/>
      <c r="AG856" s="2475"/>
      <c r="AH856" s="2478"/>
      <c r="AI856" s="78"/>
      <c r="AJ856" s="78"/>
      <c r="AK856" s="78"/>
      <c r="AL856" s="78"/>
      <c r="AM856" s="78"/>
      <c r="AN856" s="78"/>
      <c r="AO856" s="78"/>
      <c r="AP856" s="78"/>
      <c r="AQ856" s="78"/>
      <c r="AR856" s="2479"/>
      <c r="AS856" s="2479"/>
      <c r="AT856" s="2479"/>
      <c r="AU856" s="2479"/>
      <c r="AV856" s="2480"/>
      <c r="AW856" s="78"/>
      <c r="AX856" s="2480"/>
      <c r="AY856" s="78"/>
      <c r="AZ856" s="78"/>
      <c r="BA856" s="78"/>
      <c r="BB856" s="2480"/>
      <c r="BC856" s="78"/>
      <c r="BD856" s="78"/>
      <c r="BE856" s="78"/>
      <c r="BF856" s="78"/>
      <c r="BG856" s="78"/>
      <c r="BH856" s="78"/>
      <c r="BI856" s="78"/>
      <c r="BJ856" s="78"/>
      <c r="BK856" s="78"/>
      <c r="BL856" s="78"/>
      <c r="BM856" s="78"/>
      <c r="BN856" s="78"/>
      <c r="BO856" s="78"/>
      <c r="BP856" s="78"/>
      <c r="BQ856" s="78"/>
      <c r="BR856" s="78"/>
      <c r="BS856" s="78"/>
      <c r="BT856" s="78"/>
      <c r="BU856" s="78"/>
      <c r="BV856" s="78"/>
      <c r="BW856" s="78"/>
      <c r="BX856" s="78"/>
      <c r="BY856" s="78"/>
      <c r="BZ856" s="78"/>
      <c r="CA856" s="78"/>
      <c r="CB856" s="78"/>
      <c r="CC856" s="78"/>
      <c r="CD856" s="78"/>
      <c r="CE856" s="78"/>
      <c r="CF856" s="78"/>
      <c r="CG856" s="78"/>
      <c r="CH856" s="78"/>
      <c r="CI856" s="78"/>
      <c r="CJ856" s="78"/>
      <c r="CK856" s="78"/>
      <c r="CL856" s="78"/>
      <c r="CM856" s="78"/>
      <c r="CN856" s="78"/>
      <c r="CO856" s="78"/>
      <c r="CP856" s="78"/>
      <c r="CQ856" s="78"/>
      <c r="CR856" s="78"/>
      <c r="CS856" s="78"/>
      <c r="CT856" s="78"/>
      <c r="CU856" s="78"/>
      <c r="CV856" s="78"/>
      <c r="CW856" s="78"/>
      <c r="CX856" s="78"/>
      <c r="CY856" s="78"/>
      <c r="CZ856" s="78"/>
      <c r="DA856" s="78"/>
      <c r="DB856" s="78"/>
      <c r="DC856" s="78"/>
      <c r="DD856" s="78"/>
      <c r="DE856" s="78"/>
      <c r="DF856" s="2481"/>
      <c r="DG856" s="78"/>
      <c r="DH856" s="2482"/>
      <c r="DI856" s="78"/>
      <c r="DJ856" s="78"/>
      <c r="DK856" s="78"/>
      <c r="DL856" s="78"/>
      <c r="DM856" s="78"/>
      <c r="DN856" s="78"/>
      <c r="DO856" s="78"/>
      <c r="DP856" s="78"/>
      <c r="DQ856" s="78"/>
      <c r="DR856" s="78"/>
    </row>
    <row r="857">
      <c r="A857" s="78"/>
      <c r="D857" s="2471"/>
      <c r="E857" s="2472"/>
      <c r="F857" s="2472"/>
      <c r="G857" s="2473"/>
      <c r="H857" s="2474"/>
      <c r="I857" s="2474"/>
      <c r="J857" s="2474"/>
      <c r="K857" s="2474"/>
      <c r="L857" s="2474"/>
      <c r="M857" s="2474"/>
      <c r="N857" s="2474"/>
      <c r="O857" s="2474"/>
      <c r="P857" s="2474"/>
      <c r="Q857" s="2475"/>
      <c r="R857" s="2475"/>
      <c r="S857" s="2474"/>
      <c r="T857" s="2476"/>
      <c r="U857" s="2474"/>
      <c r="V857" s="2474"/>
      <c r="W857" s="2474"/>
      <c r="X857" s="2474"/>
      <c r="Y857" s="2475"/>
      <c r="Z857" s="2474"/>
      <c r="AA857" s="2477"/>
      <c r="AB857" s="2475"/>
      <c r="AC857" s="2475"/>
      <c r="AD857" s="2475"/>
      <c r="AE857" s="2475"/>
      <c r="AF857" s="78"/>
      <c r="AG857" s="2475"/>
      <c r="AH857" s="2478"/>
      <c r="AI857" s="78"/>
      <c r="AJ857" s="78"/>
      <c r="AK857" s="78"/>
      <c r="AL857" s="78"/>
      <c r="AM857" s="78"/>
      <c r="AN857" s="78"/>
      <c r="AO857" s="78"/>
      <c r="AP857" s="78"/>
      <c r="AQ857" s="78"/>
      <c r="AR857" s="2479"/>
      <c r="AS857" s="2479"/>
      <c r="AT857" s="2479"/>
      <c r="AU857" s="2479"/>
      <c r="AV857" s="2480"/>
      <c r="AW857" s="78"/>
      <c r="AX857" s="2480"/>
      <c r="AY857" s="78"/>
      <c r="AZ857" s="78"/>
      <c r="BA857" s="78"/>
      <c r="BB857" s="2480"/>
      <c r="BC857" s="78"/>
      <c r="BD857" s="78"/>
      <c r="BE857" s="78"/>
      <c r="BF857" s="78"/>
      <c r="BG857" s="78"/>
      <c r="BH857" s="78"/>
      <c r="BI857" s="78"/>
      <c r="BJ857" s="78"/>
      <c r="BK857" s="78"/>
      <c r="BL857" s="78"/>
      <c r="BM857" s="78"/>
      <c r="BN857" s="78"/>
      <c r="BO857" s="78"/>
      <c r="BP857" s="78"/>
      <c r="BQ857" s="78"/>
      <c r="BR857" s="78"/>
      <c r="BS857" s="78"/>
      <c r="BT857" s="78"/>
      <c r="BU857" s="78"/>
      <c r="BV857" s="78"/>
      <c r="BW857" s="78"/>
      <c r="BX857" s="78"/>
      <c r="BY857" s="78"/>
      <c r="BZ857" s="78"/>
      <c r="CA857" s="78"/>
      <c r="CB857" s="78"/>
      <c r="CC857" s="78"/>
      <c r="CD857" s="78"/>
      <c r="CE857" s="78"/>
      <c r="CF857" s="78"/>
      <c r="CG857" s="78"/>
      <c r="CH857" s="78"/>
      <c r="CI857" s="78"/>
      <c r="CJ857" s="78"/>
      <c r="CK857" s="78"/>
      <c r="CL857" s="78"/>
      <c r="CM857" s="78"/>
      <c r="CN857" s="78"/>
      <c r="CO857" s="78"/>
      <c r="CP857" s="78"/>
      <c r="CQ857" s="78"/>
      <c r="CR857" s="78"/>
      <c r="CS857" s="78"/>
      <c r="CT857" s="78"/>
      <c r="CU857" s="78"/>
      <c r="CV857" s="78"/>
      <c r="CW857" s="78"/>
      <c r="CX857" s="78"/>
      <c r="CY857" s="78"/>
      <c r="CZ857" s="78"/>
      <c r="DA857" s="78"/>
      <c r="DB857" s="78"/>
      <c r="DC857" s="78"/>
      <c r="DD857" s="78"/>
      <c r="DE857" s="78"/>
      <c r="DF857" s="2481"/>
      <c r="DG857" s="78"/>
      <c r="DH857" s="2482"/>
      <c r="DI857" s="78"/>
      <c r="DJ857" s="78"/>
      <c r="DK857" s="78"/>
      <c r="DL857" s="78"/>
      <c r="DM857" s="78"/>
      <c r="DN857" s="78"/>
      <c r="DO857" s="78"/>
      <c r="DP857" s="78"/>
      <c r="DQ857" s="78"/>
      <c r="DR857" s="78"/>
    </row>
    <row r="858">
      <c r="A858" s="78"/>
      <c r="D858" s="2471"/>
      <c r="E858" s="2472"/>
      <c r="F858" s="2472"/>
      <c r="G858" s="2473"/>
      <c r="H858" s="2474"/>
      <c r="I858" s="2474"/>
      <c r="J858" s="2474"/>
      <c r="K858" s="2474"/>
      <c r="L858" s="2474"/>
      <c r="M858" s="2474"/>
      <c r="N858" s="2474"/>
      <c r="O858" s="2474"/>
      <c r="P858" s="2474"/>
      <c r="Q858" s="2475"/>
      <c r="R858" s="2475"/>
      <c r="S858" s="2474"/>
      <c r="T858" s="2476"/>
      <c r="U858" s="2474"/>
      <c r="V858" s="2474"/>
      <c r="W858" s="2474"/>
      <c r="X858" s="2474"/>
      <c r="Y858" s="2475"/>
      <c r="Z858" s="2474"/>
      <c r="AA858" s="2477"/>
      <c r="AB858" s="2475"/>
      <c r="AC858" s="2475"/>
      <c r="AD858" s="2475"/>
      <c r="AE858" s="2475"/>
      <c r="AF858" s="78"/>
      <c r="AG858" s="2475"/>
      <c r="AH858" s="2478"/>
      <c r="AI858" s="78"/>
      <c r="AJ858" s="78"/>
      <c r="AK858" s="78"/>
      <c r="AL858" s="78"/>
      <c r="AM858" s="78"/>
      <c r="AN858" s="78"/>
      <c r="AO858" s="78"/>
      <c r="AP858" s="78"/>
      <c r="AQ858" s="78"/>
      <c r="AR858" s="2479"/>
      <c r="AS858" s="2479"/>
      <c r="AT858" s="2479"/>
      <c r="AU858" s="2479"/>
      <c r="AV858" s="2480"/>
      <c r="AW858" s="78"/>
      <c r="AX858" s="2480"/>
      <c r="AY858" s="78"/>
      <c r="AZ858" s="78"/>
      <c r="BA858" s="78"/>
      <c r="BB858" s="2480"/>
      <c r="BC858" s="78"/>
      <c r="BD858" s="78"/>
      <c r="BE858" s="78"/>
      <c r="BF858" s="78"/>
      <c r="BG858" s="78"/>
      <c r="BH858" s="78"/>
      <c r="BI858" s="78"/>
      <c r="BJ858" s="78"/>
      <c r="BK858" s="78"/>
      <c r="BL858" s="78"/>
      <c r="BM858" s="78"/>
      <c r="BN858" s="78"/>
      <c r="BO858" s="78"/>
      <c r="BP858" s="78"/>
      <c r="BQ858" s="78"/>
      <c r="BR858" s="78"/>
      <c r="BS858" s="78"/>
      <c r="BT858" s="78"/>
      <c r="BU858" s="78"/>
      <c r="BV858" s="78"/>
      <c r="BW858" s="78"/>
      <c r="BX858" s="78"/>
      <c r="BY858" s="78"/>
      <c r="BZ858" s="78"/>
      <c r="CA858" s="78"/>
      <c r="CB858" s="78"/>
      <c r="CC858" s="78"/>
      <c r="CD858" s="78"/>
      <c r="CE858" s="78"/>
      <c r="CF858" s="78"/>
      <c r="CG858" s="78"/>
      <c r="CH858" s="78"/>
      <c r="CI858" s="78"/>
      <c r="CJ858" s="78"/>
      <c r="CK858" s="78"/>
      <c r="CL858" s="78"/>
      <c r="CM858" s="78"/>
      <c r="CN858" s="78"/>
      <c r="CO858" s="78"/>
      <c r="CP858" s="78"/>
      <c r="CQ858" s="78"/>
      <c r="CR858" s="78"/>
      <c r="CS858" s="78"/>
      <c r="CT858" s="78"/>
      <c r="CU858" s="78"/>
      <c r="CV858" s="78"/>
      <c r="CW858" s="78"/>
      <c r="CX858" s="78"/>
      <c r="CY858" s="78"/>
      <c r="CZ858" s="78"/>
      <c r="DA858" s="78"/>
      <c r="DB858" s="78"/>
      <c r="DC858" s="78"/>
      <c r="DD858" s="78"/>
      <c r="DE858" s="78"/>
      <c r="DF858" s="2481"/>
      <c r="DG858" s="78"/>
      <c r="DH858" s="2482"/>
      <c r="DI858" s="78"/>
      <c r="DJ858" s="78"/>
      <c r="DK858" s="78"/>
      <c r="DL858" s="78"/>
      <c r="DM858" s="78"/>
      <c r="DN858" s="78"/>
      <c r="DO858" s="78"/>
      <c r="DP858" s="78"/>
      <c r="DQ858" s="78"/>
      <c r="DR858" s="78"/>
    </row>
    <row r="859">
      <c r="A859" s="78"/>
      <c r="D859" s="2471"/>
      <c r="E859" s="2472"/>
      <c r="F859" s="2472"/>
      <c r="G859" s="2473"/>
      <c r="H859" s="2474"/>
      <c r="I859" s="2474"/>
      <c r="J859" s="2474"/>
      <c r="K859" s="2474"/>
      <c r="L859" s="2474"/>
      <c r="M859" s="2474"/>
      <c r="N859" s="2474"/>
      <c r="O859" s="2474"/>
      <c r="P859" s="2474"/>
      <c r="Q859" s="2475"/>
      <c r="R859" s="2475"/>
      <c r="S859" s="2474"/>
      <c r="T859" s="2476"/>
      <c r="U859" s="2474"/>
      <c r="V859" s="2474"/>
      <c r="W859" s="2474"/>
      <c r="X859" s="2474"/>
      <c r="Y859" s="2475"/>
      <c r="Z859" s="2474"/>
      <c r="AA859" s="2477"/>
      <c r="AB859" s="2475"/>
      <c r="AC859" s="2475"/>
      <c r="AD859" s="2475"/>
      <c r="AE859" s="2475"/>
      <c r="AF859" s="78"/>
      <c r="AG859" s="2475"/>
      <c r="AH859" s="2478"/>
      <c r="AI859" s="78"/>
      <c r="AJ859" s="78"/>
      <c r="AK859" s="78"/>
      <c r="AL859" s="78"/>
      <c r="AM859" s="78"/>
      <c r="AN859" s="78"/>
      <c r="AO859" s="78"/>
      <c r="AP859" s="78"/>
      <c r="AQ859" s="78"/>
      <c r="AR859" s="2479"/>
      <c r="AS859" s="2479"/>
      <c r="AT859" s="2479"/>
      <c r="AU859" s="2479"/>
      <c r="AV859" s="2480"/>
      <c r="AW859" s="78"/>
      <c r="AX859" s="2480"/>
      <c r="AY859" s="78"/>
      <c r="AZ859" s="78"/>
      <c r="BA859" s="78"/>
      <c r="BB859" s="2480"/>
      <c r="BC859" s="78"/>
      <c r="BD859" s="78"/>
      <c r="BE859" s="78"/>
      <c r="BF859" s="78"/>
      <c r="BG859" s="78"/>
      <c r="BH859" s="78"/>
      <c r="BI859" s="78"/>
      <c r="BJ859" s="78"/>
      <c r="BK859" s="78"/>
      <c r="BL859" s="78"/>
      <c r="BM859" s="78"/>
      <c r="BN859" s="78"/>
      <c r="BO859" s="78"/>
      <c r="BP859" s="78"/>
      <c r="BQ859" s="78"/>
      <c r="BR859" s="78"/>
      <c r="BS859" s="78"/>
      <c r="BT859" s="78"/>
      <c r="BU859" s="78"/>
      <c r="BV859" s="78"/>
      <c r="BW859" s="78"/>
      <c r="BX859" s="78"/>
      <c r="BY859" s="78"/>
      <c r="BZ859" s="78"/>
      <c r="CA859" s="78"/>
      <c r="CB859" s="78"/>
      <c r="CC859" s="78"/>
      <c r="CD859" s="78"/>
      <c r="CE859" s="78"/>
      <c r="CF859" s="78"/>
      <c r="CG859" s="78"/>
      <c r="CH859" s="78"/>
      <c r="CI859" s="78"/>
      <c r="CJ859" s="78"/>
      <c r="CK859" s="78"/>
      <c r="CL859" s="78"/>
      <c r="CM859" s="78"/>
      <c r="CN859" s="78"/>
      <c r="CO859" s="78"/>
      <c r="CP859" s="78"/>
      <c r="CQ859" s="78"/>
      <c r="CR859" s="78"/>
      <c r="CS859" s="78"/>
      <c r="CT859" s="78"/>
      <c r="CU859" s="78"/>
      <c r="CV859" s="78"/>
      <c r="CW859" s="78"/>
      <c r="CX859" s="78"/>
      <c r="CY859" s="78"/>
      <c r="CZ859" s="78"/>
      <c r="DA859" s="78"/>
      <c r="DB859" s="78"/>
      <c r="DC859" s="78"/>
      <c r="DD859" s="78"/>
      <c r="DE859" s="78"/>
      <c r="DF859" s="2481"/>
      <c r="DG859" s="78"/>
      <c r="DH859" s="2482"/>
      <c r="DI859" s="78"/>
      <c r="DJ859" s="78"/>
      <c r="DK859" s="78"/>
      <c r="DL859" s="78"/>
      <c r="DM859" s="78"/>
      <c r="DN859" s="78"/>
      <c r="DO859" s="78"/>
      <c r="DP859" s="78"/>
      <c r="DQ859" s="78"/>
      <c r="DR859" s="78"/>
    </row>
    <row r="860">
      <c r="A860" s="78"/>
      <c r="D860" s="2471"/>
      <c r="E860" s="2472"/>
      <c r="F860" s="2472"/>
      <c r="G860" s="2473"/>
      <c r="H860" s="2474"/>
      <c r="I860" s="2474"/>
      <c r="J860" s="2474"/>
      <c r="K860" s="2474"/>
      <c r="L860" s="2474"/>
      <c r="M860" s="2474"/>
      <c r="N860" s="2474"/>
      <c r="O860" s="2474"/>
      <c r="P860" s="2474"/>
      <c r="Q860" s="2475"/>
      <c r="R860" s="2475"/>
      <c r="S860" s="2474"/>
      <c r="T860" s="2476"/>
      <c r="U860" s="2474"/>
      <c r="V860" s="2474"/>
      <c r="W860" s="2474"/>
      <c r="X860" s="2474"/>
      <c r="Y860" s="2475"/>
      <c r="Z860" s="2474"/>
      <c r="AA860" s="2477"/>
      <c r="AB860" s="2475"/>
      <c r="AC860" s="2475"/>
      <c r="AD860" s="2475"/>
      <c r="AE860" s="2475"/>
      <c r="AF860" s="78"/>
      <c r="AG860" s="2475"/>
      <c r="AH860" s="2478"/>
      <c r="AI860" s="78"/>
      <c r="AJ860" s="78"/>
      <c r="AK860" s="78"/>
      <c r="AL860" s="78"/>
      <c r="AM860" s="78"/>
      <c r="AN860" s="78"/>
      <c r="AO860" s="78"/>
      <c r="AP860" s="78"/>
      <c r="AQ860" s="78"/>
      <c r="AR860" s="2479"/>
      <c r="AS860" s="2479"/>
      <c r="AT860" s="2479"/>
      <c r="AU860" s="2479"/>
      <c r="AV860" s="2480"/>
      <c r="AW860" s="78"/>
      <c r="AX860" s="2480"/>
      <c r="AY860" s="78"/>
      <c r="AZ860" s="78"/>
      <c r="BA860" s="78"/>
      <c r="BB860" s="2480"/>
      <c r="BC860" s="78"/>
      <c r="BD860" s="78"/>
      <c r="BE860" s="78"/>
      <c r="BF860" s="78"/>
      <c r="BG860" s="78"/>
      <c r="BH860" s="78"/>
      <c r="BI860" s="78"/>
      <c r="BJ860" s="78"/>
      <c r="BK860" s="78"/>
      <c r="BL860" s="78"/>
      <c r="BM860" s="78"/>
      <c r="BN860" s="78"/>
      <c r="BO860" s="78"/>
      <c r="BP860" s="78"/>
      <c r="BQ860" s="78"/>
      <c r="BR860" s="78"/>
      <c r="BS860" s="78"/>
      <c r="BT860" s="78"/>
      <c r="BU860" s="78"/>
      <c r="BV860" s="78"/>
      <c r="BW860" s="78"/>
      <c r="BX860" s="78"/>
      <c r="BY860" s="78"/>
      <c r="BZ860" s="78"/>
      <c r="CA860" s="78"/>
      <c r="CB860" s="78"/>
      <c r="CC860" s="78"/>
      <c r="CD860" s="78"/>
      <c r="CE860" s="78"/>
      <c r="CF860" s="78"/>
      <c r="CG860" s="78"/>
      <c r="CH860" s="78"/>
      <c r="CI860" s="78"/>
      <c r="CJ860" s="78"/>
      <c r="CK860" s="78"/>
      <c r="CL860" s="78"/>
      <c r="CM860" s="78"/>
      <c r="CN860" s="78"/>
      <c r="CO860" s="78"/>
      <c r="CP860" s="78"/>
      <c r="CQ860" s="78"/>
      <c r="CR860" s="78"/>
      <c r="CS860" s="78"/>
      <c r="CT860" s="78"/>
      <c r="CU860" s="78"/>
      <c r="CV860" s="78"/>
      <c r="CW860" s="78"/>
      <c r="CX860" s="78"/>
      <c r="CY860" s="78"/>
      <c r="CZ860" s="78"/>
      <c r="DA860" s="78"/>
      <c r="DB860" s="78"/>
      <c r="DC860" s="78"/>
      <c r="DD860" s="78"/>
      <c r="DE860" s="78"/>
      <c r="DF860" s="2481"/>
      <c r="DG860" s="78"/>
      <c r="DH860" s="2482"/>
      <c r="DI860" s="78"/>
      <c r="DJ860" s="78"/>
      <c r="DK860" s="78"/>
      <c r="DL860" s="78"/>
      <c r="DM860" s="78"/>
      <c r="DN860" s="78"/>
      <c r="DO860" s="78"/>
      <c r="DP860" s="78"/>
      <c r="DQ860" s="78"/>
      <c r="DR860" s="78"/>
    </row>
    <row r="861">
      <c r="A861" s="78"/>
      <c r="D861" s="2471"/>
      <c r="E861" s="2472"/>
      <c r="F861" s="2472"/>
      <c r="G861" s="2473"/>
      <c r="H861" s="2474"/>
      <c r="I861" s="2474"/>
      <c r="J861" s="2474"/>
      <c r="K861" s="2474"/>
      <c r="L861" s="2474"/>
      <c r="M861" s="2474"/>
      <c r="N861" s="2474"/>
      <c r="O861" s="2474"/>
      <c r="P861" s="2474"/>
      <c r="Q861" s="2475"/>
      <c r="R861" s="2475"/>
      <c r="S861" s="2474"/>
      <c r="T861" s="2476"/>
      <c r="U861" s="2474"/>
      <c r="V861" s="2474"/>
      <c r="W861" s="2474"/>
      <c r="X861" s="2474"/>
      <c r="Y861" s="2475"/>
      <c r="Z861" s="2474"/>
      <c r="AA861" s="2477"/>
      <c r="AB861" s="2475"/>
      <c r="AC861" s="2475"/>
      <c r="AD861" s="2475"/>
      <c r="AE861" s="2475"/>
      <c r="AF861" s="78"/>
      <c r="AG861" s="2475"/>
      <c r="AH861" s="2478"/>
      <c r="AI861" s="78"/>
      <c r="AJ861" s="78"/>
      <c r="AK861" s="78"/>
      <c r="AL861" s="78"/>
      <c r="AM861" s="78"/>
      <c r="AN861" s="78"/>
      <c r="AO861" s="78"/>
      <c r="AP861" s="78"/>
      <c r="AQ861" s="78"/>
      <c r="AR861" s="2479"/>
      <c r="AS861" s="2479"/>
      <c r="AT861" s="2479"/>
      <c r="AU861" s="2479"/>
      <c r="AV861" s="2480"/>
      <c r="AW861" s="78"/>
      <c r="AX861" s="2480"/>
      <c r="AY861" s="78"/>
      <c r="AZ861" s="78"/>
      <c r="BA861" s="78"/>
      <c r="BB861" s="2480"/>
      <c r="BC861" s="78"/>
      <c r="BD861" s="78"/>
      <c r="BE861" s="78"/>
      <c r="BF861" s="78"/>
      <c r="BG861" s="78"/>
      <c r="BH861" s="78"/>
      <c r="BI861" s="78"/>
      <c r="BJ861" s="78"/>
      <c r="BK861" s="78"/>
      <c r="BL861" s="78"/>
      <c r="BM861" s="78"/>
      <c r="BN861" s="78"/>
      <c r="BO861" s="78"/>
      <c r="BP861" s="78"/>
      <c r="BQ861" s="78"/>
      <c r="BR861" s="78"/>
      <c r="BS861" s="78"/>
      <c r="BT861" s="78"/>
      <c r="BU861" s="78"/>
      <c r="BV861" s="78"/>
      <c r="BW861" s="78"/>
      <c r="BX861" s="78"/>
      <c r="BY861" s="78"/>
      <c r="BZ861" s="78"/>
      <c r="CA861" s="78"/>
      <c r="CB861" s="78"/>
      <c r="CC861" s="78"/>
      <c r="CD861" s="78"/>
      <c r="CE861" s="78"/>
      <c r="CF861" s="78"/>
      <c r="CG861" s="78"/>
      <c r="CH861" s="78"/>
      <c r="CI861" s="78"/>
      <c r="CJ861" s="78"/>
      <c r="CK861" s="78"/>
      <c r="CL861" s="78"/>
      <c r="CM861" s="78"/>
      <c r="CN861" s="78"/>
      <c r="CO861" s="78"/>
      <c r="CP861" s="78"/>
      <c r="CQ861" s="78"/>
      <c r="CR861" s="78"/>
      <c r="CS861" s="78"/>
      <c r="CT861" s="78"/>
      <c r="CU861" s="78"/>
      <c r="CV861" s="78"/>
      <c r="CW861" s="78"/>
      <c r="CX861" s="78"/>
      <c r="CY861" s="78"/>
      <c r="CZ861" s="78"/>
      <c r="DA861" s="78"/>
      <c r="DB861" s="78"/>
      <c r="DC861" s="78"/>
      <c r="DD861" s="78"/>
      <c r="DE861" s="78"/>
      <c r="DF861" s="2481"/>
      <c r="DG861" s="78"/>
      <c r="DH861" s="2482"/>
      <c r="DI861" s="78"/>
      <c r="DJ861" s="78"/>
      <c r="DK861" s="78"/>
      <c r="DL861" s="78"/>
      <c r="DM861" s="78"/>
      <c r="DN861" s="78"/>
      <c r="DO861" s="78"/>
      <c r="DP861" s="78"/>
      <c r="DQ861" s="78"/>
      <c r="DR861" s="78"/>
    </row>
    <row r="862">
      <c r="A862" s="78"/>
      <c r="D862" s="2471"/>
      <c r="E862" s="2472"/>
      <c r="F862" s="2472"/>
      <c r="G862" s="2473"/>
      <c r="H862" s="2474"/>
      <c r="I862" s="2474"/>
      <c r="J862" s="2474"/>
      <c r="K862" s="2474"/>
      <c r="L862" s="2474"/>
      <c r="M862" s="2474"/>
      <c r="N862" s="2474"/>
      <c r="O862" s="2474"/>
      <c r="P862" s="2474"/>
      <c r="Q862" s="2475"/>
      <c r="R862" s="2475"/>
      <c r="S862" s="2474"/>
      <c r="T862" s="2476"/>
      <c r="U862" s="2474"/>
      <c r="V862" s="2474"/>
      <c r="W862" s="2474"/>
      <c r="X862" s="2474"/>
      <c r="Y862" s="2475"/>
      <c r="Z862" s="2474"/>
      <c r="AA862" s="2477"/>
      <c r="AB862" s="2475"/>
      <c r="AC862" s="2475"/>
      <c r="AD862" s="2475"/>
      <c r="AE862" s="2475"/>
      <c r="AF862" s="78"/>
      <c r="AG862" s="2475"/>
      <c r="AH862" s="2478"/>
      <c r="AI862" s="78"/>
      <c r="AJ862" s="78"/>
      <c r="AK862" s="78"/>
      <c r="AL862" s="78"/>
      <c r="AM862" s="78"/>
      <c r="AN862" s="78"/>
      <c r="AO862" s="78"/>
      <c r="AP862" s="78"/>
      <c r="AQ862" s="78"/>
      <c r="AR862" s="2479"/>
      <c r="AS862" s="2479"/>
      <c r="AT862" s="2479"/>
      <c r="AU862" s="2479"/>
      <c r="AV862" s="2480"/>
      <c r="AW862" s="78"/>
      <c r="AX862" s="2480"/>
      <c r="AY862" s="78"/>
      <c r="AZ862" s="78"/>
      <c r="BA862" s="78"/>
      <c r="BB862" s="2480"/>
      <c r="BC862" s="78"/>
      <c r="BD862" s="78"/>
      <c r="BE862" s="78"/>
      <c r="BF862" s="78"/>
      <c r="BG862" s="78"/>
      <c r="BH862" s="78"/>
      <c r="BI862" s="78"/>
      <c r="BJ862" s="78"/>
      <c r="BK862" s="78"/>
      <c r="BL862" s="78"/>
      <c r="BM862" s="78"/>
      <c r="BN862" s="78"/>
      <c r="BO862" s="78"/>
      <c r="BP862" s="78"/>
      <c r="BQ862" s="78"/>
      <c r="BR862" s="78"/>
      <c r="BS862" s="78"/>
      <c r="BT862" s="78"/>
      <c r="BU862" s="78"/>
      <c r="BV862" s="78"/>
      <c r="BW862" s="78"/>
      <c r="BX862" s="78"/>
      <c r="BY862" s="78"/>
      <c r="BZ862" s="78"/>
      <c r="CA862" s="78"/>
      <c r="CB862" s="78"/>
      <c r="CC862" s="78"/>
      <c r="CD862" s="78"/>
      <c r="CE862" s="78"/>
      <c r="CF862" s="78"/>
      <c r="CG862" s="78"/>
      <c r="CH862" s="78"/>
      <c r="CI862" s="78"/>
      <c r="CJ862" s="78"/>
      <c r="CK862" s="78"/>
      <c r="CL862" s="78"/>
      <c r="CM862" s="78"/>
      <c r="CN862" s="78"/>
      <c r="CO862" s="78"/>
      <c r="CP862" s="78"/>
      <c r="CQ862" s="78"/>
      <c r="CR862" s="78"/>
      <c r="CS862" s="78"/>
      <c r="CT862" s="78"/>
      <c r="CU862" s="78"/>
      <c r="CV862" s="78"/>
      <c r="CW862" s="78"/>
      <c r="CX862" s="78"/>
      <c r="CY862" s="78"/>
      <c r="CZ862" s="78"/>
      <c r="DA862" s="78"/>
      <c r="DB862" s="78"/>
      <c r="DC862" s="78"/>
      <c r="DD862" s="78"/>
      <c r="DE862" s="78"/>
      <c r="DF862" s="2481"/>
      <c r="DG862" s="78"/>
      <c r="DH862" s="2482"/>
      <c r="DI862" s="78"/>
      <c r="DJ862" s="78"/>
      <c r="DK862" s="78"/>
      <c r="DL862" s="78"/>
      <c r="DM862" s="78"/>
      <c r="DN862" s="78"/>
      <c r="DO862" s="78"/>
      <c r="DP862" s="78"/>
      <c r="DQ862" s="78"/>
      <c r="DR862" s="78"/>
    </row>
    <row r="863">
      <c r="A863" s="78"/>
      <c r="D863" s="2471"/>
      <c r="E863" s="2472"/>
      <c r="F863" s="2472"/>
      <c r="G863" s="2473"/>
      <c r="H863" s="2474"/>
      <c r="I863" s="2474"/>
      <c r="J863" s="2474"/>
      <c r="K863" s="2474"/>
      <c r="L863" s="2474"/>
      <c r="M863" s="2474"/>
      <c r="N863" s="2474"/>
      <c r="O863" s="2474"/>
      <c r="P863" s="2474"/>
      <c r="Q863" s="2475"/>
      <c r="R863" s="2475"/>
      <c r="S863" s="2474"/>
      <c r="T863" s="2476"/>
      <c r="U863" s="2474"/>
      <c r="V863" s="2474"/>
      <c r="W863" s="2474"/>
      <c r="X863" s="2474"/>
      <c r="Y863" s="2475"/>
      <c r="Z863" s="2474"/>
      <c r="AA863" s="2477"/>
      <c r="AB863" s="2475"/>
      <c r="AC863" s="2475"/>
      <c r="AD863" s="2475"/>
      <c r="AE863" s="2475"/>
      <c r="AF863" s="78"/>
      <c r="AG863" s="2475"/>
      <c r="AH863" s="2478"/>
      <c r="AI863" s="78"/>
      <c r="AJ863" s="78"/>
      <c r="AK863" s="78"/>
      <c r="AL863" s="78"/>
      <c r="AM863" s="78"/>
      <c r="AN863" s="78"/>
      <c r="AO863" s="78"/>
      <c r="AP863" s="78"/>
      <c r="AQ863" s="78"/>
      <c r="AR863" s="2479"/>
      <c r="AS863" s="2479"/>
      <c r="AT863" s="2479"/>
      <c r="AU863" s="2479"/>
      <c r="AV863" s="2480"/>
      <c r="AW863" s="78"/>
      <c r="AX863" s="2480"/>
      <c r="AY863" s="78"/>
      <c r="AZ863" s="78"/>
      <c r="BA863" s="78"/>
      <c r="BB863" s="2480"/>
      <c r="BC863" s="78"/>
      <c r="BD863" s="78"/>
      <c r="BE863" s="78"/>
      <c r="BF863" s="78"/>
      <c r="BG863" s="78"/>
      <c r="BH863" s="78"/>
      <c r="BI863" s="78"/>
      <c r="BJ863" s="78"/>
      <c r="BK863" s="78"/>
      <c r="BL863" s="78"/>
      <c r="BM863" s="78"/>
      <c r="BN863" s="78"/>
      <c r="BO863" s="78"/>
      <c r="BP863" s="78"/>
      <c r="BQ863" s="78"/>
      <c r="BR863" s="78"/>
      <c r="BS863" s="78"/>
      <c r="BT863" s="78"/>
      <c r="BU863" s="78"/>
      <c r="BV863" s="78"/>
      <c r="BW863" s="78"/>
      <c r="BX863" s="78"/>
      <c r="BY863" s="78"/>
      <c r="BZ863" s="78"/>
      <c r="CA863" s="78"/>
      <c r="CB863" s="78"/>
      <c r="CC863" s="78"/>
      <c r="CD863" s="78"/>
      <c r="CE863" s="78"/>
      <c r="CF863" s="78"/>
      <c r="CG863" s="78"/>
      <c r="CH863" s="78"/>
      <c r="CI863" s="78"/>
      <c r="CJ863" s="78"/>
      <c r="CK863" s="78"/>
      <c r="CL863" s="78"/>
      <c r="CM863" s="78"/>
      <c r="CN863" s="78"/>
      <c r="CO863" s="78"/>
      <c r="CP863" s="78"/>
      <c r="CQ863" s="78"/>
      <c r="CR863" s="78"/>
      <c r="CS863" s="78"/>
      <c r="CT863" s="78"/>
      <c r="CU863" s="78"/>
      <c r="CV863" s="78"/>
      <c r="CW863" s="78"/>
      <c r="CX863" s="78"/>
      <c r="CY863" s="78"/>
      <c r="CZ863" s="78"/>
      <c r="DA863" s="78"/>
      <c r="DB863" s="78"/>
      <c r="DC863" s="78"/>
      <c r="DD863" s="78"/>
      <c r="DE863" s="78"/>
      <c r="DF863" s="2481"/>
      <c r="DG863" s="78"/>
      <c r="DH863" s="2482"/>
      <c r="DI863" s="78"/>
      <c r="DJ863" s="78"/>
      <c r="DK863" s="78"/>
      <c r="DL863" s="78"/>
      <c r="DM863" s="78"/>
      <c r="DN863" s="78"/>
      <c r="DO863" s="78"/>
      <c r="DP863" s="78"/>
      <c r="DQ863" s="78"/>
      <c r="DR863" s="78"/>
    </row>
    <row r="864">
      <c r="A864" s="78"/>
      <c r="D864" s="2471"/>
      <c r="E864" s="2472"/>
      <c r="F864" s="2472"/>
      <c r="G864" s="2473"/>
      <c r="H864" s="2474"/>
      <c r="I864" s="2474"/>
      <c r="J864" s="2474"/>
      <c r="K864" s="2474"/>
      <c r="L864" s="2474"/>
      <c r="M864" s="2474"/>
      <c r="N864" s="2474"/>
      <c r="O864" s="2474"/>
      <c r="P864" s="2474"/>
      <c r="Q864" s="2475"/>
      <c r="R864" s="2475"/>
      <c r="S864" s="2474"/>
      <c r="T864" s="2476"/>
      <c r="U864" s="2474"/>
      <c r="V864" s="2474"/>
      <c r="W864" s="2474"/>
      <c r="X864" s="2474"/>
      <c r="Y864" s="2475"/>
      <c r="Z864" s="2474"/>
      <c r="AA864" s="2477"/>
      <c r="AB864" s="2475"/>
      <c r="AC864" s="2475"/>
      <c r="AD864" s="2475"/>
      <c r="AE864" s="2475"/>
      <c r="AF864" s="78"/>
      <c r="AG864" s="2475"/>
      <c r="AH864" s="2478"/>
      <c r="AI864" s="78"/>
      <c r="AJ864" s="78"/>
      <c r="AK864" s="78"/>
      <c r="AL864" s="78"/>
      <c r="AM864" s="78"/>
      <c r="AN864" s="78"/>
      <c r="AO864" s="78"/>
      <c r="AP864" s="78"/>
      <c r="AQ864" s="78"/>
      <c r="AR864" s="2479"/>
      <c r="AS864" s="2479"/>
      <c r="AT864" s="2479"/>
      <c r="AU864" s="2479"/>
      <c r="AV864" s="2480"/>
      <c r="AW864" s="78"/>
      <c r="AX864" s="2480"/>
      <c r="AY864" s="78"/>
      <c r="AZ864" s="78"/>
      <c r="BA864" s="78"/>
      <c r="BB864" s="2480"/>
      <c r="BC864" s="78"/>
      <c r="BD864" s="78"/>
      <c r="BE864" s="78"/>
      <c r="BF864" s="78"/>
      <c r="BG864" s="78"/>
      <c r="BH864" s="78"/>
      <c r="BI864" s="78"/>
      <c r="BJ864" s="78"/>
      <c r="BK864" s="78"/>
      <c r="BL864" s="78"/>
      <c r="BM864" s="78"/>
      <c r="BN864" s="78"/>
      <c r="BO864" s="78"/>
      <c r="BP864" s="78"/>
      <c r="BQ864" s="78"/>
      <c r="BR864" s="78"/>
      <c r="BS864" s="78"/>
      <c r="BT864" s="78"/>
      <c r="BU864" s="78"/>
      <c r="BV864" s="78"/>
      <c r="BW864" s="78"/>
      <c r="BX864" s="78"/>
      <c r="BY864" s="78"/>
      <c r="BZ864" s="78"/>
      <c r="CA864" s="78"/>
      <c r="CB864" s="78"/>
      <c r="CC864" s="78"/>
      <c r="CD864" s="78"/>
      <c r="CE864" s="78"/>
      <c r="CF864" s="78"/>
      <c r="CG864" s="78"/>
      <c r="CH864" s="78"/>
      <c r="CI864" s="78"/>
      <c r="CJ864" s="78"/>
      <c r="CK864" s="78"/>
      <c r="CL864" s="78"/>
      <c r="CM864" s="78"/>
      <c r="CN864" s="78"/>
      <c r="CO864" s="78"/>
      <c r="CP864" s="78"/>
      <c r="CQ864" s="78"/>
      <c r="CR864" s="78"/>
      <c r="CS864" s="78"/>
      <c r="CT864" s="78"/>
      <c r="CU864" s="78"/>
      <c r="CV864" s="78"/>
      <c r="CW864" s="78"/>
      <c r="CX864" s="78"/>
      <c r="CY864" s="78"/>
      <c r="CZ864" s="78"/>
      <c r="DA864" s="78"/>
      <c r="DB864" s="78"/>
      <c r="DC864" s="78"/>
      <c r="DD864" s="78"/>
      <c r="DE864" s="78"/>
      <c r="DF864" s="2481"/>
      <c r="DG864" s="78"/>
      <c r="DH864" s="2482"/>
      <c r="DI864" s="78"/>
      <c r="DJ864" s="78"/>
      <c r="DK864" s="78"/>
      <c r="DL864" s="78"/>
      <c r="DM864" s="78"/>
      <c r="DN864" s="78"/>
      <c r="DO864" s="78"/>
      <c r="DP864" s="78"/>
      <c r="DQ864" s="78"/>
      <c r="DR864" s="78"/>
    </row>
    <row r="865">
      <c r="A865" s="78"/>
      <c r="D865" s="2471"/>
      <c r="E865" s="2472"/>
      <c r="F865" s="2472"/>
      <c r="G865" s="2473"/>
      <c r="H865" s="2474"/>
      <c r="I865" s="2474"/>
      <c r="J865" s="2474"/>
      <c r="K865" s="2474"/>
      <c r="L865" s="2474"/>
      <c r="M865" s="2474"/>
      <c r="N865" s="2474"/>
      <c r="O865" s="2474"/>
      <c r="P865" s="2474"/>
      <c r="Q865" s="2475"/>
      <c r="R865" s="2475"/>
      <c r="S865" s="2474"/>
      <c r="T865" s="2476"/>
      <c r="U865" s="2474"/>
      <c r="V865" s="2474"/>
      <c r="W865" s="2474"/>
      <c r="X865" s="2474"/>
      <c r="Y865" s="2475"/>
      <c r="Z865" s="2474"/>
      <c r="AA865" s="2477"/>
      <c r="AB865" s="2475"/>
      <c r="AC865" s="2475"/>
      <c r="AD865" s="2475"/>
      <c r="AE865" s="2475"/>
      <c r="AF865" s="78"/>
      <c r="AG865" s="2475"/>
      <c r="AH865" s="2478"/>
      <c r="AI865" s="78"/>
      <c r="AJ865" s="78"/>
      <c r="AK865" s="78"/>
      <c r="AL865" s="78"/>
      <c r="AM865" s="78"/>
      <c r="AN865" s="78"/>
      <c r="AO865" s="78"/>
      <c r="AP865" s="78"/>
      <c r="AQ865" s="78"/>
      <c r="AR865" s="2479"/>
      <c r="AS865" s="2479"/>
      <c r="AT865" s="2479"/>
      <c r="AU865" s="2479"/>
      <c r="AV865" s="2480"/>
      <c r="AW865" s="78"/>
      <c r="AX865" s="2480"/>
      <c r="AY865" s="78"/>
      <c r="AZ865" s="78"/>
      <c r="BA865" s="78"/>
      <c r="BB865" s="2480"/>
      <c r="BC865" s="78"/>
      <c r="BD865" s="78"/>
      <c r="BE865" s="78"/>
      <c r="BF865" s="78"/>
      <c r="BG865" s="78"/>
      <c r="BH865" s="78"/>
      <c r="BI865" s="78"/>
      <c r="BJ865" s="78"/>
      <c r="BK865" s="78"/>
      <c r="BL865" s="78"/>
      <c r="BM865" s="78"/>
      <c r="BN865" s="78"/>
      <c r="BO865" s="78"/>
      <c r="BP865" s="78"/>
      <c r="BQ865" s="78"/>
      <c r="BR865" s="78"/>
      <c r="BS865" s="78"/>
      <c r="BT865" s="78"/>
      <c r="BU865" s="78"/>
      <c r="BV865" s="78"/>
      <c r="BW865" s="78"/>
      <c r="BX865" s="78"/>
      <c r="BY865" s="78"/>
      <c r="BZ865" s="78"/>
      <c r="CA865" s="78"/>
      <c r="CB865" s="78"/>
      <c r="CC865" s="78"/>
      <c r="CD865" s="78"/>
      <c r="CE865" s="78"/>
      <c r="CF865" s="78"/>
      <c r="CG865" s="78"/>
      <c r="CH865" s="78"/>
      <c r="CI865" s="78"/>
      <c r="CJ865" s="78"/>
      <c r="CK865" s="78"/>
      <c r="CL865" s="78"/>
      <c r="CM865" s="78"/>
      <c r="CN865" s="78"/>
      <c r="CO865" s="78"/>
      <c r="CP865" s="78"/>
      <c r="CQ865" s="78"/>
      <c r="CR865" s="78"/>
      <c r="CS865" s="78"/>
      <c r="CT865" s="78"/>
      <c r="CU865" s="78"/>
      <c r="CV865" s="78"/>
      <c r="CW865" s="78"/>
      <c r="CX865" s="78"/>
      <c r="CY865" s="78"/>
      <c r="CZ865" s="78"/>
      <c r="DA865" s="78"/>
      <c r="DB865" s="78"/>
      <c r="DC865" s="78"/>
      <c r="DD865" s="78"/>
      <c r="DE865" s="78"/>
      <c r="DF865" s="2481"/>
      <c r="DG865" s="78"/>
      <c r="DH865" s="2482"/>
      <c r="DI865" s="78"/>
      <c r="DJ865" s="78"/>
      <c r="DK865" s="78"/>
      <c r="DL865" s="78"/>
      <c r="DM865" s="78"/>
      <c r="DN865" s="78"/>
      <c r="DO865" s="78"/>
      <c r="DP865" s="78"/>
      <c r="DQ865" s="78"/>
      <c r="DR865" s="78"/>
    </row>
    <row r="866">
      <c r="A866" s="78"/>
      <c r="D866" s="2471"/>
      <c r="E866" s="2472"/>
      <c r="F866" s="2472"/>
      <c r="G866" s="2473"/>
      <c r="H866" s="2474"/>
      <c r="I866" s="2474"/>
      <c r="J866" s="2474"/>
      <c r="K866" s="2474"/>
      <c r="L866" s="2474"/>
      <c r="M866" s="2474"/>
      <c r="N866" s="2474"/>
      <c r="O866" s="2474"/>
      <c r="P866" s="2474"/>
      <c r="Q866" s="2475"/>
      <c r="R866" s="2475"/>
      <c r="S866" s="2474"/>
      <c r="T866" s="2476"/>
      <c r="U866" s="2474"/>
      <c r="V866" s="2474"/>
      <c r="W866" s="2474"/>
      <c r="X866" s="2474"/>
      <c r="Y866" s="2475"/>
      <c r="Z866" s="2474"/>
      <c r="AA866" s="2477"/>
      <c r="AB866" s="2475"/>
      <c r="AC866" s="2475"/>
      <c r="AD866" s="2475"/>
      <c r="AE866" s="2475"/>
      <c r="AF866" s="78"/>
      <c r="AG866" s="2475"/>
      <c r="AH866" s="2478"/>
      <c r="AI866" s="78"/>
      <c r="AJ866" s="78"/>
      <c r="AK866" s="78"/>
      <c r="AL866" s="78"/>
      <c r="AM866" s="78"/>
      <c r="AN866" s="78"/>
      <c r="AO866" s="78"/>
      <c r="AP866" s="78"/>
      <c r="AQ866" s="78"/>
      <c r="AR866" s="2479"/>
      <c r="AS866" s="2479"/>
      <c r="AT866" s="2479"/>
      <c r="AU866" s="2479"/>
      <c r="AV866" s="2480"/>
      <c r="AW866" s="78"/>
      <c r="AX866" s="2480"/>
      <c r="AY866" s="78"/>
      <c r="AZ866" s="78"/>
      <c r="BA866" s="78"/>
      <c r="BB866" s="2480"/>
      <c r="BC866" s="78"/>
      <c r="BD866" s="78"/>
      <c r="BE866" s="78"/>
      <c r="BF866" s="78"/>
      <c r="BG866" s="78"/>
      <c r="BH866" s="78"/>
      <c r="BI866" s="78"/>
      <c r="BJ866" s="78"/>
      <c r="BK866" s="78"/>
      <c r="BL866" s="78"/>
      <c r="BM866" s="78"/>
      <c r="BN866" s="78"/>
      <c r="BO866" s="78"/>
      <c r="BP866" s="78"/>
      <c r="BQ866" s="78"/>
      <c r="BR866" s="78"/>
      <c r="BS866" s="78"/>
      <c r="BT866" s="78"/>
      <c r="BU866" s="78"/>
      <c r="BV866" s="78"/>
      <c r="BW866" s="78"/>
      <c r="BX866" s="78"/>
      <c r="BY866" s="78"/>
      <c r="BZ866" s="78"/>
      <c r="CA866" s="78"/>
      <c r="CB866" s="78"/>
      <c r="CC866" s="78"/>
      <c r="CD866" s="78"/>
      <c r="CE866" s="78"/>
      <c r="CF866" s="78"/>
      <c r="CG866" s="78"/>
      <c r="CH866" s="78"/>
      <c r="CI866" s="78"/>
      <c r="CJ866" s="78"/>
      <c r="CK866" s="78"/>
      <c r="CL866" s="78"/>
      <c r="CM866" s="78"/>
      <c r="CN866" s="78"/>
      <c r="CO866" s="78"/>
      <c r="CP866" s="78"/>
      <c r="CQ866" s="78"/>
      <c r="CR866" s="78"/>
      <c r="CS866" s="78"/>
      <c r="CT866" s="78"/>
      <c r="CU866" s="78"/>
      <c r="CV866" s="78"/>
      <c r="CW866" s="78"/>
      <c r="CX866" s="78"/>
      <c r="CY866" s="78"/>
      <c r="CZ866" s="78"/>
      <c r="DA866" s="78"/>
      <c r="DB866" s="78"/>
      <c r="DC866" s="78"/>
      <c r="DD866" s="78"/>
      <c r="DE866" s="78"/>
      <c r="DF866" s="2481"/>
      <c r="DG866" s="78"/>
      <c r="DH866" s="2482"/>
      <c r="DI866" s="78"/>
      <c r="DJ866" s="78"/>
      <c r="DK866" s="78"/>
      <c r="DL866" s="78"/>
      <c r="DM866" s="78"/>
      <c r="DN866" s="78"/>
      <c r="DO866" s="78"/>
      <c r="DP866" s="78"/>
      <c r="DQ866" s="78"/>
      <c r="DR866" s="78"/>
    </row>
    <row r="867">
      <c r="A867" s="78"/>
      <c r="D867" s="2471"/>
      <c r="E867" s="2472"/>
      <c r="F867" s="2472"/>
      <c r="G867" s="2473"/>
      <c r="H867" s="2474"/>
      <c r="I867" s="2474"/>
      <c r="J867" s="2474"/>
      <c r="K867" s="2474"/>
      <c r="L867" s="2474"/>
      <c r="M867" s="2474"/>
      <c r="N867" s="2474"/>
      <c r="O867" s="2474"/>
      <c r="P867" s="2474"/>
      <c r="Q867" s="2475"/>
      <c r="R867" s="2475"/>
      <c r="S867" s="2474"/>
      <c r="T867" s="2476"/>
      <c r="U867" s="2474"/>
      <c r="V867" s="2474"/>
      <c r="W867" s="2474"/>
      <c r="X867" s="2474"/>
      <c r="Y867" s="2475"/>
      <c r="Z867" s="2474"/>
      <c r="AA867" s="2477"/>
      <c r="AB867" s="2475"/>
      <c r="AC867" s="2475"/>
      <c r="AD867" s="2475"/>
      <c r="AE867" s="2475"/>
      <c r="AF867" s="78"/>
      <c r="AG867" s="2475"/>
      <c r="AH867" s="2478"/>
      <c r="AI867" s="78"/>
      <c r="AJ867" s="78"/>
      <c r="AK867" s="78"/>
      <c r="AL867" s="78"/>
      <c r="AM867" s="78"/>
      <c r="AN867" s="78"/>
      <c r="AO867" s="78"/>
      <c r="AP867" s="78"/>
      <c r="AQ867" s="78"/>
      <c r="AR867" s="2479"/>
      <c r="AS867" s="2479"/>
      <c r="AT867" s="2479"/>
      <c r="AU867" s="2479"/>
      <c r="AV867" s="2480"/>
      <c r="AW867" s="78"/>
      <c r="AX867" s="2480"/>
      <c r="AY867" s="78"/>
      <c r="AZ867" s="78"/>
      <c r="BA867" s="78"/>
      <c r="BB867" s="2480"/>
      <c r="BC867" s="78"/>
      <c r="BD867" s="78"/>
      <c r="BE867" s="78"/>
      <c r="BF867" s="78"/>
      <c r="BG867" s="78"/>
      <c r="BH867" s="78"/>
      <c r="BI867" s="78"/>
      <c r="BJ867" s="78"/>
      <c r="BK867" s="78"/>
      <c r="BL867" s="78"/>
      <c r="BM867" s="78"/>
      <c r="BN867" s="78"/>
      <c r="BO867" s="78"/>
      <c r="BP867" s="78"/>
      <c r="BQ867" s="78"/>
      <c r="BR867" s="78"/>
      <c r="BS867" s="78"/>
      <c r="BT867" s="78"/>
      <c r="BU867" s="78"/>
      <c r="BV867" s="78"/>
      <c r="BW867" s="78"/>
      <c r="BX867" s="78"/>
      <c r="BY867" s="78"/>
      <c r="BZ867" s="78"/>
      <c r="CA867" s="78"/>
      <c r="CB867" s="78"/>
      <c r="CC867" s="78"/>
      <c r="CD867" s="78"/>
      <c r="CE867" s="78"/>
      <c r="CF867" s="78"/>
      <c r="CG867" s="78"/>
      <c r="CH867" s="78"/>
      <c r="CI867" s="78"/>
      <c r="CJ867" s="78"/>
      <c r="CK867" s="78"/>
      <c r="CL867" s="78"/>
      <c r="CM867" s="78"/>
      <c r="CN867" s="78"/>
      <c r="CO867" s="78"/>
      <c r="CP867" s="78"/>
      <c r="CQ867" s="78"/>
      <c r="CR867" s="78"/>
      <c r="CS867" s="78"/>
      <c r="CT867" s="78"/>
      <c r="CU867" s="78"/>
      <c r="CV867" s="78"/>
      <c r="CW867" s="78"/>
      <c r="CX867" s="78"/>
      <c r="CY867" s="78"/>
      <c r="CZ867" s="78"/>
      <c r="DA867" s="78"/>
      <c r="DB867" s="78"/>
      <c r="DC867" s="78"/>
      <c r="DD867" s="78"/>
      <c r="DE867" s="78"/>
      <c r="DF867" s="2481"/>
      <c r="DG867" s="78"/>
      <c r="DH867" s="2482"/>
      <c r="DI867" s="78"/>
      <c r="DJ867" s="78"/>
      <c r="DK867" s="78"/>
      <c r="DL867" s="78"/>
      <c r="DM867" s="78"/>
      <c r="DN867" s="78"/>
      <c r="DO867" s="78"/>
      <c r="DP867" s="78"/>
      <c r="DQ867" s="78"/>
      <c r="DR867" s="78"/>
    </row>
    <row r="868">
      <c r="A868" s="78"/>
      <c r="D868" s="2471"/>
      <c r="E868" s="2472"/>
      <c r="F868" s="2472"/>
      <c r="G868" s="2473"/>
      <c r="H868" s="2474"/>
      <c r="I868" s="2474"/>
      <c r="J868" s="2474"/>
      <c r="K868" s="2474"/>
      <c r="L868" s="2474"/>
      <c r="M868" s="2474"/>
      <c r="N868" s="2474"/>
      <c r="O868" s="2474"/>
      <c r="P868" s="2474"/>
      <c r="Q868" s="2475"/>
      <c r="R868" s="2475"/>
      <c r="S868" s="2474"/>
      <c r="T868" s="2476"/>
      <c r="U868" s="2474"/>
      <c r="V868" s="2474"/>
      <c r="W868" s="2474"/>
      <c r="X868" s="2474"/>
      <c r="Y868" s="2475"/>
      <c r="Z868" s="2474"/>
      <c r="AA868" s="2477"/>
      <c r="AB868" s="2475"/>
      <c r="AC868" s="2475"/>
      <c r="AD868" s="2475"/>
      <c r="AE868" s="2475"/>
      <c r="AF868" s="78"/>
      <c r="AG868" s="2475"/>
      <c r="AH868" s="2478"/>
      <c r="AI868" s="78"/>
      <c r="AJ868" s="78"/>
      <c r="AK868" s="78"/>
      <c r="AL868" s="78"/>
      <c r="AM868" s="78"/>
      <c r="AN868" s="78"/>
      <c r="AO868" s="78"/>
      <c r="AP868" s="78"/>
      <c r="AQ868" s="78"/>
      <c r="AR868" s="2479"/>
      <c r="AS868" s="2479"/>
      <c r="AT868" s="2479"/>
      <c r="AU868" s="2479"/>
      <c r="AV868" s="2480"/>
      <c r="AW868" s="78"/>
      <c r="AX868" s="2480"/>
      <c r="AY868" s="78"/>
      <c r="AZ868" s="78"/>
      <c r="BA868" s="78"/>
      <c r="BB868" s="2480"/>
      <c r="BC868" s="78"/>
      <c r="BD868" s="78"/>
      <c r="BE868" s="78"/>
      <c r="BF868" s="78"/>
      <c r="BG868" s="78"/>
      <c r="BH868" s="78"/>
      <c r="BI868" s="78"/>
      <c r="BJ868" s="78"/>
      <c r="BK868" s="78"/>
      <c r="BL868" s="78"/>
      <c r="BM868" s="78"/>
      <c r="BN868" s="78"/>
      <c r="BO868" s="78"/>
      <c r="BP868" s="78"/>
      <c r="BQ868" s="78"/>
      <c r="BR868" s="78"/>
      <c r="BS868" s="78"/>
      <c r="BT868" s="78"/>
      <c r="BU868" s="78"/>
      <c r="BV868" s="78"/>
      <c r="BW868" s="78"/>
      <c r="BX868" s="78"/>
      <c r="BY868" s="78"/>
      <c r="BZ868" s="78"/>
      <c r="CA868" s="78"/>
      <c r="CB868" s="78"/>
      <c r="CC868" s="78"/>
      <c r="CD868" s="78"/>
      <c r="CE868" s="78"/>
      <c r="CF868" s="78"/>
      <c r="CG868" s="78"/>
      <c r="CH868" s="78"/>
      <c r="CI868" s="78"/>
      <c r="CJ868" s="78"/>
      <c r="CK868" s="78"/>
      <c r="CL868" s="78"/>
      <c r="CM868" s="78"/>
      <c r="CN868" s="78"/>
      <c r="CO868" s="78"/>
      <c r="CP868" s="78"/>
      <c r="CQ868" s="78"/>
      <c r="CR868" s="78"/>
      <c r="CS868" s="78"/>
      <c r="CT868" s="78"/>
      <c r="CU868" s="78"/>
      <c r="CV868" s="78"/>
      <c r="CW868" s="78"/>
      <c r="CX868" s="78"/>
      <c r="CY868" s="78"/>
      <c r="CZ868" s="78"/>
      <c r="DA868" s="78"/>
      <c r="DB868" s="78"/>
      <c r="DC868" s="78"/>
      <c r="DD868" s="78"/>
      <c r="DE868" s="78"/>
      <c r="DF868" s="2481"/>
      <c r="DG868" s="78"/>
      <c r="DH868" s="2482"/>
      <c r="DI868" s="78"/>
      <c r="DJ868" s="78"/>
      <c r="DK868" s="78"/>
      <c r="DL868" s="78"/>
      <c r="DM868" s="78"/>
      <c r="DN868" s="78"/>
      <c r="DO868" s="78"/>
      <c r="DP868" s="78"/>
      <c r="DQ868" s="78"/>
      <c r="DR868" s="78"/>
    </row>
    <row r="869">
      <c r="A869" s="78"/>
      <c r="D869" s="2471"/>
      <c r="E869" s="2472"/>
      <c r="F869" s="2472"/>
      <c r="G869" s="2473"/>
      <c r="H869" s="2474"/>
      <c r="I869" s="2474"/>
      <c r="J869" s="2474"/>
      <c r="K869" s="2474"/>
      <c r="L869" s="2474"/>
      <c r="M869" s="2474"/>
      <c r="N869" s="2474"/>
      <c r="O869" s="2474"/>
      <c r="P869" s="2474"/>
      <c r="Q869" s="2475"/>
      <c r="R869" s="2475"/>
      <c r="S869" s="2474"/>
      <c r="T869" s="2476"/>
      <c r="U869" s="2474"/>
      <c r="V869" s="2474"/>
      <c r="W869" s="2474"/>
      <c r="X869" s="2474"/>
      <c r="Y869" s="2475"/>
      <c r="Z869" s="2474"/>
      <c r="AA869" s="2477"/>
      <c r="AB869" s="2475"/>
      <c r="AC869" s="2475"/>
      <c r="AD869" s="2475"/>
      <c r="AE869" s="2475"/>
      <c r="AF869" s="78"/>
      <c r="AG869" s="2475"/>
      <c r="AH869" s="2478"/>
      <c r="AI869" s="78"/>
      <c r="AJ869" s="78"/>
      <c r="AK869" s="78"/>
      <c r="AL869" s="78"/>
      <c r="AM869" s="78"/>
      <c r="AN869" s="78"/>
      <c r="AO869" s="78"/>
      <c r="AP869" s="78"/>
      <c r="AQ869" s="78"/>
      <c r="AR869" s="2479"/>
      <c r="AS869" s="2479"/>
      <c r="AT869" s="2479"/>
      <c r="AU869" s="2479"/>
      <c r="AV869" s="2480"/>
      <c r="AW869" s="78"/>
      <c r="AX869" s="2480"/>
      <c r="AY869" s="78"/>
      <c r="AZ869" s="78"/>
      <c r="BA869" s="78"/>
      <c r="BB869" s="2480"/>
      <c r="BC869" s="78"/>
      <c r="BD869" s="78"/>
      <c r="BE869" s="78"/>
      <c r="BF869" s="78"/>
      <c r="BG869" s="78"/>
      <c r="BH869" s="78"/>
      <c r="BI869" s="78"/>
      <c r="BJ869" s="78"/>
      <c r="BK869" s="78"/>
      <c r="BL869" s="78"/>
      <c r="BM869" s="78"/>
      <c r="BN869" s="78"/>
      <c r="BO869" s="78"/>
      <c r="BP869" s="78"/>
      <c r="BQ869" s="78"/>
      <c r="BR869" s="78"/>
      <c r="BS869" s="78"/>
      <c r="BT869" s="78"/>
      <c r="BU869" s="78"/>
      <c r="BV869" s="78"/>
      <c r="BW869" s="78"/>
      <c r="BX869" s="78"/>
      <c r="BY869" s="78"/>
      <c r="BZ869" s="78"/>
      <c r="CA869" s="78"/>
      <c r="CB869" s="78"/>
      <c r="CC869" s="78"/>
      <c r="CD869" s="78"/>
      <c r="CE869" s="78"/>
      <c r="CF869" s="78"/>
      <c r="CG869" s="78"/>
      <c r="CH869" s="78"/>
      <c r="CI869" s="78"/>
      <c r="CJ869" s="78"/>
      <c r="CK869" s="78"/>
      <c r="CL869" s="78"/>
      <c r="CM869" s="78"/>
      <c r="CN869" s="78"/>
      <c r="CO869" s="78"/>
      <c r="CP869" s="78"/>
      <c r="CQ869" s="78"/>
      <c r="CR869" s="78"/>
      <c r="CS869" s="78"/>
      <c r="CT869" s="78"/>
      <c r="CU869" s="78"/>
      <c r="CV869" s="78"/>
      <c r="CW869" s="78"/>
      <c r="CX869" s="78"/>
      <c r="CY869" s="78"/>
      <c r="CZ869" s="78"/>
      <c r="DA869" s="78"/>
      <c r="DB869" s="78"/>
      <c r="DC869" s="78"/>
      <c r="DD869" s="78"/>
      <c r="DE869" s="78"/>
      <c r="DF869" s="2481"/>
      <c r="DG869" s="78"/>
      <c r="DH869" s="2482"/>
      <c r="DI869" s="78"/>
      <c r="DJ869" s="78"/>
      <c r="DK869" s="78"/>
      <c r="DL869" s="78"/>
      <c r="DM869" s="78"/>
      <c r="DN869" s="78"/>
      <c r="DO869" s="78"/>
      <c r="DP869" s="78"/>
      <c r="DQ869" s="78"/>
      <c r="DR869" s="78"/>
    </row>
    <row r="870">
      <c r="A870" s="78"/>
      <c r="D870" s="2471"/>
      <c r="E870" s="2472"/>
      <c r="F870" s="2472"/>
      <c r="G870" s="2473"/>
      <c r="H870" s="2474"/>
      <c r="I870" s="2474"/>
      <c r="J870" s="2474"/>
      <c r="K870" s="2474"/>
      <c r="L870" s="2474"/>
      <c r="M870" s="2474"/>
      <c r="N870" s="2474"/>
      <c r="O870" s="2474"/>
      <c r="P870" s="2474"/>
      <c r="Q870" s="2475"/>
      <c r="R870" s="2475"/>
      <c r="S870" s="2474"/>
      <c r="T870" s="2476"/>
      <c r="U870" s="2474"/>
      <c r="V870" s="2474"/>
      <c r="W870" s="2474"/>
      <c r="X870" s="2474"/>
      <c r="Y870" s="2475"/>
      <c r="Z870" s="2474"/>
      <c r="AA870" s="2477"/>
      <c r="AB870" s="2475"/>
      <c r="AC870" s="2475"/>
      <c r="AD870" s="2475"/>
      <c r="AE870" s="2475"/>
      <c r="AF870" s="78"/>
      <c r="AG870" s="2475"/>
      <c r="AH870" s="2478"/>
      <c r="AI870" s="78"/>
      <c r="AJ870" s="78"/>
      <c r="AK870" s="78"/>
      <c r="AL870" s="78"/>
      <c r="AM870" s="78"/>
      <c r="AN870" s="78"/>
      <c r="AO870" s="78"/>
      <c r="AP870" s="78"/>
      <c r="AQ870" s="78"/>
      <c r="AR870" s="2479"/>
      <c r="AS870" s="2479"/>
      <c r="AT870" s="2479"/>
      <c r="AU870" s="2479"/>
      <c r="AV870" s="2480"/>
      <c r="AW870" s="78"/>
      <c r="AX870" s="2480"/>
      <c r="AY870" s="78"/>
      <c r="AZ870" s="78"/>
      <c r="BA870" s="78"/>
      <c r="BB870" s="2480"/>
      <c r="BC870" s="78"/>
      <c r="BD870" s="78"/>
      <c r="BE870" s="78"/>
      <c r="BF870" s="78"/>
      <c r="BG870" s="78"/>
      <c r="BH870" s="78"/>
      <c r="BI870" s="78"/>
      <c r="BJ870" s="78"/>
      <c r="BK870" s="78"/>
      <c r="BL870" s="78"/>
      <c r="BM870" s="78"/>
      <c r="BN870" s="78"/>
      <c r="BO870" s="78"/>
      <c r="BP870" s="78"/>
      <c r="BQ870" s="78"/>
      <c r="BR870" s="78"/>
      <c r="BS870" s="78"/>
      <c r="BT870" s="78"/>
      <c r="BU870" s="78"/>
      <c r="BV870" s="78"/>
      <c r="BW870" s="78"/>
      <c r="BX870" s="78"/>
      <c r="BY870" s="78"/>
      <c r="BZ870" s="78"/>
      <c r="CA870" s="78"/>
      <c r="CB870" s="78"/>
      <c r="CC870" s="78"/>
      <c r="CD870" s="78"/>
      <c r="CE870" s="78"/>
      <c r="CF870" s="78"/>
      <c r="CG870" s="78"/>
      <c r="CH870" s="78"/>
      <c r="CI870" s="78"/>
      <c r="CJ870" s="78"/>
      <c r="CK870" s="78"/>
      <c r="CL870" s="78"/>
      <c r="CM870" s="78"/>
      <c r="CN870" s="78"/>
      <c r="CO870" s="78"/>
      <c r="CP870" s="78"/>
      <c r="CQ870" s="78"/>
      <c r="CR870" s="78"/>
      <c r="CS870" s="78"/>
      <c r="CT870" s="78"/>
      <c r="CU870" s="78"/>
      <c r="CV870" s="78"/>
      <c r="CW870" s="78"/>
      <c r="CX870" s="78"/>
      <c r="CY870" s="78"/>
      <c r="CZ870" s="78"/>
      <c r="DA870" s="78"/>
      <c r="DB870" s="78"/>
      <c r="DC870" s="78"/>
      <c r="DD870" s="78"/>
      <c r="DE870" s="78"/>
      <c r="DF870" s="2481"/>
      <c r="DG870" s="78"/>
      <c r="DH870" s="2482"/>
      <c r="DI870" s="78"/>
      <c r="DJ870" s="78"/>
      <c r="DK870" s="78"/>
      <c r="DL870" s="78"/>
      <c r="DM870" s="78"/>
      <c r="DN870" s="78"/>
      <c r="DO870" s="78"/>
      <c r="DP870" s="78"/>
      <c r="DQ870" s="78"/>
      <c r="DR870" s="78"/>
    </row>
    <row r="871">
      <c r="A871" s="78"/>
      <c r="D871" s="2471"/>
      <c r="E871" s="2472"/>
      <c r="F871" s="2472"/>
      <c r="G871" s="2473"/>
      <c r="H871" s="2474"/>
      <c r="I871" s="2474"/>
      <c r="J871" s="2474"/>
      <c r="K871" s="2474"/>
      <c r="L871" s="2474"/>
      <c r="M871" s="2474"/>
      <c r="N871" s="2474"/>
      <c r="O871" s="2474"/>
      <c r="P871" s="2474"/>
      <c r="Q871" s="2475"/>
      <c r="R871" s="2475"/>
      <c r="S871" s="2474"/>
      <c r="T871" s="2476"/>
      <c r="U871" s="2474"/>
      <c r="V871" s="2474"/>
      <c r="W871" s="2474"/>
      <c r="X871" s="2474"/>
      <c r="Y871" s="2475"/>
      <c r="Z871" s="2474"/>
      <c r="AA871" s="2477"/>
      <c r="AB871" s="2475"/>
      <c r="AC871" s="2475"/>
      <c r="AD871" s="2475"/>
      <c r="AE871" s="2475"/>
      <c r="AF871" s="78"/>
      <c r="AG871" s="2475"/>
      <c r="AH871" s="2478"/>
      <c r="AI871" s="78"/>
      <c r="AJ871" s="78"/>
      <c r="AK871" s="78"/>
      <c r="AL871" s="78"/>
      <c r="AM871" s="78"/>
      <c r="AN871" s="78"/>
      <c r="AO871" s="78"/>
      <c r="AP871" s="78"/>
      <c r="AQ871" s="78"/>
      <c r="AR871" s="2479"/>
      <c r="AS871" s="2479"/>
      <c r="AT871" s="2479"/>
      <c r="AU871" s="2479"/>
      <c r="AV871" s="2480"/>
      <c r="AW871" s="78"/>
      <c r="AX871" s="2480"/>
      <c r="AY871" s="78"/>
      <c r="AZ871" s="78"/>
      <c r="BA871" s="78"/>
      <c r="BB871" s="2480"/>
      <c r="BC871" s="78"/>
      <c r="BD871" s="78"/>
      <c r="BE871" s="78"/>
      <c r="BF871" s="78"/>
      <c r="BG871" s="78"/>
      <c r="BH871" s="78"/>
      <c r="BI871" s="78"/>
      <c r="BJ871" s="78"/>
      <c r="BK871" s="78"/>
      <c r="BL871" s="78"/>
      <c r="BM871" s="78"/>
      <c r="BN871" s="78"/>
      <c r="BO871" s="78"/>
      <c r="BP871" s="78"/>
      <c r="BQ871" s="78"/>
      <c r="BR871" s="78"/>
      <c r="BS871" s="78"/>
      <c r="BT871" s="78"/>
      <c r="BU871" s="78"/>
      <c r="BV871" s="78"/>
      <c r="BW871" s="78"/>
      <c r="BX871" s="78"/>
      <c r="BY871" s="78"/>
      <c r="BZ871" s="78"/>
      <c r="CA871" s="78"/>
      <c r="CB871" s="78"/>
      <c r="CC871" s="78"/>
      <c r="CD871" s="78"/>
      <c r="CE871" s="78"/>
      <c r="CF871" s="78"/>
      <c r="CG871" s="78"/>
      <c r="CH871" s="78"/>
      <c r="CI871" s="78"/>
      <c r="CJ871" s="78"/>
      <c r="CK871" s="78"/>
      <c r="CL871" s="78"/>
      <c r="CM871" s="78"/>
      <c r="CN871" s="78"/>
      <c r="CO871" s="78"/>
      <c r="CP871" s="78"/>
      <c r="CQ871" s="78"/>
      <c r="CR871" s="78"/>
      <c r="CS871" s="78"/>
      <c r="CT871" s="78"/>
      <c r="CU871" s="78"/>
      <c r="CV871" s="78"/>
      <c r="CW871" s="78"/>
      <c r="CX871" s="78"/>
      <c r="CY871" s="78"/>
      <c r="CZ871" s="78"/>
      <c r="DA871" s="78"/>
      <c r="DB871" s="78"/>
      <c r="DC871" s="78"/>
      <c r="DD871" s="78"/>
      <c r="DE871" s="78"/>
      <c r="DF871" s="2481"/>
      <c r="DG871" s="78"/>
      <c r="DH871" s="2482"/>
      <c r="DI871" s="78"/>
      <c r="DJ871" s="78"/>
      <c r="DK871" s="78"/>
      <c r="DL871" s="78"/>
      <c r="DM871" s="78"/>
      <c r="DN871" s="78"/>
      <c r="DO871" s="78"/>
      <c r="DP871" s="78"/>
      <c r="DQ871" s="78"/>
      <c r="DR871" s="78"/>
    </row>
    <row r="872">
      <c r="A872" s="78"/>
      <c r="D872" s="2471"/>
      <c r="E872" s="2472"/>
      <c r="F872" s="2472"/>
      <c r="G872" s="2473"/>
      <c r="H872" s="2474"/>
      <c r="I872" s="2474"/>
      <c r="J872" s="2474"/>
      <c r="K872" s="2474"/>
      <c r="L872" s="2474"/>
      <c r="M872" s="2474"/>
      <c r="N872" s="2474"/>
      <c r="O872" s="2474"/>
      <c r="P872" s="2474"/>
      <c r="Q872" s="2475"/>
      <c r="R872" s="2475"/>
      <c r="S872" s="2474"/>
      <c r="T872" s="2476"/>
      <c r="U872" s="2474"/>
      <c r="V872" s="2474"/>
      <c r="W872" s="2474"/>
      <c r="X872" s="2474"/>
      <c r="Y872" s="2475"/>
      <c r="Z872" s="2474"/>
      <c r="AA872" s="2477"/>
      <c r="AB872" s="2475"/>
      <c r="AC872" s="2475"/>
      <c r="AD872" s="2475"/>
      <c r="AE872" s="2475"/>
      <c r="AF872" s="78"/>
      <c r="AG872" s="2475"/>
      <c r="AH872" s="2478"/>
      <c r="AI872" s="78"/>
      <c r="AJ872" s="78"/>
      <c r="AK872" s="78"/>
      <c r="AL872" s="78"/>
      <c r="AM872" s="78"/>
      <c r="AN872" s="78"/>
      <c r="AO872" s="78"/>
      <c r="AP872" s="78"/>
      <c r="AQ872" s="78"/>
      <c r="AR872" s="2479"/>
      <c r="AS872" s="2479"/>
      <c r="AT872" s="2479"/>
      <c r="AU872" s="2479"/>
      <c r="AV872" s="2480"/>
      <c r="AW872" s="78"/>
      <c r="AX872" s="2480"/>
      <c r="AY872" s="78"/>
      <c r="AZ872" s="78"/>
      <c r="BA872" s="78"/>
      <c r="BB872" s="2480"/>
      <c r="BC872" s="78"/>
      <c r="BD872" s="78"/>
      <c r="BE872" s="78"/>
      <c r="BF872" s="78"/>
      <c r="BG872" s="78"/>
      <c r="BH872" s="78"/>
      <c r="BI872" s="78"/>
      <c r="BJ872" s="78"/>
      <c r="BK872" s="78"/>
      <c r="BL872" s="78"/>
      <c r="BM872" s="78"/>
      <c r="BN872" s="78"/>
      <c r="BO872" s="78"/>
      <c r="BP872" s="78"/>
      <c r="BQ872" s="78"/>
      <c r="BR872" s="78"/>
      <c r="BS872" s="78"/>
      <c r="BT872" s="78"/>
      <c r="BU872" s="78"/>
      <c r="BV872" s="78"/>
      <c r="BW872" s="78"/>
      <c r="BX872" s="78"/>
      <c r="BY872" s="78"/>
      <c r="BZ872" s="78"/>
      <c r="CA872" s="78"/>
      <c r="CB872" s="78"/>
      <c r="CC872" s="78"/>
      <c r="CD872" s="78"/>
      <c r="CE872" s="78"/>
      <c r="CF872" s="78"/>
      <c r="CG872" s="78"/>
      <c r="CH872" s="78"/>
      <c r="CI872" s="78"/>
      <c r="CJ872" s="78"/>
      <c r="CK872" s="78"/>
      <c r="CL872" s="78"/>
      <c r="CM872" s="78"/>
      <c r="CN872" s="78"/>
      <c r="CO872" s="78"/>
      <c r="CP872" s="78"/>
      <c r="CQ872" s="78"/>
      <c r="CR872" s="78"/>
      <c r="CS872" s="78"/>
      <c r="CT872" s="78"/>
      <c r="CU872" s="78"/>
      <c r="CV872" s="78"/>
      <c r="CW872" s="78"/>
      <c r="CX872" s="78"/>
      <c r="CY872" s="78"/>
      <c r="CZ872" s="78"/>
      <c r="DA872" s="78"/>
      <c r="DB872" s="78"/>
      <c r="DC872" s="78"/>
      <c r="DD872" s="78"/>
      <c r="DE872" s="78"/>
      <c r="DF872" s="2481"/>
      <c r="DG872" s="78"/>
      <c r="DH872" s="2482"/>
      <c r="DI872" s="78"/>
      <c r="DJ872" s="78"/>
      <c r="DK872" s="78"/>
      <c r="DL872" s="78"/>
      <c r="DM872" s="78"/>
      <c r="DN872" s="78"/>
      <c r="DO872" s="78"/>
      <c r="DP872" s="78"/>
      <c r="DQ872" s="78"/>
      <c r="DR872" s="78"/>
    </row>
    <row r="873">
      <c r="A873" s="78"/>
      <c r="D873" s="2471"/>
      <c r="E873" s="2472"/>
      <c r="F873" s="2472"/>
      <c r="G873" s="2473"/>
      <c r="H873" s="2474"/>
      <c r="I873" s="2474"/>
      <c r="J873" s="2474"/>
      <c r="K873" s="2474"/>
      <c r="L873" s="2474"/>
      <c r="M873" s="2474"/>
      <c r="N873" s="2474"/>
      <c r="O873" s="2474"/>
      <c r="P873" s="2474"/>
      <c r="Q873" s="2475"/>
      <c r="R873" s="2475"/>
      <c r="S873" s="2474"/>
      <c r="T873" s="2476"/>
      <c r="U873" s="2474"/>
      <c r="V873" s="2474"/>
      <c r="W873" s="2474"/>
      <c r="X873" s="2474"/>
      <c r="Y873" s="2475"/>
      <c r="Z873" s="2474"/>
      <c r="AA873" s="2477"/>
      <c r="AB873" s="2475"/>
      <c r="AC873" s="2475"/>
      <c r="AD873" s="2475"/>
      <c r="AE873" s="2475"/>
      <c r="AF873" s="78"/>
      <c r="AG873" s="2475"/>
      <c r="AH873" s="2478"/>
      <c r="AI873" s="78"/>
      <c r="AJ873" s="78"/>
      <c r="AK873" s="78"/>
      <c r="AL873" s="78"/>
      <c r="AM873" s="78"/>
      <c r="AN873" s="78"/>
      <c r="AO873" s="78"/>
      <c r="AP873" s="78"/>
      <c r="AQ873" s="78"/>
      <c r="AR873" s="2479"/>
      <c r="AS873" s="2479"/>
      <c r="AT873" s="2479"/>
      <c r="AU873" s="2479"/>
      <c r="AV873" s="2480"/>
      <c r="AW873" s="78"/>
      <c r="AX873" s="2480"/>
      <c r="AY873" s="78"/>
      <c r="AZ873" s="78"/>
      <c r="BA873" s="78"/>
      <c r="BB873" s="2480"/>
      <c r="BC873" s="78"/>
      <c r="BD873" s="78"/>
      <c r="BE873" s="78"/>
      <c r="BF873" s="78"/>
      <c r="BG873" s="78"/>
      <c r="BH873" s="78"/>
      <c r="BI873" s="78"/>
      <c r="BJ873" s="78"/>
      <c r="BK873" s="78"/>
      <c r="BL873" s="78"/>
      <c r="BM873" s="78"/>
      <c r="BN873" s="78"/>
      <c r="BO873" s="78"/>
      <c r="BP873" s="78"/>
      <c r="BQ873" s="78"/>
      <c r="BR873" s="78"/>
      <c r="BS873" s="78"/>
      <c r="BT873" s="78"/>
      <c r="BU873" s="78"/>
      <c r="BV873" s="78"/>
      <c r="BW873" s="78"/>
      <c r="BX873" s="78"/>
      <c r="BY873" s="78"/>
      <c r="BZ873" s="78"/>
      <c r="CA873" s="78"/>
      <c r="CB873" s="78"/>
      <c r="CC873" s="78"/>
      <c r="CD873" s="78"/>
      <c r="CE873" s="78"/>
      <c r="CF873" s="78"/>
      <c r="CG873" s="78"/>
      <c r="CH873" s="78"/>
      <c r="CI873" s="78"/>
      <c r="CJ873" s="78"/>
      <c r="CK873" s="78"/>
      <c r="CL873" s="78"/>
      <c r="CM873" s="78"/>
      <c r="CN873" s="78"/>
      <c r="CO873" s="78"/>
      <c r="CP873" s="78"/>
      <c r="CQ873" s="78"/>
      <c r="CR873" s="78"/>
      <c r="CS873" s="78"/>
      <c r="CT873" s="78"/>
      <c r="CU873" s="78"/>
      <c r="CV873" s="78"/>
      <c r="CW873" s="78"/>
      <c r="CX873" s="78"/>
      <c r="CY873" s="78"/>
      <c r="CZ873" s="78"/>
      <c r="DA873" s="78"/>
      <c r="DB873" s="78"/>
      <c r="DC873" s="78"/>
      <c r="DD873" s="78"/>
      <c r="DE873" s="78"/>
      <c r="DF873" s="2481"/>
      <c r="DG873" s="78"/>
      <c r="DH873" s="2482"/>
      <c r="DI873" s="78"/>
      <c r="DJ873" s="78"/>
      <c r="DK873" s="78"/>
      <c r="DL873" s="78"/>
      <c r="DM873" s="78"/>
      <c r="DN873" s="78"/>
      <c r="DO873" s="78"/>
      <c r="DP873" s="78"/>
      <c r="DQ873" s="78"/>
      <c r="DR873" s="78"/>
    </row>
    <row r="874">
      <c r="A874" s="78"/>
      <c r="D874" s="2471"/>
      <c r="E874" s="2472"/>
      <c r="F874" s="2472"/>
      <c r="G874" s="2473"/>
      <c r="H874" s="2474"/>
      <c r="I874" s="2474"/>
      <c r="J874" s="2474"/>
      <c r="K874" s="2474"/>
      <c r="L874" s="2474"/>
      <c r="M874" s="2474"/>
      <c r="N874" s="2474"/>
      <c r="O874" s="2474"/>
      <c r="P874" s="2474"/>
      <c r="Q874" s="2475"/>
      <c r="R874" s="2475"/>
      <c r="S874" s="2474"/>
      <c r="T874" s="2476"/>
      <c r="U874" s="2474"/>
      <c r="V874" s="2474"/>
      <c r="W874" s="2474"/>
      <c r="X874" s="2474"/>
      <c r="Y874" s="2475"/>
      <c r="Z874" s="2474"/>
      <c r="AA874" s="2477"/>
      <c r="AB874" s="2475"/>
      <c r="AC874" s="2475"/>
      <c r="AD874" s="2475"/>
      <c r="AE874" s="2475"/>
      <c r="AF874" s="78"/>
      <c r="AG874" s="2475"/>
      <c r="AH874" s="2478"/>
      <c r="AI874" s="78"/>
      <c r="AJ874" s="78"/>
      <c r="AK874" s="78"/>
      <c r="AL874" s="78"/>
      <c r="AM874" s="78"/>
      <c r="AN874" s="78"/>
      <c r="AO874" s="78"/>
      <c r="AP874" s="78"/>
      <c r="AQ874" s="78"/>
      <c r="AR874" s="2479"/>
      <c r="AS874" s="2479"/>
      <c r="AT874" s="2479"/>
      <c r="AU874" s="2479"/>
      <c r="AV874" s="2480"/>
      <c r="AW874" s="78"/>
      <c r="AX874" s="2480"/>
      <c r="AY874" s="78"/>
      <c r="AZ874" s="78"/>
      <c r="BA874" s="78"/>
      <c r="BB874" s="2480"/>
      <c r="BC874" s="78"/>
      <c r="BD874" s="78"/>
      <c r="BE874" s="78"/>
      <c r="BF874" s="78"/>
      <c r="BG874" s="78"/>
      <c r="BH874" s="78"/>
      <c r="BI874" s="78"/>
      <c r="BJ874" s="78"/>
      <c r="BK874" s="78"/>
      <c r="BL874" s="78"/>
      <c r="BM874" s="78"/>
      <c r="BN874" s="78"/>
      <c r="BO874" s="78"/>
      <c r="BP874" s="78"/>
      <c r="BQ874" s="78"/>
      <c r="BR874" s="78"/>
      <c r="BS874" s="78"/>
      <c r="BT874" s="78"/>
      <c r="BU874" s="78"/>
      <c r="BV874" s="78"/>
      <c r="BW874" s="78"/>
      <c r="BX874" s="78"/>
      <c r="BY874" s="78"/>
      <c r="BZ874" s="78"/>
      <c r="CA874" s="78"/>
      <c r="CB874" s="78"/>
      <c r="CC874" s="78"/>
      <c r="CD874" s="78"/>
      <c r="CE874" s="78"/>
      <c r="CF874" s="78"/>
      <c r="CG874" s="78"/>
      <c r="CH874" s="78"/>
      <c r="CI874" s="78"/>
      <c r="CJ874" s="78"/>
      <c r="CK874" s="78"/>
      <c r="CL874" s="78"/>
      <c r="CM874" s="78"/>
      <c r="CN874" s="78"/>
      <c r="CO874" s="78"/>
      <c r="CP874" s="78"/>
      <c r="CQ874" s="78"/>
      <c r="CR874" s="78"/>
      <c r="CS874" s="78"/>
      <c r="CT874" s="78"/>
      <c r="CU874" s="78"/>
      <c r="CV874" s="78"/>
      <c r="CW874" s="78"/>
      <c r="CX874" s="78"/>
      <c r="CY874" s="78"/>
      <c r="CZ874" s="78"/>
      <c r="DA874" s="78"/>
      <c r="DB874" s="78"/>
      <c r="DC874" s="78"/>
      <c r="DD874" s="78"/>
      <c r="DE874" s="78"/>
      <c r="DF874" s="2481"/>
      <c r="DG874" s="78"/>
      <c r="DH874" s="2482"/>
      <c r="DI874" s="78"/>
      <c r="DJ874" s="78"/>
      <c r="DK874" s="78"/>
      <c r="DL874" s="78"/>
      <c r="DM874" s="78"/>
      <c r="DN874" s="78"/>
      <c r="DO874" s="78"/>
      <c r="DP874" s="78"/>
      <c r="DQ874" s="78"/>
      <c r="DR874" s="78"/>
    </row>
    <row r="875">
      <c r="A875" s="78"/>
      <c r="D875" s="2471"/>
      <c r="E875" s="2472"/>
      <c r="F875" s="2472"/>
      <c r="G875" s="2473"/>
      <c r="H875" s="2474"/>
      <c r="I875" s="2474"/>
      <c r="J875" s="2474"/>
      <c r="K875" s="2474"/>
      <c r="L875" s="2474"/>
      <c r="M875" s="2474"/>
      <c r="N875" s="2474"/>
      <c r="O875" s="2474"/>
      <c r="P875" s="2474"/>
      <c r="Q875" s="2475"/>
      <c r="R875" s="2475"/>
      <c r="S875" s="2474"/>
      <c r="T875" s="2476"/>
      <c r="U875" s="2474"/>
      <c r="V875" s="2474"/>
      <c r="W875" s="2474"/>
      <c r="X875" s="2474"/>
      <c r="Y875" s="2475"/>
      <c r="Z875" s="2474"/>
      <c r="AA875" s="2477"/>
      <c r="AB875" s="2475"/>
      <c r="AC875" s="2475"/>
      <c r="AD875" s="2475"/>
      <c r="AE875" s="2475"/>
      <c r="AF875" s="78"/>
      <c r="AG875" s="2475"/>
      <c r="AH875" s="2478"/>
      <c r="AI875" s="78"/>
      <c r="AJ875" s="78"/>
      <c r="AK875" s="78"/>
      <c r="AL875" s="78"/>
      <c r="AM875" s="78"/>
      <c r="AN875" s="78"/>
      <c r="AO875" s="78"/>
      <c r="AP875" s="78"/>
      <c r="AQ875" s="78"/>
      <c r="AR875" s="2479"/>
      <c r="AS875" s="2479"/>
      <c r="AT875" s="2479"/>
      <c r="AU875" s="2479"/>
      <c r="AV875" s="2480"/>
      <c r="AW875" s="78"/>
      <c r="AX875" s="2480"/>
      <c r="AY875" s="78"/>
      <c r="AZ875" s="78"/>
      <c r="BA875" s="78"/>
      <c r="BB875" s="2480"/>
      <c r="BC875" s="78"/>
      <c r="BD875" s="78"/>
      <c r="BE875" s="78"/>
      <c r="BF875" s="78"/>
      <c r="BG875" s="78"/>
      <c r="BH875" s="78"/>
      <c r="BI875" s="78"/>
      <c r="BJ875" s="78"/>
      <c r="BK875" s="78"/>
      <c r="BL875" s="78"/>
      <c r="BM875" s="78"/>
      <c r="BN875" s="78"/>
      <c r="BO875" s="78"/>
      <c r="BP875" s="78"/>
      <c r="BQ875" s="78"/>
      <c r="BR875" s="78"/>
      <c r="BS875" s="78"/>
      <c r="BT875" s="78"/>
      <c r="BU875" s="78"/>
      <c r="BV875" s="78"/>
      <c r="BW875" s="78"/>
      <c r="BX875" s="78"/>
      <c r="BY875" s="78"/>
      <c r="BZ875" s="78"/>
      <c r="CA875" s="78"/>
      <c r="CB875" s="78"/>
      <c r="CC875" s="78"/>
      <c r="CD875" s="78"/>
      <c r="CE875" s="78"/>
      <c r="CF875" s="78"/>
      <c r="CG875" s="78"/>
      <c r="CH875" s="78"/>
      <c r="CI875" s="78"/>
      <c r="CJ875" s="78"/>
      <c r="CK875" s="78"/>
      <c r="CL875" s="78"/>
      <c r="CM875" s="78"/>
      <c r="CN875" s="78"/>
      <c r="CO875" s="78"/>
      <c r="CP875" s="78"/>
      <c r="CQ875" s="78"/>
      <c r="CR875" s="78"/>
      <c r="CS875" s="78"/>
      <c r="CT875" s="78"/>
      <c r="CU875" s="78"/>
      <c r="CV875" s="78"/>
      <c r="CW875" s="78"/>
      <c r="CX875" s="78"/>
      <c r="CY875" s="78"/>
      <c r="CZ875" s="78"/>
      <c r="DA875" s="78"/>
      <c r="DB875" s="78"/>
      <c r="DC875" s="78"/>
      <c r="DD875" s="78"/>
      <c r="DE875" s="78"/>
      <c r="DF875" s="2481"/>
      <c r="DG875" s="78"/>
      <c r="DH875" s="2482"/>
      <c r="DI875" s="78"/>
      <c r="DJ875" s="78"/>
      <c r="DK875" s="78"/>
      <c r="DL875" s="78"/>
      <c r="DM875" s="78"/>
      <c r="DN875" s="78"/>
      <c r="DO875" s="78"/>
      <c r="DP875" s="78"/>
      <c r="DQ875" s="78"/>
      <c r="DR875" s="78"/>
    </row>
    <row r="876">
      <c r="A876" s="78"/>
      <c r="D876" s="2471"/>
      <c r="E876" s="2472"/>
      <c r="F876" s="2472"/>
      <c r="G876" s="2473"/>
      <c r="H876" s="2474"/>
      <c r="I876" s="2474"/>
      <c r="J876" s="2474"/>
      <c r="K876" s="2474"/>
      <c r="L876" s="2474"/>
      <c r="M876" s="2474"/>
      <c r="N876" s="2474"/>
      <c r="O876" s="2474"/>
      <c r="P876" s="2474"/>
      <c r="Q876" s="2475"/>
      <c r="R876" s="2475"/>
      <c r="S876" s="2474"/>
      <c r="T876" s="2476"/>
      <c r="U876" s="2474"/>
      <c r="V876" s="2474"/>
      <c r="W876" s="2474"/>
      <c r="X876" s="2474"/>
      <c r="Y876" s="2475"/>
      <c r="Z876" s="2474"/>
      <c r="AA876" s="2477"/>
      <c r="AB876" s="2475"/>
      <c r="AC876" s="2475"/>
      <c r="AD876" s="2475"/>
      <c r="AE876" s="2475"/>
      <c r="AF876" s="78"/>
      <c r="AG876" s="2475"/>
      <c r="AH876" s="2478"/>
      <c r="AI876" s="78"/>
      <c r="AJ876" s="78"/>
      <c r="AK876" s="78"/>
      <c r="AL876" s="78"/>
      <c r="AM876" s="78"/>
      <c r="AN876" s="78"/>
      <c r="AO876" s="78"/>
      <c r="AP876" s="78"/>
      <c r="AQ876" s="78"/>
      <c r="AR876" s="2479"/>
      <c r="AS876" s="2479"/>
      <c r="AT876" s="2479"/>
      <c r="AU876" s="2479"/>
      <c r="AV876" s="2480"/>
      <c r="AW876" s="78"/>
      <c r="AX876" s="2480"/>
      <c r="AY876" s="78"/>
      <c r="AZ876" s="78"/>
      <c r="BA876" s="78"/>
      <c r="BB876" s="2480"/>
      <c r="BC876" s="78"/>
      <c r="BD876" s="78"/>
      <c r="BE876" s="78"/>
      <c r="BF876" s="78"/>
      <c r="BG876" s="78"/>
      <c r="BH876" s="78"/>
      <c r="BI876" s="78"/>
      <c r="BJ876" s="78"/>
      <c r="BK876" s="78"/>
      <c r="BL876" s="78"/>
      <c r="BM876" s="78"/>
      <c r="BN876" s="78"/>
      <c r="BO876" s="78"/>
      <c r="BP876" s="78"/>
      <c r="BQ876" s="78"/>
      <c r="BR876" s="78"/>
      <c r="BS876" s="78"/>
      <c r="BT876" s="78"/>
      <c r="BU876" s="78"/>
      <c r="BV876" s="78"/>
      <c r="BW876" s="78"/>
      <c r="BX876" s="78"/>
      <c r="BY876" s="78"/>
      <c r="BZ876" s="78"/>
      <c r="CA876" s="78"/>
      <c r="CB876" s="78"/>
      <c r="CC876" s="78"/>
      <c r="CD876" s="78"/>
      <c r="CE876" s="78"/>
      <c r="CF876" s="78"/>
      <c r="CG876" s="78"/>
      <c r="CH876" s="78"/>
      <c r="CI876" s="78"/>
      <c r="CJ876" s="78"/>
      <c r="CK876" s="78"/>
      <c r="CL876" s="78"/>
      <c r="CM876" s="78"/>
      <c r="CN876" s="78"/>
      <c r="CO876" s="78"/>
      <c r="CP876" s="78"/>
      <c r="CQ876" s="78"/>
      <c r="CR876" s="78"/>
      <c r="CS876" s="78"/>
      <c r="CT876" s="78"/>
      <c r="CU876" s="78"/>
      <c r="CV876" s="78"/>
      <c r="CW876" s="78"/>
      <c r="CX876" s="78"/>
      <c r="CY876" s="78"/>
      <c r="CZ876" s="78"/>
      <c r="DA876" s="78"/>
      <c r="DB876" s="78"/>
      <c r="DC876" s="78"/>
      <c r="DD876" s="78"/>
      <c r="DE876" s="78"/>
      <c r="DF876" s="2481"/>
      <c r="DG876" s="78"/>
      <c r="DH876" s="2482"/>
      <c r="DI876" s="78"/>
      <c r="DJ876" s="78"/>
      <c r="DK876" s="78"/>
      <c r="DL876" s="78"/>
      <c r="DM876" s="78"/>
      <c r="DN876" s="78"/>
      <c r="DO876" s="78"/>
      <c r="DP876" s="78"/>
      <c r="DQ876" s="78"/>
      <c r="DR876" s="78"/>
    </row>
    <row r="877">
      <c r="A877" s="78"/>
      <c r="D877" s="2471"/>
      <c r="E877" s="2472"/>
      <c r="F877" s="2472"/>
      <c r="G877" s="2473"/>
      <c r="H877" s="2474"/>
      <c r="I877" s="2474"/>
      <c r="J877" s="2474"/>
      <c r="K877" s="2474"/>
      <c r="L877" s="2474"/>
      <c r="M877" s="2474"/>
      <c r="N877" s="2474"/>
      <c r="O877" s="2474"/>
      <c r="P877" s="2474"/>
      <c r="Q877" s="2475"/>
      <c r="R877" s="2475"/>
      <c r="S877" s="2474"/>
      <c r="T877" s="2476"/>
      <c r="U877" s="2474"/>
      <c r="V877" s="2474"/>
      <c r="W877" s="2474"/>
      <c r="X877" s="2474"/>
      <c r="Y877" s="2475"/>
      <c r="Z877" s="2474"/>
      <c r="AA877" s="2477"/>
      <c r="AB877" s="2475"/>
      <c r="AC877" s="2475"/>
      <c r="AD877" s="2475"/>
      <c r="AE877" s="2475"/>
      <c r="AF877" s="78"/>
      <c r="AG877" s="2475"/>
      <c r="AH877" s="2478"/>
      <c r="AI877" s="78"/>
      <c r="AJ877" s="78"/>
      <c r="AK877" s="78"/>
      <c r="AL877" s="78"/>
      <c r="AM877" s="78"/>
      <c r="AN877" s="78"/>
      <c r="AO877" s="78"/>
      <c r="AP877" s="78"/>
      <c r="AQ877" s="78"/>
      <c r="AR877" s="2479"/>
      <c r="AS877" s="2479"/>
      <c r="AT877" s="2479"/>
      <c r="AU877" s="2479"/>
      <c r="AV877" s="2480"/>
      <c r="AW877" s="78"/>
      <c r="AX877" s="2480"/>
      <c r="AY877" s="78"/>
      <c r="AZ877" s="78"/>
      <c r="BA877" s="78"/>
      <c r="BB877" s="2480"/>
      <c r="BC877" s="78"/>
      <c r="BD877" s="78"/>
      <c r="BE877" s="78"/>
      <c r="BF877" s="78"/>
      <c r="BG877" s="78"/>
      <c r="BH877" s="78"/>
      <c r="BI877" s="78"/>
      <c r="BJ877" s="78"/>
      <c r="BK877" s="78"/>
      <c r="BL877" s="78"/>
      <c r="BM877" s="78"/>
      <c r="BN877" s="78"/>
      <c r="BO877" s="78"/>
      <c r="BP877" s="78"/>
      <c r="BQ877" s="78"/>
      <c r="BR877" s="78"/>
      <c r="BS877" s="78"/>
      <c r="BT877" s="78"/>
      <c r="BU877" s="78"/>
      <c r="BV877" s="78"/>
      <c r="BW877" s="78"/>
      <c r="BX877" s="78"/>
      <c r="BY877" s="78"/>
      <c r="BZ877" s="78"/>
      <c r="CA877" s="78"/>
      <c r="CB877" s="78"/>
      <c r="CC877" s="78"/>
      <c r="CD877" s="78"/>
      <c r="CE877" s="78"/>
      <c r="CF877" s="78"/>
      <c r="CG877" s="78"/>
      <c r="CH877" s="78"/>
      <c r="CI877" s="78"/>
      <c r="CJ877" s="78"/>
      <c r="CK877" s="78"/>
      <c r="CL877" s="78"/>
      <c r="CM877" s="78"/>
      <c r="CN877" s="78"/>
      <c r="CO877" s="78"/>
      <c r="CP877" s="78"/>
      <c r="CQ877" s="78"/>
      <c r="CR877" s="78"/>
      <c r="CS877" s="78"/>
      <c r="CT877" s="78"/>
      <c r="CU877" s="78"/>
      <c r="CV877" s="78"/>
      <c r="CW877" s="78"/>
      <c r="CX877" s="78"/>
      <c r="CY877" s="78"/>
      <c r="CZ877" s="78"/>
      <c r="DA877" s="78"/>
      <c r="DB877" s="78"/>
      <c r="DC877" s="78"/>
      <c r="DD877" s="78"/>
      <c r="DE877" s="78"/>
      <c r="DF877" s="2481"/>
      <c r="DG877" s="78"/>
      <c r="DH877" s="2482"/>
      <c r="DI877" s="78"/>
      <c r="DJ877" s="78"/>
      <c r="DK877" s="78"/>
      <c r="DL877" s="78"/>
      <c r="DM877" s="78"/>
      <c r="DN877" s="78"/>
      <c r="DO877" s="78"/>
      <c r="DP877" s="78"/>
      <c r="DQ877" s="78"/>
      <c r="DR877" s="78"/>
    </row>
    <row r="878">
      <c r="A878" s="78"/>
      <c r="D878" s="2471"/>
      <c r="E878" s="2472"/>
      <c r="F878" s="2472"/>
      <c r="G878" s="2473"/>
      <c r="H878" s="2474"/>
      <c r="I878" s="2474"/>
      <c r="J878" s="2474"/>
      <c r="K878" s="2474"/>
      <c r="L878" s="2474"/>
      <c r="M878" s="2474"/>
      <c r="N878" s="2474"/>
      <c r="O878" s="2474"/>
      <c r="P878" s="2474"/>
      <c r="Q878" s="2475"/>
      <c r="R878" s="2475"/>
      <c r="S878" s="2474"/>
      <c r="T878" s="2476"/>
      <c r="U878" s="2474"/>
      <c r="V878" s="2474"/>
      <c r="W878" s="2474"/>
      <c r="X878" s="2474"/>
      <c r="Y878" s="2475"/>
      <c r="Z878" s="2474"/>
      <c r="AA878" s="2477"/>
      <c r="AB878" s="2475"/>
      <c r="AC878" s="2475"/>
      <c r="AD878" s="2475"/>
      <c r="AE878" s="2475"/>
      <c r="AF878" s="78"/>
      <c r="AG878" s="2475"/>
      <c r="AH878" s="2478"/>
      <c r="AI878" s="78"/>
      <c r="AJ878" s="78"/>
      <c r="AK878" s="78"/>
      <c r="AL878" s="78"/>
      <c r="AM878" s="78"/>
      <c r="AN878" s="78"/>
      <c r="AO878" s="78"/>
      <c r="AP878" s="78"/>
      <c r="AQ878" s="78"/>
      <c r="AR878" s="2479"/>
      <c r="AS878" s="2479"/>
      <c r="AT878" s="2479"/>
      <c r="AU878" s="2479"/>
      <c r="AV878" s="2480"/>
      <c r="AW878" s="78"/>
      <c r="AX878" s="2480"/>
      <c r="AY878" s="78"/>
      <c r="AZ878" s="78"/>
      <c r="BA878" s="78"/>
      <c r="BB878" s="2480"/>
      <c r="BC878" s="78"/>
      <c r="BD878" s="78"/>
      <c r="BE878" s="78"/>
      <c r="BF878" s="78"/>
      <c r="BG878" s="78"/>
      <c r="BH878" s="78"/>
      <c r="BI878" s="78"/>
      <c r="BJ878" s="78"/>
      <c r="BK878" s="78"/>
      <c r="BL878" s="78"/>
      <c r="BM878" s="78"/>
      <c r="BN878" s="78"/>
      <c r="BO878" s="78"/>
      <c r="BP878" s="78"/>
      <c r="BQ878" s="78"/>
      <c r="BR878" s="78"/>
      <c r="BS878" s="78"/>
      <c r="BT878" s="78"/>
      <c r="BU878" s="78"/>
      <c r="BV878" s="78"/>
      <c r="BW878" s="78"/>
      <c r="BX878" s="78"/>
      <c r="BY878" s="78"/>
      <c r="BZ878" s="78"/>
      <c r="CA878" s="78"/>
      <c r="CB878" s="78"/>
      <c r="CC878" s="78"/>
      <c r="CD878" s="78"/>
      <c r="CE878" s="78"/>
      <c r="CF878" s="78"/>
      <c r="CG878" s="78"/>
      <c r="CH878" s="78"/>
      <c r="CI878" s="78"/>
      <c r="CJ878" s="78"/>
      <c r="CK878" s="78"/>
      <c r="CL878" s="78"/>
      <c r="CM878" s="78"/>
      <c r="CN878" s="78"/>
      <c r="CO878" s="78"/>
      <c r="CP878" s="78"/>
      <c r="CQ878" s="78"/>
      <c r="CR878" s="78"/>
      <c r="CS878" s="78"/>
      <c r="CT878" s="78"/>
      <c r="CU878" s="78"/>
      <c r="CV878" s="78"/>
      <c r="CW878" s="78"/>
      <c r="CX878" s="78"/>
      <c r="CY878" s="78"/>
      <c r="CZ878" s="78"/>
      <c r="DA878" s="78"/>
      <c r="DB878" s="78"/>
      <c r="DC878" s="78"/>
      <c r="DD878" s="78"/>
      <c r="DE878" s="78"/>
      <c r="DF878" s="2481"/>
      <c r="DG878" s="78"/>
      <c r="DH878" s="2482"/>
      <c r="DI878" s="78"/>
      <c r="DJ878" s="78"/>
      <c r="DK878" s="78"/>
      <c r="DL878" s="78"/>
      <c r="DM878" s="78"/>
      <c r="DN878" s="78"/>
      <c r="DO878" s="78"/>
      <c r="DP878" s="78"/>
      <c r="DQ878" s="78"/>
      <c r="DR878" s="78"/>
    </row>
    <row r="879">
      <c r="A879" s="78"/>
      <c r="D879" s="2471"/>
      <c r="E879" s="2472"/>
      <c r="F879" s="2472"/>
      <c r="G879" s="2473"/>
      <c r="H879" s="2474"/>
      <c r="I879" s="2474"/>
      <c r="J879" s="2474"/>
      <c r="K879" s="2474"/>
      <c r="L879" s="2474"/>
      <c r="M879" s="2474"/>
      <c r="N879" s="2474"/>
      <c r="O879" s="2474"/>
      <c r="P879" s="2474"/>
      <c r="Q879" s="2475"/>
      <c r="R879" s="2475"/>
      <c r="S879" s="2474"/>
      <c r="T879" s="2476"/>
      <c r="U879" s="2474"/>
      <c r="V879" s="2474"/>
      <c r="W879" s="2474"/>
      <c r="X879" s="2474"/>
      <c r="Y879" s="2475"/>
      <c r="Z879" s="2474"/>
      <c r="AA879" s="2477"/>
      <c r="AB879" s="2475"/>
      <c r="AC879" s="2475"/>
      <c r="AD879" s="2475"/>
      <c r="AE879" s="2475"/>
      <c r="AF879" s="78"/>
      <c r="AG879" s="2475"/>
      <c r="AH879" s="2478"/>
      <c r="AI879" s="78"/>
      <c r="AJ879" s="78"/>
      <c r="AK879" s="78"/>
      <c r="AL879" s="78"/>
      <c r="AM879" s="78"/>
      <c r="AN879" s="78"/>
      <c r="AO879" s="78"/>
      <c r="AP879" s="78"/>
      <c r="AQ879" s="78"/>
      <c r="AR879" s="2479"/>
      <c r="AS879" s="2479"/>
      <c r="AT879" s="2479"/>
      <c r="AU879" s="2479"/>
      <c r="AV879" s="2480"/>
      <c r="AW879" s="78"/>
      <c r="AX879" s="2480"/>
      <c r="AY879" s="78"/>
      <c r="AZ879" s="78"/>
      <c r="BA879" s="78"/>
      <c r="BB879" s="2480"/>
      <c r="BC879" s="78"/>
      <c r="BD879" s="78"/>
      <c r="BE879" s="78"/>
      <c r="BF879" s="78"/>
      <c r="BG879" s="78"/>
      <c r="BH879" s="78"/>
      <c r="BI879" s="78"/>
      <c r="BJ879" s="78"/>
      <c r="BK879" s="78"/>
      <c r="BL879" s="78"/>
      <c r="BM879" s="78"/>
      <c r="BN879" s="78"/>
      <c r="BO879" s="78"/>
      <c r="BP879" s="78"/>
      <c r="BQ879" s="78"/>
      <c r="BR879" s="78"/>
      <c r="BS879" s="78"/>
      <c r="BT879" s="78"/>
      <c r="BU879" s="78"/>
      <c r="BV879" s="78"/>
      <c r="BW879" s="78"/>
      <c r="BX879" s="78"/>
      <c r="BY879" s="78"/>
      <c r="BZ879" s="78"/>
      <c r="CA879" s="78"/>
      <c r="CB879" s="78"/>
      <c r="CC879" s="78"/>
      <c r="CD879" s="78"/>
      <c r="CE879" s="78"/>
      <c r="CF879" s="78"/>
      <c r="CG879" s="78"/>
      <c r="CH879" s="78"/>
      <c r="CI879" s="78"/>
      <c r="CJ879" s="78"/>
      <c r="CK879" s="78"/>
      <c r="CL879" s="78"/>
      <c r="CM879" s="78"/>
      <c r="CN879" s="78"/>
      <c r="CO879" s="78"/>
      <c r="CP879" s="78"/>
      <c r="CQ879" s="78"/>
      <c r="CR879" s="78"/>
      <c r="CS879" s="78"/>
      <c r="CT879" s="78"/>
      <c r="CU879" s="78"/>
      <c r="CV879" s="78"/>
      <c r="CW879" s="78"/>
      <c r="CX879" s="78"/>
      <c r="CY879" s="78"/>
      <c r="CZ879" s="78"/>
      <c r="DA879" s="78"/>
      <c r="DB879" s="78"/>
      <c r="DC879" s="78"/>
      <c r="DD879" s="78"/>
      <c r="DE879" s="78"/>
      <c r="DF879" s="2481"/>
      <c r="DG879" s="78"/>
      <c r="DH879" s="2482"/>
      <c r="DI879" s="78"/>
      <c r="DJ879" s="78"/>
      <c r="DK879" s="78"/>
      <c r="DL879" s="78"/>
      <c r="DM879" s="78"/>
      <c r="DN879" s="78"/>
      <c r="DO879" s="78"/>
      <c r="DP879" s="78"/>
      <c r="DQ879" s="78"/>
      <c r="DR879" s="78"/>
    </row>
    <row r="880">
      <c r="A880" s="78"/>
      <c r="D880" s="2471"/>
      <c r="E880" s="2472"/>
      <c r="F880" s="2472"/>
      <c r="G880" s="2473"/>
      <c r="H880" s="2474"/>
      <c r="I880" s="2474"/>
      <c r="J880" s="2474"/>
      <c r="K880" s="2474"/>
      <c r="L880" s="2474"/>
      <c r="M880" s="2474"/>
      <c r="N880" s="2474"/>
      <c r="O880" s="2474"/>
      <c r="P880" s="2474"/>
      <c r="Q880" s="2475"/>
      <c r="R880" s="2475"/>
      <c r="S880" s="2474"/>
      <c r="T880" s="2476"/>
      <c r="U880" s="2474"/>
      <c r="V880" s="2474"/>
      <c r="W880" s="2474"/>
      <c r="X880" s="2474"/>
      <c r="Y880" s="2475"/>
      <c r="Z880" s="2474"/>
      <c r="AA880" s="2477"/>
      <c r="AB880" s="2475"/>
      <c r="AC880" s="2475"/>
      <c r="AD880" s="2475"/>
      <c r="AE880" s="2475"/>
      <c r="AF880" s="78"/>
      <c r="AG880" s="2475"/>
      <c r="AH880" s="2478"/>
      <c r="AI880" s="78"/>
      <c r="AJ880" s="78"/>
      <c r="AK880" s="78"/>
      <c r="AL880" s="78"/>
      <c r="AM880" s="78"/>
      <c r="AN880" s="78"/>
      <c r="AO880" s="78"/>
      <c r="AP880" s="78"/>
      <c r="AQ880" s="78"/>
      <c r="AR880" s="2479"/>
      <c r="AS880" s="2479"/>
      <c r="AT880" s="2479"/>
      <c r="AU880" s="2479"/>
      <c r="AV880" s="2480"/>
      <c r="AW880" s="78"/>
      <c r="AX880" s="2480"/>
      <c r="AY880" s="78"/>
      <c r="AZ880" s="78"/>
      <c r="BA880" s="78"/>
      <c r="BB880" s="2480"/>
      <c r="BC880" s="78"/>
      <c r="BD880" s="78"/>
      <c r="BE880" s="78"/>
      <c r="BF880" s="78"/>
      <c r="BG880" s="78"/>
      <c r="BH880" s="78"/>
      <c r="BI880" s="78"/>
      <c r="BJ880" s="78"/>
      <c r="BK880" s="78"/>
      <c r="BL880" s="78"/>
      <c r="BM880" s="78"/>
      <c r="BN880" s="78"/>
      <c r="BO880" s="78"/>
      <c r="BP880" s="78"/>
      <c r="BQ880" s="78"/>
      <c r="BR880" s="78"/>
      <c r="BS880" s="78"/>
      <c r="BT880" s="78"/>
      <c r="BU880" s="78"/>
      <c r="BV880" s="78"/>
      <c r="BW880" s="78"/>
      <c r="BX880" s="78"/>
      <c r="BY880" s="78"/>
      <c r="BZ880" s="78"/>
      <c r="CA880" s="78"/>
      <c r="CB880" s="78"/>
      <c r="CC880" s="78"/>
      <c r="CD880" s="78"/>
      <c r="CE880" s="78"/>
      <c r="CF880" s="78"/>
      <c r="CG880" s="78"/>
      <c r="CH880" s="78"/>
      <c r="CI880" s="78"/>
      <c r="CJ880" s="78"/>
      <c r="CK880" s="78"/>
      <c r="CL880" s="78"/>
      <c r="CM880" s="78"/>
      <c r="CN880" s="78"/>
      <c r="CO880" s="78"/>
      <c r="CP880" s="78"/>
      <c r="CQ880" s="78"/>
      <c r="CR880" s="78"/>
      <c r="CS880" s="78"/>
      <c r="CT880" s="78"/>
      <c r="CU880" s="78"/>
      <c r="CV880" s="78"/>
      <c r="CW880" s="78"/>
      <c r="CX880" s="78"/>
      <c r="CY880" s="78"/>
      <c r="CZ880" s="78"/>
      <c r="DA880" s="78"/>
      <c r="DB880" s="78"/>
      <c r="DC880" s="78"/>
      <c r="DD880" s="78"/>
      <c r="DE880" s="78"/>
      <c r="DF880" s="2481"/>
      <c r="DG880" s="78"/>
      <c r="DH880" s="2482"/>
      <c r="DI880" s="78"/>
      <c r="DJ880" s="78"/>
      <c r="DK880" s="78"/>
      <c r="DL880" s="78"/>
      <c r="DM880" s="78"/>
      <c r="DN880" s="78"/>
      <c r="DO880" s="78"/>
      <c r="DP880" s="78"/>
      <c r="DQ880" s="78"/>
      <c r="DR880" s="78"/>
    </row>
    <row r="881">
      <c r="A881" s="78"/>
      <c r="D881" s="2471"/>
      <c r="E881" s="2472"/>
      <c r="F881" s="2472"/>
      <c r="G881" s="2473"/>
      <c r="H881" s="2474"/>
      <c r="I881" s="2474"/>
      <c r="J881" s="2474"/>
      <c r="K881" s="2474"/>
      <c r="L881" s="2474"/>
      <c r="M881" s="2474"/>
      <c r="N881" s="2474"/>
      <c r="O881" s="2474"/>
      <c r="P881" s="2474"/>
      <c r="Q881" s="2475"/>
      <c r="R881" s="2475"/>
      <c r="S881" s="2474"/>
      <c r="T881" s="2476"/>
      <c r="U881" s="2474"/>
      <c r="V881" s="2474"/>
      <c r="W881" s="2474"/>
      <c r="X881" s="2474"/>
      <c r="Y881" s="2475"/>
      <c r="Z881" s="2474"/>
      <c r="AA881" s="2477"/>
      <c r="AB881" s="2475"/>
      <c r="AC881" s="2475"/>
      <c r="AD881" s="2475"/>
      <c r="AE881" s="2475"/>
      <c r="AF881" s="78"/>
      <c r="AG881" s="2475"/>
      <c r="AH881" s="2478"/>
      <c r="AI881" s="78"/>
      <c r="AJ881" s="78"/>
      <c r="AK881" s="78"/>
      <c r="AL881" s="78"/>
      <c r="AM881" s="78"/>
      <c r="AN881" s="78"/>
      <c r="AO881" s="78"/>
      <c r="AP881" s="78"/>
      <c r="AQ881" s="78"/>
      <c r="AR881" s="2479"/>
      <c r="AS881" s="2479"/>
      <c r="AT881" s="2479"/>
      <c r="AU881" s="2479"/>
      <c r="AV881" s="2480"/>
      <c r="AW881" s="78"/>
      <c r="AX881" s="2480"/>
      <c r="AY881" s="78"/>
      <c r="AZ881" s="78"/>
      <c r="BA881" s="78"/>
      <c r="BB881" s="2480"/>
      <c r="BC881" s="78"/>
      <c r="BD881" s="78"/>
      <c r="BE881" s="78"/>
      <c r="BF881" s="78"/>
      <c r="BG881" s="78"/>
      <c r="BH881" s="78"/>
      <c r="BI881" s="78"/>
      <c r="BJ881" s="78"/>
      <c r="BK881" s="78"/>
      <c r="BL881" s="78"/>
      <c r="BM881" s="78"/>
      <c r="BN881" s="78"/>
      <c r="BO881" s="78"/>
      <c r="BP881" s="78"/>
      <c r="BQ881" s="78"/>
      <c r="BR881" s="78"/>
      <c r="BS881" s="78"/>
      <c r="BT881" s="78"/>
      <c r="BU881" s="78"/>
      <c r="BV881" s="78"/>
      <c r="BW881" s="78"/>
      <c r="BX881" s="78"/>
      <c r="BY881" s="78"/>
      <c r="BZ881" s="78"/>
      <c r="CA881" s="78"/>
      <c r="CB881" s="78"/>
      <c r="CC881" s="78"/>
      <c r="CD881" s="78"/>
      <c r="CE881" s="78"/>
      <c r="CF881" s="78"/>
      <c r="CG881" s="78"/>
      <c r="CH881" s="78"/>
      <c r="CI881" s="78"/>
      <c r="CJ881" s="78"/>
      <c r="CK881" s="78"/>
      <c r="CL881" s="78"/>
      <c r="CM881" s="78"/>
      <c r="CN881" s="78"/>
      <c r="CO881" s="78"/>
      <c r="CP881" s="78"/>
      <c r="CQ881" s="78"/>
      <c r="CR881" s="78"/>
      <c r="CS881" s="78"/>
      <c r="CT881" s="78"/>
      <c r="CU881" s="78"/>
      <c r="CV881" s="78"/>
      <c r="CW881" s="78"/>
      <c r="CX881" s="78"/>
      <c r="CY881" s="78"/>
      <c r="CZ881" s="78"/>
      <c r="DA881" s="78"/>
      <c r="DB881" s="78"/>
      <c r="DC881" s="78"/>
      <c r="DD881" s="78"/>
      <c r="DE881" s="78"/>
      <c r="DF881" s="2481"/>
      <c r="DG881" s="78"/>
      <c r="DH881" s="2482"/>
      <c r="DI881" s="78"/>
      <c r="DJ881" s="78"/>
      <c r="DK881" s="78"/>
      <c r="DL881" s="78"/>
      <c r="DM881" s="78"/>
      <c r="DN881" s="78"/>
      <c r="DO881" s="78"/>
      <c r="DP881" s="78"/>
      <c r="DQ881" s="78"/>
      <c r="DR881" s="78"/>
    </row>
    <row r="882">
      <c r="A882" s="78"/>
      <c r="D882" s="2471"/>
      <c r="E882" s="2472"/>
      <c r="F882" s="2472"/>
      <c r="G882" s="2473"/>
      <c r="H882" s="2474"/>
      <c r="I882" s="2474"/>
      <c r="J882" s="2474"/>
      <c r="K882" s="2474"/>
      <c r="L882" s="2474"/>
      <c r="M882" s="2474"/>
      <c r="N882" s="2474"/>
      <c r="O882" s="2474"/>
      <c r="P882" s="2474"/>
      <c r="Q882" s="2475"/>
      <c r="R882" s="2475"/>
      <c r="S882" s="2474"/>
      <c r="T882" s="2476"/>
      <c r="U882" s="2474"/>
      <c r="V882" s="2474"/>
      <c r="W882" s="2474"/>
      <c r="X882" s="2474"/>
      <c r="Y882" s="2475"/>
      <c r="Z882" s="2474"/>
      <c r="AA882" s="2477"/>
      <c r="AB882" s="2475"/>
      <c r="AC882" s="2475"/>
      <c r="AD882" s="2475"/>
      <c r="AE882" s="2475"/>
      <c r="AF882" s="78"/>
      <c r="AG882" s="2475"/>
      <c r="AH882" s="2478"/>
      <c r="AI882" s="78"/>
      <c r="AJ882" s="78"/>
      <c r="AK882" s="78"/>
      <c r="AL882" s="78"/>
      <c r="AM882" s="78"/>
      <c r="AN882" s="78"/>
      <c r="AO882" s="78"/>
      <c r="AP882" s="78"/>
      <c r="AQ882" s="78"/>
      <c r="AR882" s="2479"/>
      <c r="AS882" s="2479"/>
      <c r="AT882" s="2479"/>
      <c r="AU882" s="2479"/>
      <c r="AV882" s="2480"/>
      <c r="AW882" s="78"/>
      <c r="AX882" s="2480"/>
      <c r="AY882" s="78"/>
      <c r="AZ882" s="78"/>
      <c r="BA882" s="78"/>
      <c r="BB882" s="2480"/>
      <c r="BC882" s="78"/>
      <c r="BD882" s="78"/>
      <c r="BE882" s="78"/>
      <c r="BF882" s="78"/>
      <c r="BG882" s="78"/>
      <c r="BH882" s="78"/>
      <c r="BI882" s="78"/>
      <c r="BJ882" s="78"/>
      <c r="BK882" s="78"/>
      <c r="BL882" s="78"/>
      <c r="BM882" s="78"/>
      <c r="BN882" s="78"/>
      <c r="BO882" s="78"/>
      <c r="BP882" s="78"/>
      <c r="BQ882" s="78"/>
      <c r="BR882" s="78"/>
      <c r="BS882" s="78"/>
      <c r="BT882" s="78"/>
      <c r="BU882" s="78"/>
      <c r="BV882" s="78"/>
      <c r="BW882" s="78"/>
      <c r="BX882" s="78"/>
      <c r="BY882" s="78"/>
      <c r="BZ882" s="78"/>
      <c r="CA882" s="78"/>
      <c r="CB882" s="78"/>
      <c r="CC882" s="78"/>
      <c r="CD882" s="78"/>
      <c r="CE882" s="78"/>
      <c r="CF882" s="78"/>
      <c r="CG882" s="78"/>
      <c r="CH882" s="78"/>
      <c r="CI882" s="78"/>
      <c r="CJ882" s="78"/>
      <c r="CK882" s="78"/>
      <c r="CL882" s="78"/>
      <c r="CM882" s="78"/>
      <c r="CN882" s="78"/>
      <c r="CO882" s="78"/>
      <c r="CP882" s="78"/>
      <c r="CQ882" s="78"/>
      <c r="CR882" s="78"/>
      <c r="CS882" s="78"/>
      <c r="CT882" s="78"/>
      <c r="CU882" s="78"/>
      <c r="CV882" s="78"/>
      <c r="CW882" s="78"/>
      <c r="CX882" s="78"/>
      <c r="CY882" s="78"/>
      <c r="CZ882" s="78"/>
      <c r="DA882" s="78"/>
      <c r="DB882" s="78"/>
      <c r="DC882" s="78"/>
      <c r="DD882" s="78"/>
      <c r="DE882" s="78"/>
      <c r="DF882" s="2481"/>
      <c r="DG882" s="78"/>
      <c r="DH882" s="2482"/>
      <c r="DI882" s="78"/>
      <c r="DJ882" s="78"/>
      <c r="DK882" s="78"/>
      <c r="DL882" s="78"/>
      <c r="DM882" s="78"/>
      <c r="DN882" s="78"/>
      <c r="DO882" s="78"/>
      <c r="DP882" s="78"/>
      <c r="DQ882" s="78"/>
      <c r="DR882" s="78"/>
    </row>
    <row r="883">
      <c r="A883" s="78"/>
      <c r="D883" s="2471"/>
      <c r="E883" s="2472"/>
      <c r="F883" s="2472"/>
      <c r="G883" s="2473"/>
      <c r="H883" s="2474"/>
      <c r="I883" s="2474"/>
      <c r="J883" s="2474"/>
      <c r="K883" s="2474"/>
      <c r="L883" s="2474"/>
      <c r="M883" s="2474"/>
      <c r="N883" s="2474"/>
      <c r="O883" s="2474"/>
      <c r="P883" s="2474"/>
      <c r="Q883" s="2475"/>
      <c r="R883" s="2475"/>
      <c r="S883" s="2474"/>
      <c r="T883" s="2476"/>
      <c r="U883" s="2474"/>
      <c r="V883" s="2474"/>
      <c r="W883" s="2474"/>
      <c r="X883" s="2474"/>
      <c r="Y883" s="2475"/>
      <c r="Z883" s="2474"/>
      <c r="AA883" s="2477"/>
      <c r="AB883" s="2475"/>
      <c r="AC883" s="2475"/>
      <c r="AD883" s="2475"/>
      <c r="AE883" s="2475"/>
      <c r="AF883" s="78"/>
      <c r="AG883" s="2475"/>
      <c r="AH883" s="2478"/>
      <c r="AI883" s="78"/>
      <c r="AJ883" s="78"/>
      <c r="AK883" s="78"/>
      <c r="AL883" s="78"/>
      <c r="AM883" s="78"/>
      <c r="AN883" s="78"/>
      <c r="AO883" s="78"/>
      <c r="AP883" s="78"/>
      <c r="AQ883" s="78"/>
      <c r="AR883" s="2479"/>
      <c r="AS883" s="2479"/>
      <c r="AT883" s="2479"/>
      <c r="AU883" s="2479"/>
      <c r="AV883" s="2480"/>
      <c r="AW883" s="78"/>
      <c r="AX883" s="2480"/>
      <c r="AY883" s="78"/>
      <c r="AZ883" s="78"/>
      <c r="BA883" s="78"/>
      <c r="BB883" s="2480"/>
      <c r="BC883" s="78"/>
      <c r="BD883" s="78"/>
      <c r="BE883" s="78"/>
      <c r="BF883" s="78"/>
      <c r="BG883" s="78"/>
      <c r="BH883" s="78"/>
      <c r="BI883" s="78"/>
      <c r="BJ883" s="78"/>
      <c r="BK883" s="78"/>
      <c r="BL883" s="78"/>
      <c r="BM883" s="78"/>
      <c r="BN883" s="78"/>
      <c r="BO883" s="78"/>
      <c r="BP883" s="78"/>
      <c r="BQ883" s="78"/>
      <c r="BR883" s="78"/>
      <c r="BS883" s="78"/>
      <c r="BT883" s="78"/>
      <c r="BU883" s="78"/>
      <c r="BV883" s="78"/>
      <c r="BW883" s="78"/>
      <c r="BX883" s="78"/>
      <c r="BY883" s="78"/>
      <c r="BZ883" s="78"/>
      <c r="CA883" s="78"/>
      <c r="CB883" s="78"/>
      <c r="CC883" s="78"/>
      <c r="CD883" s="78"/>
      <c r="CE883" s="78"/>
      <c r="CF883" s="78"/>
      <c r="CG883" s="78"/>
      <c r="CH883" s="78"/>
      <c r="CI883" s="78"/>
      <c r="CJ883" s="78"/>
      <c r="CK883" s="78"/>
      <c r="CL883" s="78"/>
      <c r="CM883" s="78"/>
      <c r="CN883" s="78"/>
      <c r="CO883" s="78"/>
      <c r="CP883" s="78"/>
      <c r="CQ883" s="78"/>
      <c r="CR883" s="78"/>
      <c r="CS883" s="78"/>
      <c r="CT883" s="78"/>
      <c r="CU883" s="78"/>
      <c r="CV883" s="78"/>
      <c r="CW883" s="78"/>
      <c r="CX883" s="78"/>
      <c r="CY883" s="78"/>
      <c r="CZ883" s="78"/>
      <c r="DA883" s="78"/>
      <c r="DB883" s="78"/>
      <c r="DC883" s="78"/>
      <c r="DD883" s="78"/>
      <c r="DE883" s="78"/>
      <c r="DF883" s="2481"/>
      <c r="DG883" s="78"/>
      <c r="DH883" s="2482"/>
      <c r="DI883" s="78"/>
      <c r="DJ883" s="78"/>
      <c r="DK883" s="78"/>
      <c r="DL883" s="78"/>
      <c r="DM883" s="78"/>
      <c r="DN883" s="78"/>
      <c r="DO883" s="78"/>
      <c r="DP883" s="78"/>
      <c r="DQ883" s="78"/>
      <c r="DR883" s="78"/>
    </row>
    <row r="884">
      <c r="A884" s="78"/>
      <c r="D884" s="2471"/>
      <c r="E884" s="2472"/>
      <c r="F884" s="2472"/>
      <c r="G884" s="2473"/>
      <c r="H884" s="2474"/>
      <c r="I884" s="2474"/>
      <c r="J884" s="2474"/>
      <c r="K884" s="2474"/>
      <c r="L884" s="2474"/>
      <c r="M884" s="2474"/>
      <c r="N884" s="2474"/>
      <c r="O884" s="2474"/>
      <c r="P884" s="2474"/>
      <c r="Q884" s="2475"/>
      <c r="R884" s="2475"/>
      <c r="S884" s="2474"/>
      <c r="T884" s="2476"/>
      <c r="U884" s="2474"/>
      <c r="V884" s="2474"/>
      <c r="W884" s="2474"/>
      <c r="X884" s="2474"/>
      <c r="Y884" s="2475"/>
      <c r="Z884" s="2474"/>
      <c r="AA884" s="2477"/>
      <c r="AB884" s="2475"/>
      <c r="AC884" s="2475"/>
      <c r="AD884" s="2475"/>
      <c r="AE884" s="2475"/>
      <c r="AF884" s="78"/>
      <c r="AG884" s="2475"/>
      <c r="AH884" s="2478"/>
      <c r="AI884" s="78"/>
      <c r="AJ884" s="78"/>
      <c r="AK884" s="78"/>
      <c r="AL884" s="78"/>
      <c r="AM884" s="78"/>
      <c r="AN884" s="78"/>
      <c r="AO884" s="78"/>
      <c r="AP884" s="78"/>
      <c r="AQ884" s="78"/>
      <c r="AR884" s="2479"/>
      <c r="AS884" s="2479"/>
      <c r="AT884" s="2479"/>
      <c r="AU884" s="2479"/>
      <c r="AV884" s="2480"/>
      <c r="AW884" s="78"/>
      <c r="AX884" s="2480"/>
      <c r="AY884" s="78"/>
      <c r="AZ884" s="78"/>
      <c r="BA884" s="78"/>
      <c r="BB884" s="2480"/>
      <c r="BC884" s="78"/>
      <c r="BD884" s="78"/>
      <c r="BE884" s="78"/>
      <c r="BF884" s="78"/>
      <c r="BG884" s="78"/>
      <c r="BH884" s="78"/>
      <c r="BI884" s="78"/>
      <c r="BJ884" s="78"/>
      <c r="BK884" s="78"/>
      <c r="BL884" s="78"/>
      <c r="BM884" s="78"/>
      <c r="BN884" s="78"/>
      <c r="BO884" s="78"/>
      <c r="BP884" s="78"/>
      <c r="BQ884" s="78"/>
      <c r="BR884" s="78"/>
      <c r="BS884" s="78"/>
      <c r="BT884" s="78"/>
      <c r="BU884" s="78"/>
      <c r="BV884" s="78"/>
      <c r="BW884" s="78"/>
      <c r="BX884" s="78"/>
      <c r="BY884" s="78"/>
      <c r="BZ884" s="78"/>
      <c r="CA884" s="78"/>
      <c r="CB884" s="78"/>
      <c r="CC884" s="78"/>
      <c r="CD884" s="78"/>
      <c r="CE884" s="78"/>
      <c r="CF884" s="78"/>
      <c r="CG884" s="78"/>
      <c r="CH884" s="78"/>
      <c r="CI884" s="78"/>
      <c r="CJ884" s="78"/>
      <c r="CK884" s="78"/>
      <c r="CL884" s="78"/>
      <c r="CM884" s="78"/>
      <c r="CN884" s="78"/>
      <c r="CO884" s="78"/>
      <c r="CP884" s="78"/>
      <c r="CQ884" s="78"/>
      <c r="CR884" s="78"/>
      <c r="CS884" s="78"/>
      <c r="CT884" s="78"/>
      <c r="CU884" s="78"/>
      <c r="CV884" s="78"/>
      <c r="CW884" s="78"/>
      <c r="CX884" s="78"/>
      <c r="CY884" s="78"/>
      <c r="CZ884" s="78"/>
      <c r="DA884" s="78"/>
      <c r="DB884" s="78"/>
      <c r="DC884" s="78"/>
      <c r="DD884" s="78"/>
      <c r="DE884" s="78"/>
      <c r="DF884" s="2481"/>
      <c r="DG884" s="78"/>
      <c r="DH884" s="2482"/>
      <c r="DI884" s="78"/>
      <c r="DJ884" s="78"/>
      <c r="DK884" s="78"/>
      <c r="DL884" s="78"/>
      <c r="DM884" s="78"/>
      <c r="DN884" s="78"/>
      <c r="DO884" s="78"/>
      <c r="DP884" s="78"/>
      <c r="DQ884" s="78"/>
      <c r="DR884" s="78"/>
    </row>
    <row r="885">
      <c r="A885" s="78"/>
      <c r="D885" s="2471"/>
      <c r="E885" s="2472"/>
      <c r="F885" s="2472"/>
      <c r="G885" s="2473"/>
      <c r="H885" s="2474"/>
      <c r="I885" s="2474"/>
      <c r="J885" s="2474"/>
      <c r="K885" s="2474"/>
      <c r="L885" s="2474"/>
      <c r="M885" s="2474"/>
      <c r="N885" s="2474"/>
      <c r="O885" s="2474"/>
      <c r="P885" s="2474"/>
      <c r="Q885" s="2475"/>
      <c r="R885" s="2475"/>
      <c r="S885" s="2474"/>
      <c r="T885" s="2476"/>
      <c r="U885" s="2474"/>
      <c r="V885" s="2474"/>
      <c r="W885" s="2474"/>
      <c r="X885" s="2474"/>
      <c r="Y885" s="2475"/>
      <c r="Z885" s="2474"/>
      <c r="AA885" s="2477"/>
      <c r="AB885" s="2475"/>
      <c r="AC885" s="2475"/>
      <c r="AD885" s="2475"/>
      <c r="AE885" s="2475"/>
      <c r="AF885" s="78"/>
      <c r="AG885" s="2475"/>
      <c r="AH885" s="2478"/>
      <c r="AI885" s="78"/>
      <c r="AJ885" s="78"/>
      <c r="AK885" s="78"/>
      <c r="AL885" s="78"/>
      <c r="AM885" s="78"/>
      <c r="AN885" s="78"/>
      <c r="AO885" s="78"/>
      <c r="AP885" s="78"/>
      <c r="AQ885" s="78"/>
      <c r="AR885" s="2479"/>
      <c r="AS885" s="2479"/>
      <c r="AT885" s="2479"/>
      <c r="AU885" s="2479"/>
      <c r="AV885" s="2480"/>
      <c r="AW885" s="78"/>
      <c r="AX885" s="2480"/>
      <c r="AY885" s="78"/>
      <c r="AZ885" s="78"/>
      <c r="BA885" s="78"/>
      <c r="BB885" s="2480"/>
      <c r="BC885" s="78"/>
      <c r="BD885" s="78"/>
      <c r="BE885" s="78"/>
      <c r="BF885" s="78"/>
      <c r="BG885" s="78"/>
      <c r="BH885" s="78"/>
      <c r="BI885" s="78"/>
      <c r="BJ885" s="78"/>
      <c r="BK885" s="78"/>
      <c r="BL885" s="78"/>
      <c r="BM885" s="78"/>
      <c r="BN885" s="78"/>
      <c r="BO885" s="78"/>
      <c r="BP885" s="78"/>
      <c r="BQ885" s="78"/>
      <c r="BR885" s="78"/>
      <c r="BS885" s="78"/>
      <c r="BT885" s="78"/>
      <c r="BU885" s="78"/>
      <c r="BV885" s="78"/>
      <c r="BW885" s="78"/>
      <c r="BX885" s="78"/>
      <c r="BY885" s="78"/>
      <c r="BZ885" s="78"/>
      <c r="CA885" s="78"/>
      <c r="CB885" s="78"/>
      <c r="CC885" s="78"/>
      <c r="CD885" s="78"/>
      <c r="CE885" s="78"/>
      <c r="CF885" s="78"/>
      <c r="CG885" s="78"/>
      <c r="CH885" s="78"/>
      <c r="CI885" s="78"/>
      <c r="CJ885" s="78"/>
      <c r="CK885" s="78"/>
      <c r="CL885" s="78"/>
      <c r="CM885" s="78"/>
      <c r="CN885" s="78"/>
      <c r="CO885" s="78"/>
      <c r="CP885" s="78"/>
      <c r="CQ885" s="78"/>
      <c r="CR885" s="78"/>
      <c r="CS885" s="78"/>
      <c r="CT885" s="78"/>
      <c r="CU885" s="78"/>
      <c r="CV885" s="78"/>
      <c r="CW885" s="78"/>
      <c r="CX885" s="78"/>
      <c r="CY885" s="78"/>
      <c r="CZ885" s="78"/>
      <c r="DA885" s="78"/>
      <c r="DB885" s="78"/>
      <c r="DC885" s="78"/>
      <c r="DD885" s="78"/>
      <c r="DE885" s="78"/>
      <c r="DF885" s="2481"/>
      <c r="DG885" s="78"/>
      <c r="DH885" s="2482"/>
      <c r="DI885" s="78"/>
      <c r="DJ885" s="78"/>
      <c r="DK885" s="78"/>
      <c r="DL885" s="78"/>
      <c r="DM885" s="78"/>
      <c r="DN885" s="78"/>
      <c r="DO885" s="78"/>
      <c r="DP885" s="78"/>
      <c r="DQ885" s="78"/>
      <c r="DR885" s="78"/>
    </row>
    <row r="886">
      <c r="A886" s="78"/>
      <c r="D886" s="2471"/>
      <c r="E886" s="2472"/>
      <c r="F886" s="2472"/>
      <c r="G886" s="2473"/>
      <c r="H886" s="2474"/>
      <c r="I886" s="2474"/>
      <c r="J886" s="2474"/>
      <c r="K886" s="2474"/>
      <c r="L886" s="2474"/>
      <c r="M886" s="2474"/>
      <c r="N886" s="2474"/>
      <c r="O886" s="2474"/>
      <c r="P886" s="2474"/>
      <c r="Q886" s="2475"/>
      <c r="R886" s="2475"/>
      <c r="S886" s="2474"/>
      <c r="T886" s="2476"/>
      <c r="U886" s="2474"/>
      <c r="V886" s="2474"/>
      <c r="W886" s="2474"/>
      <c r="X886" s="2474"/>
      <c r="Y886" s="2475"/>
      <c r="Z886" s="2474"/>
      <c r="AA886" s="2477"/>
      <c r="AB886" s="2475"/>
      <c r="AC886" s="2475"/>
      <c r="AD886" s="2475"/>
      <c r="AE886" s="2475"/>
      <c r="AF886" s="78"/>
      <c r="AG886" s="2475"/>
      <c r="AH886" s="2478"/>
      <c r="AI886" s="78"/>
      <c r="AJ886" s="78"/>
      <c r="AK886" s="78"/>
      <c r="AL886" s="78"/>
      <c r="AM886" s="78"/>
      <c r="AN886" s="78"/>
      <c r="AO886" s="78"/>
      <c r="AP886" s="78"/>
      <c r="AQ886" s="78"/>
      <c r="AR886" s="2479"/>
      <c r="AS886" s="2479"/>
      <c r="AT886" s="2479"/>
      <c r="AU886" s="2479"/>
      <c r="AV886" s="2480"/>
      <c r="AW886" s="78"/>
      <c r="AX886" s="2480"/>
      <c r="AY886" s="78"/>
      <c r="AZ886" s="78"/>
      <c r="BA886" s="78"/>
      <c r="BB886" s="2480"/>
      <c r="BC886" s="78"/>
      <c r="BD886" s="78"/>
      <c r="BE886" s="78"/>
      <c r="BF886" s="78"/>
      <c r="BG886" s="78"/>
      <c r="BH886" s="78"/>
      <c r="BI886" s="78"/>
      <c r="BJ886" s="78"/>
      <c r="BK886" s="78"/>
      <c r="BL886" s="78"/>
      <c r="BM886" s="78"/>
      <c r="BN886" s="78"/>
      <c r="BO886" s="78"/>
      <c r="BP886" s="78"/>
      <c r="BQ886" s="78"/>
      <c r="BR886" s="78"/>
      <c r="BS886" s="78"/>
      <c r="BT886" s="78"/>
      <c r="BU886" s="78"/>
      <c r="BV886" s="78"/>
      <c r="BW886" s="78"/>
      <c r="BX886" s="78"/>
      <c r="BY886" s="78"/>
      <c r="BZ886" s="78"/>
      <c r="CA886" s="78"/>
      <c r="CB886" s="78"/>
      <c r="CC886" s="78"/>
      <c r="CD886" s="78"/>
      <c r="CE886" s="78"/>
      <c r="CF886" s="78"/>
      <c r="CG886" s="78"/>
      <c r="CH886" s="78"/>
      <c r="CI886" s="78"/>
      <c r="CJ886" s="78"/>
      <c r="CK886" s="78"/>
      <c r="CL886" s="78"/>
      <c r="CM886" s="78"/>
      <c r="CN886" s="78"/>
      <c r="CO886" s="78"/>
      <c r="CP886" s="78"/>
      <c r="CQ886" s="78"/>
      <c r="CR886" s="78"/>
      <c r="CS886" s="78"/>
      <c r="CT886" s="78"/>
      <c r="CU886" s="78"/>
      <c r="CV886" s="78"/>
      <c r="CW886" s="78"/>
      <c r="CX886" s="78"/>
      <c r="CY886" s="78"/>
      <c r="CZ886" s="78"/>
      <c r="DA886" s="78"/>
      <c r="DB886" s="78"/>
      <c r="DC886" s="78"/>
      <c r="DD886" s="78"/>
      <c r="DE886" s="78"/>
      <c r="DF886" s="2481"/>
      <c r="DG886" s="78"/>
      <c r="DH886" s="2482"/>
      <c r="DI886" s="78"/>
      <c r="DJ886" s="78"/>
      <c r="DK886" s="78"/>
      <c r="DL886" s="78"/>
      <c r="DM886" s="78"/>
      <c r="DN886" s="78"/>
      <c r="DO886" s="78"/>
      <c r="DP886" s="78"/>
      <c r="DQ886" s="78"/>
      <c r="DR886" s="78"/>
    </row>
    <row r="887">
      <c r="A887" s="78"/>
      <c r="D887" s="2471"/>
      <c r="E887" s="2472"/>
      <c r="F887" s="2472"/>
      <c r="G887" s="2473"/>
      <c r="H887" s="2474"/>
      <c r="I887" s="2474"/>
      <c r="J887" s="2474"/>
      <c r="K887" s="2474"/>
      <c r="L887" s="2474"/>
      <c r="M887" s="2474"/>
      <c r="N887" s="2474"/>
      <c r="O887" s="2474"/>
      <c r="P887" s="2474"/>
      <c r="Q887" s="2475"/>
      <c r="R887" s="2475"/>
      <c r="S887" s="2474"/>
      <c r="T887" s="2476"/>
      <c r="U887" s="2474"/>
      <c r="V887" s="2474"/>
      <c r="W887" s="2474"/>
      <c r="X887" s="2474"/>
      <c r="Y887" s="2475"/>
      <c r="Z887" s="2474"/>
      <c r="AA887" s="2477"/>
      <c r="AB887" s="2475"/>
      <c r="AC887" s="2475"/>
      <c r="AD887" s="2475"/>
      <c r="AE887" s="2475"/>
      <c r="AF887" s="78"/>
      <c r="AG887" s="2475"/>
      <c r="AH887" s="2478"/>
      <c r="AI887" s="78"/>
      <c r="AJ887" s="78"/>
      <c r="AK887" s="78"/>
      <c r="AL887" s="78"/>
      <c r="AM887" s="78"/>
      <c r="AN887" s="78"/>
      <c r="AO887" s="78"/>
      <c r="AP887" s="78"/>
      <c r="AQ887" s="78"/>
      <c r="AR887" s="2479"/>
      <c r="AS887" s="2479"/>
      <c r="AT887" s="2479"/>
      <c r="AU887" s="2479"/>
      <c r="AV887" s="2480"/>
      <c r="AW887" s="78"/>
      <c r="AX887" s="2480"/>
      <c r="AY887" s="78"/>
      <c r="AZ887" s="78"/>
      <c r="BA887" s="78"/>
      <c r="BB887" s="2480"/>
      <c r="BC887" s="78"/>
      <c r="BD887" s="78"/>
      <c r="BE887" s="78"/>
      <c r="BF887" s="78"/>
      <c r="BG887" s="78"/>
      <c r="BH887" s="78"/>
      <c r="BI887" s="78"/>
      <c r="BJ887" s="78"/>
      <c r="BK887" s="78"/>
      <c r="BL887" s="78"/>
      <c r="BM887" s="78"/>
      <c r="BN887" s="78"/>
      <c r="BO887" s="78"/>
      <c r="BP887" s="78"/>
      <c r="BQ887" s="78"/>
      <c r="BR887" s="78"/>
      <c r="BS887" s="78"/>
      <c r="BT887" s="78"/>
      <c r="BU887" s="78"/>
      <c r="BV887" s="78"/>
      <c r="BW887" s="78"/>
      <c r="BX887" s="78"/>
      <c r="BY887" s="78"/>
      <c r="BZ887" s="78"/>
      <c r="CA887" s="78"/>
      <c r="CB887" s="78"/>
      <c r="CC887" s="78"/>
      <c r="CD887" s="78"/>
      <c r="CE887" s="78"/>
      <c r="CF887" s="78"/>
      <c r="CG887" s="78"/>
      <c r="CH887" s="78"/>
      <c r="CI887" s="78"/>
      <c r="CJ887" s="78"/>
      <c r="CK887" s="78"/>
      <c r="CL887" s="78"/>
      <c r="CM887" s="78"/>
      <c r="CN887" s="78"/>
      <c r="CO887" s="78"/>
      <c r="CP887" s="78"/>
      <c r="CQ887" s="78"/>
      <c r="CR887" s="78"/>
      <c r="CS887" s="78"/>
      <c r="CT887" s="78"/>
      <c r="CU887" s="78"/>
      <c r="CV887" s="78"/>
      <c r="CW887" s="78"/>
      <c r="CX887" s="78"/>
      <c r="CY887" s="78"/>
      <c r="CZ887" s="78"/>
      <c r="DA887" s="78"/>
      <c r="DB887" s="78"/>
      <c r="DC887" s="78"/>
      <c r="DD887" s="78"/>
      <c r="DE887" s="78"/>
      <c r="DF887" s="2481"/>
      <c r="DG887" s="78"/>
      <c r="DH887" s="2482"/>
      <c r="DI887" s="78"/>
      <c r="DJ887" s="78"/>
      <c r="DK887" s="78"/>
      <c r="DL887" s="78"/>
      <c r="DM887" s="78"/>
      <c r="DN887" s="78"/>
      <c r="DO887" s="78"/>
      <c r="DP887" s="78"/>
      <c r="DQ887" s="78"/>
      <c r="DR887" s="78"/>
    </row>
    <row r="888">
      <c r="A888" s="78"/>
      <c r="D888" s="2471"/>
      <c r="E888" s="2472"/>
      <c r="F888" s="2472"/>
      <c r="G888" s="2473"/>
      <c r="H888" s="2474"/>
      <c r="I888" s="2474"/>
      <c r="J888" s="2474"/>
      <c r="K888" s="2474"/>
      <c r="L888" s="2474"/>
      <c r="M888" s="2474"/>
      <c r="N888" s="2474"/>
      <c r="O888" s="2474"/>
      <c r="P888" s="2474"/>
      <c r="Q888" s="2475"/>
      <c r="R888" s="2475"/>
      <c r="S888" s="2474"/>
      <c r="T888" s="2476"/>
      <c r="U888" s="2474"/>
      <c r="V888" s="2474"/>
      <c r="W888" s="2474"/>
      <c r="X888" s="2474"/>
      <c r="Y888" s="2475"/>
      <c r="Z888" s="2474"/>
      <c r="AA888" s="2477"/>
      <c r="AB888" s="2475"/>
      <c r="AC888" s="2475"/>
      <c r="AD888" s="2475"/>
      <c r="AE888" s="2475"/>
      <c r="AF888" s="78"/>
      <c r="AG888" s="2475"/>
      <c r="AH888" s="2478"/>
      <c r="AI888" s="78"/>
      <c r="AJ888" s="78"/>
      <c r="AK888" s="78"/>
      <c r="AL888" s="78"/>
      <c r="AM888" s="78"/>
      <c r="AN888" s="78"/>
      <c r="AO888" s="78"/>
      <c r="AP888" s="78"/>
      <c r="AQ888" s="78"/>
      <c r="AR888" s="2479"/>
      <c r="AS888" s="2479"/>
      <c r="AT888" s="2479"/>
      <c r="AU888" s="2479"/>
      <c r="AV888" s="2480"/>
      <c r="AW888" s="78"/>
      <c r="AX888" s="2480"/>
      <c r="AY888" s="78"/>
      <c r="AZ888" s="78"/>
      <c r="BA888" s="78"/>
      <c r="BB888" s="2480"/>
      <c r="BC888" s="78"/>
      <c r="BD888" s="78"/>
      <c r="BE888" s="78"/>
      <c r="BF888" s="78"/>
      <c r="BG888" s="78"/>
      <c r="BH888" s="78"/>
      <c r="BI888" s="78"/>
      <c r="BJ888" s="78"/>
      <c r="BK888" s="78"/>
      <c r="BL888" s="78"/>
      <c r="BM888" s="78"/>
      <c r="BN888" s="78"/>
      <c r="BO888" s="78"/>
      <c r="BP888" s="78"/>
      <c r="BQ888" s="78"/>
      <c r="BR888" s="78"/>
      <c r="BS888" s="78"/>
      <c r="BT888" s="78"/>
      <c r="BU888" s="78"/>
      <c r="BV888" s="78"/>
      <c r="BW888" s="78"/>
      <c r="BX888" s="78"/>
      <c r="BY888" s="78"/>
      <c r="BZ888" s="78"/>
      <c r="CA888" s="78"/>
      <c r="CB888" s="78"/>
      <c r="CC888" s="78"/>
      <c r="CD888" s="78"/>
      <c r="CE888" s="78"/>
      <c r="CF888" s="78"/>
      <c r="CG888" s="78"/>
      <c r="CH888" s="78"/>
      <c r="CI888" s="78"/>
      <c r="CJ888" s="78"/>
      <c r="CK888" s="78"/>
      <c r="CL888" s="78"/>
      <c r="CM888" s="78"/>
      <c r="CN888" s="78"/>
      <c r="CO888" s="78"/>
      <c r="CP888" s="78"/>
      <c r="CQ888" s="78"/>
      <c r="CR888" s="78"/>
      <c r="CS888" s="78"/>
      <c r="CT888" s="78"/>
      <c r="CU888" s="78"/>
      <c r="CV888" s="78"/>
      <c r="CW888" s="78"/>
      <c r="CX888" s="78"/>
      <c r="CY888" s="78"/>
      <c r="CZ888" s="78"/>
      <c r="DA888" s="78"/>
      <c r="DB888" s="78"/>
      <c r="DC888" s="78"/>
      <c r="DD888" s="78"/>
      <c r="DE888" s="78"/>
      <c r="DF888" s="2481"/>
      <c r="DG888" s="78"/>
      <c r="DH888" s="2482"/>
      <c r="DI888" s="78"/>
      <c r="DJ888" s="78"/>
      <c r="DK888" s="78"/>
      <c r="DL888" s="78"/>
      <c r="DM888" s="78"/>
      <c r="DN888" s="78"/>
      <c r="DO888" s="78"/>
      <c r="DP888" s="78"/>
      <c r="DQ888" s="78"/>
      <c r="DR888" s="78"/>
    </row>
    <row r="889">
      <c r="A889" s="78"/>
      <c r="D889" s="2471"/>
      <c r="E889" s="2472"/>
      <c r="F889" s="2472"/>
      <c r="G889" s="2473"/>
      <c r="H889" s="2474"/>
      <c r="I889" s="2474"/>
      <c r="J889" s="2474"/>
      <c r="K889" s="2474"/>
      <c r="L889" s="2474"/>
      <c r="M889" s="2474"/>
      <c r="N889" s="2474"/>
      <c r="O889" s="2474"/>
      <c r="P889" s="2474"/>
      <c r="Q889" s="2475"/>
      <c r="R889" s="2475"/>
      <c r="S889" s="2474"/>
      <c r="T889" s="2476"/>
      <c r="U889" s="2474"/>
      <c r="V889" s="2474"/>
      <c r="W889" s="2474"/>
      <c r="X889" s="2474"/>
      <c r="Y889" s="2475"/>
      <c r="Z889" s="2474"/>
      <c r="AA889" s="2477"/>
      <c r="AB889" s="2475"/>
      <c r="AC889" s="2475"/>
      <c r="AD889" s="2475"/>
      <c r="AE889" s="2475"/>
      <c r="AF889" s="78"/>
      <c r="AG889" s="2475"/>
      <c r="AH889" s="2478"/>
      <c r="AI889" s="78"/>
      <c r="AJ889" s="78"/>
      <c r="AK889" s="78"/>
      <c r="AL889" s="78"/>
      <c r="AM889" s="78"/>
      <c r="AN889" s="78"/>
      <c r="AO889" s="78"/>
      <c r="AP889" s="78"/>
      <c r="AQ889" s="78"/>
      <c r="AR889" s="2479"/>
      <c r="AS889" s="2479"/>
      <c r="AT889" s="2479"/>
      <c r="AU889" s="2479"/>
      <c r="AV889" s="2480"/>
      <c r="AW889" s="78"/>
      <c r="AX889" s="2480"/>
      <c r="AY889" s="78"/>
      <c r="AZ889" s="78"/>
      <c r="BA889" s="78"/>
      <c r="BB889" s="2480"/>
      <c r="BC889" s="78"/>
      <c r="BD889" s="78"/>
      <c r="BE889" s="78"/>
      <c r="BF889" s="78"/>
      <c r="BG889" s="78"/>
      <c r="BH889" s="78"/>
      <c r="BI889" s="78"/>
      <c r="BJ889" s="78"/>
      <c r="BK889" s="78"/>
      <c r="BL889" s="78"/>
      <c r="BM889" s="78"/>
      <c r="BN889" s="78"/>
      <c r="BO889" s="78"/>
      <c r="BP889" s="78"/>
      <c r="BQ889" s="78"/>
      <c r="BR889" s="78"/>
      <c r="BS889" s="78"/>
      <c r="BT889" s="78"/>
      <c r="BU889" s="78"/>
      <c r="BV889" s="78"/>
      <c r="BW889" s="78"/>
      <c r="BX889" s="78"/>
      <c r="BY889" s="78"/>
      <c r="BZ889" s="78"/>
      <c r="CA889" s="78"/>
      <c r="CB889" s="78"/>
      <c r="CC889" s="78"/>
      <c r="CD889" s="78"/>
      <c r="CE889" s="78"/>
      <c r="CF889" s="78"/>
      <c r="CG889" s="78"/>
      <c r="CH889" s="78"/>
      <c r="CI889" s="78"/>
      <c r="CJ889" s="78"/>
      <c r="CK889" s="78"/>
      <c r="CL889" s="78"/>
      <c r="CM889" s="78"/>
      <c r="CN889" s="78"/>
      <c r="CO889" s="78"/>
      <c r="CP889" s="78"/>
      <c r="CQ889" s="78"/>
      <c r="CR889" s="78"/>
      <c r="CS889" s="78"/>
      <c r="CT889" s="78"/>
      <c r="CU889" s="78"/>
      <c r="CV889" s="78"/>
      <c r="CW889" s="78"/>
      <c r="CX889" s="78"/>
      <c r="CY889" s="78"/>
      <c r="CZ889" s="78"/>
      <c r="DA889" s="78"/>
      <c r="DB889" s="78"/>
      <c r="DC889" s="78"/>
      <c r="DD889" s="78"/>
      <c r="DE889" s="78"/>
      <c r="DF889" s="2481"/>
      <c r="DG889" s="78"/>
      <c r="DH889" s="2482"/>
      <c r="DI889" s="78"/>
      <c r="DJ889" s="78"/>
      <c r="DK889" s="78"/>
      <c r="DL889" s="78"/>
      <c r="DM889" s="78"/>
      <c r="DN889" s="78"/>
      <c r="DO889" s="78"/>
      <c r="DP889" s="78"/>
      <c r="DQ889" s="78"/>
      <c r="DR889" s="78"/>
    </row>
    <row r="890">
      <c r="A890" s="78"/>
      <c r="D890" s="2471"/>
      <c r="E890" s="2472"/>
      <c r="F890" s="2472"/>
      <c r="G890" s="2473"/>
      <c r="H890" s="2474"/>
      <c r="I890" s="2474"/>
      <c r="J890" s="2474"/>
      <c r="K890" s="2474"/>
      <c r="L890" s="2474"/>
      <c r="M890" s="2474"/>
      <c r="N890" s="2474"/>
      <c r="O890" s="2474"/>
      <c r="P890" s="2474"/>
      <c r="Q890" s="2475"/>
      <c r="R890" s="2475"/>
      <c r="S890" s="2474"/>
      <c r="T890" s="2476"/>
      <c r="U890" s="2474"/>
      <c r="V890" s="2474"/>
      <c r="W890" s="2474"/>
      <c r="X890" s="2474"/>
      <c r="Y890" s="2475"/>
      <c r="Z890" s="2474"/>
      <c r="AA890" s="2477"/>
      <c r="AB890" s="2475"/>
      <c r="AC890" s="2475"/>
      <c r="AD890" s="2475"/>
      <c r="AE890" s="2475"/>
      <c r="AF890" s="78"/>
      <c r="AG890" s="2475"/>
      <c r="AH890" s="2478"/>
      <c r="AI890" s="78"/>
      <c r="AJ890" s="78"/>
      <c r="AK890" s="78"/>
      <c r="AL890" s="78"/>
      <c r="AM890" s="78"/>
      <c r="AN890" s="78"/>
      <c r="AO890" s="78"/>
      <c r="AP890" s="78"/>
      <c r="AQ890" s="78"/>
      <c r="AR890" s="2479"/>
      <c r="AS890" s="2479"/>
      <c r="AT890" s="2479"/>
      <c r="AU890" s="2479"/>
      <c r="AV890" s="2480"/>
      <c r="AW890" s="78"/>
      <c r="AX890" s="2480"/>
      <c r="AY890" s="78"/>
      <c r="AZ890" s="78"/>
      <c r="BA890" s="78"/>
      <c r="BB890" s="2480"/>
      <c r="BC890" s="78"/>
      <c r="BD890" s="78"/>
      <c r="BE890" s="78"/>
      <c r="BF890" s="78"/>
      <c r="BG890" s="78"/>
      <c r="BH890" s="78"/>
      <c r="BI890" s="78"/>
      <c r="BJ890" s="78"/>
      <c r="BK890" s="78"/>
      <c r="BL890" s="78"/>
      <c r="BM890" s="78"/>
      <c r="BN890" s="78"/>
      <c r="BO890" s="78"/>
      <c r="BP890" s="78"/>
      <c r="BQ890" s="78"/>
      <c r="BR890" s="78"/>
      <c r="BS890" s="78"/>
      <c r="BT890" s="78"/>
      <c r="BU890" s="78"/>
      <c r="BV890" s="78"/>
      <c r="BW890" s="78"/>
      <c r="BX890" s="78"/>
      <c r="BY890" s="78"/>
      <c r="BZ890" s="78"/>
      <c r="CA890" s="78"/>
      <c r="CB890" s="78"/>
      <c r="CC890" s="78"/>
      <c r="CD890" s="78"/>
      <c r="CE890" s="78"/>
      <c r="CF890" s="78"/>
      <c r="CG890" s="78"/>
      <c r="CH890" s="78"/>
      <c r="CI890" s="78"/>
      <c r="CJ890" s="78"/>
      <c r="CK890" s="78"/>
      <c r="CL890" s="78"/>
      <c r="CM890" s="78"/>
      <c r="CN890" s="78"/>
      <c r="CO890" s="78"/>
      <c r="CP890" s="78"/>
      <c r="CQ890" s="78"/>
      <c r="CR890" s="78"/>
      <c r="CS890" s="78"/>
      <c r="CT890" s="78"/>
      <c r="CU890" s="78"/>
      <c r="CV890" s="78"/>
      <c r="CW890" s="78"/>
      <c r="CX890" s="78"/>
      <c r="CY890" s="78"/>
      <c r="CZ890" s="78"/>
      <c r="DA890" s="78"/>
      <c r="DB890" s="78"/>
      <c r="DC890" s="78"/>
      <c r="DD890" s="78"/>
      <c r="DE890" s="78"/>
      <c r="DF890" s="2481"/>
      <c r="DG890" s="78"/>
      <c r="DH890" s="2482"/>
      <c r="DI890" s="78"/>
      <c r="DJ890" s="78"/>
      <c r="DK890" s="78"/>
      <c r="DL890" s="78"/>
      <c r="DM890" s="78"/>
      <c r="DN890" s="78"/>
      <c r="DO890" s="78"/>
      <c r="DP890" s="78"/>
      <c r="DQ890" s="78"/>
      <c r="DR890" s="78"/>
    </row>
    <row r="891">
      <c r="A891" s="78"/>
      <c r="D891" s="2471"/>
      <c r="E891" s="2472"/>
      <c r="F891" s="2472"/>
      <c r="G891" s="2473"/>
      <c r="H891" s="2474"/>
      <c r="I891" s="2474"/>
      <c r="J891" s="2474"/>
      <c r="K891" s="2474"/>
      <c r="L891" s="2474"/>
      <c r="M891" s="2474"/>
      <c r="N891" s="2474"/>
      <c r="O891" s="2474"/>
      <c r="P891" s="2474"/>
      <c r="Q891" s="2475"/>
      <c r="R891" s="2475"/>
      <c r="S891" s="2474"/>
      <c r="T891" s="2476"/>
      <c r="U891" s="2474"/>
      <c r="V891" s="2474"/>
      <c r="W891" s="2474"/>
      <c r="X891" s="2474"/>
      <c r="Y891" s="2475"/>
      <c r="Z891" s="2474"/>
      <c r="AA891" s="2477"/>
      <c r="AB891" s="2475"/>
      <c r="AC891" s="2475"/>
      <c r="AD891" s="2475"/>
      <c r="AE891" s="2475"/>
      <c r="AF891" s="78"/>
      <c r="AG891" s="2475"/>
      <c r="AH891" s="2478"/>
      <c r="AI891" s="78"/>
      <c r="AJ891" s="78"/>
      <c r="AK891" s="78"/>
      <c r="AL891" s="78"/>
      <c r="AM891" s="78"/>
      <c r="AN891" s="78"/>
      <c r="AO891" s="78"/>
      <c r="AP891" s="78"/>
      <c r="AQ891" s="78"/>
      <c r="AR891" s="2479"/>
      <c r="AS891" s="2479"/>
      <c r="AT891" s="2479"/>
      <c r="AU891" s="2479"/>
      <c r="AV891" s="2480"/>
      <c r="AW891" s="78"/>
      <c r="AX891" s="2480"/>
      <c r="AY891" s="78"/>
      <c r="AZ891" s="78"/>
      <c r="BA891" s="78"/>
      <c r="BB891" s="2480"/>
      <c r="BC891" s="78"/>
      <c r="BD891" s="78"/>
      <c r="BE891" s="78"/>
      <c r="BF891" s="78"/>
      <c r="BG891" s="78"/>
      <c r="BH891" s="78"/>
      <c r="BI891" s="78"/>
      <c r="BJ891" s="78"/>
      <c r="BK891" s="78"/>
      <c r="BL891" s="78"/>
      <c r="BM891" s="78"/>
      <c r="BN891" s="78"/>
      <c r="BO891" s="78"/>
      <c r="BP891" s="78"/>
      <c r="BQ891" s="78"/>
      <c r="BR891" s="78"/>
      <c r="BS891" s="78"/>
      <c r="BT891" s="78"/>
      <c r="BU891" s="78"/>
      <c r="BV891" s="78"/>
      <c r="BW891" s="78"/>
      <c r="BX891" s="78"/>
      <c r="BY891" s="78"/>
      <c r="BZ891" s="78"/>
      <c r="CA891" s="78"/>
      <c r="CB891" s="78"/>
      <c r="CC891" s="78"/>
      <c r="CD891" s="78"/>
      <c r="CE891" s="78"/>
      <c r="CF891" s="78"/>
      <c r="CG891" s="78"/>
      <c r="CH891" s="78"/>
      <c r="CI891" s="78"/>
      <c r="CJ891" s="78"/>
      <c r="CK891" s="78"/>
      <c r="CL891" s="78"/>
      <c r="CM891" s="78"/>
      <c r="CN891" s="78"/>
      <c r="CO891" s="78"/>
      <c r="CP891" s="78"/>
      <c r="CQ891" s="78"/>
      <c r="CR891" s="78"/>
      <c r="CS891" s="78"/>
      <c r="CT891" s="78"/>
      <c r="CU891" s="78"/>
      <c r="CV891" s="78"/>
      <c r="CW891" s="78"/>
      <c r="CX891" s="78"/>
      <c r="CY891" s="78"/>
      <c r="CZ891" s="78"/>
      <c r="DA891" s="78"/>
      <c r="DB891" s="78"/>
      <c r="DC891" s="78"/>
      <c r="DD891" s="78"/>
      <c r="DE891" s="78"/>
      <c r="DF891" s="2481"/>
      <c r="DG891" s="78"/>
      <c r="DH891" s="2482"/>
      <c r="DI891" s="78"/>
      <c r="DJ891" s="78"/>
      <c r="DK891" s="78"/>
      <c r="DL891" s="78"/>
      <c r="DM891" s="78"/>
      <c r="DN891" s="78"/>
      <c r="DO891" s="78"/>
      <c r="DP891" s="78"/>
      <c r="DQ891" s="78"/>
      <c r="DR891" s="78"/>
    </row>
    <row r="892">
      <c r="A892" s="78"/>
      <c r="D892" s="2471"/>
      <c r="E892" s="2472"/>
      <c r="F892" s="2472"/>
      <c r="G892" s="2473"/>
      <c r="H892" s="2474"/>
      <c r="I892" s="2474"/>
      <c r="J892" s="2474"/>
      <c r="K892" s="2474"/>
      <c r="L892" s="2474"/>
      <c r="M892" s="2474"/>
      <c r="N892" s="2474"/>
      <c r="O892" s="2474"/>
      <c r="P892" s="2474"/>
      <c r="Q892" s="2475"/>
      <c r="R892" s="2475"/>
      <c r="S892" s="2474"/>
      <c r="T892" s="2476"/>
      <c r="U892" s="2474"/>
      <c r="V892" s="2474"/>
      <c r="W892" s="2474"/>
      <c r="X892" s="2474"/>
      <c r="Y892" s="2475"/>
      <c r="Z892" s="2474"/>
      <c r="AA892" s="2477"/>
      <c r="AB892" s="2475"/>
      <c r="AC892" s="2475"/>
      <c r="AD892" s="2475"/>
      <c r="AE892" s="2475"/>
      <c r="AF892" s="78"/>
      <c r="AG892" s="2475"/>
      <c r="AH892" s="2478"/>
      <c r="AI892" s="78"/>
      <c r="AJ892" s="78"/>
      <c r="AK892" s="78"/>
      <c r="AL892" s="78"/>
      <c r="AM892" s="78"/>
      <c r="AN892" s="78"/>
      <c r="AO892" s="78"/>
      <c r="AP892" s="78"/>
      <c r="AQ892" s="78"/>
      <c r="AR892" s="2479"/>
      <c r="AS892" s="2479"/>
      <c r="AT892" s="2479"/>
      <c r="AU892" s="2479"/>
      <c r="AV892" s="2480"/>
      <c r="AW892" s="78"/>
      <c r="AX892" s="2480"/>
      <c r="AY892" s="78"/>
      <c r="AZ892" s="78"/>
      <c r="BA892" s="78"/>
      <c r="BB892" s="2480"/>
      <c r="BC892" s="78"/>
      <c r="BD892" s="78"/>
      <c r="BE892" s="78"/>
      <c r="BF892" s="78"/>
      <c r="BG892" s="78"/>
      <c r="BH892" s="78"/>
      <c r="BI892" s="78"/>
      <c r="BJ892" s="78"/>
      <c r="BK892" s="78"/>
      <c r="BL892" s="78"/>
      <c r="BM892" s="78"/>
      <c r="BN892" s="78"/>
      <c r="BO892" s="78"/>
      <c r="BP892" s="78"/>
      <c r="BQ892" s="78"/>
      <c r="BR892" s="78"/>
      <c r="BS892" s="78"/>
      <c r="BT892" s="78"/>
      <c r="BU892" s="78"/>
      <c r="BV892" s="78"/>
      <c r="BW892" s="78"/>
      <c r="BX892" s="78"/>
      <c r="BY892" s="78"/>
      <c r="BZ892" s="78"/>
      <c r="CA892" s="78"/>
      <c r="CB892" s="78"/>
      <c r="CC892" s="78"/>
      <c r="CD892" s="78"/>
      <c r="CE892" s="78"/>
      <c r="CF892" s="78"/>
      <c r="CG892" s="78"/>
      <c r="CH892" s="78"/>
      <c r="CI892" s="78"/>
      <c r="CJ892" s="78"/>
      <c r="CK892" s="78"/>
      <c r="CL892" s="78"/>
      <c r="CM892" s="78"/>
      <c r="CN892" s="78"/>
      <c r="CO892" s="78"/>
      <c r="CP892" s="78"/>
      <c r="CQ892" s="78"/>
      <c r="CR892" s="78"/>
      <c r="CS892" s="78"/>
      <c r="CT892" s="78"/>
      <c r="CU892" s="78"/>
      <c r="CV892" s="78"/>
      <c r="CW892" s="78"/>
      <c r="CX892" s="78"/>
      <c r="CY892" s="78"/>
      <c r="CZ892" s="78"/>
      <c r="DA892" s="78"/>
      <c r="DB892" s="78"/>
      <c r="DC892" s="78"/>
      <c r="DD892" s="78"/>
      <c r="DE892" s="78"/>
      <c r="DF892" s="2481"/>
      <c r="DG892" s="78"/>
      <c r="DH892" s="2482"/>
      <c r="DI892" s="78"/>
      <c r="DJ892" s="78"/>
      <c r="DK892" s="78"/>
      <c r="DL892" s="78"/>
      <c r="DM892" s="78"/>
      <c r="DN892" s="78"/>
      <c r="DO892" s="78"/>
      <c r="DP892" s="78"/>
      <c r="DQ892" s="78"/>
      <c r="DR892" s="78"/>
    </row>
    <row r="893">
      <c r="A893" s="78"/>
      <c r="D893" s="2471"/>
      <c r="E893" s="2472"/>
      <c r="F893" s="2472"/>
      <c r="G893" s="2473"/>
      <c r="H893" s="2474"/>
      <c r="I893" s="2474"/>
      <c r="J893" s="2474"/>
      <c r="K893" s="2474"/>
      <c r="L893" s="2474"/>
      <c r="M893" s="2474"/>
      <c r="N893" s="2474"/>
      <c r="O893" s="2474"/>
      <c r="P893" s="2474"/>
      <c r="Q893" s="2475"/>
      <c r="R893" s="2475"/>
      <c r="S893" s="2474"/>
      <c r="T893" s="2476"/>
      <c r="U893" s="2474"/>
      <c r="V893" s="2474"/>
      <c r="W893" s="2474"/>
      <c r="X893" s="2474"/>
      <c r="Y893" s="2475"/>
      <c r="Z893" s="2474"/>
      <c r="AA893" s="2477"/>
      <c r="AB893" s="2475"/>
      <c r="AC893" s="2475"/>
      <c r="AD893" s="2475"/>
      <c r="AE893" s="2475"/>
      <c r="AF893" s="78"/>
      <c r="AG893" s="2475"/>
      <c r="AH893" s="2478"/>
      <c r="AI893" s="78"/>
      <c r="AJ893" s="78"/>
      <c r="AK893" s="78"/>
      <c r="AL893" s="78"/>
      <c r="AM893" s="78"/>
      <c r="AN893" s="78"/>
      <c r="AO893" s="78"/>
      <c r="AP893" s="78"/>
      <c r="AQ893" s="78"/>
      <c r="AR893" s="2479"/>
      <c r="AS893" s="2479"/>
      <c r="AT893" s="2479"/>
      <c r="AU893" s="2479"/>
      <c r="AV893" s="2480"/>
      <c r="AW893" s="78"/>
      <c r="AX893" s="2480"/>
      <c r="AY893" s="78"/>
      <c r="AZ893" s="78"/>
      <c r="BA893" s="78"/>
      <c r="BB893" s="2480"/>
      <c r="BC893" s="78"/>
      <c r="BD893" s="78"/>
      <c r="BE893" s="78"/>
      <c r="BF893" s="78"/>
      <c r="BG893" s="78"/>
      <c r="BH893" s="78"/>
      <c r="BI893" s="78"/>
      <c r="BJ893" s="78"/>
      <c r="BK893" s="78"/>
      <c r="BL893" s="78"/>
      <c r="BM893" s="78"/>
      <c r="BN893" s="78"/>
      <c r="BO893" s="78"/>
      <c r="BP893" s="78"/>
      <c r="BQ893" s="78"/>
      <c r="BR893" s="78"/>
      <c r="BS893" s="78"/>
      <c r="BT893" s="78"/>
      <c r="BU893" s="78"/>
      <c r="BV893" s="78"/>
      <c r="BW893" s="78"/>
      <c r="BX893" s="78"/>
      <c r="BY893" s="78"/>
      <c r="BZ893" s="78"/>
      <c r="CA893" s="78"/>
      <c r="CB893" s="78"/>
      <c r="CC893" s="78"/>
      <c r="CD893" s="78"/>
      <c r="CE893" s="78"/>
      <c r="CF893" s="78"/>
      <c r="CG893" s="78"/>
      <c r="CH893" s="78"/>
      <c r="CI893" s="78"/>
      <c r="CJ893" s="78"/>
      <c r="CK893" s="78"/>
      <c r="CL893" s="78"/>
      <c r="CM893" s="78"/>
      <c r="CN893" s="78"/>
      <c r="CO893" s="78"/>
      <c r="CP893" s="78"/>
      <c r="CQ893" s="78"/>
      <c r="CR893" s="78"/>
      <c r="CS893" s="78"/>
      <c r="CT893" s="78"/>
      <c r="CU893" s="78"/>
      <c r="CV893" s="78"/>
      <c r="CW893" s="78"/>
      <c r="CX893" s="78"/>
      <c r="CY893" s="78"/>
      <c r="CZ893" s="78"/>
      <c r="DA893" s="78"/>
      <c r="DB893" s="78"/>
      <c r="DC893" s="78"/>
      <c r="DD893" s="78"/>
      <c r="DE893" s="78"/>
      <c r="DF893" s="2481"/>
      <c r="DG893" s="78"/>
      <c r="DH893" s="2482"/>
      <c r="DI893" s="78"/>
      <c r="DJ893" s="78"/>
      <c r="DK893" s="78"/>
      <c r="DL893" s="78"/>
      <c r="DM893" s="78"/>
      <c r="DN893" s="78"/>
      <c r="DO893" s="78"/>
      <c r="DP893" s="78"/>
      <c r="DQ893" s="78"/>
      <c r="DR893" s="78"/>
    </row>
    <row r="894">
      <c r="A894" s="78"/>
      <c r="D894" s="2471"/>
      <c r="E894" s="2472"/>
      <c r="F894" s="2472"/>
      <c r="G894" s="2473"/>
      <c r="H894" s="2474"/>
      <c r="I894" s="2474"/>
      <c r="J894" s="2474"/>
      <c r="K894" s="2474"/>
      <c r="L894" s="2474"/>
      <c r="M894" s="2474"/>
      <c r="N894" s="2474"/>
      <c r="O894" s="2474"/>
      <c r="P894" s="2474"/>
      <c r="Q894" s="2475"/>
      <c r="R894" s="2475"/>
      <c r="S894" s="2474"/>
      <c r="T894" s="2476"/>
      <c r="U894" s="2474"/>
      <c r="V894" s="2474"/>
      <c r="W894" s="2474"/>
      <c r="X894" s="2474"/>
      <c r="Y894" s="2475"/>
      <c r="Z894" s="2474"/>
      <c r="AA894" s="2477"/>
      <c r="AB894" s="2475"/>
      <c r="AC894" s="2475"/>
      <c r="AD894" s="2475"/>
      <c r="AE894" s="2475"/>
      <c r="AF894" s="78"/>
      <c r="AG894" s="2475"/>
      <c r="AH894" s="2478"/>
      <c r="AI894" s="78"/>
      <c r="AJ894" s="78"/>
      <c r="AK894" s="78"/>
      <c r="AL894" s="78"/>
      <c r="AM894" s="78"/>
      <c r="AN894" s="78"/>
      <c r="AO894" s="78"/>
      <c r="AP894" s="78"/>
      <c r="AQ894" s="78"/>
      <c r="AR894" s="2479"/>
      <c r="AS894" s="2479"/>
      <c r="AT894" s="2479"/>
      <c r="AU894" s="2479"/>
      <c r="AV894" s="2480"/>
      <c r="AW894" s="78"/>
      <c r="AX894" s="2480"/>
      <c r="AY894" s="78"/>
      <c r="AZ894" s="78"/>
      <c r="BA894" s="78"/>
      <c r="BB894" s="2480"/>
      <c r="BC894" s="78"/>
      <c r="BD894" s="78"/>
      <c r="BE894" s="78"/>
      <c r="BF894" s="78"/>
      <c r="BG894" s="78"/>
      <c r="BH894" s="78"/>
      <c r="BI894" s="78"/>
      <c r="BJ894" s="78"/>
      <c r="BK894" s="78"/>
      <c r="BL894" s="78"/>
      <c r="BM894" s="78"/>
      <c r="BN894" s="78"/>
      <c r="BO894" s="78"/>
      <c r="BP894" s="78"/>
      <c r="BQ894" s="78"/>
      <c r="BR894" s="78"/>
      <c r="BS894" s="78"/>
      <c r="BT894" s="78"/>
      <c r="BU894" s="78"/>
      <c r="BV894" s="78"/>
      <c r="BW894" s="78"/>
      <c r="BX894" s="78"/>
      <c r="BY894" s="78"/>
      <c r="BZ894" s="78"/>
      <c r="CA894" s="78"/>
      <c r="CB894" s="78"/>
      <c r="CC894" s="78"/>
      <c r="CD894" s="78"/>
      <c r="CE894" s="78"/>
      <c r="CF894" s="78"/>
      <c r="CG894" s="78"/>
      <c r="CH894" s="78"/>
      <c r="CI894" s="78"/>
      <c r="CJ894" s="78"/>
      <c r="CK894" s="78"/>
      <c r="CL894" s="78"/>
      <c r="CM894" s="78"/>
      <c r="CN894" s="78"/>
      <c r="CO894" s="78"/>
      <c r="CP894" s="78"/>
      <c r="CQ894" s="78"/>
      <c r="CR894" s="78"/>
      <c r="CS894" s="78"/>
      <c r="CT894" s="78"/>
      <c r="CU894" s="78"/>
      <c r="CV894" s="78"/>
      <c r="CW894" s="78"/>
      <c r="CX894" s="78"/>
      <c r="CY894" s="78"/>
      <c r="CZ894" s="78"/>
      <c r="DA894" s="78"/>
      <c r="DB894" s="78"/>
      <c r="DC894" s="78"/>
      <c r="DD894" s="78"/>
      <c r="DE894" s="78"/>
      <c r="DF894" s="2481"/>
      <c r="DG894" s="78"/>
      <c r="DH894" s="2482"/>
      <c r="DI894" s="78"/>
      <c r="DJ894" s="78"/>
      <c r="DK894" s="78"/>
      <c r="DL894" s="78"/>
      <c r="DM894" s="78"/>
      <c r="DN894" s="78"/>
      <c r="DO894" s="78"/>
      <c r="DP894" s="78"/>
      <c r="DQ894" s="78"/>
      <c r="DR894" s="78"/>
    </row>
    <row r="895">
      <c r="A895" s="78"/>
      <c r="D895" s="2471"/>
      <c r="E895" s="2472"/>
      <c r="F895" s="2472"/>
      <c r="G895" s="2473"/>
      <c r="H895" s="2474"/>
      <c r="I895" s="2474"/>
      <c r="J895" s="2474"/>
      <c r="K895" s="2474"/>
      <c r="L895" s="2474"/>
      <c r="M895" s="2474"/>
      <c r="N895" s="2474"/>
      <c r="O895" s="2474"/>
      <c r="P895" s="2474"/>
      <c r="Q895" s="2475"/>
      <c r="R895" s="2475"/>
      <c r="S895" s="2474"/>
      <c r="T895" s="2476"/>
      <c r="U895" s="2474"/>
      <c r="V895" s="2474"/>
      <c r="W895" s="2474"/>
      <c r="X895" s="2474"/>
      <c r="Y895" s="2475"/>
      <c r="Z895" s="2474"/>
      <c r="AA895" s="2477"/>
      <c r="AB895" s="2475"/>
      <c r="AC895" s="2475"/>
      <c r="AD895" s="2475"/>
      <c r="AE895" s="2475"/>
      <c r="AF895" s="78"/>
      <c r="AG895" s="2475"/>
      <c r="AH895" s="2478"/>
      <c r="AI895" s="78"/>
      <c r="AJ895" s="78"/>
      <c r="AK895" s="78"/>
      <c r="AL895" s="78"/>
      <c r="AM895" s="78"/>
      <c r="AN895" s="78"/>
      <c r="AO895" s="78"/>
      <c r="AP895" s="78"/>
      <c r="AQ895" s="78"/>
      <c r="AR895" s="2479"/>
      <c r="AS895" s="2479"/>
      <c r="AT895" s="2479"/>
      <c r="AU895" s="2479"/>
      <c r="AV895" s="2480"/>
      <c r="AW895" s="78"/>
      <c r="AX895" s="2480"/>
      <c r="AY895" s="78"/>
      <c r="AZ895" s="78"/>
      <c r="BA895" s="78"/>
      <c r="BB895" s="2480"/>
      <c r="BC895" s="78"/>
      <c r="BD895" s="78"/>
      <c r="BE895" s="78"/>
      <c r="BF895" s="78"/>
      <c r="BG895" s="78"/>
      <c r="BH895" s="78"/>
      <c r="BI895" s="78"/>
      <c r="BJ895" s="78"/>
      <c r="BK895" s="78"/>
      <c r="BL895" s="78"/>
      <c r="BM895" s="78"/>
      <c r="BN895" s="78"/>
      <c r="BO895" s="78"/>
      <c r="BP895" s="78"/>
      <c r="BQ895" s="78"/>
      <c r="BR895" s="78"/>
      <c r="BS895" s="78"/>
      <c r="BT895" s="78"/>
      <c r="BU895" s="78"/>
      <c r="BV895" s="78"/>
      <c r="BW895" s="78"/>
      <c r="BX895" s="78"/>
      <c r="BY895" s="78"/>
      <c r="BZ895" s="78"/>
      <c r="CA895" s="78"/>
      <c r="CB895" s="78"/>
      <c r="CC895" s="78"/>
      <c r="CD895" s="78"/>
      <c r="CE895" s="78"/>
      <c r="CF895" s="78"/>
      <c r="CG895" s="78"/>
      <c r="CH895" s="78"/>
      <c r="CI895" s="78"/>
      <c r="CJ895" s="78"/>
      <c r="CK895" s="78"/>
      <c r="CL895" s="78"/>
      <c r="CM895" s="78"/>
      <c r="CN895" s="78"/>
      <c r="CO895" s="78"/>
      <c r="CP895" s="78"/>
      <c r="CQ895" s="78"/>
      <c r="CR895" s="78"/>
      <c r="CS895" s="78"/>
      <c r="CT895" s="78"/>
      <c r="CU895" s="78"/>
      <c r="CV895" s="78"/>
      <c r="CW895" s="78"/>
      <c r="CX895" s="78"/>
      <c r="CY895" s="78"/>
      <c r="CZ895" s="78"/>
      <c r="DA895" s="78"/>
      <c r="DB895" s="78"/>
      <c r="DC895" s="78"/>
      <c r="DD895" s="78"/>
      <c r="DE895" s="78"/>
      <c r="DF895" s="2481"/>
      <c r="DG895" s="78"/>
      <c r="DH895" s="2482"/>
      <c r="DI895" s="78"/>
      <c r="DJ895" s="78"/>
      <c r="DK895" s="78"/>
      <c r="DL895" s="78"/>
      <c r="DM895" s="78"/>
      <c r="DN895" s="78"/>
      <c r="DO895" s="78"/>
      <c r="DP895" s="78"/>
      <c r="DQ895" s="78"/>
      <c r="DR895" s="78"/>
    </row>
    <row r="896">
      <c r="A896" s="78"/>
      <c r="D896" s="2471"/>
      <c r="E896" s="2472"/>
      <c r="F896" s="2472"/>
      <c r="G896" s="2473"/>
      <c r="H896" s="2474"/>
      <c r="I896" s="2474"/>
      <c r="J896" s="2474"/>
      <c r="K896" s="2474"/>
      <c r="L896" s="2474"/>
      <c r="M896" s="2474"/>
      <c r="N896" s="2474"/>
      <c r="O896" s="2474"/>
      <c r="P896" s="2474"/>
      <c r="Q896" s="2475"/>
      <c r="R896" s="2475"/>
      <c r="S896" s="2474"/>
      <c r="T896" s="2476"/>
      <c r="U896" s="2474"/>
      <c r="V896" s="2474"/>
      <c r="W896" s="2474"/>
      <c r="X896" s="2474"/>
      <c r="Y896" s="2475"/>
      <c r="Z896" s="2474"/>
      <c r="AA896" s="2477"/>
      <c r="AB896" s="2475"/>
      <c r="AC896" s="2475"/>
      <c r="AD896" s="2475"/>
      <c r="AE896" s="2475"/>
      <c r="AF896" s="78"/>
      <c r="AG896" s="2475"/>
      <c r="AH896" s="2478"/>
      <c r="AI896" s="78"/>
      <c r="AJ896" s="78"/>
      <c r="AK896" s="78"/>
      <c r="AL896" s="78"/>
      <c r="AM896" s="78"/>
      <c r="AN896" s="78"/>
      <c r="AO896" s="78"/>
      <c r="AP896" s="78"/>
      <c r="AQ896" s="78"/>
      <c r="AR896" s="2479"/>
      <c r="AS896" s="2479"/>
      <c r="AT896" s="2479"/>
      <c r="AU896" s="2479"/>
      <c r="AV896" s="2480"/>
      <c r="AW896" s="78"/>
      <c r="AX896" s="2480"/>
      <c r="AY896" s="78"/>
      <c r="AZ896" s="78"/>
      <c r="BA896" s="78"/>
      <c r="BB896" s="2480"/>
      <c r="BC896" s="78"/>
      <c r="BD896" s="78"/>
      <c r="BE896" s="78"/>
      <c r="BF896" s="78"/>
      <c r="BG896" s="78"/>
      <c r="BH896" s="78"/>
      <c r="BI896" s="78"/>
      <c r="BJ896" s="78"/>
      <c r="BK896" s="78"/>
      <c r="BL896" s="78"/>
      <c r="BM896" s="78"/>
      <c r="BN896" s="78"/>
      <c r="BO896" s="78"/>
      <c r="BP896" s="78"/>
      <c r="BQ896" s="78"/>
      <c r="BR896" s="78"/>
      <c r="BS896" s="78"/>
      <c r="BT896" s="78"/>
      <c r="BU896" s="78"/>
      <c r="BV896" s="78"/>
      <c r="BW896" s="78"/>
      <c r="BX896" s="78"/>
      <c r="BY896" s="78"/>
      <c r="BZ896" s="78"/>
      <c r="CA896" s="78"/>
      <c r="CB896" s="78"/>
      <c r="CC896" s="78"/>
      <c r="CD896" s="78"/>
      <c r="CE896" s="78"/>
      <c r="CF896" s="78"/>
      <c r="CG896" s="78"/>
      <c r="CH896" s="78"/>
      <c r="CI896" s="78"/>
      <c r="CJ896" s="78"/>
      <c r="CK896" s="78"/>
      <c r="CL896" s="78"/>
      <c r="CM896" s="78"/>
      <c r="CN896" s="78"/>
      <c r="CO896" s="78"/>
      <c r="CP896" s="78"/>
      <c r="CQ896" s="78"/>
      <c r="CR896" s="78"/>
      <c r="CS896" s="78"/>
      <c r="CT896" s="78"/>
      <c r="CU896" s="78"/>
      <c r="CV896" s="78"/>
      <c r="CW896" s="78"/>
      <c r="CX896" s="78"/>
      <c r="CY896" s="78"/>
      <c r="CZ896" s="78"/>
      <c r="DA896" s="78"/>
      <c r="DB896" s="78"/>
      <c r="DC896" s="78"/>
      <c r="DD896" s="78"/>
      <c r="DE896" s="78"/>
      <c r="DF896" s="2481"/>
      <c r="DG896" s="78"/>
      <c r="DH896" s="2482"/>
      <c r="DI896" s="78"/>
      <c r="DJ896" s="78"/>
      <c r="DK896" s="78"/>
      <c r="DL896" s="78"/>
      <c r="DM896" s="78"/>
      <c r="DN896" s="78"/>
      <c r="DO896" s="78"/>
      <c r="DP896" s="78"/>
      <c r="DQ896" s="78"/>
      <c r="DR896" s="78"/>
    </row>
    <row r="897">
      <c r="A897" s="78"/>
      <c r="D897" s="2471"/>
      <c r="E897" s="2472"/>
      <c r="F897" s="2472"/>
      <c r="G897" s="2473"/>
      <c r="H897" s="2474"/>
      <c r="I897" s="2474"/>
      <c r="J897" s="2474"/>
      <c r="K897" s="2474"/>
      <c r="L897" s="2474"/>
      <c r="M897" s="2474"/>
      <c r="N897" s="2474"/>
      <c r="O897" s="2474"/>
      <c r="P897" s="2474"/>
      <c r="Q897" s="2475"/>
      <c r="R897" s="2475"/>
      <c r="S897" s="2474"/>
      <c r="T897" s="2476"/>
      <c r="U897" s="2474"/>
      <c r="V897" s="2474"/>
      <c r="W897" s="2474"/>
      <c r="X897" s="2474"/>
      <c r="Y897" s="2475"/>
      <c r="Z897" s="2474"/>
      <c r="AA897" s="2477"/>
      <c r="AB897" s="2475"/>
      <c r="AC897" s="2475"/>
      <c r="AD897" s="2475"/>
      <c r="AE897" s="2475"/>
      <c r="AF897" s="78"/>
      <c r="AG897" s="2475"/>
      <c r="AH897" s="2478"/>
      <c r="AI897" s="78"/>
      <c r="AJ897" s="78"/>
      <c r="AK897" s="78"/>
      <c r="AL897" s="78"/>
      <c r="AM897" s="78"/>
      <c r="AN897" s="78"/>
      <c r="AO897" s="78"/>
      <c r="AP897" s="78"/>
      <c r="AQ897" s="78"/>
      <c r="AR897" s="2479"/>
      <c r="AS897" s="2479"/>
      <c r="AT897" s="2479"/>
      <c r="AU897" s="2479"/>
      <c r="AV897" s="2480"/>
      <c r="AW897" s="78"/>
      <c r="AX897" s="2480"/>
      <c r="AY897" s="78"/>
      <c r="AZ897" s="78"/>
      <c r="BA897" s="78"/>
      <c r="BB897" s="2480"/>
      <c r="BC897" s="78"/>
      <c r="BD897" s="78"/>
      <c r="BE897" s="78"/>
      <c r="BF897" s="78"/>
      <c r="BG897" s="78"/>
      <c r="BH897" s="78"/>
      <c r="BI897" s="78"/>
      <c r="BJ897" s="78"/>
      <c r="BK897" s="78"/>
      <c r="BL897" s="78"/>
      <c r="BM897" s="78"/>
      <c r="BN897" s="78"/>
      <c r="BO897" s="78"/>
      <c r="BP897" s="78"/>
      <c r="BQ897" s="78"/>
      <c r="BR897" s="78"/>
      <c r="BS897" s="78"/>
      <c r="BT897" s="78"/>
      <c r="BU897" s="78"/>
      <c r="BV897" s="78"/>
      <c r="BW897" s="78"/>
      <c r="BX897" s="78"/>
      <c r="BY897" s="78"/>
      <c r="BZ897" s="78"/>
      <c r="CA897" s="78"/>
      <c r="CB897" s="78"/>
      <c r="CC897" s="78"/>
      <c r="CD897" s="78"/>
      <c r="CE897" s="78"/>
      <c r="CF897" s="78"/>
      <c r="CG897" s="78"/>
      <c r="CH897" s="78"/>
      <c r="CI897" s="78"/>
      <c r="CJ897" s="78"/>
      <c r="CK897" s="78"/>
      <c r="CL897" s="78"/>
      <c r="CM897" s="78"/>
      <c r="CN897" s="78"/>
      <c r="CO897" s="78"/>
      <c r="CP897" s="78"/>
      <c r="CQ897" s="78"/>
      <c r="CR897" s="78"/>
      <c r="CS897" s="78"/>
      <c r="CT897" s="78"/>
      <c r="CU897" s="78"/>
      <c r="CV897" s="78"/>
      <c r="CW897" s="78"/>
      <c r="CX897" s="78"/>
      <c r="CY897" s="78"/>
      <c r="CZ897" s="78"/>
      <c r="DA897" s="78"/>
      <c r="DB897" s="78"/>
      <c r="DC897" s="78"/>
      <c r="DD897" s="78"/>
      <c r="DE897" s="78"/>
      <c r="DF897" s="2481"/>
      <c r="DG897" s="78"/>
      <c r="DH897" s="2482"/>
      <c r="DI897" s="78"/>
      <c r="DJ897" s="78"/>
      <c r="DK897" s="78"/>
      <c r="DL897" s="78"/>
      <c r="DM897" s="78"/>
      <c r="DN897" s="78"/>
      <c r="DO897" s="78"/>
      <c r="DP897" s="78"/>
      <c r="DQ897" s="78"/>
      <c r="DR897" s="78"/>
    </row>
    <row r="898">
      <c r="A898" s="78"/>
      <c r="D898" s="2471"/>
      <c r="E898" s="2472"/>
      <c r="F898" s="2472"/>
      <c r="G898" s="2473"/>
      <c r="H898" s="2474"/>
      <c r="I898" s="2474"/>
      <c r="J898" s="2474"/>
      <c r="K898" s="2474"/>
      <c r="L898" s="2474"/>
      <c r="M898" s="2474"/>
      <c r="N898" s="2474"/>
      <c r="O898" s="2474"/>
      <c r="P898" s="2474"/>
      <c r="Q898" s="2475"/>
      <c r="R898" s="2475"/>
      <c r="S898" s="2474"/>
      <c r="T898" s="2476"/>
      <c r="U898" s="2474"/>
      <c r="V898" s="2474"/>
      <c r="W898" s="2474"/>
      <c r="X898" s="2474"/>
      <c r="Y898" s="2475"/>
      <c r="Z898" s="2474"/>
      <c r="AA898" s="2477"/>
      <c r="AB898" s="2475"/>
      <c r="AC898" s="2475"/>
      <c r="AD898" s="2475"/>
      <c r="AE898" s="2475"/>
      <c r="AF898" s="78"/>
      <c r="AG898" s="2475"/>
      <c r="AH898" s="2478"/>
      <c r="AI898" s="78"/>
      <c r="AJ898" s="78"/>
      <c r="AK898" s="78"/>
      <c r="AL898" s="78"/>
      <c r="AM898" s="78"/>
      <c r="AN898" s="78"/>
      <c r="AO898" s="78"/>
      <c r="AP898" s="78"/>
      <c r="AQ898" s="78"/>
      <c r="AR898" s="2479"/>
      <c r="AS898" s="2479"/>
      <c r="AT898" s="2479"/>
      <c r="AU898" s="2479"/>
      <c r="AV898" s="2480"/>
      <c r="AW898" s="78"/>
      <c r="AX898" s="2480"/>
      <c r="AY898" s="78"/>
      <c r="AZ898" s="78"/>
      <c r="BA898" s="78"/>
      <c r="BB898" s="2480"/>
      <c r="BC898" s="78"/>
      <c r="BD898" s="78"/>
      <c r="BE898" s="78"/>
      <c r="BF898" s="78"/>
      <c r="BG898" s="78"/>
      <c r="BH898" s="78"/>
      <c r="BI898" s="78"/>
      <c r="BJ898" s="78"/>
      <c r="BK898" s="78"/>
      <c r="BL898" s="78"/>
      <c r="BM898" s="78"/>
      <c r="BN898" s="78"/>
      <c r="BO898" s="78"/>
      <c r="BP898" s="78"/>
      <c r="BQ898" s="78"/>
      <c r="BR898" s="78"/>
      <c r="BS898" s="78"/>
      <c r="BT898" s="78"/>
      <c r="BU898" s="78"/>
      <c r="BV898" s="78"/>
      <c r="BW898" s="78"/>
      <c r="BX898" s="78"/>
      <c r="BY898" s="78"/>
      <c r="BZ898" s="78"/>
      <c r="CA898" s="78"/>
      <c r="CB898" s="78"/>
      <c r="CC898" s="78"/>
      <c r="CD898" s="78"/>
      <c r="CE898" s="78"/>
      <c r="CF898" s="78"/>
      <c r="CG898" s="78"/>
      <c r="CH898" s="78"/>
      <c r="CI898" s="78"/>
      <c r="CJ898" s="78"/>
      <c r="CK898" s="78"/>
      <c r="CL898" s="78"/>
      <c r="CM898" s="78"/>
      <c r="CN898" s="78"/>
      <c r="CO898" s="78"/>
      <c r="CP898" s="78"/>
      <c r="CQ898" s="78"/>
      <c r="CR898" s="78"/>
      <c r="CS898" s="78"/>
      <c r="CT898" s="78"/>
      <c r="CU898" s="78"/>
      <c r="CV898" s="78"/>
      <c r="CW898" s="78"/>
      <c r="CX898" s="78"/>
      <c r="CY898" s="78"/>
      <c r="CZ898" s="78"/>
      <c r="DA898" s="78"/>
      <c r="DB898" s="78"/>
      <c r="DC898" s="78"/>
      <c r="DD898" s="78"/>
      <c r="DE898" s="78"/>
      <c r="DF898" s="2481"/>
      <c r="DG898" s="78"/>
      <c r="DH898" s="2482"/>
      <c r="DI898" s="78"/>
      <c r="DJ898" s="78"/>
      <c r="DK898" s="78"/>
      <c r="DL898" s="78"/>
      <c r="DM898" s="78"/>
      <c r="DN898" s="78"/>
      <c r="DO898" s="78"/>
      <c r="DP898" s="78"/>
      <c r="DQ898" s="78"/>
      <c r="DR898" s="78"/>
    </row>
    <row r="899">
      <c r="A899" s="78"/>
      <c r="D899" s="2471"/>
      <c r="E899" s="2472"/>
      <c r="F899" s="2472"/>
      <c r="G899" s="2473"/>
      <c r="H899" s="2474"/>
      <c r="I899" s="2474"/>
      <c r="J899" s="2474"/>
      <c r="K899" s="2474"/>
      <c r="L899" s="2474"/>
      <c r="M899" s="2474"/>
      <c r="N899" s="2474"/>
      <c r="O899" s="2474"/>
      <c r="P899" s="2474"/>
      <c r="Q899" s="2475"/>
      <c r="R899" s="2475"/>
      <c r="S899" s="2474"/>
      <c r="T899" s="2476"/>
      <c r="U899" s="2474"/>
      <c r="V899" s="2474"/>
      <c r="W899" s="2474"/>
      <c r="X899" s="2474"/>
      <c r="Y899" s="2475"/>
      <c r="Z899" s="2474"/>
      <c r="AA899" s="2477"/>
      <c r="AB899" s="2475"/>
      <c r="AC899" s="2475"/>
      <c r="AD899" s="2475"/>
      <c r="AE899" s="2475"/>
      <c r="AF899" s="78"/>
      <c r="AG899" s="2475"/>
      <c r="AH899" s="2478"/>
      <c r="AI899" s="78"/>
      <c r="AJ899" s="78"/>
      <c r="AK899" s="78"/>
      <c r="AL899" s="78"/>
      <c r="AM899" s="78"/>
      <c r="AN899" s="78"/>
      <c r="AO899" s="78"/>
      <c r="AP899" s="78"/>
      <c r="AQ899" s="78"/>
      <c r="AR899" s="2479"/>
      <c r="AS899" s="2479"/>
      <c r="AT899" s="2479"/>
      <c r="AU899" s="2479"/>
      <c r="AV899" s="2480"/>
      <c r="AW899" s="78"/>
      <c r="AX899" s="2480"/>
      <c r="AY899" s="78"/>
      <c r="AZ899" s="78"/>
      <c r="BA899" s="78"/>
      <c r="BB899" s="2480"/>
      <c r="BC899" s="78"/>
      <c r="BD899" s="78"/>
      <c r="BE899" s="78"/>
      <c r="BF899" s="78"/>
      <c r="BG899" s="78"/>
      <c r="BH899" s="78"/>
      <c r="BI899" s="78"/>
      <c r="BJ899" s="78"/>
      <c r="BK899" s="78"/>
      <c r="BL899" s="78"/>
      <c r="BM899" s="78"/>
      <c r="BN899" s="78"/>
      <c r="BO899" s="78"/>
      <c r="BP899" s="78"/>
      <c r="BQ899" s="78"/>
      <c r="BR899" s="78"/>
      <c r="BS899" s="78"/>
      <c r="BT899" s="78"/>
      <c r="BU899" s="78"/>
      <c r="BV899" s="78"/>
      <c r="BW899" s="78"/>
      <c r="BX899" s="78"/>
      <c r="BY899" s="78"/>
      <c r="BZ899" s="78"/>
      <c r="CA899" s="78"/>
      <c r="CB899" s="78"/>
      <c r="CC899" s="78"/>
      <c r="CD899" s="78"/>
      <c r="CE899" s="78"/>
      <c r="CF899" s="78"/>
      <c r="CG899" s="78"/>
      <c r="CH899" s="78"/>
      <c r="CI899" s="78"/>
      <c r="CJ899" s="78"/>
      <c r="CK899" s="78"/>
      <c r="CL899" s="78"/>
      <c r="CM899" s="78"/>
      <c r="CN899" s="78"/>
      <c r="CO899" s="78"/>
      <c r="CP899" s="78"/>
      <c r="CQ899" s="78"/>
      <c r="CR899" s="78"/>
      <c r="CS899" s="78"/>
      <c r="CT899" s="78"/>
      <c r="CU899" s="78"/>
      <c r="CV899" s="78"/>
      <c r="CW899" s="78"/>
      <c r="CX899" s="78"/>
      <c r="CY899" s="78"/>
      <c r="CZ899" s="78"/>
      <c r="DA899" s="78"/>
      <c r="DB899" s="78"/>
      <c r="DC899" s="78"/>
      <c r="DD899" s="78"/>
      <c r="DE899" s="78"/>
      <c r="DF899" s="2481"/>
      <c r="DG899" s="78"/>
      <c r="DH899" s="2482"/>
      <c r="DI899" s="78"/>
      <c r="DJ899" s="78"/>
      <c r="DK899" s="78"/>
      <c r="DL899" s="78"/>
      <c r="DM899" s="78"/>
      <c r="DN899" s="78"/>
      <c r="DO899" s="78"/>
      <c r="DP899" s="78"/>
      <c r="DQ899" s="78"/>
      <c r="DR899" s="78"/>
    </row>
    <row r="900">
      <c r="A900" s="78"/>
      <c r="D900" s="2471"/>
      <c r="E900" s="2472"/>
      <c r="F900" s="2472"/>
      <c r="G900" s="2473"/>
      <c r="H900" s="2474"/>
      <c r="I900" s="2474"/>
      <c r="J900" s="2474"/>
      <c r="K900" s="2474"/>
      <c r="L900" s="2474"/>
      <c r="M900" s="2474"/>
      <c r="N900" s="2474"/>
      <c r="O900" s="2474"/>
      <c r="P900" s="2474"/>
      <c r="Q900" s="2475"/>
      <c r="R900" s="2475"/>
      <c r="S900" s="2474"/>
      <c r="T900" s="2476"/>
      <c r="U900" s="2474"/>
      <c r="V900" s="2474"/>
      <c r="W900" s="2474"/>
      <c r="X900" s="2474"/>
      <c r="Y900" s="2475"/>
      <c r="Z900" s="2474"/>
      <c r="AA900" s="2477"/>
      <c r="AB900" s="2475"/>
      <c r="AC900" s="2475"/>
      <c r="AD900" s="2475"/>
      <c r="AE900" s="2475"/>
      <c r="AF900" s="78"/>
      <c r="AG900" s="2475"/>
      <c r="AH900" s="2478"/>
      <c r="AI900" s="78"/>
      <c r="AJ900" s="78"/>
      <c r="AK900" s="78"/>
      <c r="AL900" s="78"/>
      <c r="AM900" s="78"/>
      <c r="AN900" s="78"/>
      <c r="AO900" s="78"/>
      <c r="AP900" s="78"/>
      <c r="AQ900" s="78"/>
      <c r="AR900" s="2479"/>
      <c r="AS900" s="2479"/>
      <c r="AT900" s="2479"/>
      <c r="AU900" s="2479"/>
      <c r="AV900" s="2480"/>
      <c r="AW900" s="78"/>
      <c r="AX900" s="2480"/>
      <c r="AY900" s="78"/>
      <c r="AZ900" s="78"/>
      <c r="BA900" s="78"/>
      <c r="BB900" s="2480"/>
      <c r="BC900" s="78"/>
      <c r="BD900" s="78"/>
      <c r="BE900" s="78"/>
      <c r="BF900" s="78"/>
      <c r="BG900" s="78"/>
      <c r="BH900" s="78"/>
      <c r="BI900" s="78"/>
      <c r="BJ900" s="78"/>
      <c r="BK900" s="78"/>
      <c r="BL900" s="78"/>
      <c r="BM900" s="78"/>
      <c r="BN900" s="78"/>
      <c r="BO900" s="78"/>
      <c r="BP900" s="78"/>
      <c r="BQ900" s="78"/>
      <c r="BR900" s="78"/>
      <c r="BS900" s="78"/>
      <c r="BT900" s="78"/>
      <c r="BU900" s="78"/>
      <c r="BV900" s="78"/>
      <c r="BW900" s="78"/>
      <c r="BX900" s="78"/>
      <c r="BY900" s="78"/>
      <c r="BZ900" s="78"/>
      <c r="CA900" s="78"/>
      <c r="CB900" s="78"/>
      <c r="CC900" s="78"/>
      <c r="CD900" s="78"/>
      <c r="CE900" s="78"/>
      <c r="CF900" s="78"/>
      <c r="CG900" s="78"/>
      <c r="CH900" s="78"/>
      <c r="CI900" s="78"/>
      <c r="CJ900" s="78"/>
      <c r="CK900" s="78"/>
      <c r="CL900" s="78"/>
      <c r="CM900" s="78"/>
      <c r="CN900" s="78"/>
      <c r="CO900" s="78"/>
      <c r="CP900" s="78"/>
      <c r="CQ900" s="78"/>
      <c r="CR900" s="78"/>
      <c r="CS900" s="78"/>
      <c r="CT900" s="78"/>
      <c r="CU900" s="78"/>
      <c r="CV900" s="78"/>
      <c r="CW900" s="78"/>
      <c r="CX900" s="78"/>
      <c r="CY900" s="78"/>
      <c r="CZ900" s="78"/>
      <c r="DA900" s="78"/>
      <c r="DB900" s="78"/>
      <c r="DC900" s="78"/>
      <c r="DD900" s="78"/>
      <c r="DE900" s="78"/>
      <c r="DF900" s="2481"/>
      <c r="DG900" s="78"/>
      <c r="DH900" s="2482"/>
      <c r="DI900" s="78"/>
      <c r="DJ900" s="78"/>
      <c r="DK900" s="78"/>
      <c r="DL900" s="78"/>
      <c r="DM900" s="78"/>
      <c r="DN900" s="78"/>
      <c r="DO900" s="78"/>
      <c r="DP900" s="78"/>
      <c r="DQ900" s="78"/>
      <c r="DR900" s="78"/>
    </row>
    <row r="901">
      <c r="A901" s="78"/>
      <c r="D901" s="2471"/>
      <c r="E901" s="2472"/>
      <c r="F901" s="2472"/>
      <c r="G901" s="2473"/>
      <c r="H901" s="2474"/>
      <c r="I901" s="2474"/>
      <c r="J901" s="2474"/>
      <c r="K901" s="2474"/>
      <c r="L901" s="2474"/>
      <c r="M901" s="2474"/>
      <c r="N901" s="2474"/>
      <c r="O901" s="2474"/>
      <c r="P901" s="2474"/>
      <c r="Q901" s="2475"/>
      <c r="R901" s="2475"/>
      <c r="S901" s="2474"/>
      <c r="T901" s="2476"/>
      <c r="U901" s="2474"/>
      <c r="V901" s="2474"/>
      <c r="W901" s="2474"/>
      <c r="X901" s="2474"/>
      <c r="Y901" s="2475"/>
      <c r="Z901" s="2474"/>
      <c r="AA901" s="2477"/>
      <c r="AB901" s="2475"/>
      <c r="AC901" s="2475"/>
      <c r="AD901" s="2475"/>
      <c r="AE901" s="2475"/>
      <c r="AF901" s="78"/>
      <c r="AG901" s="2475"/>
      <c r="AH901" s="2478"/>
      <c r="AI901" s="78"/>
      <c r="AJ901" s="78"/>
      <c r="AK901" s="78"/>
      <c r="AL901" s="78"/>
      <c r="AM901" s="78"/>
      <c r="AN901" s="78"/>
      <c r="AO901" s="78"/>
      <c r="AP901" s="78"/>
      <c r="AQ901" s="78"/>
      <c r="AR901" s="2479"/>
      <c r="AS901" s="2479"/>
      <c r="AT901" s="2479"/>
      <c r="AU901" s="2479"/>
      <c r="AV901" s="2480"/>
      <c r="AW901" s="78"/>
      <c r="AX901" s="2480"/>
      <c r="AY901" s="78"/>
      <c r="AZ901" s="78"/>
      <c r="BA901" s="78"/>
      <c r="BB901" s="2480"/>
      <c r="BC901" s="78"/>
      <c r="BD901" s="78"/>
      <c r="BE901" s="78"/>
      <c r="BF901" s="78"/>
      <c r="BG901" s="78"/>
      <c r="BH901" s="78"/>
      <c r="BI901" s="78"/>
      <c r="BJ901" s="78"/>
      <c r="BK901" s="78"/>
      <c r="BL901" s="78"/>
      <c r="BM901" s="78"/>
      <c r="BN901" s="78"/>
      <c r="BO901" s="78"/>
      <c r="BP901" s="78"/>
      <c r="BQ901" s="78"/>
      <c r="BR901" s="78"/>
      <c r="BS901" s="78"/>
      <c r="BT901" s="78"/>
      <c r="BU901" s="78"/>
      <c r="BV901" s="78"/>
      <c r="BW901" s="78"/>
      <c r="BX901" s="78"/>
      <c r="BY901" s="78"/>
      <c r="BZ901" s="78"/>
      <c r="CA901" s="78"/>
      <c r="CB901" s="78"/>
      <c r="CC901" s="78"/>
      <c r="CD901" s="78"/>
      <c r="CE901" s="78"/>
      <c r="CF901" s="78"/>
      <c r="CG901" s="78"/>
      <c r="CH901" s="78"/>
      <c r="CI901" s="78"/>
      <c r="CJ901" s="78"/>
      <c r="CK901" s="78"/>
      <c r="CL901" s="78"/>
      <c r="CM901" s="78"/>
      <c r="CN901" s="78"/>
      <c r="CO901" s="78"/>
      <c r="CP901" s="78"/>
      <c r="CQ901" s="78"/>
      <c r="CR901" s="78"/>
      <c r="CS901" s="78"/>
      <c r="CT901" s="78"/>
      <c r="CU901" s="78"/>
      <c r="CV901" s="78"/>
      <c r="CW901" s="78"/>
      <c r="CX901" s="78"/>
      <c r="CY901" s="78"/>
      <c r="CZ901" s="78"/>
      <c r="DA901" s="78"/>
      <c r="DB901" s="78"/>
      <c r="DC901" s="78"/>
      <c r="DD901" s="78"/>
      <c r="DE901" s="78"/>
      <c r="DF901" s="2481"/>
      <c r="DG901" s="78"/>
      <c r="DH901" s="2482"/>
      <c r="DI901" s="78"/>
      <c r="DJ901" s="78"/>
      <c r="DK901" s="78"/>
      <c r="DL901" s="78"/>
      <c r="DM901" s="78"/>
      <c r="DN901" s="78"/>
      <c r="DO901" s="78"/>
      <c r="DP901" s="78"/>
      <c r="DQ901" s="78"/>
      <c r="DR901" s="78"/>
    </row>
    <row r="902">
      <c r="A902" s="78"/>
      <c r="D902" s="2471"/>
      <c r="E902" s="2472"/>
      <c r="F902" s="2472"/>
      <c r="G902" s="2473"/>
      <c r="H902" s="2474"/>
      <c r="I902" s="2474"/>
      <c r="J902" s="2474"/>
      <c r="K902" s="2474"/>
      <c r="L902" s="2474"/>
      <c r="M902" s="2474"/>
      <c r="N902" s="2474"/>
      <c r="O902" s="2474"/>
      <c r="P902" s="2474"/>
      <c r="Q902" s="2475"/>
      <c r="R902" s="2475"/>
      <c r="S902" s="2474"/>
      <c r="T902" s="2476"/>
      <c r="U902" s="2474"/>
      <c r="V902" s="2474"/>
      <c r="W902" s="2474"/>
      <c r="X902" s="2474"/>
      <c r="Y902" s="2475"/>
      <c r="Z902" s="2474"/>
      <c r="AA902" s="2477"/>
      <c r="AB902" s="2475"/>
      <c r="AC902" s="2475"/>
      <c r="AD902" s="2475"/>
      <c r="AE902" s="2475"/>
      <c r="AF902" s="78"/>
      <c r="AG902" s="2475"/>
      <c r="AH902" s="2478"/>
      <c r="AI902" s="78"/>
      <c r="AJ902" s="78"/>
      <c r="AK902" s="78"/>
      <c r="AL902" s="78"/>
      <c r="AM902" s="78"/>
      <c r="AN902" s="78"/>
      <c r="AO902" s="78"/>
      <c r="AP902" s="78"/>
      <c r="AQ902" s="78"/>
      <c r="AR902" s="2479"/>
      <c r="AS902" s="2479"/>
      <c r="AT902" s="2479"/>
      <c r="AU902" s="2479"/>
      <c r="AV902" s="2480"/>
      <c r="AW902" s="78"/>
      <c r="AX902" s="2480"/>
      <c r="AY902" s="78"/>
      <c r="AZ902" s="78"/>
      <c r="BA902" s="78"/>
      <c r="BB902" s="2480"/>
      <c r="BC902" s="78"/>
      <c r="BD902" s="78"/>
      <c r="BE902" s="78"/>
      <c r="BF902" s="78"/>
      <c r="BG902" s="78"/>
      <c r="BH902" s="78"/>
      <c r="BI902" s="78"/>
      <c r="BJ902" s="78"/>
      <c r="BK902" s="78"/>
      <c r="BL902" s="78"/>
      <c r="BM902" s="78"/>
      <c r="BN902" s="78"/>
      <c r="BO902" s="78"/>
      <c r="BP902" s="78"/>
      <c r="BQ902" s="78"/>
      <c r="BR902" s="78"/>
      <c r="BS902" s="78"/>
      <c r="BT902" s="78"/>
      <c r="BU902" s="78"/>
      <c r="BV902" s="78"/>
      <c r="BW902" s="78"/>
      <c r="BX902" s="78"/>
      <c r="BY902" s="78"/>
      <c r="BZ902" s="78"/>
      <c r="CA902" s="78"/>
      <c r="CB902" s="78"/>
      <c r="CC902" s="78"/>
      <c r="CD902" s="78"/>
      <c r="CE902" s="78"/>
      <c r="CF902" s="78"/>
      <c r="CG902" s="78"/>
      <c r="CH902" s="78"/>
      <c r="CI902" s="78"/>
      <c r="CJ902" s="78"/>
      <c r="CK902" s="78"/>
      <c r="CL902" s="78"/>
      <c r="CM902" s="78"/>
      <c r="CN902" s="78"/>
      <c r="CO902" s="78"/>
      <c r="CP902" s="78"/>
      <c r="CQ902" s="78"/>
      <c r="CR902" s="78"/>
      <c r="CS902" s="78"/>
      <c r="CT902" s="78"/>
      <c r="CU902" s="78"/>
      <c r="CV902" s="78"/>
      <c r="CW902" s="78"/>
      <c r="CX902" s="78"/>
      <c r="CY902" s="78"/>
      <c r="CZ902" s="78"/>
      <c r="DA902" s="78"/>
      <c r="DB902" s="78"/>
      <c r="DC902" s="78"/>
      <c r="DD902" s="78"/>
      <c r="DE902" s="78"/>
      <c r="DF902" s="2481"/>
      <c r="DG902" s="78"/>
      <c r="DH902" s="2482"/>
      <c r="DI902" s="78"/>
      <c r="DJ902" s="78"/>
      <c r="DK902" s="78"/>
      <c r="DL902" s="78"/>
      <c r="DM902" s="78"/>
      <c r="DN902" s="78"/>
      <c r="DO902" s="78"/>
      <c r="DP902" s="78"/>
      <c r="DQ902" s="78"/>
      <c r="DR902" s="78"/>
    </row>
    <row r="903">
      <c r="A903" s="78"/>
      <c r="D903" s="2471"/>
      <c r="E903" s="2472"/>
      <c r="F903" s="2472"/>
      <c r="G903" s="2473"/>
      <c r="H903" s="2474"/>
      <c r="I903" s="2474"/>
      <c r="J903" s="2474"/>
      <c r="K903" s="2474"/>
      <c r="L903" s="2474"/>
      <c r="M903" s="2474"/>
      <c r="N903" s="2474"/>
      <c r="O903" s="2474"/>
      <c r="P903" s="2474"/>
      <c r="Q903" s="2475"/>
      <c r="R903" s="2475"/>
      <c r="S903" s="2474"/>
      <c r="T903" s="2476"/>
      <c r="U903" s="2474"/>
      <c r="V903" s="2474"/>
      <c r="W903" s="2474"/>
      <c r="X903" s="2474"/>
      <c r="Y903" s="2475"/>
      <c r="Z903" s="2474"/>
      <c r="AA903" s="2477"/>
      <c r="AB903" s="2475"/>
      <c r="AC903" s="2475"/>
      <c r="AD903" s="2475"/>
      <c r="AE903" s="2475"/>
      <c r="AF903" s="78"/>
      <c r="AG903" s="2475"/>
      <c r="AH903" s="2478"/>
      <c r="AI903" s="78"/>
      <c r="AJ903" s="78"/>
      <c r="AK903" s="78"/>
      <c r="AL903" s="78"/>
      <c r="AM903" s="78"/>
      <c r="AN903" s="78"/>
      <c r="AO903" s="78"/>
      <c r="AP903" s="78"/>
      <c r="AQ903" s="78"/>
      <c r="AR903" s="2479"/>
      <c r="AS903" s="2479"/>
      <c r="AT903" s="2479"/>
      <c r="AU903" s="2479"/>
      <c r="AV903" s="2480"/>
      <c r="AW903" s="78"/>
      <c r="AX903" s="2480"/>
      <c r="AY903" s="78"/>
      <c r="AZ903" s="78"/>
      <c r="BA903" s="78"/>
      <c r="BB903" s="2480"/>
      <c r="BC903" s="78"/>
      <c r="BD903" s="78"/>
      <c r="BE903" s="78"/>
      <c r="BF903" s="78"/>
      <c r="BG903" s="78"/>
      <c r="BH903" s="78"/>
      <c r="BI903" s="78"/>
      <c r="BJ903" s="78"/>
      <c r="BK903" s="78"/>
      <c r="BL903" s="78"/>
      <c r="BM903" s="78"/>
      <c r="BN903" s="78"/>
      <c r="BO903" s="78"/>
      <c r="BP903" s="78"/>
      <c r="BQ903" s="78"/>
      <c r="BR903" s="78"/>
      <c r="BS903" s="78"/>
      <c r="BT903" s="78"/>
      <c r="BU903" s="78"/>
      <c r="BV903" s="78"/>
      <c r="BW903" s="78"/>
      <c r="BX903" s="78"/>
      <c r="BY903" s="78"/>
      <c r="BZ903" s="78"/>
      <c r="CA903" s="78"/>
      <c r="CB903" s="78"/>
      <c r="CC903" s="78"/>
      <c r="CD903" s="78"/>
      <c r="CE903" s="78"/>
      <c r="CF903" s="78"/>
      <c r="CG903" s="78"/>
      <c r="CH903" s="78"/>
      <c r="CI903" s="78"/>
      <c r="CJ903" s="78"/>
      <c r="CK903" s="78"/>
      <c r="CL903" s="78"/>
      <c r="CM903" s="78"/>
      <c r="CN903" s="78"/>
      <c r="CO903" s="78"/>
      <c r="CP903" s="78"/>
      <c r="CQ903" s="78"/>
      <c r="CR903" s="78"/>
      <c r="CS903" s="78"/>
      <c r="CT903" s="78"/>
      <c r="CU903" s="78"/>
      <c r="CV903" s="78"/>
      <c r="CW903" s="78"/>
      <c r="CX903" s="78"/>
      <c r="CY903" s="78"/>
      <c r="CZ903" s="78"/>
      <c r="DA903" s="78"/>
      <c r="DB903" s="78"/>
      <c r="DC903" s="78"/>
      <c r="DD903" s="78"/>
      <c r="DE903" s="78"/>
      <c r="DF903" s="2481"/>
      <c r="DG903" s="78"/>
      <c r="DH903" s="2482"/>
      <c r="DI903" s="78"/>
      <c r="DJ903" s="78"/>
      <c r="DK903" s="78"/>
      <c r="DL903" s="78"/>
      <c r="DM903" s="78"/>
      <c r="DN903" s="78"/>
      <c r="DO903" s="78"/>
      <c r="DP903" s="78"/>
      <c r="DQ903" s="78"/>
      <c r="DR903" s="78"/>
    </row>
    <row r="904">
      <c r="A904" s="78"/>
      <c r="D904" s="2471"/>
      <c r="E904" s="2472"/>
      <c r="F904" s="2472"/>
      <c r="G904" s="2473"/>
      <c r="H904" s="2474"/>
      <c r="I904" s="2474"/>
      <c r="J904" s="2474"/>
      <c r="K904" s="2474"/>
      <c r="L904" s="2474"/>
      <c r="M904" s="2474"/>
      <c r="N904" s="2474"/>
      <c r="O904" s="2474"/>
      <c r="P904" s="2474"/>
      <c r="Q904" s="2475"/>
      <c r="R904" s="2475"/>
      <c r="S904" s="2474"/>
      <c r="T904" s="2476"/>
      <c r="U904" s="2474"/>
      <c r="V904" s="2474"/>
      <c r="W904" s="2474"/>
      <c r="X904" s="2474"/>
      <c r="Y904" s="2475"/>
      <c r="Z904" s="2474"/>
      <c r="AA904" s="2477"/>
      <c r="AB904" s="2475"/>
      <c r="AC904" s="2475"/>
      <c r="AD904" s="2475"/>
      <c r="AE904" s="2475"/>
      <c r="AF904" s="78"/>
      <c r="AG904" s="2475"/>
      <c r="AH904" s="2478"/>
      <c r="AI904" s="78"/>
      <c r="AJ904" s="78"/>
      <c r="AK904" s="78"/>
      <c r="AL904" s="78"/>
      <c r="AM904" s="78"/>
      <c r="AN904" s="78"/>
      <c r="AO904" s="78"/>
      <c r="AP904" s="78"/>
      <c r="AQ904" s="78"/>
      <c r="AR904" s="2479"/>
      <c r="AS904" s="2479"/>
      <c r="AT904" s="2479"/>
      <c r="AU904" s="2479"/>
      <c r="AV904" s="2480"/>
      <c r="AW904" s="78"/>
      <c r="AX904" s="2480"/>
      <c r="AY904" s="78"/>
      <c r="AZ904" s="78"/>
      <c r="BA904" s="78"/>
      <c r="BB904" s="2480"/>
      <c r="BC904" s="78"/>
      <c r="BD904" s="78"/>
      <c r="BE904" s="78"/>
      <c r="BF904" s="78"/>
      <c r="BG904" s="78"/>
      <c r="BH904" s="78"/>
      <c r="BI904" s="78"/>
      <c r="BJ904" s="78"/>
      <c r="BK904" s="78"/>
      <c r="BL904" s="78"/>
      <c r="BM904" s="78"/>
      <c r="BN904" s="78"/>
      <c r="BO904" s="78"/>
      <c r="BP904" s="78"/>
      <c r="BQ904" s="78"/>
      <c r="BR904" s="78"/>
      <c r="BS904" s="78"/>
      <c r="BT904" s="78"/>
      <c r="BU904" s="78"/>
      <c r="BV904" s="78"/>
      <c r="BW904" s="78"/>
      <c r="BX904" s="78"/>
      <c r="BY904" s="78"/>
      <c r="BZ904" s="78"/>
      <c r="CA904" s="78"/>
      <c r="CB904" s="78"/>
      <c r="CC904" s="78"/>
      <c r="CD904" s="78"/>
      <c r="CE904" s="78"/>
      <c r="CF904" s="78"/>
      <c r="CG904" s="78"/>
      <c r="CH904" s="78"/>
      <c r="CI904" s="78"/>
      <c r="CJ904" s="78"/>
      <c r="CK904" s="78"/>
      <c r="CL904" s="78"/>
      <c r="CM904" s="78"/>
      <c r="CN904" s="78"/>
      <c r="CO904" s="78"/>
      <c r="CP904" s="78"/>
      <c r="CQ904" s="78"/>
      <c r="CR904" s="78"/>
      <c r="CS904" s="78"/>
      <c r="CT904" s="78"/>
      <c r="CU904" s="78"/>
      <c r="CV904" s="78"/>
      <c r="CW904" s="78"/>
      <c r="CX904" s="78"/>
      <c r="CY904" s="78"/>
      <c r="CZ904" s="78"/>
      <c r="DA904" s="78"/>
      <c r="DB904" s="78"/>
      <c r="DC904" s="78"/>
      <c r="DD904" s="78"/>
      <c r="DE904" s="78"/>
      <c r="DF904" s="2481"/>
      <c r="DG904" s="78"/>
      <c r="DH904" s="2482"/>
      <c r="DI904" s="78"/>
      <c r="DJ904" s="78"/>
      <c r="DK904" s="78"/>
      <c r="DL904" s="78"/>
      <c r="DM904" s="78"/>
      <c r="DN904" s="78"/>
      <c r="DO904" s="78"/>
      <c r="DP904" s="78"/>
      <c r="DQ904" s="78"/>
      <c r="DR904" s="78"/>
    </row>
    <row r="905">
      <c r="A905" s="78"/>
      <c r="D905" s="2471"/>
      <c r="E905" s="2472"/>
      <c r="F905" s="2472"/>
      <c r="G905" s="2473"/>
      <c r="H905" s="2474"/>
      <c r="I905" s="2474"/>
      <c r="J905" s="2474"/>
      <c r="K905" s="2474"/>
      <c r="L905" s="2474"/>
      <c r="M905" s="2474"/>
      <c r="N905" s="2474"/>
      <c r="O905" s="2474"/>
      <c r="P905" s="2474"/>
      <c r="Q905" s="2475"/>
      <c r="R905" s="2475"/>
      <c r="S905" s="2474"/>
      <c r="T905" s="2476"/>
      <c r="U905" s="2474"/>
      <c r="V905" s="2474"/>
      <c r="W905" s="2474"/>
      <c r="X905" s="2474"/>
      <c r="Y905" s="2475"/>
      <c r="Z905" s="2474"/>
      <c r="AA905" s="2477"/>
      <c r="AB905" s="2475"/>
      <c r="AC905" s="2475"/>
      <c r="AD905" s="2475"/>
      <c r="AE905" s="2475"/>
      <c r="AF905" s="78"/>
      <c r="AG905" s="2475"/>
      <c r="AH905" s="2478"/>
      <c r="AI905" s="78"/>
      <c r="AJ905" s="78"/>
      <c r="AK905" s="78"/>
      <c r="AL905" s="78"/>
      <c r="AM905" s="78"/>
      <c r="AN905" s="78"/>
      <c r="AO905" s="78"/>
      <c r="AP905" s="78"/>
      <c r="AQ905" s="78"/>
      <c r="AR905" s="2479"/>
      <c r="AS905" s="2479"/>
      <c r="AT905" s="2479"/>
      <c r="AU905" s="2479"/>
      <c r="AV905" s="2480"/>
      <c r="AW905" s="78"/>
      <c r="AX905" s="2480"/>
      <c r="AY905" s="78"/>
      <c r="AZ905" s="78"/>
      <c r="BA905" s="78"/>
      <c r="BB905" s="2480"/>
      <c r="BC905" s="78"/>
      <c r="BD905" s="78"/>
      <c r="BE905" s="78"/>
      <c r="BF905" s="78"/>
      <c r="BG905" s="78"/>
      <c r="BH905" s="78"/>
      <c r="BI905" s="78"/>
      <c r="BJ905" s="78"/>
      <c r="BK905" s="78"/>
      <c r="BL905" s="78"/>
      <c r="BM905" s="78"/>
      <c r="BN905" s="78"/>
      <c r="BO905" s="78"/>
      <c r="BP905" s="78"/>
      <c r="BQ905" s="78"/>
      <c r="BR905" s="78"/>
      <c r="BS905" s="78"/>
      <c r="BT905" s="78"/>
      <c r="BU905" s="78"/>
      <c r="BV905" s="78"/>
      <c r="BW905" s="78"/>
      <c r="BX905" s="78"/>
      <c r="BY905" s="78"/>
      <c r="BZ905" s="78"/>
      <c r="CA905" s="78"/>
      <c r="CB905" s="78"/>
      <c r="CC905" s="78"/>
      <c r="CD905" s="78"/>
      <c r="CE905" s="78"/>
      <c r="CF905" s="78"/>
      <c r="CG905" s="78"/>
      <c r="CH905" s="78"/>
      <c r="CI905" s="78"/>
      <c r="CJ905" s="78"/>
      <c r="CK905" s="78"/>
      <c r="CL905" s="78"/>
      <c r="CM905" s="78"/>
      <c r="CN905" s="78"/>
      <c r="CO905" s="78"/>
      <c r="CP905" s="78"/>
      <c r="CQ905" s="78"/>
      <c r="CR905" s="78"/>
      <c r="CS905" s="78"/>
      <c r="CT905" s="78"/>
      <c r="CU905" s="78"/>
      <c r="CV905" s="78"/>
      <c r="CW905" s="78"/>
      <c r="CX905" s="78"/>
      <c r="CY905" s="78"/>
      <c r="CZ905" s="78"/>
      <c r="DA905" s="78"/>
      <c r="DB905" s="78"/>
      <c r="DC905" s="78"/>
      <c r="DD905" s="78"/>
      <c r="DE905" s="78"/>
      <c r="DF905" s="2481"/>
      <c r="DG905" s="78"/>
      <c r="DH905" s="2482"/>
      <c r="DI905" s="78"/>
      <c r="DJ905" s="78"/>
      <c r="DK905" s="78"/>
      <c r="DL905" s="78"/>
      <c r="DM905" s="78"/>
      <c r="DN905" s="78"/>
      <c r="DO905" s="78"/>
      <c r="DP905" s="78"/>
      <c r="DQ905" s="78"/>
      <c r="DR905" s="78"/>
    </row>
    <row r="906">
      <c r="A906" s="78"/>
      <c r="D906" s="2471"/>
      <c r="E906" s="2472"/>
      <c r="F906" s="2472"/>
      <c r="G906" s="2473"/>
      <c r="H906" s="2474"/>
      <c r="I906" s="2474"/>
      <c r="J906" s="2474"/>
      <c r="K906" s="2474"/>
      <c r="L906" s="2474"/>
      <c r="M906" s="2474"/>
      <c r="N906" s="2474"/>
      <c r="O906" s="2474"/>
      <c r="P906" s="2474"/>
      <c r="Q906" s="2475"/>
      <c r="R906" s="2475"/>
      <c r="S906" s="2474"/>
      <c r="T906" s="2476"/>
      <c r="U906" s="2474"/>
      <c r="V906" s="2474"/>
      <c r="W906" s="2474"/>
      <c r="X906" s="2474"/>
      <c r="Y906" s="2475"/>
      <c r="Z906" s="2474"/>
      <c r="AA906" s="2477"/>
      <c r="AB906" s="2475"/>
      <c r="AC906" s="2475"/>
      <c r="AD906" s="2475"/>
      <c r="AE906" s="2475"/>
      <c r="AF906" s="78"/>
      <c r="AG906" s="2475"/>
      <c r="AH906" s="2478"/>
      <c r="AI906" s="78"/>
      <c r="AJ906" s="78"/>
      <c r="AK906" s="78"/>
      <c r="AL906" s="78"/>
      <c r="AM906" s="78"/>
      <c r="AN906" s="78"/>
      <c r="AO906" s="78"/>
      <c r="AP906" s="78"/>
      <c r="AQ906" s="78"/>
      <c r="AR906" s="2479"/>
      <c r="AS906" s="2479"/>
      <c r="AT906" s="2479"/>
      <c r="AU906" s="2479"/>
      <c r="AV906" s="2480"/>
      <c r="AW906" s="78"/>
      <c r="AX906" s="2480"/>
      <c r="AY906" s="78"/>
      <c r="AZ906" s="78"/>
      <c r="BA906" s="78"/>
      <c r="BB906" s="2480"/>
      <c r="BC906" s="78"/>
      <c r="BD906" s="78"/>
      <c r="BE906" s="78"/>
      <c r="BF906" s="78"/>
      <c r="BG906" s="78"/>
      <c r="BH906" s="78"/>
      <c r="BI906" s="78"/>
      <c r="BJ906" s="78"/>
      <c r="BK906" s="78"/>
      <c r="BL906" s="78"/>
      <c r="BM906" s="78"/>
      <c r="BN906" s="78"/>
      <c r="BO906" s="78"/>
      <c r="BP906" s="78"/>
      <c r="BQ906" s="78"/>
      <c r="BR906" s="78"/>
      <c r="BS906" s="78"/>
      <c r="BT906" s="78"/>
      <c r="BU906" s="78"/>
      <c r="BV906" s="78"/>
      <c r="BW906" s="78"/>
      <c r="BX906" s="78"/>
      <c r="BY906" s="78"/>
      <c r="BZ906" s="78"/>
      <c r="CA906" s="78"/>
      <c r="CB906" s="78"/>
      <c r="CC906" s="78"/>
      <c r="CD906" s="78"/>
      <c r="CE906" s="78"/>
      <c r="CF906" s="78"/>
      <c r="CG906" s="78"/>
      <c r="CH906" s="78"/>
      <c r="CI906" s="78"/>
      <c r="CJ906" s="78"/>
      <c r="CK906" s="78"/>
      <c r="CL906" s="78"/>
      <c r="CM906" s="78"/>
      <c r="CN906" s="78"/>
      <c r="CO906" s="78"/>
      <c r="CP906" s="78"/>
      <c r="CQ906" s="78"/>
      <c r="CR906" s="78"/>
      <c r="CS906" s="78"/>
      <c r="CT906" s="78"/>
      <c r="CU906" s="78"/>
      <c r="CV906" s="78"/>
      <c r="CW906" s="78"/>
      <c r="CX906" s="78"/>
      <c r="CY906" s="78"/>
      <c r="CZ906" s="78"/>
      <c r="DA906" s="78"/>
      <c r="DB906" s="78"/>
      <c r="DC906" s="78"/>
      <c r="DD906" s="78"/>
      <c r="DE906" s="78"/>
      <c r="DF906" s="2481"/>
      <c r="DG906" s="78"/>
      <c r="DH906" s="2482"/>
      <c r="DI906" s="78"/>
      <c r="DJ906" s="78"/>
      <c r="DK906" s="78"/>
      <c r="DL906" s="78"/>
      <c r="DM906" s="78"/>
      <c r="DN906" s="78"/>
      <c r="DO906" s="78"/>
      <c r="DP906" s="78"/>
      <c r="DQ906" s="78"/>
      <c r="DR906" s="78"/>
    </row>
    <row r="907">
      <c r="A907" s="78"/>
      <c r="D907" s="2471"/>
      <c r="E907" s="2472"/>
      <c r="F907" s="2472"/>
      <c r="G907" s="2473"/>
      <c r="H907" s="2474"/>
      <c r="I907" s="2474"/>
      <c r="J907" s="2474"/>
      <c r="K907" s="2474"/>
      <c r="L907" s="2474"/>
      <c r="M907" s="2474"/>
      <c r="N907" s="2474"/>
      <c r="O907" s="2474"/>
      <c r="P907" s="2474"/>
      <c r="Q907" s="2475"/>
      <c r="R907" s="2475"/>
      <c r="S907" s="2474"/>
      <c r="T907" s="2476"/>
      <c r="U907" s="2474"/>
      <c r="V907" s="2474"/>
      <c r="W907" s="2474"/>
      <c r="X907" s="2474"/>
      <c r="Y907" s="2475"/>
      <c r="Z907" s="2474"/>
      <c r="AA907" s="2477"/>
      <c r="AB907" s="2475"/>
      <c r="AC907" s="2475"/>
      <c r="AD907" s="2475"/>
      <c r="AE907" s="2475"/>
      <c r="AF907" s="78"/>
      <c r="AG907" s="2475"/>
      <c r="AH907" s="2478"/>
      <c r="AI907" s="78"/>
      <c r="AJ907" s="78"/>
      <c r="AK907" s="78"/>
      <c r="AL907" s="78"/>
      <c r="AM907" s="78"/>
      <c r="AN907" s="78"/>
      <c r="AO907" s="78"/>
      <c r="AP907" s="78"/>
      <c r="AQ907" s="78"/>
      <c r="AR907" s="2479"/>
      <c r="AS907" s="2479"/>
      <c r="AT907" s="2479"/>
      <c r="AU907" s="2479"/>
      <c r="AV907" s="2480"/>
      <c r="AW907" s="78"/>
      <c r="AX907" s="2480"/>
      <c r="AY907" s="78"/>
      <c r="AZ907" s="78"/>
      <c r="BA907" s="78"/>
      <c r="BB907" s="2480"/>
      <c r="BC907" s="78"/>
      <c r="BD907" s="78"/>
      <c r="BE907" s="78"/>
      <c r="BF907" s="78"/>
      <c r="BG907" s="78"/>
      <c r="BH907" s="78"/>
      <c r="BI907" s="78"/>
      <c r="BJ907" s="78"/>
      <c r="BK907" s="78"/>
      <c r="BL907" s="78"/>
      <c r="BM907" s="78"/>
      <c r="BN907" s="78"/>
      <c r="BO907" s="78"/>
      <c r="BP907" s="78"/>
      <c r="BQ907" s="78"/>
      <c r="BR907" s="78"/>
      <c r="BS907" s="78"/>
      <c r="BT907" s="78"/>
      <c r="BU907" s="78"/>
      <c r="BV907" s="78"/>
      <c r="BW907" s="78"/>
      <c r="BX907" s="78"/>
      <c r="BY907" s="78"/>
      <c r="BZ907" s="78"/>
      <c r="CA907" s="78"/>
      <c r="CB907" s="78"/>
      <c r="CC907" s="78"/>
      <c r="CD907" s="78"/>
      <c r="CE907" s="78"/>
      <c r="CF907" s="78"/>
      <c r="CG907" s="78"/>
      <c r="CH907" s="78"/>
      <c r="CI907" s="78"/>
      <c r="CJ907" s="78"/>
      <c r="CK907" s="78"/>
      <c r="CL907" s="78"/>
      <c r="CM907" s="78"/>
      <c r="CN907" s="78"/>
      <c r="CO907" s="78"/>
      <c r="CP907" s="78"/>
      <c r="CQ907" s="78"/>
      <c r="CR907" s="78"/>
      <c r="CS907" s="78"/>
      <c r="CT907" s="78"/>
      <c r="CU907" s="78"/>
      <c r="CV907" s="78"/>
      <c r="CW907" s="78"/>
      <c r="CX907" s="78"/>
      <c r="CY907" s="78"/>
      <c r="CZ907" s="78"/>
      <c r="DA907" s="78"/>
      <c r="DB907" s="78"/>
      <c r="DC907" s="78"/>
      <c r="DD907" s="78"/>
      <c r="DE907" s="78"/>
      <c r="DF907" s="2481"/>
      <c r="DG907" s="78"/>
      <c r="DH907" s="2482"/>
      <c r="DI907" s="78"/>
      <c r="DJ907" s="78"/>
      <c r="DK907" s="78"/>
      <c r="DL907" s="78"/>
      <c r="DM907" s="78"/>
      <c r="DN907" s="78"/>
      <c r="DO907" s="78"/>
      <c r="DP907" s="78"/>
      <c r="DQ907" s="78"/>
      <c r="DR907" s="78"/>
    </row>
    <row r="908">
      <c r="A908" s="78"/>
      <c r="D908" s="2471"/>
      <c r="E908" s="2472"/>
      <c r="F908" s="2472"/>
      <c r="G908" s="2473"/>
      <c r="H908" s="2474"/>
      <c r="I908" s="2474"/>
      <c r="J908" s="2474"/>
      <c r="K908" s="2474"/>
      <c r="L908" s="2474"/>
      <c r="M908" s="2474"/>
      <c r="N908" s="2474"/>
      <c r="O908" s="2474"/>
      <c r="P908" s="2474"/>
      <c r="Q908" s="2475"/>
      <c r="R908" s="2475"/>
      <c r="S908" s="2474"/>
      <c r="T908" s="2476"/>
      <c r="U908" s="2474"/>
      <c r="V908" s="2474"/>
      <c r="W908" s="2474"/>
      <c r="X908" s="2474"/>
      <c r="Y908" s="2475"/>
      <c r="Z908" s="2474"/>
      <c r="AA908" s="2477"/>
      <c r="AB908" s="2475"/>
      <c r="AC908" s="2475"/>
      <c r="AD908" s="2475"/>
      <c r="AE908" s="2475"/>
      <c r="AF908" s="78"/>
      <c r="AG908" s="2475"/>
      <c r="AH908" s="2478"/>
      <c r="AI908" s="78"/>
      <c r="AJ908" s="78"/>
      <c r="AK908" s="78"/>
      <c r="AL908" s="78"/>
      <c r="AM908" s="78"/>
      <c r="AN908" s="78"/>
      <c r="AO908" s="78"/>
      <c r="AP908" s="78"/>
      <c r="AQ908" s="78"/>
      <c r="AR908" s="2479"/>
      <c r="AS908" s="2479"/>
      <c r="AT908" s="2479"/>
      <c r="AU908" s="2479"/>
      <c r="AV908" s="2480"/>
      <c r="AW908" s="78"/>
      <c r="AX908" s="2480"/>
      <c r="AY908" s="78"/>
      <c r="AZ908" s="78"/>
      <c r="BA908" s="78"/>
      <c r="BB908" s="2480"/>
      <c r="BC908" s="78"/>
      <c r="BD908" s="78"/>
      <c r="BE908" s="78"/>
      <c r="BF908" s="78"/>
      <c r="BG908" s="78"/>
      <c r="BH908" s="78"/>
      <c r="BI908" s="78"/>
      <c r="BJ908" s="78"/>
      <c r="BK908" s="78"/>
      <c r="BL908" s="78"/>
      <c r="BM908" s="78"/>
      <c r="BN908" s="78"/>
      <c r="BO908" s="78"/>
      <c r="BP908" s="78"/>
      <c r="BQ908" s="78"/>
      <c r="BR908" s="78"/>
      <c r="BS908" s="78"/>
      <c r="BT908" s="78"/>
      <c r="BU908" s="78"/>
      <c r="BV908" s="78"/>
      <c r="BW908" s="78"/>
      <c r="BX908" s="78"/>
      <c r="BY908" s="78"/>
      <c r="BZ908" s="78"/>
      <c r="CA908" s="78"/>
      <c r="CB908" s="78"/>
      <c r="CC908" s="78"/>
      <c r="CD908" s="78"/>
      <c r="CE908" s="78"/>
      <c r="CF908" s="78"/>
      <c r="CG908" s="78"/>
      <c r="CH908" s="78"/>
      <c r="CI908" s="78"/>
      <c r="CJ908" s="78"/>
      <c r="CK908" s="78"/>
      <c r="CL908" s="78"/>
      <c r="CM908" s="78"/>
      <c r="CN908" s="78"/>
      <c r="CO908" s="78"/>
      <c r="CP908" s="78"/>
      <c r="CQ908" s="78"/>
      <c r="CR908" s="78"/>
      <c r="CS908" s="78"/>
      <c r="CT908" s="78"/>
      <c r="CU908" s="78"/>
      <c r="CV908" s="78"/>
      <c r="CW908" s="78"/>
      <c r="CX908" s="78"/>
      <c r="CY908" s="78"/>
      <c r="CZ908" s="78"/>
      <c r="DA908" s="78"/>
      <c r="DB908" s="78"/>
      <c r="DC908" s="78"/>
      <c r="DD908" s="78"/>
      <c r="DE908" s="78"/>
      <c r="DF908" s="2481"/>
      <c r="DG908" s="78"/>
      <c r="DH908" s="2482"/>
      <c r="DI908" s="78"/>
      <c r="DJ908" s="78"/>
      <c r="DK908" s="78"/>
      <c r="DL908" s="78"/>
      <c r="DM908" s="78"/>
      <c r="DN908" s="78"/>
      <c r="DO908" s="78"/>
      <c r="DP908" s="78"/>
      <c r="DQ908" s="78"/>
      <c r="DR908" s="78"/>
    </row>
    <row r="909">
      <c r="A909" s="78"/>
      <c r="D909" s="2471"/>
      <c r="E909" s="2472"/>
      <c r="F909" s="2472"/>
      <c r="G909" s="2473"/>
      <c r="H909" s="2474"/>
      <c r="I909" s="2474"/>
      <c r="J909" s="2474"/>
      <c r="K909" s="2474"/>
      <c r="L909" s="2474"/>
      <c r="M909" s="2474"/>
      <c r="N909" s="2474"/>
      <c r="O909" s="2474"/>
      <c r="P909" s="2474"/>
      <c r="Q909" s="2475"/>
      <c r="R909" s="2475"/>
      <c r="S909" s="2474"/>
      <c r="T909" s="2476"/>
      <c r="U909" s="2474"/>
      <c r="V909" s="2474"/>
      <c r="W909" s="2474"/>
      <c r="X909" s="2474"/>
      <c r="Y909" s="2475"/>
      <c r="Z909" s="2474"/>
      <c r="AA909" s="2477"/>
      <c r="AB909" s="2475"/>
      <c r="AC909" s="2475"/>
      <c r="AD909" s="2475"/>
      <c r="AE909" s="2475"/>
      <c r="AF909" s="78"/>
      <c r="AG909" s="2475"/>
      <c r="AH909" s="2478"/>
      <c r="AI909" s="78"/>
      <c r="AJ909" s="78"/>
      <c r="AK909" s="78"/>
      <c r="AL909" s="78"/>
      <c r="AM909" s="78"/>
      <c r="AN909" s="78"/>
      <c r="AO909" s="78"/>
      <c r="AP909" s="78"/>
      <c r="AQ909" s="78"/>
      <c r="AR909" s="2479"/>
      <c r="AS909" s="2479"/>
      <c r="AT909" s="2479"/>
      <c r="AU909" s="2479"/>
      <c r="AV909" s="2480"/>
      <c r="AW909" s="78"/>
      <c r="AX909" s="2480"/>
      <c r="AY909" s="78"/>
      <c r="AZ909" s="78"/>
      <c r="BA909" s="78"/>
      <c r="BB909" s="2480"/>
      <c r="BC909" s="78"/>
      <c r="BD909" s="78"/>
      <c r="BE909" s="78"/>
      <c r="BF909" s="78"/>
      <c r="BG909" s="78"/>
      <c r="BH909" s="78"/>
      <c r="BI909" s="78"/>
      <c r="BJ909" s="78"/>
      <c r="BK909" s="78"/>
      <c r="BL909" s="78"/>
      <c r="BM909" s="78"/>
      <c r="BN909" s="78"/>
      <c r="BO909" s="78"/>
      <c r="BP909" s="78"/>
      <c r="BQ909" s="78"/>
      <c r="BR909" s="78"/>
      <c r="BS909" s="78"/>
      <c r="BT909" s="78"/>
      <c r="BU909" s="78"/>
      <c r="BV909" s="78"/>
      <c r="BW909" s="78"/>
      <c r="BX909" s="78"/>
      <c r="BY909" s="78"/>
      <c r="BZ909" s="78"/>
      <c r="CA909" s="78"/>
      <c r="CB909" s="78"/>
      <c r="CC909" s="78"/>
      <c r="CD909" s="78"/>
      <c r="CE909" s="78"/>
      <c r="CF909" s="78"/>
      <c r="CG909" s="78"/>
      <c r="CH909" s="78"/>
      <c r="CI909" s="78"/>
      <c r="CJ909" s="78"/>
      <c r="CK909" s="78"/>
      <c r="CL909" s="78"/>
      <c r="CM909" s="78"/>
      <c r="CN909" s="78"/>
      <c r="CO909" s="78"/>
      <c r="CP909" s="78"/>
      <c r="CQ909" s="78"/>
      <c r="CR909" s="78"/>
      <c r="CS909" s="78"/>
      <c r="CT909" s="78"/>
      <c r="CU909" s="78"/>
      <c r="CV909" s="78"/>
      <c r="CW909" s="78"/>
      <c r="CX909" s="78"/>
      <c r="CY909" s="78"/>
      <c r="CZ909" s="78"/>
      <c r="DA909" s="78"/>
      <c r="DB909" s="78"/>
      <c r="DC909" s="78"/>
      <c r="DD909" s="78"/>
      <c r="DE909" s="78"/>
      <c r="DF909" s="2481"/>
      <c r="DG909" s="78"/>
      <c r="DH909" s="2482"/>
      <c r="DI909" s="78"/>
      <c r="DJ909" s="78"/>
      <c r="DK909" s="78"/>
      <c r="DL909" s="78"/>
      <c r="DM909" s="78"/>
      <c r="DN909" s="78"/>
      <c r="DO909" s="78"/>
      <c r="DP909" s="78"/>
      <c r="DQ909" s="78"/>
      <c r="DR909" s="78"/>
    </row>
    <row r="910">
      <c r="A910" s="78"/>
      <c r="D910" s="2471"/>
      <c r="E910" s="2472"/>
      <c r="F910" s="2472"/>
      <c r="G910" s="2473"/>
      <c r="H910" s="2474"/>
      <c r="I910" s="2474"/>
      <c r="J910" s="2474"/>
      <c r="K910" s="2474"/>
      <c r="L910" s="2474"/>
      <c r="M910" s="2474"/>
      <c r="N910" s="2474"/>
      <c r="O910" s="2474"/>
      <c r="P910" s="2474"/>
      <c r="Q910" s="2475"/>
      <c r="R910" s="2475"/>
      <c r="S910" s="2474"/>
      <c r="T910" s="2476"/>
      <c r="U910" s="2474"/>
      <c r="V910" s="2474"/>
      <c r="W910" s="2474"/>
      <c r="X910" s="2474"/>
      <c r="Y910" s="2475"/>
      <c r="Z910" s="2474"/>
      <c r="AA910" s="2477"/>
      <c r="AB910" s="2475"/>
      <c r="AC910" s="2475"/>
      <c r="AD910" s="2475"/>
      <c r="AE910" s="2475"/>
      <c r="AF910" s="78"/>
      <c r="AG910" s="2475"/>
      <c r="AH910" s="2478"/>
      <c r="AI910" s="78"/>
      <c r="AJ910" s="78"/>
      <c r="AK910" s="78"/>
      <c r="AL910" s="78"/>
      <c r="AM910" s="78"/>
      <c r="AN910" s="78"/>
      <c r="AO910" s="78"/>
      <c r="AP910" s="78"/>
      <c r="AQ910" s="78"/>
      <c r="AR910" s="2479"/>
      <c r="AS910" s="2479"/>
      <c r="AT910" s="2479"/>
      <c r="AU910" s="2479"/>
      <c r="AV910" s="2480"/>
      <c r="AW910" s="78"/>
      <c r="AX910" s="2480"/>
      <c r="AY910" s="78"/>
      <c r="AZ910" s="78"/>
      <c r="BA910" s="78"/>
      <c r="BB910" s="2480"/>
      <c r="BC910" s="78"/>
      <c r="BD910" s="78"/>
      <c r="BE910" s="78"/>
      <c r="BF910" s="78"/>
      <c r="BG910" s="78"/>
      <c r="BH910" s="78"/>
      <c r="BI910" s="78"/>
      <c r="BJ910" s="78"/>
      <c r="BK910" s="78"/>
      <c r="BL910" s="78"/>
      <c r="BM910" s="78"/>
      <c r="BN910" s="78"/>
      <c r="BO910" s="78"/>
      <c r="BP910" s="78"/>
      <c r="BQ910" s="78"/>
      <c r="BR910" s="78"/>
      <c r="BS910" s="78"/>
      <c r="BT910" s="78"/>
      <c r="BU910" s="78"/>
      <c r="BV910" s="78"/>
      <c r="BW910" s="78"/>
      <c r="BX910" s="78"/>
      <c r="BY910" s="78"/>
      <c r="BZ910" s="78"/>
      <c r="CA910" s="78"/>
      <c r="CB910" s="78"/>
      <c r="CC910" s="78"/>
      <c r="CD910" s="78"/>
      <c r="CE910" s="78"/>
      <c r="CF910" s="78"/>
      <c r="CG910" s="78"/>
      <c r="CH910" s="78"/>
      <c r="CI910" s="78"/>
      <c r="CJ910" s="78"/>
      <c r="CK910" s="78"/>
      <c r="CL910" s="78"/>
      <c r="CM910" s="78"/>
      <c r="CN910" s="78"/>
      <c r="CO910" s="78"/>
      <c r="CP910" s="78"/>
      <c r="CQ910" s="78"/>
      <c r="CR910" s="78"/>
      <c r="CS910" s="78"/>
      <c r="CT910" s="78"/>
      <c r="CU910" s="78"/>
      <c r="CV910" s="78"/>
      <c r="CW910" s="78"/>
      <c r="CX910" s="78"/>
      <c r="CY910" s="78"/>
      <c r="CZ910" s="78"/>
      <c r="DA910" s="78"/>
      <c r="DB910" s="78"/>
      <c r="DC910" s="78"/>
      <c r="DD910" s="78"/>
      <c r="DE910" s="78"/>
      <c r="DF910" s="2481"/>
      <c r="DG910" s="78"/>
      <c r="DH910" s="2482"/>
      <c r="DI910" s="78"/>
      <c r="DJ910" s="78"/>
      <c r="DK910" s="78"/>
      <c r="DL910" s="78"/>
      <c r="DM910" s="78"/>
      <c r="DN910" s="78"/>
      <c r="DO910" s="78"/>
      <c r="DP910" s="78"/>
      <c r="DQ910" s="78"/>
      <c r="DR910" s="78"/>
    </row>
    <row r="911">
      <c r="A911" s="78"/>
      <c r="D911" s="2471"/>
      <c r="E911" s="2472"/>
      <c r="F911" s="2472"/>
      <c r="G911" s="2473"/>
      <c r="H911" s="2474"/>
      <c r="I911" s="2474"/>
      <c r="J911" s="2474"/>
      <c r="K911" s="2474"/>
      <c r="L911" s="2474"/>
      <c r="M911" s="2474"/>
      <c r="N911" s="2474"/>
      <c r="O911" s="2474"/>
      <c r="P911" s="2474"/>
      <c r="Q911" s="2475"/>
      <c r="R911" s="2475"/>
      <c r="S911" s="2474"/>
      <c r="T911" s="2476"/>
      <c r="U911" s="2474"/>
      <c r="V911" s="2474"/>
      <c r="W911" s="2474"/>
      <c r="X911" s="2474"/>
      <c r="Y911" s="2475"/>
      <c r="Z911" s="2474"/>
      <c r="AA911" s="2477"/>
      <c r="AB911" s="2475"/>
      <c r="AC911" s="2475"/>
      <c r="AD911" s="2475"/>
      <c r="AE911" s="2475"/>
      <c r="AF911" s="78"/>
      <c r="AG911" s="2475"/>
      <c r="AH911" s="2478"/>
      <c r="AI911" s="78"/>
      <c r="AJ911" s="78"/>
      <c r="AK911" s="78"/>
      <c r="AL911" s="78"/>
      <c r="AM911" s="78"/>
      <c r="AN911" s="78"/>
      <c r="AO911" s="78"/>
      <c r="AP911" s="78"/>
      <c r="AQ911" s="78"/>
      <c r="AR911" s="2479"/>
      <c r="AS911" s="2479"/>
      <c r="AT911" s="2479"/>
      <c r="AU911" s="2479"/>
      <c r="AV911" s="2480"/>
      <c r="AW911" s="78"/>
      <c r="AX911" s="2480"/>
      <c r="AY911" s="78"/>
      <c r="AZ911" s="78"/>
      <c r="BA911" s="78"/>
      <c r="BB911" s="2480"/>
      <c r="BC911" s="78"/>
      <c r="BD911" s="78"/>
      <c r="BE911" s="78"/>
      <c r="BF911" s="78"/>
      <c r="BG911" s="78"/>
      <c r="BH911" s="78"/>
      <c r="BI911" s="78"/>
      <c r="BJ911" s="78"/>
      <c r="BK911" s="78"/>
      <c r="BL911" s="78"/>
      <c r="BM911" s="78"/>
      <c r="BN911" s="78"/>
      <c r="BO911" s="78"/>
      <c r="BP911" s="78"/>
      <c r="BQ911" s="78"/>
      <c r="BR911" s="78"/>
      <c r="BS911" s="78"/>
      <c r="BT911" s="78"/>
      <c r="BU911" s="78"/>
      <c r="BV911" s="78"/>
      <c r="BW911" s="78"/>
      <c r="BX911" s="78"/>
      <c r="BY911" s="78"/>
      <c r="BZ911" s="78"/>
      <c r="CA911" s="78"/>
      <c r="CB911" s="78"/>
      <c r="CC911" s="78"/>
      <c r="CD911" s="78"/>
      <c r="CE911" s="78"/>
      <c r="CF911" s="78"/>
      <c r="CG911" s="78"/>
      <c r="CH911" s="78"/>
      <c r="CI911" s="78"/>
      <c r="CJ911" s="78"/>
      <c r="CK911" s="78"/>
      <c r="CL911" s="78"/>
      <c r="CM911" s="78"/>
      <c r="CN911" s="78"/>
      <c r="CO911" s="78"/>
      <c r="CP911" s="78"/>
      <c r="CQ911" s="78"/>
      <c r="CR911" s="78"/>
      <c r="CS911" s="78"/>
      <c r="CT911" s="78"/>
      <c r="CU911" s="78"/>
      <c r="CV911" s="78"/>
      <c r="CW911" s="78"/>
      <c r="CX911" s="78"/>
      <c r="CY911" s="78"/>
      <c r="CZ911" s="78"/>
      <c r="DA911" s="78"/>
      <c r="DB911" s="78"/>
      <c r="DC911" s="78"/>
      <c r="DD911" s="78"/>
      <c r="DE911" s="78"/>
      <c r="DF911" s="2481"/>
      <c r="DG911" s="78"/>
      <c r="DH911" s="2482"/>
      <c r="DI911" s="78"/>
      <c r="DJ911" s="78"/>
      <c r="DK911" s="78"/>
      <c r="DL911" s="78"/>
      <c r="DM911" s="78"/>
      <c r="DN911" s="78"/>
      <c r="DO911" s="78"/>
      <c r="DP911" s="78"/>
      <c r="DQ911" s="78"/>
      <c r="DR911" s="78"/>
    </row>
    <row r="912">
      <c r="A912" s="78"/>
      <c r="D912" s="2471"/>
      <c r="E912" s="2472"/>
      <c r="F912" s="2472"/>
      <c r="G912" s="2473"/>
      <c r="H912" s="2474"/>
      <c r="I912" s="2474"/>
      <c r="J912" s="2474"/>
      <c r="K912" s="2474"/>
      <c r="L912" s="2474"/>
      <c r="M912" s="2474"/>
      <c r="N912" s="2474"/>
      <c r="O912" s="2474"/>
      <c r="P912" s="2474"/>
      <c r="Q912" s="2475"/>
      <c r="R912" s="2475"/>
      <c r="S912" s="2474"/>
      <c r="T912" s="2476"/>
      <c r="U912" s="2474"/>
      <c r="V912" s="2474"/>
      <c r="W912" s="2474"/>
      <c r="X912" s="2474"/>
      <c r="Y912" s="2475"/>
      <c r="Z912" s="2474"/>
      <c r="AA912" s="2477"/>
      <c r="AB912" s="2475"/>
      <c r="AC912" s="2475"/>
      <c r="AD912" s="2475"/>
      <c r="AE912" s="2475"/>
      <c r="AF912" s="78"/>
      <c r="AG912" s="2475"/>
      <c r="AH912" s="2478"/>
      <c r="AI912" s="78"/>
      <c r="AJ912" s="78"/>
      <c r="AK912" s="78"/>
      <c r="AL912" s="78"/>
      <c r="AM912" s="78"/>
      <c r="AN912" s="78"/>
      <c r="AO912" s="78"/>
      <c r="AP912" s="78"/>
      <c r="AQ912" s="78"/>
      <c r="AR912" s="2479"/>
      <c r="AS912" s="2479"/>
      <c r="AT912" s="2479"/>
      <c r="AU912" s="2479"/>
      <c r="AV912" s="2480"/>
      <c r="AW912" s="78"/>
      <c r="AX912" s="2480"/>
      <c r="AY912" s="78"/>
      <c r="AZ912" s="78"/>
      <c r="BA912" s="78"/>
      <c r="BB912" s="2480"/>
      <c r="BC912" s="78"/>
      <c r="BD912" s="78"/>
      <c r="BE912" s="78"/>
      <c r="BF912" s="78"/>
      <c r="BG912" s="78"/>
      <c r="BH912" s="78"/>
      <c r="BI912" s="78"/>
      <c r="BJ912" s="78"/>
      <c r="BK912" s="78"/>
      <c r="BL912" s="78"/>
      <c r="BM912" s="78"/>
      <c r="BN912" s="78"/>
      <c r="BO912" s="78"/>
      <c r="BP912" s="78"/>
      <c r="BQ912" s="78"/>
      <c r="BR912" s="78"/>
      <c r="BS912" s="78"/>
      <c r="BT912" s="78"/>
      <c r="BU912" s="78"/>
      <c r="BV912" s="78"/>
      <c r="BW912" s="78"/>
      <c r="BX912" s="78"/>
      <c r="BY912" s="78"/>
      <c r="BZ912" s="78"/>
      <c r="CA912" s="78"/>
      <c r="CB912" s="78"/>
      <c r="CC912" s="78"/>
      <c r="CD912" s="78"/>
      <c r="CE912" s="78"/>
      <c r="CF912" s="78"/>
      <c r="CG912" s="78"/>
      <c r="CH912" s="78"/>
      <c r="CI912" s="78"/>
      <c r="CJ912" s="78"/>
      <c r="CK912" s="78"/>
      <c r="CL912" s="78"/>
      <c r="CM912" s="78"/>
      <c r="CN912" s="78"/>
      <c r="CO912" s="78"/>
      <c r="CP912" s="78"/>
      <c r="CQ912" s="78"/>
      <c r="CR912" s="78"/>
      <c r="CS912" s="78"/>
      <c r="CT912" s="78"/>
      <c r="CU912" s="78"/>
      <c r="CV912" s="78"/>
      <c r="CW912" s="78"/>
      <c r="CX912" s="78"/>
      <c r="CY912" s="78"/>
      <c r="CZ912" s="78"/>
      <c r="DA912" s="78"/>
      <c r="DB912" s="78"/>
      <c r="DC912" s="78"/>
      <c r="DD912" s="78"/>
      <c r="DE912" s="78"/>
      <c r="DF912" s="2481"/>
      <c r="DG912" s="78"/>
      <c r="DH912" s="2482"/>
      <c r="DI912" s="78"/>
      <c r="DJ912" s="78"/>
      <c r="DK912" s="78"/>
      <c r="DL912" s="78"/>
      <c r="DM912" s="78"/>
      <c r="DN912" s="78"/>
      <c r="DO912" s="78"/>
      <c r="DP912" s="78"/>
      <c r="DQ912" s="78"/>
      <c r="DR912" s="78"/>
    </row>
    <row r="913">
      <c r="A913" s="78"/>
      <c r="D913" s="2471"/>
      <c r="E913" s="2472"/>
      <c r="F913" s="2472"/>
      <c r="G913" s="2473"/>
      <c r="H913" s="2474"/>
      <c r="I913" s="2474"/>
      <c r="J913" s="2474"/>
      <c r="K913" s="2474"/>
      <c r="L913" s="2474"/>
      <c r="M913" s="2474"/>
      <c r="N913" s="2474"/>
      <c r="O913" s="2474"/>
      <c r="P913" s="2474"/>
      <c r="Q913" s="2475"/>
      <c r="R913" s="2475"/>
      <c r="S913" s="2474"/>
      <c r="T913" s="2476"/>
      <c r="U913" s="2474"/>
      <c r="V913" s="2474"/>
      <c r="W913" s="2474"/>
      <c r="X913" s="2474"/>
      <c r="Y913" s="2475"/>
      <c r="Z913" s="2474"/>
      <c r="AA913" s="2477"/>
      <c r="AB913" s="2475"/>
      <c r="AC913" s="2475"/>
      <c r="AD913" s="2475"/>
      <c r="AE913" s="2475"/>
      <c r="AF913" s="78"/>
      <c r="AG913" s="2475"/>
      <c r="AH913" s="2478"/>
      <c r="AI913" s="78"/>
      <c r="AJ913" s="78"/>
      <c r="AK913" s="78"/>
      <c r="AL913" s="78"/>
      <c r="AM913" s="78"/>
      <c r="AN913" s="78"/>
      <c r="AO913" s="78"/>
      <c r="AP913" s="78"/>
      <c r="AQ913" s="78"/>
      <c r="AR913" s="2479"/>
      <c r="AS913" s="2479"/>
      <c r="AT913" s="2479"/>
      <c r="AU913" s="2479"/>
      <c r="AV913" s="2480"/>
      <c r="AW913" s="78"/>
      <c r="AX913" s="2480"/>
      <c r="AY913" s="78"/>
      <c r="AZ913" s="78"/>
      <c r="BA913" s="78"/>
      <c r="BB913" s="2480"/>
      <c r="BC913" s="78"/>
      <c r="BD913" s="78"/>
      <c r="BE913" s="78"/>
      <c r="BF913" s="78"/>
      <c r="BG913" s="78"/>
      <c r="BH913" s="78"/>
      <c r="BI913" s="78"/>
      <c r="BJ913" s="78"/>
      <c r="BK913" s="78"/>
      <c r="BL913" s="78"/>
      <c r="BM913" s="78"/>
      <c r="BN913" s="78"/>
      <c r="BO913" s="78"/>
      <c r="BP913" s="78"/>
      <c r="BQ913" s="78"/>
      <c r="BR913" s="78"/>
      <c r="BS913" s="78"/>
      <c r="BT913" s="78"/>
      <c r="BU913" s="78"/>
      <c r="BV913" s="78"/>
      <c r="BW913" s="78"/>
      <c r="BX913" s="78"/>
      <c r="BY913" s="78"/>
      <c r="BZ913" s="78"/>
      <c r="CA913" s="78"/>
      <c r="CB913" s="78"/>
      <c r="CC913" s="78"/>
      <c r="CD913" s="78"/>
      <c r="CE913" s="78"/>
      <c r="CF913" s="78"/>
      <c r="CG913" s="78"/>
      <c r="CH913" s="78"/>
      <c r="CI913" s="78"/>
      <c r="CJ913" s="78"/>
      <c r="CK913" s="78"/>
      <c r="CL913" s="78"/>
      <c r="CM913" s="78"/>
      <c r="CN913" s="78"/>
      <c r="CO913" s="78"/>
      <c r="CP913" s="78"/>
      <c r="CQ913" s="78"/>
      <c r="CR913" s="78"/>
      <c r="CS913" s="78"/>
      <c r="CT913" s="78"/>
      <c r="CU913" s="78"/>
      <c r="CV913" s="78"/>
      <c r="CW913" s="78"/>
      <c r="CX913" s="78"/>
      <c r="CY913" s="78"/>
      <c r="CZ913" s="78"/>
      <c r="DA913" s="78"/>
      <c r="DB913" s="78"/>
      <c r="DC913" s="78"/>
      <c r="DD913" s="78"/>
      <c r="DE913" s="78"/>
      <c r="DF913" s="2481"/>
      <c r="DG913" s="78"/>
      <c r="DH913" s="2482"/>
      <c r="DI913" s="78"/>
      <c r="DJ913" s="78"/>
      <c r="DK913" s="78"/>
      <c r="DL913" s="78"/>
      <c r="DM913" s="78"/>
      <c r="DN913" s="78"/>
      <c r="DO913" s="78"/>
      <c r="DP913" s="78"/>
      <c r="DQ913" s="78"/>
      <c r="DR913" s="78"/>
    </row>
    <row r="914">
      <c r="A914" s="78"/>
      <c r="D914" s="2471"/>
      <c r="E914" s="2472"/>
      <c r="F914" s="2472"/>
      <c r="G914" s="2473"/>
      <c r="H914" s="2474"/>
      <c r="I914" s="2474"/>
      <c r="J914" s="2474"/>
      <c r="K914" s="2474"/>
      <c r="L914" s="2474"/>
      <c r="M914" s="2474"/>
      <c r="N914" s="2474"/>
      <c r="O914" s="2474"/>
      <c r="P914" s="2474"/>
      <c r="Q914" s="2475"/>
      <c r="R914" s="2475"/>
      <c r="S914" s="2474"/>
      <c r="T914" s="2476"/>
      <c r="U914" s="2474"/>
      <c r="V914" s="2474"/>
      <c r="W914" s="2474"/>
      <c r="X914" s="2474"/>
      <c r="Y914" s="2475"/>
      <c r="Z914" s="2474"/>
      <c r="AA914" s="2477"/>
      <c r="AB914" s="2475"/>
      <c r="AC914" s="2475"/>
      <c r="AD914" s="2475"/>
      <c r="AE914" s="2475"/>
      <c r="AF914" s="78"/>
      <c r="AG914" s="2475"/>
      <c r="AH914" s="2478"/>
      <c r="AI914" s="78"/>
      <c r="AJ914" s="78"/>
      <c r="AK914" s="78"/>
      <c r="AL914" s="78"/>
      <c r="AM914" s="78"/>
      <c r="AN914" s="78"/>
      <c r="AO914" s="78"/>
      <c r="AP914" s="78"/>
      <c r="AQ914" s="78"/>
      <c r="AR914" s="2479"/>
      <c r="AS914" s="2479"/>
      <c r="AT914" s="2479"/>
      <c r="AU914" s="2479"/>
      <c r="AV914" s="2480"/>
      <c r="AW914" s="78"/>
      <c r="AX914" s="2480"/>
      <c r="AY914" s="78"/>
      <c r="AZ914" s="78"/>
      <c r="BA914" s="78"/>
      <c r="BB914" s="2480"/>
      <c r="BC914" s="78"/>
      <c r="BD914" s="78"/>
      <c r="BE914" s="78"/>
      <c r="BF914" s="78"/>
      <c r="BG914" s="78"/>
      <c r="BH914" s="78"/>
      <c r="BI914" s="78"/>
      <c r="BJ914" s="78"/>
      <c r="BK914" s="78"/>
      <c r="BL914" s="78"/>
      <c r="BM914" s="78"/>
      <c r="BN914" s="78"/>
      <c r="BO914" s="78"/>
      <c r="BP914" s="78"/>
      <c r="BQ914" s="78"/>
      <c r="BR914" s="78"/>
      <c r="BS914" s="78"/>
      <c r="BT914" s="78"/>
      <c r="BU914" s="78"/>
      <c r="BV914" s="78"/>
      <c r="BW914" s="78"/>
      <c r="BX914" s="78"/>
      <c r="BY914" s="78"/>
      <c r="BZ914" s="78"/>
      <c r="CA914" s="78"/>
      <c r="CB914" s="78"/>
      <c r="CC914" s="78"/>
      <c r="CD914" s="78"/>
      <c r="CE914" s="78"/>
      <c r="CF914" s="78"/>
      <c r="CG914" s="78"/>
      <c r="CH914" s="78"/>
      <c r="CI914" s="78"/>
      <c r="CJ914" s="78"/>
      <c r="CK914" s="78"/>
      <c r="CL914" s="78"/>
      <c r="CM914" s="78"/>
      <c r="CN914" s="78"/>
      <c r="CO914" s="78"/>
      <c r="CP914" s="78"/>
      <c r="CQ914" s="78"/>
      <c r="CR914" s="78"/>
      <c r="CS914" s="78"/>
      <c r="CT914" s="78"/>
      <c r="CU914" s="78"/>
      <c r="CV914" s="78"/>
      <c r="CW914" s="78"/>
      <c r="CX914" s="78"/>
      <c r="CY914" s="78"/>
      <c r="CZ914" s="78"/>
      <c r="DA914" s="78"/>
      <c r="DB914" s="78"/>
      <c r="DC914" s="78"/>
      <c r="DD914" s="78"/>
      <c r="DE914" s="78"/>
      <c r="DF914" s="2481"/>
      <c r="DG914" s="78"/>
      <c r="DH914" s="2482"/>
      <c r="DI914" s="78"/>
      <c r="DJ914" s="78"/>
      <c r="DK914" s="78"/>
      <c r="DL914" s="78"/>
      <c r="DM914" s="78"/>
      <c r="DN914" s="78"/>
      <c r="DO914" s="78"/>
      <c r="DP914" s="78"/>
      <c r="DQ914" s="78"/>
      <c r="DR914" s="78"/>
    </row>
    <row r="915">
      <c r="A915" s="78"/>
      <c r="D915" s="2471"/>
      <c r="E915" s="2472"/>
      <c r="F915" s="2472"/>
      <c r="G915" s="2473"/>
      <c r="H915" s="2474"/>
      <c r="I915" s="2474"/>
      <c r="J915" s="2474"/>
      <c r="K915" s="2474"/>
      <c r="L915" s="2474"/>
      <c r="M915" s="2474"/>
      <c r="N915" s="2474"/>
      <c r="O915" s="2474"/>
      <c r="P915" s="2474"/>
      <c r="Q915" s="2475"/>
      <c r="R915" s="2475"/>
      <c r="S915" s="2474"/>
      <c r="T915" s="2476"/>
      <c r="U915" s="2474"/>
      <c r="V915" s="2474"/>
      <c r="W915" s="2474"/>
      <c r="X915" s="2474"/>
      <c r="Y915" s="2475"/>
      <c r="Z915" s="2474"/>
      <c r="AA915" s="2477"/>
      <c r="AB915" s="2475"/>
      <c r="AC915" s="2475"/>
      <c r="AD915" s="2475"/>
      <c r="AE915" s="2475"/>
      <c r="AF915" s="78"/>
      <c r="AG915" s="2475"/>
      <c r="AH915" s="2478"/>
      <c r="AI915" s="78"/>
      <c r="AJ915" s="78"/>
      <c r="AK915" s="78"/>
      <c r="AL915" s="78"/>
      <c r="AM915" s="78"/>
      <c r="AN915" s="78"/>
      <c r="AO915" s="78"/>
      <c r="AP915" s="78"/>
      <c r="AQ915" s="78"/>
      <c r="AR915" s="2479"/>
      <c r="AS915" s="2479"/>
      <c r="AT915" s="2479"/>
      <c r="AU915" s="2479"/>
      <c r="AV915" s="2480"/>
      <c r="AW915" s="78"/>
      <c r="AX915" s="2480"/>
      <c r="AY915" s="78"/>
      <c r="AZ915" s="78"/>
      <c r="BA915" s="78"/>
      <c r="BB915" s="2480"/>
      <c r="BC915" s="78"/>
      <c r="BD915" s="78"/>
      <c r="BE915" s="78"/>
      <c r="BF915" s="78"/>
      <c r="BG915" s="78"/>
      <c r="BH915" s="78"/>
      <c r="BI915" s="78"/>
      <c r="BJ915" s="78"/>
      <c r="BK915" s="78"/>
      <c r="BL915" s="78"/>
      <c r="BM915" s="78"/>
      <c r="BN915" s="78"/>
      <c r="BO915" s="78"/>
      <c r="BP915" s="78"/>
      <c r="BQ915" s="78"/>
      <c r="BR915" s="78"/>
      <c r="BS915" s="78"/>
      <c r="BT915" s="78"/>
      <c r="BU915" s="78"/>
      <c r="BV915" s="78"/>
      <c r="BW915" s="78"/>
      <c r="BX915" s="78"/>
      <c r="BY915" s="78"/>
      <c r="BZ915" s="78"/>
      <c r="CA915" s="78"/>
      <c r="CB915" s="78"/>
      <c r="CC915" s="78"/>
      <c r="CD915" s="78"/>
      <c r="CE915" s="78"/>
      <c r="CF915" s="78"/>
      <c r="CG915" s="78"/>
      <c r="CH915" s="78"/>
      <c r="CI915" s="78"/>
      <c r="CJ915" s="78"/>
      <c r="CK915" s="78"/>
      <c r="CL915" s="78"/>
      <c r="CM915" s="78"/>
      <c r="CN915" s="78"/>
      <c r="CO915" s="78"/>
      <c r="CP915" s="78"/>
      <c r="CQ915" s="78"/>
      <c r="CR915" s="78"/>
      <c r="CS915" s="78"/>
      <c r="CT915" s="78"/>
      <c r="CU915" s="78"/>
      <c r="CV915" s="78"/>
      <c r="CW915" s="78"/>
      <c r="CX915" s="78"/>
      <c r="CY915" s="78"/>
      <c r="CZ915" s="78"/>
      <c r="DA915" s="78"/>
      <c r="DB915" s="78"/>
      <c r="DC915" s="78"/>
      <c r="DD915" s="78"/>
      <c r="DE915" s="78"/>
      <c r="DF915" s="2481"/>
      <c r="DG915" s="78"/>
      <c r="DH915" s="2482"/>
      <c r="DI915" s="78"/>
      <c r="DJ915" s="78"/>
      <c r="DK915" s="78"/>
      <c r="DL915" s="78"/>
      <c r="DM915" s="78"/>
      <c r="DN915" s="78"/>
      <c r="DO915" s="78"/>
      <c r="DP915" s="78"/>
      <c r="DQ915" s="78"/>
      <c r="DR915" s="78"/>
    </row>
    <row r="916">
      <c r="A916" s="78"/>
      <c r="D916" s="2471"/>
      <c r="E916" s="2472"/>
      <c r="F916" s="2472"/>
      <c r="G916" s="2473"/>
      <c r="H916" s="2474"/>
      <c r="I916" s="2474"/>
      <c r="J916" s="2474"/>
      <c r="K916" s="2474"/>
      <c r="L916" s="2474"/>
      <c r="M916" s="2474"/>
      <c r="N916" s="2474"/>
      <c r="O916" s="2474"/>
      <c r="P916" s="2474"/>
      <c r="Q916" s="2475"/>
      <c r="R916" s="2475"/>
      <c r="S916" s="2474"/>
      <c r="T916" s="2476"/>
      <c r="U916" s="2474"/>
      <c r="V916" s="2474"/>
      <c r="W916" s="2474"/>
      <c r="X916" s="2474"/>
      <c r="Y916" s="2475"/>
      <c r="Z916" s="2474"/>
      <c r="AA916" s="2477"/>
      <c r="AB916" s="2475"/>
      <c r="AC916" s="2475"/>
      <c r="AD916" s="2475"/>
      <c r="AE916" s="2475"/>
      <c r="AF916" s="78"/>
      <c r="AG916" s="2475"/>
      <c r="AH916" s="2478"/>
      <c r="AI916" s="78"/>
      <c r="AJ916" s="78"/>
      <c r="AK916" s="78"/>
      <c r="AL916" s="78"/>
      <c r="AM916" s="78"/>
      <c r="AN916" s="78"/>
      <c r="AO916" s="78"/>
      <c r="AP916" s="78"/>
      <c r="AQ916" s="78"/>
      <c r="AR916" s="2479"/>
      <c r="AS916" s="2479"/>
      <c r="AT916" s="2479"/>
      <c r="AU916" s="2479"/>
      <c r="AV916" s="2480"/>
      <c r="AW916" s="78"/>
      <c r="AX916" s="2480"/>
      <c r="AY916" s="78"/>
      <c r="AZ916" s="78"/>
      <c r="BA916" s="78"/>
      <c r="BB916" s="2480"/>
      <c r="BC916" s="78"/>
      <c r="BD916" s="78"/>
      <c r="BE916" s="78"/>
      <c r="BF916" s="78"/>
      <c r="BG916" s="78"/>
      <c r="BH916" s="78"/>
      <c r="BI916" s="78"/>
      <c r="BJ916" s="78"/>
      <c r="BK916" s="78"/>
      <c r="BL916" s="78"/>
      <c r="BM916" s="78"/>
      <c r="BN916" s="78"/>
      <c r="BO916" s="78"/>
      <c r="BP916" s="78"/>
      <c r="BQ916" s="78"/>
      <c r="BR916" s="78"/>
      <c r="BS916" s="78"/>
      <c r="BT916" s="78"/>
      <c r="BU916" s="78"/>
      <c r="BV916" s="78"/>
      <c r="BW916" s="78"/>
      <c r="BX916" s="78"/>
      <c r="BY916" s="78"/>
      <c r="BZ916" s="78"/>
      <c r="CA916" s="78"/>
      <c r="CB916" s="78"/>
      <c r="CC916" s="78"/>
      <c r="CD916" s="78"/>
      <c r="CE916" s="78"/>
      <c r="CF916" s="78"/>
      <c r="CG916" s="78"/>
      <c r="CH916" s="78"/>
      <c r="CI916" s="78"/>
      <c r="CJ916" s="78"/>
      <c r="CK916" s="78"/>
      <c r="CL916" s="78"/>
      <c r="CM916" s="78"/>
      <c r="CN916" s="78"/>
      <c r="CO916" s="78"/>
      <c r="CP916" s="78"/>
      <c r="CQ916" s="78"/>
      <c r="CR916" s="78"/>
      <c r="CS916" s="78"/>
      <c r="CT916" s="78"/>
      <c r="CU916" s="78"/>
      <c r="CV916" s="78"/>
      <c r="CW916" s="78"/>
      <c r="CX916" s="78"/>
      <c r="CY916" s="78"/>
      <c r="CZ916" s="78"/>
      <c r="DA916" s="78"/>
      <c r="DB916" s="78"/>
      <c r="DC916" s="78"/>
      <c r="DD916" s="78"/>
      <c r="DE916" s="78"/>
      <c r="DF916" s="2481"/>
      <c r="DG916" s="78"/>
      <c r="DH916" s="2482"/>
      <c r="DI916" s="78"/>
      <c r="DJ916" s="78"/>
      <c r="DK916" s="78"/>
      <c r="DL916" s="78"/>
      <c r="DM916" s="78"/>
      <c r="DN916" s="78"/>
      <c r="DO916" s="78"/>
      <c r="DP916" s="78"/>
      <c r="DQ916" s="78"/>
      <c r="DR916" s="78"/>
    </row>
    <row r="917">
      <c r="A917" s="78"/>
      <c r="D917" s="2471"/>
      <c r="E917" s="2472"/>
      <c r="F917" s="2472"/>
      <c r="G917" s="2473"/>
      <c r="H917" s="2474"/>
      <c r="I917" s="2474"/>
      <c r="J917" s="2474"/>
      <c r="K917" s="2474"/>
      <c r="L917" s="2474"/>
      <c r="M917" s="2474"/>
      <c r="N917" s="2474"/>
      <c r="O917" s="2474"/>
      <c r="P917" s="2474"/>
      <c r="Q917" s="2475"/>
      <c r="R917" s="2475"/>
      <c r="S917" s="2474"/>
      <c r="T917" s="2476"/>
      <c r="U917" s="2474"/>
      <c r="V917" s="2474"/>
      <c r="W917" s="2474"/>
      <c r="X917" s="2474"/>
      <c r="Y917" s="2475"/>
      <c r="Z917" s="2474"/>
      <c r="AA917" s="2477"/>
      <c r="AB917" s="2475"/>
      <c r="AC917" s="2475"/>
      <c r="AD917" s="2475"/>
      <c r="AE917" s="2475"/>
      <c r="AF917" s="78"/>
      <c r="AG917" s="2475"/>
      <c r="AH917" s="2478"/>
      <c r="AI917" s="78"/>
      <c r="AJ917" s="78"/>
      <c r="AK917" s="78"/>
      <c r="AL917" s="78"/>
      <c r="AM917" s="78"/>
      <c r="AN917" s="78"/>
      <c r="AO917" s="78"/>
      <c r="AP917" s="78"/>
      <c r="AQ917" s="78"/>
      <c r="AR917" s="2479"/>
      <c r="AS917" s="2479"/>
      <c r="AT917" s="2479"/>
      <c r="AU917" s="2479"/>
      <c r="AV917" s="2480"/>
      <c r="AW917" s="78"/>
      <c r="AX917" s="2480"/>
      <c r="AY917" s="78"/>
      <c r="AZ917" s="78"/>
      <c r="BA917" s="78"/>
      <c r="BB917" s="2480"/>
      <c r="BC917" s="78"/>
      <c r="BD917" s="78"/>
      <c r="BE917" s="78"/>
      <c r="BF917" s="78"/>
      <c r="BG917" s="78"/>
      <c r="BH917" s="78"/>
      <c r="BI917" s="78"/>
      <c r="BJ917" s="78"/>
      <c r="BK917" s="78"/>
      <c r="BL917" s="78"/>
      <c r="BM917" s="78"/>
      <c r="BN917" s="78"/>
      <c r="BO917" s="78"/>
      <c r="BP917" s="78"/>
      <c r="BQ917" s="78"/>
      <c r="BR917" s="78"/>
      <c r="BS917" s="78"/>
      <c r="BT917" s="78"/>
      <c r="BU917" s="78"/>
      <c r="BV917" s="78"/>
      <c r="BW917" s="78"/>
      <c r="BX917" s="78"/>
      <c r="BY917" s="78"/>
      <c r="BZ917" s="78"/>
      <c r="CA917" s="78"/>
      <c r="CB917" s="78"/>
      <c r="CC917" s="78"/>
      <c r="CD917" s="78"/>
      <c r="CE917" s="78"/>
      <c r="CF917" s="78"/>
      <c r="CG917" s="78"/>
      <c r="CH917" s="78"/>
      <c r="CI917" s="78"/>
      <c r="CJ917" s="78"/>
      <c r="CK917" s="78"/>
      <c r="CL917" s="78"/>
      <c r="CM917" s="78"/>
      <c r="CN917" s="78"/>
      <c r="CO917" s="78"/>
      <c r="CP917" s="78"/>
      <c r="CQ917" s="78"/>
      <c r="CR917" s="78"/>
      <c r="CS917" s="78"/>
      <c r="CT917" s="78"/>
      <c r="CU917" s="78"/>
      <c r="CV917" s="78"/>
      <c r="CW917" s="78"/>
      <c r="CX917" s="78"/>
      <c r="CY917" s="78"/>
      <c r="CZ917" s="78"/>
      <c r="DA917" s="78"/>
      <c r="DB917" s="78"/>
      <c r="DC917" s="78"/>
      <c r="DD917" s="78"/>
      <c r="DE917" s="78"/>
      <c r="DF917" s="2481"/>
      <c r="DG917" s="78"/>
      <c r="DH917" s="2482"/>
      <c r="DI917" s="78"/>
      <c r="DJ917" s="78"/>
      <c r="DK917" s="78"/>
      <c r="DL917" s="78"/>
      <c r="DM917" s="78"/>
      <c r="DN917" s="78"/>
      <c r="DO917" s="78"/>
      <c r="DP917" s="78"/>
      <c r="DQ917" s="78"/>
      <c r="DR917" s="78"/>
    </row>
    <row r="918">
      <c r="A918" s="78"/>
      <c r="D918" s="2471"/>
      <c r="E918" s="2472"/>
      <c r="F918" s="2472"/>
      <c r="G918" s="2473"/>
      <c r="H918" s="2474"/>
      <c r="I918" s="2474"/>
      <c r="J918" s="2474"/>
      <c r="K918" s="2474"/>
      <c r="L918" s="2474"/>
      <c r="M918" s="2474"/>
      <c r="N918" s="2474"/>
      <c r="O918" s="2474"/>
      <c r="P918" s="2474"/>
      <c r="Q918" s="2475"/>
      <c r="R918" s="2475"/>
      <c r="S918" s="2474"/>
      <c r="T918" s="2476"/>
      <c r="U918" s="2474"/>
      <c r="V918" s="2474"/>
      <c r="W918" s="2474"/>
      <c r="X918" s="2474"/>
      <c r="Y918" s="2475"/>
      <c r="Z918" s="2474"/>
      <c r="AA918" s="2477"/>
      <c r="AB918" s="2475"/>
      <c r="AC918" s="2475"/>
      <c r="AD918" s="2475"/>
      <c r="AE918" s="2475"/>
      <c r="AF918" s="78"/>
      <c r="AG918" s="2475"/>
      <c r="AH918" s="2478"/>
      <c r="AI918" s="78"/>
      <c r="AJ918" s="78"/>
      <c r="AK918" s="78"/>
      <c r="AL918" s="78"/>
      <c r="AM918" s="78"/>
      <c r="AN918" s="78"/>
      <c r="AO918" s="78"/>
      <c r="AP918" s="78"/>
      <c r="AQ918" s="78"/>
      <c r="AR918" s="2479"/>
      <c r="AS918" s="2479"/>
      <c r="AT918" s="2479"/>
      <c r="AU918" s="2479"/>
      <c r="AV918" s="2480"/>
      <c r="AW918" s="78"/>
      <c r="AX918" s="2480"/>
      <c r="AY918" s="78"/>
      <c r="AZ918" s="78"/>
      <c r="BA918" s="78"/>
      <c r="BB918" s="2480"/>
      <c r="BC918" s="78"/>
      <c r="BD918" s="78"/>
      <c r="BE918" s="78"/>
      <c r="BF918" s="78"/>
      <c r="BG918" s="78"/>
      <c r="BH918" s="78"/>
      <c r="BI918" s="78"/>
      <c r="BJ918" s="78"/>
      <c r="BK918" s="78"/>
      <c r="BL918" s="78"/>
      <c r="BM918" s="78"/>
      <c r="BN918" s="78"/>
      <c r="BO918" s="78"/>
      <c r="BP918" s="78"/>
      <c r="BQ918" s="78"/>
      <c r="BR918" s="78"/>
      <c r="BS918" s="78"/>
      <c r="BT918" s="78"/>
      <c r="BU918" s="78"/>
      <c r="BV918" s="78"/>
      <c r="BW918" s="78"/>
      <c r="BX918" s="78"/>
      <c r="BY918" s="78"/>
      <c r="BZ918" s="78"/>
      <c r="CA918" s="78"/>
      <c r="CB918" s="78"/>
      <c r="CC918" s="78"/>
      <c r="CD918" s="78"/>
      <c r="CE918" s="78"/>
      <c r="CF918" s="78"/>
      <c r="CG918" s="78"/>
      <c r="CH918" s="78"/>
      <c r="CI918" s="78"/>
      <c r="CJ918" s="78"/>
      <c r="CK918" s="78"/>
      <c r="CL918" s="78"/>
      <c r="CM918" s="78"/>
      <c r="CN918" s="78"/>
      <c r="CO918" s="78"/>
      <c r="CP918" s="78"/>
      <c r="CQ918" s="78"/>
      <c r="CR918" s="78"/>
      <c r="CS918" s="78"/>
      <c r="CT918" s="78"/>
      <c r="CU918" s="78"/>
      <c r="CV918" s="78"/>
      <c r="CW918" s="78"/>
      <c r="CX918" s="78"/>
      <c r="CY918" s="78"/>
      <c r="CZ918" s="78"/>
      <c r="DA918" s="78"/>
      <c r="DB918" s="78"/>
      <c r="DC918" s="78"/>
      <c r="DD918" s="78"/>
      <c r="DE918" s="78"/>
      <c r="DF918" s="2481"/>
      <c r="DG918" s="78"/>
      <c r="DH918" s="2482"/>
      <c r="DI918" s="78"/>
      <c r="DJ918" s="78"/>
      <c r="DK918" s="78"/>
      <c r="DL918" s="78"/>
      <c r="DM918" s="78"/>
      <c r="DN918" s="78"/>
      <c r="DO918" s="78"/>
      <c r="DP918" s="78"/>
      <c r="DQ918" s="78"/>
      <c r="DR918" s="78"/>
    </row>
    <row r="919">
      <c r="A919" s="78"/>
      <c r="D919" s="2471"/>
      <c r="E919" s="2472"/>
      <c r="F919" s="2472"/>
      <c r="G919" s="2473"/>
      <c r="H919" s="2474"/>
      <c r="I919" s="2474"/>
      <c r="J919" s="2474"/>
      <c r="K919" s="2474"/>
      <c r="L919" s="2474"/>
      <c r="M919" s="2474"/>
      <c r="N919" s="2474"/>
      <c r="O919" s="2474"/>
      <c r="P919" s="2474"/>
      <c r="Q919" s="2475"/>
      <c r="R919" s="2475"/>
      <c r="S919" s="2474"/>
      <c r="T919" s="2476"/>
      <c r="U919" s="2474"/>
      <c r="V919" s="2474"/>
      <c r="W919" s="2474"/>
      <c r="X919" s="2474"/>
      <c r="Y919" s="2475"/>
      <c r="Z919" s="2474"/>
      <c r="AA919" s="2477"/>
      <c r="AB919" s="2475"/>
      <c r="AC919" s="2475"/>
      <c r="AD919" s="2475"/>
      <c r="AE919" s="2475"/>
      <c r="AF919" s="78"/>
      <c r="AG919" s="2475"/>
      <c r="AH919" s="2478"/>
      <c r="AI919" s="78"/>
      <c r="AJ919" s="78"/>
      <c r="AK919" s="78"/>
      <c r="AL919" s="78"/>
      <c r="AM919" s="78"/>
      <c r="AN919" s="78"/>
      <c r="AO919" s="78"/>
      <c r="AP919" s="78"/>
      <c r="AQ919" s="78"/>
      <c r="AR919" s="2479"/>
      <c r="AS919" s="2479"/>
      <c r="AT919" s="2479"/>
      <c r="AU919" s="2479"/>
      <c r="AV919" s="2480"/>
      <c r="AW919" s="78"/>
      <c r="AX919" s="2480"/>
      <c r="AY919" s="78"/>
      <c r="AZ919" s="78"/>
      <c r="BA919" s="78"/>
      <c r="BB919" s="2480"/>
      <c r="BC919" s="78"/>
      <c r="BD919" s="78"/>
      <c r="BE919" s="78"/>
      <c r="BF919" s="78"/>
      <c r="BG919" s="78"/>
      <c r="BH919" s="78"/>
      <c r="BI919" s="78"/>
      <c r="BJ919" s="78"/>
      <c r="BK919" s="78"/>
      <c r="BL919" s="78"/>
      <c r="BM919" s="78"/>
      <c r="BN919" s="78"/>
      <c r="BO919" s="78"/>
      <c r="BP919" s="78"/>
      <c r="BQ919" s="78"/>
      <c r="BR919" s="78"/>
      <c r="BS919" s="78"/>
      <c r="BT919" s="78"/>
      <c r="BU919" s="78"/>
      <c r="BV919" s="78"/>
      <c r="BW919" s="78"/>
      <c r="BX919" s="78"/>
      <c r="BY919" s="78"/>
      <c r="BZ919" s="78"/>
      <c r="CA919" s="78"/>
      <c r="CB919" s="78"/>
      <c r="CC919" s="78"/>
      <c r="CD919" s="78"/>
      <c r="CE919" s="78"/>
      <c r="CF919" s="78"/>
      <c r="CG919" s="78"/>
      <c r="CH919" s="78"/>
      <c r="CI919" s="78"/>
      <c r="CJ919" s="78"/>
      <c r="CK919" s="78"/>
      <c r="CL919" s="78"/>
      <c r="CM919" s="78"/>
      <c r="CN919" s="78"/>
      <c r="CO919" s="78"/>
      <c r="CP919" s="78"/>
      <c r="CQ919" s="78"/>
      <c r="CR919" s="78"/>
      <c r="CS919" s="78"/>
      <c r="CT919" s="78"/>
      <c r="CU919" s="78"/>
      <c r="CV919" s="78"/>
      <c r="CW919" s="78"/>
      <c r="CX919" s="78"/>
      <c r="CY919" s="78"/>
      <c r="CZ919" s="78"/>
      <c r="DA919" s="78"/>
      <c r="DB919" s="78"/>
      <c r="DC919" s="78"/>
      <c r="DD919" s="78"/>
      <c r="DE919" s="78"/>
      <c r="DF919" s="2481"/>
      <c r="DG919" s="78"/>
      <c r="DH919" s="2482"/>
      <c r="DI919" s="78"/>
      <c r="DJ919" s="78"/>
      <c r="DK919" s="78"/>
      <c r="DL919" s="78"/>
      <c r="DM919" s="78"/>
      <c r="DN919" s="78"/>
      <c r="DO919" s="78"/>
      <c r="DP919" s="78"/>
      <c r="DQ919" s="78"/>
      <c r="DR919" s="78"/>
    </row>
    <row r="920">
      <c r="A920" s="78"/>
      <c r="D920" s="2471"/>
      <c r="E920" s="2472"/>
      <c r="F920" s="2472"/>
      <c r="G920" s="2473"/>
      <c r="H920" s="2474"/>
      <c r="I920" s="2474"/>
      <c r="J920" s="2474"/>
      <c r="K920" s="2474"/>
      <c r="L920" s="2474"/>
      <c r="M920" s="2474"/>
      <c r="N920" s="2474"/>
      <c r="O920" s="2474"/>
      <c r="P920" s="2474"/>
      <c r="Q920" s="2475"/>
      <c r="R920" s="2475"/>
      <c r="S920" s="2474"/>
      <c r="T920" s="2476"/>
      <c r="U920" s="2474"/>
      <c r="V920" s="2474"/>
      <c r="W920" s="2474"/>
      <c r="X920" s="2474"/>
      <c r="Y920" s="2475"/>
      <c r="Z920" s="2474"/>
      <c r="AA920" s="2477"/>
      <c r="AB920" s="2475"/>
      <c r="AC920" s="2475"/>
      <c r="AD920" s="2475"/>
      <c r="AE920" s="2475"/>
      <c r="AF920" s="78"/>
      <c r="AG920" s="2475"/>
      <c r="AH920" s="2478"/>
      <c r="AI920" s="78"/>
      <c r="AJ920" s="78"/>
      <c r="AK920" s="78"/>
      <c r="AL920" s="78"/>
      <c r="AM920" s="78"/>
      <c r="AN920" s="78"/>
      <c r="AO920" s="78"/>
      <c r="AP920" s="78"/>
      <c r="AQ920" s="78"/>
      <c r="AR920" s="2479"/>
      <c r="AS920" s="2479"/>
      <c r="AT920" s="2479"/>
      <c r="AU920" s="2479"/>
      <c r="AV920" s="2480"/>
      <c r="AW920" s="78"/>
      <c r="AX920" s="2480"/>
      <c r="AY920" s="78"/>
      <c r="AZ920" s="78"/>
      <c r="BA920" s="78"/>
      <c r="BB920" s="2480"/>
      <c r="BC920" s="78"/>
      <c r="BD920" s="78"/>
      <c r="BE920" s="78"/>
      <c r="BF920" s="78"/>
      <c r="BG920" s="78"/>
      <c r="BH920" s="78"/>
      <c r="BI920" s="78"/>
      <c r="BJ920" s="78"/>
      <c r="BK920" s="78"/>
      <c r="BL920" s="78"/>
      <c r="BM920" s="78"/>
      <c r="BN920" s="78"/>
      <c r="BO920" s="78"/>
      <c r="BP920" s="78"/>
      <c r="BQ920" s="78"/>
      <c r="BR920" s="78"/>
      <c r="BS920" s="78"/>
      <c r="BT920" s="78"/>
      <c r="BU920" s="78"/>
      <c r="BV920" s="78"/>
      <c r="BW920" s="78"/>
      <c r="BX920" s="78"/>
      <c r="BY920" s="78"/>
      <c r="BZ920" s="78"/>
      <c r="CA920" s="78"/>
      <c r="CB920" s="78"/>
      <c r="CC920" s="78"/>
      <c r="CD920" s="78"/>
      <c r="CE920" s="78"/>
      <c r="CF920" s="78"/>
      <c r="CG920" s="78"/>
      <c r="CH920" s="78"/>
      <c r="CI920" s="78"/>
      <c r="CJ920" s="78"/>
      <c r="CK920" s="78"/>
      <c r="CL920" s="78"/>
      <c r="CM920" s="78"/>
      <c r="CN920" s="78"/>
      <c r="CO920" s="78"/>
      <c r="CP920" s="78"/>
      <c r="CQ920" s="78"/>
      <c r="CR920" s="78"/>
      <c r="CS920" s="78"/>
      <c r="CT920" s="78"/>
      <c r="CU920" s="78"/>
      <c r="CV920" s="78"/>
      <c r="CW920" s="78"/>
      <c r="CX920" s="78"/>
      <c r="CY920" s="78"/>
      <c r="CZ920" s="78"/>
      <c r="DA920" s="78"/>
      <c r="DB920" s="78"/>
      <c r="DC920" s="78"/>
      <c r="DD920" s="78"/>
      <c r="DE920" s="78"/>
      <c r="DF920" s="2481"/>
      <c r="DG920" s="78"/>
      <c r="DH920" s="2482"/>
      <c r="DI920" s="78"/>
      <c r="DJ920" s="78"/>
      <c r="DK920" s="78"/>
      <c r="DL920" s="78"/>
      <c r="DM920" s="78"/>
      <c r="DN920" s="78"/>
      <c r="DO920" s="78"/>
      <c r="DP920" s="78"/>
      <c r="DQ920" s="78"/>
      <c r="DR920" s="78"/>
    </row>
    <row r="921">
      <c r="A921" s="78"/>
      <c r="D921" s="2471"/>
      <c r="E921" s="2472"/>
      <c r="F921" s="2472"/>
      <c r="G921" s="2473"/>
      <c r="H921" s="2474"/>
      <c r="I921" s="2474"/>
      <c r="J921" s="2474"/>
      <c r="K921" s="2474"/>
      <c r="L921" s="2474"/>
      <c r="M921" s="2474"/>
      <c r="N921" s="2474"/>
      <c r="O921" s="2474"/>
      <c r="P921" s="2474"/>
      <c r="Q921" s="2475"/>
      <c r="R921" s="2475"/>
      <c r="S921" s="2474"/>
      <c r="T921" s="2476"/>
      <c r="U921" s="2474"/>
      <c r="V921" s="2474"/>
      <c r="W921" s="2474"/>
      <c r="X921" s="2474"/>
      <c r="Y921" s="2475"/>
      <c r="Z921" s="2474"/>
      <c r="AA921" s="2477"/>
      <c r="AB921" s="2475"/>
      <c r="AC921" s="2475"/>
      <c r="AD921" s="2475"/>
      <c r="AE921" s="2475"/>
      <c r="AF921" s="78"/>
      <c r="AG921" s="2475"/>
      <c r="AH921" s="2478"/>
      <c r="AI921" s="78"/>
      <c r="AJ921" s="78"/>
      <c r="AK921" s="78"/>
      <c r="AL921" s="78"/>
      <c r="AM921" s="78"/>
      <c r="AN921" s="78"/>
      <c r="AO921" s="78"/>
      <c r="AP921" s="78"/>
      <c r="AQ921" s="78"/>
      <c r="AR921" s="2479"/>
      <c r="AS921" s="2479"/>
      <c r="AT921" s="2479"/>
      <c r="AU921" s="2479"/>
      <c r="AV921" s="2480"/>
      <c r="AW921" s="78"/>
      <c r="AX921" s="2480"/>
      <c r="AY921" s="78"/>
      <c r="AZ921" s="78"/>
      <c r="BA921" s="78"/>
      <c r="BB921" s="2480"/>
      <c r="BC921" s="78"/>
      <c r="BD921" s="78"/>
      <c r="BE921" s="78"/>
      <c r="BF921" s="78"/>
      <c r="BG921" s="78"/>
      <c r="BH921" s="78"/>
      <c r="BI921" s="78"/>
      <c r="BJ921" s="78"/>
      <c r="BK921" s="78"/>
      <c r="BL921" s="78"/>
      <c r="BM921" s="78"/>
      <c r="BN921" s="78"/>
      <c r="BO921" s="78"/>
      <c r="BP921" s="78"/>
      <c r="BQ921" s="78"/>
      <c r="BR921" s="78"/>
      <c r="BS921" s="78"/>
      <c r="BT921" s="78"/>
      <c r="BU921" s="78"/>
      <c r="BV921" s="78"/>
      <c r="BW921" s="78"/>
      <c r="BX921" s="78"/>
      <c r="BY921" s="78"/>
      <c r="BZ921" s="78"/>
      <c r="CA921" s="78"/>
      <c r="CB921" s="78"/>
      <c r="CC921" s="78"/>
      <c r="CD921" s="78"/>
      <c r="CE921" s="78"/>
      <c r="CF921" s="78"/>
      <c r="CG921" s="78"/>
      <c r="CH921" s="78"/>
      <c r="CI921" s="78"/>
      <c r="CJ921" s="78"/>
      <c r="CK921" s="78"/>
      <c r="CL921" s="78"/>
      <c r="CM921" s="78"/>
      <c r="CN921" s="78"/>
      <c r="CO921" s="78"/>
      <c r="CP921" s="78"/>
      <c r="CQ921" s="78"/>
      <c r="CR921" s="78"/>
      <c r="CS921" s="78"/>
      <c r="CT921" s="78"/>
      <c r="CU921" s="78"/>
      <c r="CV921" s="78"/>
      <c r="CW921" s="78"/>
      <c r="CX921" s="78"/>
      <c r="CY921" s="78"/>
      <c r="CZ921" s="78"/>
      <c r="DA921" s="78"/>
      <c r="DB921" s="78"/>
      <c r="DC921" s="78"/>
      <c r="DD921" s="78"/>
      <c r="DE921" s="78"/>
      <c r="DF921" s="2481"/>
      <c r="DG921" s="78"/>
      <c r="DH921" s="2482"/>
      <c r="DI921" s="78"/>
      <c r="DJ921" s="78"/>
      <c r="DK921" s="78"/>
      <c r="DL921" s="78"/>
      <c r="DM921" s="78"/>
      <c r="DN921" s="78"/>
      <c r="DO921" s="78"/>
      <c r="DP921" s="78"/>
      <c r="DQ921" s="78"/>
      <c r="DR921" s="78"/>
    </row>
    <row r="922">
      <c r="A922" s="78"/>
      <c r="D922" s="2471"/>
      <c r="E922" s="2472"/>
      <c r="F922" s="2472"/>
      <c r="G922" s="2473"/>
      <c r="H922" s="2474"/>
      <c r="I922" s="2474"/>
      <c r="J922" s="2474"/>
      <c r="K922" s="2474"/>
      <c r="L922" s="2474"/>
      <c r="M922" s="2474"/>
      <c r="N922" s="2474"/>
      <c r="O922" s="2474"/>
      <c r="P922" s="2474"/>
      <c r="Q922" s="2475"/>
      <c r="R922" s="2475"/>
      <c r="S922" s="2474"/>
      <c r="T922" s="2476"/>
      <c r="U922" s="2474"/>
      <c r="V922" s="2474"/>
      <c r="W922" s="2474"/>
      <c r="X922" s="2474"/>
      <c r="Y922" s="2475"/>
      <c r="Z922" s="2474"/>
      <c r="AA922" s="2477"/>
      <c r="AB922" s="2475"/>
      <c r="AC922" s="2475"/>
      <c r="AD922" s="2475"/>
      <c r="AE922" s="2475"/>
      <c r="AF922" s="78"/>
      <c r="AG922" s="2475"/>
      <c r="AH922" s="2478"/>
      <c r="AI922" s="78"/>
      <c r="AJ922" s="78"/>
      <c r="AK922" s="78"/>
      <c r="AL922" s="78"/>
      <c r="AM922" s="78"/>
      <c r="AN922" s="78"/>
      <c r="AO922" s="78"/>
      <c r="AP922" s="78"/>
      <c r="AQ922" s="78"/>
      <c r="AR922" s="2479"/>
      <c r="AS922" s="2479"/>
      <c r="AT922" s="2479"/>
      <c r="AU922" s="2479"/>
      <c r="AV922" s="2480"/>
      <c r="AW922" s="78"/>
      <c r="AX922" s="2480"/>
      <c r="AY922" s="78"/>
      <c r="AZ922" s="78"/>
      <c r="BA922" s="78"/>
      <c r="BB922" s="2480"/>
      <c r="BC922" s="78"/>
      <c r="BD922" s="78"/>
      <c r="BE922" s="78"/>
      <c r="BF922" s="78"/>
      <c r="BG922" s="78"/>
      <c r="BH922" s="78"/>
      <c r="BI922" s="78"/>
      <c r="BJ922" s="78"/>
      <c r="BK922" s="78"/>
      <c r="BL922" s="78"/>
      <c r="BM922" s="78"/>
      <c r="BN922" s="78"/>
      <c r="BO922" s="78"/>
      <c r="BP922" s="78"/>
      <c r="BQ922" s="78"/>
      <c r="BR922" s="78"/>
      <c r="BS922" s="78"/>
      <c r="BT922" s="78"/>
      <c r="BU922" s="78"/>
      <c r="BV922" s="78"/>
      <c r="BW922" s="78"/>
      <c r="BX922" s="78"/>
      <c r="BY922" s="78"/>
      <c r="BZ922" s="78"/>
      <c r="CA922" s="78"/>
      <c r="CB922" s="78"/>
      <c r="CC922" s="78"/>
      <c r="CD922" s="78"/>
      <c r="CE922" s="78"/>
      <c r="CF922" s="78"/>
      <c r="CG922" s="78"/>
      <c r="CH922" s="78"/>
      <c r="CI922" s="78"/>
      <c r="CJ922" s="78"/>
      <c r="CK922" s="78"/>
      <c r="CL922" s="78"/>
      <c r="CM922" s="78"/>
      <c r="CN922" s="78"/>
      <c r="CO922" s="78"/>
      <c r="CP922" s="78"/>
      <c r="CQ922" s="78"/>
      <c r="CR922" s="78"/>
      <c r="CS922" s="78"/>
      <c r="CT922" s="78"/>
      <c r="CU922" s="78"/>
      <c r="CV922" s="78"/>
      <c r="CW922" s="78"/>
      <c r="CX922" s="78"/>
      <c r="CY922" s="78"/>
      <c r="CZ922" s="78"/>
      <c r="DA922" s="78"/>
      <c r="DB922" s="78"/>
      <c r="DC922" s="78"/>
      <c r="DD922" s="78"/>
      <c r="DE922" s="78"/>
      <c r="DF922" s="2481"/>
      <c r="DG922" s="78"/>
      <c r="DH922" s="2482"/>
      <c r="DI922" s="78"/>
      <c r="DJ922" s="78"/>
      <c r="DK922" s="78"/>
      <c r="DL922" s="78"/>
      <c r="DM922" s="78"/>
      <c r="DN922" s="78"/>
      <c r="DO922" s="78"/>
      <c r="DP922" s="78"/>
      <c r="DQ922" s="78"/>
      <c r="DR922" s="78"/>
    </row>
    <row r="923">
      <c r="A923" s="78"/>
      <c r="D923" s="2471"/>
      <c r="E923" s="2472"/>
      <c r="F923" s="2472"/>
      <c r="G923" s="2473"/>
      <c r="H923" s="2474"/>
      <c r="I923" s="2474"/>
      <c r="J923" s="2474"/>
      <c r="K923" s="2474"/>
      <c r="L923" s="2474"/>
      <c r="M923" s="2474"/>
      <c r="N923" s="2474"/>
      <c r="O923" s="2474"/>
      <c r="P923" s="2474"/>
      <c r="Q923" s="2475"/>
      <c r="R923" s="2475"/>
      <c r="S923" s="2474"/>
      <c r="T923" s="2476"/>
      <c r="U923" s="2474"/>
      <c r="V923" s="2474"/>
      <c r="W923" s="2474"/>
      <c r="X923" s="2474"/>
      <c r="Y923" s="2475"/>
      <c r="Z923" s="2474"/>
      <c r="AA923" s="2477"/>
      <c r="AB923" s="2475"/>
      <c r="AC923" s="2475"/>
      <c r="AD923" s="2475"/>
      <c r="AE923" s="2475"/>
      <c r="AF923" s="78"/>
      <c r="AG923" s="2475"/>
      <c r="AH923" s="2478"/>
      <c r="AI923" s="78"/>
      <c r="AJ923" s="78"/>
      <c r="AK923" s="78"/>
      <c r="AL923" s="78"/>
      <c r="AM923" s="78"/>
      <c r="AN923" s="78"/>
      <c r="AO923" s="78"/>
      <c r="AP923" s="78"/>
      <c r="AQ923" s="78"/>
      <c r="AR923" s="2479"/>
      <c r="AS923" s="2479"/>
      <c r="AT923" s="2479"/>
      <c r="AU923" s="2479"/>
      <c r="AV923" s="2480"/>
      <c r="AW923" s="78"/>
      <c r="AX923" s="2480"/>
      <c r="AY923" s="78"/>
      <c r="AZ923" s="78"/>
      <c r="BA923" s="78"/>
      <c r="BB923" s="2480"/>
      <c r="BC923" s="78"/>
      <c r="BD923" s="78"/>
      <c r="BE923" s="78"/>
      <c r="BF923" s="78"/>
      <c r="BG923" s="78"/>
      <c r="BH923" s="78"/>
      <c r="BI923" s="78"/>
      <c r="BJ923" s="78"/>
      <c r="BK923" s="78"/>
      <c r="BL923" s="78"/>
      <c r="BM923" s="78"/>
      <c r="BN923" s="78"/>
      <c r="BO923" s="78"/>
      <c r="BP923" s="78"/>
      <c r="BQ923" s="78"/>
      <c r="BR923" s="78"/>
      <c r="BS923" s="78"/>
      <c r="BT923" s="78"/>
      <c r="BU923" s="78"/>
      <c r="BV923" s="78"/>
      <c r="BW923" s="78"/>
      <c r="BX923" s="78"/>
      <c r="BY923" s="78"/>
      <c r="BZ923" s="78"/>
      <c r="CA923" s="78"/>
      <c r="CB923" s="78"/>
      <c r="CC923" s="78"/>
      <c r="CD923" s="78"/>
      <c r="CE923" s="78"/>
      <c r="CF923" s="78"/>
      <c r="CG923" s="78"/>
      <c r="CH923" s="78"/>
      <c r="CI923" s="78"/>
      <c r="CJ923" s="78"/>
      <c r="CK923" s="78"/>
      <c r="CL923" s="78"/>
      <c r="CM923" s="78"/>
      <c r="CN923" s="78"/>
      <c r="CO923" s="78"/>
      <c r="CP923" s="78"/>
      <c r="CQ923" s="78"/>
      <c r="CR923" s="78"/>
      <c r="CS923" s="78"/>
      <c r="CT923" s="78"/>
      <c r="CU923" s="78"/>
      <c r="CV923" s="78"/>
      <c r="CW923" s="78"/>
      <c r="CX923" s="78"/>
      <c r="CY923" s="78"/>
      <c r="CZ923" s="78"/>
      <c r="DA923" s="78"/>
      <c r="DB923" s="78"/>
      <c r="DC923" s="78"/>
      <c r="DD923" s="78"/>
      <c r="DE923" s="78"/>
      <c r="DF923" s="2481"/>
      <c r="DG923" s="78"/>
      <c r="DH923" s="2482"/>
      <c r="DI923" s="78"/>
      <c r="DJ923" s="78"/>
      <c r="DK923" s="78"/>
      <c r="DL923" s="78"/>
      <c r="DM923" s="78"/>
      <c r="DN923" s="78"/>
      <c r="DO923" s="78"/>
      <c r="DP923" s="78"/>
      <c r="DQ923" s="78"/>
      <c r="DR923" s="78"/>
    </row>
    <row r="924">
      <c r="A924" s="78"/>
      <c r="D924" s="2471"/>
      <c r="E924" s="2472"/>
      <c r="F924" s="2472"/>
      <c r="G924" s="2473"/>
      <c r="H924" s="2474"/>
      <c r="I924" s="2474"/>
      <c r="J924" s="2474"/>
      <c r="K924" s="2474"/>
      <c r="L924" s="2474"/>
      <c r="M924" s="2474"/>
      <c r="N924" s="2474"/>
      <c r="O924" s="2474"/>
      <c r="P924" s="2474"/>
      <c r="Q924" s="2475"/>
      <c r="R924" s="2475"/>
      <c r="S924" s="2474"/>
      <c r="T924" s="2476"/>
      <c r="U924" s="2474"/>
      <c r="V924" s="2474"/>
      <c r="W924" s="2474"/>
      <c r="X924" s="2474"/>
      <c r="Y924" s="2475"/>
      <c r="Z924" s="2474"/>
      <c r="AA924" s="2477"/>
      <c r="AB924" s="2475"/>
      <c r="AC924" s="2475"/>
      <c r="AD924" s="2475"/>
      <c r="AE924" s="2475"/>
      <c r="AF924" s="78"/>
      <c r="AG924" s="2475"/>
      <c r="AH924" s="2478"/>
      <c r="AI924" s="78"/>
      <c r="AJ924" s="78"/>
      <c r="AK924" s="78"/>
      <c r="AL924" s="78"/>
      <c r="AM924" s="78"/>
      <c r="AN924" s="78"/>
      <c r="AO924" s="78"/>
      <c r="AP924" s="78"/>
      <c r="AQ924" s="78"/>
      <c r="AR924" s="2479"/>
      <c r="AS924" s="2479"/>
      <c r="AT924" s="2479"/>
      <c r="AU924" s="2479"/>
      <c r="AV924" s="2480"/>
      <c r="AW924" s="78"/>
      <c r="AX924" s="2480"/>
      <c r="AY924" s="78"/>
      <c r="AZ924" s="78"/>
      <c r="BA924" s="78"/>
      <c r="BB924" s="2480"/>
      <c r="BC924" s="78"/>
      <c r="BD924" s="78"/>
      <c r="BE924" s="78"/>
      <c r="BF924" s="78"/>
      <c r="BG924" s="78"/>
      <c r="BH924" s="78"/>
      <c r="BI924" s="78"/>
      <c r="BJ924" s="78"/>
      <c r="BK924" s="78"/>
      <c r="BL924" s="78"/>
      <c r="BM924" s="78"/>
      <c r="BN924" s="78"/>
      <c r="BO924" s="78"/>
      <c r="BP924" s="78"/>
      <c r="BQ924" s="78"/>
      <c r="BR924" s="78"/>
      <c r="BS924" s="78"/>
      <c r="BT924" s="78"/>
      <c r="BU924" s="78"/>
      <c r="BV924" s="78"/>
      <c r="BW924" s="78"/>
      <c r="BX924" s="78"/>
      <c r="BY924" s="78"/>
      <c r="BZ924" s="78"/>
      <c r="CA924" s="78"/>
      <c r="CB924" s="78"/>
      <c r="CC924" s="78"/>
      <c r="CD924" s="78"/>
      <c r="CE924" s="78"/>
      <c r="CF924" s="78"/>
      <c r="CG924" s="78"/>
      <c r="CH924" s="78"/>
      <c r="CI924" s="78"/>
      <c r="CJ924" s="78"/>
      <c r="CK924" s="78"/>
      <c r="CL924" s="78"/>
      <c r="CM924" s="78"/>
      <c r="CN924" s="78"/>
      <c r="CO924" s="78"/>
      <c r="CP924" s="78"/>
      <c r="CQ924" s="78"/>
      <c r="CR924" s="78"/>
      <c r="CS924" s="78"/>
      <c r="CT924" s="78"/>
      <c r="CU924" s="78"/>
      <c r="CV924" s="78"/>
      <c r="CW924" s="78"/>
      <c r="CX924" s="78"/>
      <c r="CY924" s="78"/>
      <c r="CZ924" s="78"/>
      <c r="DA924" s="78"/>
      <c r="DB924" s="78"/>
      <c r="DC924" s="78"/>
      <c r="DD924" s="78"/>
      <c r="DE924" s="78"/>
      <c r="DF924" s="2481"/>
      <c r="DG924" s="78"/>
      <c r="DH924" s="2482"/>
      <c r="DI924" s="78"/>
      <c r="DJ924" s="78"/>
      <c r="DK924" s="78"/>
      <c r="DL924" s="78"/>
      <c r="DM924" s="78"/>
      <c r="DN924" s="78"/>
      <c r="DO924" s="78"/>
      <c r="DP924" s="78"/>
      <c r="DQ924" s="78"/>
      <c r="DR924" s="78"/>
    </row>
    <row r="925">
      <c r="A925" s="78"/>
      <c r="D925" s="2471"/>
      <c r="E925" s="2472"/>
      <c r="F925" s="2472"/>
      <c r="G925" s="2473"/>
      <c r="H925" s="2474"/>
      <c r="I925" s="2474"/>
      <c r="J925" s="2474"/>
      <c r="K925" s="2474"/>
      <c r="L925" s="2474"/>
      <c r="M925" s="2474"/>
      <c r="N925" s="2474"/>
      <c r="O925" s="2474"/>
      <c r="P925" s="2474"/>
      <c r="Q925" s="2475"/>
      <c r="R925" s="2475"/>
      <c r="S925" s="2474"/>
      <c r="T925" s="2476"/>
      <c r="U925" s="2474"/>
      <c r="V925" s="2474"/>
      <c r="W925" s="2474"/>
      <c r="X925" s="2474"/>
      <c r="Y925" s="2475"/>
      <c r="Z925" s="2474"/>
      <c r="AA925" s="2477"/>
      <c r="AB925" s="2475"/>
      <c r="AC925" s="2475"/>
      <c r="AD925" s="2475"/>
      <c r="AE925" s="2475"/>
      <c r="AF925" s="78"/>
      <c r="AG925" s="2475"/>
      <c r="AH925" s="2478"/>
      <c r="AI925" s="78"/>
      <c r="AJ925" s="78"/>
      <c r="AK925" s="78"/>
      <c r="AL925" s="78"/>
      <c r="AM925" s="78"/>
      <c r="AN925" s="78"/>
      <c r="AO925" s="78"/>
      <c r="AP925" s="78"/>
      <c r="AQ925" s="78"/>
      <c r="AR925" s="2479"/>
      <c r="AS925" s="2479"/>
      <c r="AT925" s="2479"/>
      <c r="AU925" s="2479"/>
      <c r="AV925" s="2480"/>
      <c r="AW925" s="78"/>
      <c r="AX925" s="2480"/>
      <c r="AY925" s="78"/>
      <c r="AZ925" s="78"/>
      <c r="BA925" s="78"/>
      <c r="BB925" s="2480"/>
      <c r="BC925" s="78"/>
      <c r="BD925" s="78"/>
      <c r="BE925" s="78"/>
      <c r="BF925" s="78"/>
      <c r="BG925" s="78"/>
      <c r="BH925" s="78"/>
      <c r="BI925" s="78"/>
      <c r="BJ925" s="78"/>
      <c r="BK925" s="78"/>
      <c r="BL925" s="78"/>
      <c r="BM925" s="78"/>
      <c r="BN925" s="78"/>
      <c r="BO925" s="78"/>
      <c r="BP925" s="78"/>
      <c r="BQ925" s="78"/>
      <c r="BR925" s="78"/>
      <c r="BS925" s="78"/>
      <c r="BT925" s="78"/>
      <c r="BU925" s="78"/>
      <c r="BV925" s="78"/>
      <c r="BW925" s="78"/>
      <c r="BX925" s="78"/>
      <c r="BY925" s="78"/>
      <c r="BZ925" s="78"/>
      <c r="CA925" s="78"/>
      <c r="CB925" s="78"/>
      <c r="CC925" s="78"/>
      <c r="CD925" s="78"/>
      <c r="CE925" s="78"/>
      <c r="CF925" s="78"/>
      <c r="CG925" s="78"/>
      <c r="CH925" s="78"/>
      <c r="CI925" s="78"/>
      <c r="CJ925" s="78"/>
      <c r="CK925" s="78"/>
      <c r="CL925" s="78"/>
      <c r="CM925" s="78"/>
      <c r="CN925" s="78"/>
      <c r="CO925" s="78"/>
      <c r="CP925" s="78"/>
      <c r="CQ925" s="78"/>
      <c r="CR925" s="78"/>
      <c r="CS925" s="78"/>
      <c r="CT925" s="78"/>
      <c r="CU925" s="78"/>
      <c r="CV925" s="78"/>
      <c r="CW925" s="78"/>
      <c r="CX925" s="78"/>
      <c r="CY925" s="78"/>
      <c r="CZ925" s="78"/>
      <c r="DA925" s="78"/>
      <c r="DB925" s="78"/>
      <c r="DC925" s="78"/>
      <c r="DD925" s="78"/>
      <c r="DE925" s="78"/>
      <c r="DF925" s="2481"/>
      <c r="DG925" s="78"/>
      <c r="DH925" s="2482"/>
      <c r="DI925" s="78"/>
      <c r="DJ925" s="78"/>
      <c r="DK925" s="78"/>
      <c r="DL925" s="78"/>
      <c r="DM925" s="78"/>
      <c r="DN925" s="78"/>
      <c r="DO925" s="78"/>
      <c r="DP925" s="78"/>
      <c r="DQ925" s="78"/>
      <c r="DR925" s="78"/>
    </row>
    <row r="926">
      <c r="A926" s="78"/>
      <c r="D926" s="2471"/>
      <c r="E926" s="2472"/>
      <c r="F926" s="2472"/>
      <c r="G926" s="2473"/>
      <c r="H926" s="2474"/>
      <c r="I926" s="2474"/>
      <c r="J926" s="2474"/>
      <c r="K926" s="2474"/>
      <c r="L926" s="2474"/>
      <c r="M926" s="2474"/>
      <c r="N926" s="2474"/>
      <c r="O926" s="2474"/>
      <c r="P926" s="2474"/>
      <c r="Q926" s="2475"/>
      <c r="R926" s="2475"/>
      <c r="S926" s="2474"/>
      <c r="T926" s="2476"/>
      <c r="U926" s="2474"/>
      <c r="V926" s="2474"/>
      <c r="W926" s="2474"/>
      <c r="X926" s="2474"/>
      <c r="Y926" s="2475"/>
      <c r="Z926" s="2474"/>
      <c r="AA926" s="2477"/>
      <c r="AB926" s="2475"/>
      <c r="AC926" s="2475"/>
      <c r="AD926" s="2475"/>
      <c r="AE926" s="2475"/>
      <c r="AF926" s="78"/>
      <c r="AG926" s="2475"/>
      <c r="AH926" s="2478"/>
      <c r="AI926" s="78"/>
      <c r="AJ926" s="78"/>
      <c r="AK926" s="78"/>
      <c r="AL926" s="78"/>
      <c r="AM926" s="78"/>
      <c r="AN926" s="78"/>
      <c r="AO926" s="78"/>
      <c r="AP926" s="78"/>
      <c r="AQ926" s="78"/>
      <c r="AR926" s="2479"/>
      <c r="AS926" s="2479"/>
      <c r="AT926" s="2479"/>
      <c r="AU926" s="2479"/>
      <c r="AV926" s="2480"/>
      <c r="AW926" s="78"/>
      <c r="AX926" s="2480"/>
      <c r="AY926" s="78"/>
      <c r="AZ926" s="78"/>
      <c r="BA926" s="78"/>
      <c r="BB926" s="2480"/>
      <c r="BC926" s="78"/>
      <c r="BD926" s="78"/>
      <c r="BE926" s="78"/>
      <c r="BF926" s="78"/>
      <c r="BG926" s="78"/>
      <c r="BH926" s="78"/>
      <c r="BI926" s="78"/>
      <c r="BJ926" s="78"/>
      <c r="BK926" s="78"/>
      <c r="BL926" s="78"/>
      <c r="BM926" s="78"/>
      <c r="BN926" s="78"/>
      <c r="BO926" s="78"/>
      <c r="BP926" s="78"/>
      <c r="BQ926" s="78"/>
      <c r="BR926" s="78"/>
      <c r="BS926" s="78"/>
      <c r="BT926" s="78"/>
      <c r="BU926" s="78"/>
      <c r="BV926" s="78"/>
      <c r="BW926" s="78"/>
      <c r="BX926" s="78"/>
      <c r="BY926" s="78"/>
      <c r="BZ926" s="78"/>
      <c r="CA926" s="78"/>
      <c r="CB926" s="78"/>
      <c r="CC926" s="78"/>
      <c r="CD926" s="78"/>
      <c r="CE926" s="78"/>
      <c r="CF926" s="78"/>
      <c r="CG926" s="78"/>
      <c r="CH926" s="78"/>
      <c r="CI926" s="78"/>
      <c r="CJ926" s="78"/>
      <c r="CK926" s="78"/>
      <c r="CL926" s="78"/>
      <c r="CM926" s="78"/>
      <c r="CN926" s="78"/>
      <c r="CO926" s="78"/>
      <c r="CP926" s="78"/>
      <c r="CQ926" s="78"/>
      <c r="CR926" s="78"/>
      <c r="CS926" s="78"/>
      <c r="CT926" s="78"/>
      <c r="CU926" s="78"/>
      <c r="CV926" s="78"/>
      <c r="CW926" s="78"/>
      <c r="CX926" s="78"/>
      <c r="CY926" s="78"/>
      <c r="CZ926" s="78"/>
      <c r="DA926" s="78"/>
      <c r="DB926" s="78"/>
      <c r="DC926" s="78"/>
      <c r="DD926" s="78"/>
      <c r="DE926" s="78"/>
      <c r="DF926" s="2481"/>
      <c r="DG926" s="78"/>
      <c r="DH926" s="2482"/>
      <c r="DI926" s="78"/>
      <c r="DJ926" s="78"/>
      <c r="DK926" s="78"/>
      <c r="DL926" s="78"/>
      <c r="DM926" s="78"/>
      <c r="DN926" s="78"/>
      <c r="DO926" s="78"/>
      <c r="DP926" s="78"/>
      <c r="DQ926" s="78"/>
      <c r="DR926" s="78"/>
    </row>
    <row r="927">
      <c r="A927" s="78"/>
      <c r="D927" s="2471"/>
      <c r="E927" s="2472"/>
      <c r="F927" s="2472"/>
      <c r="G927" s="2473"/>
      <c r="H927" s="2474"/>
      <c r="I927" s="2474"/>
      <c r="J927" s="2474"/>
      <c r="K927" s="2474"/>
      <c r="L927" s="2474"/>
      <c r="M927" s="2474"/>
      <c r="N927" s="2474"/>
      <c r="O927" s="2474"/>
      <c r="P927" s="2474"/>
      <c r="Q927" s="2475"/>
      <c r="R927" s="2475"/>
      <c r="S927" s="2474"/>
      <c r="T927" s="2476"/>
      <c r="U927" s="2474"/>
      <c r="V927" s="2474"/>
      <c r="W927" s="2474"/>
      <c r="X927" s="2474"/>
      <c r="Y927" s="2475"/>
      <c r="Z927" s="2474"/>
      <c r="AA927" s="2477"/>
      <c r="AB927" s="2475"/>
      <c r="AC927" s="2475"/>
      <c r="AD927" s="2475"/>
      <c r="AE927" s="2475"/>
      <c r="AF927" s="78"/>
      <c r="AG927" s="2475"/>
      <c r="AH927" s="2478"/>
      <c r="AI927" s="78"/>
      <c r="AJ927" s="78"/>
      <c r="AK927" s="78"/>
      <c r="AL927" s="78"/>
      <c r="AM927" s="78"/>
      <c r="AN927" s="78"/>
      <c r="AO927" s="78"/>
      <c r="AP927" s="78"/>
      <c r="AQ927" s="78"/>
      <c r="AR927" s="2479"/>
      <c r="AS927" s="2479"/>
      <c r="AT927" s="2479"/>
      <c r="AU927" s="2479"/>
      <c r="AV927" s="2480"/>
      <c r="AW927" s="78"/>
      <c r="AX927" s="2480"/>
      <c r="AY927" s="78"/>
      <c r="AZ927" s="78"/>
      <c r="BA927" s="78"/>
      <c r="BB927" s="2480"/>
      <c r="BC927" s="78"/>
      <c r="BD927" s="78"/>
      <c r="BE927" s="78"/>
      <c r="BF927" s="78"/>
      <c r="BG927" s="78"/>
      <c r="BH927" s="78"/>
      <c r="BI927" s="78"/>
      <c r="BJ927" s="78"/>
      <c r="BK927" s="78"/>
      <c r="BL927" s="78"/>
      <c r="BM927" s="78"/>
      <c r="BN927" s="78"/>
      <c r="BO927" s="78"/>
      <c r="BP927" s="78"/>
      <c r="BQ927" s="78"/>
      <c r="BR927" s="78"/>
      <c r="BS927" s="78"/>
      <c r="BT927" s="78"/>
      <c r="BU927" s="78"/>
      <c r="BV927" s="78"/>
      <c r="BW927" s="78"/>
      <c r="BX927" s="78"/>
      <c r="BY927" s="78"/>
      <c r="BZ927" s="78"/>
      <c r="CA927" s="78"/>
      <c r="CB927" s="78"/>
      <c r="CC927" s="78"/>
      <c r="CD927" s="78"/>
      <c r="CE927" s="78"/>
      <c r="CF927" s="78"/>
      <c r="CG927" s="78"/>
      <c r="CH927" s="78"/>
      <c r="CI927" s="78"/>
      <c r="CJ927" s="78"/>
      <c r="CK927" s="78"/>
      <c r="CL927" s="78"/>
      <c r="CM927" s="78"/>
      <c r="CN927" s="78"/>
      <c r="CO927" s="78"/>
      <c r="CP927" s="78"/>
      <c r="CQ927" s="78"/>
      <c r="CR927" s="78"/>
      <c r="CS927" s="78"/>
      <c r="CT927" s="78"/>
      <c r="CU927" s="78"/>
      <c r="CV927" s="78"/>
      <c r="CW927" s="78"/>
      <c r="CX927" s="78"/>
      <c r="CY927" s="78"/>
      <c r="CZ927" s="78"/>
      <c r="DA927" s="78"/>
      <c r="DB927" s="78"/>
      <c r="DC927" s="78"/>
      <c r="DD927" s="78"/>
      <c r="DE927" s="78"/>
      <c r="DF927" s="2481"/>
      <c r="DG927" s="78"/>
      <c r="DH927" s="2482"/>
      <c r="DI927" s="78"/>
      <c r="DJ927" s="78"/>
      <c r="DK927" s="78"/>
      <c r="DL927" s="78"/>
      <c r="DM927" s="78"/>
      <c r="DN927" s="78"/>
      <c r="DO927" s="78"/>
      <c r="DP927" s="78"/>
      <c r="DQ927" s="78"/>
      <c r="DR927" s="78"/>
    </row>
    <row r="928">
      <c r="A928" s="78"/>
      <c r="D928" s="2471"/>
      <c r="E928" s="2472"/>
      <c r="F928" s="2472"/>
      <c r="G928" s="2473"/>
      <c r="H928" s="2474"/>
      <c r="I928" s="2474"/>
      <c r="J928" s="2474"/>
      <c r="K928" s="2474"/>
      <c r="L928" s="2474"/>
      <c r="M928" s="2474"/>
      <c r="N928" s="2474"/>
      <c r="O928" s="2474"/>
      <c r="P928" s="2474"/>
      <c r="Q928" s="2475"/>
      <c r="R928" s="2475"/>
      <c r="S928" s="2474"/>
      <c r="T928" s="2476"/>
      <c r="U928" s="2474"/>
      <c r="V928" s="2474"/>
      <c r="W928" s="2474"/>
      <c r="X928" s="2474"/>
      <c r="Y928" s="2475"/>
      <c r="Z928" s="2474"/>
      <c r="AA928" s="2477"/>
      <c r="AB928" s="2475"/>
      <c r="AC928" s="2475"/>
      <c r="AD928" s="2475"/>
      <c r="AE928" s="2475"/>
      <c r="AF928" s="78"/>
      <c r="AG928" s="2475"/>
      <c r="AH928" s="2478"/>
      <c r="AI928" s="78"/>
      <c r="AJ928" s="78"/>
      <c r="AK928" s="78"/>
      <c r="AL928" s="78"/>
      <c r="AM928" s="78"/>
      <c r="AN928" s="78"/>
      <c r="AO928" s="78"/>
      <c r="AP928" s="78"/>
      <c r="AQ928" s="78"/>
      <c r="AR928" s="2479"/>
      <c r="AS928" s="2479"/>
      <c r="AT928" s="2479"/>
      <c r="AU928" s="2479"/>
      <c r="AV928" s="2480"/>
      <c r="AW928" s="78"/>
      <c r="AX928" s="2480"/>
      <c r="AY928" s="78"/>
      <c r="AZ928" s="78"/>
      <c r="BA928" s="78"/>
      <c r="BB928" s="2480"/>
      <c r="BC928" s="78"/>
      <c r="BD928" s="78"/>
      <c r="BE928" s="78"/>
      <c r="BF928" s="78"/>
      <c r="BG928" s="78"/>
      <c r="BH928" s="78"/>
      <c r="BI928" s="78"/>
      <c r="BJ928" s="78"/>
      <c r="BK928" s="78"/>
      <c r="BL928" s="78"/>
      <c r="BM928" s="78"/>
      <c r="BN928" s="78"/>
      <c r="BO928" s="78"/>
      <c r="BP928" s="78"/>
      <c r="BQ928" s="78"/>
      <c r="BR928" s="78"/>
      <c r="BS928" s="78"/>
      <c r="BT928" s="78"/>
      <c r="BU928" s="78"/>
      <c r="BV928" s="78"/>
      <c r="BW928" s="78"/>
      <c r="BX928" s="78"/>
      <c r="BY928" s="78"/>
      <c r="BZ928" s="78"/>
      <c r="CA928" s="78"/>
      <c r="CB928" s="78"/>
      <c r="CC928" s="78"/>
      <c r="CD928" s="78"/>
      <c r="CE928" s="78"/>
      <c r="CF928" s="78"/>
      <c r="CG928" s="78"/>
      <c r="CH928" s="78"/>
      <c r="CI928" s="78"/>
      <c r="CJ928" s="78"/>
      <c r="CK928" s="78"/>
      <c r="CL928" s="78"/>
      <c r="CM928" s="78"/>
      <c r="CN928" s="78"/>
      <c r="CO928" s="78"/>
      <c r="CP928" s="78"/>
      <c r="CQ928" s="78"/>
      <c r="CR928" s="78"/>
      <c r="CS928" s="78"/>
      <c r="CT928" s="78"/>
      <c r="CU928" s="78"/>
      <c r="CV928" s="78"/>
      <c r="CW928" s="78"/>
      <c r="CX928" s="78"/>
      <c r="CY928" s="78"/>
      <c r="CZ928" s="78"/>
      <c r="DA928" s="78"/>
      <c r="DB928" s="78"/>
      <c r="DC928" s="78"/>
      <c r="DD928" s="78"/>
      <c r="DE928" s="78"/>
      <c r="DF928" s="2481"/>
      <c r="DG928" s="78"/>
      <c r="DH928" s="2482"/>
      <c r="DI928" s="78"/>
      <c r="DJ928" s="78"/>
      <c r="DK928" s="78"/>
      <c r="DL928" s="78"/>
      <c r="DM928" s="78"/>
      <c r="DN928" s="78"/>
      <c r="DO928" s="78"/>
      <c r="DP928" s="78"/>
      <c r="DQ928" s="78"/>
      <c r="DR928" s="78"/>
    </row>
    <row r="929">
      <c r="A929" s="78"/>
      <c r="D929" s="2471"/>
      <c r="E929" s="2472"/>
      <c r="F929" s="2472"/>
      <c r="G929" s="2473"/>
      <c r="H929" s="2474"/>
      <c r="I929" s="2474"/>
      <c r="J929" s="2474"/>
      <c r="K929" s="2474"/>
      <c r="L929" s="2474"/>
      <c r="M929" s="2474"/>
      <c r="N929" s="2474"/>
      <c r="O929" s="2474"/>
      <c r="P929" s="2474"/>
      <c r="Q929" s="2475"/>
      <c r="R929" s="2475"/>
      <c r="S929" s="2474"/>
      <c r="T929" s="2476"/>
      <c r="U929" s="2474"/>
      <c r="V929" s="2474"/>
      <c r="W929" s="2474"/>
      <c r="X929" s="2474"/>
      <c r="Y929" s="2475"/>
      <c r="Z929" s="2474"/>
      <c r="AA929" s="2477"/>
      <c r="AB929" s="2475"/>
      <c r="AC929" s="2475"/>
      <c r="AD929" s="2475"/>
      <c r="AE929" s="2475"/>
      <c r="AF929" s="78"/>
      <c r="AG929" s="2475"/>
      <c r="AH929" s="2478"/>
      <c r="AI929" s="78"/>
      <c r="AJ929" s="78"/>
      <c r="AK929" s="78"/>
      <c r="AL929" s="78"/>
      <c r="AM929" s="78"/>
      <c r="AN929" s="78"/>
      <c r="AO929" s="78"/>
      <c r="AP929" s="78"/>
      <c r="AQ929" s="78"/>
      <c r="AR929" s="2479"/>
      <c r="AS929" s="2479"/>
      <c r="AT929" s="2479"/>
      <c r="AU929" s="2479"/>
      <c r="AV929" s="2480"/>
      <c r="AW929" s="78"/>
      <c r="AX929" s="2480"/>
      <c r="AY929" s="78"/>
      <c r="AZ929" s="78"/>
      <c r="BA929" s="78"/>
      <c r="BB929" s="2480"/>
      <c r="BC929" s="78"/>
      <c r="BD929" s="78"/>
      <c r="BE929" s="78"/>
      <c r="BF929" s="78"/>
      <c r="BG929" s="78"/>
      <c r="BH929" s="78"/>
      <c r="BI929" s="78"/>
      <c r="BJ929" s="78"/>
      <c r="BK929" s="78"/>
      <c r="BL929" s="78"/>
      <c r="BM929" s="78"/>
      <c r="BN929" s="78"/>
      <c r="BO929" s="78"/>
      <c r="BP929" s="78"/>
      <c r="BQ929" s="78"/>
      <c r="BR929" s="78"/>
      <c r="BS929" s="78"/>
      <c r="BT929" s="78"/>
      <c r="BU929" s="78"/>
      <c r="BV929" s="78"/>
      <c r="BW929" s="78"/>
      <c r="BX929" s="78"/>
      <c r="BY929" s="78"/>
      <c r="BZ929" s="78"/>
      <c r="CA929" s="78"/>
      <c r="CB929" s="78"/>
      <c r="CC929" s="78"/>
      <c r="CD929" s="78"/>
      <c r="CE929" s="78"/>
      <c r="CF929" s="78"/>
      <c r="CG929" s="78"/>
      <c r="CH929" s="78"/>
      <c r="CI929" s="78"/>
      <c r="CJ929" s="78"/>
      <c r="CK929" s="78"/>
      <c r="CL929" s="78"/>
      <c r="CM929" s="78"/>
      <c r="CN929" s="78"/>
      <c r="CO929" s="78"/>
      <c r="CP929" s="78"/>
      <c r="CQ929" s="78"/>
      <c r="CR929" s="78"/>
      <c r="CS929" s="78"/>
      <c r="CT929" s="78"/>
      <c r="CU929" s="78"/>
      <c r="CV929" s="78"/>
      <c r="CW929" s="78"/>
      <c r="CX929" s="78"/>
      <c r="CY929" s="78"/>
      <c r="CZ929" s="78"/>
      <c r="DA929" s="78"/>
      <c r="DB929" s="78"/>
      <c r="DC929" s="78"/>
      <c r="DD929" s="78"/>
      <c r="DE929" s="78"/>
      <c r="DF929" s="2481"/>
      <c r="DG929" s="78"/>
      <c r="DH929" s="2482"/>
      <c r="DI929" s="78"/>
      <c r="DJ929" s="78"/>
      <c r="DK929" s="78"/>
      <c r="DL929" s="78"/>
      <c r="DM929" s="78"/>
      <c r="DN929" s="78"/>
      <c r="DO929" s="78"/>
      <c r="DP929" s="78"/>
      <c r="DQ929" s="78"/>
      <c r="DR929" s="78"/>
    </row>
    <row r="930">
      <c r="A930" s="78"/>
      <c r="D930" s="2471"/>
      <c r="E930" s="2472"/>
      <c r="F930" s="2472"/>
      <c r="G930" s="2473"/>
      <c r="H930" s="2474"/>
      <c r="I930" s="2474"/>
      <c r="J930" s="2474"/>
      <c r="K930" s="2474"/>
      <c r="L930" s="2474"/>
      <c r="M930" s="2474"/>
      <c r="N930" s="2474"/>
      <c r="O930" s="2474"/>
      <c r="P930" s="2474"/>
      <c r="Q930" s="2475"/>
      <c r="R930" s="2475"/>
      <c r="S930" s="2474"/>
      <c r="T930" s="2476"/>
      <c r="U930" s="2474"/>
      <c r="V930" s="2474"/>
      <c r="W930" s="2474"/>
      <c r="X930" s="2474"/>
      <c r="Y930" s="2475"/>
      <c r="Z930" s="2474"/>
      <c r="AA930" s="2477"/>
      <c r="AB930" s="2475"/>
      <c r="AC930" s="2475"/>
      <c r="AD930" s="2475"/>
      <c r="AE930" s="2475"/>
      <c r="AF930" s="78"/>
      <c r="AG930" s="2475"/>
      <c r="AH930" s="2478"/>
      <c r="AI930" s="78"/>
      <c r="AJ930" s="78"/>
      <c r="AK930" s="78"/>
      <c r="AL930" s="78"/>
      <c r="AM930" s="78"/>
      <c r="AN930" s="78"/>
      <c r="AO930" s="78"/>
      <c r="AP930" s="78"/>
      <c r="AQ930" s="78"/>
      <c r="AR930" s="2479"/>
      <c r="AS930" s="2479"/>
      <c r="AT930" s="2479"/>
      <c r="AU930" s="2479"/>
      <c r="AV930" s="2480"/>
      <c r="AW930" s="78"/>
      <c r="AX930" s="2480"/>
      <c r="AY930" s="78"/>
      <c r="AZ930" s="78"/>
      <c r="BA930" s="78"/>
      <c r="BB930" s="2480"/>
      <c r="BC930" s="78"/>
      <c r="BD930" s="78"/>
      <c r="BE930" s="78"/>
      <c r="BF930" s="78"/>
      <c r="BG930" s="78"/>
      <c r="BH930" s="78"/>
      <c r="BI930" s="78"/>
      <c r="BJ930" s="78"/>
      <c r="BK930" s="78"/>
      <c r="BL930" s="78"/>
      <c r="BM930" s="78"/>
      <c r="BN930" s="78"/>
      <c r="BO930" s="78"/>
      <c r="BP930" s="78"/>
      <c r="BQ930" s="78"/>
      <c r="BR930" s="78"/>
      <c r="BS930" s="78"/>
      <c r="BT930" s="78"/>
      <c r="BU930" s="78"/>
      <c r="BV930" s="78"/>
      <c r="BW930" s="78"/>
      <c r="BX930" s="78"/>
      <c r="BY930" s="78"/>
      <c r="BZ930" s="78"/>
      <c r="CA930" s="78"/>
      <c r="CB930" s="78"/>
      <c r="CC930" s="78"/>
      <c r="CD930" s="78"/>
      <c r="CE930" s="78"/>
      <c r="CF930" s="78"/>
      <c r="CG930" s="78"/>
      <c r="CH930" s="78"/>
      <c r="CI930" s="78"/>
      <c r="CJ930" s="78"/>
      <c r="CK930" s="78"/>
      <c r="CL930" s="78"/>
      <c r="CM930" s="78"/>
      <c r="CN930" s="78"/>
      <c r="CO930" s="78"/>
      <c r="CP930" s="78"/>
      <c r="CQ930" s="78"/>
      <c r="CR930" s="78"/>
      <c r="CS930" s="78"/>
      <c r="CT930" s="78"/>
      <c r="CU930" s="78"/>
      <c r="CV930" s="78"/>
      <c r="CW930" s="78"/>
      <c r="CX930" s="78"/>
      <c r="CY930" s="78"/>
      <c r="CZ930" s="78"/>
      <c r="DA930" s="78"/>
      <c r="DB930" s="78"/>
      <c r="DC930" s="78"/>
      <c r="DD930" s="78"/>
      <c r="DE930" s="78"/>
      <c r="DF930" s="2481"/>
      <c r="DG930" s="78"/>
      <c r="DH930" s="2482"/>
      <c r="DI930" s="78"/>
      <c r="DJ930" s="78"/>
      <c r="DK930" s="78"/>
      <c r="DL930" s="78"/>
      <c r="DM930" s="78"/>
      <c r="DN930" s="78"/>
      <c r="DO930" s="78"/>
      <c r="DP930" s="78"/>
      <c r="DQ930" s="78"/>
      <c r="DR930" s="78"/>
    </row>
    <row r="931">
      <c r="A931" s="78"/>
      <c r="D931" s="2471"/>
      <c r="E931" s="2472"/>
      <c r="F931" s="2472"/>
      <c r="G931" s="2473"/>
      <c r="H931" s="2474"/>
      <c r="I931" s="2474"/>
      <c r="J931" s="2474"/>
      <c r="K931" s="2474"/>
      <c r="L931" s="2474"/>
      <c r="M931" s="2474"/>
      <c r="N931" s="2474"/>
      <c r="O931" s="2474"/>
      <c r="P931" s="2474"/>
      <c r="Q931" s="2475"/>
      <c r="R931" s="2475"/>
      <c r="S931" s="2474"/>
      <c r="T931" s="2476"/>
      <c r="U931" s="2474"/>
      <c r="V931" s="2474"/>
      <c r="W931" s="2474"/>
      <c r="X931" s="2474"/>
      <c r="Y931" s="2475"/>
      <c r="Z931" s="2474"/>
      <c r="AA931" s="2477"/>
      <c r="AB931" s="2475"/>
      <c r="AC931" s="2475"/>
      <c r="AD931" s="2475"/>
      <c r="AE931" s="2475"/>
      <c r="AF931" s="78"/>
      <c r="AG931" s="2475"/>
      <c r="AH931" s="2478"/>
      <c r="AI931" s="78"/>
      <c r="AJ931" s="78"/>
      <c r="AK931" s="78"/>
      <c r="AL931" s="78"/>
      <c r="AM931" s="78"/>
      <c r="AN931" s="78"/>
      <c r="AO931" s="78"/>
      <c r="AP931" s="78"/>
      <c r="AQ931" s="78"/>
      <c r="AR931" s="2479"/>
      <c r="AS931" s="2479"/>
      <c r="AT931" s="2479"/>
      <c r="AU931" s="2479"/>
      <c r="AV931" s="2480"/>
      <c r="AW931" s="78"/>
      <c r="AX931" s="2480"/>
      <c r="AY931" s="78"/>
      <c r="AZ931" s="78"/>
      <c r="BA931" s="78"/>
      <c r="BB931" s="2480"/>
      <c r="BC931" s="78"/>
      <c r="BD931" s="78"/>
      <c r="BE931" s="78"/>
      <c r="BF931" s="78"/>
      <c r="BG931" s="78"/>
      <c r="BH931" s="78"/>
      <c r="BI931" s="78"/>
      <c r="BJ931" s="78"/>
      <c r="BK931" s="78"/>
      <c r="BL931" s="78"/>
      <c r="BM931" s="78"/>
      <c r="BN931" s="78"/>
      <c r="BO931" s="78"/>
      <c r="BP931" s="78"/>
      <c r="BQ931" s="78"/>
      <c r="BR931" s="78"/>
      <c r="BS931" s="78"/>
      <c r="BT931" s="78"/>
      <c r="BU931" s="78"/>
      <c r="BV931" s="78"/>
      <c r="BW931" s="78"/>
      <c r="BX931" s="78"/>
      <c r="BY931" s="78"/>
      <c r="BZ931" s="78"/>
      <c r="CA931" s="78"/>
      <c r="CB931" s="78"/>
      <c r="CC931" s="78"/>
      <c r="CD931" s="78"/>
      <c r="CE931" s="78"/>
      <c r="CF931" s="78"/>
      <c r="CG931" s="78"/>
      <c r="CH931" s="78"/>
      <c r="CI931" s="78"/>
      <c r="CJ931" s="78"/>
      <c r="CK931" s="78"/>
      <c r="CL931" s="78"/>
      <c r="CM931" s="78"/>
      <c r="CN931" s="78"/>
      <c r="CO931" s="78"/>
      <c r="CP931" s="78"/>
      <c r="CQ931" s="78"/>
      <c r="CR931" s="78"/>
      <c r="CS931" s="78"/>
      <c r="CT931" s="78"/>
      <c r="CU931" s="78"/>
      <c r="CV931" s="78"/>
      <c r="CW931" s="78"/>
      <c r="CX931" s="78"/>
      <c r="CY931" s="78"/>
      <c r="CZ931" s="78"/>
      <c r="DA931" s="78"/>
      <c r="DB931" s="78"/>
      <c r="DC931" s="78"/>
      <c r="DD931" s="78"/>
      <c r="DE931" s="78"/>
      <c r="DF931" s="2481"/>
      <c r="DG931" s="78"/>
      <c r="DH931" s="2482"/>
      <c r="DI931" s="78"/>
      <c r="DJ931" s="78"/>
      <c r="DK931" s="78"/>
      <c r="DL931" s="78"/>
      <c r="DM931" s="78"/>
      <c r="DN931" s="78"/>
      <c r="DO931" s="78"/>
      <c r="DP931" s="78"/>
      <c r="DQ931" s="78"/>
      <c r="DR931" s="78"/>
    </row>
    <row r="932">
      <c r="A932" s="78"/>
      <c r="D932" s="2471"/>
      <c r="E932" s="2472"/>
      <c r="F932" s="2472"/>
      <c r="G932" s="2473"/>
      <c r="H932" s="2474"/>
      <c r="I932" s="2474"/>
      <c r="J932" s="2474"/>
      <c r="K932" s="2474"/>
      <c r="L932" s="2474"/>
      <c r="M932" s="2474"/>
      <c r="N932" s="2474"/>
      <c r="O932" s="2474"/>
      <c r="P932" s="2474"/>
      <c r="Q932" s="2475"/>
      <c r="R932" s="2475"/>
      <c r="S932" s="2474"/>
      <c r="T932" s="2476"/>
      <c r="U932" s="2474"/>
      <c r="V932" s="2474"/>
      <c r="W932" s="2474"/>
      <c r="X932" s="2474"/>
      <c r="Y932" s="2475"/>
      <c r="Z932" s="2474"/>
      <c r="AA932" s="2477"/>
      <c r="AB932" s="2475"/>
      <c r="AC932" s="2475"/>
      <c r="AD932" s="2475"/>
      <c r="AE932" s="2475"/>
      <c r="AF932" s="78"/>
      <c r="AG932" s="2475"/>
      <c r="AH932" s="2478"/>
      <c r="AI932" s="78"/>
      <c r="AJ932" s="78"/>
      <c r="AK932" s="78"/>
      <c r="AL932" s="78"/>
      <c r="AM932" s="78"/>
      <c r="AN932" s="78"/>
      <c r="AO932" s="78"/>
      <c r="AP932" s="78"/>
      <c r="AQ932" s="78"/>
      <c r="AR932" s="2479"/>
      <c r="AS932" s="2479"/>
      <c r="AT932" s="2479"/>
      <c r="AU932" s="2479"/>
      <c r="AV932" s="2480"/>
      <c r="AW932" s="78"/>
      <c r="AX932" s="2480"/>
      <c r="AY932" s="78"/>
      <c r="AZ932" s="78"/>
      <c r="BA932" s="78"/>
      <c r="BB932" s="2480"/>
      <c r="BC932" s="78"/>
      <c r="BD932" s="78"/>
      <c r="BE932" s="78"/>
      <c r="BF932" s="78"/>
      <c r="BG932" s="78"/>
      <c r="BH932" s="78"/>
      <c r="BI932" s="78"/>
      <c r="BJ932" s="78"/>
      <c r="BK932" s="78"/>
      <c r="BL932" s="78"/>
      <c r="BM932" s="78"/>
      <c r="BN932" s="78"/>
      <c r="BO932" s="78"/>
      <c r="BP932" s="78"/>
      <c r="BQ932" s="78"/>
      <c r="BR932" s="78"/>
      <c r="BS932" s="78"/>
      <c r="BT932" s="78"/>
      <c r="BU932" s="78"/>
      <c r="BV932" s="78"/>
      <c r="BW932" s="78"/>
      <c r="BX932" s="78"/>
      <c r="BY932" s="78"/>
      <c r="BZ932" s="78"/>
      <c r="CA932" s="78"/>
      <c r="CB932" s="78"/>
      <c r="CC932" s="78"/>
      <c r="CD932" s="78"/>
      <c r="CE932" s="78"/>
      <c r="CF932" s="78"/>
      <c r="CG932" s="78"/>
      <c r="CH932" s="78"/>
      <c r="CI932" s="78"/>
      <c r="CJ932" s="78"/>
      <c r="CK932" s="78"/>
      <c r="CL932" s="78"/>
      <c r="CM932" s="78"/>
      <c r="CN932" s="78"/>
      <c r="CO932" s="78"/>
      <c r="CP932" s="78"/>
      <c r="CQ932" s="78"/>
      <c r="CR932" s="78"/>
      <c r="CS932" s="78"/>
      <c r="CT932" s="78"/>
      <c r="CU932" s="78"/>
      <c r="CV932" s="78"/>
      <c r="CW932" s="78"/>
      <c r="CX932" s="78"/>
      <c r="CY932" s="78"/>
      <c r="CZ932" s="78"/>
      <c r="DA932" s="78"/>
      <c r="DB932" s="78"/>
      <c r="DC932" s="78"/>
      <c r="DD932" s="78"/>
      <c r="DE932" s="78"/>
      <c r="DF932" s="2481"/>
      <c r="DG932" s="78"/>
      <c r="DH932" s="2482"/>
      <c r="DI932" s="78"/>
      <c r="DJ932" s="78"/>
      <c r="DK932" s="78"/>
      <c r="DL932" s="78"/>
      <c r="DM932" s="78"/>
      <c r="DN932" s="78"/>
      <c r="DO932" s="78"/>
      <c r="DP932" s="78"/>
      <c r="DQ932" s="78"/>
      <c r="DR932" s="78"/>
    </row>
    <row r="933">
      <c r="A933" s="78"/>
      <c r="D933" s="2471"/>
      <c r="E933" s="2472"/>
      <c r="F933" s="2472"/>
      <c r="G933" s="2473"/>
      <c r="H933" s="2474"/>
      <c r="I933" s="2474"/>
      <c r="J933" s="2474"/>
      <c r="K933" s="2474"/>
      <c r="L933" s="2474"/>
      <c r="M933" s="2474"/>
      <c r="N933" s="2474"/>
      <c r="O933" s="2474"/>
      <c r="P933" s="2474"/>
      <c r="Q933" s="2475"/>
      <c r="R933" s="2475"/>
      <c r="S933" s="2474"/>
      <c r="T933" s="2476"/>
      <c r="U933" s="2474"/>
      <c r="V933" s="2474"/>
      <c r="W933" s="2474"/>
      <c r="X933" s="2474"/>
      <c r="Y933" s="2475"/>
      <c r="Z933" s="2474"/>
      <c r="AA933" s="2477"/>
      <c r="AB933" s="2475"/>
      <c r="AC933" s="2475"/>
      <c r="AD933" s="2475"/>
      <c r="AE933" s="2475"/>
      <c r="AF933" s="78"/>
      <c r="AG933" s="2475"/>
      <c r="AH933" s="2478"/>
      <c r="AI933" s="78"/>
      <c r="AJ933" s="78"/>
      <c r="AK933" s="78"/>
      <c r="AL933" s="78"/>
      <c r="AM933" s="78"/>
      <c r="AN933" s="78"/>
      <c r="AO933" s="78"/>
      <c r="AP933" s="78"/>
      <c r="AQ933" s="78"/>
      <c r="AR933" s="2479"/>
      <c r="AS933" s="2479"/>
      <c r="AT933" s="2479"/>
      <c r="AU933" s="2479"/>
      <c r="AV933" s="2480"/>
      <c r="AW933" s="78"/>
      <c r="AX933" s="2480"/>
      <c r="AY933" s="78"/>
      <c r="AZ933" s="78"/>
      <c r="BA933" s="78"/>
      <c r="BB933" s="2480"/>
      <c r="BC933" s="78"/>
      <c r="BD933" s="78"/>
      <c r="BE933" s="78"/>
      <c r="BF933" s="78"/>
      <c r="BG933" s="78"/>
      <c r="BH933" s="78"/>
      <c r="BI933" s="78"/>
      <c r="BJ933" s="78"/>
      <c r="BK933" s="78"/>
      <c r="BL933" s="78"/>
      <c r="BM933" s="78"/>
      <c r="BN933" s="78"/>
      <c r="BO933" s="78"/>
      <c r="BP933" s="78"/>
      <c r="BQ933" s="78"/>
      <c r="BR933" s="78"/>
      <c r="BS933" s="78"/>
      <c r="BT933" s="78"/>
      <c r="BU933" s="78"/>
      <c r="BV933" s="78"/>
      <c r="BW933" s="78"/>
      <c r="BX933" s="78"/>
      <c r="BY933" s="78"/>
      <c r="BZ933" s="78"/>
      <c r="CA933" s="78"/>
      <c r="CB933" s="78"/>
      <c r="CC933" s="78"/>
      <c r="CD933" s="78"/>
      <c r="CE933" s="78"/>
      <c r="CF933" s="78"/>
      <c r="CG933" s="78"/>
      <c r="CH933" s="78"/>
      <c r="CI933" s="78"/>
      <c r="CJ933" s="78"/>
      <c r="CK933" s="78"/>
      <c r="CL933" s="78"/>
      <c r="CM933" s="78"/>
      <c r="CN933" s="78"/>
      <c r="CO933" s="78"/>
      <c r="CP933" s="78"/>
      <c r="CQ933" s="78"/>
      <c r="CR933" s="78"/>
      <c r="CS933" s="78"/>
      <c r="CT933" s="78"/>
      <c r="CU933" s="78"/>
      <c r="CV933" s="78"/>
      <c r="CW933" s="78"/>
      <c r="CX933" s="78"/>
      <c r="CY933" s="78"/>
      <c r="CZ933" s="78"/>
      <c r="DA933" s="78"/>
      <c r="DB933" s="78"/>
      <c r="DC933" s="78"/>
      <c r="DD933" s="78"/>
      <c r="DE933" s="78"/>
      <c r="DF933" s="2481"/>
      <c r="DG933" s="78"/>
      <c r="DH933" s="2482"/>
      <c r="DI933" s="78"/>
      <c r="DJ933" s="78"/>
      <c r="DK933" s="78"/>
      <c r="DL933" s="78"/>
      <c r="DM933" s="78"/>
      <c r="DN933" s="78"/>
      <c r="DO933" s="78"/>
      <c r="DP933" s="78"/>
      <c r="DQ933" s="78"/>
      <c r="DR933" s="78"/>
    </row>
    <row r="934">
      <c r="A934" s="78"/>
      <c r="D934" s="2471"/>
      <c r="E934" s="2472"/>
      <c r="F934" s="2472"/>
      <c r="G934" s="2473"/>
      <c r="H934" s="2474"/>
      <c r="I934" s="2474"/>
      <c r="J934" s="2474"/>
      <c r="K934" s="2474"/>
      <c r="L934" s="2474"/>
      <c r="M934" s="2474"/>
      <c r="N934" s="2474"/>
      <c r="O934" s="2474"/>
      <c r="P934" s="2474"/>
      <c r="Q934" s="2475"/>
      <c r="R934" s="2475"/>
      <c r="S934" s="2474"/>
      <c r="T934" s="2476"/>
      <c r="U934" s="2474"/>
      <c r="V934" s="2474"/>
      <c r="W934" s="2474"/>
      <c r="X934" s="2474"/>
      <c r="Y934" s="2475"/>
      <c r="Z934" s="2474"/>
      <c r="AA934" s="2477"/>
      <c r="AB934" s="2475"/>
      <c r="AC934" s="2475"/>
      <c r="AD934" s="2475"/>
      <c r="AE934" s="2475"/>
      <c r="AF934" s="78"/>
      <c r="AG934" s="2475"/>
      <c r="AH934" s="2478"/>
      <c r="AI934" s="78"/>
      <c r="AJ934" s="78"/>
      <c r="AK934" s="78"/>
      <c r="AL934" s="78"/>
      <c r="AM934" s="78"/>
      <c r="AN934" s="78"/>
      <c r="AO934" s="78"/>
      <c r="AP934" s="78"/>
      <c r="AQ934" s="78"/>
      <c r="AR934" s="2479"/>
      <c r="AS934" s="2479"/>
      <c r="AT934" s="2479"/>
      <c r="AU934" s="2479"/>
      <c r="AV934" s="2480"/>
      <c r="AW934" s="78"/>
      <c r="AX934" s="2480"/>
      <c r="AY934" s="78"/>
      <c r="AZ934" s="78"/>
      <c r="BA934" s="78"/>
      <c r="BB934" s="2480"/>
      <c r="BC934" s="78"/>
      <c r="BD934" s="78"/>
      <c r="BE934" s="78"/>
      <c r="BF934" s="78"/>
      <c r="BG934" s="78"/>
      <c r="BH934" s="78"/>
      <c r="BI934" s="78"/>
      <c r="BJ934" s="78"/>
      <c r="BK934" s="78"/>
      <c r="BL934" s="78"/>
      <c r="BM934" s="78"/>
      <c r="BN934" s="78"/>
      <c r="BO934" s="78"/>
      <c r="BP934" s="78"/>
      <c r="BQ934" s="78"/>
      <c r="BR934" s="78"/>
      <c r="BS934" s="78"/>
      <c r="BT934" s="78"/>
      <c r="BU934" s="78"/>
      <c r="BV934" s="78"/>
      <c r="BW934" s="78"/>
      <c r="BX934" s="78"/>
      <c r="BY934" s="78"/>
      <c r="BZ934" s="78"/>
      <c r="CA934" s="78"/>
      <c r="CB934" s="78"/>
      <c r="CC934" s="78"/>
      <c r="CD934" s="78"/>
      <c r="CE934" s="78"/>
      <c r="CF934" s="78"/>
      <c r="CG934" s="78"/>
      <c r="CH934" s="78"/>
      <c r="CI934" s="78"/>
      <c r="CJ934" s="78"/>
      <c r="CK934" s="78"/>
      <c r="CL934" s="78"/>
      <c r="CM934" s="78"/>
      <c r="CN934" s="78"/>
      <c r="CO934" s="78"/>
      <c r="CP934" s="78"/>
      <c r="CQ934" s="78"/>
      <c r="CR934" s="78"/>
      <c r="CS934" s="78"/>
      <c r="CT934" s="78"/>
      <c r="CU934" s="78"/>
      <c r="CV934" s="78"/>
      <c r="CW934" s="78"/>
      <c r="CX934" s="78"/>
      <c r="CY934" s="78"/>
      <c r="CZ934" s="78"/>
      <c r="DA934" s="78"/>
      <c r="DB934" s="78"/>
      <c r="DC934" s="78"/>
      <c r="DD934" s="78"/>
      <c r="DE934" s="78"/>
      <c r="DF934" s="2481"/>
      <c r="DG934" s="78"/>
      <c r="DH934" s="2482"/>
      <c r="DI934" s="78"/>
      <c r="DJ934" s="78"/>
      <c r="DK934" s="78"/>
      <c r="DL934" s="78"/>
      <c r="DM934" s="78"/>
      <c r="DN934" s="78"/>
      <c r="DO934" s="78"/>
      <c r="DP934" s="78"/>
      <c r="DQ934" s="78"/>
      <c r="DR934" s="78"/>
    </row>
    <row r="935">
      <c r="A935" s="78"/>
      <c r="D935" s="2471"/>
      <c r="E935" s="2472"/>
      <c r="F935" s="2472"/>
      <c r="G935" s="2473"/>
      <c r="H935" s="2474"/>
      <c r="I935" s="2474"/>
      <c r="J935" s="2474"/>
      <c r="K935" s="2474"/>
      <c r="L935" s="2474"/>
      <c r="M935" s="2474"/>
      <c r="N935" s="2474"/>
      <c r="O935" s="2474"/>
      <c r="P935" s="2474"/>
      <c r="Q935" s="2475"/>
      <c r="R935" s="2475"/>
      <c r="S935" s="2474"/>
      <c r="T935" s="2476"/>
      <c r="U935" s="2474"/>
      <c r="V935" s="2474"/>
      <c r="W935" s="2474"/>
      <c r="X935" s="2474"/>
      <c r="Y935" s="2475"/>
      <c r="Z935" s="2474"/>
      <c r="AA935" s="2477"/>
      <c r="AB935" s="2475"/>
      <c r="AC935" s="2475"/>
      <c r="AD935" s="2475"/>
      <c r="AE935" s="2475"/>
      <c r="AF935" s="78"/>
      <c r="AG935" s="2475"/>
      <c r="AH935" s="2478"/>
      <c r="AI935" s="78"/>
      <c r="AJ935" s="78"/>
      <c r="AK935" s="78"/>
      <c r="AL935" s="78"/>
      <c r="AM935" s="78"/>
      <c r="AN935" s="78"/>
      <c r="AO935" s="78"/>
      <c r="AP935" s="78"/>
      <c r="AQ935" s="78"/>
      <c r="AR935" s="2479"/>
      <c r="AS935" s="2479"/>
      <c r="AT935" s="2479"/>
      <c r="AU935" s="2479"/>
      <c r="AV935" s="2480"/>
      <c r="AW935" s="78"/>
      <c r="AX935" s="2480"/>
      <c r="AY935" s="78"/>
      <c r="AZ935" s="78"/>
      <c r="BA935" s="78"/>
      <c r="BB935" s="2480"/>
      <c r="BC935" s="78"/>
      <c r="BD935" s="78"/>
      <c r="BE935" s="78"/>
      <c r="BF935" s="78"/>
      <c r="BG935" s="78"/>
      <c r="BH935" s="78"/>
      <c r="BI935" s="78"/>
      <c r="BJ935" s="78"/>
      <c r="BK935" s="78"/>
      <c r="BL935" s="78"/>
      <c r="BM935" s="78"/>
      <c r="BN935" s="78"/>
      <c r="BO935" s="78"/>
      <c r="BP935" s="78"/>
      <c r="BQ935" s="78"/>
      <c r="BR935" s="78"/>
      <c r="BS935" s="78"/>
      <c r="BT935" s="78"/>
      <c r="BU935" s="78"/>
      <c r="BV935" s="78"/>
      <c r="BW935" s="78"/>
      <c r="BX935" s="78"/>
      <c r="BY935" s="78"/>
      <c r="BZ935" s="78"/>
      <c r="CA935" s="78"/>
      <c r="CB935" s="78"/>
      <c r="CC935" s="78"/>
      <c r="CD935" s="78"/>
      <c r="CE935" s="78"/>
      <c r="CF935" s="78"/>
      <c r="CG935" s="78"/>
      <c r="CH935" s="78"/>
      <c r="CI935" s="78"/>
      <c r="CJ935" s="78"/>
      <c r="CK935" s="78"/>
      <c r="CL935" s="78"/>
      <c r="CM935" s="78"/>
      <c r="CN935" s="78"/>
      <c r="CO935" s="78"/>
      <c r="CP935" s="78"/>
      <c r="CQ935" s="78"/>
      <c r="CR935" s="78"/>
      <c r="CS935" s="78"/>
      <c r="CT935" s="78"/>
      <c r="CU935" s="78"/>
      <c r="CV935" s="78"/>
      <c r="CW935" s="78"/>
      <c r="CX935" s="78"/>
      <c r="CY935" s="78"/>
      <c r="CZ935" s="78"/>
      <c r="DA935" s="78"/>
      <c r="DB935" s="78"/>
      <c r="DC935" s="78"/>
      <c r="DD935" s="78"/>
      <c r="DE935" s="78"/>
      <c r="DF935" s="2481"/>
      <c r="DG935" s="78"/>
      <c r="DH935" s="2482"/>
      <c r="DI935" s="78"/>
      <c r="DJ935" s="78"/>
      <c r="DK935" s="78"/>
      <c r="DL935" s="78"/>
      <c r="DM935" s="78"/>
      <c r="DN935" s="78"/>
      <c r="DO935" s="78"/>
      <c r="DP935" s="78"/>
      <c r="DQ935" s="78"/>
      <c r="DR935" s="78"/>
    </row>
    <row r="936">
      <c r="A936" s="78"/>
      <c r="D936" s="2471"/>
      <c r="E936" s="2472"/>
      <c r="F936" s="2472"/>
      <c r="G936" s="2473"/>
      <c r="H936" s="2474"/>
      <c r="I936" s="2474"/>
      <c r="J936" s="2474"/>
      <c r="K936" s="2474"/>
      <c r="L936" s="2474"/>
      <c r="M936" s="2474"/>
      <c r="N936" s="2474"/>
      <c r="O936" s="2474"/>
      <c r="P936" s="2474"/>
      <c r="Q936" s="2475"/>
      <c r="R936" s="2475"/>
      <c r="S936" s="2474"/>
      <c r="T936" s="2476"/>
      <c r="U936" s="2474"/>
      <c r="V936" s="2474"/>
      <c r="W936" s="2474"/>
      <c r="X936" s="2474"/>
      <c r="Y936" s="2475"/>
      <c r="Z936" s="2474"/>
      <c r="AA936" s="2477"/>
      <c r="AB936" s="2475"/>
      <c r="AC936" s="2475"/>
      <c r="AD936" s="2475"/>
      <c r="AE936" s="2475"/>
      <c r="AF936" s="78"/>
      <c r="AG936" s="2475"/>
      <c r="AH936" s="2478"/>
      <c r="AI936" s="78"/>
      <c r="AJ936" s="78"/>
      <c r="AK936" s="78"/>
      <c r="AL936" s="78"/>
      <c r="AM936" s="78"/>
      <c r="AN936" s="78"/>
      <c r="AO936" s="78"/>
      <c r="AP936" s="78"/>
      <c r="AQ936" s="78"/>
      <c r="AR936" s="2479"/>
      <c r="AS936" s="2479"/>
      <c r="AT936" s="2479"/>
      <c r="AU936" s="2479"/>
      <c r="AV936" s="2480"/>
      <c r="AW936" s="78"/>
      <c r="AX936" s="2480"/>
      <c r="AY936" s="78"/>
      <c r="AZ936" s="78"/>
      <c r="BA936" s="78"/>
      <c r="BB936" s="2480"/>
      <c r="BC936" s="78"/>
      <c r="BD936" s="78"/>
      <c r="BE936" s="78"/>
      <c r="BF936" s="78"/>
      <c r="BG936" s="78"/>
      <c r="BH936" s="78"/>
      <c r="BI936" s="78"/>
      <c r="BJ936" s="78"/>
      <c r="BK936" s="78"/>
      <c r="BL936" s="78"/>
      <c r="BM936" s="78"/>
      <c r="BN936" s="78"/>
      <c r="BO936" s="78"/>
      <c r="BP936" s="78"/>
      <c r="BQ936" s="78"/>
      <c r="BR936" s="78"/>
      <c r="BS936" s="78"/>
      <c r="BT936" s="78"/>
      <c r="BU936" s="78"/>
      <c r="BV936" s="78"/>
      <c r="BW936" s="78"/>
      <c r="BX936" s="78"/>
      <c r="BY936" s="78"/>
      <c r="BZ936" s="78"/>
      <c r="CA936" s="78"/>
      <c r="CB936" s="78"/>
      <c r="CC936" s="78"/>
      <c r="CD936" s="78"/>
      <c r="CE936" s="78"/>
      <c r="CF936" s="78"/>
      <c r="CG936" s="78"/>
      <c r="CH936" s="78"/>
      <c r="CI936" s="78"/>
      <c r="CJ936" s="78"/>
      <c r="CK936" s="78"/>
      <c r="CL936" s="78"/>
      <c r="CM936" s="78"/>
      <c r="CN936" s="78"/>
      <c r="CO936" s="78"/>
      <c r="CP936" s="78"/>
      <c r="CQ936" s="78"/>
      <c r="CR936" s="78"/>
      <c r="CS936" s="78"/>
      <c r="CT936" s="78"/>
      <c r="CU936" s="78"/>
      <c r="CV936" s="78"/>
      <c r="CW936" s="78"/>
      <c r="CX936" s="78"/>
      <c r="CY936" s="78"/>
      <c r="CZ936" s="78"/>
      <c r="DA936" s="78"/>
      <c r="DB936" s="78"/>
      <c r="DC936" s="78"/>
      <c r="DD936" s="78"/>
      <c r="DE936" s="78"/>
      <c r="DF936" s="2481"/>
      <c r="DG936" s="78"/>
      <c r="DH936" s="2482"/>
      <c r="DI936" s="78"/>
      <c r="DJ936" s="78"/>
      <c r="DK936" s="78"/>
      <c r="DL936" s="78"/>
      <c r="DM936" s="78"/>
      <c r="DN936" s="78"/>
      <c r="DO936" s="78"/>
      <c r="DP936" s="78"/>
      <c r="DQ936" s="78"/>
      <c r="DR936" s="78"/>
    </row>
    <row r="937">
      <c r="A937" s="78"/>
      <c r="D937" s="2471"/>
      <c r="E937" s="2472"/>
      <c r="F937" s="2472"/>
      <c r="G937" s="2473"/>
      <c r="H937" s="2474"/>
      <c r="I937" s="2474"/>
      <c r="J937" s="2474"/>
      <c r="K937" s="2474"/>
      <c r="L937" s="2474"/>
      <c r="M937" s="2474"/>
      <c r="N937" s="2474"/>
      <c r="O937" s="2474"/>
      <c r="P937" s="2474"/>
      <c r="Q937" s="2475"/>
      <c r="R937" s="2475"/>
      <c r="S937" s="2474"/>
      <c r="T937" s="2476"/>
      <c r="U937" s="2474"/>
      <c r="V937" s="2474"/>
      <c r="W937" s="2474"/>
      <c r="X937" s="2474"/>
      <c r="Y937" s="2475"/>
      <c r="Z937" s="2474"/>
      <c r="AA937" s="2477"/>
      <c r="AB937" s="2475"/>
      <c r="AC937" s="2475"/>
      <c r="AD937" s="2475"/>
      <c r="AE937" s="2475"/>
      <c r="AF937" s="78"/>
      <c r="AG937" s="2475"/>
      <c r="AH937" s="2478"/>
      <c r="AI937" s="78"/>
      <c r="AJ937" s="78"/>
      <c r="AK937" s="78"/>
      <c r="AL937" s="78"/>
      <c r="AM937" s="78"/>
      <c r="AN937" s="78"/>
      <c r="AO937" s="78"/>
      <c r="AP937" s="78"/>
      <c r="AQ937" s="78"/>
      <c r="AR937" s="2479"/>
      <c r="AS937" s="2479"/>
      <c r="AT937" s="2479"/>
      <c r="AU937" s="2479"/>
      <c r="AV937" s="2480"/>
      <c r="AW937" s="78"/>
      <c r="AX937" s="2480"/>
      <c r="AY937" s="78"/>
      <c r="AZ937" s="78"/>
      <c r="BA937" s="78"/>
      <c r="BB937" s="2480"/>
      <c r="BC937" s="78"/>
      <c r="BD937" s="78"/>
      <c r="BE937" s="78"/>
      <c r="BF937" s="78"/>
      <c r="BG937" s="78"/>
      <c r="BH937" s="78"/>
      <c r="BI937" s="78"/>
      <c r="BJ937" s="78"/>
      <c r="BK937" s="78"/>
      <c r="BL937" s="78"/>
      <c r="BM937" s="78"/>
      <c r="BN937" s="78"/>
      <c r="BO937" s="78"/>
      <c r="BP937" s="78"/>
      <c r="BQ937" s="78"/>
      <c r="BR937" s="78"/>
      <c r="BS937" s="78"/>
      <c r="BT937" s="78"/>
      <c r="BU937" s="78"/>
      <c r="BV937" s="78"/>
      <c r="BW937" s="78"/>
      <c r="BX937" s="78"/>
      <c r="BY937" s="78"/>
      <c r="BZ937" s="78"/>
      <c r="CA937" s="78"/>
      <c r="CB937" s="78"/>
      <c r="CC937" s="78"/>
      <c r="CD937" s="78"/>
      <c r="CE937" s="78"/>
      <c r="CF937" s="78"/>
      <c r="CG937" s="78"/>
      <c r="CH937" s="78"/>
      <c r="CI937" s="78"/>
      <c r="CJ937" s="78"/>
      <c r="CK937" s="78"/>
      <c r="CL937" s="78"/>
      <c r="CM937" s="78"/>
      <c r="CN937" s="78"/>
      <c r="CO937" s="78"/>
      <c r="CP937" s="78"/>
      <c r="CQ937" s="78"/>
      <c r="CR937" s="78"/>
      <c r="CS937" s="78"/>
      <c r="CT937" s="78"/>
      <c r="CU937" s="78"/>
      <c r="CV937" s="78"/>
      <c r="CW937" s="78"/>
      <c r="CX937" s="78"/>
      <c r="CY937" s="78"/>
      <c r="CZ937" s="78"/>
      <c r="DA937" s="78"/>
      <c r="DB937" s="78"/>
      <c r="DC937" s="78"/>
      <c r="DD937" s="78"/>
      <c r="DE937" s="78"/>
      <c r="DF937" s="2481"/>
      <c r="DG937" s="78"/>
      <c r="DH937" s="2482"/>
      <c r="DI937" s="78"/>
      <c r="DJ937" s="78"/>
      <c r="DK937" s="78"/>
      <c r="DL937" s="78"/>
      <c r="DM937" s="78"/>
      <c r="DN937" s="78"/>
      <c r="DO937" s="78"/>
      <c r="DP937" s="78"/>
      <c r="DQ937" s="78"/>
      <c r="DR937" s="78"/>
    </row>
    <row r="938">
      <c r="A938" s="78"/>
      <c r="D938" s="2471"/>
      <c r="E938" s="2472"/>
      <c r="F938" s="2472"/>
      <c r="G938" s="2473"/>
      <c r="H938" s="2474"/>
      <c r="I938" s="2474"/>
      <c r="J938" s="2474"/>
      <c r="K938" s="2474"/>
      <c r="L938" s="2474"/>
      <c r="M938" s="2474"/>
      <c r="N938" s="2474"/>
      <c r="O938" s="2474"/>
      <c r="P938" s="2474"/>
      <c r="Q938" s="2475"/>
      <c r="R938" s="2475"/>
      <c r="S938" s="2474"/>
      <c r="T938" s="2476"/>
      <c r="U938" s="2474"/>
      <c r="V938" s="2474"/>
      <c r="W938" s="2474"/>
      <c r="X938" s="2474"/>
      <c r="Y938" s="2475"/>
      <c r="Z938" s="2474"/>
      <c r="AA938" s="2477"/>
      <c r="AB938" s="2475"/>
      <c r="AC938" s="2475"/>
      <c r="AD938" s="2475"/>
      <c r="AE938" s="2475"/>
      <c r="AF938" s="78"/>
      <c r="AG938" s="2475"/>
      <c r="AH938" s="2478"/>
      <c r="AI938" s="78"/>
      <c r="AJ938" s="78"/>
      <c r="AK938" s="78"/>
      <c r="AL938" s="78"/>
      <c r="AM938" s="78"/>
      <c r="AN938" s="78"/>
      <c r="AO938" s="78"/>
      <c r="AP938" s="78"/>
      <c r="AQ938" s="78"/>
      <c r="AR938" s="2479"/>
      <c r="AS938" s="2479"/>
      <c r="AT938" s="2479"/>
      <c r="AU938" s="2479"/>
      <c r="AV938" s="2480"/>
      <c r="AW938" s="78"/>
      <c r="AX938" s="2480"/>
      <c r="AY938" s="78"/>
      <c r="AZ938" s="78"/>
      <c r="BA938" s="78"/>
      <c r="BB938" s="2480"/>
      <c r="BC938" s="78"/>
      <c r="BD938" s="78"/>
      <c r="BE938" s="78"/>
      <c r="BF938" s="78"/>
      <c r="BG938" s="78"/>
      <c r="BH938" s="78"/>
      <c r="BI938" s="78"/>
      <c r="BJ938" s="78"/>
      <c r="BK938" s="78"/>
      <c r="BL938" s="78"/>
      <c r="BM938" s="78"/>
      <c r="BN938" s="78"/>
      <c r="BO938" s="78"/>
      <c r="BP938" s="78"/>
      <c r="BQ938" s="78"/>
      <c r="BR938" s="78"/>
      <c r="BS938" s="78"/>
      <c r="BT938" s="78"/>
      <c r="BU938" s="78"/>
      <c r="BV938" s="78"/>
      <c r="BW938" s="78"/>
      <c r="BX938" s="78"/>
      <c r="BY938" s="78"/>
      <c r="BZ938" s="78"/>
      <c r="CA938" s="78"/>
      <c r="CB938" s="78"/>
      <c r="CC938" s="78"/>
      <c r="CD938" s="78"/>
      <c r="CE938" s="78"/>
      <c r="CF938" s="78"/>
      <c r="CG938" s="78"/>
      <c r="CH938" s="78"/>
      <c r="CI938" s="78"/>
      <c r="CJ938" s="78"/>
      <c r="CK938" s="78"/>
      <c r="CL938" s="78"/>
      <c r="CM938" s="78"/>
      <c r="CN938" s="78"/>
      <c r="CO938" s="78"/>
      <c r="CP938" s="78"/>
      <c r="CQ938" s="78"/>
      <c r="CR938" s="78"/>
      <c r="CS938" s="78"/>
      <c r="CT938" s="78"/>
      <c r="CU938" s="78"/>
      <c r="CV938" s="78"/>
      <c r="CW938" s="78"/>
      <c r="CX938" s="78"/>
      <c r="CY938" s="78"/>
      <c r="CZ938" s="78"/>
      <c r="DA938" s="78"/>
      <c r="DB938" s="78"/>
      <c r="DC938" s="78"/>
      <c r="DD938" s="78"/>
      <c r="DE938" s="78"/>
      <c r="DF938" s="2481"/>
      <c r="DG938" s="78"/>
      <c r="DH938" s="2482"/>
      <c r="DI938" s="78"/>
      <c r="DJ938" s="78"/>
      <c r="DK938" s="78"/>
      <c r="DL938" s="78"/>
      <c r="DM938" s="78"/>
      <c r="DN938" s="78"/>
      <c r="DO938" s="78"/>
      <c r="DP938" s="78"/>
      <c r="DQ938" s="78"/>
      <c r="DR938" s="78"/>
    </row>
    <row r="939">
      <c r="A939" s="78"/>
      <c r="D939" s="2471"/>
      <c r="E939" s="2472"/>
      <c r="F939" s="2472"/>
      <c r="G939" s="2473"/>
      <c r="H939" s="2474"/>
      <c r="I939" s="2474"/>
      <c r="J939" s="2474"/>
      <c r="K939" s="2474"/>
      <c r="L939" s="2474"/>
      <c r="M939" s="2474"/>
      <c r="N939" s="2474"/>
      <c r="O939" s="2474"/>
      <c r="P939" s="2474"/>
      <c r="Q939" s="2475"/>
      <c r="R939" s="2475"/>
      <c r="S939" s="2474"/>
      <c r="T939" s="2476"/>
      <c r="U939" s="2474"/>
      <c r="V939" s="2474"/>
      <c r="W939" s="2474"/>
      <c r="X939" s="2474"/>
      <c r="Y939" s="2475"/>
      <c r="Z939" s="2474"/>
      <c r="AA939" s="2477"/>
      <c r="AB939" s="2475"/>
      <c r="AC939" s="2475"/>
      <c r="AD939" s="2475"/>
      <c r="AE939" s="2475"/>
      <c r="AF939" s="78"/>
      <c r="AG939" s="2475"/>
      <c r="AH939" s="2478"/>
      <c r="AI939" s="78"/>
      <c r="AJ939" s="78"/>
      <c r="AK939" s="78"/>
      <c r="AL939" s="78"/>
      <c r="AM939" s="78"/>
      <c r="AN939" s="78"/>
      <c r="AO939" s="78"/>
      <c r="AP939" s="78"/>
      <c r="AQ939" s="78"/>
      <c r="AR939" s="2479"/>
      <c r="AS939" s="2479"/>
      <c r="AT939" s="2479"/>
      <c r="AU939" s="2479"/>
      <c r="AV939" s="2480"/>
      <c r="AW939" s="78"/>
      <c r="AX939" s="2480"/>
      <c r="AY939" s="78"/>
      <c r="AZ939" s="78"/>
      <c r="BA939" s="78"/>
      <c r="BB939" s="2480"/>
      <c r="BC939" s="78"/>
      <c r="BD939" s="78"/>
      <c r="BE939" s="78"/>
      <c r="BF939" s="78"/>
      <c r="BG939" s="78"/>
      <c r="BH939" s="78"/>
      <c r="BI939" s="78"/>
      <c r="BJ939" s="78"/>
      <c r="BK939" s="78"/>
      <c r="BL939" s="78"/>
      <c r="BM939" s="78"/>
      <c r="BN939" s="78"/>
      <c r="BO939" s="78"/>
      <c r="BP939" s="78"/>
      <c r="BQ939" s="78"/>
      <c r="BR939" s="78"/>
      <c r="BS939" s="78"/>
      <c r="BT939" s="78"/>
      <c r="BU939" s="78"/>
      <c r="BV939" s="78"/>
      <c r="BW939" s="78"/>
      <c r="BX939" s="78"/>
      <c r="BY939" s="78"/>
      <c r="BZ939" s="78"/>
      <c r="CA939" s="78"/>
      <c r="CB939" s="78"/>
      <c r="CC939" s="78"/>
      <c r="CD939" s="78"/>
      <c r="CE939" s="78"/>
      <c r="CF939" s="78"/>
      <c r="CG939" s="78"/>
      <c r="CH939" s="78"/>
      <c r="CI939" s="78"/>
      <c r="CJ939" s="78"/>
      <c r="CK939" s="78"/>
      <c r="CL939" s="78"/>
      <c r="CM939" s="78"/>
      <c r="CN939" s="78"/>
      <c r="CO939" s="78"/>
      <c r="CP939" s="78"/>
      <c r="CQ939" s="78"/>
      <c r="CR939" s="78"/>
      <c r="CS939" s="78"/>
      <c r="CT939" s="78"/>
      <c r="CU939" s="78"/>
      <c r="CV939" s="78"/>
      <c r="CW939" s="78"/>
      <c r="CX939" s="78"/>
      <c r="CY939" s="78"/>
      <c r="CZ939" s="78"/>
      <c r="DA939" s="78"/>
      <c r="DB939" s="78"/>
      <c r="DC939" s="78"/>
      <c r="DD939" s="78"/>
      <c r="DE939" s="78"/>
      <c r="DF939" s="2481"/>
      <c r="DG939" s="78"/>
      <c r="DH939" s="2482"/>
      <c r="DI939" s="78"/>
      <c r="DJ939" s="78"/>
      <c r="DK939" s="78"/>
      <c r="DL939" s="78"/>
      <c r="DM939" s="78"/>
      <c r="DN939" s="78"/>
      <c r="DO939" s="78"/>
      <c r="DP939" s="78"/>
      <c r="DQ939" s="78"/>
      <c r="DR939" s="78"/>
    </row>
    <row r="940">
      <c r="A940" s="78"/>
      <c r="D940" s="2471"/>
      <c r="E940" s="2472"/>
      <c r="F940" s="2472"/>
      <c r="G940" s="2473"/>
      <c r="H940" s="2474"/>
      <c r="I940" s="2474"/>
      <c r="J940" s="2474"/>
      <c r="K940" s="2474"/>
      <c r="L940" s="2474"/>
      <c r="M940" s="2474"/>
      <c r="N940" s="2474"/>
      <c r="O940" s="2474"/>
      <c r="P940" s="2474"/>
      <c r="Q940" s="2475"/>
      <c r="R940" s="2475"/>
      <c r="S940" s="2474"/>
      <c r="T940" s="2476"/>
      <c r="U940" s="2474"/>
      <c r="V940" s="2474"/>
      <c r="W940" s="2474"/>
      <c r="X940" s="2474"/>
      <c r="Y940" s="2475"/>
      <c r="Z940" s="2474"/>
      <c r="AA940" s="2477"/>
      <c r="AB940" s="2475"/>
      <c r="AC940" s="2475"/>
      <c r="AD940" s="2475"/>
      <c r="AE940" s="2475"/>
      <c r="AF940" s="78"/>
      <c r="AG940" s="2475"/>
      <c r="AH940" s="2478"/>
      <c r="AI940" s="78"/>
      <c r="AJ940" s="78"/>
      <c r="AK940" s="78"/>
      <c r="AL940" s="78"/>
      <c r="AM940" s="78"/>
      <c r="AN940" s="78"/>
      <c r="AO940" s="78"/>
      <c r="AP940" s="78"/>
      <c r="AQ940" s="78"/>
      <c r="AR940" s="2479"/>
      <c r="AS940" s="2479"/>
      <c r="AT940" s="2479"/>
      <c r="AU940" s="2479"/>
      <c r="AV940" s="2480"/>
      <c r="AW940" s="78"/>
      <c r="AX940" s="2480"/>
      <c r="AY940" s="78"/>
      <c r="AZ940" s="78"/>
      <c r="BA940" s="78"/>
      <c r="BB940" s="2480"/>
      <c r="BC940" s="78"/>
      <c r="BD940" s="78"/>
      <c r="BE940" s="78"/>
      <c r="BF940" s="78"/>
      <c r="BG940" s="78"/>
      <c r="BH940" s="78"/>
      <c r="BI940" s="78"/>
      <c r="BJ940" s="78"/>
      <c r="BK940" s="78"/>
      <c r="BL940" s="78"/>
      <c r="BM940" s="78"/>
      <c r="BN940" s="78"/>
      <c r="BO940" s="78"/>
      <c r="BP940" s="78"/>
      <c r="BQ940" s="78"/>
      <c r="BR940" s="78"/>
      <c r="BS940" s="78"/>
      <c r="BT940" s="78"/>
      <c r="BU940" s="78"/>
      <c r="BV940" s="78"/>
      <c r="BW940" s="78"/>
      <c r="BX940" s="78"/>
      <c r="BY940" s="78"/>
      <c r="BZ940" s="78"/>
      <c r="CA940" s="78"/>
      <c r="CB940" s="78"/>
      <c r="CC940" s="78"/>
      <c r="CD940" s="78"/>
      <c r="CE940" s="78"/>
      <c r="CF940" s="78"/>
      <c r="CG940" s="78"/>
      <c r="CH940" s="78"/>
      <c r="CI940" s="78"/>
      <c r="CJ940" s="78"/>
      <c r="CK940" s="78"/>
      <c r="CL940" s="78"/>
      <c r="CM940" s="78"/>
      <c r="CN940" s="78"/>
      <c r="CO940" s="78"/>
      <c r="CP940" s="78"/>
      <c r="CQ940" s="78"/>
      <c r="CR940" s="78"/>
      <c r="CS940" s="78"/>
      <c r="CT940" s="78"/>
      <c r="CU940" s="78"/>
      <c r="CV940" s="78"/>
      <c r="CW940" s="78"/>
      <c r="CX940" s="78"/>
      <c r="CY940" s="78"/>
      <c r="CZ940" s="78"/>
      <c r="DA940" s="78"/>
      <c r="DB940" s="78"/>
      <c r="DC940" s="78"/>
      <c r="DD940" s="78"/>
      <c r="DE940" s="78"/>
      <c r="DF940" s="2481"/>
      <c r="DG940" s="78"/>
      <c r="DH940" s="2482"/>
      <c r="DI940" s="78"/>
      <c r="DJ940" s="78"/>
      <c r="DK940" s="78"/>
      <c r="DL940" s="78"/>
      <c r="DM940" s="78"/>
      <c r="DN940" s="78"/>
      <c r="DO940" s="78"/>
      <c r="DP940" s="78"/>
      <c r="DQ940" s="78"/>
      <c r="DR940" s="78"/>
    </row>
    <row r="941">
      <c r="A941" s="78"/>
      <c r="D941" s="2471"/>
      <c r="E941" s="2472"/>
      <c r="F941" s="2472"/>
      <c r="G941" s="2473"/>
      <c r="H941" s="2474"/>
      <c r="I941" s="2474"/>
      <c r="J941" s="2474"/>
      <c r="K941" s="2474"/>
      <c r="L941" s="2474"/>
      <c r="M941" s="2474"/>
      <c r="N941" s="2474"/>
      <c r="O941" s="2474"/>
      <c r="P941" s="2474"/>
      <c r="Q941" s="2475"/>
      <c r="R941" s="2475"/>
      <c r="S941" s="2474"/>
      <c r="T941" s="2476"/>
      <c r="U941" s="2474"/>
      <c r="V941" s="2474"/>
      <c r="W941" s="2474"/>
      <c r="X941" s="2474"/>
      <c r="Y941" s="2475"/>
      <c r="Z941" s="2474"/>
      <c r="AA941" s="2477"/>
      <c r="AB941" s="2475"/>
      <c r="AC941" s="2475"/>
      <c r="AD941" s="2475"/>
      <c r="AE941" s="2475"/>
      <c r="AF941" s="78"/>
      <c r="AG941" s="2475"/>
      <c r="AH941" s="2478"/>
      <c r="AI941" s="78"/>
      <c r="AJ941" s="78"/>
      <c r="AK941" s="78"/>
      <c r="AL941" s="78"/>
      <c r="AM941" s="78"/>
      <c r="AN941" s="78"/>
      <c r="AO941" s="78"/>
      <c r="AP941" s="78"/>
      <c r="AQ941" s="78"/>
      <c r="AR941" s="2479"/>
      <c r="AS941" s="2479"/>
      <c r="AT941" s="2479"/>
      <c r="AU941" s="2479"/>
      <c r="AV941" s="2480"/>
      <c r="AW941" s="78"/>
      <c r="AX941" s="2480"/>
      <c r="AY941" s="78"/>
      <c r="AZ941" s="78"/>
      <c r="BA941" s="78"/>
      <c r="BB941" s="2480"/>
      <c r="BC941" s="78"/>
      <c r="BD941" s="78"/>
      <c r="BE941" s="78"/>
      <c r="BF941" s="78"/>
      <c r="BG941" s="78"/>
      <c r="BH941" s="78"/>
      <c r="BI941" s="78"/>
      <c r="BJ941" s="78"/>
      <c r="BK941" s="78"/>
      <c r="BL941" s="78"/>
      <c r="BM941" s="78"/>
      <c r="BN941" s="78"/>
      <c r="BO941" s="78"/>
      <c r="BP941" s="78"/>
      <c r="BQ941" s="78"/>
      <c r="BR941" s="78"/>
      <c r="BS941" s="78"/>
      <c r="BT941" s="78"/>
      <c r="BU941" s="78"/>
      <c r="BV941" s="78"/>
      <c r="BW941" s="78"/>
      <c r="BX941" s="78"/>
      <c r="BY941" s="78"/>
      <c r="BZ941" s="78"/>
      <c r="CA941" s="78"/>
      <c r="CB941" s="78"/>
      <c r="CC941" s="78"/>
      <c r="CD941" s="78"/>
      <c r="CE941" s="78"/>
      <c r="CF941" s="78"/>
      <c r="CG941" s="78"/>
      <c r="CH941" s="78"/>
      <c r="CI941" s="78"/>
      <c r="CJ941" s="78"/>
      <c r="CK941" s="78"/>
      <c r="CL941" s="78"/>
      <c r="CM941" s="78"/>
      <c r="CN941" s="78"/>
      <c r="CO941" s="78"/>
      <c r="CP941" s="78"/>
      <c r="CQ941" s="78"/>
      <c r="CR941" s="78"/>
      <c r="CS941" s="78"/>
      <c r="CT941" s="78"/>
      <c r="CU941" s="78"/>
      <c r="CV941" s="78"/>
      <c r="CW941" s="78"/>
      <c r="CX941" s="78"/>
      <c r="CY941" s="78"/>
      <c r="CZ941" s="78"/>
      <c r="DA941" s="78"/>
      <c r="DB941" s="78"/>
      <c r="DC941" s="78"/>
      <c r="DD941" s="78"/>
      <c r="DE941" s="78"/>
      <c r="DF941" s="2481"/>
      <c r="DG941" s="78"/>
      <c r="DH941" s="2482"/>
      <c r="DI941" s="78"/>
      <c r="DJ941" s="78"/>
      <c r="DK941" s="78"/>
      <c r="DL941" s="78"/>
      <c r="DM941" s="78"/>
      <c r="DN941" s="78"/>
      <c r="DO941" s="78"/>
      <c r="DP941" s="78"/>
      <c r="DQ941" s="78"/>
      <c r="DR941" s="78"/>
    </row>
    <row r="942">
      <c r="A942" s="78"/>
      <c r="D942" s="2471"/>
      <c r="E942" s="2472"/>
      <c r="F942" s="2472"/>
      <c r="G942" s="2473"/>
      <c r="H942" s="2474"/>
      <c r="I942" s="2474"/>
      <c r="J942" s="2474"/>
      <c r="K942" s="2474"/>
      <c r="L942" s="2474"/>
      <c r="M942" s="2474"/>
      <c r="N942" s="2474"/>
      <c r="O942" s="2474"/>
      <c r="P942" s="2474"/>
      <c r="Q942" s="2475"/>
      <c r="R942" s="2475"/>
      <c r="S942" s="2474"/>
      <c r="T942" s="2476"/>
      <c r="U942" s="2474"/>
      <c r="V942" s="2474"/>
      <c r="W942" s="2474"/>
      <c r="X942" s="2474"/>
      <c r="Y942" s="2475"/>
      <c r="Z942" s="2474"/>
      <c r="AA942" s="2477"/>
      <c r="AB942" s="2475"/>
      <c r="AC942" s="2475"/>
      <c r="AD942" s="2475"/>
      <c r="AE942" s="2475"/>
      <c r="AF942" s="78"/>
      <c r="AG942" s="2475"/>
      <c r="AH942" s="2478"/>
      <c r="AI942" s="78"/>
      <c r="AJ942" s="78"/>
      <c r="AK942" s="78"/>
      <c r="AL942" s="78"/>
      <c r="AM942" s="78"/>
      <c r="AN942" s="78"/>
      <c r="AO942" s="78"/>
      <c r="AP942" s="78"/>
      <c r="AQ942" s="78"/>
      <c r="AR942" s="2479"/>
      <c r="AS942" s="2479"/>
      <c r="AT942" s="2479"/>
      <c r="AU942" s="2479"/>
      <c r="AV942" s="2480"/>
      <c r="AW942" s="78"/>
      <c r="AX942" s="2480"/>
      <c r="AY942" s="78"/>
      <c r="AZ942" s="78"/>
      <c r="BA942" s="78"/>
      <c r="BB942" s="2480"/>
      <c r="BC942" s="78"/>
      <c r="BD942" s="78"/>
      <c r="BE942" s="78"/>
      <c r="BF942" s="78"/>
      <c r="BG942" s="78"/>
      <c r="BH942" s="78"/>
      <c r="BI942" s="78"/>
      <c r="BJ942" s="78"/>
      <c r="BK942" s="78"/>
      <c r="BL942" s="78"/>
      <c r="BM942" s="78"/>
      <c r="BN942" s="78"/>
      <c r="BO942" s="78"/>
      <c r="BP942" s="78"/>
      <c r="BQ942" s="78"/>
      <c r="BR942" s="78"/>
      <c r="BS942" s="78"/>
      <c r="BT942" s="78"/>
      <c r="BU942" s="78"/>
      <c r="BV942" s="78"/>
      <c r="BW942" s="78"/>
      <c r="BX942" s="78"/>
      <c r="BY942" s="78"/>
      <c r="BZ942" s="78"/>
      <c r="CA942" s="78"/>
      <c r="CB942" s="78"/>
      <c r="CC942" s="78"/>
      <c r="CD942" s="78"/>
      <c r="CE942" s="78"/>
      <c r="CF942" s="78"/>
      <c r="CG942" s="78"/>
      <c r="CH942" s="78"/>
      <c r="CI942" s="78"/>
      <c r="CJ942" s="78"/>
      <c r="CK942" s="78"/>
      <c r="CL942" s="78"/>
      <c r="CM942" s="78"/>
      <c r="CN942" s="78"/>
      <c r="CO942" s="78"/>
      <c r="CP942" s="78"/>
      <c r="CQ942" s="78"/>
      <c r="CR942" s="78"/>
      <c r="CS942" s="78"/>
      <c r="CT942" s="78"/>
      <c r="CU942" s="78"/>
      <c r="CV942" s="78"/>
      <c r="CW942" s="78"/>
      <c r="CX942" s="78"/>
      <c r="CY942" s="78"/>
      <c r="CZ942" s="78"/>
      <c r="DA942" s="78"/>
      <c r="DB942" s="78"/>
      <c r="DC942" s="78"/>
      <c r="DD942" s="78"/>
      <c r="DE942" s="78"/>
      <c r="DF942" s="2481"/>
      <c r="DG942" s="78"/>
      <c r="DH942" s="2482"/>
      <c r="DI942" s="78"/>
      <c r="DJ942" s="78"/>
      <c r="DK942" s="78"/>
      <c r="DL942" s="78"/>
      <c r="DM942" s="78"/>
      <c r="DN942" s="78"/>
      <c r="DO942" s="78"/>
      <c r="DP942" s="78"/>
      <c r="DQ942" s="78"/>
      <c r="DR942" s="78"/>
    </row>
    <row r="943">
      <c r="A943" s="78"/>
      <c r="D943" s="2471"/>
      <c r="E943" s="2472"/>
      <c r="F943" s="2472"/>
      <c r="G943" s="2473"/>
      <c r="H943" s="2474"/>
      <c r="I943" s="2474"/>
      <c r="J943" s="2474"/>
      <c r="K943" s="2474"/>
      <c r="L943" s="2474"/>
      <c r="M943" s="2474"/>
      <c r="N943" s="2474"/>
      <c r="O943" s="2474"/>
      <c r="P943" s="2474"/>
      <c r="Q943" s="2475"/>
      <c r="R943" s="2475"/>
      <c r="S943" s="2474"/>
      <c r="T943" s="2476"/>
      <c r="U943" s="2474"/>
      <c r="V943" s="2474"/>
      <c r="W943" s="2474"/>
      <c r="X943" s="2474"/>
      <c r="Y943" s="2475"/>
      <c r="Z943" s="2474"/>
      <c r="AA943" s="2477"/>
      <c r="AB943" s="2475"/>
      <c r="AC943" s="2475"/>
      <c r="AD943" s="2475"/>
      <c r="AE943" s="2475"/>
      <c r="AF943" s="78"/>
      <c r="AG943" s="2475"/>
      <c r="AH943" s="2478"/>
      <c r="AI943" s="78"/>
      <c r="AJ943" s="78"/>
      <c r="AK943" s="78"/>
      <c r="AL943" s="78"/>
      <c r="AM943" s="78"/>
      <c r="AN943" s="78"/>
      <c r="AO943" s="78"/>
      <c r="AP943" s="78"/>
      <c r="AQ943" s="78"/>
      <c r="AR943" s="2479"/>
      <c r="AS943" s="2479"/>
      <c r="AT943" s="2479"/>
      <c r="AU943" s="2479"/>
      <c r="AV943" s="2480"/>
      <c r="AW943" s="78"/>
      <c r="AX943" s="2480"/>
      <c r="AY943" s="78"/>
      <c r="AZ943" s="78"/>
      <c r="BA943" s="78"/>
      <c r="BB943" s="2480"/>
      <c r="BC943" s="78"/>
      <c r="BD943" s="78"/>
      <c r="BE943" s="78"/>
      <c r="BF943" s="78"/>
      <c r="BG943" s="78"/>
      <c r="BH943" s="78"/>
      <c r="BI943" s="78"/>
      <c r="BJ943" s="78"/>
      <c r="BK943" s="78"/>
      <c r="BL943" s="78"/>
      <c r="BM943" s="78"/>
      <c r="BN943" s="78"/>
      <c r="BO943" s="78"/>
      <c r="BP943" s="78"/>
      <c r="BQ943" s="78"/>
      <c r="BR943" s="78"/>
      <c r="BS943" s="78"/>
      <c r="BT943" s="78"/>
      <c r="BU943" s="78"/>
      <c r="BV943" s="78"/>
      <c r="BW943" s="78"/>
      <c r="BX943" s="78"/>
      <c r="BY943" s="78"/>
      <c r="BZ943" s="78"/>
      <c r="CA943" s="78"/>
      <c r="CB943" s="78"/>
      <c r="CC943" s="78"/>
      <c r="CD943" s="78"/>
      <c r="CE943" s="78"/>
      <c r="CF943" s="78"/>
      <c r="CG943" s="78"/>
      <c r="CH943" s="78"/>
      <c r="CI943" s="78"/>
      <c r="CJ943" s="78"/>
      <c r="CK943" s="78"/>
      <c r="CL943" s="78"/>
      <c r="CM943" s="78"/>
      <c r="CN943" s="78"/>
      <c r="CO943" s="78"/>
      <c r="CP943" s="78"/>
      <c r="CQ943" s="78"/>
      <c r="CR943" s="78"/>
      <c r="CS943" s="78"/>
      <c r="CT943" s="78"/>
      <c r="CU943" s="78"/>
      <c r="CV943" s="78"/>
      <c r="CW943" s="78"/>
      <c r="CX943" s="78"/>
      <c r="CY943" s="78"/>
      <c r="CZ943" s="78"/>
      <c r="DA943" s="78"/>
      <c r="DB943" s="78"/>
      <c r="DC943" s="78"/>
      <c r="DD943" s="78"/>
      <c r="DE943" s="78"/>
      <c r="DF943" s="2481"/>
      <c r="DG943" s="78"/>
      <c r="DH943" s="2482"/>
      <c r="DI943" s="78"/>
      <c r="DJ943" s="78"/>
      <c r="DK943" s="78"/>
      <c r="DL943" s="78"/>
      <c r="DM943" s="78"/>
      <c r="DN943" s="78"/>
      <c r="DO943" s="78"/>
      <c r="DP943" s="78"/>
      <c r="DQ943" s="78"/>
      <c r="DR943" s="78"/>
    </row>
    <row r="944">
      <c r="A944" s="78"/>
      <c r="D944" s="2471"/>
      <c r="E944" s="2472"/>
      <c r="F944" s="2472"/>
      <c r="G944" s="2473"/>
      <c r="H944" s="2474"/>
      <c r="I944" s="2474"/>
      <c r="J944" s="2474"/>
      <c r="K944" s="2474"/>
      <c r="L944" s="2474"/>
      <c r="M944" s="2474"/>
      <c r="N944" s="2474"/>
      <c r="O944" s="2474"/>
      <c r="P944" s="2474"/>
      <c r="Q944" s="2475"/>
      <c r="R944" s="2475"/>
      <c r="S944" s="2474"/>
      <c r="T944" s="2476"/>
      <c r="U944" s="2474"/>
      <c r="V944" s="2474"/>
      <c r="W944" s="2474"/>
      <c r="X944" s="2474"/>
      <c r="Y944" s="2475"/>
      <c r="Z944" s="2474"/>
      <c r="AA944" s="2477"/>
      <c r="AB944" s="2475"/>
      <c r="AC944" s="2475"/>
      <c r="AD944" s="2475"/>
      <c r="AE944" s="2475"/>
      <c r="AF944" s="78"/>
      <c r="AG944" s="2475"/>
      <c r="AH944" s="2478"/>
      <c r="AI944" s="78"/>
      <c r="AJ944" s="78"/>
      <c r="AK944" s="78"/>
      <c r="AL944" s="78"/>
      <c r="AM944" s="78"/>
      <c r="AN944" s="78"/>
      <c r="AO944" s="78"/>
      <c r="AP944" s="78"/>
      <c r="AQ944" s="78"/>
      <c r="AR944" s="2479"/>
      <c r="AS944" s="2479"/>
      <c r="AT944" s="2479"/>
      <c r="AU944" s="2479"/>
      <c r="AV944" s="2480"/>
      <c r="AW944" s="78"/>
      <c r="AX944" s="2480"/>
      <c r="AY944" s="78"/>
      <c r="AZ944" s="78"/>
      <c r="BA944" s="78"/>
      <c r="BB944" s="2480"/>
      <c r="BC944" s="78"/>
      <c r="BD944" s="78"/>
      <c r="BE944" s="78"/>
      <c r="BF944" s="78"/>
      <c r="BG944" s="78"/>
      <c r="BH944" s="78"/>
      <c r="BI944" s="78"/>
      <c r="BJ944" s="78"/>
      <c r="BK944" s="78"/>
      <c r="BL944" s="78"/>
      <c r="BM944" s="78"/>
      <c r="BN944" s="78"/>
      <c r="BO944" s="78"/>
      <c r="BP944" s="78"/>
      <c r="BQ944" s="78"/>
      <c r="BR944" s="78"/>
      <c r="BS944" s="78"/>
      <c r="BT944" s="78"/>
      <c r="BU944" s="78"/>
      <c r="BV944" s="78"/>
      <c r="BW944" s="78"/>
      <c r="BX944" s="78"/>
      <c r="BY944" s="78"/>
      <c r="BZ944" s="78"/>
      <c r="CA944" s="78"/>
      <c r="CB944" s="78"/>
      <c r="CC944" s="78"/>
      <c r="CD944" s="78"/>
      <c r="CE944" s="78"/>
      <c r="CF944" s="78"/>
      <c r="CG944" s="78"/>
      <c r="CH944" s="78"/>
      <c r="CI944" s="78"/>
      <c r="CJ944" s="78"/>
      <c r="CK944" s="78"/>
      <c r="CL944" s="78"/>
      <c r="CM944" s="78"/>
      <c r="CN944" s="78"/>
      <c r="CO944" s="78"/>
      <c r="CP944" s="78"/>
      <c r="CQ944" s="78"/>
      <c r="CR944" s="78"/>
      <c r="CS944" s="78"/>
      <c r="CT944" s="78"/>
      <c r="CU944" s="78"/>
      <c r="CV944" s="78"/>
      <c r="CW944" s="78"/>
      <c r="CX944" s="78"/>
      <c r="CY944" s="78"/>
      <c r="CZ944" s="78"/>
      <c r="DA944" s="78"/>
      <c r="DB944" s="78"/>
      <c r="DC944" s="78"/>
      <c r="DD944" s="78"/>
      <c r="DE944" s="78"/>
      <c r="DF944" s="2481"/>
      <c r="DG944" s="78"/>
      <c r="DH944" s="2482"/>
      <c r="DI944" s="78"/>
      <c r="DJ944" s="78"/>
      <c r="DK944" s="78"/>
      <c r="DL944" s="78"/>
      <c r="DM944" s="78"/>
      <c r="DN944" s="78"/>
      <c r="DO944" s="78"/>
      <c r="DP944" s="78"/>
      <c r="DQ944" s="78"/>
      <c r="DR944" s="78"/>
    </row>
    <row r="945">
      <c r="A945" s="78"/>
      <c r="D945" s="2471"/>
      <c r="E945" s="2472"/>
      <c r="F945" s="2472"/>
      <c r="G945" s="2473"/>
      <c r="H945" s="2474"/>
      <c r="I945" s="2474"/>
      <c r="J945" s="2474"/>
      <c r="K945" s="2474"/>
      <c r="L945" s="2474"/>
      <c r="M945" s="2474"/>
      <c r="N945" s="2474"/>
      <c r="O945" s="2474"/>
      <c r="P945" s="2474"/>
      <c r="Q945" s="2475"/>
      <c r="R945" s="2475"/>
      <c r="S945" s="2474"/>
      <c r="T945" s="2476"/>
      <c r="U945" s="2474"/>
      <c r="V945" s="2474"/>
      <c r="W945" s="2474"/>
      <c r="X945" s="2474"/>
      <c r="Y945" s="2475"/>
      <c r="Z945" s="2474"/>
      <c r="AA945" s="2477"/>
      <c r="AB945" s="2475"/>
      <c r="AC945" s="2475"/>
      <c r="AD945" s="2475"/>
      <c r="AE945" s="2475"/>
      <c r="AF945" s="78"/>
      <c r="AG945" s="2475"/>
      <c r="AH945" s="2478"/>
      <c r="AI945" s="78"/>
      <c r="AJ945" s="78"/>
      <c r="AK945" s="78"/>
      <c r="AL945" s="78"/>
      <c r="AM945" s="78"/>
      <c r="AN945" s="78"/>
      <c r="AO945" s="78"/>
      <c r="AP945" s="78"/>
      <c r="AQ945" s="78"/>
      <c r="AR945" s="2479"/>
      <c r="AS945" s="2479"/>
      <c r="AT945" s="2479"/>
      <c r="AU945" s="2479"/>
      <c r="AV945" s="2480"/>
      <c r="AW945" s="78"/>
      <c r="AX945" s="2480"/>
      <c r="AY945" s="78"/>
      <c r="AZ945" s="78"/>
      <c r="BA945" s="78"/>
      <c r="BB945" s="2480"/>
      <c r="BC945" s="78"/>
      <c r="BD945" s="78"/>
      <c r="BE945" s="78"/>
      <c r="BF945" s="78"/>
      <c r="BG945" s="78"/>
      <c r="BH945" s="78"/>
      <c r="BI945" s="78"/>
      <c r="BJ945" s="78"/>
      <c r="BK945" s="78"/>
      <c r="BL945" s="78"/>
      <c r="BM945" s="78"/>
      <c r="BN945" s="78"/>
      <c r="BO945" s="78"/>
      <c r="BP945" s="78"/>
      <c r="BQ945" s="78"/>
      <c r="BR945" s="78"/>
      <c r="BS945" s="78"/>
      <c r="BT945" s="78"/>
      <c r="BU945" s="78"/>
      <c r="BV945" s="78"/>
      <c r="BW945" s="78"/>
      <c r="BX945" s="78"/>
      <c r="BY945" s="78"/>
      <c r="BZ945" s="78"/>
      <c r="CA945" s="78"/>
      <c r="CB945" s="78"/>
      <c r="CC945" s="78"/>
      <c r="CD945" s="78"/>
      <c r="CE945" s="78"/>
      <c r="CF945" s="78"/>
      <c r="CG945" s="78"/>
      <c r="CH945" s="78"/>
      <c r="CI945" s="78"/>
      <c r="CJ945" s="78"/>
      <c r="CK945" s="78"/>
      <c r="CL945" s="78"/>
      <c r="CM945" s="78"/>
      <c r="CN945" s="78"/>
      <c r="CO945" s="78"/>
      <c r="CP945" s="78"/>
      <c r="CQ945" s="78"/>
      <c r="CR945" s="78"/>
      <c r="CS945" s="78"/>
      <c r="CT945" s="78"/>
      <c r="CU945" s="78"/>
      <c r="CV945" s="78"/>
      <c r="CW945" s="78"/>
      <c r="CX945" s="78"/>
      <c r="CY945" s="78"/>
      <c r="CZ945" s="78"/>
      <c r="DA945" s="78"/>
      <c r="DB945" s="78"/>
      <c r="DC945" s="78"/>
      <c r="DD945" s="78"/>
      <c r="DE945" s="78"/>
      <c r="DF945" s="2481"/>
      <c r="DG945" s="78"/>
      <c r="DH945" s="2482"/>
      <c r="DI945" s="78"/>
      <c r="DJ945" s="78"/>
      <c r="DK945" s="78"/>
      <c r="DL945" s="78"/>
      <c r="DM945" s="78"/>
      <c r="DN945" s="78"/>
      <c r="DO945" s="78"/>
      <c r="DP945" s="78"/>
      <c r="DQ945" s="78"/>
      <c r="DR945" s="78"/>
    </row>
    <row r="946">
      <c r="A946" s="78"/>
      <c r="D946" s="2471"/>
      <c r="E946" s="2472"/>
      <c r="F946" s="2472"/>
      <c r="G946" s="2473"/>
      <c r="H946" s="2474"/>
      <c r="I946" s="2474"/>
      <c r="J946" s="2474"/>
      <c r="K946" s="2474"/>
      <c r="L946" s="2474"/>
      <c r="M946" s="2474"/>
      <c r="N946" s="2474"/>
      <c r="O946" s="2474"/>
      <c r="P946" s="2474"/>
      <c r="Q946" s="2475"/>
      <c r="R946" s="2475"/>
      <c r="S946" s="2474"/>
      <c r="T946" s="2476"/>
      <c r="U946" s="2474"/>
      <c r="V946" s="2474"/>
      <c r="W946" s="2474"/>
      <c r="X946" s="2474"/>
      <c r="Y946" s="2475"/>
      <c r="Z946" s="2474"/>
      <c r="AA946" s="2477"/>
      <c r="AB946" s="2475"/>
      <c r="AC946" s="2475"/>
      <c r="AD946" s="2475"/>
      <c r="AE946" s="2475"/>
      <c r="AF946" s="78"/>
      <c r="AG946" s="2475"/>
      <c r="AH946" s="2478"/>
      <c r="AI946" s="78"/>
      <c r="AJ946" s="78"/>
      <c r="AK946" s="78"/>
      <c r="AL946" s="78"/>
      <c r="AM946" s="78"/>
      <c r="AN946" s="78"/>
      <c r="AO946" s="78"/>
      <c r="AP946" s="78"/>
      <c r="AQ946" s="78"/>
      <c r="AR946" s="2479"/>
      <c r="AS946" s="2479"/>
      <c r="AT946" s="2479"/>
      <c r="AU946" s="2479"/>
      <c r="AV946" s="2480"/>
      <c r="AW946" s="78"/>
      <c r="AX946" s="2480"/>
      <c r="AY946" s="78"/>
      <c r="AZ946" s="78"/>
      <c r="BA946" s="78"/>
      <c r="BB946" s="2480"/>
      <c r="BC946" s="78"/>
      <c r="BD946" s="78"/>
      <c r="BE946" s="78"/>
      <c r="BF946" s="78"/>
      <c r="BG946" s="78"/>
      <c r="BH946" s="78"/>
      <c r="BI946" s="78"/>
      <c r="BJ946" s="78"/>
      <c r="BK946" s="78"/>
      <c r="BL946" s="78"/>
      <c r="BM946" s="78"/>
      <c r="BN946" s="78"/>
      <c r="BO946" s="78"/>
      <c r="BP946" s="78"/>
      <c r="BQ946" s="78"/>
      <c r="BR946" s="78"/>
      <c r="BS946" s="78"/>
      <c r="BT946" s="78"/>
      <c r="BU946" s="78"/>
      <c r="BV946" s="78"/>
      <c r="BW946" s="78"/>
      <c r="BX946" s="78"/>
      <c r="BY946" s="78"/>
      <c r="BZ946" s="78"/>
      <c r="CA946" s="78"/>
      <c r="CB946" s="78"/>
      <c r="CC946" s="78"/>
      <c r="CD946" s="78"/>
      <c r="CE946" s="78"/>
      <c r="CF946" s="78"/>
      <c r="CG946" s="78"/>
      <c r="CH946" s="78"/>
      <c r="CI946" s="78"/>
      <c r="CJ946" s="78"/>
      <c r="CK946" s="78"/>
      <c r="CL946" s="78"/>
      <c r="CM946" s="78"/>
      <c r="CN946" s="78"/>
      <c r="CO946" s="78"/>
      <c r="CP946" s="78"/>
      <c r="CQ946" s="78"/>
      <c r="CR946" s="78"/>
      <c r="CS946" s="78"/>
      <c r="CT946" s="78"/>
      <c r="CU946" s="78"/>
      <c r="CV946" s="78"/>
      <c r="CW946" s="78"/>
      <c r="CX946" s="78"/>
      <c r="CY946" s="78"/>
      <c r="CZ946" s="78"/>
      <c r="DA946" s="78"/>
      <c r="DB946" s="78"/>
      <c r="DC946" s="78"/>
      <c r="DD946" s="78"/>
      <c r="DE946" s="78"/>
      <c r="DF946" s="2481"/>
      <c r="DG946" s="78"/>
      <c r="DH946" s="2482"/>
      <c r="DI946" s="78"/>
      <c r="DJ946" s="78"/>
      <c r="DK946" s="78"/>
      <c r="DL946" s="78"/>
      <c r="DM946" s="78"/>
      <c r="DN946" s="78"/>
      <c r="DO946" s="78"/>
      <c r="DP946" s="78"/>
      <c r="DQ946" s="78"/>
      <c r="DR946" s="78"/>
    </row>
    <row r="947">
      <c r="A947" s="78"/>
      <c r="D947" s="2471"/>
      <c r="E947" s="2472"/>
      <c r="F947" s="2472"/>
      <c r="G947" s="2473"/>
      <c r="H947" s="2474"/>
      <c r="I947" s="2474"/>
      <c r="J947" s="2474"/>
      <c r="K947" s="2474"/>
      <c r="L947" s="2474"/>
      <c r="M947" s="2474"/>
      <c r="N947" s="2474"/>
      <c r="O947" s="2474"/>
      <c r="P947" s="2474"/>
      <c r="Q947" s="2475"/>
      <c r="R947" s="2475"/>
      <c r="S947" s="2474"/>
      <c r="T947" s="2476"/>
      <c r="U947" s="2474"/>
      <c r="V947" s="2474"/>
      <c r="W947" s="2474"/>
      <c r="X947" s="2474"/>
      <c r="Y947" s="2475"/>
      <c r="Z947" s="2474"/>
      <c r="AA947" s="2477"/>
      <c r="AB947" s="2475"/>
      <c r="AC947" s="2475"/>
      <c r="AD947" s="2475"/>
      <c r="AE947" s="2475"/>
      <c r="AF947" s="78"/>
      <c r="AG947" s="2475"/>
      <c r="AH947" s="2478"/>
      <c r="AI947" s="78"/>
      <c r="AJ947" s="78"/>
      <c r="AK947" s="78"/>
      <c r="AL947" s="78"/>
      <c r="AM947" s="78"/>
      <c r="AN947" s="78"/>
      <c r="AO947" s="78"/>
      <c r="AP947" s="78"/>
      <c r="AQ947" s="78"/>
      <c r="AR947" s="2479"/>
      <c r="AS947" s="2479"/>
      <c r="AT947" s="2479"/>
      <c r="AU947" s="2479"/>
      <c r="AV947" s="2480"/>
      <c r="AW947" s="78"/>
      <c r="AX947" s="2480"/>
      <c r="AY947" s="78"/>
      <c r="AZ947" s="78"/>
      <c r="BA947" s="78"/>
      <c r="BB947" s="2480"/>
      <c r="BC947" s="78"/>
      <c r="BD947" s="78"/>
      <c r="BE947" s="78"/>
      <c r="BF947" s="78"/>
      <c r="BG947" s="78"/>
      <c r="BH947" s="78"/>
      <c r="BI947" s="78"/>
      <c r="BJ947" s="78"/>
      <c r="BK947" s="78"/>
      <c r="BL947" s="78"/>
      <c r="BM947" s="78"/>
      <c r="BN947" s="78"/>
      <c r="BO947" s="78"/>
      <c r="BP947" s="78"/>
      <c r="BQ947" s="78"/>
      <c r="BR947" s="78"/>
      <c r="BS947" s="78"/>
      <c r="BT947" s="78"/>
      <c r="BU947" s="78"/>
      <c r="BV947" s="78"/>
      <c r="BW947" s="78"/>
      <c r="BX947" s="78"/>
      <c r="BY947" s="78"/>
      <c r="BZ947" s="78"/>
      <c r="CA947" s="78"/>
      <c r="CB947" s="78"/>
      <c r="CC947" s="78"/>
      <c r="CD947" s="78"/>
      <c r="CE947" s="78"/>
      <c r="CF947" s="78"/>
      <c r="CG947" s="78"/>
      <c r="CH947" s="78"/>
      <c r="CI947" s="78"/>
      <c r="CJ947" s="78"/>
      <c r="CK947" s="78"/>
      <c r="CL947" s="78"/>
      <c r="CM947" s="78"/>
      <c r="CN947" s="78"/>
      <c r="CO947" s="78"/>
      <c r="CP947" s="78"/>
      <c r="CQ947" s="78"/>
      <c r="CR947" s="78"/>
      <c r="CS947" s="78"/>
      <c r="CT947" s="78"/>
      <c r="CU947" s="78"/>
      <c r="CV947" s="78"/>
      <c r="CW947" s="78"/>
      <c r="CX947" s="78"/>
      <c r="CY947" s="78"/>
      <c r="CZ947" s="78"/>
      <c r="DA947" s="78"/>
      <c r="DB947" s="78"/>
      <c r="DC947" s="78"/>
      <c r="DD947" s="78"/>
      <c r="DE947" s="78"/>
      <c r="DF947" s="2481"/>
      <c r="DG947" s="78"/>
      <c r="DH947" s="2482"/>
      <c r="DI947" s="78"/>
      <c r="DJ947" s="78"/>
      <c r="DK947" s="78"/>
      <c r="DL947" s="78"/>
      <c r="DM947" s="78"/>
      <c r="DN947" s="78"/>
      <c r="DO947" s="78"/>
      <c r="DP947" s="78"/>
      <c r="DQ947" s="78"/>
      <c r="DR947" s="78"/>
    </row>
    <row r="948">
      <c r="A948" s="78"/>
      <c r="D948" s="2471"/>
      <c r="E948" s="2472"/>
      <c r="F948" s="2472"/>
      <c r="G948" s="2473"/>
      <c r="H948" s="2474"/>
      <c r="I948" s="2474"/>
      <c r="J948" s="2474"/>
      <c r="K948" s="2474"/>
      <c r="L948" s="2474"/>
      <c r="M948" s="2474"/>
      <c r="N948" s="2474"/>
      <c r="O948" s="2474"/>
      <c r="P948" s="2474"/>
      <c r="Q948" s="2475"/>
      <c r="R948" s="2475"/>
      <c r="S948" s="2474"/>
      <c r="T948" s="2476"/>
      <c r="U948" s="2474"/>
      <c r="V948" s="2474"/>
      <c r="W948" s="2474"/>
      <c r="X948" s="2474"/>
      <c r="Y948" s="2475"/>
      <c r="Z948" s="2474"/>
      <c r="AA948" s="2477"/>
      <c r="AB948" s="2475"/>
      <c r="AC948" s="2475"/>
      <c r="AD948" s="2475"/>
      <c r="AE948" s="2475"/>
      <c r="AF948" s="78"/>
      <c r="AG948" s="2475"/>
      <c r="AH948" s="2478"/>
      <c r="AI948" s="78"/>
      <c r="AJ948" s="78"/>
      <c r="AK948" s="78"/>
      <c r="AL948" s="78"/>
      <c r="AM948" s="78"/>
      <c r="AN948" s="78"/>
      <c r="AO948" s="78"/>
      <c r="AP948" s="78"/>
      <c r="AQ948" s="78"/>
      <c r="AR948" s="2479"/>
      <c r="AS948" s="2479"/>
      <c r="AT948" s="2479"/>
      <c r="AU948" s="2479"/>
      <c r="AV948" s="2480"/>
      <c r="AW948" s="78"/>
      <c r="AX948" s="2480"/>
      <c r="AY948" s="78"/>
      <c r="AZ948" s="78"/>
      <c r="BA948" s="78"/>
      <c r="BB948" s="2480"/>
      <c r="BC948" s="78"/>
      <c r="BD948" s="78"/>
      <c r="BE948" s="78"/>
      <c r="BF948" s="78"/>
      <c r="BG948" s="78"/>
      <c r="BH948" s="78"/>
      <c r="BI948" s="78"/>
      <c r="BJ948" s="78"/>
      <c r="BK948" s="78"/>
      <c r="BL948" s="78"/>
      <c r="BM948" s="78"/>
      <c r="BN948" s="78"/>
      <c r="BO948" s="78"/>
      <c r="BP948" s="78"/>
      <c r="BQ948" s="78"/>
      <c r="BR948" s="78"/>
      <c r="BS948" s="78"/>
      <c r="BT948" s="78"/>
      <c r="BU948" s="78"/>
      <c r="BV948" s="78"/>
      <c r="BW948" s="78"/>
      <c r="BX948" s="78"/>
      <c r="BY948" s="78"/>
      <c r="BZ948" s="78"/>
      <c r="CA948" s="78"/>
      <c r="CB948" s="78"/>
      <c r="CC948" s="78"/>
      <c r="CD948" s="78"/>
      <c r="CE948" s="78"/>
      <c r="CF948" s="78"/>
      <c r="CG948" s="78"/>
      <c r="CH948" s="78"/>
      <c r="CI948" s="78"/>
      <c r="CJ948" s="78"/>
      <c r="CK948" s="78"/>
      <c r="CL948" s="78"/>
      <c r="CM948" s="78"/>
      <c r="CN948" s="78"/>
      <c r="CO948" s="78"/>
      <c r="CP948" s="78"/>
      <c r="CQ948" s="78"/>
      <c r="CR948" s="78"/>
      <c r="CS948" s="78"/>
      <c r="CT948" s="78"/>
      <c r="CU948" s="78"/>
      <c r="CV948" s="78"/>
      <c r="CW948" s="78"/>
      <c r="CX948" s="78"/>
      <c r="CY948" s="78"/>
      <c r="CZ948" s="78"/>
      <c r="DA948" s="78"/>
      <c r="DB948" s="78"/>
      <c r="DC948" s="78"/>
      <c r="DD948" s="78"/>
      <c r="DE948" s="78"/>
      <c r="DF948" s="2481"/>
      <c r="DG948" s="78"/>
      <c r="DH948" s="2482"/>
      <c r="DI948" s="78"/>
      <c r="DJ948" s="78"/>
      <c r="DK948" s="78"/>
      <c r="DL948" s="78"/>
      <c r="DM948" s="78"/>
      <c r="DN948" s="78"/>
      <c r="DO948" s="78"/>
      <c r="DP948" s="78"/>
      <c r="DQ948" s="78"/>
      <c r="DR948" s="78"/>
    </row>
    <row r="949">
      <c r="A949" s="78"/>
      <c r="D949" s="2471"/>
      <c r="E949" s="2472"/>
      <c r="F949" s="2472"/>
      <c r="G949" s="2473"/>
      <c r="H949" s="2474"/>
      <c r="I949" s="2474"/>
      <c r="J949" s="2474"/>
      <c r="K949" s="2474"/>
      <c r="L949" s="2474"/>
      <c r="M949" s="2474"/>
      <c r="N949" s="2474"/>
      <c r="O949" s="2474"/>
      <c r="P949" s="2474"/>
      <c r="Q949" s="2475"/>
      <c r="R949" s="2475"/>
      <c r="S949" s="2474"/>
      <c r="T949" s="2476"/>
      <c r="U949" s="2474"/>
      <c r="V949" s="2474"/>
      <c r="W949" s="2474"/>
      <c r="X949" s="2474"/>
      <c r="Y949" s="2475"/>
      <c r="Z949" s="2474"/>
      <c r="AA949" s="2477"/>
      <c r="AB949" s="2475"/>
      <c r="AC949" s="2475"/>
      <c r="AD949" s="2475"/>
      <c r="AE949" s="2475"/>
      <c r="AF949" s="78"/>
      <c r="AG949" s="2475"/>
      <c r="AH949" s="2478"/>
      <c r="AI949" s="78"/>
      <c r="AJ949" s="78"/>
      <c r="AK949" s="78"/>
      <c r="AL949" s="78"/>
      <c r="AM949" s="78"/>
      <c r="AN949" s="78"/>
      <c r="AO949" s="78"/>
      <c r="AP949" s="78"/>
      <c r="AQ949" s="78"/>
      <c r="AR949" s="2479"/>
      <c r="AS949" s="2479"/>
      <c r="AT949" s="2479"/>
      <c r="AU949" s="2479"/>
      <c r="AV949" s="2480"/>
      <c r="AW949" s="78"/>
      <c r="AX949" s="2480"/>
      <c r="AY949" s="78"/>
      <c r="AZ949" s="78"/>
      <c r="BA949" s="78"/>
      <c r="BB949" s="2480"/>
      <c r="BC949" s="78"/>
      <c r="BD949" s="78"/>
      <c r="BE949" s="78"/>
      <c r="BF949" s="78"/>
      <c r="BG949" s="78"/>
      <c r="BH949" s="78"/>
      <c r="BI949" s="78"/>
      <c r="BJ949" s="78"/>
      <c r="BK949" s="78"/>
      <c r="BL949" s="78"/>
      <c r="BM949" s="78"/>
      <c r="BN949" s="78"/>
      <c r="BO949" s="78"/>
      <c r="BP949" s="78"/>
      <c r="BQ949" s="78"/>
      <c r="BR949" s="78"/>
      <c r="BS949" s="78"/>
      <c r="BT949" s="78"/>
      <c r="BU949" s="78"/>
      <c r="BV949" s="78"/>
      <c r="BW949" s="78"/>
      <c r="BX949" s="78"/>
      <c r="BY949" s="78"/>
      <c r="BZ949" s="78"/>
      <c r="CA949" s="78"/>
      <c r="CB949" s="78"/>
      <c r="CC949" s="78"/>
      <c r="CD949" s="78"/>
      <c r="CE949" s="78"/>
      <c r="CF949" s="78"/>
      <c r="CG949" s="78"/>
      <c r="CH949" s="78"/>
      <c r="CI949" s="78"/>
      <c r="CJ949" s="78"/>
      <c r="CK949" s="78"/>
      <c r="CL949" s="78"/>
      <c r="CM949" s="78"/>
      <c r="CN949" s="78"/>
      <c r="CO949" s="78"/>
      <c r="CP949" s="78"/>
      <c r="CQ949" s="78"/>
      <c r="CR949" s="78"/>
      <c r="CS949" s="78"/>
      <c r="CT949" s="78"/>
      <c r="CU949" s="78"/>
      <c r="CV949" s="78"/>
      <c r="CW949" s="78"/>
      <c r="CX949" s="78"/>
      <c r="CY949" s="78"/>
      <c r="CZ949" s="78"/>
      <c r="DA949" s="78"/>
      <c r="DB949" s="78"/>
      <c r="DC949" s="78"/>
      <c r="DD949" s="78"/>
      <c r="DE949" s="78"/>
      <c r="DF949" s="2481"/>
      <c r="DG949" s="78"/>
      <c r="DH949" s="2482"/>
      <c r="DI949" s="78"/>
      <c r="DJ949" s="78"/>
      <c r="DK949" s="78"/>
      <c r="DL949" s="78"/>
      <c r="DM949" s="78"/>
      <c r="DN949" s="78"/>
      <c r="DO949" s="78"/>
      <c r="DP949" s="78"/>
      <c r="DQ949" s="78"/>
      <c r="DR949" s="78"/>
    </row>
    <row r="950">
      <c r="A950" s="78"/>
      <c r="D950" s="2471"/>
      <c r="E950" s="2472"/>
      <c r="F950" s="2472"/>
      <c r="G950" s="2473"/>
      <c r="H950" s="2474"/>
      <c r="I950" s="2474"/>
      <c r="J950" s="2474"/>
      <c r="K950" s="2474"/>
      <c r="L950" s="2474"/>
      <c r="M950" s="2474"/>
      <c r="N950" s="2474"/>
      <c r="O950" s="2474"/>
      <c r="P950" s="2474"/>
      <c r="Q950" s="2475"/>
      <c r="R950" s="2475"/>
      <c r="S950" s="2474"/>
      <c r="T950" s="2476"/>
      <c r="U950" s="2474"/>
      <c r="V950" s="2474"/>
      <c r="W950" s="2474"/>
      <c r="X950" s="2474"/>
      <c r="Y950" s="2475"/>
      <c r="Z950" s="2474"/>
      <c r="AA950" s="2477"/>
      <c r="AB950" s="2475"/>
      <c r="AC950" s="2475"/>
      <c r="AD950" s="2475"/>
      <c r="AE950" s="2475"/>
      <c r="AF950" s="78"/>
      <c r="AG950" s="2475"/>
      <c r="AH950" s="2478"/>
      <c r="AI950" s="78"/>
      <c r="AJ950" s="78"/>
      <c r="AK950" s="78"/>
      <c r="AL950" s="78"/>
      <c r="AM950" s="78"/>
      <c r="AN950" s="78"/>
      <c r="AO950" s="78"/>
      <c r="AP950" s="78"/>
      <c r="AQ950" s="78"/>
      <c r="AR950" s="2479"/>
      <c r="AS950" s="2479"/>
      <c r="AT950" s="2479"/>
      <c r="AU950" s="2479"/>
      <c r="AV950" s="2480"/>
      <c r="AW950" s="78"/>
      <c r="AX950" s="2480"/>
      <c r="AY950" s="78"/>
      <c r="AZ950" s="78"/>
      <c r="BA950" s="78"/>
      <c r="BB950" s="2480"/>
      <c r="BC950" s="78"/>
      <c r="BD950" s="78"/>
      <c r="BE950" s="78"/>
      <c r="BF950" s="78"/>
      <c r="BG950" s="78"/>
      <c r="BH950" s="78"/>
      <c r="BI950" s="78"/>
      <c r="BJ950" s="78"/>
      <c r="BK950" s="78"/>
      <c r="BL950" s="78"/>
      <c r="BM950" s="78"/>
      <c r="BN950" s="78"/>
      <c r="BO950" s="78"/>
      <c r="BP950" s="78"/>
      <c r="BQ950" s="78"/>
      <c r="BR950" s="78"/>
      <c r="BS950" s="78"/>
      <c r="BT950" s="78"/>
      <c r="BU950" s="78"/>
      <c r="BV950" s="78"/>
      <c r="BW950" s="78"/>
      <c r="BX950" s="78"/>
      <c r="BY950" s="78"/>
      <c r="BZ950" s="78"/>
      <c r="CA950" s="78"/>
      <c r="CB950" s="78"/>
      <c r="CC950" s="78"/>
      <c r="CD950" s="78"/>
      <c r="CE950" s="78"/>
      <c r="CF950" s="78"/>
      <c r="CG950" s="78"/>
      <c r="CH950" s="78"/>
      <c r="CI950" s="78"/>
      <c r="CJ950" s="78"/>
      <c r="CK950" s="78"/>
      <c r="CL950" s="78"/>
      <c r="CM950" s="78"/>
      <c r="CN950" s="78"/>
      <c r="CO950" s="78"/>
      <c r="CP950" s="78"/>
      <c r="CQ950" s="78"/>
      <c r="CR950" s="78"/>
      <c r="CS950" s="78"/>
      <c r="CT950" s="78"/>
      <c r="CU950" s="78"/>
      <c r="CV950" s="78"/>
      <c r="CW950" s="78"/>
      <c r="CX950" s="78"/>
      <c r="CY950" s="78"/>
      <c r="CZ950" s="78"/>
      <c r="DA950" s="78"/>
      <c r="DB950" s="78"/>
      <c r="DC950" s="78"/>
      <c r="DD950" s="78"/>
      <c r="DE950" s="78"/>
      <c r="DF950" s="2481"/>
      <c r="DG950" s="78"/>
      <c r="DH950" s="2482"/>
      <c r="DI950" s="78"/>
      <c r="DJ950" s="78"/>
      <c r="DK950" s="78"/>
      <c r="DL950" s="78"/>
      <c r="DM950" s="78"/>
      <c r="DN950" s="78"/>
      <c r="DO950" s="78"/>
      <c r="DP950" s="78"/>
      <c r="DQ950" s="78"/>
      <c r="DR950" s="78"/>
    </row>
    <row r="951">
      <c r="A951" s="78"/>
      <c r="D951" s="2471"/>
      <c r="E951" s="2472"/>
      <c r="F951" s="2472"/>
      <c r="G951" s="2473"/>
      <c r="H951" s="2474"/>
      <c r="I951" s="2474"/>
      <c r="J951" s="2474"/>
      <c r="K951" s="2474"/>
      <c r="L951" s="2474"/>
      <c r="M951" s="2474"/>
      <c r="N951" s="2474"/>
      <c r="O951" s="2474"/>
      <c r="P951" s="2474"/>
      <c r="Q951" s="2475"/>
      <c r="R951" s="2475"/>
      <c r="S951" s="2474"/>
      <c r="T951" s="2476"/>
      <c r="U951" s="2474"/>
      <c r="V951" s="2474"/>
      <c r="W951" s="2474"/>
      <c r="X951" s="2474"/>
      <c r="Y951" s="2475"/>
      <c r="Z951" s="2474"/>
      <c r="AA951" s="2477"/>
      <c r="AB951" s="2475"/>
      <c r="AC951" s="2475"/>
      <c r="AD951" s="2475"/>
      <c r="AE951" s="2475"/>
      <c r="AF951" s="78"/>
      <c r="AG951" s="2475"/>
      <c r="AH951" s="2478"/>
      <c r="AI951" s="78"/>
      <c r="AJ951" s="78"/>
      <c r="AK951" s="78"/>
      <c r="AL951" s="78"/>
      <c r="AM951" s="78"/>
      <c r="AN951" s="78"/>
      <c r="AO951" s="78"/>
      <c r="AP951" s="78"/>
      <c r="AQ951" s="78"/>
      <c r="AR951" s="2479"/>
      <c r="AS951" s="2479"/>
      <c r="AT951" s="2479"/>
      <c r="AU951" s="2479"/>
      <c r="AV951" s="2480"/>
      <c r="AW951" s="78"/>
      <c r="AX951" s="2480"/>
      <c r="AY951" s="78"/>
      <c r="AZ951" s="78"/>
      <c r="BA951" s="78"/>
      <c r="BB951" s="2480"/>
      <c r="BC951" s="78"/>
      <c r="BD951" s="78"/>
      <c r="BE951" s="78"/>
      <c r="BF951" s="78"/>
      <c r="BG951" s="78"/>
      <c r="BH951" s="78"/>
      <c r="BI951" s="78"/>
      <c r="BJ951" s="78"/>
      <c r="BK951" s="78"/>
      <c r="BL951" s="78"/>
      <c r="BM951" s="78"/>
      <c r="BN951" s="78"/>
      <c r="BO951" s="78"/>
      <c r="BP951" s="78"/>
      <c r="BQ951" s="78"/>
      <c r="BR951" s="78"/>
      <c r="BS951" s="78"/>
      <c r="BT951" s="78"/>
      <c r="BU951" s="78"/>
      <c r="BV951" s="78"/>
      <c r="BW951" s="78"/>
      <c r="BX951" s="78"/>
      <c r="BY951" s="78"/>
      <c r="BZ951" s="78"/>
      <c r="CA951" s="78"/>
      <c r="CB951" s="78"/>
      <c r="CC951" s="78"/>
      <c r="CD951" s="78"/>
      <c r="CE951" s="78"/>
      <c r="CF951" s="78"/>
      <c r="CG951" s="78"/>
      <c r="CH951" s="78"/>
      <c r="CI951" s="78"/>
      <c r="CJ951" s="78"/>
      <c r="CK951" s="78"/>
      <c r="CL951" s="78"/>
      <c r="CM951" s="78"/>
      <c r="CN951" s="78"/>
      <c r="CO951" s="78"/>
      <c r="CP951" s="78"/>
      <c r="CQ951" s="78"/>
      <c r="CR951" s="78"/>
      <c r="CS951" s="78"/>
      <c r="CT951" s="78"/>
      <c r="CU951" s="78"/>
      <c r="CV951" s="78"/>
      <c r="CW951" s="78"/>
      <c r="CX951" s="78"/>
      <c r="CY951" s="78"/>
      <c r="CZ951" s="78"/>
      <c r="DA951" s="78"/>
      <c r="DB951" s="78"/>
      <c r="DC951" s="78"/>
      <c r="DD951" s="78"/>
      <c r="DE951" s="78"/>
      <c r="DF951" s="2481"/>
      <c r="DG951" s="78"/>
      <c r="DH951" s="2482"/>
      <c r="DI951" s="78"/>
      <c r="DJ951" s="78"/>
      <c r="DK951" s="78"/>
      <c r="DL951" s="78"/>
      <c r="DM951" s="78"/>
      <c r="DN951" s="78"/>
      <c r="DO951" s="78"/>
      <c r="DP951" s="78"/>
      <c r="DQ951" s="78"/>
      <c r="DR951" s="78"/>
    </row>
    <row r="952">
      <c r="A952" s="78"/>
      <c r="D952" s="2471"/>
      <c r="E952" s="2472"/>
      <c r="F952" s="2472"/>
      <c r="G952" s="2473"/>
      <c r="H952" s="2474"/>
      <c r="I952" s="2474"/>
      <c r="J952" s="2474"/>
      <c r="K952" s="2474"/>
      <c r="L952" s="2474"/>
      <c r="M952" s="2474"/>
      <c r="N952" s="2474"/>
      <c r="O952" s="2474"/>
      <c r="P952" s="2474"/>
      <c r="Q952" s="2475"/>
      <c r="R952" s="2475"/>
      <c r="S952" s="2474"/>
      <c r="T952" s="2476"/>
      <c r="U952" s="2474"/>
      <c r="V952" s="2474"/>
      <c r="W952" s="2474"/>
      <c r="X952" s="2474"/>
      <c r="Y952" s="2475"/>
      <c r="Z952" s="2474"/>
      <c r="AA952" s="2477"/>
      <c r="AB952" s="2475"/>
      <c r="AC952" s="2475"/>
      <c r="AD952" s="2475"/>
      <c r="AE952" s="2475"/>
      <c r="AF952" s="78"/>
      <c r="AG952" s="2475"/>
      <c r="AH952" s="2478"/>
      <c r="AI952" s="78"/>
      <c r="AJ952" s="78"/>
      <c r="AK952" s="78"/>
      <c r="AL952" s="78"/>
      <c r="AM952" s="78"/>
      <c r="AN952" s="78"/>
      <c r="AO952" s="78"/>
      <c r="AP952" s="78"/>
      <c r="AQ952" s="78"/>
      <c r="AR952" s="2479"/>
      <c r="AS952" s="2479"/>
      <c r="AT952" s="2479"/>
      <c r="AU952" s="2479"/>
      <c r="AV952" s="2480"/>
      <c r="AW952" s="78"/>
      <c r="AX952" s="2480"/>
      <c r="AY952" s="78"/>
      <c r="AZ952" s="78"/>
      <c r="BA952" s="78"/>
      <c r="BB952" s="2480"/>
      <c r="BC952" s="78"/>
      <c r="BD952" s="78"/>
      <c r="BE952" s="78"/>
      <c r="BF952" s="78"/>
      <c r="BG952" s="78"/>
      <c r="BH952" s="78"/>
      <c r="BI952" s="78"/>
      <c r="BJ952" s="78"/>
      <c r="BK952" s="78"/>
      <c r="BL952" s="78"/>
      <c r="BM952" s="78"/>
      <c r="BN952" s="78"/>
      <c r="BO952" s="78"/>
      <c r="BP952" s="78"/>
      <c r="BQ952" s="78"/>
      <c r="BR952" s="78"/>
      <c r="BS952" s="78"/>
      <c r="BT952" s="78"/>
      <c r="BU952" s="78"/>
      <c r="BV952" s="78"/>
      <c r="BW952" s="78"/>
      <c r="BX952" s="78"/>
      <c r="BY952" s="78"/>
      <c r="BZ952" s="78"/>
      <c r="CA952" s="78"/>
      <c r="CB952" s="78"/>
      <c r="CC952" s="78"/>
      <c r="CD952" s="78"/>
      <c r="CE952" s="78"/>
      <c r="CF952" s="78"/>
      <c r="CG952" s="78"/>
      <c r="CH952" s="78"/>
      <c r="CI952" s="78"/>
      <c r="CJ952" s="78"/>
      <c r="CK952" s="78"/>
      <c r="CL952" s="78"/>
      <c r="CM952" s="78"/>
      <c r="CN952" s="78"/>
      <c r="CO952" s="78"/>
      <c r="CP952" s="78"/>
      <c r="CQ952" s="78"/>
      <c r="CR952" s="78"/>
      <c r="CS952" s="78"/>
      <c r="CT952" s="78"/>
      <c r="CU952" s="78"/>
      <c r="CV952" s="78"/>
      <c r="CW952" s="78"/>
      <c r="CX952" s="78"/>
      <c r="CY952" s="78"/>
      <c r="CZ952" s="78"/>
      <c r="DA952" s="78"/>
      <c r="DB952" s="78"/>
      <c r="DC952" s="78"/>
      <c r="DD952" s="78"/>
      <c r="DE952" s="78"/>
      <c r="DF952" s="2481"/>
      <c r="DG952" s="78"/>
      <c r="DH952" s="2482"/>
      <c r="DI952" s="78"/>
      <c r="DJ952" s="78"/>
      <c r="DK952" s="78"/>
      <c r="DL952" s="78"/>
      <c r="DM952" s="78"/>
      <c r="DN952" s="78"/>
      <c r="DO952" s="78"/>
      <c r="DP952" s="78"/>
      <c r="DQ952" s="78"/>
      <c r="DR952" s="78"/>
    </row>
    <row r="953">
      <c r="A953" s="78"/>
      <c r="D953" s="2471"/>
      <c r="E953" s="2472"/>
      <c r="F953" s="2472"/>
      <c r="G953" s="2473"/>
      <c r="H953" s="2474"/>
      <c r="I953" s="2474"/>
      <c r="J953" s="2474"/>
      <c r="K953" s="2474"/>
      <c r="L953" s="2474"/>
      <c r="M953" s="2474"/>
      <c r="N953" s="2474"/>
      <c r="O953" s="2474"/>
      <c r="P953" s="2474"/>
      <c r="Q953" s="2475"/>
      <c r="R953" s="2475"/>
      <c r="S953" s="2474"/>
      <c r="T953" s="2476"/>
      <c r="U953" s="2474"/>
      <c r="V953" s="2474"/>
      <c r="W953" s="2474"/>
      <c r="X953" s="2474"/>
      <c r="Y953" s="2475"/>
      <c r="Z953" s="2474"/>
      <c r="AA953" s="2477"/>
      <c r="AB953" s="2475"/>
      <c r="AC953" s="2475"/>
      <c r="AD953" s="2475"/>
      <c r="AE953" s="2475"/>
      <c r="AF953" s="78"/>
      <c r="AG953" s="2475"/>
      <c r="AH953" s="2478"/>
      <c r="AI953" s="78"/>
      <c r="AJ953" s="78"/>
      <c r="AK953" s="78"/>
      <c r="AL953" s="78"/>
      <c r="AM953" s="78"/>
      <c r="AN953" s="78"/>
      <c r="AO953" s="78"/>
      <c r="AP953" s="78"/>
      <c r="AQ953" s="78"/>
      <c r="AR953" s="2479"/>
      <c r="AS953" s="2479"/>
      <c r="AT953" s="2479"/>
      <c r="AU953" s="2479"/>
      <c r="AV953" s="2480"/>
      <c r="AW953" s="78"/>
      <c r="AX953" s="2480"/>
      <c r="AY953" s="78"/>
      <c r="AZ953" s="78"/>
      <c r="BA953" s="78"/>
      <c r="BB953" s="2480"/>
      <c r="BC953" s="78"/>
      <c r="BD953" s="78"/>
      <c r="BE953" s="78"/>
      <c r="BF953" s="78"/>
      <c r="BG953" s="78"/>
      <c r="BH953" s="78"/>
      <c r="BI953" s="78"/>
      <c r="BJ953" s="78"/>
      <c r="BK953" s="78"/>
      <c r="BL953" s="78"/>
      <c r="BM953" s="78"/>
      <c r="BN953" s="78"/>
      <c r="BO953" s="78"/>
      <c r="BP953" s="78"/>
      <c r="BQ953" s="78"/>
      <c r="BR953" s="78"/>
      <c r="BS953" s="78"/>
      <c r="BT953" s="78"/>
      <c r="BU953" s="78"/>
      <c r="BV953" s="78"/>
      <c r="BW953" s="78"/>
      <c r="BX953" s="78"/>
      <c r="BY953" s="78"/>
      <c r="BZ953" s="78"/>
      <c r="CA953" s="78"/>
      <c r="CB953" s="78"/>
      <c r="CC953" s="78"/>
      <c r="CD953" s="78"/>
      <c r="CE953" s="78"/>
      <c r="CF953" s="78"/>
      <c r="CG953" s="78"/>
      <c r="CH953" s="78"/>
      <c r="CI953" s="78"/>
      <c r="CJ953" s="78"/>
      <c r="CK953" s="78"/>
      <c r="CL953" s="78"/>
      <c r="CM953" s="78"/>
      <c r="CN953" s="78"/>
      <c r="CO953" s="78"/>
      <c r="CP953" s="78"/>
      <c r="CQ953" s="78"/>
      <c r="CR953" s="78"/>
      <c r="CS953" s="78"/>
      <c r="CT953" s="78"/>
      <c r="CU953" s="78"/>
      <c r="CV953" s="78"/>
      <c r="CW953" s="78"/>
      <c r="CX953" s="78"/>
      <c r="CY953" s="78"/>
      <c r="CZ953" s="78"/>
      <c r="DA953" s="78"/>
      <c r="DB953" s="78"/>
      <c r="DC953" s="78"/>
      <c r="DD953" s="78"/>
      <c r="DE953" s="78"/>
      <c r="DF953" s="2481"/>
      <c r="DG953" s="78"/>
      <c r="DH953" s="2482"/>
      <c r="DI953" s="78"/>
      <c r="DJ953" s="78"/>
      <c r="DK953" s="78"/>
      <c r="DL953" s="78"/>
      <c r="DM953" s="78"/>
      <c r="DN953" s="78"/>
      <c r="DO953" s="78"/>
      <c r="DP953" s="78"/>
      <c r="DQ953" s="78"/>
      <c r="DR953" s="78"/>
    </row>
    <row r="954">
      <c r="A954" s="78"/>
      <c r="D954" s="2471"/>
      <c r="E954" s="2472"/>
      <c r="F954" s="2472"/>
      <c r="G954" s="2473"/>
      <c r="H954" s="2474"/>
      <c r="I954" s="2474"/>
      <c r="J954" s="2474"/>
      <c r="K954" s="2474"/>
      <c r="L954" s="2474"/>
      <c r="M954" s="2474"/>
      <c r="N954" s="2474"/>
      <c r="O954" s="2474"/>
      <c r="P954" s="2474"/>
      <c r="Q954" s="2475"/>
      <c r="R954" s="2475"/>
      <c r="S954" s="2474"/>
      <c r="T954" s="2476"/>
      <c r="U954" s="2474"/>
      <c r="V954" s="2474"/>
      <c r="W954" s="2474"/>
      <c r="X954" s="2474"/>
      <c r="Y954" s="2475"/>
      <c r="Z954" s="2474"/>
      <c r="AA954" s="2477"/>
      <c r="AB954" s="2475"/>
      <c r="AC954" s="2475"/>
      <c r="AD954" s="2475"/>
      <c r="AE954" s="2475"/>
      <c r="AF954" s="78"/>
      <c r="AG954" s="2475"/>
      <c r="AH954" s="2478"/>
      <c r="AI954" s="78"/>
      <c r="AJ954" s="78"/>
      <c r="AK954" s="78"/>
      <c r="AL954" s="78"/>
      <c r="AM954" s="78"/>
      <c r="AN954" s="78"/>
      <c r="AO954" s="78"/>
      <c r="AP954" s="78"/>
      <c r="AQ954" s="78"/>
      <c r="AR954" s="2479"/>
      <c r="AS954" s="2479"/>
      <c r="AT954" s="2479"/>
      <c r="AU954" s="2479"/>
      <c r="AV954" s="2480"/>
      <c r="AW954" s="78"/>
      <c r="AX954" s="2480"/>
      <c r="AY954" s="78"/>
      <c r="AZ954" s="78"/>
      <c r="BA954" s="78"/>
      <c r="BB954" s="2480"/>
      <c r="BC954" s="78"/>
      <c r="BD954" s="78"/>
      <c r="BE954" s="78"/>
      <c r="BF954" s="78"/>
      <c r="BG954" s="78"/>
      <c r="BH954" s="78"/>
      <c r="BI954" s="78"/>
      <c r="BJ954" s="78"/>
      <c r="BK954" s="78"/>
      <c r="BL954" s="78"/>
      <c r="BM954" s="78"/>
      <c r="BN954" s="78"/>
      <c r="BO954" s="78"/>
      <c r="BP954" s="78"/>
      <c r="BQ954" s="78"/>
      <c r="BR954" s="78"/>
      <c r="BS954" s="78"/>
      <c r="BT954" s="78"/>
      <c r="BU954" s="78"/>
      <c r="BV954" s="78"/>
      <c r="BW954" s="78"/>
      <c r="BX954" s="78"/>
      <c r="BY954" s="78"/>
      <c r="BZ954" s="78"/>
      <c r="CA954" s="78"/>
      <c r="CB954" s="78"/>
      <c r="CC954" s="78"/>
      <c r="CD954" s="78"/>
      <c r="CE954" s="78"/>
      <c r="CF954" s="78"/>
      <c r="CG954" s="78"/>
      <c r="CH954" s="78"/>
      <c r="CI954" s="78"/>
      <c r="CJ954" s="78"/>
      <c r="CK954" s="78"/>
      <c r="CL954" s="78"/>
      <c r="CM954" s="78"/>
      <c r="CN954" s="78"/>
      <c r="CO954" s="78"/>
      <c r="CP954" s="78"/>
      <c r="CQ954" s="78"/>
      <c r="CR954" s="78"/>
      <c r="CS954" s="78"/>
      <c r="CT954" s="78"/>
      <c r="CU954" s="78"/>
      <c r="CV954" s="78"/>
      <c r="CW954" s="78"/>
      <c r="CX954" s="78"/>
      <c r="CY954" s="78"/>
      <c r="CZ954" s="78"/>
      <c r="DA954" s="78"/>
      <c r="DB954" s="78"/>
      <c r="DC954" s="78"/>
      <c r="DD954" s="78"/>
      <c r="DE954" s="78"/>
      <c r="DF954" s="2481"/>
      <c r="DG954" s="78"/>
      <c r="DH954" s="2482"/>
      <c r="DI954" s="78"/>
      <c r="DJ954" s="78"/>
      <c r="DK954" s="78"/>
      <c r="DL954" s="78"/>
      <c r="DM954" s="78"/>
      <c r="DN954" s="78"/>
      <c r="DO954" s="78"/>
      <c r="DP954" s="78"/>
      <c r="DQ954" s="78"/>
      <c r="DR954" s="78"/>
    </row>
    <row r="955">
      <c r="A955" s="78"/>
      <c r="D955" s="2471"/>
      <c r="E955" s="2472"/>
      <c r="F955" s="2472"/>
      <c r="G955" s="2473"/>
      <c r="H955" s="2474"/>
      <c r="I955" s="2474"/>
      <c r="J955" s="2474"/>
      <c r="K955" s="2474"/>
      <c r="L955" s="2474"/>
      <c r="M955" s="2474"/>
      <c r="N955" s="2474"/>
      <c r="O955" s="2474"/>
      <c r="P955" s="2474"/>
      <c r="Q955" s="2475"/>
      <c r="R955" s="2475"/>
      <c r="S955" s="2474"/>
      <c r="T955" s="2476"/>
      <c r="U955" s="2474"/>
      <c r="V955" s="2474"/>
      <c r="W955" s="2474"/>
      <c r="X955" s="2474"/>
      <c r="Y955" s="2475"/>
      <c r="Z955" s="2474"/>
      <c r="AA955" s="2477"/>
      <c r="AB955" s="2475"/>
      <c r="AC955" s="2475"/>
      <c r="AD955" s="2475"/>
      <c r="AE955" s="2475"/>
      <c r="AF955" s="78"/>
      <c r="AG955" s="2475"/>
      <c r="AH955" s="2478"/>
      <c r="AI955" s="78"/>
      <c r="AJ955" s="78"/>
      <c r="AK955" s="78"/>
      <c r="AL955" s="78"/>
      <c r="AM955" s="78"/>
      <c r="AN955" s="78"/>
      <c r="AO955" s="78"/>
      <c r="AP955" s="78"/>
      <c r="AQ955" s="78"/>
      <c r="AR955" s="2479"/>
      <c r="AS955" s="2479"/>
      <c r="AT955" s="2479"/>
      <c r="AU955" s="2479"/>
      <c r="AV955" s="2480"/>
      <c r="AW955" s="78"/>
      <c r="AX955" s="2480"/>
      <c r="AY955" s="78"/>
      <c r="AZ955" s="78"/>
      <c r="BA955" s="78"/>
      <c r="BB955" s="2480"/>
      <c r="BC955" s="78"/>
      <c r="BD955" s="78"/>
      <c r="BE955" s="78"/>
      <c r="BF955" s="78"/>
      <c r="BG955" s="78"/>
      <c r="BH955" s="78"/>
      <c r="BI955" s="78"/>
      <c r="BJ955" s="78"/>
      <c r="BK955" s="78"/>
      <c r="BL955" s="78"/>
      <c r="BM955" s="78"/>
      <c r="BN955" s="78"/>
      <c r="BO955" s="78"/>
      <c r="BP955" s="78"/>
      <c r="BQ955" s="78"/>
      <c r="BR955" s="78"/>
      <c r="BS955" s="78"/>
      <c r="BT955" s="78"/>
      <c r="BU955" s="78"/>
      <c r="BV955" s="78"/>
      <c r="BW955" s="78"/>
      <c r="BX955" s="78"/>
      <c r="BY955" s="78"/>
      <c r="BZ955" s="78"/>
      <c r="CA955" s="78"/>
      <c r="CB955" s="78"/>
      <c r="CC955" s="78"/>
      <c r="CD955" s="78"/>
      <c r="CE955" s="78"/>
      <c r="CF955" s="78"/>
      <c r="CG955" s="78"/>
      <c r="CH955" s="78"/>
      <c r="CI955" s="78"/>
      <c r="CJ955" s="78"/>
      <c r="CK955" s="78"/>
      <c r="CL955" s="78"/>
      <c r="CM955" s="78"/>
      <c r="CN955" s="78"/>
      <c r="CO955" s="78"/>
      <c r="CP955" s="78"/>
      <c r="CQ955" s="78"/>
      <c r="CR955" s="78"/>
      <c r="CS955" s="78"/>
      <c r="CT955" s="78"/>
      <c r="CU955" s="78"/>
      <c r="CV955" s="78"/>
      <c r="CW955" s="78"/>
      <c r="CX955" s="78"/>
      <c r="CY955" s="78"/>
      <c r="CZ955" s="78"/>
      <c r="DA955" s="78"/>
      <c r="DB955" s="78"/>
      <c r="DC955" s="78"/>
      <c r="DD955" s="78"/>
      <c r="DE955" s="78"/>
      <c r="DF955" s="2481"/>
      <c r="DG955" s="78"/>
      <c r="DH955" s="2482"/>
      <c r="DI955" s="78"/>
      <c r="DJ955" s="78"/>
      <c r="DK955" s="78"/>
      <c r="DL955" s="78"/>
      <c r="DM955" s="78"/>
      <c r="DN955" s="78"/>
      <c r="DO955" s="78"/>
      <c r="DP955" s="78"/>
      <c r="DQ955" s="78"/>
      <c r="DR955" s="78"/>
    </row>
    <row r="956">
      <c r="A956" s="78"/>
      <c r="D956" s="2471"/>
      <c r="E956" s="2472"/>
      <c r="F956" s="2472"/>
      <c r="G956" s="2473"/>
      <c r="H956" s="2474"/>
      <c r="I956" s="2474"/>
      <c r="J956" s="2474"/>
      <c r="K956" s="2474"/>
      <c r="L956" s="2474"/>
      <c r="M956" s="2474"/>
      <c r="N956" s="2474"/>
      <c r="O956" s="2474"/>
      <c r="P956" s="2474"/>
      <c r="Q956" s="2475"/>
      <c r="R956" s="2475"/>
      <c r="S956" s="2474"/>
      <c r="T956" s="2476"/>
      <c r="U956" s="2474"/>
      <c r="V956" s="2474"/>
      <c r="W956" s="2474"/>
      <c r="X956" s="2474"/>
      <c r="Y956" s="2475"/>
      <c r="Z956" s="2474"/>
      <c r="AA956" s="2477"/>
      <c r="AB956" s="2475"/>
      <c r="AC956" s="2475"/>
      <c r="AD956" s="2475"/>
      <c r="AE956" s="2475"/>
      <c r="AF956" s="78"/>
      <c r="AG956" s="2475"/>
      <c r="AH956" s="2478"/>
      <c r="AI956" s="78"/>
      <c r="AJ956" s="78"/>
      <c r="AK956" s="78"/>
      <c r="AL956" s="78"/>
      <c r="AM956" s="78"/>
      <c r="AN956" s="78"/>
      <c r="AO956" s="78"/>
      <c r="AP956" s="78"/>
      <c r="AQ956" s="78"/>
      <c r="AR956" s="2479"/>
      <c r="AS956" s="2479"/>
      <c r="AT956" s="2479"/>
      <c r="AU956" s="2479"/>
      <c r="AV956" s="2480"/>
      <c r="AW956" s="78"/>
      <c r="AX956" s="2480"/>
      <c r="AY956" s="78"/>
      <c r="AZ956" s="78"/>
      <c r="BA956" s="78"/>
      <c r="BB956" s="2480"/>
      <c r="BC956" s="78"/>
      <c r="BD956" s="78"/>
      <c r="BE956" s="78"/>
      <c r="BF956" s="78"/>
      <c r="BG956" s="78"/>
      <c r="BH956" s="78"/>
      <c r="BI956" s="78"/>
      <c r="BJ956" s="78"/>
      <c r="BK956" s="78"/>
      <c r="BL956" s="78"/>
      <c r="BM956" s="78"/>
      <c r="BN956" s="78"/>
      <c r="BO956" s="78"/>
      <c r="BP956" s="78"/>
      <c r="BQ956" s="78"/>
      <c r="BR956" s="78"/>
      <c r="BS956" s="78"/>
      <c r="BT956" s="78"/>
      <c r="BU956" s="78"/>
      <c r="BV956" s="78"/>
      <c r="BW956" s="78"/>
      <c r="BX956" s="78"/>
      <c r="BY956" s="78"/>
      <c r="BZ956" s="78"/>
      <c r="CA956" s="78"/>
      <c r="CB956" s="78"/>
      <c r="CC956" s="78"/>
      <c r="CD956" s="78"/>
      <c r="CE956" s="78"/>
      <c r="CF956" s="78"/>
      <c r="CG956" s="78"/>
      <c r="CH956" s="78"/>
      <c r="CI956" s="78"/>
      <c r="CJ956" s="78"/>
      <c r="CK956" s="78"/>
      <c r="CL956" s="78"/>
      <c r="CM956" s="78"/>
      <c r="CN956" s="78"/>
      <c r="CO956" s="78"/>
      <c r="CP956" s="78"/>
      <c r="CQ956" s="78"/>
      <c r="CR956" s="78"/>
      <c r="CS956" s="78"/>
      <c r="CT956" s="78"/>
      <c r="CU956" s="78"/>
      <c r="CV956" s="78"/>
      <c r="CW956" s="78"/>
      <c r="CX956" s="78"/>
      <c r="CY956" s="78"/>
      <c r="CZ956" s="78"/>
      <c r="DA956" s="78"/>
      <c r="DB956" s="78"/>
      <c r="DC956" s="78"/>
      <c r="DD956" s="78"/>
      <c r="DE956" s="78"/>
      <c r="DF956" s="2481"/>
      <c r="DG956" s="78"/>
      <c r="DH956" s="2482"/>
      <c r="DI956" s="78"/>
      <c r="DJ956" s="78"/>
      <c r="DK956" s="78"/>
      <c r="DL956" s="78"/>
      <c r="DM956" s="78"/>
      <c r="DN956" s="78"/>
      <c r="DO956" s="78"/>
      <c r="DP956" s="78"/>
      <c r="DQ956" s="78"/>
      <c r="DR956" s="78"/>
    </row>
    <row r="957">
      <c r="A957" s="78"/>
      <c r="D957" s="2471"/>
      <c r="E957" s="2472"/>
      <c r="F957" s="2472"/>
      <c r="G957" s="2473"/>
      <c r="H957" s="2474"/>
      <c r="I957" s="2474"/>
      <c r="J957" s="2474"/>
      <c r="K957" s="2474"/>
      <c r="L957" s="2474"/>
      <c r="M957" s="2474"/>
      <c r="N957" s="2474"/>
      <c r="O957" s="2474"/>
      <c r="P957" s="2474"/>
      <c r="Q957" s="2475"/>
      <c r="R957" s="2475"/>
      <c r="S957" s="2474"/>
      <c r="T957" s="2476"/>
      <c r="U957" s="2474"/>
      <c r="V957" s="2474"/>
      <c r="W957" s="2474"/>
      <c r="X957" s="2474"/>
      <c r="Y957" s="2475"/>
      <c r="Z957" s="2474"/>
      <c r="AA957" s="2477"/>
      <c r="AB957" s="2475"/>
      <c r="AC957" s="2475"/>
      <c r="AD957" s="2475"/>
      <c r="AE957" s="2475"/>
      <c r="AF957" s="78"/>
      <c r="AG957" s="2475"/>
      <c r="AH957" s="2478"/>
      <c r="AI957" s="78"/>
      <c r="AJ957" s="78"/>
      <c r="AK957" s="78"/>
      <c r="AL957" s="78"/>
      <c r="AM957" s="78"/>
      <c r="AN957" s="78"/>
      <c r="AO957" s="78"/>
      <c r="AP957" s="78"/>
      <c r="AQ957" s="78"/>
      <c r="AR957" s="2479"/>
      <c r="AS957" s="2479"/>
      <c r="AT957" s="2479"/>
      <c r="AU957" s="2479"/>
      <c r="AV957" s="2480"/>
      <c r="AW957" s="78"/>
      <c r="AX957" s="2480"/>
      <c r="AY957" s="78"/>
      <c r="AZ957" s="78"/>
      <c r="BA957" s="78"/>
      <c r="BB957" s="2480"/>
      <c r="BC957" s="78"/>
      <c r="BD957" s="78"/>
      <c r="BE957" s="78"/>
      <c r="BF957" s="78"/>
      <c r="BG957" s="78"/>
      <c r="BH957" s="78"/>
      <c r="BI957" s="78"/>
      <c r="BJ957" s="78"/>
      <c r="BK957" s="78"/>
      <c r="BL957" s="78"/>
      <c r="BM957" s="78"/>
      <c r="BN957" s="78"/>
      <c r="BO957" s="78"/>
      <c r="BP957" s="78"/>
      <c r="BQ957" s="78"/>
      <c r="BR957" s="78"/>
      <c r="BS957" s="78"/>
      <c r="BT957" s="78"/>
      <c r="BU957" s="78"/>
      <c r="BV957" s="78"/>
      <c r="BW957" s="78"/>
      <c r="BX957" s="78"/>
      <c r="BY957" s="78"/>
      <c r="BZ957" s="78"/>
      <c r="CA957" s="78"/>
      <c r="CB957" s="78"/>
      <c r="CC957" s="78"/>
      <c r="CD957" s="78"/>
      <c r="CE957" s="78"/>
      <c r="CF957" s="78"/>
      <c r="CG957" s="78"/>
      <c r="CH957" s="78"/>
      <c r="CI957" s="78"/>
      <c r="CJ957" s="78"/>
      <c r="CK957" s="78"/>
      <c r="CL957" s="78"/>
      <c r="CM957" s="78"/>
      <c r="CN957" s="78"/>
      <c r="CO957" s="78"/>
      <c r="CP957" s="78"/>
      <c r="CQ957" s="78"/>
      <c r="CR957" s="78"/>
      <c r="CS957" s="78"/>
      <c r="CT957" s="78"/>
      <c r="CU957" s="78"/>
      <c r="CV957" s="78"/>
      <c r="CW957" s="78"/>
      <c r="CX957" s="78"/>
      <c r="CY957" s="78"/>
      <c r="CZ957" s="78"/>
      <c r="DA957" s="78"/>
      <c r="DB957" s="78"/>
      <c r="DC957" s="78"/>
      <c r="DD957" s="78"/>
      <c r="DE957" s="78"/>
      <c r="DF957" s="2481"/>
      <c r="DG957" s="78"/>
      <c r="DH957" s="2482"/>
      <c r="DI957" s="78"/>
      <c r="DJ957" s="78"/>
      <c r="DK957" s="78"/>
      <c r="DL957" s="78"/>
      <c r="DM957" s="78"/>
      <c r="DN957" s="78"/>
      <c r="DO957" s="78"/>
      <c r="DP957" s="78"/>
      <c r="DQ957" s="78"/>
      <c r="DR957" s="78"/>
    </row>
    <row r="958">
      <c r="A958" s="78"/>
      <c r="D958" s="2471"/>
      <c r="E958" s="2472"/>
      <c r="F958" s="2472"/>
      <c r="G958" s="2473"/>
      <c r="H958" s="2474"/>
      <c r="I958" s="2474"/>
      <c r="J958" s="2474"/>
      <c r="K958" s="2474"/>
      <c r="L958" s="2474"/>
      <c r="M958" s="2474"/>
      <c r="N958" s="2474"/>
      <c r="O958" s="2474"/>
      <c r="P958" s="2474"/>
      <c r="Q958" s="2475"/>
      <c r="R958" s="2475"/>
      <c r="S958" s="2474"/>
      <c r="T958" s="2476"/>
      <c r="U958" s="2474"/>
      <c r="V958" s="2474"/>
      <c r="W958" s="2474"/>
      <c r="X958" s="2474"/>
      <c r="Y958" s="2475"/>
      <c r="Z958" s="2474"/>
      <c r="AA958" s="2477"/>
      <c r="AB958" s="2475"/>
      <c r="AC958" s="2475"/>
      <c r="AD958" s="2475"/>
      <c r="AE958" s="2475"/>
      <c r="AF958" s="78"/>
      <c r="AG958" s="2475"/>
      <c r="AH958" s="2478"/>
      <c r="AI958" s="78"/>
      <c r="AJ958" s="78"/>
      <c r="AK958" s="78"/>
      <c r="AL958" s="78"/>
      <c r="AM958" s="78"/>
      <c r="AN958" s="78"/>
      <c r="AO958" s="78"/>
      <c r="AP958" s="78"/>
      <c r="AQ958" s="78"/>
      <c r="AR958" s="2479"/>
      <c r="AS958" s="2479"/>
      <c r="AT958" s="2479"/>
      <c r="AU958" s="2479"/>
      <c r="AV958" s="2480"/>
      <c r="AW958" s="78"/>
      <c r="AX958" s="2480"/>
      <c r="AY958" s="78"/>
      <c r="AZ958" s="78"/>
      <c r="BA958" s="78"/>
      <c r="BB958" s="2480"/>
      <c r="BC958" s="78"/>
      <c r="BD958" s="78"/>
      <c r="BE958" s="78"/>
      <c r="BF958" s="78"/>
      <c r="BG958" s="78"/>
      <c r="BH958" s="78"/>
      <c r="BI958" s="78"/>
      <c r="BJ958" s="78"/>
      <c r="BK958" s="78"/>
      <c r="BL958" s="78"/>
      <c r="BM958" s="78"/>
      <c r="BN958" s="78"/>
      <c r="BO958" s="78"/>
      <c r="BP958" s="78"/>
      <c r="BQ958" s="78"/>
      <c r="BR958" s="78"/>
      <c r="BS958" s="78"/>
      <c r="BT958" s="78"/>
      <c r="BU958" s="78"/>
      <c r="BV958" s="78"/>
      <c r="BW958" s="78"/>
      <c r="BX958" s="78"/>
      <c r="BY958" s="78"/>
      <c r="BZ958" s="78"/>
      <c r="CA958" s="78"/>
      <c r="CB958" s="78"/>
      <c r="CC958" s="78"/>
      <c r="CD958" s="78"/>
      <c r="CE958" s="78"/>
      <c r="CF958" s="78"/>
      <c r="CG958" s="78"/>
      <c r="CH958" s="78"/>
      <c r="CI958" s="78"/>
      <c r="CJ958" s="78"/>
      <c r="CK958" s="78"/>
      <c r="CL958" s="78"/>
      <c r="CM958" s="78"/>
      <c r="CN958" s="78"/>
      <c r="CO958" s="78"/>
      <c r="CP958" s="78"/>
      <c r="CQ958" s="78"/>
      <c r="CR958" s="78"/>
      <c r="CS958" s="78"/>
      <c r="CT958" s="78"/>
      <c r="CU958" s="78"/>
      <c r="CV958" s="78"/>
      <c r="CW958" s="78"/>
      <c r="CX958" s="78"/>
      <c r="CY958" s="78"/>
      <c r="CZ958" s="78"/>
      <c r="DA958" s="78"/>
      <c r="DB958" s="78"/>
      <c r="DC958" s="78"/>
      <c r="DD958" s="78"/>
      <c r="DE958" s="78"/>
      <c r="DF958" s="2481"/>
      <c r="DG958" s="78"/>
      <c r="DH958" s="2482"/>
      <c r="DI958" s="78"/>
      <c r="DJ958" s="78"/>
      <c r="DK958" s="78"/>
      <c r="DL958" s="78"/>
      <c r="DM958" s="78"/>
      <c r="DN958" s="78"/>
      <c r="DO958" s="78"/>
      <c r="DP958" s="78"/>
      <c r="DQ958" s="78"/>
      <c r="DR958" s="78"/>
    </row>
    <row r="959">
      <c r="A959" s="78"/>
      <c r="D959" s="2471"/>
      <c r="E959" s="2472"/>
      <c r="F959" s="2472"/>
      <c r="G959" s="2473"/>
      <c r="H959" s="2474"/>
      <c r="I959" s="2474"/>
      <c r="J959" s="2474"/>
      <c r="K959" s="2474"/>
      <c r="L959" s="2474"/>
      <c r="M959" s="2474"/>
      <c r="N959" s="2474"/>
      <c r="O959" s="2474"/>
      <c r="P959" s="2474"/>
      <c r="Q959" s="2475"/>
      <c r="R959" s="2475"/>
      <c r="S959" s="2474"/>
      <c r="T959" s="2476"/>
      <c r="U959" s="2474"/>
      <c r="V959" s="2474"/>
      <c r="W959" s="2474"/>
      <c r="X959" s="2474"/>
      <c r="Y959" s="2475"/>
      <c r="Z959" s="2474"/>
      <c r="AA959" s="2477"/>
      <c r="AB959" s="2475"/>
      <c r="AC959" s="2475"/>
      <c r="AD959" s="2475"/>
      <c r="AE959" s="2475"/>
      <c r="AF959" s="78"/>
      <c r="AG959" s="2475"/>
      <c r="AH959" s="2478"/>
      <c r="AI959" s="78"/>
      <c r="AJ959" s="78"/>
      <c r="AK959" s="78"/>
      <c r="AL959" s="78"/>
      <c r="AM959" s="78"/>
      <c r="AN959" s="78"/>
      <c r="AO959" s="78"/>
      <c r="AP959" s="78"/>
      <c r="AQ959" s="78"/>
      <c r="AR959" s="2479"/>
      <c r="AS959" s="2479"/>
      <c r="AT959" s="2479"/>
      <c r="AU959" s="2479"/>
      <c r="AV959" s="2480"/>
      <c r="AW959" s="78"/>
      <c r="AX959" s="2480"/>
      <c r="AY959" s="78"/>
      <c r="AZ959" s="78"/>
      <c r="BA959" s="78"/>
      <c r="BB959" s="2480"/>
      <c r="BC959" s="78"/>
      <c r="BD959" s="78"/>
      <c r="BE959" s="78"/>
      <c r="BF959" s="78"/>
      <c r="BG959" s="78"/>
      <c r="BH959" s="78"/>
      <c r="BI959" s="78"/>
      <c r="BJ959" s="78"/>
      <c r="BK959" s="78"/>
      <c r="BL959" s="78"/>
      <c r="BM959" s="78"/>
      <c r="BN959" s="78"/>
      <c r="BO959" s="78"/>
      <c r="BP959" s="78"/>
      <c r="BQ959" s="78"/>
      <c r="BR959" s="78"/>
      <c r="BS959" s="78"/>
      <c r="BT959" s="78"/>
      <c r="BU959" s="78"/>
      <c r="BV959" s="78"/>
      <c r="BW959" s="78"/>
      <c r="BX959" s="78"/>
      <c r="BY959" s="78"/>
      <c r="BZ959" s="78"/>
      <c r="CA959" s="78"/>
      <c r="CB959" s="78"/>
      <c r="CC959" s="78"/>
      <c r="CD959" s="78"/>
      <c r="CE959" s="78"/>
      <c r="CF959" s="78"/>
      <c r="CG959" s="78"/>
      <c r="CH959" s="78"/>
      <c r="CI959" s="78"/>
      <c r="CJ959" s="78"/>
      <c r="CK959" s="78"/>
      <c r="CL959" s="78"/>
      <c r="CM959" s="78"/>
      <c r="CN959" s="78"/>
      <c r="CO959" s="78"/>
      <c r="CP959" s="78"/>
      <c r="CQ959" s="78"/>
      <c r="CR959" s="78"/>
      <c r="CS959" s="78"/>
      <c r="CT959" s="78"/>
      <c r="CU959" s="78"/>
      <c r="CV959" s="78"/>
      <c r="CW959" s="78"/>
      <c r="CX959" s="78"/>
      <c r="CY959" s="78"/>
      <c r="CZ959" s="78"/>
      <c r="DA959" s="78"/>
      <c r="DB959" s="78"/>
      <c r="DC959" s="78"/>
      <c r="DD959" s="78"/>
      <c r="DE959" s="78"/>
      <c r="DF959" s="2481"/>
      <c r="DG959" s="78"/>
      <c r="DH959" s="2482"/>
      <c r="DI959" s="78"/>
      <c r="DJ959" s="78"/>
      <c r="DK959" s="78"/>
      <c r="DL959" s="78"/>
      <c r="DM959" s="78"/>
      <c r="DN959" s="78"/>
      <c r="DO959" s="78"/>
      <c r="DP959" s="78"/>
      <c r="DQ959" s="78"/>
      <c r="DR959" s="78"/>
    </row>
    <row r="960">
      <c r="A960" s="78"/>
      <c r="D960" s="2471"/>
      <c r="E960" s="2472"/>
      <c r="F960" s="2472"/>
      <c r="G960" s="2473"/>
      <c r="H960" s="2474"/>
      <c r="I960" s="2474"/>
      <c r="J960" s="2474"/>
      <c r="K960" s="2474"/>
      <c r="L960" s="2474"/>
      <c r="M960" s="2474"/>
      <c r="N960" s="2474"/>
      <c r="O960" s="2474"/>
      <c r="P960" s="2474"/>
      <c r="Q960" s="2475"/>
      <c r="R960" s="2475"/>
      <c r="S960" s="2474"/>
      <c r="T960" s="2476"/>
      <c r="U960" s="2474"/>
      <c r="V960" s="2474"/>
      <c r="W960" s="2474"/>
      <c r="X960" s="2474"/>
      <c r="Y960" s="2475"/>
      <c r="Z960" s="2474"/>
      <c r="AA960" s="2477"/>
      <c r="AB960" s="2475"/>
      <c r="AC960" s="2475"/>
      <c r="AD960" s="2475"/>
      <c r="AE960" s="2475"/>
      <c r="AF960" s="78"/>
      <c r="AG960" s="2475"/>
      <c r="AH960" s="2478"/>
      <c r="AI960" s="78"/>
      <c r="AJ960" s="78"/>
      <c r="AK960" s="78"/>
      <c r="AL960" s="78"/>
      <c r="AM960" s="78"/>
      <c r="AN960" s="78"/>
      <c r="AO960" s="78"/>
      <c r="AP960" s="78"/>
      <c r="AQ960" s="78"/>
      <c r="AR960" s="2479"/>
      <c r="AS960" s="2479"/>
      <c r="AT960" s="2479"/>
      <c r="AU960" s="2479"/>
      <c r="AV960" s="2480"/>
      <c r="AW960" s="78"/>
      <c r="AX960" s="2480"/>
      <c r="AY960" s="78"/>
      <c r="AZ960" s="78"/>
      <c r="BA960" s="78"/>
      <c r="BB960" s="2480"/>
      <c r="BC960" s="78"/>
      <c r="BD960" s="78"/>
      <c r="BE960" s="78"/>
      <c r="BF960" s="78"/>
      <c r="BG960" s="78"/>
      <c r="BH960" s="78"/>
      <c r="BI960" s="78"/>
      <c r="BJ960" s="78"/>
      <c r="BK960" s="78"/>
      <c r="BL960" s="78"/>
      <c r="BM960" s="78"/>
      <c r="BN960" s="78"/>
      <c r="BO960" s="78"/>
      <c r="BP960" s="78"/>
      <c r="BQ960" s="78"/>
      <c r="BR960" s="78"/>
      <c r="BS960" s="78"/>
      <c r="BT960" s="78"/>
      <c r="BU960" s="78"/>
      <c r="BV960" s="78"/>
      <c r="BW960" s="78"/>
      <c r="BX960" s="78"/>
      <c r="BY960" s="78"/>
      <c r="BZ960" s="78"/>
      <c r="CA960" s="78"/>
      <c r="CB960" s="78"/>
      <c r="CC960" s="78"/>
      <c r="CD960" s="78"/>
      <c r="CE960" s="78"/>
      <c r="CF960" s="78"/>
      <c r="CG960" s="78"/>
      <c r="CH960" s="78"/>
      <c r="CI960" s="78"/>
      <c r="CJ960" s="78"/>
      <c r="CK960" s="78"/>
      <c r="CL960" s="78"/>
      <c r="CM960" s="78"/>
      <c r="CN960" s="78"/>
      <c r="CO960" s="78"/>
      <c r="CP960" s="78"/>
      <c r="CQ960" s="78"/>
      <c r="CR960" s="78"/>
      <c r="CS960" s="78"/>
      <c r="CT960" s="78"/>
      <c r="CU960" s="78"/>
      <c r="CV960" s="78"/>
      <c r="CW960" s="78"/>
      <c r="CX960" s="78"/>
      <c r="CY960" s="78"/>
      <c r="CZ960" s="78"/>
      <c r="DA960" s="78"/>
      <c r="DB960" s="78"/>
      <c r="DC960" s="78"/>
      <c r="DD960" s="78"/>
      <c r="DE960" s="78"/>
      <c r="DF960" s="2481"/>
      <c r="DG960" s="78"/>
      <c r="DH960" s="2482"/>
      <c r="DI960" s="78"/>
      <c r="DJ960" s="78"/>
      <c r="DK960" s="78"/>
      <c r="DL960" s="78"/>
      <c r="DM960" s="78"/>
      <c r="DN960" s="78"/>
      <c r="DO960" s="78"/>
      <c r="DP960" s="78"/>
      <c r="DQ960" s="78"/>
      <c r="DR960" s="78"/>
    </row>
    <row r="961">
      <c r="A961" s="78"/>
      <c r="D961" s="2471"/>
      <c r="E961" s="2472"/>
      <c r="F961" s="2472"/>
      <c r="G961" s="2473"/>
      <c r="H961" s="2474"/>
      <c r="I961" s="2474"/>
      <c r="J961" s="2474"/>
      <c r="K961" s="2474"/>
      <c r="L961" s="2474"/>
      <c r="M961" s="2474"/>
      <c r="N961" s="2474"/>
      <c r="O961" s="2474"/>
      <c r="P961" s="2474"/>
      <c r="Q961" s="2475"/>
      <c r="R961" s="2475"/>
      <c r="S961" s="2474"/>
      <c r="T961" s="2476"/>
      <c r="U961" s="2474"/>
      <c r="V961" s="2474"/>
      <c r="W961" s="2474"/>
      <c r="X961" s="2474"/>
      <c r="Y961" s="2475"/>
      <c r="Z961" s="2474"/>
      <c r="AA961" s="2477"/>
      <c r="AB961" s="2475"/>
      <c r="AC961" s="2475"/>
      <c r="AD961" s="2475"/>
      <c r="AE961" s="2475"/>
      <c r="AF961" s="78"/>
      <c r="AG961" s="2475"/>
      <c r="AH961" s="2478"/>
      <c r="AI961" s="78"/>
      <c r="AJ961" s="78"/>
      <c r="AK961" s="78"/>
      <c r="AL961" s="78"/>
      <c r="AM961" s="78"/>
      <c r="AN961" s="78"/>
      <c r="AO961" s="78"/>
      <c r="AP961" s="78"/>
      <c r="AQ961" s="78"/>
      <c r="AR961" s="2479"/>
      <c r="AS961" s="2479"/>
      <c r="AT961" s="2479"/>
      <c r="AU961" s="2479"/>
      <c r="AV961" s="2480"/>
      <c r="AW961" s="78"/>
      <c r="AX961" s="2480"/>
      <c r="AY961" s="78"/>
      <c r="AZ961" s="78"/>
      <c r="BA961" s="78"/>
      <c r="BB961" s="2480"/>
      <c r="BC961" s="78"/>
      <c r="BD961" s="78"/>
      <c r="BE961" s="78"/>
      <c r="BF961" s="78"/>
      <c r="BG961" s="78"/>
      <c r="BH961" s="78"/>
      <c r="BI961" s="78"/>
      <c r="BJ961" s="78"/>
      <c r="BK961" s="78"/>
      <c r="BL961" s="78"/>
      <c r="BM961" s="78"/>
      <c r="BN961" s="78"/>
      <c r="BO961" s="78"/>
      <c r="BP961" s="78"/>
      <c r="BQ961" s="78"/>
      <c r="BR961" s="78"/>
      <c r="BS961" s="78"/>
      <c r="BT961" s="78"/>
      <c r="BU961" s="78"/>
      <c r="BV961" s="78"/>
      <c r="BW961" s="78"/>
      <c r="BX961" s="78"/>
      <c r="BY961" s="78"/>
      <c r="BZ961" s="78"/>
      <c r="CA961" s="78"/>
      <c r="CB961" s="78"/>
      <c r="CC961" s="78"/>
      <c r="CD961" s="78"/>
      <c r="CE961" s="78"/>
      <c r="CF961" s="78"/>
      <c r="CG961" s="78"/>
      <c r="CH961" s="78"/>
      <c r="CI961" s="78"/>
      <c r="CJ961" s="78"/>
      <c r="CK961" s="78"/>
      <c r="CL961" s="78"/>
      <c r="CM961" s="78"/>
      <c r="CN961" s="78"/>
      <c r="CO961" s="78"/>
      <c r="CP961" s="78"/>
      <c r="CQ961" s="78"/>
      <c r="CR961" s="78"/>
      <c r="CS961" s="78"/>
      <c r="CT961" s="78"/>
      <c r="CU961" s="78"/>
      <c r="CV961" s="78"/>
      <c r="CW961" s="78"/>
      <c r="CX961" s="78"/>
      <c r="CY961" s="78"/>
      <c r="CZ961" s="78"/>
      <c r="DA961" s="78"/>
      <c r="DB961" s="78"/>
      <c r="DC961" s="78"/>
      <c r="DD961" s="78"/>
      <c r="DE961" s="78"/>
      <c r="DF961" s="2481"/>
      <c r="DG961" s="78"/>
      <c r="DH961" s="2482"/>
      <c r="DI961" s="78"/>
      <c r="DJ961" s="78"/>
      <c r="DK961" s="78"/>
      <c r="DL961" s="78"/>
      <c r="DM961" s="78"/>
      <c r="DN961" s="78"/>
      <c r="DO961" s="78"/>
      <c r="DP961" s="78"/>
      <c r="DQ961" s="78"/>
      <c r="DR961" s="78"/>
    </row>
    <row r="962">
      <c r="A962" s="78"/>
      <c r="D962" s="2471"/>
      <c r="E962" s="2472"/>
      <c r="F962" s="2472"/>
      <c r="G962" s="2473"/>
      <c r="H962" s="2474"/>
      <c r="I962" s="2474"/>
      <c r="J962" s="2474"/>
      <c r="K962" s="2474"/>
      <c r="L962" s="2474"/>
      <c r="M962" s="2474"/>
      <c r="N962" s="2474"/>
      <c r="O962" s="2474"/>
      <c r="P962" s="2474"/>
      <c r="Q962" s="2475"/>
      <c r="R962" s="2475"/>
      <c r="S962" s="2474"/>
      <c r="T962" s="2476"/>
      <c r="U962" s="2474"/>
      <c r="V962" s="2474"/>
      <c r="W962" s="2474"/>
      <c r="X962" s="2474"/>
      <c r="Y962" s="2475"/>
      <c r="Z962" s="2474"/>
      <c r="AA962" s="2477"/>
      <c r="AB962" s="2475"/>
      <c r="AC962" s="2475"/>
      <c r="AD962" s="2475"/>
      <c r="AE962" s="2475"/>
      <c r="AF962" s="78"/>
      <c r="AG962" s="2475"/>
      <c r="AH962" s="2478"/>
      <c r="AI962" s="78"/>
      <c r="AJ962" s="78"/>
      <c r="AK962" s="78"/>
      <c r="AL962" s="78"/>
      <c r="AM962" s="78"/>
      <c r="AN962" s="78"/>
      <c r="AO962" s="78"/>
      <c r="AP962" s="78"/>
      <c r="AQ962" s="78"/>
      <c r="AR962" s="2479"/>
      <c r="AS962" s="2479"/>
      <c r="AT962" s="2479"/>
      <c r="AU962" s="2479"/>
      <c r="AV962" s="2480"/>
      <c r="AW962" s="78"/>
      <c r="AX962" s="2480"/>
      <c r="AY962" s="78"/>
      <c r="AZ962" s="78"/>
      <c r="BA962" s="78"/>
      <c r="BB962" s="2480"/>
      <c r="BC962" s="78"/>
      <c r="BD962" s="78"/>
      <c r="BE962" s="78"/>
      <c r="BF962" s="78"/>
      <c r="BG962" s="78"/>
      <c r="BH962" s="78"/>
      <c r="BI962" s="78"/>
      <c r="BJ962" s="78"/>
      <c r="BK962" s="78"/>
      <c r="BL962" s="78"/>
      <c r="BM962" s="78"/>
      <c r="BN962" s="78"/>
      <c r="BO962" s="78"/>
      <c r="BP962" s="78"/>
      <c r="BQ962" s="78"/>
      <c r="BR962" s="78"/>
      <c r="BS962" s="78"/>
      <c r="BT962" s="78"/>
      <c r="BU962" s="78"/>
      <c r="BV962" s="78"/>
      <c r="BW962" s="78"/>
      <c r="BX962" s="78"/>
      <c r="BY962" s="78"/>
      <c r="BZ962" s="78"/>
      <c r="CA962" s="78"/>
      <c r="CB962" s="78"/>
      <c r="CC962" s="78"/>
      <c r="CD962" s="78"/>
      <c r="CE962" s="78"/>
      <c r="CF962" s="78"/>
      <c r="CG962" s="78"/>
      <c r="CH962" s="78"/>
      <c r="CI962" s="78"/>
      <c r="CJ962" s="78"/>
      <c r="CK962" s="78"/>
      <c r="CL962" s="78"/>
      <c r="CM962" s="78"/>
      <c r="CN962" s="78"/>
      <c r="CO962" s="78"/>
      <c r="CP962" s="78"/>
      <c r="CQ962" s="78"/>
      <c r="CR962" s="78"/>
      <c r="CS962" s="78"/>
      <c r="CT962" s="78"/>
      <c r="CU962" s="78"/>
      <c r="CV962" s="78"/>
      <c r="CW962" s="78"/>
      <c r="CX962" s="78"/>
      <c r="CY962" s="78"/>
      <c r="CZ962" s="78"/>
      <c r="DA962" s="78"/>
      <c r="DB962" s="78"/>
      <c r="DC962" s="78"/>
      <c r="DD962" s="78"/>
      <c r="DE962" s="78"/>
      <c r="DF962" s="2481"/>
      <c r="DG962" s="78"/>
      <c r="DH962" s="2482"/>
      <c r="DI962" s="78"/>
      <c r="DJ962" s="78"/>
      <c r="DK962" s="78"/>
      <c r="DL962" s="78"/>
      <c r="DM962" s="78"/>
      <c r="DN962" s="78"/>
      <c r="DO962" s="78"/>
      <c r="DP962" s="78"/>
      <c r="DQ962" s="78"/>
      <c r="DR962" s="78"/>
    </row>
    <row r="963">
      <c r="A963" s="78"/>
      <c r="D963" s="2471"/>
      <c r="E963" s="2472"/>
      <c r="F963" s="2472"/>
      <c r="G963" s="2473"/>
      <c r="H963" s="2474"/>
      <c r="I963" s="2474"/>
      <c r="J963" s="2474"/>
      <c r="K963" s="2474"/>
      <c r="L963" s="2474"/>
      <c r="M963" s="2474"/>
      <c r="N963" s="2474"/>
      <c r="O963" s="2474"/>
      <c r="P963" s="2474"/>
      <c r="Q963" s="2475"/>
      <c r="R963" s="2475"/>
      <c r="S963" s="2474"/>
      <c r="T963" s="2476"/>
      <c r="U963" s="2474"/>
      <c r="V963" s="2474"/>
      <c r="W963" s="2474"/>
      <c r="X963" s="2474"/>
      <c r="Y963" s="2475"/>
      <c r="Z963" s="2474"/>
      <c r="AA963" s="2477"/>
      <c r="AB963" s="2475"/>
      <c r="AC963" s="2475"/>
      <c r="AD963" s="2475"/>
      <c r="AE963" s="2475"/>
      <c r="AF963" s="78"/>
      <c r="AG963" s="2475"/>
      <c r="AH963" s="2478"/>
      <c r="AI963" s="78"/>
      <c r="AJ963" s="78"/>
      <c r="AK963" s="78"/>
      <c r="AL963" s="78"/>
      <c r="AM963" s="78"/>
      <c r="AN963" s="78"/>
      <c r="AO963" s="78"/>
      <c r="AP963" s="78"/>
      <c r="AQ963" s="78"/>
      <c r="AR963" s="2479"/>
      <c r="AS963" s="2479"/>
      <c r="AT963" s="2479"/>
      <c r="AU963" s="2479"/>
      <c r="AV963" s="2480"/>
      <c r="AW963" s="78"/>
      <c r="AX963" s="2480"/>
      <c r="AY963" s="78"/>
      <c r="AZ963" s="78"/>
      <c r="BA963" s="78"/>
      <c r="BB963" s="2480"/>
      <c r="BC963" s="78"/>
      <c r="BD963" s="78"/>
      <c r="BE963" s="78"/>
      <c r="BF963" s="78"/>
      <c r="BG963" s="78"/>
      <c r="BH963" s="78"/>
      <c r="BI963" s="78"/>
      <c r="BJ963" s="78"/>
      <c r="BK963" s="78"/>
      <c r="BL963" s="78"/>
      <c r="BM963" s="78"/>
      <c r="BN963" s="78"/>
      <c r="BO963" s="78"/>
      <c r="BP963" s="78"/>
      <c r="BQ963" s="78"/>
      <c r="BR963" s="78"/>
      <c r="BS963" s="78"/>
      <c r="BT963" s="78"/>
      <c r="BU963" s="78"/>
      <c r="BV963" s="78"/>
      <c r="BW963" s="78"/>
      <c r="BX963" s="78"/>
      <c r="BY963" s="78"/>
      <c r="BZ963" s="78"/>
      <c r="CA963" s="78"/>
      <c r="CB963" s="78"/>
      <c r="CC963" s="78"/>
      <c r="CD963" s="78"/>
      <c r="CE963" s="78"/>
      <c r="CF963" s="78"/>
      <c r="CG963" s="78"/>
      <c r="CH963" s="78"/>
      <c r="CI963" s="78"/>
      <c r="CJ963" s="78"/>
      <c r="CK963" s="78"/>
      <c r="CL963" s="78"/>
      <c r="CM963" s="78"/>
      <c r="CN963" s="78"/>
      <c r="CO963" s="78"/>
      <c r="CP963" s="78"/>
      <c r="CQ963" s="78"/>
      <c r="CR963" s="78"/>
      <c r="CS963" s="78"/>
      <c r="CT963" s="78"/>
      <c r="CU963" s="78"/>
      <c r="CV963" s="78"/>
      <c r="CW963" s="78"/>
      <c r="CX963" s="78"/>
      <c r="CY963" s="78"/>
      <c r="CZ963" s="78"/>
      <c r="DA963" s="78"/>
      <c r="DB963" s="78"/>
      <c r="DC963" s="78"/>
      <c r="DD963" s="78"/>
      <c r="DE963" s="78"/>
      <c r="DF963" s="2481"/>
      <c r="DG963" s="78"/>
      <c r="DH963" s="2482"/>
      <c r="DI963" s="78"/>
      <c r="DJ963" s="78"/>
      <c r="DK963" s="78"/>
      <c r="DL963" s="78"/>
      <c r="DM963" s="78"/>
      <c r="DN963" s="78"/>
      <c r="DO963" s="78"/>
      <c r="DP963" s="78"/>
      <c r="DQ963" s="78"/>
      <c r="DR963" s="78"/>
    </row>
    <row r="964">
      <c r="A964" s="78"/>
      <c r="D964" s="2471"/>
      <c r="E964" s="2472"/>
      <c r="F964" s="2472"/>
      <c r="G964" s="2473"/>
      <c r="H964" s="2474"/>
      <c r="I964" s="2474"/>
      <c r="J964" s="2474"/>
      <c r="K964" s="2474"/>
      <c r="L964" s="2474"/>
      <c r="M964" s="2474"/>
      <c r="N964" s="2474"/>
      <c r="O964" s="2474"/>
      <c r="P964" s="2474"/>
      <c r="Q964" s="2475"/>
      <c r="R964" s="2475"/>
      <c r="S964" s="2474"/>
      <c r="T964" s="2476"/>
      <c r="U964" s="2474"/>
      <c r="V964" s="2474"/>
      <c r="W964" s="2474"/>
      <c r="X964" s="2474"/>
      <c r="Y964" s="2475"/>
      <c r="Z964" s="2474"/>
      <c r="AA964" s="2477"/>
      <c r="AB964" s="2475"/>
      <c r="AC964" s="2475"/>
      <c r="AD964" s="2475"/>
      <c r="AE964" s="2475"/>
      <c r="AF964" s="78"/>
      <c r="AG964" s="2475"/>
      <c r="AH964" s="2478"/>
      <c r="AI964" s="78"/>
      <c r="AJ964" s="78"/>
      <c r="AK964" s="78"/>
      <c r="AL964" s="78"/>
      <c r="AM964" s="78"/>
      <c r="AN964" s="78"/>
      <c r="AO964" s="78"/>
      <c r="AP964" s="78"/>
      <c r="AQ964" s="78"/>
      <c r="AR964" s="2479"/>
      <c r="AS964" s="2479"/>
      <c r="AT964" s="2479"/>
      <c r="AU964" s="2479"/>
      <c r="AV964" s="2480"/>
      <c r="AW964" s="78"/>
      <c r="AX964" s="2480"/>
      <c r="AY964" s="78"/>
      <c r="AZ964" s="78"/>
      <c r="BA964" s="78"/>
      <c r="BB964" s="2480"/>
      <c r="BC964" s="78"/>
      <c r="BD964" s="78"/>
      <c r="BE964" s="78"/>
      <c r="BF964" s="78"/>
      <c r="BG964" s="78"/>
      <c r="BH964" s="78"/>
      <c r="BI964" s="78"/>
      <c r="BJ964" s="78"/>
      <c r="BK964" s="78"/>
      <c r="BL964" s="78"/>
      <c r="BM964" s="78"/>
      <c r="BN964" s="78"/>
      <c r="BO964" s="78"/>
      <c r="BP964" s="78"/>
      <c r="BQ964" s="78"/>
      <c r="BR964" s="78"/>
      <c r="BS964" s="78"/>
      <c r="BT964" s="78"/>
      <c r="BU964" s="78"/>
      <c r="BV964" s="78"/>
      <c r="BW964" s="78"/>
      <c r="BX964" s="78"/>
      <c r="BY964" s="78"/>
      <c r="BZ964" s="78"/>
      <c r="CA964" s="78"/>
      <c r="CB964" s="78"/>
      <c r="CC964" s="78"/>
      <c r="CD964" s="78"/>
      <c r="CE964" s="78"/>
      <c r="CF964" s="78"/>
      <c r="CG964" s="78"/>
      <c r="CH964" s="78"/>
      <c r="CI964" s="78"/>
      <c r="CJ964" s="78"/>
      <c r="CK964" s="78"/>
      <c r="CL964" s="78"/>
      <c r="CM964" s="78"/>
      <c r="CN964" s="78"/>
      <c r="CO964" s="78"/>
      <c r="CP964" s="78"/>
      <c r="CQ964" s="78"/>
      <c r="CR964" s="78"/>
      <c r="CS964" s="78"/>
      <c r="CT964" s="78"/>
      <c r="CU964" s="78"/>
      <c r="CV964" s="78"/>
      <c r="CW964" s="78"/>
      <c r="CX964" s="78"/>
      <c r="CY964" s="78"/>
      <c r="CZ964" s="78"/>
      <c r="DA964" s="78"/>
      <c r="DB964" s="78"/>
      <c r="DC964" s="78"/>
      <c r="DD964" s="78"/>
      <c r="DE964" s="78"/>
      <c r="DF964" s="2481"/>
      <c r="DG964" s="78"/>
      <c r="DH964" s="2482"/>
      <c r="DI964" s="78"/>
      <c r="DJ964" s="78"/>
      <c r="DK964" s="78"/>
      <c r="DL964" s="78"/>
      <c r="DM964" s="78"/>
      <c r="DN964" s="78"/>
      <c r="DO964" s="78"/>
      <c r="DP964" s="78"/>
      <c r="DQ964" s="78"/>
      <c r="DR964" s="78"/>
    </row>
    <row r="965">
      <c r="A965" s="78"/>
      <c r="D965" s="2471"/>
      <c r="E965" s="2472"/>
      <c r="F965" s="2472"/>
      <c r="G965" s="2473"/>
      <c r="H965" s="2474"/>
      <c r="I965" s="2474"/>
      <c r="J965" s="2474"/>
      <c r="K965" s="2474"/>
      <c r="L965" s="2474"/>
      <c r="M965" s="2474"/>
      <c r="N965" s="2474"/>
      <c r="O965" s="2474"/>
      <c r="P965" s="2474"/>
      <c r="Q965" s="2475"/>
      <c r="R965" s="2475"/>
      <c r="S965" s="2474"/>
      <c r="T965" s="2476"/>
      <c r="U965" s="2474"/>
      <c r="V965" s="2474"/>
      <c r="W965" s="2474"/>
      <c r="X965" s="2474"/>
      <c r="Y965" s="2475"/>
      <c r="Z965" s="2474"/>
      <c r="AA965" s="2477"/>
      <c r="AB965" s="2475"/>
      <c r="AC965" s="2475"/>
      <c r="AD965" s="2475"/>
      <c r="AE965" s="2475"/>
      <c r="AF965" s="78"/>
      <c r="AG965" s="2475"/>
      <c r="AH965" s="2478"/>
      <c r="AI965" s="78"/>
      <c r="AJ965" s="78"/>
      <c r="AK965" s="78"/>
      <c r="AL965" s="78"/>
      <c r="AM965" s="78"/>
      <c r="AN965" s="78"/>
      <c r="AO965" s="78"/>
      <c r="AP965" s="78"/>
      <c r="AQ965" s="78"/>
      <c r="AR965" s="2479"/>
      <c r="AS965" s="2479"/>
      <c r="AT965" s="2479"/>
      <c r="AU965" s="2479"/>
      <c r="AV965" s="2480"/>
      <c r="AW965" s="78"/>
      <c r="AX965" s="2480"/>
      <c r="AY965" s="78"/>
      <c r="AZ965" s="78"/>
      <c r="BA965" s="78"/>
      <c r="BB965" s="2480"/>
      <c r="BC965" s="78"/>
      <c r="BD965" s="78"/>
      <c r="BE965" s="78"/>
      <c r="BF965" s="78"/>
      <c r="BG965" s="78"/>
      <c r="BH965" s="78"/>
      <c r="BI965" s="78"/>
      <c r="BJ965" s="78"/>
      <c r="BK965" s="78"/>
      <c r="BL965" s="78"/>
      <c r="BM965" s="78"/>
      <c r="BN965" s="78"/>
      <c r="BO965" s="78"/>
      <c r="BP965" s="78"/>
      <c r="BQ965" s="78"/>
      <c r="BR965" s="78"/>
      <c r="BS965" s="78"/>
      <c r="BT965" s="78"/>
      <c r="BU965" s="78"/>
      <c r="BV965" s="78"/>
      <c r="BW965" s="78"/>
      <c r="BX965" s="78"/>
      <c r="BY965" s="78"/>
      <c r="BZ965" s="78"/>
      <c r="CA965" s="78"/>
      <c r="CB965" s="78"/>
      <c r="CC965" s="78"/>
      <c r="CD965" s="78"/>
      <c r="CE965" s="78"/>
      <c r="CF965" s="78"/>
      <c r="CG965" s="78"/>
      <c r="CH965" s="78"/>
      <c r="CI965" s="78"/>
      <c r="CJ965" s="78"/>
      <c r="CK965" s="78"/>
      <c r="CL965" s="78"/>
      <c r="CM965" s="78"/>
      <c r="CN965" s="78"/>
      <c r="CO965" s="78"/>
      <c r="CP965" s="78"/>
      <c r="CQ965" s="78"/>
      <c r="CR965" s="78"/>
      <c r="CS965" s="78"/>
      <c r="CT965" s="78"/>
      <c r="CU965" s="78"/>
      <c r="CV965" s="78"/>
      <c r="CW965" s="78"/>
      <c r="CX965" s="78"/>
      <c r="CY965" s="78"/>
      <c r="CZ965" s="78"/>
      <c r="DA965" s="78"/>
      <c r="DB965" s="78"/>
      <c r="DC965" s="78"/>
      <c r="DD965" s="78"/>
      <c r="DE965" s="78"/>
      <c r="DF965" s="2481"/>
      <c r="DG965" s="78"/>
      <c r="DH965" s="2482"/>
      <c r="DI965" s="78"/>
      <c r="DJ965" s="78"/>
      <c r="DK965" s="78"/>
      <c r="DL965" s="78"/>
      <c r="DM965" s="78"/>
      <c r="DN965" s="78"/>
      <c r="DO965" s="78"/>
      <c r="DP965" s="78"/>
      <c r="DQ965" s="78"/>
      <c r="DR965" s="78"/>
    </row>
    <row r="966">
      <c r="A966" s="78"/>
      <c r="D966" s="2471"/>
      <c r="E966" s="2472"/>
      <c r="F966" s="2472"/>
      <c r="G966" s="2473"/>
      <c r="H966" s="2474"/>
      <c r="I966" s="2474"/>
      <c r="J966" s="2474"/>
      <c r="K966" s="2474"/>
      <c r="L966" s="2474"/>
      <c r="M966" s="2474"/>
      <c r="N966" s="2474"/>
      <c r="O966" s="2474"/>
      <c r="P966" s="2474"/>
      <c r="Q966" s="2475"/>
      <c r="R966" s="2475"/>
      <c r="S966" s="2474"/>
      <c r="T966" s="2476"/>
      <c r="U966" s="2474"/>
      <c r="V966" s="2474"/>
      <c r="W966" s="2474"/>
      <c r="X966" s="2474"/>
      <c r="Y966" s="2475"/>
      <c r="Z966" s="2474"/>
      <c r="AA966" s="2477"/>
      <c r="AB966" s="2475"/>
      <c r="AC966" s="2475"/>
      <c r="AD966" s="2475"/>
      <c r="AE966" s="2475"/>
      <c r="AF966" s="78"/>
      <c r="AG966" s="2475"/>
      <c r="AH966" s="2478"/>
      <c r="AI966" s="78"/>
      <c r="AJ966" s="78"/>
      <c r="AK966" s="78"/>
      <c r="AL966" s="78"/>
      <c r="AM966" s="78"/>
      <c r="AN966" s="78"/>
      <c r="AO966" s="78"/>
      <c r="AP966" s="78"/>
      <c r="AQ966" s="78"/>
      <c r="AR966" s="2479"/>
      <c r="AS966" s="2479"/>
      <c r="AT966" s="2479"/>
      <c r="AU966" s="2479"/>
      <c r="AV966" s="2480"/>
      <c r="AW966" s="78"/>
      <c r="AX966" s="2480"/>
      <c r="AY966" s="78"/>
      <c r="AZ966" s="78"/>
      <c r="BA966" s="78"/>
      <c r="BB966" s="2480"/>
      <c r="BC966" s="78"/>
      <c r="BD966" s="78"/>
      <c r="BE966" s="78"/>
      <c r="BF966" s="78"/>
      <c r="BG966" s="78"/>
      <c r="BH966" s="78"/>
      <c r="BI966" s="78"/>
      <c r="BJ966" s="78"/>
      <c r="BK966" s="78"/>
      <c r="BL966" s="78"/>
      <c r="BM966" s="78"/>
      <c r="BN966" s="78"/>
      <c r="BO966" s="78"/>
      <c r="BP966" s="78"/>
      <c r="BQ966" s="78"/>
      <c r="BR966" s="78"/>
      <c r="BS966" s="78"/>
      <c r="BT966" s="78"/>
      <c r="BU966" s="78"/>
      <c r="BV966" s="78"/>
      <c r="BW966" s="78"/>
      <c r="BX966" s="78"/>
      <c r="BY966" s="78"/>
      <c r="BZ966" s="78"/>
      <c r="CA966" s="78"/>
      <c r="CB966" s="78"/>
      <c r="CC966" s="78"/>
      <c r="CD966" s="78"/>
      <c r="CE966" s="78"/>
      <c r="CF966" s="78"/>
      <c r="CG966" s="78"/>
      <c r="CH966" s="78"/>
      <c r="CI966" s="78"/>
      <c r="CJ966" s="78"/>
      <c r="CK966" s="78"/>
      <c r="CL966" s="78"/>
      <c r="CM966" s="78"/>
      <c r="CN966" s="78"/>
      <c r="CO966" s="78"/>
      <c r="CP966" s="78"/>
      <c r="CQ966" s="78"/>
      <c r="CR966" s="78"/>
      <c r="CS966" s="78"/>
      <c r="CT966" s="78"/>
      <c r="CU966" s="78"/>
      <c r="CV966" s="78"/>
      <c r="CW966" s="78"/>
      <c r="CX966" s="78"/>
      <c r="CY966" s="78"/>
      <c r="CZ966" s="78"/>
      <c r="DA966" s="78"/>
      <c r="DB966" s="78"/>
      <c r="DC966" s="78"/>
      <c r="DD966" s="78"/>
      <c r="DE966" s="78"/>
      <c r="DF966" s="2481"/>
      <c r="DG966" s="78"/>
      <c r="DH966" s="2482"/>
      <c r="DI966" s="78"/>
      <c r="DJ966" s="78"/>
      <c r="DK966" s="78"/>
      <c r="DL966" s="78"/>
      <c r="DM966" s="78"/>
      <c r="DN966" s="78"/>
      <c r="DO966" s="78"/>
      <c r="DP966" s="78"/>
      <c r="DQ966" s="78"/>
      <c r="DR966" s="78"/>
    </row>
    <row r="967">
      <c r="A967" s="78"/>
      <c r="D967" s="2471"/>
      <c r="E967" s="2472"/>
      <c r="F967" s="2472"/>
      <c r="G967" s="2473"/>
      <c r="H967" s="2474"/>
      <c r="I967" s="2474"/>
      <c r="J967" s="2474"/>
      <c r="K967" s="2474"/>
      <c r="L967" s="2474"/>
      <c r="M967" s="2474"/>
      <c r="N967" s="2474"/>
      <c r="O967" s="2474"/>
      <c r="P967" s="2474"/>
      <c r="Q967" s="2475"/>
      <c r="R967" s="2475"/>
      <c r="S967" s="2474"/>
      <c r="T967" s="2476"/>
      <c r="U967" s="2474"/>
      <c r="V967" s="2474"/>
      <c r="W967" s="2474"/>
      <c r="X967" s="2474"/>
      <c r="Y967" s="2475"/>
      <c r="Z967" s="2474"/>
      <c r="AA967" s="2477"/>
      <c r="AB967" s="2475"/>
      <c r="AC967" s="2475"/>
      <c r="AD967" s="2475"/>
      <c r="AE967" s="2475"/>
      <c r="AF967" s="78"/>
      <c r="AG967" s="2475"/>
      <c r="AH967" s="2478"/>
      <c r="AI967" s="78"/>
      <c r="AJ967" s="78"/>
      <c r="AK967" s="78"/>
      <c r="AL967" s="78"/>
      <c r="AM967" s="78"/>
      <c r="AN967" s="78"/>
      <c r="AO967" s="78"/>
      <c r="AP967" s="78"/>
      <c r="AQ967" s="78"/>
      <c r="AR967" s="2479"/>
      <c r="AS967" s="2479"/>
      <c r="AT967" s="2479"/>
      <c r="AU967" s="2479"/>
      <c r="AV967" s="2480"/>
      <c r="AW967" s="78"/>
      <c r="AX967" s="2480"/>
      <c r="AY967" s="78"/>
      <c r="AZ967" s="78"/>
      <c r="BA967" s="78"/>
      <c r="BB967" s="2480"/>
      <c r="BC967" s="78"/>
      <c r="BD967" s="78"/>
      <c r="BE967" s="78"/>
      <c r="BF967" s="78"/>
      <c r="BG967" s="78"/>
      <c r="BH967" s="78"/>
      <c r="BI967" s="78"/>
      <c r="BJ967" s="78"/>
      <c r="BK967" s="78"/>
      <c r="BL967" s="78"/>
      <c r="BM967" s="78"/>
      <c r="BN967" s="78"/>
      <c r="BO967" s="78"/>
      <c r="BP967" s="78"/>
      <c r="BQ967" s="78"/>
      <c r="BR967" s="78"/>
      <c r="BS967" s="78"/>
      <c r="BT967" s="78"/>
      <c r="BU967" s="78"/>
      <c r="BV967" s="78"/>
      <c r="BW967" s="78"/>
      <c r="BX967" s="78"/>
      <c r="BY967" s="78"/>
      <c r="BZ967" s="78"/>
      <c r="CA967" s="78"/>
      <c r="CB967" s="78"/>
      <c r="CC967" s="78"/>
      <c r="CD967" s="78"/>
      <c r="CE967" s="78"/>
      <c r="CF967" s="78"/>
      <c r="CG967" s="78"/>
      <c r="CH967" s="78"/>
      <c r="CI967" s="78"/>
      <c r="CJ967" s="78"/>
      <c r="CK967" s="78"/>
      <c r="CL967" s="78"/>
      <c r="CM967" s="78"/>
      <c r="CN967" s="78"/>
      <c r="CO967" s="78"/>
      <c r="CP967" s="78"/>
      <c r="CQ967" s="78"/>
      <c r="CR967" s="78"/>
      <c r="CS967" s="78"/>
      <c r="CT967" s="78"/>
      <c r="CU967" s="78"/>
      <c r="CV967" s="78"/>
      <c r="CW967" s="78"/>
      <c r="CX967" s="78"/>
      <c r="CY967" s="78"/>
      <c r="CZ967" s="78"/>
      <c r="DA967" s="78"/>
      <c r="DB967" s="78"/>
      <c r="DC967" s="78"/>
      <c r="DD967" s="78"/>
      <c r="DE967" s="78"/>
      <c r="DF967" s="2481"/>
      <c r="DG967" s="78"/>
      <c r="DH967" s="2482"/>
      <c r="DI967" s="78"/>
      <c r="DJ967" s="78"/>
      <c r="DK967" s="78"/>
      <c r="DL967" s="78"/>
      <c r="DM967" s="78"/>
      <c r="DN967" s="78"/>
      <c r="DO967" s="78"/>
      <c r="DP967" s="78"/>
      <c r="DQ967" s="78"/>
      <c r="DR967" s="78"/>
    </row>
    <row r="968">
      <c r="A968" s="78"/>
      <c r="D968" s="2471"/>
      <c r="E968" s="2472"/>
      <c r="F968" s="2472"/>
      <c r="G968" s="2473"/>
      <c r="H968" s="2474"/>
      <c r="I968" s="2474"/>
      <c r="J968" s="2474"/>
      <c r="K968" s="2474"/>
      <c r="L968" s="2474"/>
      <c r="M968" s="2474"/>
      <c r="N968" s="2474"/>
      <c r="O968" s="2474"/>
      <c r="P968" s="2474"/>
      <c r="Q968" s="2475"/>
      <c r="R968" s="2475"/>
      <c r="S968" s="2474"/>
      <c r="T968" s="2476"/>
      <c r="U968" s="2474"/>
      <c r="V968" s="2474"/>
      <c r="W968" s="2474"/>
      <c r="X968" s="2474"/>
      <c r="Y968" s="2475"/>
      <c r="Z968" s="2474"/>
      <c r="AA968" s="2477"/>
      <c r="AB968" s="2475"/>
      <c r="AC968" s="2475"/>
      <c r="AD968" s="2475"/>
      <c r="AE968" s="2475"/>
      <c r="AF968" s="78"/>
      <c r="AG968" s="2475"/>
      <c r="AH968" s="2478"/>
      <c r="AI968" s="78"/>
      <c r="AJ968" s="78"/>
      <c r="AK968" s="78"/>
      <c r="AL968" s="78"/>
      <c r="AM968" s="78"/>
      <c r="AN968" s="78"/>
      <c r="AO968" s="78"/>
      <c r="AP968" s="78"/>
      <c r="AQ968" s="78"/>
      <c r="AR968" s="2479"/>
      <c r="AS968" s="2479"/>
      <c r="AT968" s="2479"/>
      <c r="AU968" s="2479"/>
      <c r="AV968" s="2480"/>
      <c r="AW968" s="78"/>
      <c r="AX968" s="2480"/>
      <c r="AY968" s="78"/>
      <c r="AZ968" s="78"/>
      <c r="BA968" s="78"/>
      <c r="BB968" s="2480"/>
      <c r="BC968" s="78"/>
      <c r="BD968" s="78"/>
      <c r="BE968" s="78"/>
      <c r="BF968" s="78"/>
      <c r="BG968" s="78"/>
      <c r="BH968" s="78"/>
      <c r="BI968" s="78"/>
      <c r="BJ968" s="78"/>
      <c r="BK968" s="78"/>
      <c r="BL968" s="78"/>
      <c r="BM968" s="78"/>
      <c r="BN968" s="78"/>
      <c r="BO968" s="78"/>
      <c r="BP968" s="78"/>
      <c r="BQ968" s="78"/>
      <c r="BR968" s="78"/>
      <c r="BS968" s="78"/>
      <c r="BT968" s="78"/>
      <c r="BU968" s="78"/>
      <c r="BV968" s="78"/>
      <c r="BW968" s="78"/>
      <c r="BX968" s="78"/>
      <c r="BY968" s="78"/>
      <c r="BZ968" s="78"/>
      <c r="CA968" s="78"/>
      <c r="CB968" s="78"/>
      <c r="CC968" s="78"/>
      <c r="CD968" s="78"/>
      <c r="CE968" s="78"/>
      <c r="CF968" s="78"/>
      <c r="CG968" s="78"/>
      <c r="CH968" s="78"/>
      <c r="CI968" s="78"/>
      <c r="CJ968" s="78"/>
      <c r="CK968" s="78"/>
      <c r="CL968" s="78"/>
      <c r="CM968" s="78"/>
      <c r="CN968" s="78"/>
      <c r="CO968" s="78"/>
      <c r="CP968" s="78"/>
      <c r="CQ968" s="78"/>
      <c r="CR968" s="78"/>
      <c r="CS968" s="78"/>
      <c r="CT968" s="78"/>
      <c r="CU968" s="78"/>
      <c r="CV968" s="78"/>
      <c r="CW968" s="78"/>
      <c r="CX968" s="78"/>
      <c r="CY968" s="78"/>
      <c r="CZ968" s="78"/>
      <c r="DA968" s="78"/>
      <c r="DB968" s="78"/>
      <c r="DC968" s="78"/>
      <c r="DD968" s="78"/>
      <c r="DE968" s="78"/>
      <c r="DF968" s="2481"/>
      <c r="DG968" s="78"/>
      <c r="DH968" s="2482"/>
      <c r="DI968" s="78"/>
      <c r="DJ968" s="78"/>
      <c r="DK968" s="78"/>
      <c r="DL968" s="78"/>
      <c r="DM968" s="78"/>
      <c r="DN968" s="78"/>
      <c r="DO968" s="78"/>
      <c r="DP968" s="78"/>
      <c r="DQ968" s="78"/>
      <c r="DR968" s="78"/>
    </row>
    <row r="969">
      <c r="A969" s="78"/>
      <c r="D969" s="2471"/>
      <c r="E969" s="2472"/>
      <c r="F969" s="2472"/>
      <c r="G969" s="2473"/>
      <c r="H969" s="2474"/>
      <c r="I969" s="2474"/>
      <c r="J969" s="2474"/>
      <c r="K969" s="2474"/>
      <c r="L969" s="2474"/>
      <c r="M969" s="2474"/>
      <c r="N969" s="2474"/>
      <c r="O969" s="2474"/>
      <c r="P969" s="2474"/>
      <c r="Q969" s="2475"/>
      <c r="R969" s="2475"/>
      <c r="S969" s="2474"/>
      <c r="T969" s="2476"/>
      <c r="U969" s="2474"/>
      <c r="V969" s="2474"/>
      <c r="W969" s="2474"/>
      <c r="X969" s="2474"/>
      <c r="Y969" s="2475"/>
      <c r="Z969" s="2474"/>
      <c r="AA969" s="2477"/>
      <c r="AB969" s="2475"/>
      <c r="AC969" s="2475"/>
      <c r="AD969" s="2475"/>
      <c r="AE969" s="2475"/>
      <c r="AF969" s="78"/>
      <c r="AG969" s="2475"/>
      <c r="AH969" s="2478"/>
      <c r="AI969" s="78"/>
      <c r="AJ969" s="78"/>
      <c r="AK969" s="78"/>
      <c r="AL969" s="78"/>
      <c r="AM969" s="78"/>
      <c r="AN969" s="78"/>
      <c r="AO969" s="78"/>
      <c r="AP969" s="78"/>
      <c r="AQ969" s="78"/>
      <c r="AR969" s="2479"/>
      <c r="AS969" s="2479"/>
      <c r="AT969" s="2479"/>
      <c r="AU969" s="2479"/>
      <c r="AV969" s="2480"/>
      <c r="AW969" s="78"/>
      <c r="AX969" s="2480"/>
      <c r="AY969" s="78"/>
      <c r="AZ969" s="78"/>
      <c r="BA969" s="78"/>
      <c r="BB969" s="2480"/>
      <c r="BC969" s="78"/>
      <c r="BD969" s="78"/>
      <c r="BE969" s="78"/>
      <c r="BF969" s="78"/>
      <c r="BG969" s="78"/>
      <c r="BH969" s="78"/>
      <c r="BI969" s="78"/>
      <c r="BJ969" s="78"/>
      <c r="BK969" s="78"/>
      <c r="BL969" s="78"/>
      <c r="BM969" s="78"/>
      <c r="BN969" s="78"/>
      <c r="BO969" s="78"/>
      <c r="BP969" s="78"/>
      <c r="BQ969" s="78"/>
      <c r="BR969" s="78"/>
      <c r="BS969" s="78"/>
      <c r="BT969" s="78"/>
      <c r="BU969" s="78"/>
      <c r="BV969" s="78"/>
      <c r="BW969" s="78"/>
      <c r="BX969" s="78"/>
      <c r="BY969" s="78"/>
      <c r="BZ969" s="78"/>
      <c r="CA969" s="78"/>
      <c r="CB969" s="78"/>
      <c r="CC969" s="78"/>
      <c r="CD969" s="78"/>
      <c r="CE969" s="78"/>
      <c r="CF969" s="78"/>
      <c r="CG969" s="78"/>
      <c r="CH969" s="78"/>
      <c r="CI969" s="78"/>
      <c r="CJ969" s="78"/>
      <c r="CK969" s="78"/>
      <c r="CL969" s="78"/>
      <c r="CM969" s="78"/>
      <c r="CN969" s="78"/>
      <c r="CO969" s="78"/>
      <c r="CP969" s="78"/>
      <c r="CQ969" s="78"/>
      <c r="CR969" s="78"/>
      <c r="CS969" s="78"/>
      <c r="CT969" s="78"/>
      <c r="CU969" s="78"/>
      <c r="CV969" s="78"/>
      <c r="CW969" s="78"/>
      <c r="CX969" s="78"/>
      <c r="CY969" s="78"/>
      <c r="CZ969" s="78"/>
      <c r="DA969" s="78"/>
      <c r="DB969" s="78"/>
      <c r="DC969" s="78"/>
      <c r="DD969" s="78"/>
      <c r="DE969" s="78"/>
      <c r="DF969" s="2481"/>
      <c r="DG969" s="78"/>
      <c r="DH969" s="2482"/>
      <c r="DI969" s="78"/>
      <c r="DJ969" s="78"/>
      <c r="DK969" s="78"/>
      <c r="DL969" s="78"/>
      <c r="DM969" s="78"/>
      <c r="DN969" s="78"/>
      <c r="DO969" s="78"/>
      <c r="DP969" s="78"/>
      <c r="DQ969" s="78"/>
      <c r="DR969" s="78"/>
    </row>
    <row r="970">
      <c r="A970" s="78"/>
      <c r="D970" s="2471"/>
      <c r="E970" s="2472"/>
      <c r="F970" s="2472"/>
      <c r="G970" s="2473"/>
      <c r="H970" s="2474"/>
      <c r="I970" s="2474"/>
      <c r="J970" s="2474"/>
      <c r="K970" s="2474"/>
      <c r="L970" s="2474"/>
      <c r="M970" s="2474"/>
      <c r="N970" s="2474"/>
      <c r="O970" s="2474"/>
      <c r="P970" s="2474"/>
      <c r="Q970" s="2475"/>
      <c r="R970" s="2475"/>
      <c r="S970" s="2474"/>
      <c r="T970" s="2476"/>
      <c r="U970" s="2474"/>
      <c r="V970" s="2474"/>
      <c r="W970" s="2474"/>
      <c r="X970" s="2474"/>
      <c r="Y970" s="2475"/>
      <c r="Z970" s="2474"/>
      <c r="AA970" s="2477"/>
      <c r="AB970" s="2475"/>
      <c r="AC970" s="2475"/>
      <c r="AD970" s="2475"/>
      <c r="AE970" s="2475"/>
      <c r="AF970" s="78"/>
      <c r="AG970" s="2475"/>
      <c r="AH970" s="2478"/>
      <c r="AI970" s="78"/>
      <c r="AJ970" s="78"/>
      <c r="AK970" s="78"/>
      <c r="AL970" s="78"/>
      <c r="AM970" s="78"/>
      <c r="AN970" s="78"/>
      <c r="AO970" s="78"/>
      <c r="AP970" s="78"/>
      <c r="AQ970" s="78"/>
      <c r="AR970" s="2479"/>
      <c r="AS970" s="2479"/>
      <c r="AT970" s="2479"/>
      <c r="AU970" s="2479"/>
      <c r="AV970" s="2480"/>
      <c r="AW970" s="78"/>
      <c r="AX970" s="2480"/>
      <c r="AY970" s="78"/>
      <c r="AZ970" s="78"/>
      <c r="BA970" s="78"/>
      <c r="BB970" s="2480"/>
      <c r="BC970" s="78"/>
      <c r="BD970" s="78"/>
      <c r="BE970" s="78"/>
      <c r="BF970" s="78"/>
      <c r="BG970" s="78"/>
      <c r="BH970" s="78"/>
      <c r="BI970" s="78"/>
      <c r="BJ970" s="78"/>
      <c r="BK970" s="78"/>
      <c r="BL970" s="78"/>
      <c r="BM970" s="78"/>
      <c r="BN970" s="78"/>
      <c r="BO970" s="78"/>
      <c r="BP970" s="78"/>
      <c r="BQ970" s="78"/>
      <c r="BR970" s="78"/>
      <c r="BS970" s="78"/>
      <c r="BT970" s="78"/>
      <c r="BU970" s="78"/>
      <c r="BV970" s="78"/>
      <c r="BW970" s="78"/>
      <c r="BX970" s="78"/>
      <c r="BY970" s="78"/>
      <c r="BZ970" s="78"/>
      <c r="CA970" s="78"/>
      <c r="CB970" s="78"/>
      <c r="CC970" s="78"/>
      <c r="CD970" s="78"/>
      <c r="CE970" s="78"/>
      <c r="CF970" s="78"/>
      <c r="CG970" s="78"/>
      <c r="CH970" s="78"/>
      <c r="CI970" s="78"/>
      <c r="CJ970" s="78"/>
      <c r="CK970" s="78"/>
      <c r="CL970" s="78"/>
      <c r="CM970" s="78"/>
      <c r="CN970" s="78"/>
      <c r="CO970" s="78"/>
      <c r="CP970" s="78"/>
      <c r="CQ970" s="78"/>
      <c r="CR970" s="78"/>
      <c r="CS970" s="78"/>
      <c r="CT970" s="78"/>
      <c r="CU970" s="78"/>
      <c r="CV970" s="78"/>
      <c r="CW970" s="78"/>
      <c r="CX970" s="78"/>
      <c r="CY970" s="78"/>
      <c r="CZ970" s="78"/>
      <c r="DA970" s="78"/>
      <c r="DB970" s="78"/>
      <c r="DC970" s="78"/>
      <c r="DD970" s="78"/>
      <c r="DE970" s="78"/>
      <c r="DF970" s="2481"/>
      <c r="DG970" s="78"/>
      <c r="DH970" s="2482"/>
      <c r="DI970" s="78"/>
      <c r="DJ970" s="78"/>
      <c r="DK970" s="78"/>
      <c r="DL970" s="78"/>
      <c r="DM970" s="78"/>
      <c r="DN970" s="78"/>
      <c r="DO970" s="78"/>
      <c r="DP970" s="78"/>
      <c r="DQ970" s="78"/>
      <c r="DR970" s="78"/>
    </row>
    <row r="971">
      <c r="A971" s="78"/>
      <c r="D971" s="2471"/>
      <c r="E971" s="2472"/>
      <c r="F971" s="2472"/>
      <c r="G971" s="2473"/>
      <c r="H971" s="2474"/>
      <c r="I971" s="2474"/>
      <c r="J971" s="2474"/>
      <c r="K971" s="2474"/>
      <c r="L971" s="2474"/>
      <c r="M971" s="2474"/>
      <c r="N971" s="2474"/>
      <c r="O971" s="2474"/>
      <c r="P971" s="2474"/>
      <c r="Q971" s="2475"/>
      <c r="R971" s="2475"/>
      <c r="S971" s="2474"/>
      <c r="T971" s="2476"/>
      <c r="U971" s="2474"/>
      <c r="V971" s="2474"/>
      <c r="W971" s="2474"/>
      <c r="X971" s="2474"/>
      <c r="Y971" s="2475"/>
      <c r="Z971" s="2474"/>
      <c r="AA971" s="2477"/>
      <c r="AB971" s="2475"/>
      <c r="AC971" s="2475"/>
      <c r="AD971" s="2475"/>
      <c r="AE971" s="2475"/>
      <c r="AF971" s="78"/>
      <c r="AG971" s="2475"/>
      <c r="AH971" s="2478"/>
      <c r="AI971" s="78"/>
      <c r="AJ971" s="78"/>
      <c r="AK971" s="78"/>
      <c r="AL971" s="78"/>
      <c r="AM971" s="78"/>
      <c r="AN971" s="78"/>
      <c r="AO971" s="78"/>
      <c r="AP971" s="78"/>
      <c r="AQ971" s="78"/>
      <c r="AR971" s="2479"/>
      <c r="AS971" s="2479"/>
      <c r="AT971" s="2479"/>
      <c r="AU971" s="2479"/>
      <c r="AV971" s="2480"/>
      <c r="AW971" s="78"/>
      <c r="AX971" s="2480"/>
      <c r="AY971" s="78"/>
      <c r="AZ971" s="78"/>
      <c r="BA971" s="78"/>
      <c r="BB971" s="2480"/>
      <c r="BC971" s="78"/>
      <c r="BD971" s="78"/>
      <c r="BE971" s="78"/>
      <c r="BF971" s="78"/>
      <c r="BG971" s="78"/>
      <c r="BH971" s="78"/>
      <c r="BI971" s="78"/>
      <c r="BJ971" s="78"/>
      <c r="BK971" s="78"/>
      <c r="BL971" s="78"/>
      <c r="BM971" s="78"/>
      <c r="BN971" s="78"/>
      <c r="BO971" s="78"/>
      <c r="BP971" s="78"/>
      <c r="BQ971" s="78"/>
      <c r="BR971" s="78"/>
      <c r="BS971" s="78"/>
      <c r="BT971" s="78"/>
      <c r="BU971" s="78"/>
      <c r="BV971" s="78"/>
      <c r="BW971" s="78"/>
      <c r="BX971" s="78"/>
      <c r="BY971" s="78"/>
      <c r="BZ971" s="78"/>
      <c r="CA971" s="78"/>
      <c r="CB971" s="78"/>
      <c r="CC971" s="78"/>
      <c r="CD971" s="78"/>
      <c r="CE971" s="78"/>
      <c r="CF971" s="78"/>
      <c r="CG971" s="78"/>
      <c r="CH971" s="78"/>
      <c r="CI971" s="78"/>
      <c r="CJ971" s="78"/>
      <c r="CK971" s="78"/>
      <c r="CL971" s="78"/>
      <c r="CM971" s="78"/>
      <c r="CN971" s="78"/>
      <c r="CO971" s="78"/>
      <c r="CP971" s="78"/>
      <c r="CQ971" s="78"/>
      <c r="CR971" s="78"/>
      <c r="CS971" s="78"/>
      <c r="CT971" s="78"/>
      <c r="CU971" s="78"/>
      <c r="CV971" s="78"/>
      <c r="CW971" s="78"/>
      <c r="CX971" s="78"/>
      <c r="CY971" s="78"/>
      <c r="CZ971" s="78"/>
      <c r="DA971" s="78"/>
      <c r="DB971" s="78"/>
      <c r="DC971" s="78"/>
      <c r="DD971" s="78"/>
      <c r="DE971" s="78"/>
      <c r="DF971" s="2481"/>
      <c r="DG971" s="78"/>
      <c r="DH971" s="2482"/>
      <c r="DI971" s="78"/>
      <c r="DJ971" s="78"/>
      <c r="DK971" s="78"/>
      <c r="DL971" s="78"/>
      <c r="DM971" s="78"/>
      <c r="DN971" s="78"/>
      <c r="DO971" s="78"/>
      <c r="DP971" s="78"/>
      <c r="DQ971" s="78"/>
      <c r="DR971" s="78"/>
    </row>
    <row r="972">
      <c r="A972" s="78"/>
      <c r="D972" s="2471"/>
      <c r="E972" s="2472"/>
      <c r="F972" s="2472"/>
      <c r="G972" s="2473"/>
      <c r="H972" s="2474"/>
      <c r="I972" s="2474"/>
      <c r="J972" s="2474"/>
      <c r="K972" s="2474"/>
      <c r="L972" s="2474"/>
      <c r="M972" s="2474"/>
      <c r="N972" s="2474"/>
      <c r="O972" s="2474"/>
      <c r="P972" s="2474"/>
      <c r="Q972" s="2475"/>
      <c r="R972" s="2475"/>
      <c r="S972" s="2474"/>
      <c r="T972" s="2476"/>
      <c r="U972" s="2474"/>
      <c r="V972" s="2474"/>
      <c r="W972" s="2474"/>
      <c r="X972" s="2474"/>
      <c r="Y972" s="2475"/>
      <c r="Z972" s="2474"/>
      <c r="AA972" s="2477"/>
      <c r="AB972" s="2475"/>
      <c r="AC972" s="2475"/>
      <c r="AD972" s="2475"/>
      <c r="AE972" s="2475"/>
      <c r="AF972" s="78"/>
      <c r="AG972" s="2475"/>
      <c r="AH972" s="2478"/>
      <c r="AI972" s="78"/>
      <c r="AJ972" s="78"/>
      <c r="AK972" s="78"/>
      <c r="AL972" s="78"/>
      <c r="AM972" s="78"/>
      <c r="AN972" s="78"/>
      <c r="AO972" s="78"/>
      <c r="AP972" s="78"/>
      <c r="AQ972" s="78"/>
      <c r="AR972" s="2479"/>
      <c r="AS972" s="2479"/>
      <c r="AT972" s="2479"/>
      <c r="AU972" s="2479"/>
      <c r="AV972" s="2480"/>
      <c r="AW972" s="78"/>
      <c r="AX972" s="2480"/>
      <c r="AY972" s="78"/>
      <c r="AZ972" s="78"/>
      <c r="BA972" s="78"/>
      <c r="BB972" s="2480"/>
      <c r="BC972" s="78"/>
      <c r="BD972" s="78"/>
      <c r="BE972" s="78"/>
      <c r="BF972" s="78"/>
      <c r="BG972" s="78"/>
      <c r="BH972" s="78"/>
      <c r="BI972" s="78"/>
      <c r="BJ972" s="78"/>
      <c r="BK972" s="78"/>
      <c r="BL972" s="78"/>
      <c r="BM972" s="78"/>
      <c r="BN972" s="78"/>
      <c r="BO972" s="78"/>
      <c r="BP972" s="78"/>
      <c r="BQ972" s="78"/>
      <c r="BR972" s="78"/>
      <c r="BS972" s="78"/>
      <c r="BT972" s="78"/>
      <c r="BU972" s="78"/>
      <c r="BV972" s="78"/>
      <c r="BW972" s="78"/>
      <c r="BX972" s="78"/>
      <c r="BY972" s="78"/>
      <c r="BZ972" s="78"/>
      <c r="CA972" s="78"/>
      <c r="CB972" s="78"/>
      <c r="CC972" s="78"/>
      <c r="CD972" s="78"/>
      <c r="CE972" s="78"/>
      <c r="CF972" s="78"/>
      <c r="CG972" s="78"/>
      <c r="CH972" s="78"/>
      <c r="CI972" s="78"/>
      <c r="CJ972" s="78"/>
      <c r="CK972" s="78"/>
      <c r="CL972" s="78"/>
      <c r="CM972" s="78"/>
      <c r="CN972" s="78"/>
      <c r="CO972" s="78"/>
      <c r="CP972" s="78"/>
      <c r="CQ972" s="78"/>
      <c r="CR972" s="78"/>
      <c r="CS972" s="78"/>
      <c r="CT972" s="78"/>
      <c r="CU972" s="78"/>
      <c r="CV972" s="78"/>
      <c r="CW972" s="78"/>
      <c r="CX972" s="78"/>
      <c r="CY972" s="78"/>
      <c r="CZ972" s="78"/>
      <c r="DA972" s="78"/>
      <c r="DB972" s="78"/>
      <c r="DC972" s="78"/>
      <c r="DD972" s="78"/>
      <c r="DE972" s="78"/>
      <c r="DF972" s="2481"/>
      <c r="DG972" s="78"/>
      <c r="DH972" s="2482"/>
      <c r="DI972" s="78"/>
      <c r="DJ972" s="78"/>
      <c r="DK972" s="78"/>
      <c r="DL972" s="78"/>
      <c r="DM972" s="78"/>
      <c r="DN972" s="78"/>
      <c r="DO972" s="78"/>
      <c r="DP972" s="78"/>
      <c r="DQ972" s="78"/>
      <c r="DR972" s="78"/>
    </row>
    <row r="973">
      <c r="A973" s="78"/>
      <c r="D973" s="2471"/>
      <c r="E973" s="2472"/>
      <c r="F973" s="2472"/>
      <c r="G973" s="2473"/>
      <c r="H973" s="2474"/>
      <c r="I973" s="2474"/>
      <c r="J973" s="2474"/>
      <c r="K973" s="2474"/>
      <c r="L973" s="2474"/>
      <c r="M973" s="2474"/>
      <c r="N973" s="2474"/>
      <c r="O973" s="2474"/>
      <c r="P973" s="2474"/>
      <c r="Q973" s="2475"/>
      <c r="R973" s="2475"/>
      <c r="S973" s="2474"/>
      <c r="T973" s="2476"/>
      <c r="U973" s="2474"/>
      <c r="V973" s="2474"/>
      <c r="W973" s="2474"/>
      <c r="X973" s="2474"/>
      <c r="Y973" s="2475"/>
      <c r="Z973" s="2474"/>
      <c r="AA973" s="2477"/>
      <c r="AB973" s="2475"/>
      <c r="AC973" s="2475"/>
      <c r="AD973" s="2475"/>
      <c r="AE973" s="2475"/>
      <c r="AF973" s="78"/>
      <c r="AG973" s="2475"/>
      <c r="AH973" s="2478"/>
      <c r="AI973" s="78"/>
      <c r="AJ973" s="78"/>
      <c r="AK973" s="78"/>
      <c r="AL973" s="78"/>
      <c r="AM973" s="78"/>
      <c r="AN973" s="78"/>
      <c r="AO973" s="78"/>
      <c r="AP973" s="78"/>
      <c r="AQ973" s="78"/>
      <c r="AR973" s="2479"/>
      <c r="AS973" s="2479"/>
      <c r="AT973" s="2479"/>
      <c r="AU973" s="2479"/>
      <c r="AV973" s="2480"/>
      <c r="AW973" s="78"/>
      <c r="AX973" s="2480"/>
      <c r="AY973" s="78"/>
      <c r="AZ973" s="78"/>
      <c r="BA973" s="78"/>
      <c r="BB973" s="2480"/>
      <c r="BC973" s="78"/>
      <c r="BD973" s="78"/>
      <c r="BE973" s="78"/>
      <c r="BF973" s="78"/>
      <c r="BG973" s="78"/>
      <c r="BH973" s="78"/>
      <c r="BI973" s="78"/>
      <c r="BJ973" s="78"/>
      <c r="BK973" s="78"/>
      <c r="BL973" s="78"/>
      <c r="BM973" s="78"/>
      <c r="BN973" s="78"/>
      <c r="BO973" s="78"/>
      <c r="BP973" s="78"/>
      <c r="BQ973" s="78"/>
      <c r="BR973" s="78"/>
      <c r="BS973" s="78"/>
      <c r="BT973" s="78"/>
      <c r="BU973" s="78"/>
      <c r="BV973" s="78"/>
      <c r="BW973" s="78"/>
      <c r="BX973" s="78"/>
      <c r="BY973" s="78"/>
      <c r="BZ973" s="78"/>
      <c r="CA973" s="78"/>
      <c r="CB973" s="78"/>
      <c r="CC973" s="78"/>
      <c r="CD973" s="78"/>
      <c r="CE973" s="78"/>
      <c r="CF973" s="78"/>
      <c r="CG973" s="78"/>
      <c r="CH973" s="78"/>
      <c r="CI973" s="78"/>
      <c r="CJ973" s="78"/>
      <c r="CK973" s="78"/>
      <c r="CL973" s="78"/>
      <c r="CM973" s="78"/>
      <c r="CN973" s="78"/>
      <c r="CO973" s="78"/>
      <c r="CP973" s="78"/>
      <c r="CQ973" s="78"/>
      <c r="CR973" s="78"/>
      <c r="CS973" s="78"/>
      <c r="CT973" s="78"/>
      <c r="CU973" s="78"/>
      <c r="CV973" s="78"/>
      <c r="CW973" s="78"/>
      <c r="CX973" s="78"/>
      <c r="CY973" s="78"/>
      <c r="CZ973" s="78"/>
      <c r="DA973" s="78"/>
      <c r="DB973" s="78"/>
      <c r="DC973" s="78"/>
      <c r="DD973" s="78"/>
      <c r="DE973" s="78"/>
      <c r="DF973" s="2481"/>
      <c r="DG973" s="78"/>
      <c r="DH973" s="2482"/>
      <c r="DI973" s="78"/>
      <c r="DJ973" s="78"/>
      <c r="DK973" s="78"/>
      <c r="DL973" s="78"/>
      <c r="DM973" s="78"/>
      <c r="DN973" s="78"/>
      <c r="DO973" s="78"/>
      <c r="DP973" s="78"/>
      <c r="DQ973" s="78"/>
      <c r="DR973" s="78"/>
    </row>
    <row r="974">
      <c r="A974" s="78"/>
      <c r="D974" s="2471"/>
      <c r="E974" s="2472"/>
      <c r="F974" s="2472"/>
      <c r="G974" s="2473"/>
      <c r="H974" s="2474"/>
      <c r="I974" s="2474"/>
      <c r="J974" s="2474"/>
      <c r="K974" s="2474"/>
      <c r="L974" s="2474"/>
      <c r="M974" s="2474"/>
      <c r="N974" s="2474"/>
      <c r="O974" s="2474"/>
      <c r="P974" s="2474"/>
      <c r="Q974" s="2475"/>
      <c r="R974" s="2475"/>
      <c r="S974" s="2474"/>
      <c r="T974" s="2476"/>
      <c r="U974" s="2474"/>
      <c r="V974" s="2474"/>
      <c r="W974" s="2474"/>
      <c r="X974" s="2474"/>
      <c r="Y974" s="2475"/>
      <c r="Z974" s="2474"/>
      <c r="AA974" s="2477"/>
      <c r="AB974" s="2475"/>
      <c r="AC974" s="2475"/>
      <c r="AD974" s="2475"/>
      <c r="AE974" s="2475"/>
      <c r="AF974" s="78"/>
      <c r="AG974" s="2475"/>
      <c r="AH974" s="2478"/>
      <c r="AI974" s="78"/>
      <c r="AJ974" s="78"/>
      <c r="AK974" s="78"/>
      <c r="AL974" s="78"/>
      <c r="AM974" s="78"/>
      <c r="AN974" s="78"/>
      <c r="AO974" s="78"/>
      <c r="AP974" s="78"/>
      <c r="AQ974" s="78"/>
      <c r="AR974" s="2479"/>
      <c r="AS974" s="2479"/>
      <c r="AT974" s="2479"/>
      <c r="AU974" s="2479"/>
      <c r="AV974" s="2480"/>
      <c r="AW974" s="78"/>
      <c r="AX974" s="2480"/>
      <c r="AY974" s="78"/>
      <c r="AZ974" s="78"/>
      <c r="BA974" s="78"/>
      <c r="BB974" s="2480"/>
      <c r="BC974" s="78"/>
      <c r="BD974" s="78"/>
      <c r="BE974" s="78"/>
      <c r="BF974" s="78"/>
      <c r="BG974" s="78"/>
      <c r="BH974" s="78"/>
      <c r="BI974" s="78"/>
      <c r="BJ974" s="78"/>
      <c r="BK974" s="78"/>
      <c r="BL974" s="78"/>
      <c r="BM974" s="78"/>
      <c r="BN974" s="78"/>
      <c r="BO974" s="78"/>
      <c r="BP974" s="78"/>
      <c r="BQ974" s="78"/>
      <c r="BR974" s="78"/>
      <c r="BS974" s="78"/>
      <c r="BT974" s="78"/>
      <c r="BU974" s="78"/>
      <c r="BV974" s="78"/>
      <c r="BW974" s="78"/>
      <c r="BX974" s="78"/>
      <c r="BY974" s="78"/>
      <c r="BZ974" s="78"/>
      <c r="CA974" s="78"/>
      <c r="CB974" s="78"/>
      <c r="CC974" s="78"/>
      <c r="CD974" s="78"/>
      <c r="CE974" s="78"/>
      <c r="CF974" s="78"/>
      <c r="CG974" s="78"/>
      <c r="CH974" s="78"/>
      <c r="CI974" s="78"/>
      <c r="CJ974" s="78"/>
      <c r="CK974" s="78"/>
      <c r="CL974" s="78"/>
      <c r="CM974" s="78"/>
      <c r="CN974" s="78"/>
      <c r="CO974" s="78"/>
      <c r="CP974" s="78"/>
      <c r="CQ974" s="78"/>
      <c r="CR974" s="78"/>
      <c r="CS974" s="78"/>
      <c r="CT974" s="78"/>
      <c r="CU974" s="78"/>
      <c r="CV974" s="78"/>
      <c r="CW974" s="78"/>
      <c r="CX974" s="78"/>
      <c r="CY974" s="78"/>
      <c r="CZ974" s="78"/>
      <c r="DA974" s="78"/>
      <c r="DB974" s="78"/>
      <c r="DC974" s="78"/>
      <c r="DD974" s="78"/>
      <c r="DE974" s="78"/>
      <c r="DF974" s="2481"/>
      <c r="DG974" s="78"/>
      <c r="DH974" s="2482"/>
      <c r="DI974" s="78"/>
      <c r="DJ974" s="78"/>
      <c r="DK974" s="78"/>
      <c r="DL974" s="78"/>
      <c r="DM974" s="78"/>
      <c r="DN974" s="78"/>
      <c r="DO974" s="78"/>
      <c r="DP974" s="78"/>
      <c r="DQ974" s="78"/>
      <c r="DR974" s="78"/>
    </row>
    <row r="975">
      <c r="A975" s="78"/>
      <c r="D975" s="2471"/>
      <c r="E975" s="2472"/>
      <c r="F975" s="2472"/>
      <c r="G975" s="2473"/>
      <c r="H975" s="2474"/>
      <c r="I975" s="2474"/>
      <c r="J975" s="2474"/>
      <c r="K975" s="2474"/>
      <c r="L975" s="2474"/>
      <c r="M975" s="2474"/>
      <c r="N975" s="2474"/>
      <c r="O975" s="2474"/>
      <c r="P975" s="2474"/>
      <c r="Q975" s="2475"/>
      <c r="R975" s="2475"/>
      <c r="S975" s="2474"/>
      <c r="T975" s="2476"/>
      <c r="U975" s="2474"/>
      <c r="V975" s="2474"/>
      <c r="W975" s="2474"/>
      <c r="X975" s="2474"/>
      <c r="Y975" s="2475"/>
      <c r="Z975" s="2474"/>
      <c r="AA975" s="2477"/>
      <c r="AB975" s="2475"/>
      <c r="AC975" s="2475"/>
      <c r="AD975" s="2475"/>
      <c r="AE975" s="2475"/>
      <c r="AF975" s="78"/>
      <c r="AG975" s="2475"/>
      <c r="AH975" s="2478"/>
      <c r="AI975" s="78"/>
      <c r="AJ975" s="78"/>
      <c r="AK975" s="78"/>
      <c r="AL975" s="78"/>
      <c r="AM975" s="78"/>
      <c r="AN975" s="78"/>
      <c r="AO975" s="78"/>
      <c r="AP975" s="78"/>
      <c r="AQ975" s="78"/>
      <c r="AR975" s="2479"/>
      <c r="AS975" s="2479"/>
      <c r="AT975" s="2479"/>
      <c r="AU975" s="2479"/>
      <c r="AV975" s="2480"/>
      <c r="AW975" s="78"/>
      <c r="AX975" s="2480"/>
      <c r="AY975" s="78"/>
      <c r="AZ975" s="78"/>
      <c r="BA975" s="78"/>
      <c r="BB975" s="2480"/>
      <c r="BC975" s="78"/>
      <c r="BD975" s="78"/>
      <c r="BE975" s="78"/>
      <c r="BF975" s="78"/>
      <c r="BG975" s="78"/>
      <c r="BH975" s="78"/>
      <c r="BI975" s="78"/>
      <c r="BJ975" s="78"/>
      <c r="BK975" s="78"/>
      <c r="BL975" s="78"/>
      <c r="BM975" s="78"/>
      <c r="BN975" s="78"/>
      <c r="BO975" s="78"/>
      <c r="BP975" s="78"/>
      <c r="BQ975" s="78"/>
      <c r="BR975" s="78"/>
      <c r="BS975" s="78"/>
      <c r="BT975" s="78"/>
      <c r="BU975" s="78"/>
      <c r="BV975" s="78"/>
      <c r="BW975" s="78"/>
      <c r="BX975" s="78"/>
      <c r="BY975" s="78"/>
      <c r="BZ975" s="78"/>
      <c r="CA975" s="78"/>
      <c r="CB975" s="78"/>
      <c r="CC975" s="78"/>
      <c r="CD975" s="78"/>
      <c r="CE975" s="78"/>
      <c r="CF975" s="78"/>
      <c r="CG975" s="78"/>
      <c r="CH975" s="78"/>
      <c r="CI975" s="78"/>
      <c r="CJ975" s="78"/>
      <c r="CK975" s="78"/>
      <c r="CL975" s="78"/>
      <c r="CM975" s="78"/>
      <c r="CN975" s="78"/>
      <c r="CO975" s="78"/>
      <c r="CP975" s="78"/>
      <c r="CQ975" s="78"/>
      <c r="CR975" s="78"/>
      <c r="CS975" s="78"/>
      <c r="CT975" s="78"/>
      <c r="CU975" s="78"/>
      <c r="CV975" s="78"/>
      <c r="CW975" s="78"/>
      <c r="CX975" s="78"/>
      <c r="CY975" s="78"/>
      <c r="CZ975" s="78"/>
      <c r="DA975" s="78"/>
      <c r="DB975" s="78"/>
      <c r="DC975" s="78"/>
      <c r="DD975" s="78"/>
      <c r="DE975" s="78"/>
      <c r="DF975" s="2481"/>
      <c r="DG975" s="78"/>
      <c r="DH975" s="2482"/>
      <c r="DI975" s="78"/>
      <c r="DJ975" s="78"/>
      <c r="DK975" s="78"/>
      <c r="DL975" s="78"/>
      <c r="DM975" s="78"/>
      <c r="DN975" s="78"/>
      <c r="DO975" s="78"/>
      <c r="DP975" s="78"/>
      <c r="DQ975" s="78"/>
      <c r="DR975" s="78"/>
    </row>
    <row r="976">
      <c r="A976" s="78"/>
      <c r="D976" s="2471"/>
      <c r="E976" s="2472"/>
      <c r="F976" s="2472"/>
      <c r="G976" s="2473"/>
      <c r="H976" s="2474"/>
      <c r="I976" s="2474"/>
      <c r="J976" s="2474"/>
      <c r="K976" s="2474"/>
      <c r="L976" s="2474"/>
      <c r="M976" s="2474"/>
      <c r="N976" s="2474"/>
      <c r="O976" s="2474"/>
      <c r="P976" s="2474"/>
      <c r="Q976" s="2475"/>
      <c r="R976" s="2475"/>
      <c r="S976" s="2474"/>
      <c r="T976" s="2476"/>
      <c r="U976" s="2474"/>
      <c r="V976" s="2474"/>
      <c r="W976" s="2474"/>
      <c r="X976" s="2474"/>
      <c r="Y976" s="2475"/>
      <c r="Z976" s="2474"/>
      <c r="AA976" s="2477"/>
      <c r="AB976" s="2475"/>
      <c r="AC976" s="2475"/>
      <c r="AD976" s="2475"/>
      <c r="AE976" s="2475"/>
      <c r="AF976" s="78"/>
      <c r="AG976" s="2475"/>
      <c r="AH976" s="2478"/>
      <c r="AI976" s="78"/>
      <c r="AJ976" s="78"/>
      <c r="AK976" s="78"/>
      <c r="AL976" s="78"/>
      <c r="AM976" s="78"/>
      <c r="AN976" s="78"/>
      <c r="AO976" s="78"/>
      <c r="AP976" s="78"/>
      <c r="AQ976" s="78"/>
      <c r="AR976" s="2479"/>
      <c r="AS976" s="2479"/>
      <c r="AT976" s="2479"/>
      <c r="AU976" s="2479"/>
      <c r="AV976" s="2480"/>
      <c r="AW976" s="78"/>
      <c r="AX976" s="2480"/>
      <c r="AY976" s="78"/>
      <c r="AZ976" s="78"/>
      <c r="BA976" s="78"/>
      <c r="BB976" s="2480"/>
      <c r="BC976" s="78"/>
      <c r="BD976" s="78"/>
      <c r="BE976" s="78"/>
      <c r="BF976" s="78"/>
      <c r="BG976" s="78"/>
      <c r="BH976" s="78"/>
      <c r="BI976" s="78"/>
      <c r="BJ976" s="78"/>
      <c r="BK976" s="78"/>
      <c r="BL976" s="78"/>
      <c r="BM976" s="78"/>
      <c r="BN976" s="78"/>
      <c r="BO976" s="78"/>
      <c r="BP976" s="78"/>
      <c r="BQ976" s="78"/>
      <c r="BR976" s="78"/>
      <c r="BS976" s="78"/>
      <c r="BT976" s="78"/>
      <c r="BU976" s="78"/>
      <c r="BV976" s="78"/>
      <c r="BW976" s="78"/>
      <c r="BX976" s="78"/>
      <c r="BY976" s="78"/>
      <c r="BZ976" s="78"/>
      <c r="CA976" s="78"/>
      <c r="CB976" s="78"/>
      <c r="CC976" s="78"/>
      <c r="CD976" s="78"/>
      <c r="CE976" s="78"/>
      <c r="CF976" s="78"/>
      <c r="CG976" s="78"/>
      <c r="CH976" s="78"/>
      <c r="CI976" s="78"/>
      <c r="CJ976" s="78"/>
      <c r="CK976" s="78"/>
      <c r="CL976" s="78"/>
      <c r="CM976" s="78"/>
      <c r="CN976" s="78"/>
      <c r="CO976" s="78"/>
      <c r="CP976" s="78"/>
      <c r="CQ976" s="78"/>
      <c r="CR976" s="78"/>
      <c r="CS976" s="78"/>
      <c r="CT976" s="78"/>
      <c r="CU976" s="78"/>
      <c r="CV976" s="78"/>
      <c r="CW976" s="78"/>
      <c r="CX976" s="78"/>
      <c r="CY976" s="78"/>
      <c r="CZ976" s="78"/>
      <c r="DA976" s="78"/>
      <c r="DB976" s="78"/>
      <c r="DC976" s="78"/>
      <c r="DD976" s="78"/>
      <c r="DE976" s="78"/>
      <c r="DF976" s="2481"/>
      <c r="DG976" s="78"/>
      <c r="DH976" s="2482"/>
      <c r="DI976" s="78"/>
      <c r="DJ976" s="78"/>
      <c r="DK976" s="78"/>
      <c r="DL976" s="78"/>
      <c r="DM976" s="78"/>
      <c r="DN976" s="78"/>
      <c r="DO976" s="78"/>
      <c r="DP976" s="78"/>
      <c r="DQ976" s="78"/>
      <c r="DR976" s="78"/>
    </row>
    <row r="977">
      <c r="A977" s="78"/>
      <c r="D977" s="2471"/>
      <c r="E977" s="2472"/>
      <c r="F977" s="2472"/>
      <c r="G977" s="2473"/>
      <c r="H977" s="2474"/>
      <c r="I977" s="2474"/>
      <c r="J977" s="2474"/>
      <c r="K977" s="2474"/>
      <c r="L977" s="2474"/>
      <c r="M977" s="2474"/>
      <c r="N977" s="2474"/>
      <c r="O977" s="2474"/>
      <c r="P977" s="2474"/>
      <c r="Q977" s="2475"/>
      <c r="R977" s="2475"/>
      <c r="S977" s="2474"/>
      <c r="T977" s="2476"/>
      <c r="U977" s="2474"/>
      <c r="V977" s="2474"/>
      <c r="W977" s="2474"/>
      <c r="X977" s="2474"/>
      <c r="Y977" s="2475"/>
      <c r="Z977" s="2474"/>
      <c r="AA977" s="2477"/>
      <c r="AB977" s="2475"/>
      <c r="AC977" s="2475"/>
      <c r="AD977" s="2475"/>
      <c r="AE977" s="2475"/>
      <c r="AF977" s="78"/>
      <c r="AG977" s="2475"/>
      <c r="AH977" s="2478"/>
      <c r="AI977" s="78"/>
      <c r="AJ977" s="78"/>
      <c r="AK977" s="78"/>
      <c r="AL977" s="78"/>
      <c r="AM977" s="78"/>
      <c r="AN977" s="78"/>
      <c r="AO977" s="78"/>
      <c r="AP977" s="78"/>
      <c r="AQ977" s="78"/>
      <c r="AR977" s="2479"/>
      <c r="AS977" s="2479"/>
      <c r="AT977" s="2479"/>
      <c r="AU977" s="2479"/>
      <c r="AV977" s="2480"/>
      <c r="AW977" s="78"/>
      <c r="AX977" s="2480"/>
      <c r="AY977" s="78"/>
      <c r="AZ977" s="78"/>
      <c r="BA977" s="78"/>
      <c r="BB977" s="2480"/>
      <c r="BC977" s="78"/>
      <c r="BD977" s="78"/>
      <c r="BE977" s="78"/>
      <c r="BF977" s="78"/>
      <c r="BG977" s="78"/>
      <c r="BH977" s="78"/>
      <c r="BI977" s="78"/>
      <c r="BJ977" s="78"/>
      <c r="BK977" s="78"/>
      <c r="BL977" s="78"/>
      <c r="BM977" s="78"/>
      <c r="BN977" s="78"/>
      <c r="BO977" s="78"/>
      <c r="BP977" s="78"/>
      <c r="BQ977" s="78"/>
      <c r="BR977" s="78"/>
      <c r="BS977" s="78"/>
      <c r="BT977" s="78"/>
      <c r="BU977" s="78"/>
      <c r="BV977" s="78"/>
      <c r="BW977" s="78"/>
      <c r="BX977" s="78"/>
      <c r="BY977" s="78"/>
      <c r="BZ977" s="78"/>
      <c r="CA977" s="78"/>
      <c r="CB977" s="78"/>
      <c r="CC977" s="78"/>
      <c r="CD977" s="78"/>
      <c r="CE977" s="78"/>
      <c r="CF977" s="78"/>
      <c r="CG977" s="78"/>
      <c r="CH977" s="78"/>
      <c r="CI977" s="78"/>
      <c r="CJ977" s="78"/>
      <c r="CK977" s="78"/>
      <c r="CL977" s="78"/>
      <c r="CM977" s="78"/>
      <c r="CN977" s="78"/>
      <c r="CO977" s="78"/>
      <c r="CP977" s="78"/>
      <c r="CQ977" s="78"/>
      <c r="CR977" s="78"/>
      <c r="CS977" s="78"/>
      <c r="CT977" s="78"/>
      <c r="CU977" s="78"/>
      <c r="CV977" s="78"/>
      <c r="CW977" s="78"/>
      <c r="CX977" s="78"/>
      <c r="CY977" s="78"/>
      <c r="CZ977" s="78"/>
      <c r="DA977" s="78"/>
      <c r="DB977" s="78"/>
      <c r="DC977" s="78"/>
      <c r="DD977" s="78"/>
      <c r="DE977" s="78"/>
      <c r="DF977" s="2481"/>
      <c r="DG977" s="78"/>
      <c r="DH977" s="2482"/>
      <c r="DI977" s="78"/>
      <c r="DJ977" s="78"/>
      <c r="DK977" s="78"/>
      <c r="DL977" s="78"/>
      <c r="DM977" s="78"/>
      <c r="DN977" s="78"/>
      <c r="DO977" s="78"/>
      <c r="DP977" s="78"/>
      <c r="DQ977" s="78"/>
      <c r="DR977" s="78"/>
    </row>
    <row r="978">
      <c r="A978" s="78"/>
      <c r="D978" s="2471"/>
      <c r="E978" s="2472"/>
      <c r="F978" s="2472"/>
      <c r="G978" s="2473"/>
      <c r="H978" s="2474"/>
      <c r="I978" s="2474"/>
      <c r="J978" s="2474"/>
      <c r="K978" s="2474"/>
      <c r="L978" s="2474"/>
      <c r="M978" s="2474"/>
      <c r="N978" s="2474"/>
      <c r="O978" s="2474"/>
      <c r="P978" s="2474"/>
      <c r="Q978" s="2475"/>
      <c r="R978" s="2475"/>
      <c r="S978" s="2474"/>
      <c r="T978" s="2476"/>
      <c r="U978" s="2474"/>
      <c r="V978" s="2474"/>
      <c r="W978" s="2474"/>
      <c r="X978" s="2474"/>
      <c r="Y978" s="2475"/>
      <c r="Z978" s="2474"/>
      <c r="AA978" s="2477"/>
      <c r="AB978" s="2475"/>
      <c r="AC978" s="2475"/>
      <c r="AD978" s="2475"/>
      <c r="AE978" s="2475"/>
      <c r="AF978" s="78"/>
      <c r="AG978" s="2475"/>
      <c r="AH978" s="2478"/>
      <c r="AI978" s="78"/>
      <c r="AJ978" s="78"/>
      <c r="AK978" s="78"/>
      <c r="AL978" s="78"/>
      <c r="AM978" s="78"/>
      <c r="AN978" s="78"/>
      <c r="AO978" s="78"/>
      <c r="AP978" s="78"/>
      <c r="AQ978" s="78"/>
      <c r="AR978" s="2479"/>
      <c r="AS978" s="2479"/>
      <c r="AT978" s="2479"/>
      <c r="AU978" s="2479"/>
      <c r="AV978" s="2480"/>
      <c r="AW978" s="78"/>
      <c r="AX978" s="2480"/>
      <c r="AY978" s="78"/>
      <c r="AZ978" s="78"/>
      <c r="BA978" s="78"/>
      <c r="BB978" s="2480"/>
      <c r="BC978" s="78"/>
      <c r="BD978" s="78"/>
      <c r="BE978" s="78"/>
      <c r="BF978" s="78"/>
      <c r="BG978" s="78"/>
      <c r="BH978" s="78"/>
      <c r="BI978" s="78"/>
      <c r="BJ978" s="78"/>
      <c r="BK978" s="78"/>
      <c r="BL978" s="78"/>
      <c r="BM978" s="78"/>
      <c r="BN978" s="78"/>
      <c r="BO978" s="78"/>
      <c r="BP978" s="78"/>
      <c r="BQ978" s="78"/>
      <c r="BR978" s="78"/>
      <c r="BS978" s="78"/>
      <c r="BT978" s="78"/>
      <c r="BU978" s="78"/>
      <c r="BV978" s="78"/>
      <c r="BW978" s="78"/>
      <c r="BX978" s="78"/>
      <c r="BY978" s="78"/>
      <c r="BZ978" s="78"/>
      <c r="CA978" s="78"/>
      <c r="CB978" s="78"/>
      <c r="CC978" s="78"/>
      <c r="CD978" s="78"/>
      <c r="CE978" s="78"/>
      <c r="CF978" s="78"/>
      <c r="CG978" s="78"/>
      <c r="CH978" s="78"/>
      <c r="CI978" s="78"/>
      <c r="CJ978" s="78"/>
      <c r="CK978" s="78"/>
      <c r="CL978" s="78"/>
      <c r="CM978" s="78"/>
      <c r="CN978" s="78"/>
      <c r="CO978" s="78"/>
      <c r="CP978" s="78"/>
      <c r="CQ978" s="78"/>
      <c r="CR978" s="78"/>
      <c r="CS978" s="78"/>
      <c r="CT978" s="78"/>
      <c r="CU978" s="78"/>
      <c r="CV978" s="78"/>
      <c r="CW978" s="78"/>
      <c r="CX978" s="78"/>
      <c r="CY978" s="78"/>
      <c r="CZ978" s="78"/>
      <c r="DA978" s="78"/>
      <c r="DB978" s="78"/>
      <c r="DC978" s="78"/>
      <c r="DD978" s="78"/>
      <c r="DE978" s="78"/>
      <c r="DF978" s="2481"/>
      <c r="DG978" s="78"/>
      <c r="DH978" s="2482"/>
      <c r="DI978" s="78"/>
      <c r="DJ978" s="78"/>
      <c r="DK978" s="78"/>
      <c r="DL978" s="78"/>
      <c r="DM978" s="78"/>
      <c r="DN978" s="78"/>
      <c r="DO978" s="78"/>
      <c r="DP978" s="78"/>
      <c r="DQ978" s="78"/>
      <c r="DR978" s="78"/>
    </row>
    <row r="979">
      <c r="A979" s="78"/>
      <c r="D979" s="2471"/>
      <c r="E979" s="2472"/>
      <c r="F979" s="2472"/>
      <c r="G979" s="2473"/>
      <c r="H979" s="2474"/>
      <c r="I979" s="2474"/>
      <c r="J979" s="2474"/>
      <c r="K979" s="2474"/>
      <c r="L979" s="2474"/>
      <c r="M979" s="2474"/>
      <c r="N979" s="2474"/>
      <c r="O979" s="2474"/>
      <c r="P979" s="2474"/>
      <c r="Q979" s="2475"/>
      <c r="R979" s="2475"/>
      <c r="S979" s="2474"/>
      <c r="T979" s="2476"/>
      <c r="U979" s="2474"/>
      <c r="V979" s="2474"/>
      <c r="W979" s="2474"/>
      <c r="X979" s="2474"/>
      <c r="Y979" s="2475"/>
      <c r="Z979" s="2474"/>
      <c r="AA979" s="2477"/>
      <c r="AB979" s="2475"/>
      <c r="AC979" s="2475"/>
      <c r="AD979" s="2475"/>
      <c r="AE979" s="2475"/>
      <c r="AF979" s="78"/>
      <c r="AG979" s="2475"/>
      <c r="AH979" s="2478"/>
      <c r="AI979" s="78"/>
      <c r="AJ979" s="78"/>
      <c r="AK979" s="78"/>
      <c r="AL979" s="78"/>
      <c r="AM979" s="78"/>
      <c r="AN979" s="78"/>
      <c r="AO979" s="78"/>
      <c r="AP979" s="78"/>
      <c r="AQ979" s="78"/>
      <c r="AR979" s="2479"/>
      <c r="AS979" s="2479"/>
      <c r="AT979" s="2479"/>
      <c r="AU979" s="2479"/>
      <c r="AV979" s="2480"/>
      <c r="AW979" s="78"/>
      <c r="AX979" s="2480"/>
      <c r="AY979" s="78"/>
      <c r="AZ979" s="78"/>
      <c r="BA979" s="78"/>
      <c r="BB979" s="2480"/>
      <c r="BC979" s="78"/>
      <c r="BD979" s="78"/>
      <c r="BE979" s="78"/>
      <c r="BF979" s="78"/>
      <c r="BG979" s="78"/>
      <c r="BH979" s="78"/>
      <c r="BI979" s="78"/>
      <c r="BJ979" s="78"/>
      <c r="BK979" s="78"/>
      <c r="BL979" s="78"/>
      <c r="BM979" s="78"/>
      <c r="BN979" s="78"/>
      <c r="BO979" s="78"/>
      <c r="BP979" s="78"/>
      <c r="BQ979" s="78"/>
      <c r="BR979" s="78"/>
      <c r="BS979" s="78"/>
      <c r="BT979" s="78"/>
      <c r="BU979" s="78"/>
      <c r="BV979" s="78"/>
      <c r="BW979" s="78"/>
      <c r="BX979" s="78"/>
      <c r="BY979" s="78"/>
      <c r="BZ979" s="78"/>
      <c r="CA979" s="78"/>
      <c r="CB979" s="78"/>
      <c r="CC979" s="78"/>
      <c r="CD979" s="78"/>
      <c r="CE979" s="78"/>
      <c r="CF979" s="78"/>
      <c r="CG979" s="78"/>
      <c r="CH979" s="78"/>
      <c r="CI979" s="78"/>
      <c r="CJ979" s="78"/>
      <c r="CK979" s="78"/>
      <c r="CL979" s="78"/>
      <c r="CM979" s="78"/>
      <c r="CN979" s="78"/>
      <c r="CO979" s="78"/>
      <c r="CP979" s="78"/>
      <c r="CQ979" s="78"/>
      <c r="CR979" s="78"/>
      <c r="CS979" s="78"/>
      <c r="CT979" s="78"/>
      <c r="CU979" s="78"/>
      <c r="CV979" s="78"/>
      <c r="CW979" s="78"/>
      <c r="CX979" s="78"/>
      <c r="CY979" s="78"/>
      <c r="CZ979" s="78"/>
      <c r="DA979" s="78"/>
      <c r="DB979" s="78"/>
      <c r="DC979" s="78"/>
      <c r="DD979" s="78"/>
      <c r="DE979" s="78"/>
      <c r="DF979" s="2481"/>
      <c r="DG979" s="78"/>
      <c r="DH979" s="2482"/>
      <c r="DI979" s="78"/>
      <c r="DJ979" s="78"/>
      <c r="DK979" s="78"/>
      <c r="DL979" s="78"/>
      <c r="DM979" s="78"/>
      <c r="DN979" s="78"/>
      <c r="DO979" s="78"/>
      <c r="DP979" s="78"/>
      <c r="DQ979" s="78"/>
      <c r="DR979" s="78"/>
    </row>
    <row r="980">
      <c r="A980" s="78"/>
      <c r="D980" s="2471"/>
      <c r="E980" s="2472"/>
      <c r="F980" s="2472"/>
      <c r="G980" s="2473"/>
      <c r="H980" s="2474"/>
      <c r="I980" s="2474"/>
      <c r="J980" s="2474"/>
      <c r="K980" s="2474"/>
      <c r="L980" s="2474"/>
      <c r="M980" s="2474"/>
      <c r="N980" s="2474"/>
      <c r="O980" s="2474"/>
      <c r="P980" s="2474"/>
      <c r="Q980" s="2475"/>
      <c r="R980" s="2475"/>
      <c r="S980" s="2474"/>
      <c r="T980" s="2476"/>
      <c r="U980" s="2474"/>
      <c r="V980" s="2474"/>
      <c r="W980" s="2474"/>
      <c r="X980" s="2474"/>
      <c r="Y980" s="2475"/>
      <c r="Z980" s="2474"/>
      <c r="AA980" s="2477"/>
      <c r="AB980" s="2475"/>
      <c r="AC980" s="2475"/>
      <c r="AD980" s="2475"/>
      <c r="AE980" s="2475"/>
      <c r="AF980" s="78"/>
      <c r="AG980" s="2475"/>
      <c r="AH980" s="2478"/>
      <c r="AI980" s="78"/>
      <c r="AJ980" s="78"/>
      <c r="AK980" s="78"/>
      <c r="AL980" s="78"/>
      <c r="AM980" s="78"/>
      <c r="AN980" s="78"/>
      <c r="AO980" s="78"/>
      <c r="AP980" s="78"/>
      <c r="AQ980" s="78"/>
      <c r="AR980" s="2479"/>
      <c r="AS980" s="2479"/>
      <c r="AT980" s="2479"/>
      <c r="AU980" s="2479"/>
      <c r="AV980" s="2480"/>
      <c r="AW980" s="78"/>
      <c r="AX980" s="2480"/>
      <c r="AY980" s="78"/>
      <c r="AZ980" s="78"/>
      <c r="BA980" s="78"/>
      <c r="BB980" s="2480"/>
      <c r="BC980" s="78"/>
      <c r="BD980" s="78"/>
      <c r="BE980" s="78"/>
      <c r="BF980" s="78"/>
      <c r="BG980" s="78"/>
      <c r="BH980" s="78"/>
      <c r="BI980" s="78"/>
      <c r="BJ980" s="78"/>
      <c r="BK980" s="78"/>
      <c r="BL980" s="78"/>
      <c r="BM980" s="78"/>
      <c r="BN980" s="78"/>
      <c r="BO980" s="78"/>
      <c r="BP980" s="78"/>
      <c r="BQ980" s="78"/>
      <c r="BR980" s="78"/>
      <c r="BS980" s="78"/>
      <c r="BT980" s="78"/>
      <c r="BU980" s="78"/>
      <c r="BV980" s="78"/>
      <c r="BW980" s="78"/>
      <c r="BX980" s="78"/>
      <c r="BY980" s="78"/>
      <c r="BZ980" s="78"/>
      <c r="CA980" s="78"/>
      <c r="CB980" s="78"/>
      <c r="CC980" s="78"/>
      <c r="CD980" s="78"/>
      <c r="CE980" s="78"/>
      <c r="CF980" s="78"/>
      <c r="CG980" s="78"/>
      <c r="CH980" s="78"/>
      <c r="CI980" s="78"/>
      <c r="CJ980" s="78"/>
      <c r="CK980" s="78"/>
      <c r="CL980" s="78"/>
      <c r="CM980" s="78"/>
      <c r="CN980" s="78"/>
      <c r="CO980" s="78"/>
      <c r="CP980" s="78"/>
      <c r="CQ980" s="78"/>
      <c r="CR980" s="78"/>
      <c r="CS980" s="78"/>
      <c r="CT980" s="78"/>
      <c r="CU980" s="78"/>
      <c r="CV980" s="78"/>
      <c r="CW980" s="78"/>
      <c r="CX980" s="78"/>
      <c r="CY980" s="78"/>
      <c r="CZ980" s="78"/>
      <c r="DA980" s="78"/>
      <c r="DB980" s="78"/>
      <c r="DC980" s="78"/>
      <c r="DD980" s="78"/>
      <c r="DE980" s="78"/>
      <c r="DF980" s="2481"/>
      <c r="DG980" s="78"/>
      <c r="DH980" s="2482"/>
      <c r="DI980" s="78"/>
      <c r="DJ980" s="78"/>
      <c r="DK980" s="78"/>
      <c r="DL980" s="78"/>
      <c r="DM980" s="78"/>
      <c r="DN980" s="78"/>
      <c r="DO980" s="78"/>
      <c r="DP980" s="78"/>
      <c r="DQ980" s="78"/>
      <c r="DR980" s="78"/>
    </row>
    <row r="981">
      <c r="A981" s="78"/>
      <c r="D981" s="2471"/>
      <c r="E981" s="2472"/>
      <c r="F981" s="2472"/>
      <c r="G981" s="2473"/>
      <c r="H981" s="2474"/>
      <c r="I981" s="2474"/>
      <c r="J981" s="2474"/>
      <c r="K981" s="2474"/>
      <c r="L981" s="2474"/>
      <c r="M981" s="2474"/>
      <c r="N981" s="2474"/>
      <c r="O981" s="2474"/>
      <c r="P981" s="2474"/>
      <c r="Q981" s="2475"/>
      <c r="R981" s="2475"/>
      <c r="S981" s="2474"/>
      <c r="T981" s="2476"/>
      <c r="U981" s="2474"/>
      <c r="V981" s="2474"/>
      <c r="W981" s="2474"/>
      <c r="X981" s="2474"/>
      <c r="Y981" s="2475"/>
      <c r="Z981" s="2474"/>
      <c r="AA981" s="2477"/>
      <c r="AB981" s="2475"/>
      <c r="AC981" s="2475"/>
      <c r="AD981" s="2475"/>
      <c r="AE981" s="2475"/>
      <c r="AF981" s="78"/>
      <c r="AG981" s="2475"/>
      <c r="AH981" s="2478"/>
      <c r="AI981" s="78"/>
      <c r="AJ981" s="78"/>
      <c r="AK981" s="78"/>
      <c r="AL981" s="78"/>
      <c r="AM981" s="78"/>
      <c r="AN981" s="78"/>
      <c r="AO981" s="78"/>
      <c r="AP981" s="78"/>
      <c r="AQ981" s="78"/>
      <c r="AR981" s="2479"/>
      <c r="AS981" s="2479"/>
      <c r="AT981" s="2479"/>
      <c r="AU981" s="2479"/>
      <c r="AV981" s="2480"/>
      <c r="AW981" s="78"/>
      <c r="AX981" s="2480"/>
      <c r="AY981" s="78"/>
      <c r="AZ981" s="78"/>
      <c r="BA981" s="78"/>
      <c r="BB981" s="2480"/>
      <c r="BC981" s="78"/>
      <c r="BD981" s="78"/>
      <c r="BE981" s="78"/>
      <c r="BF981" s="78"/>
      <c r="BG981" s="78"/>
      <c r="BH981" s="78"/>
      <c r="BI981" s="78"/>
      <c r="BJ981" s="78"/>
      <c r="BK981" s="78"/>
      <c r="BL981" s="78"/>
      <c r="BM981" s="78"/>
      <c r="BN981" s="78"/>
      <c r="BO981" s="78"/>
      <c r="BP981" s="78"/>
      <c r="BQ981" s="78"/>
      <c r="BR981" s="78"/>
      <c r="BS981" s="78"/>
      <c r="BT981" s="78"/>
      <c r="BU981" s="78"/>
      <c r="BV981" s="78"/>
      <c r="BW981" s="78"/>
      <c r="BX981" s="78"/>
      <c r="BY981" s="78"/>
      <c r="BZ981" s="78"/>
      <c r="CA981" s="78"/>
      <c r="CB981" s="78"/>
      <c r="CC981" s="78"/>
      <c r="CD981" s="78"/>
      <c r="CE981" s="78"/>
      <c r="CF981" s="78"/>
      <c r="CG981" s="78"/>
      <c r="CH981" s="78"/>
      <c r="CI981" s="78"/>
      <c r="CJ981" s="78"/>
      <c r="CK981" s="78"/>
      <c r="CL981" s="78"/>
      <c r="CM981" s="78"/>
      <c r="CN981" s="78"/>
      <c r="CO981" s="78"/>
      <c r="CP981" s="78"/>
      <c r="CQ981" s="78"/>
      <c r="CR981" s="78"/>
      <c r="CS981" s="78"/>
      <c r="CT981" s="78"/>
      <c r="CU981" s="78"/>
      <c r="CV981" s="78"/>
      <c r="CW981" s="78"/>
      <c r="CX981" s="78"/>
      <c r="CY981" s="78"/>
      <c r="CZ981" s="78"/>
      <c r="DA981" s="78"/>
      <c r="DB981" s="78"/>
      <c r="DC981" s="78"/>
      <c r="DD981" s="78"/>
      <c r="DE981" s="78"/>
      <c r="DF981" s="2481"/>
      <c r="DG981" s="78"/>
      <c r="DH981" s="2482"/>
      <c r="DI981" s="78"/>
      <c r="DJ981" s="78"/>
      <c r="DK981" s="78"/>
      <c r="DL981" s="78"/>
      <c r="DM981" s="78"/>
      <c r="DN981" s="78"/>
      <c r="DO981" s="78"/>
      <c r="DP981" s="78"/>
      <c r="DQ981" s="78"/>
      <c r="DR981" s="78"/>
    </row>
    <row r="982">
      <c r="A982" s="78"/>
      <c r="D982" s="2471"/>
      <c r="E982" s="2472"/>
      <c r="F982" s="2472"/>
      <c r="G982" s="2473"/>
      <c r="H982" s="2474"/>
      <c r="I982" s="2474"/>
      <c r="J982" s="2474"/>
      <c r="K982" s="2474"/>
      <c r="L982" s="2474"/>
      <c r="M982" s="2474"/>
      <c r="N982" s="2474"/>
      <c r="O982" s="2474"/>
      <c r="P982" s="2474"/>
      <c r="Q982" s="2475"/>
      <c r="R982" s="2475"/>
      <c r="S982" s="2474"/>
      <c r="T982" s="2476"/>
      <c r="U982" s="2474"/>
      <c r="V982" s="2474"/>
      <c r="W982" s="2474"/>
      <c r="X982" s="2474"/>
      <c r="Y982" s="2475"/>
      <c r="Z982" s="2474"/>
      <c r="AA982" s="2477"/>
      <c r="AB982" s="2475"/>
      <c r="AC982" s="2475"/>
      <c r="AD982" s="2475"/>
      <c r="AE982" s="2475"/>
      <c r="AF982" s="78"/>
      <c r="AG982" s="2475"/>
      <c r="AH982" s="2478"/>
      <c r="AI982" s="78"/>
      <c r="AJ982" s="78"/>
      <c r="AK982" s="78"/>
      <c r="AL982" s="78"/>
      <c r="AM982" s="78"/>
      <c r="AN982" s="78"/>
      <c r="AO982" s="78"/>
      <c r="AP982" s="78"/>
      <c r="AQ982" s="78"/>
      <c r="AR982" s="2479"/>
      <c r="AS982" s="2479"/>
      <c r="AT982" s="2479"/>
      <c r="AU982" s="2479"/>
      <c r="AV982" s="2480"/>
      <c r="AW982" s="78"/>
      <c r="AX982" s="2480"/>
      <c r="AY982" s="78"/>
      <c r="AZ982" s="78"/>
      <c r="BA982" s="78"/>
      <c r="BB982" s="2480"/>
      <c r="BC982" s="78"/>
      <c r="BD982" s="78"/>
      <c r="BE982" s="78"/>
      <c r="BF982" s="78"/>
      <c r="BG982" s="78"/>
      <c r="BH982" s="78"/>
      <c r="BI982" s="78"/>
      <c r="BJ982" s="78"/>
      <c r="BK982" s="78"/>
      <c r="BL982" s="78"/>
      <c r="BM982" s="78"/>
      <c r="BN982" s="78"/>
      <c r="BO982" s="78"/>
      <c r="BP982" s="78"/>
      <c r="BQ982" s="78"/>
      <c r="BR982" s="78"/>
      <c r="BS982" s="78"/>
      <c r="BT982" s="78"/>
      <c r="BU982" s="78"/>
      <c r="BV982" s="78"/>
      <c r="BW982" s="78"/>
      <c r="BX982" s="78"/>
      <c r="BY982" s="78"/>
      <c r="BZ982" s="78"/>
      <c r="CA982" s="78"/>
      <c r="CB982" s="78"/>
      <c r="CC982" s="78"/>
      <c r="CD982" s="78"/>
      <c r="CE982" s="78"/>
      <c r="CF982" s="78"/>
      <c r="CG982" s="78"/>
      <c r="CH982" s="78"/>
      <c r="CI982" s="78"/>
      <c r="CJ982" s="78"/>
      <c r="CK982" s="78"/>
      <c r="CL982" s="78"/>
      <c r="CM982" s="78"/>
      <c r="CN982" s="78"/>
      <c r="CO982" s="78"/>
      <c r="CP982" s="78"/>
      <c r="CQ982" s="78"/>
      <c r="CR982" s="78"/>
      <c r="CS982" s="78"/>
      <c r="CT982" s="78"/>
      <c r="CU982" s="78"/>
      <c r="CV982" s="78"/>
      <c r="CW982" s="78"/>
      <c r="CX982" s="78"/>
      <c r="CY982" s="78"/>
      <c r="CZ982" s="78"/>
      <c r="DA982" s="78"/>
      <c r="DB982" s="78"/>
      <c r="DC982" s="78"/>
      <c r="DD982" s="78"/>
      <c r="DE982" s="78"/>
      <c r="DF982" s="2481"/>
      <c r="DG982" s="78"/>
      <c r="DH982" s="2482"/>
      <c r="DI982" s="78"/>
      <c r="DJ982" s="78"/>
      <c r="DK982" s="78"/>
      <c r="DL982" s="78"/>
      <c r="DM982" s="78"/>
      <c r="DN982" s="78"/>
      <c r="DO982" s="78"/>
      <c r="DP982" s="78"/>
      <c r="DQ982" s="78"/>
      <c r="DR982" s="78"/>
    </row>
    <row r="983">
      <c r="A983" s="78"/>
      <c r="D983" s="2471"/>
      <c r="E983" s="2472"/>
      <c r="F983" s="2472"/>
      <c r="G983" s="2473"/>
      <c r="H983" s="2474"/>
      <c r="I983" s="2474"/>
      <c r="J983" s="2474"/>
      <c r="K983" s="2474"/>
      <c r="L983" s="2474"/>
      <c r="M983" s="2474"/>
      <c r="N983" s="2474"/>
      <c r="O983" s="2474"/>
      <c r="P983" s="2474"/>
      <c r="Q983" s="2475"/>
      <c r="R983" s="2475"/>
      <c r="S983" s="2474"/>
      <c r="T983" s="2476"/>
      <c r="U983" s="2474"/>
      <c r="V983" s="2474"/>
      <c r="W983" s="2474"/>
      <c r="X983" s="2474"/>
      <c r="Y983" s="2475"/>
      <c r="Z983" s="2474"/>
      <c r="AA983" s="2477"/>
      <c r="AB983" s="2475"/>
      <c r="AC983" s="2475"/>
      <c r="AD983" s="2475"/>
      <c r="AE983" s="2475"/>
      <c r="AF983" s="78"/>
      <c r="AG983" s="2475"/>
      <c r="AH983" s="2478"/>
      <c r="AI983" s="78"/>
      <c r="AJ983" s="78"/>
      <c r="AK983" s="78"/>
      <c r="AL983" s="78"/>
      <c r="AM983" s="78"/>
      <c r="AN983" s="78"/>
      <c r="AO983" s="78"/>
      <c r="AP983" s="78"/>
      <c r="AQ983" s="78"/>
      <c r="AR983" s="2479"/>
      <c r="AS983" s="2479"/>
      <c r="AT983" s="2479"/>
      <c r="AU983" s="2479"/>
      <c r="AV983" s="2480"/>
      <c r="AW983" s="78"/>
      <c r="AX983" s="2480"/>
      <c r="AY983" s="78"/>
      <c r="AZ983" s="78"/>
      <c r="BA983" s="78"/>
      <c r="BB983" s="2480"/>
      <c r="BC983" s="78"/>
      <c r="BD983" s="78"/>
      <c r="BE983" s="78"/>
      <c r="BF983" s="78"/>
      <c r="BG983" s="78"/>
      <c r="BH983" s="78"/>
      <c r="BI983" s="78"/>
      <c r="BJ983" s="78"/>
      <c r="BK983" s="78"/>
      <c r="BL983" s="78"/>
      <c r="BM983" s="78"/>
      <c r="BN983" s="78"/>
      <c r="BO983" s="78"/>
      <c r="BP983" s="78"/>
      <c r="BQ983" s="78"/>
      <c r="BR983" s="78"/>
      <c r="BS983" s="78"/>
      <c r="BT983" s="78"/>
      <c r="BU983" s="78"/>
      <c r="BV983" s="78"/>
      <c r="BW983" s="78"/>
      <c r="BX983" s="78"/>
      <c r="BY983" s="78"/>
      <c r="BZ983" s="78"/>
      <c r="CA983" s="78"/>
      <c r="CB983" s="78"/>
      <c r="CC983" s="78"/>
      <c r="CD983" s="78"/>
      <c r="CE983" s="78"/>
      <c r="CF983" s="78"/>
      <c r="CG983" s="78"/>
      <c r="CH983" s="78"/>
      <c r="CI983" s="78"/>
      <c r="CJ983" s="78"/>
      <c r="CK983" s="78"/>
      <c r="CL983" s="78"/>
      <c r="CM983" s="78"/>
      <c r="CN983" s="78"/>
      <c r="CO983" s="78"/>
      <c r="CP983" s="78"/>
      <c r="CQ983" s="78"/>
      <c r="CR983" s="78"/>
      <c r="CS983" s="78"/>
      <c r="CT983" s="78"/>
      <c r="CU983" s="78"/>
      <c r="CV983" s="78"/>
      <c r="CW983" s="78"/>
      <c r="CX983" s="78"/>
      <c r="CY983" s="78"/>
      <c r="CZ983" s="78"/>
      <c r="DA983" s="78"/>
      <c r="DB983" s="78"/>
      <c r="DC983" s="78"/>
      <c r="DD983" s="78"/>
      <c r="DE983" s="78"/>
      <c r="DF983" s="2481"/>
      <c r="DG983" s="78"/>
      <c r="DH983" s="2482"/>
      <c r="DI983" s="78"/>
      <c r="DJ983" s="78"/>
      <c r="DK983" s="78"/>
      <c r="DL983" s="78"/>
      <c r="DM983" s="78"/>
      <c r="DN983" s="78"/>
      <c r="DO983" s="78"/>
      <c r="DP983" s="78"/>
      <c r="DQ983" s="78"/>
      <c r="DR983" s="78"/>
    </row>
    <row r="984">
      <c r="A984" s="78"/>
      <c r="D984" s="2471"/>
      <c r="E984" s="2472"/>
      <c r="F984" s="2472"/>
      <c r="G984" s="2473"/>
      <c r="H984" s="2474"/>
      <c r="I984" s="2474"/>
      <c r="J984" s="2474"/>
      <c r="K984" s="2474"/>
      <c r="L984" s="2474"/>
      <c r="M984" s="2474"/>
      <c r="N984" s="2474"/>
      <c r="O984" s="2474"/>
      <c r="P984" s="2474"/>
      <c r="Q984" s="2475"/>
      <c r="R984" s="2475"/>
      <c r="S984" s="2474"/>
      <c r="T984" s="2476"/>
      <c r="U984" s="2474"/>
      <c r="V984" s="2474"/>
      <c r="W984" s="2474"/>
      <c r="X984" s="2474"/>
      <c r="Y984" s="2475"/>
      <c r="Z984" s="2474"/>
      <c r="AA984" s="2477"/>
      <c r="AB984" s="2475"/>
      <c r="AC984" s="2475"/>
      <c r="AD984" s="2475"/>
      <c r="AE984" s="2475"/>
      <c r="AF984" s="78"/>
      <c r="AG984" s="2475"/>
      <c r="AH984" s="2478"/>
      <c r="AI984" s="78"/>
      <c r="AJ984" s="78"/>
      <c r="AK984" s="78"/>
      <c r="AL984" s="78"/>
      <c r="AM984" s="78"/>
      <c r="AN984" s="78"/>
      <c r="AO984" s="78"/>
      <c r="AP984" s="78"/>
      <c r="AQ984" s="78"/>
      <c r="AR984" s="2479"/>
      <c r="AS984" s="2479"/>
      <c r="AT984" s="2479"/>
      <c r="AU984" s="2479"/>
      <c r="AV984" s="2480"/>
      <c r="AW984" s="78"/>
      <c r="AX984" s="2480"/>
      <c r="AY984" s="78"/>
      <c r="AZ984" s="78"/>
      <c r="BA984" s="78"/>
      <c r="BB984" s="2480"/>
      <c r="BC984" s="78"/>
      <c r="BD984" s="78"/>
      <c r="BE984" s="78"/>
      <c r="BF984" s="78"/>
      <c r="BG984" s="78"/>
      <c r="BH984" s="78"/>
      <c r="BI984" s="78"/>
      <c r="BJ984" s="78"/>
      <c r="BK984" s="78"/>
      <c r="BL984" s="78"/>
      <c r="BM984" s="78"/>
      <c r="BN984" s="78"/>
      <c r="BO984" s="78"/>
      <c r="BP984" s="78"/>
      <c r="BQ984" s="78"/>
      <c r="BR984" s="78"/>
      <c r="BS984" s="78"/>
      <c r="BT984" s="78"/>
      <c r="BU984" s="78"/>
      <c r="BV984" s="78"/>
      <c r="BW984" s="78"/>
      <c r="BX984" s="78"/>
      <c r="BY984" s="78"/>
      <c r="BZ984" s="78"/>
      <c r="CA984" s="78"/>
      <c r="CB984" s="78"/>
      <c r="CC984" s="78"/>
      <c r="CD984" s="78"/>
      <c r="CE984" s="78"/>
      <c r="CF984" s="78"/>
      <c r="CG984" s="78"/>
      <c r="CH984" s="78"/>
      <c r="CI984" s="78"/>
      <c r="CJ984" s="78"/>
      <c r="CK984" s="78"/>
      <c r="CL984" s="78"/>
      <c r="CM984" s="78"/>
      <c r="CN984" s="78"/>
      <c r="CO984" s="78"/>
      <c r="CP984" s="78"/>
      <c r="CQ984" s="78"/>
      <c r="CR984" s="78"/>
      <c r="CS984" s="78"/>
      <c r="CT984" s="78"/>
      <c r="CU984" s="78"/>
      <c r="CV984" s="78"/>
      <c r="CW984" s="78"/>
      <c r="CX984" s="78"/>
      <c r="CY984" s="78"/>
      <c r="CZ984" s="78"/>
      <c r="DA984" s="78"/>
      <c r="DB984" s="78"/>
      <c r="DC984" s="78"/>
      <c r="DD984" s="78"/>
      <c r="DE984" s="78"/>
      <c r="DF984" s="2481"/>
      <c r="DG984" s="78"/>
      <c r="DH984" s="2482"/>
      <c r="DI984" s="78"/>
      <c r="DJ984" s="78"/>
      <c r="DK984" s="78"/>
      <c r="DL984" s="78"/>
      <c r="DM984" s="78"/>
      <c r="DN984" s="78"/>
      <c r="DO984" s="78"/>
      <c r="DP984" s="78"/>
      <c r="DQ984" s="78"/>
      <c r="DR984" s="78"/>
    </row>
    <row r="985">
      <c r="A985" s="78"/>
      <c r="D985" s="2471"/>
      <c r="E985" s="2472"/>
      <c r="F985" s="2472"/>
      <c r="G985" s="2473"/>
      <c r="H985" s="2474"/>
      <c r="I985" s="2474"/>
      <c r="J985" s="2474"/>
      <c r="K985" s="2474"/>
      <c r="L985" s="2474"/>
      <c r="M985" s="2474"/>
      <c r="N985" s="2474"/>
      <c r="O985" s="2474"/>
      <c r="P985" s="2474"/>
      <c r="Q985" s="2475"/>
      <c r="R985" s="2475"/>
      <c r="S985" s="2474"/>
      <c r="T985" s="2476"/>
      <c r="U985" s="2474"/>
      <c r="V985" s="2474"/>
      <c r="W985" s="2474"/>
      <c r="X985" s="2474"/>
      <c r="Y985" s="2475"/>
      <c r="Z985" s="2474"/>
      <c r="AA985" s="2477"/>
      <c r="AB985" s="2475"/>
      <c r="AC985" s="2475"/>
      <c r="AD985" s="2475"/>
      <c r="AE985" s="2475"/>
      <c r="AF985" s="78"/>
      <c r="AG985" s="2475"/>
      <c r="AH985" s="2478"/>
      <c r="AI985" s="78"/>
      <c r="AJ985" s="78"/>
      <c r="AK985" s="78"/>
      <c r="AL985" s="78"/>
      <c r="AM985" s="78"/>
      <c r="AN985" s="78"/>
      <c r="AO985" s="78"/>
      <c r="AP985" s="78"/>
      <c r="AQ985" s="78"/>
      <c r="AR985" s="2479"/>
      <c r="AS985" s="2479"/>
      <c r="AT985" s="2479"/>
      <c r="AU985" s="2479"/>
      <c r="AV985" s="2480"/>
      <c r="AW985" s="78"/>
      <c r="AX985" s="2480"/>
      <c r="AY985" s="78"/>
      <c r="AZ985" s="78"/>
      <c r="BA985" s="78"/>
      <c r="BB985" s="2480"/>
      <c r="BC985" s="78"/>
      <c r="BD985" s="78"/>
      <c r="BE985" s="78"/>
      <c r="BF985" s="78"/>
      <c r="BG985" s="78"/>
      <c r="BH985" s="78"/>
      <c r="BI985" s="78"/>
      <c r="BJ985" s="78"/>
      <c r="BK985" s="78"/>
      <c r="BL985" s="78"/>
      <c r="BM985" s="78"/>
      <c r="BN985" s="78"/>
      <c r="BO985" s="78"/>
      <c r="BP985" s="78"/>
      <c r="BQ985" s="78"/>
      <c r="BR985" s="78"/>
      <c r="BS985" s="78"/>
      <c r="BT985" s="78"/>
      <c r="BU985" s="78"/>
      <c r="BV985" s="78"/>
      <c r="BW985" s="78"/>
      <c r="BX985" s="78"/>
      <c r="BY985" s="78"/>
      <c r="BZ985" s="78"/>
      <c r="CA985" s="78"/>
      <c r="CB985" s="78"/>
      <c r="CC985" s="78"/>
      <c r="CD985" s="78"/>
      <c r="CE985" s="78"/>
      <c r="CF985" s="78"/>
      <c r="CG985" s="78"/>
      <c r="CH985" s="78"/>
      <c r="CI985" s="78"/>
      <c r="CJ985" s="78"/>
      <c r="CK985" s="78"/>
      <c r="CL985" s="78"/>
      <c r="CM985" s="78"/>
      <c r="CN985" s="78"/>
      <c r="CO985" s="78"/>
      <c r="CP985" s="78"/>
      <c r="CQ985" s="78"/>
      <c r="CR985" s="78"/>
      <c r="CS985" s="78"/>
      <c r="CT985" s="78"/>
      <c r="CU985" s="78"/>
      <c r="CV985" s="78"/>
      <c r="CW985" s="78"/>
      <c r="CX985" s="78"/>
      <c r="CY985" s="78"/>
      <c r="CZ985" s="78"/>
      <c r="DA985" s="78"/>
      <c r="DB985" s="78"/>
      <c r="DC985" s="78"/>
      <c r="DD985" s="78"/>
      <c r="DE985" s="78"/>
      <c r="DF985" s="2481"/>
      <c r="DG985" s="78"/>
      <c r="DH985" s="2482"/>
      <c r="DI985" s="78"/>
      <c r="DJ985" s="78"/>
      <c r="DK985" s="78"/>
      <c r="DL985" s="78"/>
      <c r="DM985" s="78"/>
      <c r="DN985" s="78"/>
      <c r="DO985" s="78"/>
      <c r="DP985" s="78"/>
      <c r="DQ985" s="78"/>
      <c r="DR985" s="78"/>
    </row>
    <row r="986">
      <c r="A986" s="78"/>
      <c r="D986" s="2471"/>
      <c r="E986" s="2472"/>
      <c r="F986" s="2472"/>
      <c r="G986" s="2473"/>
      <c r="H986" s="2474"/>
      <c r="I986" s="2474"/>
      <c r="J986" s="2474"/>
      <c r="K986" s="2474"/>
      <c r="L986" s="2474"/>
      <c r="M986" s="2474"/>
      <c r="N986" s="2474"/>
      <c r="O986" s="2474"/>
      <c r="P986" s="2474"/>
      <c r="Q986" s="2475"/>
      <c r="R986" s="2475"/>
      <c r="S986" s="2474"/>
      <c r="T986" s="2476"/>
      <c r="U986" s="2474"/>
      <c r="V986" s="2474"/>
      <c r="W986" s="2474"/>
      <c r="X986" s="2474"/>
      <c r="Y986" s="2475"/>
      <c r="Z986" s="2474"/>
      <c r="AA986" s="2477"/>
      <c r="AB986" s="2475"/>
      <c r="AC986" s="2475"/>
      <c r="AD986" s="2475"/>
      <c r="AE986" s="2475"/>
      <c r="AF986" s="78"/>
      <c r="AG986" s="2475"/>
      <c r="AH986" s="2478"/>
      <c r="AI986" s="78"/>
      <c r="AJ986" s="78"/>
      <c r="AK986" s="78"/>
      <c r="AL986" s="78"/>
      <c r="AM986" s="78"/>
      <c r="AN986" s="78"/>
      <c r="AO986" s="78"/>
      <c r="AP986" s="78"/>
      <c r="AQ986" s="78"/>
      <c r="AR986" s="2479"/>
      <c r="AS986" s="2479"/>
      <c r="AT986" s="2479"/>
      <c r="AU986" s="2479"/>
      <c r="AV986" s="2480"/>
      <c r="AW986" s="78"/>
      <c r="AX986" s="2480"/>
      <c r="AY986" s="78"/>
      <c r="AZ986" s="78"/>
      <c r="BA986" s="78"/>
      <c r="BB986" s="2480"/>
      <c r="BC986" s="78"/>
      <c r="BD986" s="78"/>
      <c r="BE986" s="78"/>
      <c r="BF986" s="78"/>
      <c r="BG986" s="78"/>
      <c r="BH986" s="78"/>
      <c r="BI986" s="78"/>
      <c r="BJ986" s="78"/>
      <c r="BK986" s="78"/>
      <c r="BL986" s="78"/>
      <c r="BM986" s="78"/>
      <c r="BN986" s="78"/>
      <c r="BO986" s="78"/>
      <c r="BP986" s="78"/>
      <c r="BQ986" s="78"/>
      <c r="BR986" s="78"/>
      <c r="BS986" s="78"/>
      <c r="BT986" s="78"/>
      <c r="BU986" s="78"/>
      <c r="BV986" s="78"/>
      <c r="BW986" s="78"/>
      <c r="BX986" s="78"/>
      <c r="BY986" s="78"/>
      <c r="BZ986" s="78"/>
      <c r="CA986" s="78"/>
      <c r="CB986" s="78"/>
      <c r="CC986" s="78"/>
      <c r="CD986" s="78"/>
      <c r="CE986" s="78"/>
      <c r="CF986" s="78"/>
      <c r="CG986" s="78"/>
      <c r="CH986" s="78"/>
      <c r="CI986" s="78"/>
      <c r="CJ986" s="78"/>
      <c r="CK986" s="78"/>
      <c r="CL986" s="78"/>
      <c r="CM986" s="78"/>
      <c r="CN986" s="78"/>
      <c r="CO986" s="78"/>
      <c r="CP986" s="78"/>
      <c r="CQ986" s="78"/>
      <c r="CR986" s="78"/>
      <c r="CS986" s="78"/>
      <c r="CT986" s="78"/>
      <c r="CU986" s="78"/>
      <c r="CV986" s="78"/>
      <c r="CW986" s="78"/>
      <c r="CX986" s="78"/>
      <c r="CY986" s="78"/>
      <c r="CZ986" s="78"/>
      <c r="DA986" s="78"/>
      <c r="DB986" s="78"/>
      <c r="DC986" s="78"/>
      <c r="DD986" s="78"/>
      <c r="DE986" s="78"/>
      <c r="DF986" s="2481"/>
      <c r="DG986" s="78"/>
      <c r="DH986" s="2482"/>
      <c r="DI986" s="78"/>
      <c r="DJ986" s="78"/>
      <c r="DK986" s="78"/>
      <c r="DL986" s="78"/>
      <c r="DM986" s="78"/>
      <c r="DN986" s="78"/>
      <c r="DO986" s="78"/>
      <c r="DP986" s="78"/>
      <c r="DQ986" s="78"/>
      <c r="DR986" s="78"/>
    </row>
    <row r="987">
      <c r="A987" s="78"/>
      <c r="D987" s="2471"/>
      <c r="E987" s="2472"/>
      <c r="F987" s="2472"/>
      <c r="G987" s="2473"/>
      <c r="H987" s="2474"/>
      <c r="I987" s="2474"/>
      <c r="J987" s="2474"/>
      <c r="K987" s="2474"/>
      <c r="L987" s="2474"/>
      <c r="M987" s="2474"/>
      <c r="N987" s="2474"/>
      <c r="O987" s="2474"/>
      <c r="P987" s="2474"/>
      <c r="Q987" s="2475"/>
      <c r="R987" s="2475"/>
      <c r="S987" s="2474"/>
      <c r="T987" s="2476"/>
      <c r="U987" s="2474"/>
      <c r="V987" s="2474"/>
      <c r="W987" s="2474"/>
      <c r="X987" s="2474"/>
      <c r="Y987" s="2475"/>
      <c r="Z987" s="2474"/>
      <c r="AA987" s="2477"/>
      <c r="AB987" s="2475"/>
      <c r="AC987" s="2475"/>
      <c r="AD987" s="2475"/>
      <c r="AE987" s="2475"/>
      <c r="AF987" s="78"/>
      <c r="AG987" s="2475"/>
      <c r="AH987" s="2478"/>
      <c r="AI987" s="78"/>
      <c r="AJ987" s="78"/>
      <c r="AK987" s="78"/>
      <c r="AL987" s="78"/>
      <c r="AM987" s="78"/>
      <c r="AN987" s="78"/>
      <c r="AO987" s="78"/>
      <c r="AP987" s="78"/>
      <c r="AQ987" s="78"/>
      <c r="AR987" s="2479"/>
      <c r="AS987" s="2479"/>
      <c r="AT987" s="2479"/>
      <c r="AU987" s="2479"/>
      <c r="AV987" s="2480"/>
      <c r="AW987" s="78"/>
      <c r="AX987" s="2480"/>
      <c r="AY987" s="78"/>
      <c r="AZ987" s="78"/>
      <c r="BA987" s="78"/>
      <c r="BB987" s="2480"/>
      <c r="BC987" s="78"/>
      <c r="BD987" s="78"/>
      <c r="BE987" s="78"/>
      <c r="BF987" s="78"/>
      <c r="BG987" s="78"/>
      <c r="BH987" s="78"/>
      <c r="BI987" s="78"/>
      <c r="BJ987" s="78"/>
      <c r="BK987" s="78"/>
      <c r="BL987" s="78"/>
      <c r="BM987" s="78"/>
      <c r="BN987" s="78"/>
      <c r="BO987" s="78"/>
      <c r="BP987" s="78"/>
      <c r="BQ987" s="78"/>
      <c r="BR987" s="78"/>
      <c r="BS987" s="78"/>
      <c r="BT987" s="78"/>
      <c r="BU987" s="78"/>
      <c r="BV987" s="78"/>
      <c r="BW987" s="78"/>
      <c r="BX987" s="78"/>
      <c r="BY987" s="78"/>
      <c r="BZ987" s="78"/>
      <c r="CA987" s="78"/>
      <c r="CB987" s="78"/>
      <c r="CC987" s="78"/>
      <c r="CD987" s="78"/>
      <c r="CE987" s="78"/>
      <c r="CF987" s="78"/>
      <c r="CG987" s="78"/>
      <c r="CH987" s="78"/>
      <c r="CI987" s="78"/>
      <c r="CJ987" s="78"/>
      <c r="CK987" s="78"/>
      <c r="CL987" s="78"/>
      <c r="CM987" s="78"/>
      <c r="CN987" s="78"/>
      <c r="CO987" s="78"/>
      <c r="CP987" s="78"/>
      <c r="CQ987" s="78"/>
      <c r="CR987" s="78"/>
      <c r="CS987" s="78"/>
      <c r="CT987" s="78"/>
      <c r="CU987" s="78"/>
      <c r="CV987" s="78"/>
      <c r="CW987" s="78"/>
      <c r="CX987" s="78"/>
      <c r="CY987" s="78"/>
      <c r="CZ987" s="78"/>
      <c r="DA987" s="78"/>
      <c r="DB987" s="78"/>
      <c r="DC987" s="78"/>
      <c r="DD987" s="78"/>
      <c r="DE987" s="78"/>
      <c r="DF987" s="2481"/>
      <c r="DG987" s="78"/>
      <c r="DH987" s="2482"/>
      <c r="DI987" s="78"/>
      <c r="DJ987" s="78"/>
      <c r="DK987" s="78"/>
      <c r="DL987" s="78"/>
      <c r="DM987" s="78"/>
      <c r="DN987" s="78"/>
      <c r="DO987" s="78"/>
      <c r="DP987" s="78"/>
      <c r="DQ987" s="78"/>
      <c r="DR987" s="78"/>
    </row>
    <row r="988">
      <c r="A988" s="78"/>
      <c r="D988" s="2471"/>
      <c r="E988" s="2472"/>
      <c r="F988" s="2472"/>
      <c r="G988" s="2473"/>
      <c r="H988" s="2474"/>
      <c r="I988" s="2474"/>
      <c r="J988" s="2474"/>
      <c r="K988" s="2474"/>
      <c r="L988" s="2474"/>
      <c r="M988" s="2474"/>
      <c r="N988" s="2474"/>
      <c r="O988" s="2474"/>
      <c r="P988" s="2474"/>
      <c r="Q988" s="2475"/>
      <c r="R988" s="2475"/>
      <c r="S988" s="2474"/>
      <c r="T988" s="2476"/>
      <c r="U988" s="2474"/>
      <c r="V988" s="2474"/>
      <c r="W988" s="2474"/>
      <c r="X988" s="2474"/>
      <c r="Y988" s="2475"/>
      <c r="Z988" s="2474"/>
      <c r="AA988" s="2477"/>
      <c r="AB988" s="2475"/>
      <c r="AC988" s="2475"/>
      <c r="AD988" s="2475"/>
      <c r="AE988" s="2475"/>
      <c r="AF988" s="78"/>
      <c r="AG988" s="2475"/>
      <c r="AH988" s="2478"/>
      <c r="AI988" s="78"/>
      <c r="AJ988" s="78"/>
      <c r="AK988" s="78"/>
      <c r="AL988" s="78"/>
      <c r="AM988" s="78"/>
      <c r="AN988" s="78"/>
      <c r="AO988" s="78"/>
      <c r="AP988" s="78"/>
      <c r="AQ988" s="78"/>
      <c r="AR988" s="2479"/>
      <c r="AS988" s="2479"/>
      <c r="AT988" s="2479"/>
      <c r="AU988" s="2479"/>
      <c r="AV988" s="2480"/>
      <c r="AW988" s="78"/>
      <c r="AX988" s="2480"/>
      <c r="AY988" s="78"/>
      <c r="AZ988" s="78"/>
      <c r="BA988" s="78"/>
      <c r="BB988" s="2480"/>
      <c r="BC988" s="78"/>
      <c r="BD988" s="78"/>
      <c r="BE988" s="78"/>
      <c r="BF988" s="78"/>
      <c r="BG988" s="78"/>
      <c r="BH988" s="78"/>
      <c r="BI988" s="78"/>
      <c r="BJ988" s="78"/>
      <c r="BK988" s="78"/>
      <c r="BL988" s="78"/>
      <c r="BM988" s="78"/>
      <c r="BN988" s="78"/>
      <c r="BO988" s="78"/>
      <c r="BP988" s="78"/>
      <c r="BQ988" s="78"/>
      <c r="BR988" s="78"/>
      <c r="BS988" s="78"/>
      <c r="BT988" s="78"/>
      <c r="BU988" s="78"/>
      <c r="BV988" s="78"/>
      <c r="BW988" s="78"/>
      <c r="BX988" s="78"/>
      <c r="BY988" s="78"/>
      <c r="BZ988" s="78"/>
      <c r="CA988" s="78"/>
      <c r="CB988" s="78"/>
      <c r="CC988" s="78"/>
      <c r="CD988" s="78"/>
      <c r="CE988" s="78"/>
      <c r="CF988" s="78"/>
      <c r="CG988" s="78"/>
      <c r="CH988" s="78"/>
      <c r="CI988" s="78"/>
      <c r="CJ988" s="78"/>
      <c r="CK988" s="78"/>
      <c r="CL988" s="78"/>
      <c r="CM988" s="78"/>
      <c r="CN988" s="78"/>
      <c r="CO988" s="78"/>
      <c r="CP988" s="78"/>
      <c r="CQ988" s="78"/>
      <c r="CR988" s="78"/>
      <c r="CS988" s="78"/>
      <c r="CT988" s="78"/>
      <c r="CU988" s="78"/>
      <c r="CV988" s="78"/>
      <c r="CW988" s="78"/>
      <c r="CX988" s="78"/>
      <c r="CY988" s="78"/>
      <c r="CZ988" s="78"/>
      <c r="DA988" s="78"/>
      <c r="DB988" s="78"/>
      <c r="DC988" s="78"/>
      <c r="DD988" s="78"/>
      <c r="DE988" s="78"/>
      <c r="DF988" s="2481"/>
      <c r="DG988" s="78"/>
      <c r="DH988" s="2482"/>
      <c r="DI988" s="78"/>
      <c r="DJ988" s="78"/>
      <c r="DK988" s="78"/>
      <c r="DL988" s="78"/>
      <c r="DM988" s="78"/>
      <c r="DN988" s="78"/>
      <c r="DO988" s="78"/>
      <c r="DP988" s="78"/>
      <c r="DQ988" s="78"/>
      <c r="DR988" s="78"/>
    </row>
    <row r="989">
      <c r="A989" s="78"/>
      <c r="D989" s="2471"/>
      <c r="E989" s="2472"/>
      <c r="F989" s="2472"/>
      <c r="G989" s="2473"/>
      <c r="H989" s="2474"/>
      <c r="I989" s="2474"/>
      <c r="J989" s="2474"/>
      <c r="K989" s="2474"/>
      <c r="L989" s="2474"/>
      <c r="M989" s="2474"/>
      <c r="N989" s="2474"/>
      <c r="O989" s="2474"/>
      <c r="P989" s="2474"/>
      <c r="Q989" s="2475"/>
      <c r="R989" s="2475"/>
      <c r="S989" s="2474"/>
      <c r="T989" s="2476"/>
      <c r="U989" s="2474"/>
      <c r="V989" s="2474"/>
      <c r="W989" s="2474"/>
      <c r="X989" s="2474"/>
      <c r="Y989" s="2475"/>
      <c r="Z989" s="2474"/>
      <c r="AA989" s="2477"/>
      <c r="AB989" s="2475"/>
      <c r="AC989" s="2475"/>
      <c r="AD989" s="2475"/>
      <c r="AE989" s="2475"/>
      <c r="AF989" s="78"/>
      <c r="AG989" s="2475"/>
      <c r="AH989" s="2478"/>
      <c r="AI989" s="78"/>
      <c r="AJ989" s="78"/>
      <c r="AK989" s="78"/>
      <c r="AL989" s="78"/>
      <c r="AM989" s="78"/>
      <c r="AN989" s="78"/>
      <c r="AO989" s="78"/>
      <c r="AP989" s="78"/>
      <c r="AQ989" s="78"/>
      <c r="AR989" s="2479"/>
      <c r="AS989" s="2479"/>
      <c r="AT989" s="2479"/>
      <c r="AU989" s="2479"/>
      <c r="AV989" s="2480"/>
      <c r="AW989" s="78"/>
      <c r="AX989" s="2480"/>
      <c r="AY989" s="78"/>
      <c r="AZ989" s="78"/>
      <c r="BA989" s="78"/>
      <c r="BB989" s="2480"/>
      <c r="BC989" s="78"/>
      <c r="BD989" s="78"/>
      <c r="BE989" s="78"/>
      <c r="BF989" s="78"/>
      <c r="BG989" s="78"/>
      <c r="BH989" s="78"/>
      <c r="BI989" s="78"/>
      <c r="BJ989" s="78"/>
      <c r="BK989" s="78"/>
      <c r="BL989" s="78"/>
      <c r="BM989" s="78"/>
      <c r="BN989" s="78"/>
      <c r="BO989" s="78"/>
      <c r="BP989" s="78"/>
      <c r="BQ989" s="78"/>
      <c r="BR989" s="78"/>
      <c r="BS989" s="78"/>
      <c r="BT989" s="78"/>
      <c r="BU989" s="78"/>
      <c r="BV989" s="78"/>
      <c r="BW989" s="78"/>
      <c r="BX989" s="78"/>
      <c r="BY989" s="78"/>
      <c r="BZ989" s="78"/>
      <c r="CA989" s="78"/>
      <c r="CB989" s="78"/>
      <c r="CC989" s="78"/>
      <c r="CD989" s="78"/>
      <c r="CE989" s="78"/>
      <c r="CF989" s="78"/>
      <c r="CG989" s="78"/>
      <c r="CH989" s="78"/>
      <c r="CI989" s="78"/>
      <c r="CJ989" s="78"/>
      <c r="CK989" s="78"/>
      <c r="CL989" s="78"/>
      <c r="CM989" s="78"/>
      <c r="CN989" s="78"/>
      <c r="CO989" s="78"/>
      <c r="CP989" s="78"/>
      <c r="CQ989" s="78"/>
      <c r="CR989" s="78"/>
      <c r="CS989" s="78"/>
      <c r="CT989" s="78"/>
      <c r="CU989" s="78"/>
      <c r="CV989" s="78"/>
      <c r="CW989" s="78"/>
      <c r="CX989" s="78"/>
      <c r="CY989" s="78"/>
      <c r="CZ989" s="78"/>
      <c r="DA989" s="78"/>
      <c r="DB989" s="78"/>
      <c r="DC989" s="78"/>
      <c r="DD989" s="78"/>
      <c r="DE989" s="78"/>
      <c r="DF989" s="2481"/>
      <c r="DG989" s="78"/>
      <c r="DH989" s="2482"/>
      <c r="DI989" s="78"/>
      <c r="DJ989" s="78"/>
      <c r="DK989" s="78"/>
      <c r="DL989" s="78"/>
      <c r="DM989" s="78"/>
      <c r="DN989" s="78"/>
      <c r="DO989" s="78"/>
      <c r="DP989" s="78"/>
      <c r="DQ989" s="78"/>
      <c r="DR989" s="78"/>
    </row>
    <row r="990">
      <c r="A990" s="78"/>
      <c r="D990" s="2471"/>
      <c r="E990" s="2472"/>
      <c r="F990" s="2472"/>
      <c r="G990" s="2473"/>
      <c r="H990" s="2474"/>
      <c r="I990" s="2474"/>
      <c r="J990" s="2474"/>
      <c r="K990" s="2474"/>
      <c r="L990" s="2474"/>
      <c r="M990" s="2474"/>
      <c r="N990" s="2474"/>
      <c r="O990" s="2474"/>
      <c r="P990" s="2474"/>
      <c r="Q990" s="2475"/>
      <c r="R990" s="2475"/>
      <c r="S990" s="2474"/>
      <c r="T990" s="2476"/>
      <c r="U990" s="2474"/>
      <c r="V990" s="2474"/>
      <c r="W990" s="2474"/>
      <c r="X990" s="2474"/>
      <c r="Y990" s="2475"/>
      <c r="Z990" s="2474"/>
      <c r="AA990" s="2477"/>
      <c r="AB990" s="2475"/>
      <c r="AC990" s="2475"/>
      <c r="AD990" s="2475"/>
      <c r="AE990" s="2475"/>
      <c r="AF990" s="78"/>
      <c r="AG990" s="2475"/>
      <c r="AH990" s="2478"/>
      <c r="AI990" s="78"/>
      <c r="AJ990" s="78"/>
      <c r="AK990" s="78"/>
      <c r="AL990" s="78"/>
      <c r="AM990" s="78"/>
      <c r="AN990" s="78"/>
      <c r="AO990" s="78"/>
      <c r="AP990" s="78"/>
      <c r="AQ990" s="78"/>
      <c r="AR990" s="2479"/>
      <c r="AS990" s="2479"/>
      <c r="AT990" s="2479"/>
      <c r="AU990" s="2479"/>
      <c r="AV990" s="2480"/>
      <c r="AW990" s="78"/>
      <c r="AX990" s="2480"/>
      <c r="AY990" s="78"/>
      <c r="AZ990" s="78"/>
      <c r="BA990" s="78"/>
      <c r="BB990" s="2480"/>
      <c r="BC990" s="78"/>
      <c r="BD990" s="78"/>
      <c r="BE990" s="78"/>
      <c r="BF990" s="78"/>
      <c r="BG990" s="78"/>
      <c r="BH990" s="78"/>
      <c r="BI990" s="78"/>
      <c r="BJ990" s="78"/>
      <c r="BK990" s="78"/>
      <c r="BL990" s="78"/>
      <c r="BM990" s="78"/>
      <c r="BN990" s="78"/>
      <c r="BO990" s="78"/>
      <c r="BP990" s="78"/>
      <c r="BQ990" s="78"/>
      <c r="BR990" s="78"/>
      <c r="BS990" s="78"/>
      <c r="BT990" s="78"/>
      <c r="BU990" s="78"/>
      <c r="BV990" s="78"/>
      <c r="BW990" s="78"/>
      <c r="BX990" s="78"/>
      <c r="BY990" s="78"/>
      <c r="BZ990" s="78"/>
      <c r="CA990" s="78"/>
      <c r="CB990" s="78"/>
      <c r="CC990" s="78"/>
      <c r="CD990" s="78"/>
      <c r="CE990" s="78"/>
      <c r="CF990" s="78"/>
      <c r="CG990" s="78"/>
      <c r="CH990" s="78"/>
      <c r="CI990" s="78"/>
      <c r="CJ990" s="78"/>
      <c r="CK990" s="78"/>
      <c r="CL990" s="78"/>
      <c r="CM990" s="78"/>
      <c r="CN990" s="78"/>
      <c r="CO990" s="78"/>
      <c r="CP990" s="78"/>
      <c r="CQ990" s="78"/>
      <c r="CR990" s="78"/>
      <c r="CS990" s="78"/>
      <c r="CT990" s="78"/>
      <c r="CU990" s="78"/>
      <c r="CV990" s="78"/>
      <c r="CW990" s="78"/>
      <c r="CX990" s="78"/>
      <c r="CY990" s="78"/>
      <c r="CZ990" s="78"/>
      <c r="DA990" s="78"/>
      <c r="DB990" s="78"/>
      <c r="DC990" s="78"/>
      <c r="DD990" s="78"/>
      <c r="DE990" s="78"/>
      <c r="DF990" s="2481"/>
      <c r="DG990" s="78"/>
      <c r="DH990" s="2482"/>
      <c r="DI990" s="78"/>
      <c r="DJ990" s="78"/>
      <c r="DK990" s="78"/>
      <c r="DL990" s="78"/>
      <c r="DM990" s="78"/>
      <c r="DN990" s="78"/>
      <c r="DO990" s="78"/>
      <c r="DP990" s="78"/>
      <c r="DQ990" s="78"/>
      <c r="DR990" s="78"/>
    </row>
    <row r="991">
      <c r="A991" s="78"/>
      <c r="D991" s="2471"/>
      <c r="E991" s="2472"/>
      <c r="F991" s="2472"/>
      <c r="G991" s="2473"/>
      <c r="H991" s="2474"/>
      <c r="I991" s="2474"/>
      <c r="J991" s="2474"/>
      <c r="K991" s="2474"/>
      <c r="L991" s="2474"/>
      <c r="M991" s="2474"/>
      <c r="N991" s="2474"/>
      <c r="O991" s="2474"/>
      <c r="P991" s="2474"/>
      <c r="Q991" s="2475"/>
      <c r="R991" s="2475"/>
      <c r="S991" s="2474"/>
      <c r="T991" s="2476"/>
      <c r="U991" s="2474"/>
      <c r="V991" s="2474"/>
      <c r="W991" s="2474"/>
      <c r="X991" s="2474"/>
      <c r="Y991" s="2475"/>
      <c r="Z991" s="2474"/>
      <c r="AA991" s="2477"/>
      <c r="AB991" s="2475"/>
      <c r="AC991" s="2475"/>
      <c r="AD991" s="2475"/>
      <c r="AE991" s="2475"/>
      <c r="AF991" s="78"/>
      <c r="AG991" s="2475"/>
      <c r="AH991" s="2478"/>
      <c r="AI991" s="78"/>
      <c r="AJ991" s="78"/>
      <c r="AK991" s="78"/>
      <c r="AL991" s="78"/>
      <c r="AM991" s="78"/>
      <c r="AN991" s="78"/>
      <c r="AO991" s="78"/>
      <c r="AP991" s="78"/>
      <c r="AQ991" s="78"/>
      <c r="AR991" s="2479"/>
      <c r="AS991" s="2479"/>
      <c r="AT991" s="2479"/>
      <c r="AU991" s="2479"/>
      <c r="AV991" s="2480"/>
      <c r="AW991" s="78"/>
      <c r="AX991" s="2480"/>
      <c r="AY991" s="78"/>
      <c r="AZ991" s="78"/>
      <c r="BA991" s="78"/>
      <c r="BB991" s="2480"/>
      <c r="BC991" s="78"/>
      <c r="BD991" s="78"/>
      <c r="BE991" s="78"/>
      <c r="BF991" s="78"/>
      <c r="BG991" s="78"/>
      <c r="BH991" s="78"/>
      <c r="BI991" s="78"/>
      <c r="BJ991" s="78"/>
      <c r="BK991" s="78"/>
      <c r="BL991" s="78"/>
      <c r="BM991" s="78"/>
      <c r="BN991" s="78"/>
      <c r="BO991" s="78"/>
      <c r="BP991" s="78"/>
      <c r="BQ991" s="78"/>
      <c r="BR991" s="78"/>
      <c r="BS991" s="78"/>
      <c r="BT991" s="78"/>
      <c r="BU991" s="78"/>
      <c r="BV991" s="78"/>
      <c r="BW991" s="78"/>
      <c r="BX991" s="78"/>
      <c r="BY991" s="78"/>
      <c r="BZ991" s="78"/>
      <c r="CA991" s="78"/>
      <c r="CB991" s="78"/>
      <c r="CC991" s="78"/>
      <c r="CD991" s="78"/>
      <c r="CE991" s="78"/>
      <c r="CF991" s="78"/>
      <c r="CG991" s="78"/>
      <c r="CH991" s="78"/>
      <c r="CI991" s="78"/>
      <c r="CJ991" s="78"/>
      <c r="CK991" s="78"/>
      <c r="CL991" s="78"/>
      <c r="CM991" s="78"/>
      <c r="CN991" s="78"/>
      <c r="CO991" s="78"/>
      <c r="CP991" s="78"/>
      <c r="CQ991" s="78"/>
      <c r="CR991" s="78"/>
      <c r="CS991" s="78"/>
      <c r="CT991" s="78"/>
      <c r="CU991" s="78"/>
      <c r="CV991" s="78"/>
      <c r="CW991" s="78"/>
      <c r="CX991" s="78"/>
      <c r="CY991" s="78"/>
      <c r="CZ991" s="78"/>
      <c r="DA991" s="78"/>
      <c r="DB991" s="78"/>
      <c r="DC991" s="78"/>
      <c r="DD991" s="78"/>
      <c r="DE991" s="78"/>
      <c r="DF991" s="2481"/>
      <c r="DG991" s="78"/>
      <c r="DH991" s="2482"/>
      <c r="DI991" s="78"/>
      <c r="DJ991" s="78"/>
      <c r="DK991" s="78"/>
      <c r="DL991" s="78"/>
      <c r="DM991" s="78"/>
      <c r="DN991" s="78"/>
      <c r="DO991" s="78"/>
      <c r="DP991" s="78"/>
      <c r="DQ991" s="78"/>
      <c r="DR991" s="78"/>
    </row>
    <row r="992">
      <c r="A992" s="78"/>
      <c r="D992" s="2471"/>
      <c r="E992" s="2472"/>
      <c r="F992" s="2472"/>
      <c r="G992" s="2473"/>
      <c r="H992" s="2474"/>
      <c r="I992" s="2474"/>
      <c r="J992" s="2474"/>
      <c r="K992" s="2474"/>
      <c r="L992" s="2474"/>
      <c r="M992" s="2474"/>
      <c r="N992" s="2474"/>
      <c r="O992" s="2474"/>
      <c r="P992" s="2474"/>
      <c r="Q992" s="2475"/>
      <c r="R992" s="2475"/>
      <c r="S992" s="2474"/>
      <c r="T992" s="2476"/>
      <c r="U992" s="2474"/>
      <c r="V992" s="2474"/>
      <c r="W992" s="2474"/>
      <c r="X992" s="2474"/>
      <c r="Y992" s="2475"/>
      <c r="Z992" s="2474"/>
      <c r="AA992" s="2477"/>
      <c r="AB992" s="2475"/>
      <c r="AC992" s="2475"/>
      <c r="AD992" s="2475"/>
      <c r="AE992" s="2475"/>
      <c r="AF992" s="78"/>
      <c r="AG992" s="2475"/>
      <c r="AH992" s="2478"/>
      <c r="AI992" s="78"/>
      <c r="AJ992" s="78"/>
      <c r="AK992" s="78"/>
      <c r="AL992" s="78"/>
      <c r="AM992" s="78"/>
      <c r="AN992" s="78"/>
      <c r="AO992" s="78"/>
      <c r="AP992" s="78"/>
      <c r="AQ992" s="78"/>
      <c r="AR992" s="2479"/>
      <c r="AS992" s="2479"/>
      <c r="AT992" s="2479"/>
      <c r="AU992" s="2479"/>
      <c r="AV992" s="2480"/>
      <c r="AW992" s="78"/>
      <c r="AX992" s="2480"/>
      <c r="AY992" s="78"/>
      <c r="AZ992" s="78"/>
      <c r="BA992" s="78"/>
      <c r="BB992" s="2480"/>
      <c r="BC992" s="78"/>
      <c r="BD992" s="78"/>
      <c r="BE992" s="78"/>
      <c r="BF992" s="78"/>
      <c r="BG992" s="78"/>
      <c r="BH992" s="78"/>
      <c r="BI992" s="78"/>
      <c r="BJ992" s="78"/>
      <c r="BK992" s="78"/>
      <c r="BL992" s="78"/>
      <c r="BM992" s="78"/>
      <c r="BN992" s="78"/>
      <c r="BO992" s="78"/>
      <c r="BP992" s="78"/>
      <c r="BQ992" s="78"/>
      <c r="BR992" s="78"/>
      <c r="BS992" s="78"/>
      <c r="BT992" s="78"/>
      <c r="BU992" s="78"/>
      <c r="BV992" s="78"/>
      <c r="BW992" s="78"/>
      <c r="BX992" s="78"/>
      <c r="BY992" s="78"/>
      <c r="BZ992" s="78"/>
      <c r="CA992" s="78"/>
      <c r="CB992" s="78"/>
      <c r="CC992" s="78"/>
      <c r="CD992" s="78"/>
      <c r="CE992" s="78"/>
      <c r="CF992" s="78"/>
      <c r="CG992" s="78"/>
      <c r="CH992" s="78"/>
      <c r="CI992" s="78"/>
      <c r="CJ992" s="78"/>
      <c r="CK992" s="78"/>
      <c r="CL992" s="78"/>
      <c r="CM992" s="78"/>
      <c r="CN992" s="78"/>
      <c r="CO992" s="78"/>
      <c r="CP992" s="78"/>
      <c r="CQ992" s="78"/>
      <c r="CR992" s="78"/>
      <c r="CS992" s="78"/>
      <c r="CT992" s="78"/>
      <c r="CU992" s="78"/>
      <c r="CV992" s="78"/>
      <c r="CW992" s="78"/>
      <c r="CX992" s="78"/>
      <c r="CY992" s="78"/>
      <c r="CZ992" s="78"/>
      <c r="DA992" s="78"/>
      <c r="DB992" s="78"/>
      <c r="DC992" s="78"/>
      <c r="DD992" s="78"/>
      <c r="DE992" s="78"/>
      <c r="DF992" s="2481"/>
      <c r="DG992" s="78"/>
      <c r="DH992" s="2482"/>
      <c r="DI992" s="78"/>
      <c r="DJ992" s="78"/>
      <c r="DK992" s="78"/>
      <c r="DL992" s="78"/>
      <c r="DM992" s="78"/>
      <c r="DN992" s="78"/>
      <c r="DO992" s="78"/>
      <c r="DP992" s="78"/>
      <c r="DQ992" s="78"/>
      <c r="DR992" s="78"/>
    </row>
    <row r="993">
      <c r="A993" s="78"/>
      <c r="D993" s="2471"/>
      <c r="E993" s="2472"/>
      <c r="F993" s="2472"/>
      <c r="G993" s="2473"/>
      <c r="H993" s="2474"/>
      <c r="I993" s="2474"/>
      <c r="J993" s="2474"/>
      <c r="K993" s="2474"/>
      <c r="L993" s="2474"/>
      <c r="M993" s="2474"/>
      <c r="N993" s="2474"/>
      <c r="O993" s="2474"/>
      <c r="P993" s="2474"/>
      <c r="Q993" s="2475"/>
      <c r="R993" s="2475"/>
      <c r="S993" s="2474"/>
      <c r="T993" s="2476"/>
      <c r="U993" s="2474"/>
      <c r="V993" s="2474"/>
      <c r="W993" s="2474"/>
      <c r="X993" s="2474"/>
      <c r="Y993" s="2475"/>
      <c r="Z993" s="2474"/>
      <c r="AA993" s="2477"/>
      <c r="AB993" s="2475"/>
      <c r="AC993" s="2475"/>
      <c r="AD993" s="2475"/>
      <c r="AE993" s="2475"/>
      <c r="AF993" s="78"/>
      <c r="AG993" s="2475"/>
      <c r="AH993" s="2478"/>
      <c r="AI993" s="78"/>
      <c r="AJ993" s="78"/>
      <c r="AK993" s="78"/>
      <c r="AL993" s="78"/>
      <c r="AM993" s="78"/>
      <c r="AN993" s="78"/>
      <c r="AO993" s="78"/>
      <c r="AP993" s="78"/>
      <c r="AQ993" s="78"/>
      <c r="AR993" s="2479"/>
      <c r="AS993" s="2479"/>
      <c r="AT993" s="2479"/>
      <c r="AU993" s="2479"/>
      <c r="AV993" s="2480"/>
      <c r="AW993" s="78"/>
      <c r="AX993" s="2480"/>
      <c r="AY993" s="78"/>
      <c r="AZ993" s="78"/>
      <c r="BA993" s="78"/>
      <c r="BB993" s="2480"/>
      <c r="BC993" s="78"/>
      <c r="BD993" s="78"/>
      <c r="BE993" s="78"/>
      <c r="BF993" s="78"/>
      <c r="BG993" s="78"/>
      <c r="BH993" s="78"/>
      <c r="BI993" s="78"/>
      <c r="BJ993" s="78"/>
      <c r="BK993" s="78"/>
      <c r="BL993" s="78"/>
      <c r="BM993" s="78"/>
      <c r="BN993" s="78"/>
      <c r="BO993" s="78"/>
      <c r="BP993" s="78"/>
      <c r="BQ993" s="78"/>
      <c r="BR993" s="78"/>
      <c r="BS993" s="78"/>
      <c r="BT993" s="78"/>
      <c r="BU993" s="78"/>
      <c r="BV993" s="78"/>
      <c r="BW993" s="78"/>
      <c r="BX993" s="78"/>
      <c r="BY993" s="78"/>
      <c r="BZ993" s="78"/>
      <c r="CA993" s="78"/>
      <c r="CB993" s="78"/>
      <c r="CC993" s="78"/>
      <c r="CD993" s="78"/>
      <c r="CE993" s="78"/>
      <c r="CF993" s="78"/>
      <c r="CG993" s="78"/>
      <c r="CH993" s="78"/>
      <c r="CI993" s="78"/>
      <c r="CJ993" s="78"/>
      <c r="CK993" s="78"/>
      <c r="CL993" s="78"/>
      <c r="CM993" s="78"/>
      <c r="CN993" s="78"/>
      <c r="CO993" s="78"/>
      <c r="CP993" s="78"/>
      <c r="CQ993" s="78"/>
      <c r="CR993" s="78"/>
      <c r="CS993" s="78"/>
      <c r="CT993" s="78"/>
      <c r="CU993" s="78"/>
      <c r="CV993" s="78"/>
      <c r="CW993" s="78"/>
      <c r="CX993" s="78"/>
      <c r="CY993" s="78"/>
      <c r="CZ993" s="78"/>
      <c r="DA993" s="78"/>
      <c r="DB993" s="78"/>
      <c r="DC993" s="78"/>
      <c r="DD993" s="78"/>
      <c r="DE993" s="78"/>
      <c r="DF993" s="2481"/>
      <c r="DG993" s="78"/>
      <c r="DH993" s="2482"/>
      <c r="DI993" s="78"/>
      <c r="DJ993" s="78"/>
      <c r="DK993" s="78"/>
      <c r="DL993" s="78"/>
      <c r="DM993" s="78"/>
      <c r="DN993" s="78"/>
      <c r="DO993" s="78"/>
      <c r="DP993" s="78"/>
      <c r="DQ993" s="78"/>
      <c r="DR993" s="78"/>
    </row>
    <row r="994">
      <c r="A994" s="78"/>
      <c r="D994" s="2471"/>
      <c r="E994" s="2472"/>
      <c r="F994" s="2472"/>
      <c r="G994" s="2473"/>
      <c r="H994" s="2474"/>
      <c r="I994" s="2474"/>
      <c r="J994" s="2474"/>
      <c r="K994" s="2474"/>
      <c r="L994" s="2474"/>
      <c r="M994" s="2474"/>
      <c r="N994" s="2474"/>
      <c r="O994" s="2474"/>
      <c r="P994" s="2474"/>
      <c r="Q994" s="2475"/>
      <c r="R994" s="2475"/>
      <c r="S994" s="2474"/>
      <c r="T994" s="2476"/>
      <c r="U994" s="2474"/>
      <c r="V994" s="2474"/>
      <c r="W994" s="2474"/>
      <c r="X994" s="2474"/>
      <c r="Y994" s="2475"/>
      <c r="Z994" s="2474"/>
      <c r="AA994" s="2477"/>
      <c r="AB994" s="2475"/>
      <c r="AC994" s="2475"/>
      <c r="AD994" s="2475"/>
      <c r="AE994" s="2475"/>
      <c r="AF994" s="78"/>
      <c r="AG994" s="2475"/>
      <c r="AH994" s="2478"/>
      <c r="AI994" s="78"/>
      <c r="AJ994" s="78"/>
      <c r="AK994" s="78"/>
      <c r="AL994" s="78"/>
      <c r="AM994" s="78"/>
      <c r="AN994" s="78"/>
      <c r="AO994" s="78"/>
      <c r="AP994" s="78"/>
      <c r="AQ994" s="78"/>
      <c r="AR994" s="2479"/>
      <c r="AS994" s="2479"/>
      <c r="AT994" s="2479"/>
      <c r="AU994" s="2479"/>
      <c r="AV994" s="2480"/>
      <c r="AW994" s="78"/>
      <c r="AX994" s="2480"/>
      <c r="AY994" s="78"/>
      <c r="AZ994" s="78"/>
      <c r="BA994" s="78"/>
      <c r="BB994" s="2480"/>
      <c r="BC994" s="78"/>
      <c r="BD994" s="78"/>
      <c r="BE994" s="78"/>
      <c r="BF994" s="78"/>
      <c r="BG994" s="78"/>
      <c r="BH994" s="78"/>
      <c r="BI994" s="78"/>
      <c r="BJ994" s="78"/>
      <c r="BK994" s="78"/>
      <c r="BL994" s="78"/>
      <c r="BM994" s="78"/>
      <c r="BN994" s="78"/>
      <c r="BO994" s="78"/>
      <c r="BP994" s="78"/>
      <c r="BQ994" s="78"/>
      <c r="BR994" s="78"/>
      <c r="BS994" s="78"/>
      <c r="BT994" s="78"/>
      <c r="BU994" s="78"/>
      <c r="BV994" s="78"/>
      <c r="BW994" s="78"/>
      <c r="BX994" s="78"/>
      <c r="BY994" s="78"/>
      <c r="BZ994" s="78"/>
      <c r="CA994" s="78"/>
      <c r="CB994" s="78"/>
      <c r="CC994" s="78"/>
      <c r="CD994" s="78"/>
      <c r="CE994" s="78"/>
      <c r="CF994" s="78"/>
      <c r="CG994" s="78"/>
      <c r="CH994" s="78"/>
      <c r="CI994" s="78"/>
      <c r="CJ994" s="78"/>
      <c r="CK994" s="78"/>
      <c r="CL994" s="78"/>
      <c r="CM994" s="78"/>
      <c r="CN994" s="78"/>
      <c r="CO994" s="78"/>
      <c r="CP994" s="78"/>
      <c r="CQ994" s="78"/>
      <c r="CR994" s="78"/>
      <c r="CS994" s="78"/>
      <c r="CT994" s="78"/>
      <c r="CU994" s="78"/>
      <c r="CV994" s="78"/>
      <c r="CW994" s="78"/>
      <c r="CX994" s="78"/>
      <c r="CY994" s="78"/>
      <c r="CZ994" s="78"/>
      <c r="DA994" s="78"/>
      <c r="DB994" s="78"/>
      <c r="DC994" s="78"/>
      <c r="DD994" s="78"/>
      <c r="DE994" s="78"/>
      <c r="DF994" s="2481"/>
      <c r="DG994" s="78"/>
      <c r="DH994" s="2482"/>
      <c r="DI994" s="78"/>
      <c r="DJ994" s="78"/>
      <c r="DK994" s="78"/>
      <c r="DL994" s="78"/>
      <c r="DM994" s="78"/>
      <c r="DN994" s="78"/>
      <c r="DO994" s="78"/>
      <c r="DP994" s="78"/>
      <c r="DQ994" s="78"/>
      <c r="DR994" s="78"/>
    </row>
    <row r="995">
      <c r="A995" s="78"/>
      <c r="D995" s="2471"/>
      <c r="E995" s="2472"/>
      <c r="F995" s="2472"/>
      <c r="G995" s="2473"/>
      <c r="H995" s="2474"/>
      <c r="I995" s="2474"/>
      <c r="J995" s="2474"/>
      <c r="K995" s="2474"/>
      <c r="L995" s="2474"/>
      <c r="M995" s="2474"/>
      <c r="N995" s="2474"/>
      <c r="O995" s="2474"/>
      <c r="P995" s="2474"/>
      <c r="Q995" s="2475"/>
      <c r="R995" s="2475"/>
      <c r="S995" s="2474"/>
      <c r="T995" s="2476"/>
      <c r="U995" s="2474"/>
      <c r="V995" s="2474"/>
      <c r="W995" s="2474"/>
      <c r="X995" s="2474"/>
      <c r="Y995" s="2475"/>
      <c r="Z995" s="2474"/>
      <c r="AA995" s="2477"/>
      <c r="AB995" s="2475"/>
      <c r="AC995" s="2475"/>
      <c r="AD995" s="2475"/>
      <c r="AE995" s="2475"/>
      <c r="AF995" s="78"/>
      <c r="AG995" s="2475"/>
      <c r="AH995" s="2478"/>
      <c r="AI995" s="78"/>
      <c r="AJ995" s="78"/>
      <c r="AK995" s="78"/>
      <c r="AL995" s="78"/>
      <c r="AM995" s="78"/>
      <c r="AN995" s="78"/>
      <c r="AO995" s="78"/>
      <c r="AP995" s="78"/>
      <c r="AQ995" s="78"/>
      <c r="AR995" s="2479"/>
      <c r="AS995" s="2479"/>
      <c r="AT995" s="2479"/>
      <c r="AU995" s="2479"/>
      <c r="AV995" s="2480"/>
      <c r="AW995" s="78"/>
      <c r="AX995" s="2480"/>
      <c r="AY995" s="78"/>
      <c r="AZ995" s="78"/>
      <c r="BA995" s="78"/>
      <c r="BB995" s="2480"/>
      <c r="BC995" s="78"/>
      <c r="BD995" s="78"/>
      <c r="BE995" s="78"/>
      <c r="BF995" s="78"/>
      <c r="BG995" s="78"/>
      <c r="BH995" s="78"/>
      <c r="BI995" s="78"/>
      <c r="BJ995" s="78"/>
      <c r="BK995" s="78"/>
      <c r="BL995" s="78"/>
      <c r="BM995" s="78"/>
      <c r="BN995" s="78"/>
      <c r="BO995" s="78"/>
      <c r="BP995" s="78"/>
      <c r="BQ995" s="78"/>
      <c r="BR995" s="78"/>
      <c r="BS995" s="78"/>
      <c r="BT995" s="78"/>
      <c r="BU995" s="78"/>
      <c r="BV995" s="78"/>
      <c r="BW995" s="78"/>
      <c r="BX995" s="78"/>
      <c r="BY995" s="78"/>
      <c r="BZ995" s="78"/>
      <c r="CA995" s="78"/>
      <c r="CB995" s="78"/>
      <c r="CC995" s="78"/>
      <c r="CD995" s="78"/>
      <c r="CE995" s="78"/>
      <c r="CF995" s="78"/>
      <c r="CG995" s="78"/>
      <c r="CH995" s="78"/>
      <c r="CI995" s="78"/>
      <c r="CJ995" s="78"/>
      <c r="CK995" s="78"/>
      <c r="CL995" s="78"/>
      <c r="CM995" s="78"/>
      <c r="CN995" s="78"/>
      <c r="CO995" s="78"/>
      <c r="CP995" s="78"/>
      <c r="CQ995" s="78"/>
      <c r="CR995" s="78"/>
      <c r="CS995" s="78"/>
      <c r="CT995" s="78"/>
      <c r="CU995" s="78"/>
      <c r="CV995" s="78"/>
      <c r="CW995" s="78"/>
      <c r="CX995" s="78"/>
      <c r="CY995" s="78"/>
      <c r="CZ995" s="78"/>
      <c r="DA995" s="78"/>
      <c r="DB995" s="78"/>
      <c r="DC995" s="78"/>
      <c r="DD995" s="78"/>
      <c r="DE995" s="78"/>
      <c r="DF995" s="2481"/>
      <c r="DG995" s="78"/>
      <c r="DH995" s="2482"/>
      <c r="DI995" s="78"/>
      <c r="DJ995" s="78"/>
      <c r="DK995" s="78"/>
      <c r="DL995" s="78"/>
      <c r="DM995" s="78"/>
      <c r="DN995" s="78"/>
      <c r="DO995" s="78"/>
      <c r="DP995" s="78"/>
      <c r="DQ995" s="78"/>
      <c r="DR995" s="78"/>
    </row>
    <row r="996">
      <c r="A996" s="78"/>
      <c r="D996" s="2471"/>
      <c r="E996" s="2472"/>
      <c r="F996" s="2472"/>
      <c r="G996" s="2473"/>
      <c r="H996" s="2474"/>
      <c r="I996" s="2474"/>
      <c r="J996" s="2474"/>
      <c r="K996" s="2474"/>
      <c r="L996" s="2474"/>
      <c r="M996" s="2474"/>
      <c r="N996" s="2474"/>
      <c r="O996" s="2474"/>
      <c r="P996" s="2474"/>
      <c r="Q996" s="2475"/>
      <c r="R996" s="2475"/>
      <c r="S996" s="2474"/>
      <c r="T996" s="2476"/>
      <c r="U996" s="2474"/>
      <c r="V996" s="2474"/>
      <c r="W996" s="2474"/>
      <c r="X996" s="2474"/>
      <c r="Y996" s="2475"/>
      <c r="Z996" s="2474"/>
      <c r="AA996" s="2477"/>
      <c r="AB996" s="2475"/>
      <c r="AC996" s="2475"/>
      <c r="AD996" s="2475"/>
      <c r="AE996" s="2475"/>
      <c r="AF996" s="78"/>
      <c r="AG996" s="2475"/>
      <c r="AH996" s="2478"/>
      <c r="AI996" s="78"/>
      <c r="AJ996" s="78"/>
      <c r="AK996" s="78"/>
      <c r="AL996" s="78"/>
      <c r="AM996" s="78"/>
      <c r="AN996" s="78"/>
      <c r="AO996" s="78"/>
      <c r="AP996" s="78"/>
      <c r="AQ996" s="78"/>
      <c r="AR996" s="2479"/>
      <c r="AS996" s="2479"/>
      <c r="AT996" s="2479"/>
      <c r="AU996" s="2479"/>
      <c r="AV996" s="2480"/>
      <c r="AW996" s="78"/>
      <c r="AX996" s="2480"/>
      <c r="AY996" s="78"/>
      <c r="AZ996" s="78"/>
      <c r="BA996" s="78"/>
      <c r="BB996" s="2480"/>
      <c r="BC996" s="78"/>
      <c r="BD996" s="78"/>
      <c r="BE996" s="78"/>
      <c r="BF996" s="78"/>
      <c r="BG996" s="78"/>
      <c r="BH996" s="78"/>
      <c r="BI996" s="78"/>
      <c r="BJ996" s="78"/>
      <c r="BK996" s="78"/>
      <c r="BL996" s="78"/>
      <c r="BM996" s="78"/>
      <c r="BN996" s="78"/>
      <c r="BO996" s="78"/>
      <c r="BP996" s="78"/>
      <c r="BQ996" s="78"/>
      <c r="BR996" s="78"/>
      <c r="BS996" s="78"/>
      <c r="BT996" s="78"/>
      <c r="BU996" s="78"/>
      <c r="BV996" s="78"/>
      <c r="BW996" s="78"/>
      <c r="BX996" s="78"/>
      <c r="BY996" s="78"/>
      <c r="BZ996" s="78"/>
      <c r="CA996" s="78"/>
      <c r="CB996" s="78"/>
      <c r="CC996" s="78"/>
      <c r="CD996" s="78"/>
      <c r="CE996" s="78"/>
      <c r="CF996" s="78"/>
      <c r="CG996" s="78"/>
      <c r="CH996" s="78"/>
      <c r="CI996" s="78"/>
      <c r="CJ996" s="78"/>
      <c r="CK996" s="78"/>
      <c r="CL996" s="78"/>
      <c r="CM996" s="78"/>
      <c r="CN996" s="78"/>
      <c r="CO996" s="78"/>
      <c r="CP996" s="78"/>
      <c r="CQ996" s="78"/>
      <c r="CR996" s="78"/>
      <c r="CS996" s="78"/>
      <c r="CT996" s="78"/>
      <c r="CU996" s="78"/>
      <c r="CV996" s="78"/>
      <c r="CW996" s="78"/>
      <c r="CX996" s="78"/>
      <c r="CY996" s="78"/>
      <c r="CZ996" s="78"/>
      <c r="DA996" s="78"/>
      <c r="DB996" s="78"/>
      <c r="DC996" s="78"/>
      <c r="DD996" s="78"/>
      <c r="DE996" s="78"/>
      <c r="DF996" s="2481"/>
      <c r="DG996" s="78"/>
      <c r="DH996" s="2482"/>
      <c r="DI996" s="78"/>
      <c r="DJ996" s="78"/>
      <c r="DK996" s="78"/>
      <c r="DL996" s="78"/>
      <c r="DM996" s="78"/>
      <c r="DN996" s="78"/>
      <c r="DO996" s="78"/>
      <c r="DP996" s="78"/>
      <c r="DQ996" s="78"/>
      <c r="DR996" s="78"/>
    </row>
    <row r="997">
      <c r="A997" s="78"/>
      <c r="D997" s="2471"/>
      <c r="E997" s="2472"/>
      <c r="F997" s="2472"/>
      <c r="G997" s="2473"/>
      <c r="H997" s="2474"/>
      <c r="I997" s="2474"/>
      <c r="J997" s="2474"/>
      <c r="K997" s="2474"/>
      <c r="L997" s="2474"/>
      <c r="M997" s="2474"/>
      <c r="N997" s="2474"/>
      <c r="O997" s="2474"/>
      <c r="P997" s="2474"/>
      <c r="Q997" s="2475"/>
      <c r="R997" s="2475"/>
      <c r="S997" s="2474"/>
      <c r="T997" s="2476"/>
      <c r="U997" s="2474"/>
      <c r="V997" s="2474"/>
      <c r="W997" s="2474"/>
      <c r="X997" s="2474"/>
      <c r="Y997" s="2475"/>
      <c r="Z997" s="2474"/>
      <c r="AA997" s="2477"/>
      <c r="AB997" s="2475"/>
      <c r="AC997" s="2475"/>
      <c r="AD997" s="2475"/>
      <c r="AE997" s="2475"/>
      <c r="AF997" s="78"/>
      <c r="AG997" s="2475"/>
      <c r="AH997" s="2478"/>
      <c r="AI997" s="78"/>
      <c r="AJ997" s="78"/>
      <c r="AK997" s="78"/>
      <c r="AL997" s="78"/>
      <c r="AM997" s="78"/>
      <c r="AN997" s="78"/>
      <c r="AO997" s="78"/>
      <c r="AP997" s="78"/>
      <c r="AQ997" s="78"/>
      <c r="AR997" s="2479"/>
      <c r="AS997" s="2479"/>
      <c r="AT997" s="2479"/>
      <c r="AU997" s="2479"/>
      <c r="AV997" s="2480"/>
      <c r="AW997" s="78"/>
      <c r="AX997" s="2480"/>
      <c r="AY997" s="78"/>
      <c r="AZ997" s="78"/>
      <c r="BA997" s="78"/>
      <c r="BB997" s="2480"/>
      <c r="BC997" s="78"/>
      <c r="BD997" s="78"/>
      <c r="BE997" s="78"/>
      <c r="BF997" s="78"/>
      <c r="BG997" s="78"/>
      <c r="BH997" s="78"/>
      <c r="BI997" s="78"/>
      <c r="BJ997" s="78"/>
      <c r="BK997" s="78"/>
      <c r="BL997" s="78"/>
      <c r="BM997" s="78"/>
      <c r="BN997" s="78"/>
      <c r="BO997" s="78"/>
      <c r="BP997" s="78"/>
      <c r="BQ997" s="78"/>
      <c r="BR997" s="78"/>
      <c r="BS997" s="78"/>
      <c r="BT997" s="78"/>
      <c r="BU997" s="78"/>
      <c r="BV997" s="78"/>
      <c r="BW997" s="78"/>
      <c r="BX997" s="78"/>
      <c r="BY997" s="78"/>
      <c r="BZ997" s="78"/>
      <c r="CA997" s="78"/>
      <c r="CB997" s="78"/>
      <c r="CC997" s="78"/>
      <c r="CD997" s="78"/>
      <c r="CE997" s="78"/>
      <c r="CF997" s="78"/>
      <c r="CG997" s="78"/>
      <c r="CH997" s="78"/>
      <c r="CI997" s="78"/>
      <c r="CJ997" s="78"/>
      <c r="CK997" s="78"/>
      <c r="CL997" s="78"/>
      <c r="CM997" s="78"/>
      <c r="CN997" s="78"/>
      <c r="CO997" s="78"/>
      <c r="CP997" s="78"/>
      <c r="CQ997" s="78"/>
      <c r="CR997" s="78"/>
      <c r="CS997" s="78"/>
      <c r="CT997" s="78"/>
      <c r="CU997" s="78"/>
      <c r="CV997" s="78"/>
      <c r="CW997" s="78"/>
      <c r="CX997" s="78"/>
      <c r="CY997" s="78"/>
      <c r="CZ997" s="78"/>
      <c r="DA997" s="78"/>
      <c r="DB997" s="78"/>
      <c r="DC997" s="78"/>
      <c r="DD997" s="78"/>
      <c r="DE997" s="78"/>
      <c r="DF997" s="2481"/>
      <c r="DG997" s="78"/>
      <c r="DH997" s="2482"/>
      <c r="DI997" s="78"/>
      <c r="DJ997" s="78"/>
      <c r="DK997" s="78"/>
      <c r="DL997" s="78"/>
      <c r="DM997" s="78"/>
      <c r="DN997" s="78"/>
      <c r="DO997" s="78"/>
      <c r="DP997" s="78"/>
      <c r="DQ997" s="78"/>
      <c r="DR997" s="78"/>
    </row>
    <row r="998">
      <c r="A998" s="78"/>
      <c r="D998" s="2471"/>
      <c r="E998" s="2472"/>
      <c r="F998" s="2472"/>
      <c r="G998" s="2473"/>
      <c r="H998" s="2474"/>
      <c r="I998" s="2474"/>
      <c r="J998" s="2474"/>
      <c r="K998" s="2474"/>
      <c r="L998" s="2474"/>
      <c r="M998" s="2474"/>
      <c r="N998" s="2474"/>
      <c r="O998" s="2474"/>
      <c r="P998" s="2474"/>
      <c r="Q998" s="2475"/>
      <c r="R998" s="2475"/>
      <c r="S998" s="2474"/>
      <c r="T998" s="2476"/>
      <c r="U998" s="2474"/>
      <c r="V998" s="2474"/>
      <c r="W998" s="2474"/>
      <c r="X998" s="2474"/>
      <c r="Y998" s="2475"/>
      <c r="Z998" s="2474"/>
      <c r="AA998" s="2477"/>
      <c r="AB998" s="2475"/>
      <c r="AC998" s="2475"/>
      <c r="AD998" s="2475"/>
      <c r="AE998" s="2475"/>
      <c r="AF998" s="78"/>
      <c r="AG998" s="2475"/>
      <c r="AH998" s="2478"/>
      <c r="AI998" s="78"/>
      <c r="AJ998" s="78"/>
      <c r="AK998" s="78"/>
      <c r="AL998" s="78"/>
      <c r="AM998" s="78"/>
      <c r="AN998" s="78"/>
      <c r="AO998" s="78"/>
      <c r="AP998" s="78"/>
      <c r="AQ998" s="78"/>
      <c r="AR998" s="2479"/>
      <c r="AS998" s="2479"/>
      <c r="AT998" s="2479"/>
      <c r="AU998" s="2479"/>
      <c r="AV998" s="2480"/>
      <c r="AW998" s="78"/>
      <c r="AX998" s="2480"/>
      <c r="AY998" s="78"/>
      <c r="AZ998" s="78"/>
      <c r="BA998" s="78"/>
      <c r="BB998" s="2480"/>
      <c r="BC998" s="78"/>
      <c r="BD998" s="78"/>
      <c r="BE998" s="78"/>
      <c r="BF998" s="78"/>
      <c r="BG998" s="78"/>
      <c r="BH998" s="78"/>
      <c r="BI998" s="78"/>
      <c r="BJ998" s="78"/>
      <c r="BK998" s="78"/>
      <c r="BL998" s="78"/>
      <c r="BM998" s="78"/>
      <c r="BN998" s="78"/>
      <c r="BO998" s="78"/>
      <c r="BP998" s="78"/>
      <c r="BQ998" s="78"/>
      <c r="BR998" s="78"/>
      <c r="BS998" s="78"/>
      <c r="BT998" s="78"/>
      <c r="BU998" s="78"/>
      <c r="BV998" s="78"/>
      <c r="BW998" s="78"/>
      <c r="BX998" s="78"/>
      <c r="BY998" s="78"/>
      <c r="BZ998" s="78"/>
      <c r="CA998" s="78"/>
      <c r="CB998" s="78"/>
      <c r="CC998" s="78"/>
      <c r="CD998" s="78"/>
      <c r="CE998" s="78"/>
      <c r="CF998" s="78"/>
      <c r="CG998" s="78"/>
      <c r="CH998" s="78"/>
      <c r="CI998" s="78"/>
      <c r="CJ998" s="78"/>
      <c r="CK998" s="78"/>
      <c r="CL998" s="78"/>
      <c r="CM998" s="78"/>
      <c r="CN998" s="78"/>
      <c r="CO998" s="78"/>
      <c r="CP998" s="78"/>
      <c r="CQ998" s="78"/>
      <c r="CR998" s="78"/>
      <c r="CS998" s="78"/>
      <c r="CT998" s="78"/>
      <c r="CU998" s="78"/>
      <c r="CV998" s="78"/>
      <c r="CW998" s="78"/>
      <c r="CX998" s="78"/>
      <c r="CY998" s="78"/>
      <c r="CZ998" s="78"/>
      <c r="DA998" s="78"/>
      <c r="DB998" s="78"/>
      <c r="DC998" s="78"/>
      <c r="DD998" s="78"/>
      <c r="DE998" s="78"/>
      <c r="DF998" s="2481"/>
      <c r="DG998" s="78"/>
      <c r="DH998" s="2482"/>
      <c r="DI998" s="78"/>
      <c r="DJ998" s="78"/>
      <c r="DK998" s="78"/>
      <c r="DL998" s="78"/>
      <c r="DM998" s="78"/>
      <c r="DN998" s="78"/>
      <c r="DO998" s="78"/>
      <c r="DP998" s="78"/>
      <c r="DQ998" s="78"/>
      <c r="DR998" s="78"/>
    </row>
    <row r="999">
      <c r="A999" s="78"/>
      <c r="D999" s="2471"/>
      <c r="E999" s="2472"/>
      <c r="F999" s="2472"/>
      <c r="G999" s="2473"/>
      <c r="H999" s="2474"/>
      <c r="I999" s="2474"/>
      <c r="J999" s="2474"/>
      <c r="K999" s="2474"/>
      <c r="L999" s="2474"/>
      <c r="M999" s="2474"/>
      <c r="N999" s="2474"/>
      <c r="O999" s="2474"/>
      <c r="P999" s="2474"/>
      <c r="Q999" s="2475"/>
      <c r="R999" s="2475"/>
      <c r="S999" s="2474"/>
      <c r="T999" s="2476"/>
      <c r="U999" s="2474"/>
      <c r="V999" s="2474"/>
      <c r="W999" s="2474"/>
      <c r="X999" s="2474"/>
      <c r="Y999" s="2475"/>
      <c r="Z999" s="2474"/>
      <c r="AA999" s="2477"/>
      <c r="AB999" s="2475"/>
      <c r="AC999" s="2475"/>
      <c r="AD999" s="2475"/>
      <c r="AE999" s="2475"/>
      <c r="AF999" s="78"/>
      <c r="AG999" s="2475"/>
      <c r="AH999" s="2478"/>
      <c r="AI999" s="78"/>
      <c r="AJ999" s="78"/>
      <c r="AK999" s="78"/>
      <c r="AL999" s="78"/>
      <c r="AM999" s="78"/>
      <c r="AN999" s="78"/>
      <c r="AO999" s="78"/>
      <c r="AP999" s="78"/>
      <c r="AQ999" s="78"/>
      <c r="AR999" s="2479"/>
      <c r="AS999" s="2479"/>
      <c r="AT999" s="2479"/>
      <c r="AU999" s="2479"/>
      <c r="AV999" s="2480"/>
      <c r="AW999" s="78"/>
      <c r="AX999" s="2480"/>
      <c r="AY999" s="78"/>
      <c r="AZ999" s="78"/>
      <c r="BA999" s="78"/>
      <c r="BB999" s="2480"/>
      <c r="BC999" s="78"/>
      <c r="BD999" s="78"/>
      <c r="BE999" s="78"/>
      <c r="BF999" s="78"/>
      <c r="BG999" s="78"/>
      <c r="BH999" s="78"/>
      <c r="BI999" s="78"/>
      <c r="BJ999" s="78"/>
      <c r="BK999" s="78"/>
      <c r="BL999" s="78"/>
      <c r="BM999" s="78"/>
      <c r="BN999" s="78"/>
      <c r="BO999" s="78"/>
      <c r="BP999" s="78"/>
      <c r="BQ999" s="78"/>
      <c r="BR999" s="78"/>
      <c r="BS999" s="78"/>
      <c r="BT999" s="78"/>
      <c r="BU999" s="78"/>
      <c r="BV999" s="78"/>
      <c r="BW999" s="78"/>
      <c r="BX999" s="78"/>
      <c r="BY999" s="78"/>
      <c r="BZ999" s="78"/>
      <c r="CA999" s="78"/>
      <c r="CB999" s="78"/>
      <c r="CC999" s="78"/>
      <c r="CD999" s="78"/>
      <c r="CE999" s="78"/>
      <c r="CF999" s="78"/>
      <c r="CG999" s="78"/>
      <c r="CH999" s="78"/>
      <c r="CI999" s="78"/>
      <c r="CJ999" s="78"/>
      <c r="CK999" s="78"/>
      <c r="CL999" s="78"/>
      <c r="CM999" s="78"/>
      <c r="CN999" s="78"/>
      <c r="CO999" s="78"/>
      <c r="CP999" s="78"/>
      <c r="CQ999" s="78"/>
      <c r="CR999" s="78"/>
      <c r="CS999" s="78"/>
      <c r="CT999" s="78"/>
      <c r="CU999" s="78"/>
      <c r="CV999" s="78"/>
      <c r="CW999" s="78"/>
      <c r="CX999" s="78"/>
      <c r="CY999" s="78"/>
      <c r="CZ999" s="78"/>
      <c r="DA999" s="78"/>
      <c r="DB999" s="78"/>
      <c r="DC999" s="78"/>
      <c r="DD999" s="78"/>
      <c r="DE999" s="78"/>
      <c r="DF999" s="2481"/>
      <c r="DG999" s="78"/>
      <c r="DH999" s="2482"/>
      <c r="DI999" s="78"/>
      <c r="DJ999" s="78"/>
      <c r="DK999" s="78"/>
      <c r="DL999" s="78"/>
      <c r="DM999" s="78"/>
      <c r="DN999" s="78"/>
      <c r="DO999" s="78"/>
      <c r="DP999" s="78"/>
      <c r="DQ999" s="78"/>
      <c r="DR999" s="78"/>
    </row>
  </sheetData>
  <autoFilter ref="$A$3:$DO$187"/>
  <mergeCells count="25">
    <mergeCell ref="S2:W2"/>
    <mergeCell ref="X2:Y2"/>
    <mergeCell ref="Z2:AA2"/>
    <mergeCell ref="AB2:AF2"/>
    <mergeCell ref="AG2:AH2"/>
    <mergeCell ref="AI2:AJ2"/>
    <mergeCell ref="AK2:AO2"/>
    <mergeCell ref="AP2:AQ2"/>
    <mergeCell ref="A1:B2"/>
    <mergeCell ref="C1:D2"/>
    <mergeCell ref="G1:G2"/>
    <mergeCell ref="H1:R2"/>
    <mergeCell ref="S1:AA1"/>
    <mergeCell ref="AB1:AJ1"/>
    <mergeCell ref="AK1:AS1"/>
    <mergeCell ref="AR2:AS2"/>
    <mergeCell ref="BC2:BI2"/>
    <mergeCell ref="BJ2:BY2"/>
    <mergeCell ref="AT1:BB1"/>
    <mergeCell ref="BC1:BJ1"/>
    <mergeCell ref="BZ1:DF1"/>
    <mergeCell ref="DG1:DH2"/>
    <mergeCell ref="AT2:AX2"/>
    <mergeCell ref="AY2:AZ2"/>
    <mergeCell ref="BA2:BB2"/>
  </mergeCells>
  <hyperlinks>
    <hyperlink r:id="rId2" ref="H1"/>
    <hyperlink r:id="rId3" ref="F2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</hyperlinks>
  <drawing r:id="rId182"/>
  <legacyDrawing r:id="rId18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2" max="2" width="9.38"/>
    <col customWidth="1" min="3" max="4" width="16.5"/>
    <col customWidth="1" min="6" max="6" width="15.38"/>
    <col customWidth="1" min="7" max="8" width="9.38"/>
    <col customWidth="1" min="9" max="9" width="8.5"/>
    <col customWidth="1" min="10" max="10" width="8.0"/>
    <col customWidth="1" min="11" max="11" width="11.0"/>
    <col customWidth="1" min="12" max="12" width="10.5"/>
    <col customWidth="1" min="13" max="13" width="8.63"/>
    <col customWidth="1" min="14" max="15" width="9.25"/>
    <col customWidth="1" min="16" max="16" width="10.5"/>
    <col customWidth="1" min="18" max="18" width="13.25"/>
  </cols>
  <sheetData>
    <row r="1">
      <c r="A1" s="2483" t="s">
        <v>768</v>
      </c>
      <c r="B1" s="2484"/>
      <c r="C1" s="2484"/>
      <c r="D1" s="2484"/>
      <c r="E1" s="2485"/>
      <c r="F1" s="2486" t="s">
        <v>769</v>
      </c>
      <c r="G1" s="2487"/>
      <c r="H1" s="2487"/>
      <c r="I1" s="2487"/>
      <c r="J1" s="2488" t="s">
        <v>69</v>
      </c>
      <c r="K1" s="2487"/>
      <c r="L1" s="2487"/>
      <c r="M1" s="2488" t="s">
        <v>73</v>
      </c>
      <c r="N1" s="2487"/>
      <c r="O1" s="2488" t="s">
        <v>770</v>
      </c>
      <c r="P1" s="2487"/>
      <c r="Q1" s="2489" t="s">
        <v>0</v>
      </c>
      <c r="R1" s="2490" t="s">
        <v>771</v>
      </c>
    </row>
    <row r="2">
      <c r="A2" s="2491" t="s">
        <v>50</v>
      </c>
      <c r="B2" s="2492" t="s">
        <v>772</v>
      </c>
      <c r="C2" s="2492" t="s">
        <v>773</v>
      </c>
      <c r="D2" s="2492" t="s">
        <v>774</v>
      </c>
      <c r="E2" s="2493" t="s">
        <v>775</v>
      </c>
      <c r="F2" s="2494" t="s">
        <v>769</v>
      </c>
      <c r="G2" s="2495" t="s">
        <v>776</v>
      </c>
      <c r="H2" s="2495" t="s">
        <v>777</v>
      </c>
      <c r="I2" s="2495" t="s">
        <v>778</v>
      </c>
      <c r="J2" s="2496" t="s">
        <v>777</v>
      </c>
      <c r="K2" s="2497" t="s">
        <v>69</v>
      </c>
      <c r="L2" s="2497" t="s">
        <v>779</v>
      </c>
      <c r="M2" s="2496" t="s">
        <v>777</v>
      </c>
      <c r="N2" s="2495" t="s">
        <v>73</v>
      </c>
      <c r="O2" s="2496" t="s">
        <v>780</v>
      </c>
      <c r="P2" s="2495" t="s">
        <v>781</v>
      </c>
      <c r="Q2" s="5"/>
      <c r="R2" s="2498"/>
    </row>
    <row r="3">
      <c r="A3" s="2499" t="s">
        <v>782</v>
      </c>
      <c r="B3" s="2499" t="s">
        <v>783</v>
      </c>
      <c r="C3" s="2500">
        <v>45502.625</v>
      </c>
      <c r="D3" s="2500">
        <v>45505.583333333336</v>
      </c>
      <c r="E3" s="2501">
        <v>71.0</v>
      </c>
      <c r="F3" s="2502" t="s">
        <v>272</v>
      </c>
      <c r="G3" s="2502">
        <v>5.0</v>
      </c>
      <c r="H3" s="2502">
        <v>116.0</v>
      </c>
      <c r="I3" s="2502">
        <v>349.0</v>
      </c>
      <c r="J3" s="2503">
        <v>123.0</v>
      </c>
      <c r="K3" s="2504">
        <v>46742.0</v>
      </c>
      <c r="L3" s="2504">
        <v>2750.0</v>
      </c>
      <c r="M3" s="2503">
        <v>111.0</v>
      </c>
      <c r="N3" s="2504">
        <v>15.0</v>
      </c>
      <c r="O3" s="2503">
        <v>17.0</v>
      </c>
      <c r="P3" s="2504">
        <v>0.2</v>
      </c>
    </row>
    <row r="4">
      <c r="A4" s="2499" t="s">
        <v>46</v>
      </c>
      <c r="B4" s="2499" t="s">
        <v>783</v>
      </c>
      <c r="C4" s="2500">
        <v>45509.625</v>
      </c>
      <c r="D4" s="2500">
        <v>45512.583333333336</v>
      </c>
      <c r="E4" s="2501">
        <v>71.0</v>
      </c>
      <c r="F4" s="2502" t="s">
        <v>272</v>
      </c>
      <c r="G4" s="2502">
        <v>3.0</v>
      </c>
      <c r="H4" s="2502">
        <v>72.0</v>
      </c>
      <c r="I4" s="2502">
        <v>558.0</v>
      </c>
      <c r="J4" s="2503">
        <v>91.0</v>
      </c>
      <c r="K4" s="2504">
        <v>102691.0</v>
      </c>
      <c r="L4" s="2504">
        <v>4465.0</v>
      </c>
      <c r="M4" s="2503">
        <v>79.0</v>
      </c>
      <c r="N4" s="2504">
        <v>23.0</v>
      </c>
      <c r="O4" s="2503">
        <v>23.0</v>
      </c>
      <c r="P4" s="2504">
        <v>0.3</v>
      </c>
    </row>
    <row r="5">
      <c r="A5" s="2499" t="s">
        <v>45</v>
      </c>
      <c r="B5" s="2499" t="s">
        <v>783</v>
      </c>
      <c r="C5" s="2500">
        <v>45516.625</v>
      </c>
      <c r="D5" s="2500">
        <v>45519.583333333336</v>
      </c>
      <c r="E5" s="2501">
        <v>71.0</v>
      </c>
      <c r="F5" s="2502" t="s">
        <v>272</v>
      </c>
      <c r="G5" s="2502">
        <v>4.0</v>
      </c>
      <c r="H5" s="2502">
        <v>28.0</v>
      </c>
      <c r="I5" s="2502">
        <v>749.0</v>
      </c>
      <c r="J5" s="2503">
        <v>45.0</v>
      </c>
      <c r="K5" s="2504">
        <v>232705.0</v>
      </c>
      <c r="L5" s="2504">
        <v>6464.0</v>
      </c>
      <c r="M5" s="2503">
        <v>48.0</v>
      </c>
      <c r="N5" s="2504">
        <v>33.0</v>
      </c>
      <c r="O5" s="2503">
        <v>36.0</v>
      </c>
      <c r="P5" s="2504">
        <v>0.5</v>
      </c>
    </row>
    <row r="6">
      <c r="A6" s="2499" t="s">
        <v>44</v>
      </c>
      <c r="B6" s="2499" t="s">
        <v>783</v>
      </c>
      <c r="C6" s="2500">
        <v>45523.625</v>
      </c>
      <c r="D6" s="2500">
        <v>45526.583333333336</v>
      </c>
      <c r="E6" s="2501">
        <v>71.0</v>
      </c>
      <c r="F6" s="2502" t="s">
        <v>272</v>
      </c>
      <c r="G6" s="2502">
        <v>6.0</v>
      </c>
      <c r="H6" s="2502">
        <v>118.0</v>
      </c>
      <c r="I6" s="2502">
        <v>355.0</v>
      </c>
      <c r="J6" s="2503">
        <v>121.0</v>
      </c>
      <c r="K6" s="2504">
        <v>57047.0</v>
      </c>
      <c r="L6" s="2504">
        <v>2480.0</v>
      </c>
      <c r="M6" s="2503">
        <v>124.0</v>
      </c>
      <c r="N6" s="2504">
        <v>13.0</v>
      </c>
      <c r="O6" s="2503">
        <v>23.0</v>
      </c>
      <c r="P6" s="2504">
        <v>0.3</v>
      </c>
    </row>
    <row r="7">
      <c r="A7" s="2499" t="s">
        <v>43</v>
      </c>
      <c r="B7" s="2499" t="s">
        <v>783</v>
      </c>
      <c r="C7" s="2500">
        <v>45530.625</v>
      </c>
      <c r="D7" s="2500">
        <v>45533.583333333336</v>
      </c>
      <c r="E7" s="2501">
        <v>71.0</v>
      </c>
      <c r="F7" s="2502" t="s">
        <v>272</v>
      </c>
      <c r="G7" s="2502">
        <v>3.0</v>
      </c>
      <c r="H7" s="2502">
        <v>120.0</v>
      </c>
      <c r="I7" s="2502">
        <v>332.0</v>
      </c>
      <c r="J7" s="2503">
        <v>118.0</v>
      </c>
      <c r="K7" s="2504">
        <v>61760.0</v>
      </c>
      <c r="L7" s="2504">
        <v>1816.0</v>
      </c>
      <c r="M7" s="2503">
        <v>141.0</v>
      </c>
      <c r="N7" s="2504">
        <v>9.0</v>
      </c>
      <c r="O7" s="2503">
        <v>34.0</v>
      </c>
      <c r="P7" s="2504">
        <v>0.5</v>
      </c>
    </row>
    <row r="8">
      <c r="A8" s="2499" t="s">
        <v>42</v>
      </c>
      <c r="B8" s="2499" t="s">
        <v>783</v>
      </c>
      <c r="C8" s="2500">
        <v>45537.708333333336</v>
      </c>
      <c r="D8" s="2500">
        <v>45540.666666666664</v>
      </c>
      <c r="E8" s="2501">
        <v>71.0</v>
      </c>
      <c r="F8" s="2502" t="s">
        <v>272</v>
      </c>
      <c r="G8" s="2502">
        <v>3.0</v>
      </c>
      <c r="H8" s="2502">
        <v>62.0</v>
      </c>
      <c r="I8" s="2502">
        <v>618.0</v>
      </c>
      <c r="J8" s="2503">
        <v>69.0</v>
      </c>
      <c r="K8" s="2504">
        <v>182315.0</v>
      </c>
      <c r="L8" s="2504">
        <v>4447.0</v>
      </c>
      <c r="M8" s="2503">
        <v>91.0</v>
      </c>
      <c r="N8" s="2504">
        <v>23.0</v>
      </c>
      <c r="O8" s="2503">
        <v>41.0</v>
      </c>
      <c r="P8" s="2504">
        <v>0.6</v>
      </c>
    </row>
    <row r="9">
      <c r="A9" s="2505" t="s">
        <v>41</v>
      </c>
      <c r="B9" s="2505" t="s">
        <v>783</v>
      </c>
      <c r="C9" s="2506">
        <v>45544.708333333336</v>
      </c>
      <c r="D9" s="2506">
        <v>45547.583333333336</v>
      </c>
      <c r="E9" s="2507">
        <v>69.0</v>
      </c>
      <c r="F9" s="2508" t="s">
        <v>272</v>
      </c>
      <c r="G9" s="2508">
        <v>5.0</v>
      </c>
      <c r="H9" s="2508">
        <v>108.0</v>
      </c>
      <c r="I9" s="2508">
        <v>418.0</v>
      </c>
      <c r="J9" s="2509">
        <v>115.0</v>
      </c>
      <c r="K9" s="2510">
        <v>66940.0</v>
      </c>
      <c r="L9" s="2510">
        <v>2678.0</v>
      </c>
      <c r="M9" s="2509">
        <v>122.0</v>
      </c>
      <c r="N9" s="2508">
        <v>14.0</v>
      </c>
      <c r="O9" s="2509">
        <v>25.0</v>
      </c>
      <c r="P9" s="2508">
        <v>0.4</v>
      </c>
    </row>
    <row r="10">
      <c r="A10" s="2505" t="s">
        <v>40</v>
      </c>
      <c r="B10" s="2505" t="s">
        <v>783</v>
      </c>
      <c r="C10" s="2506">
        <v>45551.708333333336</v>
      </c>
      <c r="D10" s="2506">
        <v>45554.583333333336</v>
      </c>
      <c r="E10" s="2507">
        <v>69.0</v>
      </c>
      <c r="F10" s="2508" t="s">
        <v>272</v>
      </c>
      <c r="G10" s="2508">
        <v>5.0</v>
      </c>
      <c r="H10" s="2508">
        <v>90.0</v>
      </c>
      <c r="I10" s="2508">
        <v>466.0</v>
      </c>
      <c r="J10" s="2509">
        <v>119.0</v>
      </c>
      <c r="K10" s="2510">
        <v>52740.0</v>
      </c>
      <c r="L10" s="2510">
        <v>5274.0</v>
      </c>
      <c r="M10" s="2509">
        <v>70.0</v>
      </c>
      <c r="N10" s="2508">
        <v>27.0</v>
      </c>
      <c r="O10" s="2509">
        <v>10.0</v>
      </c>
      <c r="P10" s="2508">
        <v>0.1</v>
      </c>
    </row>
    <row r="11">
      <c r="A11" s="2505" t="s">
        <v>39</v>
      </c>
      <c r="B11" s="2505" t="s">
        <v>783</v>
      </c>
      <c r="C11" s="2506">
        <v>45558.708333333336</v>
      </c>
      <c r="D11" s="2506">
        <v>45561.583333333336</v>
      </c>
      <c r="E11" s="2507">
        <v>69.0</v>
      </c>
      <c r="F11" s="2508" t="s">
        <v>272</v>
      </c>
      <c r="G11" s="2508">
        <v>6.0</v>
      </c>
      <c r="H11" s="2508">
        <v>56.0</v>
      </c>
      <c r="I11" s="2508">
        <v>642.0</v>
      </c>
      <c r="J11" s="2509">
        <v>90.0</v>
      </c>
      <c r="K11" s="2510">
        <v>134249.0</v>
      </c>
      <c r="L11" s="2510">
        <v>8391.0</v>
      </c>
      <c r="M11" s="2509">
        <v>56.0</v>
      </c>
      <c r="N11" s="2508">
        <v>43.0</v>
      </c>
      <c r="O11" s="2509">
        <v>16.0</v>
      </c>
      <c r="P11" s="2508">
        <v>0.2</v>
      </c>
    </row>
    <row r="12">
      <c r="A12" s="2505" t="s">
        <v>38</v>
      </c>
      <c r="B12" s="2505" t="s">
        <v>783</v>
      </c>
      <c r="C12" s="2506">
        <v>45565.708333333336</v>
      </c>
      <c r="D12" s="2506">
        <v>45568.583333333336</v>
      </c>
      <c r="E12" s="2507">
        <v>69.0</v>
      </c>
      <c r="F12" s="2508" t="s">
        <v>272</v>
      </c>
      <c r="G12" s="2508">
        <v>5.0</v>
      </c>
      <c r="H12" s="2508">
        <v>69.0</v>
      </c>
      <c r="I12" s="2508">
        <v>562.0</v>
      </c>
      <c r="J12" s="2509">
        <v>92.0</v>
      </c>
      <c r="K12" s="2510">
        <v>124098.0</v>
      </c>
      <c r="L12" s="2510">
        <v>4773.0</v>
      </c>
      <c r="M12" s="2509">
        <v>85.0</v>
      </c>
      <c r="N12" s="2508">
        <v>25.0</v>
      </c>
      <c r="O12" s="2509">
        <v>26.0</v>
      </c>
      <c r="P12" s="2508">
        <v>0.4</v>
      </c>
    </row>
    <row r="13">
      <c r="A13" s="2505" t="s">
        <v>37</v>
      </c>
      <c r="B13" s="2505" t="s">
        <v>783</v>
      </c>
      <c r="C13" s="2506">
        <v>45572.625</v>
      </c>
      <c r="D13" s="2506">
        <v>45575.583333333336</v>
      </c>
      <c r="E13" s="2507">
        <v>71.0</v>
      </c>
      <c r="F13" s="2508" t="s">
        <v>272</v>
      </c>
      <c r="G13" s="2508">
        <v>5.0</v>
      </c>
      <c r="H13" s="2508">
        <v>125.0</v>
      </c>
      <c r="I13" s="2508">
        <v>354.0</v>
      </c>
      <c r="J13" s="2509">
        <v>139.0</v>
      </c>
      <c r="K13" s="2510">
        <v>63834.0</v>
      </c>
      <c r="L13" s="2510">
        <v>3990.0</v>
      </c>
      <c r="M13" s="2509">
        <v>106.0</v>
      </c>
      <c r="N13" s="2508">
        <v>21.0</v>
      </c>
      <c r="O13" s="2509">
        <v>16.0</v>
      </c>
      <c r="P13" s="2508">
        <v>0.2</v>
      </c>
    </row>
    <row r="14">
      <c r="A14" s="2505" t="s">
        <v>36</v>
      </c>
      <c r="B14" s="2505" t="s">
        <v>783</v>
      </c>
      <c r="C14" s="2506">
        <v>45579.625</v>
      </c>
      <c r="D14" s="2506">
        <v>45582.583333333336</v>
      </c>
      <c r="E14" s="2507">
        <v>71.0</v>
      </c>
      <c r="F14" s="2508" t="s">
        <v>272</v>
      </c>
      <c r="G14" s="2508">
        <v>5.0</v>
      </c>
      <c r="H14" s="2508">
        <v>34.0</v>
      </c>
      <c r="I14" s="2508">
        <v>752.0</v>
      </c>
      <c r="J14" s="2509">
        <v>56.0</v>
      </c>
      <c r="K14" s="2510">
        <v>364121.0</v>
      </c>
      <c r="L14" s="2510">
        <v>9841.0</v>
      </c>
      <c r="M14" s="2509">
        <v>46.0</v>
      </c>
      <c r="N14" s="2508">
        <v>51.0</v>
      </c>
      <c r="O14" s="2509">
        <v>37.0</v>
      </c>
      <c r="P14" s="2508">
        <v>0.5</v>
      </c>
    </row>
    <row r="15">
      <c r="A15" s="2505" t="s">
        <v>35</v>
      </c>
      <c r="B15" s="2505" t="s">
        <v>783</v>
      </c>
      <c r="C15" s="2506">
        <v>45586.625</v>
      </c>
      <c r="D15" s="2506">
        <v>45589.583333333336</v>
      </c>
      <c r="E15" s="2507">
        <v>71.0</v>
      </c>
      <c r="F15" s="2508" t="s">
        <v>272</v>
      </c>
      <c r="G15" s="2508">
        <v>7.0</v>
      </c>
      <c r="H15" s="2508">
        <v>76.0</v>
      </c>
      <c r="I15" s="2508">
        <v>554.0</v>
      </c>
      <c r="J15" s="2509">
        <v>90.0</v>
      </c>
      <c r="K15" s="2510">
        <v>144397.0</v>
      </c>
      <c r="L15" s="2510">
        <v>4813.0</v>
      </c>
      <c r="M15" s="2509">
        <v>82.0</v>
      </c>
      <c r="N15" s="2508">
        <v>24.0</v>
      </c>
      <c r="O15" s="2509">
        <v>30.0</v>
      </c>
      <c r="P15" s="2508">
        <v>0.4</v>
      </c>
    </row>
    <row r="16">
      <c r="A16" s="2505" t="s">
        <v>34</v>
      </c>
      <c r="B16" s="2505" t="s">
        <v>783</v>
      </c>
      <c r="C16" s="2506">
        <v>45593.583333333336</v>
      </c>
      <c r="D16" s="2506">
        <v>45596.583333333336</v>
      </c>
      <c r="E16" s="2507">
        <v>72.0</v>
      </c>
      <c r="F16" s="2508" t="s">
        <v>272</v>
      </c>
      <c r="G16" s="2508">
        <v>4.0</v>
      </c>
      <c r="H16" s="2508">
        <v>46.0</v>
      </c>
      <c r="I16" s="2508">
        <v>681.0</v>
      </c>
      <c r="J16" s="2509">
        <v>79.0</v>
      </c>
      <c r="K16" s="2510">
        <v>224306.0</v>
      </c>
      <c r="L16" s="2510">
        <v>14019.0</v>
      </c>
      <c r="M16" s="2509">
        <v>29.0</v>
      </c>
      <c r="N16" s="2508">
        <v>69.0</v>
      </c>
      <c r="O16" s="2509">
        <v>16.0</v>
      </c>
      <c r="P16" s="2508">
        <v>0.2</v>
      </c>
    </row>
    <row r="17">
      <c r="A17" s="2505" t="s">
        <v>33</v>
      </c>
      <c r="B17" s="2505" t="s">
        <v>783</v>
      </c>
      <c r="C17" s="2506">
        <v>45600.583333333336</v>
      </c>
      <c r="D17" s="2506">
        <v>45603.583333333336</v>
      </c>
      <c r="E17" s="2507">
        <v>72.0</v>
      </c>
      <c r="F17" s="2508" t="s">
        <v>272</v>
      </c>
      <c r="G17" s="2508">
        <v>5.0</v>
      </c>
      <c r="H17" s="2508">
        <v>62.0</v>
      </c>
      <c r="I17" s="2508">
        <v>621.0</v>
      </c>
      <c r="J17" s="2509">
        <v>98.0</v>
      </c>
      <c r="K17" s="2510">
        <v>181268.0</v>
      </c>
      <c r="L17" s="2510">
        <v>11329.0</v>
      </c>
      <c r="M17" s="2509">
        <v>36.0</v>
      </c>
      <c r="N17" s="2508">
        <v>56.0</v>
      </c>
      <c r="O17" s="2509">
        <v>16.0</v>
      </c>
      <c r="P17" s="2508">
        <v>0.2</v>
      </c>
    </row>
    <row r="18">
      <c r="A18" s="2505" t="s">
        <v>32</v>
      </c>
      <c r="B18" s="2505" t="s">
        <v>783</v>
      </c>
      <c r="C18" s="2506">
        <v>45607.583333333336</v>
      </c>
      <c r="D18" s="2506">
        <v>45610.583333333336</v>
      </c>
      <c r="E18" s="2507">
        <v>72.0</v>
      </c>
      <c r="F18" s="2508" t="s">
        <v>272</v>
      </c>
      <c r="G18" s="2508">
        <v>5.0</v>
      </c>
      <c r="H18" s="2508">
        <v>124.0</v>
      </c>
      <c r="I18" s="2508">
        <v>354.0</v>
      </c>
      <c r="J18" s="2509">
        <v>137.0</v>
      </c>
      <c r="K18" s="2510">
        <v>88123.0</v>
      </c>
      <c r="L18" s="2510">
        <v>4406.0</v>
      </c>
      <c r="M18" s="2509">
        <v>98.0</v>
      </c>
      <c r="N18" s="2508">
        <v>22.0</v>
      </c>
      <c r="O18" s="2509">
        <v>20.0</v>
      </c>
      <c r="P18" s="2508">
        <v>0.3</v>
      </c>
    </row>
    <row r="19">
      <c r="A19" s="2505" t="s">
        <v>31</v>
      </c>
      <c r="B19" s="2505" t="s">
        <v>783</v>
      </c>
      <c r="C19" s="2506">
        <v>45614.583333333336</v>
      </c>
      <c r="D19" s="2506">
        <v>45617.583333333336</v>
      </c>
      <c r="E19" s="2507">
        <v>72.0</v>
      </c>
      <c r="F19" s="2508" t="s">
        <v>272</v>
      </c>
      <c r="G19" s="2508">
        <v>3.0</v>
      </c>
      <c r="H19" s="2508">
        <v>144.0</v>
      </c>
      <c r="I19" s="2508">
        <v>226.0</v>
      </c>
      <c r="J19" s="2509">
        <v>142.0</v>
      </c>
      <c r="K19" s="2510">
        <v>59231.0</v>
      </c>
      <c r="L19" s="2510">
        <v>2575.0</v>
      </c>
      <c r="M19" s="2509">
        <v>142.0</v>
      </c>
      <c r="N19" s="2508">
        <v>13.0</v>
      </c>
      <c r="O19" s="2509">
        <v>23.0</v>
      </c>
      <c r="P19" s="2508">
        <v>0.3</v>
      </c>
    </row>
    <row r="20">
      <c r="A20" s="2505" t="s">
        <v>30</v>
      </c>
      <c r="B20" s="2505" t="s">
        <v>783</v>
      </c>
      <c r="C20" s="2506">
        <v>45621.583333333336</v>
      </c>
      <c r="D20" s="2506">
        <v>45624.583333333336</v>
      </c>
      <c r="E20" s="2507">
        <v>72.0</v>
      </c>
      <c r="F20" s="2508" t="s">
        <v>272</v>
      </c>
      <c r="G20" s="2508">
        <v>3.0</v>
      </c>
      <c r="H20" s="2508">
        <v>99.0</v>
      </c>
      <c r="I20" s="2508">
        <v>461.0</v>
      </c>
      <c r="J20" s="2509">
        <v>124.0</v>
      </c>
      <c r="K20" s="2510">
        <v>90907.0</v>
      </c>
      <c r="L20" s="2510">
        <v>6993.0</v>
      </c>
      <c r="M20" s="2509">
        <v>77.0</v>
      </c>
      <c r="N20" s="2508">
        <v>35.0</v>
      </c>
      <c r="O20" s="2509">
        <v>13.0</v>
      </c>
      <c r="P20" s="2508">
        <v>0.2</v>
      </c>
    </row>
    <row r="21">
      <c r="A21" s="2505" t="s">
        <v>29</v>
      </c>
      <c r="B21" s="2505" t="s">
        <v>783</v>
      </c>
      <c r="C21" s="2506">
        <v>45628.583333333336</v>
      </c>
      <c r="D21" s="2506">
        <v>45631.583333333336</v>
      </c>
      <c r="E21" s="2507">
        <v>72.0</v>
      </c>
      <c r="F21" s="2508" t="s">
        <v>272</v>
      </c>
      <c r="G21" s="2508">
        <v>4.0</v>
      </c>
      <c r="H21" s="2508">
        <v>152.0</v>
      </c>
      <c r="I21" s="2508">
        <v>182.0</v>
      </c>
      <c r="J21" s="2509">
        <v>159.0</v>
      </c>
      <c r="K21" s="2510">
        <v>33970.0</v>
      </c>
      <c r="L21" s="2510">
        <v>3397.0</v>
      </c>
      <c r="M21" s="2509">
        <v>126.0</v>
      </c>
      <c r="N21" s="2508">
        <v>17.0</v>
      </c>
      <c r="O21" s="2509">
        <v>10.0</v>
      </c>
      <c r="P21" s="2508">
        <v>0.1</v>
      </c>
    </row>
    <row r="22">
      <c r="A22" s="2505" t="s">
        <v>28</v>
      </c>
      <c r="B22" s="2505" t="s">
        <v>783</v>
      </c>
      <c r="C22" s="2506">
        <v>45635.583333333336</v>
      </c>
      <c r="D22" s="2506">
        <v>45638.583333333336</v>
      </c>
      <c r="E22" s="2507">
        <v>72.0</v>
      </c>
      <c r="F22" s="2508" t="s">
        <v>272</v>
      </c>
      <c r="G22" s="2508">
        <v>4.0</v>
      </c>
      <c r="H22" s="2508">
        <v>84.0</v>
      </c>
      <c r="I22" s="2508">
        <v>532.0</v>
      </c>
      <c r="J22" s="2509">
        <v>109.0</v>
      </c>
      <c r="K22" s="2510">
        <v>148254.0</v>
      </c>
      <c r="L22" s="2510">
        <v>7060.0</v>
      </c>
      <c r="M22" s="2509">
        <v>80.0</v>
      </c>
      <c r="N22" s="2508">
        <v>35.0</v>
      </c>
      <c r="O22" s="2509">
        <v>21.0</v>
      </c>
      <c r="P22" s="2508">
        <v>0.3</v>
      </c>
    </row>
    <row r="23">
      <c r="A23" s="2505" t="s">
        <v>27</v>
      </c>
      <c r="B23" s="2505" t="s">
        <v>783</v>
      </c>
      <c r="C23" s="2506">
        <v>45642.583333333336</v>
      </c>
      <c r="D23" s="2506">
        <v>45645.583333333336</v>
      </c>
      <c r="E23" s="2507">
        <v>72.0</v>
      </c>
      <c r="F23" s="2508" t="s">
        <v>272</v>
      </c>
      <c r="G23" s="2508">
        <v>5.0</v>
      </c>
      <c r="H23" s="2508">
        <v>82.0</v>
      </c>
      <c r="I23" s="2508">
        <v>538.0</v>
      </c>
      <c r="J23" s="2509">
        <v>109.0</v>
      </c>
      <c r="K23" s="2510">
        <v>141298.0</v>
      </c>
      <c r="L23" s="2510">
        <v>8831.0</v>
      </c>
      <c r="M23" s="2509">
        <v>57.0</v>
      </c>
      <c r="N23" s="2508">
        <v>44.0</v>
      </c>
      <c r="O23" s="2509">
        <v>16.0</v>
      </c>
      <c r="P23" s="2508">
        <v>0.2</v>
      </c>
    </row>
    <row r="24">
      <c r="A24" s="2505" t="s">
        <v>26</v>
      </c>
      <c r="B24" s="2505" t="s">
        <v>783</v>
      </c>
      <c r="C24" s="2506">
        <v>45649.583333333336</v>
      </c>
      <c r="D24" s="2506">
        <v>45652.583333333336</v>
      </c>
      <c r="E24" s="2507">
        <v>72.0</v>
      </c>
      <c r="F24" s="2508" t="s">
        <v>272</v>
      </c>
      <c r="G24" s="2508">
        <v>5.0</v>
      </c>
      <c r="H24" s="2508">
        <v>57.0</v>
      </c>
      <c r="I24" s="2508">
        <v>605.0</v>
      </c>
      <c r="J24" s="2509">
        <v>83.0</v>
      </c>
      <c r="K24" s="2510">
        <v>149155.0</v>
      </c>
      <c r="L24" s="2510">
        <v>9322.0</v>
      </c>
      <c r="M24" s="2509">
        <v>52.0</v>
      </c>
      <c r="N24" s="2508">
        <v>46.0</v>
      </c>
      <c r="O24" s="2509">
        <v>16.0</v>
      </c>
      <c r="P24" s="2508">
        <v>0.2</v>
      </c>
    </row>
    <row r="25">
      <c r="A25" s="2505" t="s">
        <v>25</v>
      </c>
      <c r="B25" s="2505" t="s">
        <v>783</v>
      </c>
      <c r="C25" s="2506">
        <v>45656.583333333336</v>
      </c>
      <c r="D25" s="2506">
        <v>45659.583333333336</v>
      </c>
      <c r="E25" s="2507">
        <v>72.0</v>
      </c>
      <c r="F25" s="2508" t="s">
        <v>272</v>
      </c>
      <c r="G25" s="2508">
        <v>5.0</v>
      </c>
      <c r="H25" s="2508">
        <v>6.0</v>
      </c>
      <c r="I25" s="2508">
        <v>916.0</v>
      </c>
      <c r="J25" s="2509">
        <v>19.0</v>
      </c>
      <c r="K25" s="2510">
        <v>753207.0</v>
      </c>
      <c r="L25" s="2510">
        <v>57939.0</v>
      </c>
      <c r="M25" s="2509">
        <v>5.0</v>
      </c>
      <c r="N25" s="2508">
        <v>287.0</v>
      </c>
      <c r="O25" s="2509">
        <v>13.0</v>
      </c>
      <c r="P25" s="2508">
        <v>0.2</v>
      </c>
    </row>
    <row r="26">
      <c r="A26" s="2505" t="s">
        <v>24</v>
      </c>
      <c r="B26" s="2505" t="s">
        <v>783</v>
      </c>
      <c r="C26" s="2506">
        <v>45663.583333333336</v>
      </c>
      <c r="D26" s="2506">
        <v>45666.583333333336</v>
      </c>
      <c r="E26" s="2507">
        <v>72.0</v>
      </c>
      <c r="F26" s="2508" t="s">
        <v>272</v>
      </c>
      <c r="G26" s="2508">
        <v>8.0</v>
      </c>
      <c r="H26" s="2508">
        <v>66.0</v>
      </c>
      <c r="I26" s="2508">
        <v>612.0</v>
      </c>
      <c r="J26" s="2509">
        <v>93.0</v>
      </c>
      <c r="K26" s="2510">
        <v>181652.0</v>
      </c>
      <c r="L26" s="2510">
        <v>8650.0</v>
      </c>
      <c r="M26" s="2509">
        <v>56.0</v>
      </c>
      <c r="N26" s="2508">
        <v>43.0</v>
      </c>
      <c r="O26" s="2509">
        <v>21.0</v>
      </c>
      <c r="P26" s="2508">
        <v>0.3</v>
      </c>
    </row>
    <row r="27">
      <c r="A27" s="2505" t="s">
        <v>23</v>
      </c>
      <c r="B27" s="2505" t="s">
        <v>783</v>
      </c>
      <c r="C27" s="2506">
        <v>45670.583333333336</v>
      </c>
      <c r="D27" s="2506">
        <v>45673.583333333336</v>
      </c>
      <c r="E27" s="2507">
        <v>72.0</v>
      </c>
      <c r="F27" s="2508" t="s">
        <v>272</v>
      </c>
      <c r="G27" s="2508">
        <v>5.0</v>
      </c>
      <c r="H27" s="2508">
        <v>46.0</v>
      </c>
      <c r="I27" s="2508">
        <v>696.0</v>
      </c>
      <c r="J27" s="2509">
        <v>77.0</v>
      </c>
      <c r="K27" s="2510">
        <v>209360.0</v>
      </c>
      <c r="L27" s="2510">
        <v>9970.0</v>
      </c>
      <c r="M27" s="2509">
        <v>37.0</v>
      </c>
      <c r="N27" s="2508">
        <v>49.0</v>
      </c>
      <c r="O27" s="2509">
        <v>21.0</v>
      </c>
      <c r="P27" s="2508">
        <v>0.3</v>
      </c>
    </row>
    <row r="28">
      <c r="A28" s="2505" t="s">
        <v>22</v>
      </c>
      <c r="B28" s="2505" t="s">
        <v>783</v>
      </c>
      <c r="C28" s="2506">
        <v>45677.583333333336</v>
      </c>
      <c r="D28" s="2506">
        <v>45680.583333333336</v>
      </c>
      <c r="E28" s="2507">
        <v>72.0</v>
      </c>
      <c r="F28" s="2508" t="s">
        <v>272</v>
      </c>
      <c r="G28" s="2508">
        <v>5.0</v>
      </c>
      <c r="H28" s="2508">
        <v>70.0</v>
      </c>
      <c r="I28" s="2508">
        <v>585.0</v>
      </c>
      <c r="J28" s="2509">
        <v>101.0</v>
      </c>
      <c r="K28" s="2510">
        <v>178394.0</v>
      </c>
      <c r="L28" s="2510">
        <v>13723.0</v>
      </c>
      <c r="M28" s="2509">
        <v>50.0</v>
      </c>
      <c r="N28" s="2508">
        <v>68.0</v>
      </c>
      <c r="O28" s="2509">
        <v>13.0</v>
      </c>
      <c r="P28" s="2508">
        <v>0.2</v>
      </c>
    </row>
    <row r="29">
      <c r="A29" s="2505" t="s">
        <v>21</v>
      </c>
      <c r="B29" s="2505" t="s">
        <v>783</v>
      </c>
      <c r="C29" s="2506">
        <v>45684.583333333336</v>
      </c>
      <c r="D29" s="2506">
        <v>45687.583333333336</v>
      </c>
      <c r="E29" s="2507">
        <v>72.0</v>
      </c>
      <c r="F29" s="2508" t="s">
        <v>272</v>
      </c>
      <c r="G29" s="2508">
        <v>5.0</v>
      </c>
      <c r="H29" s="2508">
        <v>56.0</v>
      </c>
      <c r="I29" s="2508">
        <v>650.0</v>
      </c>
      <c r="J29" s="2509">
        <v>87.0</v>
      </c>
      <c r="K29" s="2510">
        <v>231405.0</v>
      </c>
      <c r="L29" s="2510">
        <v>11019.0</v>
      </c>
      <c r="M29" s="2509">
        <v>55.0</v>
      </c>
      <c r="N29" s="2508">
        <v>55.0</v>
      </c>
      <c r="O29" s="2509">
        <v>21.0</v>
      </c>
      <c r="P29" s="2508">
        <v>0.3</v>
      </c>
    </row>
    <row r="30">
      <c r="A30" s="2505" t="s">
        <v>20</v>
      </c>
      <c r="B30" s="2505" t="s">
        <v>783</v>
      </c>
      <c r="C30" s="2506">
        <v>45691.583333333336</v>
      </c>
      <c r="D30" s="2506">
        <v>45694.583333333336</v>
      </c>
      <c r="E30" s="2507">
        <v>72.0</v>
      </c>
      <c r="F30" s="2508" t="s">
        <v>272</v>
      </c>
      <c r="G30" s="2508">
        <v>5.0</v>
      </c>
      <c r="H30" s="2508">
        <v>2.0</v>
      </c>
      <c r="I30" s="2508">
        <v>986.0</v>
      </c>
      <c r="J30" s="2509">
        <v>10.0</v>
      </c>
      <c r="K30" s="2510">
        <v>2526443.0</v>
      </c>
      <c r="L30" s="2510">
        <v>84215.0</v>
      </c>
      <c r="M30" s="2509">
        <v>5.0</v>
      </c>
      <c r="N30" s="2508">
        <v>417.0</v>
      </c>
      <c r="O30" s="2509">
        <v>30.0</v>
      </c>
      <c r="P30" s="2508">
        <v>0.4</v>
      </c>
    </row>
    <row r="31">
      <c r="A31" s="2505" t="s">
        <v>19</v>
      </c>
      <c r="B31" s="2505" t="s">
        <v>783</v>
      </c>
      <c r="C31" s="2506">
        <v>45698.583333333336</v>
      </c>
      <c r="D31" s="2506">
        <v>45701.583333333336</v>
      </c>
      <c r="E31" s="2507">
        <v>72.0</v>
      </c>
      <c r="F31" s="2508" t="s">
        <v>272</v>
      </c>
      <c r="G31" s="2508">
        <v>8.0</v>
      </c>
      <c r="H31" s="2508">
        <v>53.0</v>
      </c>
      <c r="I31" s="2508">
        <v>635.0</v>
      </c>
      <c r="J31" s="2509">
        <v>85.0</v>
      </c>
      <c r="K31" s="2510">
        <v>168238.0</v>
      </c>
      <c r="L31" s="2510">
        <v>15294.0</v>
      </c>
      <c r="M31" s="2509">
        <v>33.0</v>
      </c>
      <c r="N31" s="2508">
        <v>76.0</v>
      </c>
      <c r="O31" s="2509">
        <v>11.0</v>
      </c>
      <c r="P31" s="2508">
        <v>0.2</v>
      </c>
    </row>
    <row r="32">
      <c r="A32" s="2505" t="s">
        <v>18</v>
      </c>
      <c r="B32" s="2505" t="s">
        <v>783</v>
      </c>
      <c r="C32" s="2506">
        <v>45705.583333333336</v>
      </c>
      <c r="D32" s="2506">
        <v>45708.583333333336</v>
      </c>
      <c r="E32" s="2507">
        <v>72.0</v>
      </c>
      <c r="F32" s="2508" t="s">
        <v>272</v>
      </c>
      <c r="G32" s="2508">
        <v>6.0</v>
      </c>
      <c r="H32" s="2508">
        <v>58.0</v>
      </c>
      <c r="I32" s="2508">
        <v>617.0</v>
      </c>
      <c r="J32" s="2509">
        <v>82.0</v>
      </c>
      <c r="K32" s="2510">
        <v>202083.0</v>
      </c>
      <c r="L32" s="2510">
        <v>11887.0</v>
      </c>
      <c r="M32" s="2509">
        <v>52.0</v>
      </c>
      <c r="N32" s="2508">
        <v>59.0</v>
      </c>
      <c r="O32" s="2509">
        <v>17.0</v>
      </c>
      <c r="P32" s="2508">
        <v>0.2</v>
      </c>
    </row>
    <row r="33">
      <c r="A33" s="2505" t="s">
        <v>17</v>
      </c>
      <c r="B33" s="2505" t="s">
        <v>783</v>
      </c>
      <c r="C33" s="2506">
        <v>45712.583333333336</v>
      </c>
      <c r="D33" s="2506">
        <v>45715.583333333336</v>
      </c>
      <c r="E33" s="2507">
        <v>72.0</v>
      </c>
      <c r="F33" s="2508" t="s">
        <v>272</v>
      </c>
      <c r="G33" s="2508">
        <v>6.0</v>
      </c>
      <c r="H33" s="2508">
        <v>59.0</v>
      </c>
      <c r="I33" s="2508">
        <v>617.0</v>
      </c>
      <c r="J33" s="2509">
        <v>88.0</v>
      </c>
      <c r="K33" s="2510">
        <v>171874.0</v>
      </c>
      <c r="L33" s="2510">
        <v>11458.0</v>
      </c>
      <c r="M33" s="2509">
        <v>51.0</v>
      </c>
      <c r="N33" s="2508">
        <v>57.0</v>
      </c>
      <c r="O33" s="2509">
        <v>15.0</v>
      </c>
      <c r="P33" s="2508">
        <v>0.2</v>
      </c>
    </row>
    <row r="34">
      <c r="A34" s="2505" t="s">
        <v>16</v>
      </c>
      <c r="B34" s="2505" t="s">
        <v>783</v>
      </c>
      <c r="C34" s="2506">
        <v>45719.583333333336</v>
      </c>
      <c r="D34" s="2506">
        <v>45722.583333333336</v>
      </c>
      <c r="E34" s="2507">
        <v>72.0</v>
      </c>
      <c r="F34" s="2508" t="s">
        <v>272</v>
      </c>
      <c r="G34" s="2508">
        <v>6.0</v>
      </c>
      <c r="H34" s="2508">
        <v>26.0</v>
      </c>
      <c r="I34" s="2508">
        <v>795.0</v>
      </c>
      <c r="J34" s="2509">
        <v>50.0</v>
      </c>
      <c r="K34" s="2510">
        <v>330808.0</v>
      </c>
      <c r="L34" s="2510">
        <v>20676.0</v>
      </c>
      <c r="M34" s="2509">
        <v>19.0</v>
      </c>
      <c r="N34" s="2508">
        <v>102.0</v>
      </c>
      <c r="O34" s="2509">
        <v>16.0</v>
      </c>
      <c r="P34" s="2508">
        <v>0.2</v>
      </c>
    </row>
    <row r="35">
      <c r="A35" s="2505" t="s">
        <v>782</v>
      </c>
      <c r="B35" s="2505" t="s">
        <v>783</v>
      </c>
      <c r="C35" s="2506">
        <v>45502.625</v>
      </c>
      <c r="D35" s="2506">
        <v>45505.583333333336</v>
      </c>
      <c r="E35" s="2507">
        <v>71.0</v>
      </c>
      <c r="F35" s="2508" t="s">
        <v>492</v>
      </c>
      <c r="G35" s="2508">
        <v>5.0</v>
      </c>
      <c r="H35" s="2508">
        <v>39.0</v>
      </c>
      <c r="I35" s="2508">
        <v>661.0</v>
      </c>
      <c r="J35" s="2509">
        <v>51.0</v>
      </c>
      <c r="K35" s="2510">
        <v>254097.0</v>
      </c>
      <c r="L35" s="2510">
        <v>3176.0</v>
      </c>
      <c r="M35" s="2509">
        <v>91.0</v>
      </c>
      <c r="N35" s="2508">
        <v>19.0</v>
      </c>
      <c r="O35" s="2509">
        <v>80.0</v>
      </c>
      <c r="P35" s="2508">
        <v>1.1</v>
      </c>
    </row>
    <row r="36">
      <c r="A36" s="2505" t="s">
        <v>46</v>
      </c>
      <c r="B36" s="2505" t="s">
        <v>783</v>
      </c>
      <c r="C36" s="2506">
        <v>45509.625</v>
      </c>
      <c r="D36" s="2506">
        <v>45512.583333333336</v>
      </c>
      <c r="E36" s="2507">
        <v>71.0</v>
      </c>
      <c r="F36" s="2508" t="s">
        <v>492</v>
      </c>
      <c r="G36" s="2508">
        <v>6.0</v>
      </c>
      <c r="H36" s="2508">
        <v>58.0</v>
      </c>
      <c r="I36" s="2508">
        <v>615.0</v>
      </c>
      <c r="J36" s="2509">
        <v>62.0</v>
      </c>
      <c r="K36" s="2510">
        <v>174076.0</v>
      </c>
      <c r="L36" s="2510">
        <v>3482.0</v>
      </c>
      <c r="M36" s="2509">
        <v>96.0</v>
      </c>
      <c r="N36" s="2508">
        <v>19.0</v>
      </c>
      <c r="O36" s="2509">
        <v>50.0</v>
      </c>
      <c r="P36" s="2508">
        <v>0.7</v>
      </c>
    </row>
    <row r="37">
      <c r="A37" s="2505" t="s">
        <v>45</v>
      </c>
      <c r="B37" s="2505" t="s">
        <v>783</v>
      </c>
      <c r="C37" s="2506">
        <v>45516.625</v>
      </c>
      <c r="D37" s="2506">
        <v>45519.583333333336</v>
      </c>
      <c r="E37" s="2507">
        <v>71.0</v>
      </c>
      <c r="F37" s="2508" t="s">
        <v>492</v>
      </c>
      <c r="G37" s="2508">
        <v>6.0</v>
      </c>
      <c r="H37" s="2508">
        <v>52.0</v>
      </c>
      <c r="I37" s="2508">
        <v>605.0</v>
      </c>
      <c r="J37" s="2509">
        <v>57.0</v>
      </c>
      <c r="K37" s="2510">
        <v>177283.0</v>
      </c>
      <c r="L37" s="2510">
        <v>2646.0</v>
      </c>
      <c r="M37" s="2509">
        <v>109.0</v>
      </c>
      <c r="N37" s="2508">
        <v>14.0</v>
      </c>
      <c r="O37" s="2509">
        <v>67.0</v>
      </c>
      <c r="P37" s="2508">
        <v>0.9</v>
      </c>
    </row>
    <row r="38">
      <c r="A38" s="2505" t="s">
        <v>44</v>
      </c>
      <c r="B38" s="2505" t="s">
        <v>783</v>
      </c>
      <c r="C38" s="2506">
        <v>45523.625</v>
      </c>
      <c r="D38" s="2506">
        <v>45526.583333333336</v>
      </c>
      <c r="E38" s="2507">
        <v>71.0</v>
      </c>
      <c r="F38" s="2508" t="s">
        <v>492</v>
      </c>
      <c r="G38" s="2508">
        <v>6.0</v>
      </c>
      <c r="H38" s="2508">
        <v>87.0</v>
      </c>
      <c r="I38" s="2508">
        <v>479.0</v>
      </c>
      <c r="J38" s="2509">
        <v>88.0</v>
      </c>
      <c r="K38" s="2510">
        <v>120347.0</v>
      </c>
      <c r="L38" s="2510">
        <v>2360.0</v>
      </c>
      <c r="M38" s="2509">
        <v>125.0</v>
      </c>
      <c r="N38" s="2508">
        <v>13.0</v>
      </c>
      <c r="O38" s="2509">
        <v>51.0</v>
      </c>
      <c r="P38" s="2508">
        <v>0.7</v>
      </c>
    </row>
    <row r="39">
      <c r="A39" s="2505" t="s">
        <v>43</v>
      </c>
      <c r="B39" s="2505" t="s">
        <v>783</v>
      </c>
      <c r="C39" s="2506">
        <v>45530.625</v>
      </c>
      <c r="D39" s="2506">
        <v>45533.583333333336</v>
      </c>
      <c r="E39" s="2507">
        <v>71.0</v>
      </c>
      <c r="F39" s="2508" t="s">
        <v>492</v>
      </c>
      <c r="G39" s="2508">
        <v>5.0</v>
      </c>
      <c r="H39" s="2508">
        <v>103.0</v>
      </c>
      <c r="I39" s="2508">
        <v>397.0</v>
      </c>
      <c r="J39" s="2509">
        <v>104.0</v>
      </c>
      <c r="K39" s="2510">
        <v>75167.0</v>
      </c>
      <c r="L39" s="2510">
        <v>2211.0</v>
      </c>
      <c r="M39" s="2509">
        <v>125.0</v>
      </c>
      <c r="N39" s="2508">
        <v>12.0</v>
      </c>
      <c r="O39" s="2509">
        <v>34.0</v>
      </c>
      <c r="P39" s="2508">
        <v>0.5</v>
      </c>
    </row>
    <row r="40">
      <c r="A40" s="2505" t="s">
        <v>42</v>
      </c>
      <c r="B40" s="2505" t="s">
        <v>783</v>
      </c>
      <c r="C40" s="2506">
        <v>45537.708333333336</v>
      </c>
      <c r="D40" s="2506">
        <v>45540.666666666664</v>
      </c>
      <c r="E40" s="2507">
        <v>71.0</v>
      </c>
      <c r="F40" s="2508" t="s">
        <v>492</v>
      </c>
      <c r="G40" s="2508">
        <v>4.0</v>
      </c>
      <c r="H40" s="2508">
        <v>117.0</v>
      </c>
      <c r="I40" s="2508">
        <v>368.0</v>
      </c>
      <c r="J40" s="2509">
        <v>111.0</v>
      </c>
      <c r="K40" s="2510">
        <v>89227.0</v>
      </c>
      <c r="L40" s="2510">
        <v>1821.0</v>
      </c>
      <c r="M40" s="2509">
        <v>150.0</v>
      </c>
      <c r="N40" s="2508">
        <v>10.0</v>
      </c>
      <c r="O40" s="2509">
        <v>49.0</v>
      </c>
      <c r="P40" s="2508">
        <v>0.7</v>
      </c>
    </row>
    <row r="41">
      <c r="A41" s="2505" t="s">
        <v>41</v>
      </c>
      <c r="B41" s="2505" t="s">
        <v>783</v>
      </c>
      <c r="C41" s="2506">
        <v>45544.708333333336</v>
      </c>
      <c r="D41" s="2506">
        <v>45547.583333333336</v>
      </c>
      <c r="E41" s="2507">
        <v>69.0</v>
      </c>
      <c r="F41" s="2508" t="s">
        <v>492</v>
      </c>
      <c r="G41" s="2508">
        <v>4.0</v>
      </c>
      <c r="H41" s="2508">
        <v>82.0</v>
      </c>
      <c r="I41" s="2508">
        <v>535.0</v>
      </c>
      <c r="J41" s="2509">
        <v>95.0</v>
      </c>
      <c r="K41" s="2510">
        <v>103948.0</v>
      </c>
      <c r="L41" s="2510">
        <v>4331.0</v>
      </c>
      <c r="M41" s="2509">
        <v>85.0</v>
      </c>
      <c r="N41" s="2508">
        <v>23.0</v>
      </c>
      <c r="O41" s="2509">
        <v>24.0</v>
      </c>
      <c r="P41" s="2508">
        <v>0.3</v>
      </c>
    </row>
    <row r="42">
      <c r="A42" s="2505" t="s">
        <v>40</v>
      </c>
      <c r="B42" s="2505" t="s">
        <v>783</v>
      </c>
      <c r="C42" s="2506">
        <v>45551.708333333336</v>
      </c>
      <c r="D42" s="2506">
        <v>45554.583333333336</v>
      </c>
      <c r="E42" s="2507">
        <v>69.0</v>
      </c>
      <c r="F42" s="2508" t="s">
        <v>492</v>
      </c>
      <c r="G42" s="2508">
        <v>4.0</v>
      </c>
      <c r="H42" s="2508">
        <v>107.0</v>
      </c>
      <c r="I42" s="2508">
        <v>393.0</v>
      </c>
      <c r="J42" s="2509">
        <v>107.0</v>
      </c>
      <c r="K42" s="2510">
        <v>66432.0</v>
      </c>
      <c r="L42" s="2510">
        <v>1748.0</v>
      </c>
      <c r="M42" s="2509">
        <v>140.0</v>
      </c>
      <c r="N42" s="2508">
        <v>9.0</v>
      </c>
      <c r="O42" s="2509">
        <v>38.0</v>
      </c>
      <c r="P42" s="2508">
        <v>0.6</v>
      </c>
    </row>
    <row r="43">
      <c r="A43" s="2505" t="s">
        <v>39</v>
      </c>
      <c r="B43" s="2505" t="s">
        <v>783</v>
      </c>
      <c r="C43" s="2506">
        <v>45558.708333333336</v>
      </c>
      <c r="D43" s="2506">
        <v>45561.583333333336</v>
      </c>
      <c r="E43" s="2507">
        <v>69.0</v>
      </c>
      <c r="F43" s="2508" t="s">
        <v>492</v>
      </c>
      <c r="G43" s="2508">
        <v>4.0</v>
      </c>
      <c r="H43" s="2508">
        <v>133.0</v>
      </c>
      <c r="I43" s="2508">
        <v>300.0</v>
      </c>
      <c r="J43" s="2509">
        <v>128.0</v>
      </c>
      <c r="K43" s="2510">
        <v>50058.0</v>
      </c>
      <c r="L43" s="2510">
        <v>2086.0</v>
      </c>
      <c r="M43" s="2509">
        <v>136.0</v>
      </c>
      <c r="N43" s="2508">
        <v>11.0</v>
      </c>
      <c r="O43" s="2509">
        <v>24.0</v>
      </c>
      <c r="P43" s="2508">
        <v>0.3</v>
      </c>
    </row>
    <row r="44">
      <c r="A44" s="2505" t="s">
        <v>38</v>
      </c>
      <c r="B44" s="2505" t="s">
        <v>783</v>
      </c>
      <c r="C44" s="2506">
        <v>45565.708333333336</v>
      </c>
      <c r="D44" s="2506">
        <v>45568.583333333336</v>
      </c>
      <c r="E44" s="2507">
        <v>69.0</v>
      </c>
      <c r="F44" s="2508" t="s">
        <v>492</v>
      </c>
      <c r="G44" s="2508">
        <v>3.0</v>
      </c>
      <c r="H44" s="2508">
        <v>127.0</v>
      </c>
      <c r="I44" s="2508">
        <v>321.0</v>
      </c>
      <c r="J44" s="2509">
        <v>120.0</v>
      </c>
      <c r="K44" s="2510">
        <v>73083.0</v>
      </c>
      <c r="L44" s="2510">
        <v>1783.0</v>
      </c>
      <c r="M44" s="2509">
        <v>146.0</v>
      </c>
      <c r="N44" s="2508">
        <v>10.0</v>
      </c>
      <c r="O44" s="2509">
        <v>41.0</v>
      </c>
      <c r="P44" s="2508">
        <v>0.6</v>
      </c>
    </row>
    <row r="45">
      <c r="A45" s="2505" t="s">
        <v>37</v>
      </c>
      <c r="B45" s="2505" t="s">
        <v>783</v>
      </c>
      <c r="C45" s="2506">
        <v>45572.625</v>
      </c>
      <c r="D45" s="2506">
        <v>45575.583333333336</v>
      </c>
      <c r="E45" s="2507">
        <v>71.0</v>
      </c>
      <c r="F45" s="2508" t="s">
        <v>492</v>
      </c>
      <c r="G45" s="2508">
        <v>4.0</v>
      </c>
      <c r="H45" s="2508">
        <v>138.0</v>
      </c>
      <c r="I45" s="2508">
        <v>289.0</v>
      </c>
      <c r="J45" s="2509">
        <v>138.0</v>
      </c>
      <c r="K45" s="2510">
        <v>64419.0</v>
      </c>
      <c r="L45" s="2510">
        <v>2221.0</v>
      </c>
      <c r="M45" s="2509">
        <v>145.0</v>
      </c>
      <c r="N45" s="2508">
        <v>12.0</v>
      </c>
      <c r="O45" s="2509">
        <v>29.0</v>
      </c>
      <c r="P45" s="2508">
        <v>0.4</v>
      </c>
    </row>
    <row r="46">
      <c r="A46" s="2505" t="s">
        <v>36</v>
      </c>
      <c r="B46" s="2505" t="s">
        <v>783</v>
      </c>
      <c r="C46" s="2506">
        <v>45579.625</v>
      </c>
      <c r="D46" s="2506">
        <v>45582.583333333336</v>
      </c>
      <c r="E46" s="2507">
        <v>71.0</v>
      </c>
      <c r="F46" s="2508" t="s">
        <v>492</v>
      </c>
      <c r="G46" s="2508">
        <v>3.0</v>
      </c>
      <c r="H46" s="2508">
        <v>59.0</v>
      </c>
      <c r="I46" s="2508">
        <v>639.0</v>
      </c>
      <c r="J46" s="2509">
        <v>67.0</v>
      </c>
      <c r="K46" s="2510">
        <v>302439.0</v>
      </c>
      <c r="L46" s="2510">
        <v>5816.0</v>
      </c>
      <c r="M46" s="2509">
        <v>80.0</v>
      </c>
      <c r="N46" s="2508">
        <v>31.0</v>
      </c>
      <c r="O46" s="2509">
        <v>52.0</v>
      </c>
      <c r="P46" s="2508">
        <v>0.7</v>
      </c>
    </row>
    <row r="47">
      <c r="A47" s="2505" t="s">
        <v>35</v>
      </c>
      <c r="B47" s="2505" t="s">
        <v>783</v>
      </c>
      <c r="C47" s="2506">
        <v>45586.625</v>
      </c>
      <c r="D47" s="2506">
        <v>45589.583333333336</v>
      </c>
      <c r="E47" s="2507">
        <v>71.0</v>
      </c>
      <c r="F47" s="2508" t="s">
        <v>492</v>
      </c>
      <c r="G47" s="2508">
        <v>5.0</v>
      </c>
      <c r="H47" s="2508">
        <v>63.0</v>
      </c>
      <c r="I47" s="2508">
        <v>614.0</v>
      </c>
      <c r="J47" s="2509">
        <v>64.0</v>
      </c>
      <c r="K47" s="2510">
        <v>252310.0</v>
      </c>
      <c r="L47" s="2510">
        <v>3154.0</v>
      </c>
      <c r="M47" s="2509">
        <v>113.0</v>
      </c>
      <c r="N47" s="2508">
        <v>16.0</v>
      </c>
      <c r="O47" s="2509">
        <v>80.0</v>
      </c>
      <c r="P47" s="2508">
        <v>1.1</v>
      </c>
    </row>
    <row r="48">
      <c r="A48" s="2505" t="s">
        <v>34</v>
      </c>
      <c r="B48" s="2505" t="s">
        <v>783</v>
      </c>
      <c r="C48" s="2506">
        <v>45593.583333333336</v>
      </c>
      <c r="D48" s="2506">
        <v>45596.583333333336</v>
      </c>
      <c r="E48" s="2507">
        <v>72.0</v>
      </c>
      <c r="F48" s="2508" t="s">
        <v>492</v>
      </c>
      <c r="G48" s="2508">
        <v>5.0</v>
      </c>
      <c r="H48" s="2508">
        <v>154.0</v>
      </c>
      <c r="I48" s="2508">
        <v>178.0</v>
      </c>
      <c r="J48" s="2509">
        <v>144.0</v>
      </c>
      <c r="K48" s="2510">
        <v>40983.0</v>
      </c>
      <c r="L48" s="2510">
        <v>2049.0</v>
      </c>
      <c r="M48" s="2509">
        <v>151.0</v>
      </c>
      <c r="N48" s="2508">
        <v>11.0</v>
      </c>
      <c r="O48" s="2509">
        <v>20.0</v>
      </c>
      <c r="P48" s="2508">
        <v>0.3</v>
      </c>
    </row>
    <row r="49">
      <c r="A49" s="2505" t="s">
        <v>33</v>
      </c>
      <c r="B49" s="2505" t="s">
        <v>783</v>
      </c>
      <c r="C49" s="2506">
        <v>45600.583333333336</v>
      </c>
      <c r="D49" s="2506">
        <v>45603.583333333336</v>
      </c>
      <c r="E49" s="2507">
        <v>72.0</v>
      </c>
      <c r="F49" s="2508" t="s">
        <v>492</v>
      </c>
      <c r="G49" s="2508">
        <v>4.0</v>
      </c>
      <c r="H49" s="2508">
        <v>136.0</v>
      </c>
      <c r="I49" s="2508">
        <v>277.0</v>
      </c>
      <c r="J49" s="2509">
        <v>127.0</v>
      </c>
      <c r="K49" s="2510">
        <v>91866.0</v>
      </c>
      <c r="L49" s="2510">
        <v>1482.0</v>
      </c>
      <c r="M49" s="2509">
        <v>169.0</v>
      </c>
      <c r="N49" s="2508">
        <v>8.0</v>
      </c>
      <c r="O49" s="2509">
        <v>62.0</v>
      </c>
      <c r="P49" s="2508">
        <v>0.9</v>
      </c>
    </row>
    <row r="50">
      <c r="A50" s="2505" t="s">
        <v>32</v>
      </c>
      <c r="B50" s="2505" t="s">
        <v>783</v>
      </c>
      <c r="C50" s="2506">
        <v>45607.583333333336</v>
      </c>
      <c r="D50" s="2506">
        <v>45610.583333333336</v>
      </c>
      <c r="E50" s="2507">
        <v>72.0</v>
      </c>
      <c r="F50" s="2508" t="s">
        <v>492</v>
      </c>
      <c r="G50" s="2508">
        <v>3.0</v>
      </c>
      <c r="H50" s="2508">
        <v>109.0</v>
      </c>
      <c r="I50" s="2508">
        <v>424.0</v>
      </c>
      <c r="J50" s="2509">
        <v>103.0</v>
      </c>
      <c r="K50" s="2510">
        <v>201300.0</v>
      </c>
      <c r="L50" s="2510">
        <v>1781.0</v>
      </c>
      <c r="M50" s="2509">
        <v>162.0</v>
      </c>
      <c r="N50" s="2508">
        <v>9.0</v>
      </c>
      <c r="O50" s="2509">
        <v>113.0</v>
      </c>
      <c r="P50" s="2508">
        <v>1.6</v>
      </c>
    </row>
    <row r="51">
      <c r="A51" s="2505" t="s">
        <v>31</v>
      </c>
      <c r="B51" s="2505" t="s">
        <v>783</v>
      </c>
      <c r="C51" s="2506">
        <v>45614.583333333336</v>
      </c>
      <c r="D51" s="2506">
        <v>45617.583333333336</v>
      </c>
      <c r="E51" s="2507">
        <v>72.0</v>
      </c>
      <c r="F51" s="2508" t="s">
        <v>492</v>
      </c>
      <c r="G51" s="2508">
        <v>4.0</v>
      </c>
      <c r="H51" s="2508">
        <v>88.0</v>
      </c>
      <c r="I51" s="2508">
        <v>486.0</v>
      </c>
      <c r="J51" s="2509">
        <v>76.0</v>
      </c>
      <c r="K51" s="2510">
        <v>306366.0</v>
      </c>
      <c r="L51" s="2510">
        <v>2113.0</v>
      </c>
      <c r="M51" s="2509">
        <v>150.0</v>
      </c>
      <c r="N51" s="2508">
        <v>11.0</v>
      </c>
      <c r="O51" s="2509">
        <v>145.0</v>
      </c>
      <c r="P51" s="2508">
        <v>2.0</v>
      </c>
    </row>
    <row r="52">
      <c r="A52" s="2505" t="s">
        <v>30</v>
      </c>
      <c r="B52" s="2505" t="s">
        <v>783</v>
      </c>
      <c r="C52" s="2506">
        <v>45621.583333333336</v>
      </c>
      <c r="D52" s="2506">
        <v>45624.583333333336</v>
      </c>
      <c r="E52" s="2507">
        <v>72.0</v>
      </c>
      <c r="F52" s="2508" t="s">
        <v>492</v>
      </c>
      <c r="G52" s="2508">
        <v>5.0</v>
      </c>
      <c r="H52" s="2508">
        <v>30.0</v>
      </c>
      <c r="I52" s="2508">
        <v>783.0</v>
      </c>
      <c r="J52" s="2509">
        <v>29.0</v>
      </c>
      <c r="K52" s="2510">
        <v>676667.0</v>
      </c>
      <c r="L52" s="2510">
        <v>7123.0</v>
      </c>
      <c r="M52" s="2509">
        <v>71.0</v>
      </c>
      <c r="N52" s="2508">
        <v>37.0</v>
      </c>
      <c r="O52" s="2509">
        <v>95.0</v>
      </c>
      <c r="P52" s="2508">
        <v>1.3</v>
      </c>
    </row>
    <row r="53">
      <c r="A53" s="2505" t="s">
        <v>29</v>
      </c>
      <c r="B53" s="2505" t="s">
        <v>783</v>
      </c>
      <c r="C53" s="2506">
        <v>45628.583333333336</v>
      </c>
      <c r="D53" s="2506">
        <v>45631.583333333336</v>
      </c>
      <c r="E53" s="2507">
        <v>72.0</v>
      </c>
      <c r="F53" s="2508" t="s">
        <v>492</v>
      </c>
      <c r="G53" s="2508">
        <v>6.0</v>
      </c>
      <c r="H53" s="2508">
        <v>88.0</v>
      </c>
      <c r="I53" s="2508">
        <v>497.0</v>
      </c>
      <c r="J53" s="2509">
        <v>91.0</v>
      </c>
      <c r="K53" s="2510">
        <v>233478.0</v>
      </c>
      <c r="L53" s="2510">
        <v>3032.0</v>
      </c>
      <c r="M53" s="2509">
        <v>130.0</v>
      </c>
      <c r="N53" s="2508">
        <v>16.0</v>
      </c>
      <c r="O53" s="2509">
        <v>77.0</v>
      </c>
      <c r="P53" s="2508">
        <v>1.1</v>
      </c>
    </row>
    <row r="54">
      <c r="A54" s="2505" t="s">
        <v>28</v>
      </c>
      <c r="B54" s="2505" t="s">
        <v>783</v>
      </c>
      <c r="C54" s="2506">
        <v>45635.583333333336</v>
      </c>
      <c r="D54" s="2506">
        <v>45638.583333333336</v>
      </c>
      <c r="E54" s="2507">
        <v>72.0</v>
      </c>
      <c r="F54" s="2508" t="s">
        <v>492</v>
      </c>
      <c r="G54" s="2508">
        <v>4.0</v>
      </c>
      <c r="H54" s="2508">
        <v>139.0</v>
      </c>
      <c r="I54" s="2508">
        <v>250.0</v>
      </c>
      <c r="J54" s="2509">
        <v>133.0</v>
      </c>
      <c r="K54" s="2510">
        <v>62624.0</v>
      </c>
      <c r="L54" s="2510">
        <v>2237.0</v>
      </c>
      <c r="M54" s="2509">
        <v>143.0</v>
      </c>
      <c r="N54" s="2508">
        <v>12.0</v>
      </c>
      <c r="O54" s="2509">
        <v>28.0</v>
      </c>
      <c r="P54" s="2508">
        <v>0.4</v>
      </c>
    </row>
    <row r="55">
      <c r="A55" s="2505" t="s">
        <v>27</v>
      </c>
      <c r="B55" s="2505" t="s">
        <v>783</v>
      </c>
      <c r="C55" s="2506">
        <v>45642.583333333336</v>
      </c>
      <c r="D55" s="2506">
        <v>45645.583333333336</v>
      </c>
      <c r="E55" s="2507">
        <v>72.0</v>
      </c>
      <c r="F55" s="2508" t="s">
        <v>492</v>
      </c>
      <c r="G55" s="2508">
        <v>4.0</v>
      </c>
      <c r="H55" s="2508">
        <v>124.0</v>
      </c>
      <c r="I55" s="2508">
        <v>323.0</v>
      </c>
      <c r="J55" s="2509">
        <v>123.0</v>
      </c>
      <c r="K55" s="2510">
        <v>75717.0</v>
      </c>
      <c r="L55" s="2510">
        <v>3029.0</v>
      </c>
      <c r="M55" s="2509">
        <v>132.0</v>
      </c>
      <c r="N55" s="2508">
        <v>16.0</v>
      </c>
      <c r="O55" s="2509">
        <v>25.0</v>
      </c>
      <c r="P55" s="2508">
        <v>0.3</v>
      </c>
    </row>
    <row r="56">
      <c r="A56" s="2505" t="s">
        <v>26</v>
      </c>
      <c r="B56" s="2505" t="s">
        <v>783</v>
      </c>
      <c r="C56" s="2506">
        <v>45649.583333333336</v>
      </c>
      <c r="D56" s="2506">
        <v>45652.583333333336</v>
      </c>
      <c r="E56" s="2507">
        <v>72.0</v>
      </c>
      <c r="F56" s="2508" t="s">
        <v>492</v>
      </c>
      <c r="G56" s="2508">
        <v>4.0</v>
      </c>
      <c r="H56" s="2508">
        <v>78.0</v>
      </c>
      <c r="I56" s="2508">
        <v>492.0</v>
      </c>
      <c r="J56" s="2509">
        <v>87.0</v>
      </c>
      <c r="K56" s="2510">
        <v>144537.0</v>
      </c>
      <c r="L56" s="2510">
        <v>4130.0</v>
      </c>
      <c r="M56" s="2509">
        <v>107.0</v>
      </c>
      <c r="N56" s="2508">
        <v>21.0</v>
      </c>
      <c r="O56" s="2509">
        <v>35.0</v>
      </c>
      <c r="P56" s="2508">
        <v>0.5</v>
      </c>
    </row>
    <row r="57">
      <c r="A57" s="2505" t="s">
        <v>25</v>
      </c>
      <c r="B57" s="2505" t="s">
        <v>783</v>
      </c>
      <c r="C57" s="2506">
        <v>45656.583333333336</v>
      </c>
      <c r="D57" s="2506">
        <v>45659.583333333336</v>
      </c>
      <c r="E57" s="2507">
        <v>72.0</v>
      </c>
      <c r="F57" s="2508" t="s">
        <v>492</v>
      </c>
      <c r="G57" s="2508">
        <v>5.0</v>
      </c>
      <c r="H57" s="2508">
        <v>50.0</v>
      </c>
      <c r="I57" s="2508">
        <v>630.0</v>
      </c>
      <c r="J57" s="2509">
        <v>51.0</v>
      </c>
      <c r="K57" s="2510">
        <v>293808.0</v>
      </c>
      <c r="L57" s="2510">
        <v>3457.0</v>
      </c>
      <c r="M57" s="2509">
        <v>117.0</v>
      </c>
      <c r="N57" s="2508">
        <v>18.0</v>
      </c>
      <c r="O57" s="2509">
        <v>85.0</v>
      </c>
      <c r="P57" s="2508">
        <v>1.2</v>
      </c>
    </row>
    <row r="58">
      <c r="A58" s="2505" t="s">
        <v>24</v>
      </c>
      <c r="B58" s="2505" t="s">
        <v>783</v>
      </c>
      <c r="C58" s="2506">
        <v>45663.583333333336</v>
      </c>
      <c r="D58" s="2506">
        <v>45666.583333333336</v>
      </c>
      <c r="E58" s="2507">
        <v>72.0</v>
      </c>
      <c r="F58" s="2508" t="s">
        <v>492</v>
      </c>
      <c r="G58" s="2508">
        <v>5.0</v>
      </c>
      <c r="H58" s="2508">
        <v>105.0</v>
      </c>
      <c r="I58" s="2508">
        <v>396.0</v>
      </c>
      <c r="J58" s="2509">
        <v>105.0</v>
      </c>
      <c r="K58" s="2510">
        <v>122722.0</v>
      </c>
      <c r="L58" s="2510">
        <v>2116.0</v>
      </c>
      <c r="M58" s="2509">
        <v>142.0</v>
      </c>
      <c r="N58" s="2508">
        <v>11.0</v>
      </c>
      <c r="O58" s="2509">
        <v>58.0</v>
      </c>
      <c r="P58" s="2508">
        <v>0.8</v>
      </c>
    </row>
    <row r="59">
      <c r="A59" s="2505" t="s">
        <v>23</v>
      </c>
      <c r="B59" s="2505" t="s">
        <v>783</v>
      </c>
      <c r="C59" s="2506">
        <v>45670.583333333336</v>
      </c>
      <c r="D59" s="2506">
        <v>45673.583333333336</v>
      </c>
      <c r="E59" s="2507">
        <v>72.0</v>
      </c>
      <c r="F59" s="2508" t="s">
        <v>492</v>
      </c>
      <c r="G59" s="2508">
        <v>4.0</v>
      </c>
      <c r="H59" s="2508">
        <v>89.0</v>
      </c>
      <c r="I59" s="2508">
        <v>479.0</v>
      </c>
      <c r="J59" s="2509">
        <v>87.0</v>
      </c>
      <c r="K59" s="2510">
        <v>184666.0</v>
      </c>
      <c r="L59" s="2510">
        <v>2398.0</v>
      </c>
      <c r="M59" s="2509">
        <v>135.0</v>
      </c>
      <c r="N59" s="2508">
        <v>12.0</v>
      </c>
      <c r="O59" s="2509">
        <v>77.0</v>
      </c>
      <c r="P59" s="2508">
        <v>1.1</v>
      </c>
    </row>
    <row r="60">
      <c r="A60" s="2505" t="s">
        <v>22</v>
      </c>
      <c r="B60" s="2505" t="s">
        <v>783</v>
      </c>
      <c r="C60" s="2506">
        <v>45677.583333333336</v>
      </c>
      <c r="D60" s="2506">
        <v>45680.583333333336</v>
      </c>
      <c r="E60" s="2507">
        <v>72.0</v>
      </c>
      <c r="F60" s="2508" t="s">
        <v>492</v>
      </c>
      <c r="G60" s="2508">
        <v>5.0</v>
      </c>
      <c r="H60" s="2508">
        <v>115.0</v>
      </c>
      <c r="I60" s="2508">
        <v>370.0</v>
      </c>
      <c r="J60" s="2509">
        <v>112.0</v>
      </c>
      <c r="K60" s="2510">
        <v>151096.0</v>
      </c>
      <c r="L60" s="2510">
        <v>2651.0</v>
      </c>
      <c r="M60" s="2509">
        <v>140.0</v>
      </c>
      <c r="N60" s="2508">
        <v>14.0</v>
      </c>
      <c r="O60" s="2509">
        <v>57.0</v>
      </c>
      <c r="P60" s="2508">
        <v>0.8</v>
      </c>
    </row>
    <row r="61">
      <c r="A61" s="2505" t="s">
        <v>21</v>
      </c>
      <c r="B61" s="2505" t="s">
        <v>783</v>
      </c>
      <c r="C61" s="2506">
        <v>45684.583333333336</v>
      </c>
      <c r="D61" s="2506">
        <v>45687.583333333336</v>
      </c>
      <c r="E61" s="2507">
        <v>72.0</v>
      </c>
      <c r="F61" s="2508" t="s">
        <v>492</v>
      </c>
      <c r="G61" s="2508">
        <v>4.0</v>
      </c>
      <c r="H61" s="2508">
        <v>29.0</v>
      </c>
      <c r="I61" s="2508">
        <v>772.0</v>
      </c>
      <c r="J61" s="2509">
        <v>36.0</v>
      </c>
      <c r="K61" s="2510">
        <v>684485.0</v>
      </c>
      <c r="L61" s="2510">
        <v>12915.0</v>
      </c>
      <c r="M61" s="2509">
        <v>45.0</v>
      </c>
      <c r="N61" s="2508">
        <v>67.0</v>
      </c>
      <c r="O61" s="2509">
        <v>53.0</v>
      </c>
      <c r="P61" s="2508">
        <v>0.7</v>
      </c>
    </row>
    <row r="62">
      <c r="A62" s="2505" t="s">
        <v>20</v>
      </c>
      <c r="B62" s="2505" t="s">
        <v>783</v>
      </c>
      <c r="C62" s="2506">
        <v>45691.583333333336</v>
      </c>
      <c r="D62" s="2506">
        <v>45694.583333333336</v>
      </c>
      <c r="E62" s="2507">
        <v>72.0</v>
      </c>
      <c r="F62" s="2508" t="s">
        <v>492</v>
      </c>
      <c r="G62" s="2508">
        <v>5.0</v>
      </c>
      <c r="H62" s="2508">
        <v>118.0</v>
      </c>
      <c r="I62" s="2508">
        <v>352.0</v>
      </c>
      <c r="J62" s="2509">
        <v>114.0</v>
      </c>
      <c r="K62" s="2510">
        <v>119707.0</v>
      </c>
      <c r="L62" s="2510">
        <v>2138.0</v>
      </c>
      <c r="M62" s="2509">
        <v>145.0</v>
      </c>
      <c r="N62" s="2508">
        <v>11.0</v>
      </c>
      <c r="O62" s="2509">
        <v>56.0</v>
      </c>
      <c r="P62" s="2508">
        <v>0.8</v>
      </c>
    </row>
    <row r="63">
      <c r="A63" s="2505" t="s">
        <v>19</v>
      </c>
      <c r="B63" s="2505" t="s">
        <v>783</v>
      </c>
      <c r="C63" s="2506">
        <v>45698.583333333336</v>
      </c>
      <c r="D63" s="2506">
        <v>45701.583333333336</v>
      </c>
      <c r="E63" s="2507">
        <v>72.0</v>
      </c>
      <c r="F63" s="2508" t="s">
        <v>492</v>
      </c>
      <c r="G63" s="2508">
        <v>4.0</v>
      </c>
      <c r="H63" s="2508">
        <v>111.0</v>
      </c>
      <c r="I63" s="2508">
        <v>354.0</v>
      </c>
      <c r="J63" s="2509">
        <v>110.0</v>
      </c>
      <c r="K63" s="2510">
        <v>101644.0</v>
      </c>
      <c r="L63" s="2510">
        <v>2210.0</v>
      </c>
      <c r="M63" s="2509">
        <v>138.0</v>
      </c>
      <c r="N63" s="2508">
        <v>11.0</v>
      </c>
      <c r="O63" s="2509">
        <v>46.0</v>
      </c>
      <c r="P63" s="2508">
        <v>0.6</v>
      </c>
    </row>
    <row r="64">
      <c r="A64" s="2505" t="s">
        <v>18</v>
      </c>
      <c r="B64" s="2505" t="s">
        <v>783</v>
      </c>
      <c r="C64" s="2506">
        <v>45705.583333333336</v>
      </c>
      <c r="D64" s="2506">
        <v>45708.583333333336</v>
      </c>
      <c r="E64" s="2507">
        <v>72.0</v>
      </c>
      <c r="F64" s="2508" t="s">
        <v>492</v>
      </c>
      <c r="G64" s="2508">
        <v>4.0</v>
      </c>
      <c r="H64" s="2508">
        <v>122.0</v>
      </c>
      <c r="I64" s="2508">
        <v>309.0</v>
      </c>
      <c r="J64" s="2509">
        <v>119.0</v>
      </c>
      <c r="K64" s="2510">
        <v>94739.0</v>
      </c>
      <c r="L64" s="2510">
        <v>1974.0</v>
      </c>
      <c r="M64" s="2509">
        <v>146.0</v>
      </c>
      <c r="N64" s="2508">
        <v>10.0</v>
      </c>
      <c r="O64" s="2509">
        <v>48.0</v>
      </c>
      <c r="P64" s="2508">
        <v>0.7</v>
      </c>
    </row>
    <row r="65">
      <c r="A65" s="2505" t="s">
        <v>17</v>
      </c>
      <c r="B65" s="2505" t="s">
        <v>783</v>
      </c>
      <c r="C65" s="2506">
        <v>45712.583333333336</v>
      </c>
      <c r="D65" s="2506">
        <v>45715.583333333336</v>
      </c>
      <c r="E65" s="2507">
        <v>72.0</v>
      </c>
      <c r="F65" s="2508" t="s">
        <v>492</v>
      </c>
      <c r="G65" s="2508">
        <v>3.0</v>
      </c>
      <c r="H65" s="2508">
        <v>98.0</v>
      </c>
      <c r="I65" s="2508">
        <v>433.0</v>
      </c>
      <c r="J65" s="2509">
        <v>90.0</v>
      </c>
      <c r="K65" s="2510">
        <v>162302.0</v>
      </c>
      <c r="L65" s="2510">
        <v>1727.0</v>
      </c>
      <c r="M65" s="2509">
        <v>148.0</v>
      </c>
      <c r="N65" s="2508">
        <v>9.0</v>
      </c>
      <c r="O65" s="2509">
        <v>94.0</v>
      </c>
      <c r="P65" s="2508">
        <v>1.3</v>
      </c>
    </row>
    <row r="66">
      <c r="A66" s="2505" t="s">
        <v>16</v>
      </c>
      <c r="B66" s="2505" t="s">
        <v>783</v>
      </c>
      <c r="C66" s="2506">
        <v>45719.583333333336</v>
      </c>
      <c r="D66" s="2506">
        <v>45722.583333333336</v>
      </c>
      <c r="E66" s="2507">
        <v>72.0</v>
      </c>
      <c r="F66" s="2508" t="s">
        <v>492</v>
      </c>
      <c r="G66" s="2508">
        <v>4.0</v>
      </c>
      <c r="H66" s="2508">
        <v>90.0</v>
      </c>
      <c r="I66" s="2508">
        <v>442.0</v>
      </c>
      <c r="J66" s="2509">
        <v>80.0</v>
      </c>
      <c r="K66" s="2510">
        <v>144933.0</v>
      </c>
      <c r="L66" s="2510">
        <v>1526.0</v>
      </c>
      <c r="M66" s="2509">
        <v>151.0</v>
      </c>
      <c r="N66" s="2508">
        <v>8.0</v>
      </c>
      <c r="O66" s="2509">
        <v>95.0</v>
      </c>
      <c r="P66" s="2508">
        <v>1.3</v>
      </c>
    </row>
    <row r="67">
      <c r="A67" s="2505" t="s">
        <v>42</v>
      </c>
      <c r="B67" s="2505" t="s">
        <v>783</v>
      </c>
      <c r="C67" s="2506">
        <v>45537.708333333336</v>
      </c>
      <c r="D67" s="2506">
        <v>45540.666666666664</v>
      </c>
      <c r="E67" s="2507">
        <v>71.0</v>
      </c>
      <c r="F67" s="2508" t="s">
        <v>470</v>
      </c>
      <c r="G67" s="2508">
        <v>7.0</v>
      </c>
      <c r="H67" s="2508">
        <v>14.0</v>
      </c>
      <c r="I67" s="2508">
        <v>883.0</v>
      </c>
      <c r="J67" s="2509">
        <v>16.0</v>
      </c>
      <c r="K67" s="2510">
        <v>823243.0</v>
      </c>
      <c r="L67" s="2510">
        <v>274414.0</v>
      </c>
      <c r="M67" s="2509">
        <v>2.0</v>
      </c>
      <c r="N67" s="2508">
        <v>601.0</v>
      </c>
      <c r="O67" s="2509">
        <v>3.0</v>
      </c>
      <c r="P67" s="2508">
        <v>0.0</v>
      </c>
    </row>
    <row r="68">
      <c r="A68" s="2505" t="s">
        <v>41</v>
      </c>
      <c r="B68" s="2505" t="s">
        <v>783</v>
      </c>
      <c r="C68" s="2506">
        <v>45544.708333333336</v>
      </c>
      <c r="D68" s="2506">
        <v>45547.583333333336</v>
      </c>
      <c r="E68" s="2507">
        <v>69.0</v>
      </c>
      <c r="F68" s="2508" t="s">
        <v>470</v>
      </c>
      <c r="G68" s="2508">
        <v>7.0</v>
      </c>
      <c r="H68" s="2508">
        <v>76.0</v>
      </c>
      <c r="I68" s="2508">
        <v>555.0</v>
      </c>
      <c r="J68" s="2509">
        <v>92.0</v>
      </c>
      <c r="K68" s="2510">
        <v>115803.0</v>
      </c>
      <c r="L68" s="2510">
        <v>28951.0</v>
      </c>
      <c r="M68" s="2509">
        <v>29.0</v>
      </c>
      <c r="N68" s="2508">
        <v>63.0</v>
      </c>
      <c r="O68" s="2509">
        <v>4.0</v>
      </c>
      <c r="P68" s="2508">
        <v>0.1</v>
      </c>
    </row>
    <row r="69">
      <c r="A69" s="2505" t="s">
        <v>40</v>
      </c>
      <c r="B69" s="2505" t="s">
        <v>783</v>
      </c>
      <c r="C69" s="2506">
        <v>45551.708333333336</v>
      </c>
      <c r="D69" s="2506">
        <v>45554.583333333336</v>
      </c>
      <c r="E69" s="2507">
        <v>69.0</v>
      </c>
      <c r="F69" s="2508" t="s">
        <v>470</v>
      </c>
      <c r="G69" s="2508">
        <v>7.0</v>
      </c>
      <c r="H69" s="2508">
        <v>16.0</v>
      </c>
      <c r="I69" s="2508">
        <v>859.0</v>
      </c>
      <c r="J69" s="2509">
        <v>29.0</v>
      </c>
      <c r="K69" s="2510">
        <v>447904.0</v>
      </c>
      <c r="L69" s="2510">
        <v>74651.0</v>
      </c>
      <c r="M69" s="2509">
        <v>3.0</v>
      </c>
      <c r="N69" s="2508">
        <v>163.0</v>
      </c>
      <c r="O69" s="2509">
        <v>6.0</v>
      </c>
      <c r="P69" s="2508">
        <v>0.1</v>
      </c>
    </row>
    <row r="70">
      <c r="A70" s="2505" t="s">
        <v>39</v>
      </c>
      <c r="B70" s="2505" t="s">
        <v>783</v>
      </c>
      <c r="C70" s="2506">
        <v>45558.708333333336</v>
      </c>
      <c r="D70" s="2506">
        <v>45561.583333333336</v>
      </c>
      <c r="E70" s="2507">
        <v>69.0</v>
      </c>
      <c r="F70" s="2508" t="s">
        <v>470</v>
      </c>
      <c r="G70" s="2508">
        <v>7.0</v>
      </c>
      <c r="H70" s="2508">
        <v>13.0</v>
      </c>
      <c r="I70" s="2508">
        <v>867.0</v>
      </c>
      <c r="J70" s="2509">
        <v>22.0</v>
      </c>
      <c r="K70" s="2510">
        <v>602528.0</v>
      </c>
      <c r="L70" s="2510">
        <v>86075.0</v>
      </c>
      <c r="M70" s="2509">
        <v>6.0</v>
      </c>
      <c r="N70" s="2508">
        <v>188.0</v>
      </c>
      <c r="O70" s="2509">
        <v>7.0</v>
      </c>
      <c r="P70" s="2508">
        <v>0.1</v>
      </c>
    </row>
    <row r="71">
      <c r="A71" s="2505" t="s">
        <v>38</v>
      </c>
      <c r="B71" s="2505" t="s">
        <v>783</v>
      </c>
      <c r="C71" s="2506">
        <v>45565.708333333336</v>
      </c>
      <c r="D71" s="2506">
        <v>45568.583333333336</v>
      </c>
      <c r="E71" s="2507">
        <v>69.0</v>
      </c>
      <c r="F71" s="2508" t="s">
        <v>470</v>
      </c>
      <c r="G71" s="2508">
        <v>7.0</v>
      </c>
      <c r="H71" s="2508">
        <v>12.0</v>
      </c>
      <c r="I71" s="2508">
        <v>891.0</v>
      </c>
      <c r="J71" s="2509">
        <v>21.0</v>
      </c>
      <c r="K71" s="2510">
        <v>690949.0</v>
      </c>
      <c r="L71" s="2510">
        <v>86369.0</v>
      </c>
      <c r="M71" s="2509">
        <v>5.0</v>
      </c>
      <c r="N71" s="2508">
        <v>189.0</v>
      </c>
      <c r="O71" s="2509">
        <v>8.0</v>
      </c>
      <c r="P71" s="2508">
        <v>0.1</v>
      </c>
    </row>
    <row r="72">
      <c r="A72" s="2505" t="s">
        <v>37</v>
      </c>
      <c r="B72" s="2505" t="s">
        <v>783</v>
      </c>
      <c r="C72" s="2506">
        <v>45572.625</v>
      </c>
      <c r="D72" s="2506">
        <v>45575.583333333336</v>
      </c>
      <c r="E72" s="2507">
        <v>71.0</v>
      </c>
      <c r="F72" s="2508" t="s">
        <v>470</v>
      </c>
      <c r="G72" s="2508">
        <v>7.0</v>
      </c>
      <c r="H72" s="2508">
        <v>11.0</v>
      </c>
      <c r="I72" s="2508">
        <v>876.0</v>
      </c>
      <c r="J72" s="2509">
        <v>22.0</v>
      </c>
      <c r="K72" s="2510">
        <v>690885.0</v>
      </c>
      <c r="L72" s="2510">
        <v>115148.0</v>
      </c>
      <c r="M72" s="2509">
        <v>2.0</v>
      </c>
      <c r="N72" s="2508">
        <v>252.0</v>
      </c>
      <c r="O72" s="2509">
        <v>6.0</v>
      </c>
      <c r="P72" s="2508">
        <v>0.1</v>
      </c>
    </row>
    <row r="73">
      <c r="A73" s="2505" t="s">
        <v>36</v>
      </c>
      <c r="B73" s="2505" t="s">
        <v>783</v>
      </c>
      <c r="C73" s="2506">
        <v>45579.625</v>
      </c>
      <c r="D73" s="2506">
        <v>45582.583333333336</v>
      </c>
      <c r="E73" s="2507">
        <v>71.0</v>
      </c>
      <c r="F73" s="2508" t="s">
        <v>470</v>
      </c>
      <c r="G73" s="2508">
        <v>8.0</v>
      </c>
      <c r="H73" s="2508">
        <v>35.0</v>
      </c>
      <c r="I73" s="2508">
        <v>752.0</v>
      </c>
      <c r="J73" s="2509">
        <v>49.0</v>
      </c>
      <c r="K73" s="2510">
        <v>416752.0</v>
      </c>
      <c r="L73" s="2510">
        <v>69459.0</v>
      </c>
      <c r="M73" s="2509">
        <v>11.0</v>
      </c>
      <c r="N73" s="2508">
        <v>152.0</v>
      </c>
      <c r="O73" s="2509">
        <v>6.0</v>
      </c>
      <c r="P73" s="2508">
        <v>0.1</v>
      </c>
    </row>
    <row r="74">
      <c r="A74" s="2505" t="s">
        <v>35</v>
      </c>
      <c r="B74" s="2505" t="s">
        <v>783</v>
      </c>
      <c r="C74" s="2506">
        <v>45586.625</v>
      </c>
      <c r="D74" s="2506">
        <v>45589.583333333336</v>
      </c>
      <c r="E74" s="2507">
        <v>71.0</v>
      </c>
      <c r="F74" s="2508" t="s">
        <v>470</v>
      </c>
      <c r="G74" s="2508">
        <v>8.0</v>
      </c>
      <c r="H74" s="2508">
        <v>17.0</v>
      </c>
      <c r="I74" s="2508">
        <v>825.0</v>
      </c>
      <c r="J74" s="2509">
        <v>38.0</v>
      </c>
      <c r="K74" s="2510">
        <v>388925.0</v>
      </c>
      <c r="L74" s="2510">
        <v>77785.0</v>
      </c>
      <c r="M74" s="2509">
        <v>2.0</v>
      </c>
      <c r="N74" s="2508">
        <v>183.0</v>
      </c>
      <c r="O74" s="2509">
        <v>5.0</v>
      </c>
      <c r="P74" s="2508">
        <v>0.1</v>
      </c>
    </row>
    <row r="75">
      <c r="A75" s="2505" t="s">
        <v>34</v>
      </c>
      <c r="B75" s="2505" t="s">
        <v>783</v>
      </c>
      <c r="C75" s="2506">
        <v>45593.583333333336</v>
      </c>
      <c r="D75" s="2506">
        <v>45596.583333333336</v>
      </c>
      <c r="E75" s="2507">
        <v>72.0</v>
      </c>
      <c r="F75" s="2508" t="s">
        <v>470</v>
      </c>
      <c r="G75" s="2508">
        <v>8.0</v>
      </c>
      <c r="H75" s="2508">
        <v>17.0</v>
      </c>
      <c r="I75" s="2508">
        <v>842.0</v>
      </c>
      <c r="J75" s="2509">
        <v>29.0</v>
      </c>
      <c r="K75" s="2510">
        <v>723097.0</v>
      </c>
      <c r="L75" s="2510">
        <v>103300.0</v>
      </c>
      <c r="M75" s="2509">
        <v>6.0</v>
      </c>
      <c r="N75" s="2508">
        <v>243.0</v>
      </c>
      <c r="O75" s="2509">
        <v>7.0</v>
      </c>
      <c r="P75" s="2508">
        <v>0.1</v>
      </c>
    </row>
    <row r="76">
      <c r="A76" s="2505" t="s">
        <v>33</v>
      </c>
      <c r="B76" s="2505" t="s">
        <v>783</v>
      </c>
      <c r="C76" s="2506">
        <v>45600.583333333336</v>
      </c>
      <c r="D76" s="2506">
        <v>45603.583333333336</v>
      </c>
      <c r="E76" s="2507">
        <v>72.0</v>
      </c>
      <c r="F76" s="2508" t="s">
        <v>470</v>
      </c>
      <c r="G76" s="2508">
        <v>8.0</v>
      </c>
      <c r="H76" s="2508">
        <v>13.0</v>
      </c>
      <c r="I76" s="2508">
        <v>852.0</v>
      </c>
      <c r="J76" s="2509">
        <v>29.0</v>
      </c>
      <c r="K76" s="2510">
        <v>853987.0</v>
      </c>
      <c r="L76" s="2510">
        <v>94887.0</v>
      </c>
      <c r="M76" s="2509">
        <v>6.0</v>
      </c>
      <c r="N76" s="2508">
        <v>223.0</v>
      </c>
      <c r="O76" s="2509">
        <v>9.0</v>
      </c>
      <c r="P76" s="2508">
        <v>0.1</v>
      </c>
    </row>
    <row r="77">
      <c r="A77" s="2505" t="s">
        <v>32</v>
      </c>
      <c r="B77" s="2505" t="s">
        <v>783</v>
      </c>
      <c r="C77" s="2506">
        <v>45607.583333333336</v>
      </c>
      <c r="D77" s="2506">
        <v>45610.583333333336</v>
      </c>
      <c r="E77" s="2507">
        <v>72.0</v>
      </c>
      <c r="F77" s="2508" t="s">
        <v>470</v>
      </c>
      <c r="G77" s="2508">
        <v>8.0</v>
      </c>
      <c r="H77" s="2508">
        <v>22.0</v>
      </c>
      <c r="I77" s="2508">
        <v>826.0</v>
      </c>
      <c r="J77" s="2509">
        <v>41.0</v>
      </c>
      <c r="K77" s="2510">
        <v>634155.0</v>
      </c>
      <c r="L77" s="2510">
        <v>105693.0</v>
      </c>
      <c r="M77" s="2509">
        <v>1.0</v>
      </c>
      <c r="N77" s="2508">
        <v>248.0</v>
      </c>
      <c r="O77" s="2509">
        <v>6.0</v>
      </c>
      <c r="P77" s="2508">
        <v>0.1</v>
      </c>
    </row>
    <row r="78">
      <c r="A78" s="2505" t="s">
        <v>31</v>
      </c>
      <c r="B78" s="2505" t="s">
        <v>783</v>
      </c>
      <c r="C78" s="2506">
        <v>45614.583333333336</v>
      </c>
      <c r="D78" s="2506">
        <v>45617.583333333336</v>
      </c>
      <c r="E78" s="2507">
        <v>72.0</v>
      </c>
      <c r="F78" s="2508" t="s">
        <v>470</v>
      </c>
      <c r="G78" s="2508">
        <v>7.0</v>
      </c>
      <c r="H78" s="2508">
        <v>51.0</v>
      </c>
      <c r="I78" s="2508">
        <v>674.0</v>
      </c>
      <c r="J78" s="2509">
        <v>74.0</v>
      </c>
      <c r="K78" s="2510">
        <v>321365.0</v>
      </c>
      <c r="L78" s="2510">
        <v>80341.0</v>
      </c>
      <c r="M78" s="2509">
        <v>7.0</v>
      </c>
      <c r="N78" s="2508">
        <v>189.0</v>
      </c>
      <c r="O78" s="2509">
        <v>4.0</v>
      </c>
      <c r="P78" s="2508">
        <v>0.1</v>
      </c>
    </row>
    <row r="79">
      <c r="A79" s="2505" t="s">
        <v>30</v>
      </c>
      <c r="B79" s="2505" t="s">
        <v>783</v>
      </c>
      <c r="C79" s="2506">
        <v>45621.583333333336</v>
      </c>
      <c r="D79" s="2506">
        <v>45624.583333333336</v>
      </c>
      <c r="E79" s="2507">
        <v>72.0</v>
      </c>
      <c r="F79" s="2508" t="s">
        <v>470</v>
      </c>
      <c r="G79" s="2508">
        <v>7.0</v>
      </c>
      <c r="H79" s="2508">
        <v>8.0</v>
      </c>
      <c r="I79" s="2508">
        <v>915.0</v>
      </c>
      <c r="J79" s="2509">
        <v>17.0</v>
      </c>
      <c r="K79" s="2510">
        <v>1082770.0</v>
      </c>
      <c r="L79" s="2510">
        <v>108277.0</v>
      </c>
      <c r="M79" s="2509">
        <v>3.0</v>
      </c>
      <c r="N79" s="2508">
        <v>254.0</v>
      </c>
      <c r="O79" s="2509">
        <v>10.0</v>
      </c>
      <c r="P79" s="2508">
        <v>0.1</v>
      </c>
    </row>
    <row r="80">
      <c r="A80" s="2505" t="s">
        <v>29</v>
      </c>
      <c r="B80" s="2505" t="s">
        <v>783</v>
      </c>
      <c r="C80" s="2506">
        <v>45628.583333333336</v>
      </c>
      <c r="D80" s="2506">
        <v>45631.583333333336</v>
      </c>
      <c r="E80" s="2507">
        <v>72.0</v>
      </c>
      <c r="F80" s="2508" t="s">
        <v>470</v>
      </c>
      <c r="G80" s="2508">
        <v>7.0</v>
      </c>
      <c r="H80" s="2508">
        <v>38.0</v>
      </c>
      <c r="I80" s="2508">
        <v>769.0</v>
      </c>
      <c r="J80" s="2509">
        <v>55.0</v>
      </c>
      <c r="K80" s="2510">
        <v>401399.0</v>
      </c>
      <c r="L80" s="2510">
        <v>133800.0</v>
      </c>
      <c r="M80" s="2509">
        <v>3.0</v>
      </c>
      <c r="N80" s="2508">
        <v>314.0</v>
      </c>
      <c r="O80" s="2509">
        <v>3.0</v>
      </c>
      <c r="P80" s="2508">
        <v>0.0</v>
      </c>
    </row>
    <row r="81">
      <c r="A81" s="2505" t="s">
        <v>28</v>
      </c>
      <c r="B81" s="2505" t="s">
        <v>783</v>
      </c>
      <c r="C81" s="2506">
        <v>45635.583333333336</v>
      </c>
      <c r="D81" s="2506">
        <v>45638.583333333336</v>
      </c>
      <c r="E81" s="2507">
        <v>72.0</v>
      </c>
      <c r="F81" s="2508" t="s">
        <v>470</v>
      </c>
      <c r="G81" s="2508">
        <v>7.0</v>
      </c>
      <c r="H81" s="2508">
        <v>50.0</v>
      </c>
      <c r="I81" s="2508">
        <v>683.0</v>
      </c>
      <c r="J81" s="2509">
        <v>73.0</v>
      </c>
      <c r="K81" s="2510">
        <v>270167.0</v>
      </c>
      <c r="L81" s="2510">
        <v>67542.0</v>
      </c>
      <c r="M81" s="2509">
        <v>9.0</v>
      </c>
      <c r="N81" s="2508">
        <v>159.0</v>
      </c>
      <c r="O81" s="2509">
        <v>4.0</v>
      </c>
      <c r="P81" s="2508">
        <v>0.1</v>
      </c>
    </row>
    <row r="82">
      <c r="A82" s="2505" t="s">
        <v>27</v>
      </c>
      <c r="B82" s="2505" t="s">
        <v>783</v>
      </c>
      <c r="C82" s="2506">
        <v>45642.583333333336</v>
      </c>
      <c r="D82" s="2506">
        <v>45645.583333333336</v>
      </c>
      <c r="E82" s="2507">
        <v>72.0</v>
      </c>
      <c r="F82" s="2508" t="s">
        <v>470</v>
      </c>
      <c r="G82" s="2508">
        <v>6.0</v>
      </c>
      <c r="H82" s="2508">
        <v>11.0</v>
      </c>
      <c r="I82" s="2508">
        <v>881.0</v>
      </c>
      <c r="J82" s="2509">
        <v>24.0</v>
      </c>
      <c r="K82" s="2510">
        <v>1019030.0</v>
      </c>
      <c r="L82" s="2510">
        <v>169838.0</v>
      </c>
      <c r="M82" s="2509">
        <v>4.0</v>
      </c>
      <c r="N82" s="2508">
        <v>399.0</v>
      </c>
      <c r="O82" s="2509">
        <v>6.0</v>
      </c>
      <c r="P82" s="2508">
        <v>0.1</v>
      </c>
    </row>
    <row r="83">
      <c r="A83" s="2505" t="s">
        <v>26</v>
      </c>
      <c r="B83" s="2505" t="s">
        <v>783</v>
      </c>
      <c r="C83" s="2506">
        <v>45649.583333333336</v>
      </c>
      <c r="D83" s="2506">
        <v>45652.583333333336</v>
      </c>
      <c r="E83" s="2507">
        <v>72.0</v>
      </c>
      <c r="F83" s="2508" t="s">
        <v>470</v>
      </c>
      <c r="G83" s="2508">
        <v>8.0</v>
      </c>
      <c r="H83" s="2508">
        <v>11.0</v>
      </c>
      <c r="I83" s="2508">
        <v>844.0</v>
      </c>
      <c r="J83" s="2509">
        <v>25.0</v>
      </c>
      <c r="K83" s="2510">
        <v>672582.0</v>
      </c>
      <c r="L83" s="2510">
        <v>112097.0</v>
      </c>
      <c r="M83" s="2509">
        <v>3.0</v>
      </c>
      <c r="N83" s="2508">
        <v>263.0</v>
      </c>
      <c r="O83" s="2509">
        <v>6.0</v>
      </c>
      <c r="P83" s="2508">
        <v>0.1</v>
      </c>
    </row>
    <row r="84">
      <c r="A84" s="2505" t="s">
        <v>25</v>
      </c>
      <c r="B84" s="2505" t="s">
        <v>783</v>
      </c>
      <c r="C84" s="2506">
        <v>45656.583333333336</v>
      </c>
      <c r="D84" s="2506">
        <v>45659.583333333336</v>
      </c>
      <c r="E84" s="2507">
        <v>72.0</v>
      </c>
      <c r="F84" s="2508" t="s">
        <v>470</v>
      </c>
      <c r="G84" s="2508">
        <v>8.0</v>
      </c>
      <c r="H84" s="2508">
        <v>9.0</v>
      </c>
      <c r="I84" s="2508">
        <v>887.0</v>
      </c>
      <c r="J84" s="2509">
        <v>18.0</v>
      </c>
      <c r="K84" s="2510">
        <v>816653.0</v>
      </c>
      <c r="L84" s="2510">
        <v>90739.0</v>
      </c>
      <c r="M84" s="2509">
        <v>9.0</v>
      </c>
      <c r="N84" s="2508">
        <v>213.0</v>
      </c>
      <c r="O84" s="2509">
        <v>9.0</v>
      </c>
      <c r="P84" s="2508">
        <v>0.1</v>
      </c>
    </row>
    <row r="85">
      <c r="A85" s="2505" t="s">
        <v>24</v>
      </c>
      <c r="B85" s="2505" t="s">
        <v>783</v>
      </c>
      <c r="C85" s="2506">
        <v>45663.583333333336</v>
      </c>
      <c r="D85" s="2506">
        <v>45666.583333333336</v>
      </c>
      <c r="E85" s="2507">
        <v>72.0</v>
      </c>
      <c r="F85" s="2508" t="s">
        <v>470</v>
      </c>
      <c r="G85" s="2508">
        <v>8.0</v>
      </c>
      <c r="H85" s="2508">
        <v>19.0</v>
      </c>
      <c r="I85" s="2508">
        <v>836.0</v>
      </c>
      <c r="J85" s="2509">
        <v>33.0</v>
      </c>
      <c r="K85" s="2510">
        <v>536850.0</v>
      </c>
      <c r="L85" s="2510">
        <v>107370.0</v>
      </c>
      <c r="M85" s="2509">
        <v>4.0</v>
      </c>
      <c r="N85" s="2508">
        <v>252.0</v>
      </c>
      <c r="O85" s="2509">
        <v>5.0</v>
      </c>
      <c r="P85" s="2508">
        <v>0.1</v>
      </c>
    </row>
    <row r="86">
      <c r="A86" s="2505" t="s">
        <v>23</v>
      </c>
      <c r="B86" s="2505" t="s">
        <v>783</v>
      </c>
      <c r="C86" s="2506">
        <v>45670.583333333336</v>
      </c>
      <c r="D86" s="2506">
        <v>45673.583333333336</v>
      </c>
      <c r="E86" s="2507">
        <v>72.0</v>
      </c>
      <c r="F86" s="2508" t="s">
        <v>470</v>
      </c>
      <c r="G86" s="2508">
        <v>7.0</v>
      </c>
      <c r="H86" s="2508">
        <v>35.0</v>
      </c>
      <c r="I86" s="2508">
        <v>762.0</v>
      </c>
      <c r="J86" s="2509">
        <v>48.0</v>
      </c>
      <c r="K86" s="2510">
        <v>352718.0</v>
      </c>
      <c r="L86" s="2510">
        <v>117573.0</v>
      </c>
      <c r="M86" s="2509">
        <v>3.0</v>
      </c>
      <c r="N86" s="2508">
        <v>276.0</v>
      </c>
      <c r="O86" s="2509">
        <v>3.0</v>
      </c>
      <c r="P86" s="2508">
        <v>0.0</v>
      </c>
    </row>
    <row r="87">
      <c r="A87" s="2505" t="s">
        <v>22</v>
      </c>
      <c r="B87" s="2505" t="s">
        <v>783</v>
      </c>
      <c r="C87" s="2506">
        <v>45677.583333333336</v>
      </c>
      <c r="D87" s="2506">
        <v>45680.583333333336</v>
      </c>
      <c r="E87" s="2507">
        <v>72.0</v>
      </c>
      <c r="F87" s="2508" t="s">
        <v>470</v>
      </c>
      <c r="G87" s="2508">
        <v>8.0</v>
      </c>
      <c r="H87" s="2508">
        <v>174.0</v>
      </c>
      <c r="I87" s="2508">
        <v>0.0</v>
      </c>
      <c r="J87" s="2509">
        <v>176.0</v>
      </c>
      <c r="K87" s="2510">
        <v>0.0</v>
      </c>
      <c r="L87" s="2510">
        <v>0.0</v>
      </c>
      <c r="M87" s="2509">
        <v>176.0</v>
      </c>
      <c r="N87" s="2508">
        <v>0.0</v>
      </c>
      <c r="O87" s="2509">
        <v>0.0</v>
      </c>
      <c r="P87" s="2508">
        <v>0.0</v>
      </c>
    </row>
    <row r="88">
      <c r="A88" s="2505" t="s">
        <v>21</v>
      </c>
      <c r="B88" s="2505" t="s">
        <v>783</v>
      </c>
      <c r="C88" s="2506">
        <v>45684.583333333336</v>
      </c>
      <c r="D88" s="2506">
        <v>45687.583333333336</v>
      </c>
      <c r="E88" s="2507">
        <v>72.0</v>
      </c>
      <c r="F88" s="2508" t="s">
        <v>470</v>
      </c>
      <c r="G88" s="2508">
        <v>4.0</v>
      </c>
      <c r="H88" s="2508">
        <v>173.0</v>
      </c>
      <c r="I88" s="2508">
        <v>0.0</v>
      </c>
      <c r="J88" s="2509">
        <v>174.0</v>
      </c>
      <c r="K88" s="2510">
        <v>0.0</v>
      </c>
      <c r="L88" s="2510">
        <v>0.0</v>
      </c>
      <c r="M88" s="2509">
        <v>175.0</v>
      </c>
      <c r="N88" s="2508">
        <v>0.0</v>
      </c>
      <c r="O88" s="2509">
        <v>0.0</v>
      </c>
      <c r="P88" s="2508">
        <v>0.0</v>
      </c>
    </row>
    <row r="89">
      <c r="A89" s="2505" t="s">
        <v>20</v>
      </c>
      <c r="B89" s="2505" t="s">
        <v>783</v>
      </c>
      <c r="C89" s="2506">
        <v>45691.583333333336</v>
      </c>
      <c r="D89" s="2506">
        <v>45694.583333333336</v>
      </c>
      <c r="E89" s="2507">
        <v>72.0</v>
      </c>
      <c r="F89" s="2508" t="s">
        <v>470</v>
      </c>
      <c r="G89" s="2508">
        <v>1.0</v>
      </c>
      <c r="H89" s="2508">
        <v>172.0</v>
      </c>
      <c r="I89" s="2508">
        <v>0.0</v>
      </c>
      <c r="J89" s="2509">
        <v>175.0</v>
      </c>
      <c r="K89" s="2510">
        <v>0.0</v>
      </c>
      <c r="L89" s="2510">
        <v>0.0</v>
      </c>
      <c r="M89" s="2509">
        <v>174.0</v>
      </c>
      <c r="N89" s="2508">
        <v>0.0</v>
      </c>
      <c r="O89" s="2509">
        <v>0.0</v>
      </c>
      <c r="P89" s="2508">
        <v>0.0</v>
      </c>
    </row>
    <row r="90">
      <c r="A90" s="2505" t="s">
        <v>19</v>
      </c>
      <c r="B90" s="2505" t="s">
        <v>783</v>
      </c>
      <c r="C90" s="2506">
        <v>45698.583333333336</v>
      </c>
      <c r="D90" s="2506">
        <v>45701.583333333336</v>
      </c>
      <c r="E90" s="2507">
        <v>72.0</v>
      </c>
      <c r="F90" s="2508" t="s">
        <v>470</v>
      </c>
      <c r="G90" s="2508">
        <v>1.0</v>
      </c>
      <c r="H90" s="2508">
        <v>164.0</v>
      </c>
      <c r="I90" s="2508">
        <v>0.0</v>
      </c>
      <c r="J90" s="2509">
        <v>172.0</v>
      </c>
      <c r="K90" s="2510">
        <v>0.0</v>
      </c>
      <c r="L90" s="2510">
        <v>0.0</v>
      </c>
      <c r="M90" s="2509">
        <v>172.0</v>
      </c>
      <c r="N90" s="2508">
        <v>0.0</v>
      </c>
      <c r="O90" s="2509">
        <v>0.0</v>
      </c>
      <c r="P90" s="2508">
        <v>0.0</v>
      </c>
    </row>
    <row r="91">
      <c r="A91" s="2505" t="s">
        <v>18</v>
      </c>
      <c r="B91" s="2505" t="s">
        <v>783</v>
      </c>
      <c r="C91" s="2506">
        <v>45705.583333333336</v>
      </c>
      <c r="D91" s="2506">
        <v>45708.583333333336</v>
      </c>
      <c r="E91" s="2507">
        <v>72.0</v>
      </c>
      <c r="F91" s="2508" t="s">
        <v>470</v>
      </c>
      <c r="G91" s="2508">
        <v>1.0</v>
      </c>
      <c r="H91" s="2508">
        <v>167.0</v>
      </c>
      <c r="I91" s="2508">
        <v>0.0</v>
      </c>
      <c r="J91" s="2509">
        <v>177.0</v>
      </c>
      <c r="K91" s="2510">
        <v>0.0</v>
      </c>
      <c r="L91" s="2510">
        <v>0.0</v>
      </c>
      <c r="M91" s="2509">
        <v>179.0</v>
      </c>
      <c r="N91" s="2508">
        <v>0.0</v>
      </c>
      <c r="O91" s="2509">
        <v>0.0</v>
      </c>
      <c r="P91" s="2508">
        <v>0.0</v>
      </c>
    </row>
    <row r="92">
      <c r="A92" s="2505" t="s">
        <v>17</v>
      </c>
      <c r="B92" s="2505" t="s">
        <v>783</v>
      </c>
      <c r="C92" s="2506">
        <v>45712.583333333336</v>
      </c>
      <c r="D92" s="2506">
        <v>45715.583333333336</v>
      </c>
      <c r="E92" s="2507">
        <v>72.0</v>
      </c>
      <c r="F92" s="2508" t="s">
        <v>470</v>
      </c>
      <c r="G92" s="2508">
        <v>1.0</v>
      </c>
      <c r="H92" s="2508">
        <v>171.0</v>
      </c>
      <c r="I92" s="2508">
        <v>0.0</v>
      </c>
      <c r="J92" s="2509">
        <v>176.0</v>
      </c>
      <c r="K92" s="2510">
        <v>0.0</v>
      </c>
      <c r="L92" s="2510">
        <v>0.0</v>
      </c>
      <c r="M92" s="2509">
        <v>176.0</v>
      </c>
      <c r="N92" s="2508">
        <v>0.0</v>
      </c>
      <c r="O92" s="2509">
        <v>0.0</v>
      </c>
      <c r="P92" s="2508">
        <v>0.0</v>
      </c>
    </row>
    <row r="93">
      <c r="A93" s="2505" t="s">
        <v>16</v>
      </c>
      <c r="B93" s="2505" t="s">
        <v>783</v>
      </c>
      <c r="C93" s="2506">
        <v>45719.583333333336</v>
      </c>
      <c r="D93" s="2506">
        <v>45722.583333333336</v>
      </c>
      <c r="E93" s="2507">
        <v>72.0</v>
      </c>
      <c r="F93" s="2508" t="s">
        <v>470</v>
      </c>
      <c r="G93" s="2508">
        <v>1.0</v>
      </c>
      <c r="H93" s="2508">
        <v>162.0</v>
      </c>
      <c r="I93" s="2508">
        <v>0.0</v>
      </c>
      <c r="J93" s="2509">
        <v>165.0</v>
      </c>
      <c r="K93" s="2510">
        <v>0.0</v>
      </c>
      <c r="L93" s="2510">
        <v>0.0</v>
      </c>
      <c r="M93" s="2509">
        <v>174.0</v>
      </c>
      <c r="N93" s="2508">
        <v>0.0</v>
      </c>
      <c r="O93" s="2509">
        <v>0.0</v>
      </c>
      <c r="P93" s="2508">
        <v>0.0</v>
      </c>
    </row>
    <row r="94">
      <c r="A94" s="2505" t="s">
        <v>782</v>
      </c>
      <c r="B94" s="2505" t="s">
        <v>783</v>
      </c>
      <c r="C94" s="2506">
        <v>45502.625</v>
      </c>
      <c r="D94" s="2506">
        <v>45505.583333333336</v>
      </c>
      <c r="E94" s="2507">
        <v>71.0</v>
      </c>
      <c r="F94" s="2508" t="s">
        <v>667</v>
      </c>
      <c r="G94" s="2508">
        <v>4.0</v>
      </c>
      <c r="H94" s="2508">
        <v>139.0</v>
      </c>
      <c r="I94" s="2508">
        <v>227.0</v>
      </c>
      <c r="J94" s="2509">
        <v>133.0</v>
      </c>
      <c r="K94" s="2510">
        <v>34281.0</v>
      </c>
      <c r="L94" s="2510">
        <v>11427.0</v>
      </c>
      <c r="M94" s="2509">
        <v>101.0</v>
      </c>
      <c r="N94" s="2508">
        <v>16.0</v>
      </c>
      <c r="O94" s="2509">
        <v>3.0</v>
      </c>
      <c r="P94" s="2508">
        <v>0.0</v>
      </c>
    </row>
    <row r="95">
      <c r="A95" s="2505" t="s">
        <v>46</v>
      </c>
      <c r="B95" s="2505" t="s">
        <v>783</v>
      </c>
      <c r="C95" s="2506">
        <v>45509.625</v>
      </c>
      <c r="D95" s="2506">
        <v>45512.583333333336</v>
      </c>
      <c r="E95" s="2507">
        <v>71.0</v>
      </c>
      <c r="F95" s="2508" t="s">
        <v>667</v>
      </c>
      <c r="G95" s="2508">
        <v>2.0</v>
      </c>
      <c r="H95" s="2508">
        <v>155.0</v>
      </c>
      <c r="I95" s="2508">
        <v>144.0</v>
      </c>
      <c r="J95" s="2509">
        <v>161.0</v>
      </c>
      <c r="K95" s="2510">
        <v>10252.0</v>
      </c>
      <c r="L95" s="2510">
        <v>10252.0</v>
      </c>
      <c r="M95" s="2509">
        <v>115.0</v>
      </c>
      <c r="N95" s="2508">
        <v>15.0</v>
      </c>
      <c r="O95" s="2509">
        <v>1.0</v>
      </c>
      <c r="P95" s="2508">
        <v>0.0</v>
      </c>
    </row>
    <row r="96">
      <c r="A96" s="2505" t="s">
        <v>45</v>
      </c>
      <c r="B96" s="2505" t="s">
        <v>783</v>
      </c>
      <c r="C96" s="2506">
        <v>45516.625</v>
      </c>
      <c r="D96" s="2506">
        <v>45519.583333333336</v>
      </c>
      <c r="E96" s="2507">
        <v>71.0</v>
      </c>
      <c r="F96" s="2508" t="s">
        <v>667</v>
      </c>
      <c r="G96" s="2508">
        <v>3.0</v>
      </c>
      <c r="H96" s="2508">
        <v>58.0</v>
      </c>
      <c r="I96" s="2508">
        <v>581.0</v>
      </c>
      <c r="J96" s="2509">
        <v>74.0</v>
      </c>
      <c r="K96" s="2510">
        <v>129074.0</v>
      </c>
      <c r="L96" s="2510">
        <v>129074.0</v>
      </c>
      <c r="M96" s="2509">
        <v>5.0</v>
      </c>
      <c r="N96" s="2508">
        <v>185.0</v>
      </c>
      <c r="O96" s="2509">
        <v>1.0</v>
      </c>
      <c r="P96" s="2508">
        <v>0.0</v>
      </c>
    </row>
    <row r="97">
      <c r="A97" s="2505" t="s">
        <v>44</v>
      </c>
      <c r="B97" s="2505" t="s">
        <v>783</v>
      </c>
      <c r="C97" s="2506">
        <v>45523.625</v>
      </c>
      <c r="D97" s="2506">
        <v>45526.583333333336</v>
      </c>
      <c r="E97" s="2507">
        <v>71.0</v>
      </c>
      <c r="F97" s="2508" t="s">
        <v>667</v>
      </c>
      <c r="G97" s="2508">
        <v>4.0</v>
      </c>
      <c r="H97" s="2508">
        <v>158.0</v>
      </c>
      <c r="I97" s="2508">
        <v>146.0</v>
      </c>
      <c r="J97" s="2509">
        <v>148.0</v>
      </c>
      <c r="K97" s="2510">
        <v>23361.0</v>
      </c>
      <c r="L97" s="2510">
        <v>7787.0</v>
      </c>
      <c r="M97" s="2509">
        <v>132.0</v>
      </c>
      <c r="N97" s="2508">
        <v>11.0</v>
      </c>
      <c r="O97" s="2509">
        <v>3.0</v>
      </c>
      <c r="P97" s="2508">
        <v>0.0</v>
      </c>
    </row>
    <row r="98">
      <c r="A98" s="2505" t="s">
        <v>43</v>
      </c>
      <c r="B98" s="2505" t="s">
        <v>783</v>
      </c>
      <c r="C98" s="2506">
        <v>45530.625</v>
      </c>
      <c r="D98" s="2506">
        <v>45533.583333333336</v>
      </c>
      <c r="E98" s="2507">
        <v>71.0</v>
      </c>
      <c r="F98" s="2508" t="s">
        <v>667</v>
      </c>
      <c r="G98" s="2508">
        <v>3.0</v>
      </c>
      <c r="H98" s="2508">
        <v>76.0</v>
      </c>
      <c r="I98" s="2508">
        <v>518.0</v>
      </c>
      <c r="J98" s="2509">
        <v>82.0</v>
      </c>
      <c r="K98" s="2510">
        <v>133001.0</v>
      </c>
      <c r="L98" s="2510">
        <v>66501.0</v>
      </c>
      <c r="M98" s="2509">
        <v>12.0</v>
      </c>
      <c r="N98" s="2508">
        <v>95.0</v>
      </c>
      <c r="O98" s="2509">
        <v>2.0</v>
      </c>
      <c r="P98" s="2508">
        <v>0.0</v>
      </c>
    </row>
    <row r="99">
      <c r="A99" s="2505" t="s">
        <v>42</v>
      </c>
      <c r="B99" s="2505" t="s">
        <v>783</v>
      </c>
      <c r="C99" s="2506">
        <v>45537.708333333336</v>
      </c>
      <c r="D99" s="2506">
        <v>45540.666666666664</v>
      </c>
      <c r="E99" s="2507">
        <v>71.0</v>
      </c>
      <c r="F99" s="2508" t="s">
        <v>667</v>
      </c>
      <c r="G99" s="2508">
        <v>5.0</v>
      </c>
      <c r="H99" s="2508">
        <v>120.0</v>
      </c>
      <c r="I99" s="2508">
        <v>353.0</v>
      </c>
      <c r="J99" s="2509">
        <v>95.0</v>
      </c>
      <c r="K99" s="2510">
        <v>118110.0</v>
      </c>
      <c r="L99" s="2510">
        <v>10737.0</v>
      </c>
      <c r="M99" s="2509">
        <v>120.0</v>
      </c>
      <c r="N99" s="2508">
        <v>15.0</v>
      </c>
      <c r="O99" s="2509">
        <v>11.0</v>
      </c>
      <c r="P99" s="2508">
        <v>0.2</v>
      </c>
    </row>
    <row r="100">
      <c r="A100" s="2505" t="s">
        <v>41</v>
      </c>
      <c r="B100" s="2505" t="s">
        <v>783</v>
      </c>
      <c r="C100" s="2506">
        <v>45544.708333333336</v>
      </c>
      <c r="D100" s="2506">
        <v>45547.583333333336</v>
      </c>
      <c r="E100" s="2507">
        <v>69.0</v>
      </c>
      <c r="F100" s="2508" t="s">
        <v>667</v>
      </c>
      <c r="G100" s="2508">
        <v>3.0</v>
      </c>
      <c r="H100" s="2508">
        <v>135.0</v>
      </c>
      <c r="I100" s="2508">
        <v>272.0</v>
      </c>
      <c r="J100" s="2509">
        <v>130.0</v>
      </c>
      <c r="K100" s="2510">
        <v>47893.0</v>
      </c>
      <c r="L100" s="2510">
        <v>15964.0</v>
      </c>
      <c r="M100" s="2509">
        <v>88.0</v>
      </c>
      <c r="N100" s="2508">
        <v>23.0</v>
      </c>
      <c r="O100" s="2509">
        <v>3.0</v>
      </c>
      <c r="P100" s="2508">
        <v>0.0</v>
      </c>
    </row>
    <row r="101">
      <c r="A101" s="2505" t="s">
        <v>40</v>
      </c>
      <c r="B101" s="2505" t="s">
        <v>783</v>
      </c>
      <c r="C101" s="2506">
        <v>45551.708333333336</v>
      </c>
      <c r="D101" s="2506">
        <v>45554.583333333336</v>
      </c>
      <c r="E101" s="2507">
        <v>69.0</v>
      </c>
      <c r="F101" s="2508" t="s">
        <v>667</v>
      </c>
      <c r="G101" s="2508">
        <v>2.0</v>
      </c>
      <c r="H101" s="2508">
        <v>113.0</v>
      </c>
      <c r="I101" s="2508">
        <v>376.0</v>
      </c>
      <c r="J101" s="2509">
        <v>105.0</v>
      </c>
      <c r="K101" s="2510">
        <v>71769.0</v>
      </c>
      <c r="L101" s="2510">
        <v>17942.0</v>
      </c>
      <c r="M101" s="2509">
        <v>74.0</v>
      </c>
      <c r="N101" s="2508">
        <v>26.0</v>
      </c>
      <c r="O101" s="2509">
        <v>4.0</v>
      </c>
      <c r="P101" s="2508">
        <v>0.1</v>
      </c>
    </row>
    <row r="102">
      <c r="A102" s="2505" t="s">
        <v>39</v>
      </c>
      <c r="B102" s="2505" t="s">
        <v>783</v>
      </c>
      <c r="C102" s="2506">
        <v>45558.708333333336</v>
      </c>
      <c r="D102" s="2506">
        <v>45561.583333333336</v>
      </c>
      <c r="E102" s="2507">
        <v>69.0</v>
      </c>
      <c r="F102" s="2508" t="s">
        <v>667</v>
      </c>
      <c r="G102" s="2508">
        <v>5.0</v>
      </c>
      <c r="H102" s="2508">
        <v>168.0</v>
      </c>
      <c r="I102" s="2508">
        <v>131.0</v>
      </c>
      <c r="J102" s="2509">
        <v>169.0</v>
      </c>
      <c r="K102" s="2510">
        <v>13531.0</v>
      </c>
      <c r="L102" s="2510">
        <v>13531.0</v>
      </c>
      <c r="M102" s="2509">
        <v>107.0</v>
      </c>
      <c r="N102" s="2508">
        <v>19.0</v>
      </c>
      <c r="O102" s="2509">
        <v>1.0</v>
      </c>
      <c r="P102" s="2508">
        <v>0.0</v>
      </c>
    </row>
    <row r="103">
      <c r="A103" s="2505" t="s">
        <v>38</v>
      </c>
      <c r="B103" s="2505" t="s">
        <v>783</v>
      </c>
      <c r="C103" s="2506">
        <v>45565.708333333336</v>
      </c>
      <c r="D103" s="2506">
        <v>45568.583333333336</v>
      </c>
      <c r="E103" s="2507">
        <v>69.0</v>
      </c>
      <c r="F103" s="2508" t="s">
        <v>667</v>
      </c>
      <c r="G103" s="2508">
        <v>2.0</v>
      </c>
      <c r="H103" s="2508">
        <v>161.0</v>
      </c>
      <c r="I103" s="2508">
        <v>99.0</v>
      </c>
      <c r="J103" s="2509">
        <v>166.0</v>
      </c>
      <c r="K103" s="2510">
        <v>9490.0</v>
      </c>
      <c r="L103" s="2510">
        <v>9490.0</v>
      </c>
      <c r="M103" s="2509">
        <v>127.0</v>
      </c>
      <c r="N103" s="2508">
        <v>14.0</v>
      </c>
      <c r="O103" s="2509">
        <v>1.0</v>
      </c>
      <c r="P103" s="2508">
        <v>0.0</v>
      </c>
    </row>
    <row r="104">
      <c r="A104" s="2505" t="s">
        <v>37</v>
      </c>
      <c r="B104" s="2505" t="s">
        <v>783</v>
      </c>
      <c r="C104" s="2506">
        <v>45572.625</v>
      </c>
      <c r="D104" s="2506">
        <v>45575.583333333336</v>
      </c>
      <c r="E104" s="2507">
        <v>71.0</v>
      </c>
      <c r="F104" s="2508" t="s">
        <v>667</v>
      </c>
      <c r="G104" s="2508">
        <v>2.0</v>
      </c>
      <c r="H104" s="2508">
        <v>171.0</v>
      </c>
      <c r="I104" s="2508">
        <v>97.0</v>
      </c>
      <c r="J104" s="2509">
        <v>171.0</v>
      </c>
      <c r="K104" s="2510">
        <v>18564.0</v>
      </c>
      <c r="L104" s="2510">
        <v>9282.0</v>
      </c>
      <c r="M104" s="2509">
        <v>139.0</v>
      </c>
      <c r="N104" s="2508">
        <v>13.0</v>
      </c>
      <c r="O104" s="2509">
        <v>2.0</v>
      </c>
      <c r="P104" s="2508">
        <v>0.0</v>
      </c>
    </row>
    <row r="105">
      <c r="A105" s="2505" t="s">
        <v>36</v>
      </c>
      <c r="B105" s="2505" t="s">
        <v>783</v>
      </c>
      <c r="C105" s="2506">
        <v>45579.625</v>
      </c>
      <c r="D105" s="2506">
        <v>45582.583333333336</v>
      </c>
      <c r="E105" s="2507">
        <v>71.0</v>
      </c>
      <c r="F105" s="2508" t="s">
        <v>667</v>
      </c>
      <c r="G105" s="2508">
        <v>1.0</v>
      </c>
      <c r="H105" s="2508">
        <v>89.0</v>
      </c>
      <c r="I105" s="2508">
        <v>509.0</v>
      </c>
      <c r="J105" s="2509">
        <v>86.0</v>
      </c>
      <c r="K105" s="2510">
        <v>196792.0</v>
      </c>
      <c r="L105" s="2510">
        <v>28113.0</v>
      </c>
      <c r="M105" s="2509">
        <v>63.0</v>
      </c>
      <c r="N105" s="2508">
        <v>40.0</v>
      </c>
      <c r="O105" s="2509">
        <v>7.0</v>
      </c>
      <c r="P105" s="2508">
        <v>0.1</v>
      </c>
    </row>
    <row r="106">
      <c r="A106" s="2505" t="s">
        <v>35</v>
      </c>
      <c r="B106" s="2505" t="s">
        <v>783</v>
      </c>
      <c r="C106" s="2506">
        <v>45586.625</v>
      </c>
      <c r="D106" s="2506">
        <v>45589.583333333336</v>
      </c>
      <c r="E106" s="2507">
        <v>71.0</v>
      </c>
      <c r="F106" s="2508" t="s">
        <v>667</v>
      </c>
      <c r="G106" s="2508">
        <v>3.0</v>
      </c>
      <c r="H106" s="2508">
        <v>108.0</v>
      </c>
      <c r="I106" s="2508">
        <v>376.0</v>
      </c>
      <c r="J106" s="2509">
        <v>117.0</v>
      </c>
      <c r="K106" s="2510">
        <v>89441.0</v>
      </c>
      <c r="L106" s="2510">
        <v>22360.0</v>
      </c>
      <c r="M106" s="2509">
        <v>56.0</v>
      </c>
      <c r="N106" s="2508">
        <v>34.0</v>
      </c>
      <c r="O106" s="2509">
        <v>4.0</v>
      </c>
      <c r="P106" s="2508">
        <v>0.1</v>
      </c>
    </row>
    <row r="107">
      <c r="A107" s="2505" t="s">
        <v>34</v>
      </c>
      <c r="B107" s="2505" t="s">
        <v>783</v>
      </c>
      <c r="C107" s="2506">
        <v>45593.583333333336</v>
      </c>
      <c r="D107" s="2506">
        <v>45596.583333333336</v>
      </c>
      <c r="E107" s="2507">
        <v>72.0</v>
      </c>
      <c r="F107" s="2508" t="s">
        <v>667</v>
      </c>
      <c r="G107" s="2508">
        <v>2.0</v>
      </c>
      <c r="H107" s="2508">
        <v>150.0</v>
      </c>
      <c r="I107" s="2508">
        <v>204.0</v>
      </c>
      <c r="J107" s="2509">
        <v>143.0</v>
      </c>
      <c r="K107" s="2510">
        <v>41711.0</v>
      </c>
      <c r="L107" s="2510">
        <v>13904.0</v>
      </c>
      <c r="M107" s="2509">
        <v>97.0</v>
      </c>
      <c r="N107" s="2508">
        <v>21.0</v>
      </c>
      <c r="O107" s="2509">
        <v>3.0</v>
      </c>
      <c r="P107" s="2508">
        <v>0.0</v>
      </c>
    </row>
    <row r="108">
      <c r="A108" s="2505" t="s">
        <v>33</v>
      </c>
      <c r="B108" s="2505" t="s">
        <v>783</v>
      </c>
      <c r="C108" s="2506">
        <v>45600.583333333336</v>
      </c>
      <c r="D108" s="2506">
        <v>45603.583333333336</v>
      </c>
      <c r="E108" s="2507">
        <v>72.0</v>
      </c>
      <c r="F108" s="2508" t="s">
        <v>667</v>
      </c>
      <c r="G108" s="2508">
        <v>2.0</v>
      </c>
      <c r="H108" s="2508">
        <v>33.0</v>
      </c>
      <c r="I108" s="2508">
        <v>732.0</v>
      </c>
      <c r="J108" s="2509">
        <v>43.0</v>
      </c>
      <c r="K108" s="2510">
        <v>588722.0</v>
      </c>
      <c r="L108" s="2510">
        <v>98120.0</v>
      </c>
      <c r="M108" s="2509">
        <v>9.0</v>
      </c>
      <c r="N108" s="2508">
        <v>149.0</v>
      </c>
      <c r="O108" s="2509">
        <v>6.0</v>
      </c>
      <c r="P108" s="2508">
        <v>0.1</v>
      </c>
    </row>
    <row r="109">
      <c r="A109" s="2505" t="s">
        <v>32</v>
      </c>
      <c r="B109" s="2505" t="s">
        <v>783</v>
      </c>
      <c r="C109" s="2506">
        <v>45607.583333333336</v>
      </c>
      <c r="D109" s="2506">
        <v>45610.583333333336</v>
      </c>
      <c r="E109" s="2507">
        <v>72.0</v>
      </c>
      <c r="F109" s="2508" t="s">
        <v>667</v>
      </c>
      <c r="G109" s="2508">
        <v>6.0</v>
      </c>
      <c r="H109" s="2508">
        <v>170.0</v>
      </c>
      <c r="I109" s="2508">
        <v>105.0</v>
      </c>
      <c r="J109" s="2509">
        <v>157.0</v>
      </c>
      <c r="K109" s="2510">
        <v>55066.0</v>
      </c>
      <c r="L109" s="2510">
        <v>7867.0</v>
      </c>
      <c r="M109" s="2509">
        <v>151.0</v>
      </c>
      <c r="N109" s="2508">
        <v>12.0</v>
      </c>
      <c r="O109" s="2509">
        <v>7.0</v>
      </c>
      <c r="P109" s="2508">
        <v>0.1</v>
      </c>
    </row>
    <row r="110">
      <c r="A110" s="2505" t="s">
        <v>31</v>
      </c>
      <c r="B110" s="2505" t="s">
        <v>783</v>
      </c>
      <c r="C110" s="2506">
        <v>45614.583333333336</v>
      </c>
      <c r="D110" s="2506">
        <v>45617.583333333336</v>
      </c>
      <c r="E110" s="2507">
        <v>72.0</v>
      </c>
      <c r="F110" s="2508" t="s">
        <v>667</v>
      </c>
      <c r="G110" s="2508">
        <v>1.0</v>
      </c>
      <c r="H110" s="2508">
        <v>159.0</v>
      </c>
      <c r="I110" s="2508">
        <v>119.0</v>
      </c>
      <c r="J110" s="2509">
        <v>156.0</v>
      </c>
      <c r="K110" s="2510">
        <v>27899.0</v>
      </c>
      <c r="L110" s="2510">
        <v>9300.0</v>
      </c>
      <c r="M110" s="2509">
        <v>135.0</v>
      </c>
      <c r="N110" s="2508">
        <v>14.0</v>
      </c>
      <c r="O110" s="2509">
        <v>3.0</v>
      </c>
      <c r="P110" s="2508">
        <v>0.0</v>
      </c>
    </row>
    <row r="111">
      <c r="A111" s="2505" t="s">
        <v>30</v>
      </c>
      <c r="B111" s="2505" t="s">
        <v>783</v>
      </c>
      <c r="C111" s="2506">
        <v>45621.583333333336</v>
      </c>
      <c r="D111" s="2506">
        <v>45624.583333333336</v>
      </c>
      <c r="E111" s="2507">
        <v>72.0</v>
      </c>
      <c r="F111" s="2508" t="s">
        <v>667</v>
      </c>
      <c r="G111" s="2508">
        <v>2.0</v>
      </c>
      <c r="H111" s="2508">
        <v>167.0</v>
      </c>
      <c r="I111" s="2508">
        <v>97.0</v>
      </c>
      <c r="J111" s="2509">
        <v>159.0</v>
      </c>
      <c r="K111" s="2510">
        <v>22418.0</v>
      </c>
      <c r="L111" s="2510">
        <v>7473.0</v>
      </c>
      <c r="M111" s="2509">
        <v>144.0</v>
      </c>
      <c r="N111" s="2508">
        <v>11.0</v>
      </c>
      <c r="O111" s="2509">
        <v>3.0</v>
      </c>
      <c r="P111" s="2508">
        <v>0.0</v>
      </c>
    </row>
    <row r="112">
      <c r="A112" s="2505" t="s">
        <v>29</v>
      </c>
      <c r="B112" s="2505" t="s">
        <v>783</v>
      </c>
      <c r="C112" s="2506">
        <v>45628.583333333336</v>
      </c>
      <c r="D112" s="2506">
        <v>45631.583333333336</v>
      </c>
      <c r="E112" s="2507">
        <v>72.0</v>
      </c>
      <c r="F112" s="2508" t="s">
        <v>667</v>
      </c>
      <c r="G112" s="2508">
        <v>2.0</v>
      </c>
      <c r="H112" s="2508">
        <v>114.0</v>
      </c>
      <c r="I112" s="2508">
        <v>397.0</v>
      </c>
      <c r="J112" s="2509">
        <v>123.0</v>
      </c>
      <c r="K112" s="2510">
        <v>147617.0</v>
      </c>
      <c r="L112" s="2510">
        <v>36904.0</v>
      </c>
      <c r="M112" s="2509">
        <v>43.0</v>
      </c>
      <c r="N112" s="2508">
        <v>56.0</v>
      </c>
      <c r="O112" s="2509">
        <v>4.0</v>
      </c>
      <c r="P112" s="2508">
        <v>0.1</v>
      </c>
    </row>
    <row r="113">
      <c r="A113" s="2505" t="s">
        <v>28</v>
      </c>
      <c r="B113" s="2505" t="s">
        <v>783</v>
      </c>
      <c r="C113" s="2506">
        <v>45635.583333333336</v>
      </c>
      <c r="D113" s="2506">
        <v>45638.583333333336</v>
      </c>
      <c r="E113" s="2507">
        <v>72.0</v>
      </c>
      <c r="F113" s="2508" t="s">
        <v>667</v>
      </c>
      <c r="G113" s="2508">
        <v>3.0</v>
      </c>
      <c r="H113" s="2508">
        <v>166.0</v>
      </c>
      <c r="I113" s="2508">
        <v>77.0</v>
      </c>
      <c r="J113" s="2509">
        <v>158.0</v>
      </c>
      <c r="K113" s="2510">
        <v>17780.0</v>
      </c>
      <c r="L113" s="2510">
        <v>5927.0</v>
      </c>
      <c r="M113" s="2509">
        <v>158.0</v>
      </c>
      <c r="N113" s="2508">
        <v>9.0</v>
      </c>
      <c r="O113" s="2509">
        <v>3.0</v>
      </c>
      <c r="P113" s="2508">
        <v>0.0</v>
      </c>
    </row>
    <row r="114">
      <c r="A114" s="2505" t="s">
        <v>27</v>
      </c>
      <c r="B114" s="2505" t="s">
        <v>783</v>
      </c>
      <c r="C114" s="2506">
        <v>45642.583333333336</v>
      </c>
      <c r="D114" s="2506">
        <v>45645.583333333336</v>
      </c>
      <c r="E114" s="2507">
        <v>72.0</v>
      </c>
      <c r="F114" s="2508" t="s">
        <v>667</v>
      </c>
      <c r="G114" s="2508">
        <v>1.0</v>
      </c>
      <c r="H114" s="2508">
        <v>37.0</v>
      </c>
      <c r="I114" s="2508">
        <v>738.0</v>
      </c>
      <c r="J114" s="2509">
        <v>49.0</v>
      </c>
      <c r="K114" s="2510">
        <v>506520.0</v>
      </c>
      <c r="L114" s="2510">
        <v>63315.0</v>
      </c>
      <c r="M114" s="2509">
        <v>17.0</v>
      </c>
      <c r="N114" s="2508">
        <v>96.0</v>
      </c>
      <c r="O114" s="2509">
        <v>8.0</v>
      </c>
      <c r="P114" s="2508">
        <v>0.1</v>
      </c>
    </row>
    <row r="115">
      <c r="A115" s="2505" t="s">
        <v>26</v>
      </c>
      <c r="B115" s="2505" t="s">
        <v>783</v>
      </c>
      <c r="C115" s="2506">
        <v>45649.583333333336</v>
      </c>
      <c r="D115" s="2506">
        <v>45652.583333333336</v>
      </c>
      <c r="E115" s="2507">
        <v>72.0</v>
      </c>
      <c r="F115" s="2508" t="s">
        <v>667</v>
      </c>
      <c r="G115" s="2508">
        <v>5.0</v>
      </c>
      <c r="H115" s="2508">
        <v>102.0</v>
      </c>
      <c r="I115" s="2508">
        <v>392.0</v>
      </c>
      <c r="J115" s="2509">
        <v>101.0</v>
      </c>
      <c r="K115" s="2510">
        <v>90377.0</v>
      </c>
      <c r="L115" s="2510">
        <v>22594.0</v>
      </c>
      <c r="M115" s="2509">
        <v>73.0</v>
      </c>
      <c r="N115" s="2508">
        <v>34.0</v>
      </c>
      <c r="O115" s="2509">
        <v>4.0</v>
      </c>
      <c r="P115" s="2508">
        <v>0.1</v>
      </c>
    </row>
    <row r="116">
      <c r="A116" s="2505" t="s">
        <v>25</v>
      </c>
      <c r="B116" s="2505" t="s">
        <v>783</v>
      </c>
      <c r="C116" s="2506">
        <v>45656.583333333336</v>
      </c>
      <c r="D116" s="2506">
        <v>45659.583333333336</v>
      </c>
      <c r="E116" s="2507">
        <v>72.0</v>
      </c>
      <c r="F116" s="2508" t="s">
        <v>667</v>
      </c>
      <c r="G116" s="2508">
        <v>3.0</v>
      </c>
      <c r="H116" s="2508">
        <v>129.0</v>
      </c>
      <c r="I116" s="2508">
        <v>281.0</v>
      </c>
      <c r="J116" s="2509">
        <v>122.0</v>
      </c>
      <c r="K116" s="2510">
        <v>50276.0</v>
      </c>
      <c r="L116" s="2510">
        <v>16759.0</v>
      </c>
      <c r="M116" s="2509">
        <v>90.0</v>
      </c>
      <c r="N116" s="2508">
        <v>26.0</v>
      </c>
      <c r="O116" s="2509">
        <v>3.0</v>
      </c>
      <c r="P116" s="2508">
        <v>0.0</v>
      </c>
    </row>
    <row r="117">
      <c r="A117" s="2505" t="s">
        <v>24</v>
      </c>
      <c r="B117" s="2505" t="s">
        <v>783</v>
      </c>
      <c r="C117" s="2506">
        <v>45663.583333333336</v>
      </c>
      <c r="D117" s="2506">
        <v>45666.583333333336</v>
      </c>
      <c r="E117" s="2507">
        <v>72.0</v>
      </c>
      <c r="F117" s="2508" t="s">
        <v>667</v>
      </c>
      <c r="G117" s="2508">
        <v>2.0</v>
      </c>
      <c r="H117" s="2508">
        <v>166.0</v>
      </c>
      <c r="I117" s="2508">
        <v>64.0</v>
      </c>
      <c r="J117" s="2509">
        <v>161.0</v>
      </c>
      <c r="K117" s="2510">
        <v>10228.0</v>
      </c>
      <c r="L117" s="2510">
        <v>5114.0</v>
      </c>
      <c r="M117" s="2509">
        <v>158.0</v>
      </c>
      <c r="N117" s="2508">
        <v>8.0</v>
      </c>
      <c r="O117" s="2509">
        <v>2.0</v>
      </c>
      <c r="P117" s="2508">
        <v>0.0</v>
      </c>
    </row>
    <row r="118">
      <c r="A118" s="2505" t="s">
        <v>23</v>
      </c>
      <c r="B118" s="2505" t="s">
        <v>783</v>
      </c>
      <c r="C118" s="2506">
        <v>45670.583333333336</v>
      </c>
      <c r="D118" s="2506">
        <v>45673.583333333336</v>
      </c>
      <c r="E118" s="2507">
        <v>72.0</v>
      </c>
      <c r="F118" s="2508" t="s">
        <v>667</v>
      </c>
      <c r="G118" s="2508">
        <v>1.0</v>
      </c>
      <c r="H118" s="2508">
        <v>138.0</v>
      </c>
      <c r="I118" s="2508">
        <v>257.0</v>
      </c>
      <c r="J118" s="2509">
        <v>123.0</v>
      </c>
      <c r="K118" s="2510">
        <v>74258.0</v>
      </c>
      <c r="L118" s="2510">
        <v>10608.0</v>
      </c>
      <c r="M118" s="2509">
        <v>119.0</v>
      </c>
      <c r="N118" s="2508">
        <v>16.0</v>
      </c>
      <c r="O118" s="2509">
        <v>7.0</v>
      </c>
      <c r="P118" s="2508">
        <v>0.1</v>
      </c>
    </row>
    <row r="119">
      <c r="A119" s="2505" t="s">
        <v>22</v>
      </c>
      <c r="B119" s="2505" t="s">
        <v>783</v>
      </c>
      <c r="C119" s="2506">
        <v>45677.583333333336</v>
      </c>
      <c r="D119" s="2506">
        <v>45680.583333333336</v>
      </c>
      <c r="E119" s="2507">
        <v>72.0</v>
      </c>
      <c r="F119" s="2508" t="s">
        <v>667</v>
      </c>
      <c r="G119" s="2508">
        <v>3.0</v>
      </c>
      <c r="H119" s="2508">
        <v>79.0</v>
      </c>
      <c r="I119" s="2508">
        <v>559.0</v>
      </c>
      <c r="J119" s="2509">
        <v>70.0</v>
      </c>
      <c r="K119" s="2510">
        <v>352066.0</v>
      </c>
      <c r="L119" s="2510">
        <v>50295.0</v>
      </c>
      <c r="M119" s="2509">
        <v>41.0</v>
      </c>
      <c r="N119" s="2508">
        <v>77.0</v>
      </c>
      <c r="O119" s="2509">
        <v>7.0</v>
      </c>
      <c r="P119" s="2508">
        <v>0.1</v>
      </c>
    </row>
    <row r="120">
      <c r="A120" s="2505" t="s">
        <v>21</v>
      </c>
      <c r="B120" s="2505" t="s">
        <v>783</v>
      </c>
      <c r="C120" s="2506">
        <v>45684.583333333336</v>
      </c>
      <c r="D120" s="2506">
        <v>45687.583333333336</v>
      </c>
      <c r="E120" s="2507">
        <v>72.0</v>
      </c>
      <c r="F120" s="2508" t="s">
        <v>667</v>
      </c>
      <c r="G120" s="2508">
        <v>4.0</v>
      </c>
      <c r="H120" s="2508">
        <v>134.0</v>
      </c>
      <c r="I120" s="2508">
        <v>273.0</v>
      </c>
      <c r="J120" s="2509">
        <v>114.0</v>
      </c>
      <c r="K120" s="2510">
        <v>135094.0</v>
      </c>
      <c r="L120" s="2510">
        <v>13509.0</v>
      </c>
      <c r="M120" s="2509">
        <v>124.0</v>
      </c>
      <c r="N120" s="2508">
        <v>21.0</v>
      </c>
      <c r="O120" s="2509">
        <v>10.0</v>
      </c>
      <c r="P120" s="2508">
        <v>0.1</v>
      </c>
    </row>
    <row r="121">
      <c r="A121" s="2505" t="s">
        <v>20</v>
      </c>
      <c r="B121" s="2505" t="s">
        <v>783</v>
      </c>
      <c r="C121" s="2506">
        <v>45691.583333333336</v>
      </c>
      <c r="D121" s="2506">
        <v>45694.583333333336</v>
      </c>
      <c r="E121" s="2507">
        <v>72.0</v>
      </c>
      <c r="F121" s="2508" t="s">
        <v>667</v>
      </c>
      <c r="G121" s="2508">
        <v>3.0</v>
      </c>
      <c r="H121" s="2508">
        <v>109.0</v>
      </c>
      <c r="I121" s="2508">
        <v>391.0</v>
      </c>
      <c r="J121" s="2509">
        <v>98.0</v>
      </c>
      <c r="K121" s="2510">
        <v>172043.0</v>
      </c>
      <c r="L121" s="2510">
        <v>19116.0</v>
      </c>
      <c r="M121" s="2509">
        <v>91.0</v>
      </c>
      <c r="N121" s="2508">
        <v>29.0</v>
      </c>
      <c r="O121" s="2509">
        <v>9.0</v>
      </c>
      <c r="P121" s="2508">
        <v>0.1</v>
      </c>
    </row>
    <row r="122">
      <c r="A122" s="2505" t="s">
        <v>19</v>
      </c>
      <c r="B122" s="2505" t="s">
        <v>783</v>
      </c>
      <c r="C122" s="2506">
        <v>45698.583333333336</v>
      </c>
      <c r="D122" s="2506">
        <v>45701.583333333336</v>
      </c>
      <c r="E122" s="2507">
        <v>72.0</v>
      </c>
      <c r="F122" s="2508" t="s">
        <v>667</v>
      </c>
      <c r="G122" s="2508">
        <v>3.0</v>
      </c>
      <c r="H122" s="2508">
        <v>164.0</v>
      </c>
      <c r="I122" s="2508">
        <v>0.0</v>
      </c>
      <c r="J122" s="2509">
        <v>165.0</v>
      </c>
      <c r="K122" s="2510">
        <v>0.0</v>
      </c>
      <c r="L122" s="2510">
        <v>0.0</v>
      </c>
      <c r="M122" s="2509">
        <v>165.0</v>
      </c>
      <c r="N122" s="2508">
        <v>0.0</v>
      </c>
      <c r="O122" s="2509">
        <v>0.0</v>
      </c>
      <c r="P122" s="2508">
        <v>0.0</v>
      </c>
    </row>
    <row r="123">
      <c r="A123" s="2505" t="s">
        <v>18</v>
      </c>
      <c r="B123" s="2505" t="s">
        <v>783</v>
      </c>
      <c r="C123" s="2506">
        <v>45705.583333333336</v>
      </c>
      <c r="D123" s="2506">
        <v>45708.583333333336</v>
      </c>
      <c r="E123" s="2507">
        <v>72.0</v>
      </c>
      <c r="F123" s="2508" t="s">
        <v>667</v>
      </c>
      <c r="G123" s="2508">
        <v>2.0</v>
      </c>
      <c r="H123" s="2508">
        <v>18.0</v>
      </c>
      <c r="I123" s="2508">
        <v>846.0</v>
      </c>
      <c r="J123" s="2509">
        <v>19.0</v>
      </c>
      <c r="K123" s="2510">
        <v>1577927.0</v>
      </c>
      <c r="L123" s="2510">
        <v>225418.0</v>
      </c>
      <c r="M123" s="2509">
        <v>9.0</v>
      </c>
      <c r="N123" s="2508">
        <v>343.0</v>
      </c>
      <c r="O123" s="2509">
        <v>7.0</v>
      </c>
      <c r="P123" s="2508">
        <v>0.1</v>
      </c>
    </row>
    <row r="124">
      <c r="A124" s="2505" t="s">
        <v>17</v>
      </c>
      <c r="B124" s="2505" t="s">
        <v>783</v>
      </c>
      <c r="C124" s="2506">
        <v>45712.583333333336</v>
      </c>
      <c r="D124" s="2506">
        <v>45715.583333333336</v>
      </c>
      <c r="E124" s="2507">
        <v>72.0</v>
      </c>
      <c r="F124" s="2508" t="s">
        <v>667</v>
      </c>
      <c r="G124" s="2508">
        <v>6.0</v>
      </c>
      <c r="H124" s="2508">
        <v>131.0</v>
      </c>
      <c r="I124" s="2508">
        <v>272.0</v>
      </c>
      <c r="J124" s="2509">
        <v>120.0</v>
      </c>
      <c r="K124" s="2510">
        <v>71241.0</v>
      </c>
      <c r="L124" s="2510">
        <v>14248.0</v>
      </c>
      <c r="M124" s="2509">
        <v>109.0</v>
      </c>
      <c r="N124" s="2508">
        <v>22.0</v>
      </c>
      <c r="O124" s="2509">
        <v>5.0</v>
      </c>
      <c r="P124" s="2508">
        <v>0.1</v>
      </c>
    </row>
    <row r="125">
      <c r="A125" s="2505" t="s">
        <v>16</v>
      </c>
      <c r="B125" s="2505" t="s">
        <v>783</v>
      </c>
      <c r="C125" s="2506">
        <v>45719.583333333336</v>
      </c>
      <c r="D125" s="2506">
        <v>45722.583333333336</v>
      </c>
      <c r="E125" s="2507">
        <v>72.0</v>
      </c>
      <c r="F125" s="2508" t="s">
        <v>667</v>
      </c>
      <c r="G125" s="2508">
        <v>3.0</v>
      </c>
      <c r="H125" s="2508">
        <v>142.0</v>
      </c>
      <c r="I125" s="2508">
        <v>177.0</v>
      </c>
      <c r="J125" s="2509">
        <v>131.0</v>
      </c>
      <c r="K125" s="2510">
        <v>32618.0</v>
      </c>
      <c r="L125" s="2510">
        <v>8155.0</v>
      </c>
      <c r="M125" s="2509">
        <v>131.0</v>
      </c>
      <c r="N125" s="2508">
        <v>12.0</v>
      </c>
      <c r="O125" s="2509">
        <v>4.0</v>
      </c>
      <c r="P125" s="2508">
        <v>0.1</v>
      </c>
    </row>
    <row r="126">
      <c r="A126" s="2505" t="s">
        <v>782</v>
      </c>
      <c r="B126" s="2505" t="s">
        <v>783</v>
      </c>
      <c r="C126" s="2506">
        <v>45502.625</v>
      </c>
      <c r="D126" s="2506">
        <v>45505.583333333336</v>
      </c>
      <c r="E126" s="2507">
        <v>71.0</v>
      </c>
      <c r="F126" s="2508" t="s">
        <v>192</v>
      </c>
      <c r="G126" s="2508">
        <v>6.0</v>
      </c>
      <c r="H126" s="2508">
        <v>4.0</v>
      </c>
      <c r="I126" s="2508">
        <v>934.0</v>
      </c>
      <c r="J126" s="2509">
        <v>7.0</v>
      </c>
      <c r="K126" s="2510">
        <v>2530298.0</v>
      </c>
      <c r="L126" s="2510">
        <v>87252.0</v>
      </c>
      <c r="M126" s="2509">
        <v>9.0</v>
      </c>
      <c r="N126" s="2508">
        <v>125.0</v>
      </c>
      <c r="O126" s="2509">
        <v>29.0</v>
      </c>
      <c r="P126" s="2508">
        <v>0.4</v>
      </c>
    </row>
    <row r="127">
      <c r="A127" s="2505" t="s">
        <v>46</v>
      </c>
      <c r="B127" s="2505" t="s">
        <v>783</v>
      </c>
      <c r="C127" s="2506">
        <v>45509.625</v>
      </c>
      <c r="D127" s="2506">
        <v>45512.583333333336</v>
      </c>
      <c r="E127" s="2507">
        <v>71.0</v>
      </c>
      <c r="F127" s="2508" t="s">
        <v>192</v>
      </c>
      <c r="G127" s="2508">
        <v>7.0</v>
      </c>
      <c r="H127" s="2508">
        <v>48.0</v>
      </c>
      <c r="I127" s="2508">
        <v>669.0</v>
      </c>
      <c r="J127" s="2509">
        <v>34.0</v>
      </c>
      <c r="K127" s="2510">
        <v>426985.0</v>
      </c>
      <c r="L127" s="2510">
        <v>28466.0</v>
      </c>
      <c r="M127" s="2509">
        <v>51.0</v>
      </c>
      <c r="N127" s="2508">
        <v>39.0</v>
      </c>
      <c r="O127" s="2509">
        <v>15.0</v>
      </c>
      <c r="P127" s="2508">
        <v>0.2</v>
      </c>
    </row>
    <row r="128">
      <c r="A128" s="2505" t="s">
        <v>45</v>
      </c>
      <c r="B128" s="2505" t="s">
        <v>783</v>
      </c>
      <c r="C128" s="2506">
        <v>45516.625</v>
      </c>
      <c r="D128" s="2506">
        <v>45519.583333333336</v>
      </c>
      <c r="E128" s="2507">
        <v>71.0</v>
      </c>
      <c r="F128" s="2508" t="s">
        <v>192</v>
      </c>
      <c r="G128" s="2508">
        <v>7.0</v>
      </c>
      <c r="H128" s="2508">
        <v>37.0</v>
      </c>
      <c r="I128" s="2508">
        <v>671.0</v>
      </c>
      <c r="J128" s="2509">
        <v>30.0</v>
      </c>
      <c r="K128" s="2510">
        <v>326879.0</v>
      </c>
      <c r="L128" s="2510">
        <v>27240.0</v>
      </c>
      <c r="M128" s="2509">
        <v>40.0</v>
      </c>
      <c r="N128" s="2508">
        <v>37.0</v>
      </c>
      <c r="O128" s="2509">
        <v>12.0</v>
      </c>
      <c r="P128" s="2508">
        <v>0.2</v>
      </c>
    </row>
    <row r="129">
      <c r="A129" s="2505" t="s">
        <v>44</v>
      </c>
      <c r="B129" s="2505" t="s">
        <v>783</v>
      </c>
      <c r="C129" s="2506">
        <v>45523.625</v>
      </c>
      <c r="D129" s="2506">
        <v>45526.583333333336</v>
      </c>
      <c r="E129" s="2507">
        <v>71.0</v>
      </c>
      <c r="F129" s="2508" t="s">
        <v>192</v>
      </c>
      <c r="G129" s="2508">
        <v>5.0</v>
      </c>
      <c r="H129" s="2508">
        <v>19.0</v>
      </c>
      <c r="I129" s="2508">
        <v>799.0</v>
      </c>
      <c r="J129" s="2509">
        <v>19.0</v>
      </c>
      <c r="K129" s="2510">
        <v>721103.0</v>
      </c>
      <c r="L129" s="2510">
        <v>90138.0</v>
      </c>
      <c r="M129" s="2509">
        <v>10.0</v>
      </c>
      <c r="N129" s="2508">
        <v>123.0</v>
      </c>
      <c r="O129" s="2509">
        <v>8.0</v>
      </c>
      <c r="P129" s="2508">
        <v>0.1</v>
      </c>
    </row>
    <row r="130">
      <c r="A130" s="2505" t="s">
        <v>43</v>
      </c>
      <c r="B130" s="2505" t="s">
        <v>783</v>
      </c>
      <c r="C130" s="2506">
        <v>45530.625</v>
      </c>
      <c r="D130" s="2506">
        <v>45533.583333333336</v>
      </c>
      <c r="E130" s="2507">
        <v>71.0</v>
      </c>
      <c r="F130" s="2508" t="s">
        <v>192</v>
      </c>
      <c r="G130" s="2508">
        <v>7.0</v>
      </c>
      <c r="H130" s="2508">
        <v>59.0</v>
      </c>
      <c r="I130" s="2508">
        <v>598.0</v>
      </c>
      <c r="J130" s="2509">
        <v>40.0</v>
      </c>
      <c r="K130" s="2510">
        <v>295710.0</v>
      </c>
      <c r="L130" s="2510">
        <v>21122.0</v>
      </c>
      <c r="M130" s="2509">
        <v>74.0</v>
      </c>
      <c r="N130" s="2508">
        <v>29.0</v>
      </c>
      <c r="O130" s="2509">
        <v>14.0</v>
      </c>
      <c r="P130" s="2508">
        <v>0.2</v>
      </c>
    </row>
    <row r="131">
      <c r="A131" s="2505" t="s">
        <v>42</v>
      </c>
      <c r="B131" s="2505" t="s">
        <v>783</v>
      </c>
      <c r="C131" s="2506">
        <v>45537.708333333336</v>
      </c>
      <c r="D131" s="2506">
        <v>45540.666666666664</v>
      </c>
      <c r="E131" s="2507">
        <v>71.0</v>
      </c>
      <c r="F131" s="2508" t="s">
        <v>192</v>
      </c>
      <c r="G131" s="2508">
        <v>7.0</v>
      </c>
      <c r="H131" s="2508">
        <v>108.0</v>
      </c>
      <c r="I131" s="2508">
        <v>411.0</v>
      </c>
      <c r="J131" s="2509">
        <v>72.0</v>
      </c>
      <c r="K131" s="2510">
        <v>167431.0</v>
      </c>
      <c r="L131" s="2510">
        <v>16743.0</v>
      </c>
      <c r="M131" s="2509">
        <v>93.0</v>
      </c>
      <c r="N131" s="2508">
        <v>23.0</v>
      </c>
      <c r="O131" s="2509">
        <v>10.0</v>
      </c>
      <c r="P131" s="2508">
        <v>0.1</v>
      </c>
    </row>
    <row r="132">
      <c r="A132" s="2505" t="s">
        <v>41</v>
      </c>
      <c r="B132" s="2505" t="s">
        <v>783</v>
      </c>
      <c r="C132" s="2506">
        <v>45544.708333333336</v>
      </c>
      <c r="D132" s="2506">
        <v>45547.583333333336</v>
      </c>
      <c r="E132" s="2507">
        <v>69.0</v>
      </c>
      <c r="F132" s="2508" t="s">
        <v>192</v>
      </c>
      <c r="G132" s="2508">
        <v>7.0</v>
      </c>
      <c r="H132" s="2508">
        <v>62.0</v>
      </c>
      <c r="I132" s="2508">
        <v>614.0</v>
      </c>
      <c r="J132" s="2509">
        <v>46.0</v>
      </c>
      <c r="K132" s="2510">
        <v>303073.0</v>
      </c>
      <c r="L132" s="2510">
        <v>30307.0</v>
      </c>
      <c r="M132" s="2509">
        <v>53.0</v>
      </c>
      <c r="N132" s="2508">
        <v>41.0</v>
      </c>
      <c r="O132" s="2509">
        <v>10.0</v>
      </c>
      <c r="P132" s="2508">
        <v>0.1</v>
      </c>
    </row>
    <row r="133">
      <c r="A133" s="2505" t="s">
        <v>40</v>
      </c>
      <c r="B133" s="2505" t="s">
        <v>783</v>
      </c>
      <c r="C133" s="2506">
        <v>45551.708333333336</v>
      </c>
      <c r="D133" s="2506">
        <v>45554.583333333336</v>
      </c>
      <c r="E133" s="2507">
        <v>69.0</v>
      </c>
      <c r="F133" s="2508" t="s">
        <v>192</v>
      </c>
      <c r="G133" s="2508">
        <v>6.0</v>
      </c>
      <c r="H133" s="2508">
        <v>7.0</v>
      </c>
      <c r="I133" s="2508">
        <v>927.0</v>
      </c>
      <c r="J133" s="2509">
        <v>8.0</v>
      </c>
      <c r="K133" s="2510">
        <v>1933511.0</v>
      </c>
      <c r="L133" s="2510">
        <v>161126.0</v>
      </c>
      <c r="M133" s="2509">
        <v>2.0</v>
      </c>
      <c r="N133" s="2508">
        <v>220.0</v>
      </c>
      <c r="O133" s="2509">
        <v>12.0</v>
      </c>
      <c r="P133" s="2508">
        <v>0.2</v>
      </c>
    </row>
    <row r="134">
      <c r="A134" s="2505" t="s">
        <v>39</v>
      </c>
      <c r="B134" s="2505" t="s">
        <v>783</v>
      </c>
      <c r="C134" s="2506">
        <v>45558.708333333336</v>
      </c>
      <c r="D134" s="2506">
        <v>45561.583333333336</v>
      </c>
      <c r="E134" s="2507">
        <v>69.0</v>
      </c>
      <c r="F134" s="2508" t="s">
        <v>192</v>
      </c>
      <c r="G134" s="2508">
        <v>7.0</v>
      </c>
      <c r="H134" s="2508">
        <v>152.0</v>
      </c>
      <c r="I134" s="2508">
        <v>202.0</v>
      </c>
      <c r="J134" s="2509">
        <v>118.0</v>
      </c>
      <c r="K134" s="2510">
        <v>77963.0</v>
      </c>
      <c r="L134" s="2510">
        <v>6497.0</v>
      </c>
      <c r="M134" s="2509">
        <v>158.0</v>
      </c>
      <c r="N134" s="2508">
        <v>9.0</v>
      </c>
      <c r="O134" s="2509">
        <v>12.0</v>
      </c>
      <c r="P134" s="2508">
        <v>0.2</v>
      </c>
    </row>
    <row r="135">
      <c r="A135" s="2505" t="s">
        <v>38</v>
      </c>
      <c r="B135" s="2505" t="s">
        <v>783</v>
      </c>
      <c r="C135" s="2506">
        <v>45565.708333333336</v>
      </c>
      <c r="D135" s="2506">
        <v>45568.583333333336</v>
      </c>
      <c r="E135" s="2507">
        <v>69.0</v>
      </c>
      <c r="F135" s="2508" t="s">
        <v>192</v>
      </c>
      <c r="G135" s="2508">
        <v>7.0</v>
      </c>
      <c r="H135" s="2508">
        <v>45.0</v>
      </c>
      <c r="I135" s="2508">
        <v>694.0</v>
      </c>
      <c r="J135" s="2509">
        <v>45.0</v>
      </c>
      <c r="K135" s="2510">
        <v>313289.0</v>
      </c>
      <c r="L135" s="2510">
        <v>62658.0</v>
      </c>
      <c r="M135" s="2509">
        <v>22.0</v>
      </c>
      <c r="N135" s="2508">
        <v>85.0</v>
      </c>
      <c r="O135" s="2509">
        <v>5.0</v>
      </c>
      <c r="P135" s="2508">
        <v>0.1</v>
      </c>
    </row>
    <row r="136">
      <c r="A136" s="2505" t="s">
        <v>37</v>
      </c>
      <c r="B136" s="2505" t="s">
        <v>783</v>
      </c>
      <c r="C136" s="2506">
        <v>45572.625</v>
      </c>
      <c r="D136" s="2506">
        <v>45575.583333333336</v>
      </c>
      <c r="E136" s="2507">
        <v>71.0</v>
      </c>
      <c r="F136" s="2508" t="s">
        <v>192</v>
      </c>
      <c r="G136" s="2508">
        <v>5.0</v>
      </c>
      <c r="H136" s="2508">
        <v>123.0</v>
      </c>
      <c r="I136" s="2508">
        <v>361.0</v>
      </c>
      <c r="J136" s="2509">
        <v>86.0</v>
      </c>
      <c r="K136" s="2510">
        <v>183926.0</v>
      </c>
      <c r="L136" s="2510">
        <v>10819.0</v>
      </c>
      <c r="M136" s="2509">
        <v>135.0</v>
      </c>
      <c r="N136" s="2508">
        <v>15.0</v>
      </c>
      <c r="O136" s="2509">
        <v>17.0</v>
      </c>
      <c r="P136" s="2508">
        <v>0.2</v>
      </c>
    </row>
    <row r="137">
      <c r="A137" s="2505" t="s">
        <v>36</v>
      </c>
      <c r="B137" s="2505" t="s">
        <v>783</v>
      </c>
      <c r="C137" s="2506">
        <v>45579.625</v>
      </c>
      <c r="D137" s="2506">
        <v>45582.583333333336</v>
      </c>
      <c r="E137" s="2507">
        <v>71.0</v>
      </c>
      <c r="F137" s="2508" t="s">
        <v>192</v>
      </c>
      <c r="G137" s="2508">
        <v>5.0</v>
      </c>
      <c r="H137" s="2508">
        <v>167.0</v>
      </c>
      <c r="I137" s="2508">
        <v>159.0</v>
      </c>
      <c r="J137" s="2509">
        <v>137.0</v>
      </c>
      <c r="K137" s="2510">
        <v>65376.0</v>
      </c>
      <c r="L137" s="2510">
        <v>6538.0</v>
      </c>
      <c r="M137" s="2509">
        <v>162.0</v>
      </c>
      <c r="N137" s="2508">
        <v>9.0</v>
      </c>
      <c r="O137" s="2509">
        <v>10.0</v>
      </c>
      <c r="P137" s="2508">
        <v>0.1</v>
      </c>
    </row>
    <row r="138">
      <c r="A138" s="2505" t="s">
        <v>35</v>
      </c>
      <c r="B138" s="2505" t="s">
        <v>783</v>
      </c>
      <c r="C138" s="2506">
        <v>45586.625</v>
      </c>
      <c r="D138" s="2506">
        <v>45589.583333333336</v>
      </c>
      <c r="E138" s="2507">
        <v>71.0</v>
      </c>
      <c r="F138" s="2508" t="s">
        <v>192</v>
      </c>
      <c r="G138" s="2508">
        <v>7.0</v>
      </c>
      <c r="H138" s="2508">
        <v>111.0</v>
      </c>
      <c r="I138" s="2508">
        <v>365.0</v>
      </c>
      <c r="J138" s="2509">
        <v>91.0</v>
      </c>
      <c r="K138" s="2510">
        <v>140763.0</v>
      </c>
      <c r="L138" s="2510">
        <v>10828.0</v>
      </c>
      <c r="M138" s="2509">
        <v>116.0</v>
      </c>
      <c r="N138" s="2508">
        <v>16.0</v>
      </c>
      <c r="O138" s="2509">
        <v>13.0</v>
      </c>
      <c r="P138" s="2508">
        <v>0.2</v>
      </c>
    </row>
    <row r="139">
      <c r="A139" s="2505" t="s">
        <v>34</v>
      </c>
      <c r="B139" s="2505" t="s">
        <v>783</v>
      </c>
      <c r="C139" s="2506">
        <v>45593.583333333336</v>
      </c>
      <c r="D139" s="2506">
        <v>45596.583333333336</v>
      </c>
      <c r="E139" s="2507">
        <v>72.0</v>
      </c>
      <c r="F139" s="2508" t="s">
        <v>192</v>
      </c>
      <c r="G139" s="2508">
        <v>6.0</v>
      </c>
      <c r="H139" s="2508">
        <v>9.0</v>
      </c>
      <c r="I139" s="2508">
        <v>889.0</v>
      </c>
      <c r="J139" s="2509">
        <v>7.0</v>
      </c>
      <c r="K139" s="2510">
        <v>2723693.0</v>
      </c>
      <c r="L139" s="2510">
        <v>170231.0</v>
      </c>
      <c r="M139" s="2509">
        <v>4.0</v>
      </c>
      <c r="N139" s="2508">
        <v>248.0</v>
      </c>
      <c r="O139" s="2509">
        <v>16.0</v>
      </c>
      <c r="P139" s="2508">
        <v>0.2</v>
      </c>
    </row>
    <row r="140">
      <c r="A140" s="2505" t="s">
        <v>33</v>
      </c>
      <c r="B140" s="2505" t="s">
        <v>783</v>
      </c>
      <c r="C140" s="2506">
        <v>45600.583333333336</v>
      </c>
      <c r="D140" s="2506">
        <v>45603.583333333336</v>
      </c>
      <c r="E140" s="2507">
        <v>72.0</v>
      </c>
      <c r="F140" s="2508" t="s">
        <v>192</v>
      </c>
      <c r="G140" s="2508">
        <v>7.0</v>
      </c>
      <c r="H140" s="2508">
        <v>15.0</v>
      </c>
      <c r="I140" s="2508">
        <v>841.0</v>
      </c>
      <c r="J140" s="2509">
        <v>14.0</v>
      </c>
      <c r="K140" s="2510">
        <v>1749433.0</v>
      </c>
      <c r="L140" s="2510">
        <v>51454.0</v>
      </c>
      <c r="M140" s="2509">
        <v>24.0</v>
      </c>
      <c r="N140" s="2508">
        <v>75.0</v>
      </c>
      <c r="O140" s="2509">
        <v>34.0</v>
      </c>
      <c r="P140" s="2508">
        <v>0.5</v>
      </c>
    </row>
    <row r="141">
      <c r="A141" s="2505" t="s">
        <v>32</v>
      </c>
      <c r="B141" s="2505" t="s">
        <v>783</v>
      </c>
      <c r="C141" s="2506">
        <v>45607.583333333336</v>
      </c>
      <c r="D141" s="2506">
        <v>45610.583333333336</v>
      </c>
      <c r="E141" s="2507">
        <v>72.0</v>
      </c>
      <c r="F141" s="2508" t="s">
        <v>192</v>
      </c>
      <c r="G141" s="2508">
        <v>7.0</v>
      </c>
      <c r="H141" s="2508">
        <v>75.0</v>
      </c>
      <c r="I141" s="2508">
        <v>559.0</v>
      </c>
      <c r="J141" s="2509">
        <v>64.0</v>
      </c>
      <c r="K141" s="2510">
        <v>362784.0</v>
      </c>
      <c r="L141" s="2510">
        <v>21340.0</v>
      </c>
      <c r="M141" s="2509">
        <v>67.0</v>
      </c>
      <c r="N141" s="2508">
        <v>31.0</v>
      </c>
      <c r="O141" s="2509">
        <v>17.0</v>
      </c>
      <c r="P141" s="2508">
        <v>0.2</v>
      </c>
    </row>
    <row r="142">
      <c r="A142" s="2505" t="s">
        <v>31</v>
      </c>
      <c r="B142" s="2505" t="s">
        <v>783</v>
      </c>
      <c r="C142" s="2506">
        <v>45614.583333333336</v>
      </c>
      <c r="D142" s="2506">
        <v>45617.583333333336</v>
      </c>
      <c r="E142" s="2507">
        <v>72.0</v>
      </c>
      <c r="F142" s="2508" t="s">
        <v>192</v>
      </c>
      <c r="G142" s="2508">
        <v>6.0</v>
      </c>
      <c r="H142" s="2508">
        <v>31.0</v>
      </c>
      <c r="I142" s="2508">
        <v>761.0</v>
      </c>
      <c r="J142" s="2509">
        <v>34.0</v>
      </c>
      <c r="K142" s="2510">
        <v>1047280.0</v>
      </c>
      <c r="L142" s="2510">
        <v>130910.0</v>
      </c>
      <c r="M142" s="2509">
        <v>6.0</v>
      </c>
      <c r="N142" s="2508">
        <v>191.0</v>
      </c>
      <c r="O142" s="2509">
        <v>8.0</v>
      </c>
      <c r="P142" s="2508">
        <v>0.1</v>
      </c>
    </row>
    <row r="143">
      <c r="A143" s="2505" t="s">
        <v>30</v>
      </c>
      <c r="B143" s="2505" t="s">
        <v>783</v>
      </c>
      <c r="C143" s="2506">
        <v>45621.583333333336</v>
      </c>
      <c r="D143" s="2506">
        <v>45624.583333333336</v>
      </c>
      <c r="E143" s="2507">
        <v>72.0</v>
      </c>
      <c r="F143" s="2508" t="s">
        <v>192</v>
      </c>
      <c r="G143" s="2508">
        <v>6.0</v>
      </c>
      <c r="H143" s="2508">
        <v>136.0</v>
      </c>
      <c r="I143" s="2508">
        <v>274.0</v>
      </c>
      <c r="J143" s="2509">
        <v>117.0</v>
      </c>
      <c r="K143" s="2510">
        <v>116539.0</v>
      </c>
      <c r="L143" s="2510">
        <v>11654.0</v>
      </c>
      <c r="M143" s="2509">
        <v>125.0</v>
      </c>
      <c r="N143" s="2508">
        <v>17.0</v>
      </c>
      <c r="O143" s="2509">
        <v>10.0</v>
      </c>
      <c r="P143" s="2508">
        <v>0.1</v>
      </c>
    </row>
    <row r="144">
      <c r="A144" s="2505" t="s">
        <v>29</v>
      </c>
      <c r="B144" s="2505" t="s">
        <v>783</v>
      </c>
      <c r="C144" s="2506">
        <v>45628.583333333336</v>
      </c>
      <c r="D144" s="2506">
        <v>45631.583333333336</v>
      </c>
      <c r="E144" s="2507">
        <v>72.0</v>
      </c>
      <c r="F144" s="2508" t="s">
        <v>192</v>
      </c>
      <c r="G144" s="2508">
        <v>6.0</v>
      </c>
      <c r="H144" s="2508">
        <v>25.0</v>
      </c>
      <c r="I144" s="2508">
        <v>827.0</v>
      </c>
      <c r="J144" s="2509">
        <v>20.0</v>
      </c>
      <c r="K144" s="2510">
        <v>1195367.0</v>
      </c>
      <c r="L144" s="2510">
        <v>56922.0</v>
      </c>
      <c r="M144" s="2509">
        <v>27.0</v>
      </c>
      <c r="N144" s="2508">
        <v>83.0</v>
      </c>
      <c r="O144" s="2509">
        <v>21.0</v>
      </c>
      <c r="P144" s="2508">
        <v>0.3</v>
      </c>
    </row>
    <row r="145">
      <c r="A145" s="2505" t="s">
        <v>28</v>
      </c>
      <c r="B145" s="2505" t="s">
        <v>783</v>
      </c>
      <c r="C145" s="2506">
        <v>45635.583333333336</v>
      </c>
      <c r="D145" s="2506">
        <v>45638.583333333336</v>
      </c>
      <c r="E145" s="2507">
        <v>72.0</v>
      </c>
      <c r="F145" s="2508" t="s">
        <v>192</v>
      </c>
      <c r="G145" s="2508">
        <v>6.0</v>
      </c>
      <c r="H145" s="2508">
        <v>154.0</v>
      </c>
      <c r="I145" s="2508">
        <v>194.0</v>
      </c>
      <c r="J145" s="2509">
        <v>132.0</v>
      </c>
      <c r="K145" s="2510">
        <v>66502.0</v>
      </c>
      <c r="L145" s="2510">
        <v>9500.0</v>
      </c>
      <c r="M145" s="2509">
        <v>135.0</v>
      </c>
      <c r="N145" s="2508">
        <v>14.0</v>
      </c>
      <c r="O145" s="2509">
        <v>7.0</v>
      </c>
      <c r="P145" s="2508">
        <v>0.1</v>
      </c>
    </row>
    <row r="146">
      <c r="A146" s="2505" t="s">
        <v>27</v>
      </c>
      <c r="B146" s="2505" t="s">
        <v>783</v>
      </c>
      <c r="C146" s="2506">
        <v>45642.583333333336</v>
      </c>
      <c r="D146" s="2506">
        <v>45645.583333333336</v>
      </c>
      <c r="E146" s="2507">
        <v>72.0</v>
      </c>
      <c r="F146" s="2508" t="s">
        <v>192</v>
      </c>
      <c r="G146" s="2508">
        <v>3.0</v>
      </c>
      <c r="H146" s="2508">
        <v>155.0</v>
      </c>
      <c r="I146" s="2508">
        <v>193.0</v>
      </c>
      <c r="J146" s="2509">
        <v>131.0</v>
      </c>
      <c r="K146" s="2510">
        <v>62549.0</v>
      </c>
      <c r="L146" s="2510">
        <v>10425.0</v>
      </c>
      <c r="M146" s="2509">
        <v>136.0</v>
      </c>
      <c r="N146" s="2508">
        <v>15.0</v>
      </c>
      <c r="O146" s="2509">
        <v>6.0</v>
      </c>
      <c r="P146" s="2508">
        <v>0.1</v>
      </c>
    </row>
    <row r="147">
      <c r="A147" s="2505" t="s">
        <v>26</v>
      </c>
      <c r="B147" s="2505" t="s">
        <v>783</v>
      </c>
      <c r="C147" s="2506">
        <v>45649.583333333336</v>
      </c>
      <c r="D147" s="2506">
        <v>45652.583333333336</v>
      </c>
      <c r="E147" s="2507">
        <v>72.0</v>
      </c>
      <c r="F147" s="2508" t="s">
        <v>192</v>
      </c>
      <c r="G147" s="2508">
        <v>1.0</v>
      </c>
      <c r="H147" s="2508">
        <v>135.0</v>
      </c>
      <c r="I147" s="2508">
        <v>246.0</v>
      </c>
      <c r="J147" s="2509">
        <v>108.0</v>
      </c>
      <c r="K147" s="2510">
        <v>72098.0</v>
      </c>
      <c r="L147" s="2510">
        <v>12016.0</v>
      </c>
      <c r="M147" s="2509">
        <v>118.0</v>
      </c>
      <c r="N147" s="2508">
        <v>18.0</v>
      </c>
      <c r="O147" s="2509">
        <v>6.0</v>
      </c>
      <c r="P147" s="2508">
        <v>0.1</v>
      </c>
    </row>
    <row r="148">
      <c r="A148" s="2505" t="s">
        <v>25</v>
      </c>
      <c r="B148" s="2505" t="s">
        <v>783</v>
      </c>
      <c r="C148" s="2506">
        <v>45656.583333333336</v>
      </c>
      <c r="D148" s="2506">
        <v>45659.583333333336</v>
      </c>
      <c r="E148" s="2507">
        <v>72.0</v>
      </c>
      <c r="F148" s="2508" t="s">
        <v>192</v>
      </c>
      <c r="G148" s="2508">
        <v>3.0</v>
      </c>
      <c r="H148" s="2508">
        <v>133.0</v>
      </c>
      <c r="I148" s="2508">
        <v>260.0</v>
      </c>
      <c r="J148" s="2509">
        <v>111.0</v>
      </c>
      <c r="K148" s="2510">
        <v>74938.0</v>
      </c>
      <c r="L148" s="2510">
        <v>12490.0</v>
      </c>
      <c r="M148" s="2509">
        <v>113.0</v>
      </c>
      <c r="N148" s="2508">
        <v>18.0</v>
      </c>
      <c r="O148" s="2509">
        <v>6.0</v>
      </c>
      <c r="P148" s="2508">
        <v>0.1</v>
      </c>
    </row>
    <row r="149">
      <c r="A149" s="2505" t="s">
        <v>24</v>
      </c>
      <c r="B149" s="2505" t="s">
        <v>783</v>
      </c>
      <c r="C149" s="2506">
        <v>45663.583333333336</v>
      </c>
      <c r="D149" s="2506">
        <v>45666.583333333336</v>
      </c>
      <c r="E149" s="2507">
        <v>72.0</v>
      </c>
      <c r="F149" s="2508" t="s">
        <v>192</v>
      </c>
      <c r="G149" s="2508">
        <v>4.0</v>
      </c>
      <c r="H149" s="2508">
        <v>147.0</v>
      </c>
      <c r="I149" s="2508">
        <v>192.0</v>
      </c>
      <c r="J149" s="2509">
        <v>121.0</v>
      </c>
      <c r="K149" s="2510">
        <v>70372.0</v>
      </c>
      <c r="L149" s="2510">
        <v>7037.0</v>
      </c>
      <c r="M149" s="2509">
        <v>148.0</v>
      </c>
      <c r="N149" s="2508">
        <v>10.0</v>
      </c>
      <c r="O149" s="2509">
        <v>10.0</v>
      </c>
      <c r="P149" s="2508">
        <v>0.1</v>
      </c>
    </row>
    <row r="150">
      <c r="A150" s="2505" t="s">
        <v>23</v>
      </c>
      <c r="B150" s="2505" t="s">
        <v>783</v>
      </c>
      <c r="C150" s="2506">
        <v>45670.583333333336</v>
      </c>
      <c r="D150" s="2506">
        <v>45673.583333333336</v>
      </c>
      <c r="E150" s="2507">
        <v>72.0</v>
      </c>
      <c r="F150" s="2508" t="s">
        <v>192</v>
      </c>
      <c r="G150" s="2508">
        <v>3.0</v>
      </c>
      <c r="H150" s="2508">
        <v>134.0</v>
      </c>
      <c r="I150" s="2508">
        <v>271.0</v>
      </c>
      <c r="J150" s="2509">
        <v>118.0</v>
      </c>
      <c r="K150" s="2510">
        <v>81318.0</v>
      </c>
      <c r="L150" s="2510">
        <v>11617.0</v>
      </c>
      <c r="M150" s="2509">
        <v>111.0</v>
      </c>
      <c r="N150" s="2508">
        <v>17.0</v>
      </c>
      <c r="O150" s="2509">
        <v>7.0</v>
      </c>
      <c r="P150" s="2508">
        <v>0.1</v>
      </c>
    </row>
    <row r="151">
      <c r="A151" s="2505" t="s">
        <v>22</v>
      </c>
      <c r="B151" s="2505" t="s">
        <v>783</v>
      </c>
      <c r="C151" s="2506">
        <v>45677.583333333336</v>
      </c>
      <c r="D151" s="2506">
        <v>45680.583333333336</v>
      </c>
      <c r="E151" s="2507">
        <v>72.0</v>
      </c>
      <c r="F151" s="2508" t="s">
        <v>192</v>
      </c>
      <c r="G151" s="2508">
        <v>3.0</v>
      </c>
      <c r="H151" s="2508">
        <v>78.0</v>
      </c>
      <c r="I151" s="2508">
        <v>560.0</v>
      </c>
      <c r="J151" s="2509">
        <v>55.0</v>
      </c>
      <c r="K151" s="2510">
        <v>514642.0</v>
      </c>
      <c r="L151" s="2510">
        <v>23393.0</v>
      </c>
      <c r="M151" s="2509">
        <v>86.0</v>
      </c>
      <c r="N151" s="2508">
        <v>34.0</v>
      </c>
      <c r="O151" s="2509">
        <v>22.0</v>
      </c>
      <c r="P151" s="2508">
        <v>0.3</v>
      </c>
    </row>
    <row r="152">
      <c r="A152" s="2505" t="s">
        <v>21</v>
      </c>
      <c r="B152" s="2505" t="s">
        <v>783</v>
      </c>
      <c r="C152" s="2506">
        <v>45684.583333333336</v>
      </c>
      <c r="D152" s="2506">
        <v>45687.583333333336</v>
      </c>
      <c r="E152" s="2507">
        <v>72.0</v>
      </c>
      <c r="F152" s="2508" t="s">
        <v>192</v>
      </c>
      <c r="G152" s="2508">
        <v>4.0</v>
      </c>
      <c r="H152" s="2508">
        <v>151.0</v>
      </c>
      <c r="I152" s="2508">
        <v>194.0</v>
      </c>
      <c r="J152" s="2509">
        <v>123.0</v>
      </c>
      <c r="K152" s="2510">
        <v>103489.0</v>
      </c>
      <c r="L152" s="2510">
        <v>7392.0</v>
      </c>
      <c r="M152" s="2509">
        <v>150.0</v>
      </c>
      <c r="N152" s="2508">
        <v>11.0</v>
      </c>
      <c r="O152" s="2509">
        <v>14.0</v>
      </c>
      <c r="P152" s="2508">
        <v>0.2</v>
      </c>
    </row>
    <row r="153">
      <c r="A153" s="2505" t="s">
        <v>20</v>
      </c>
      <c r="B153" s="2505" t="s">
        <v>783</v>
      </c>
      <c r="C153" s="2506">
        <v>45691.583333333336</v>
      </c>
      <c r="D153" s="2506">
        <v>45694.583333333336</v>
      </c>
      <c r="E153" s="2507">
        <v>72.0</v>
      </c>
      <c r="F153" s="2508" t="s">
        <v>192</v>
      </c>
      <c r="G153" s="2508">
        <v>2.0</v>
      </c>
      <c r="H153" s="2508">
        <v>146.0</v>
      </c>
      <c r="I153" s="2508">
        <v>208.0</v>
      </c>
      <c r="J153" s="2509">
        <v>119.0</v>
      </c>
      <c r="K153" s="2510">
        <v>105822.0</v>
      </c>
      <c r="L153" s="2510">
        <v>7055.0</v>
      </c>
      <c r="M153" s="2509">
        <v>148.0</v>
      </c>
      <c r="N153" s="2508">
        <v>10.0</v>
      </c>
      <c r="O153" s="2509">
        <v>15.0</v>
      </c>
      <c r="P153" s="2508">
        <v>0.2</v>
      </c>
    </row>
    <row r="154">
      <c r="A154" s="2505" t="s">
        <v>19</v>
      </c>
      <c r="B154" s="2505" t="s">
        <v>783</v>
      </c>
      <c r="C154" s="2506">
        <v>45698.583333333336</v>
      </c>
      <c r="D154" s="2506">
        <v>45701.583333333336</v>
      </c>
      <c r="E154" s="2507">
        <v>72.0</v>
      </c>
      <c r="F154" s="2508" t="s">
        <v>192</v>
      </c>
      <c r="G154" s="2508">
        <v>2.0</v>
      </c>
      <c r="H154" s="2508">
        <v>113.0</v>
      </c>
      <c r="I154" s="2508">
        <v>346.0</v>
      </c>
      <c r="J154" s="2509">
        <v>90.0</v>
      </c>
      <c r="K154" s="2510">
        <v>151898.0</v>
      </c>
      <c r="L154" s="2510">
        <v>8935.0</v>
      </c>
      <c r="M154" s="2509">
        <v>128.0</v>
      </c>
      <c r="N154" s="2508">
        <v>13.0</v>
      </c>
      <c r="O154" s="2509">
        <v>17.0</v>
      </c>
      <c r="P154" s="2508">
        <v>0.2</v>
      </c>
    </row>
    <row r="155">
      <c r="A155" s="2505" t="s">
        <v>18</v>
      </c>
      <c r="B155" s="2505" t="s">
        <v>783</v>
      </c>
      <c r="C155" s="2506">
        <v>45705.583333333336</v>
      </c>
      <c r="D155" s="2506">
        <v>45708.583333333336</v>
      </c>
      <c r="E155" s="2507">
        <v>72.0</v>
      </c>
      <c r="F155" s="2508" t="s">
        <v>192</v>
      </c>
      <c r="G155" s="2508">
        <v>3.0</v>
      </c>
      <c r="H155" s="2508">
        <v>44.0</v>
      </c>
      <c r="I155" s="2508">
        <v>676.0</v>
      </c>
      <c r="J155" s="2509">
        <v>40.0</v>
      </c>
      <c r="K155" s="2510">
        <v>717651.0</v>
      </c>
      <c r="L155" s="2510">
        <v>37771.0</v>
      </c>
      <c r="M155" s="2509">
        <v>57.0</v>
      </c>
      <c r="N155" s="2508">
        <v>55.0</v>
      </c>
      <c r="O155" s="2509">
        <v>19.0</v>
      </c>
      <c r="P155" s="2508">
        <v>0.3</v>
      </c>
    </row>
    <row r="156">
      <c r="A156" s="2505" t="s">
        <v>17</v>
      </c>
      <c r="B156" s="2505" t="s">
        <v>783</v>
      </c>
      <c r="C156" s="2506">
        <v>45712.583333333336</v>
      </c>
      <c r="D156" s="2506">
        <v>45715.583333333336</v>
      </c>
      <c r="E156" s="2507">
        <v>72.0</v>
      </c>
      <c r="F156" s="2508" t="s">
        <v>192</v>
      </c>
      <c r="G156" s="2508">
        <v>5.0</v>
      </c>
      <c r="H156" s="2508">
        <v>20.0</v>
      </c>
      <c r="I156" s="2508">
        <v>829.0</v>
      </c>
      <c r="J156" s="2509">
        <v>13.0</v>
      </c>
      <c r="K156" s="2510">
        <v>1535343.0</v>
      </c>
      <c r="L156" s="2510">
        <v>59052.0</v>
      </c>
      <c r="M156" s="2509">
        <v>29.0</v>
      </c>
      <c r="N156" s="2508">
        <v>86.0</v>
      </c>
      <c r="O156" s="2509">
        <v>26.0</v>
      </c>
      <c r="P156" s="2508">
        <v>0.4</v>
      </c>
    </row>
    <row r="157">
      <c r="A157" s="2505" t="s">
        <v>16</v>
      </c>
      <c r="B157" s="2505" t="s">
        <v>783</v>
      </c>
      <c r="C157" s="2506">
        <v>45719.583333333336</v>
      </c>
      <c r="D157" s="2506">
        <v>45722.583333333336</v>
      </c>
      <c r="E157" s="2507">
        <v>72.0</v>
      </c>
      <c r="F157" s="2508" t="s">
        <v>192</v>
      </c>
      <c r="G157" s="2508">
        <v>7.0</v>
      </c>
      <c r="H157" s="2508">
        <v>20.0</v>
      </c>
      <c r="I157" s="2508">
        <v>871.0</v>
      </c>
      <c r="J157" s="2509">
        <v>12.0</v>
      </c>
      <c r="K157" s="2510">
        <v>1826750.0</v>
      </c>
      <c r="L157" s="2510">
        <v>40594.0</v>
      </c>
      <c r="M157" s="2509">
        <v>35.0</v>
      </c>
      <c r="N157" s="2508">
        <v>59.0</v>
      </c>
      <c r="O157" s="2509">
        <v>45.0</v>
      </c>
      <c r="P157" s="2508">
        <v>0.6</v>
      </c>
    </row>
    <row r="158">
      <c r="A158" s="2505" t="s">
        <v>782</v>
      </c>
      <c r="B158" s="2505" t="s">
        <v>783</v>
      </c>
      <c r="C158" s="2506">
        <v>45502.625</v>
      </c>
      <c r="D158" s="2506">
        <v>45505.583333333336</v>
      </c>
      <c r="E158" s="2507">
        <v>71.0</v>
      </c>
      <c r="F158" s="2508" t="s">
        <v>639</v>
      </c>
      <c r="G158" s="2508">
        <v>7.0</v>
      </c>
      <c r="H158" s="2508">
        <v>60.0</v>
      </c>
      <c r="I158" s="2508">
        <v>596.0</v>
      </c>
      <c r="J158" s="2509">
        <v>71.0</v>
      </c>
      <c r="K158" s="2510">
        <v>188289.0</v>
      </c>
      <c r="L158" s="2510">
        <v>8186.0</v>
      </c>
      <c r="M158" s="2509">
        <v>66.0</v>
      </c>
      <c r="N158" s="2508">
        <v>28.0</v>
      </c>
      <c r="O158" s="2509">
        <v>23.0</v>
      </c>
      <c r="P158" s="2508">
        <v>0.3</v>
      </c>
    </row>
    <row r="159">
      <c r="A159" s="2505" t="s">
        <v>46</v>
      </c>
      <c r="B159" s="2505" t="s">
        <v>783</v>
      </c>
      <c r="C159" s="2506">
        <v>45509.625</v>
      </c>
      <c r="D159" s="2506">
        <v>45512.583333333336</v>
      </c>
      <c r="E159" s="2507">
        <v>71.0</v>
      </c>
      <c r="F159" s="2508" t="s">
        <v>639</v>
      </c>
      <c r="G159" s="2508">
        <v>5.0</v>
      </c>
      <c r="H159" s="2508">
        <v>65.0</v>
      </c>
      <c r="I159" s="2508">
        <v>572.0</v>
      </c>
      <c r="J159" s="2509">
        <v>67.0</v>
      </c>
      <c r="K159" s="2510">
        <v>152212.0</v>
      </c>
      <c r="L159" s="2510">
        <v>8011.0</v>
      </c>
      <c r="M159" s="2509">
        <v>73.0</v>
      </c>
      <c r="N159" s="2508">
        <v>27.0</v>
      </c>
      <c r="O159" s="2509">
        <v>19.0</v>
      </c>
      <c r="P159" s="2508">
        <v>0.3</v>
      </c>
    </row>
    <row r="160">
      <c r="A160" s="2505" t="s">
        <v>45</v>
      </c>
      <c r="B160" s="2505" t="s">
        <v>783</v>
      </c>
      <c r="C160" s="2506">
        <v>45516.625</v>
      </c>
      <c r="D160" s="2506">
        <v>45519.583333333336</v>
      </c>
      <c r="E160" s="2507">
        <v>71.0</v>
      </c>
      <c r="F160" s="2508" t="s">
        <v>639</v>
      </c>
      <c r="G160" s="2508">
        <v>6.0</v>
      </c>
      <c r="H160" s="2508">
        <v>57.0</v>
      </c>
      <c r="I160" s="2508">
        <v>581.0</v>
      </c>
      <c r="J160" s="2509">
        <v>76.0</v>
      </c>
      <c r="K160" s="2510">
        <v>124174.0</v>
      </c>
      <c r="L160" s="2510">
        <v>8870.0</v>
      </c>
      <c r="M160" s="2509">
        <v>56.0</v>
      </c>
      <c r="N160" s="2508">
        <v>30.0</v>
      </c>
      <c r="O160" s="2509">
        <v>14.0</v>
      </c>
      <c r="P160" s="2508">
        <v>0.2</v>
      </c>
    </row>
    <row r="161">
      <c r="A161" s="2505" t="s">
        <v>44</v>
      </c>
      <c r="B161" s="2505" t="s">
        <v>783</v>
      </c>
      <c r="C161" s="2506">
        <v>45523.625</v>
      </c>
      <c r="D161" s="2506">
        <v>45526.583333333336</v>
      </c>
      <c r="E161" s="2507">
        <v>71.0</v>
      </c>
      <c r="F161" s="2508" t="s">
        <v>639</v>
      </c>
      <c r="G161" s="2508">
        <v>5.0</v>
      </c>
      <c r="H161" s="2508">
        <v>30.0</v>
      </c>
      <c r="I161" s="2508">
        <v>736.0</v>
      </c>
      <c r="J161" s="2509">
        <v>43.0</v>
      </c>
      <c r="K161" s="2510">
        <v>278650.0</v>
      </c>
      <c r="L161" s="2510">
        <v>12115.0</v>
      </c>
      <c r="M161" s="2509">
        <v>44.0</v>
      </c>
      <c r="N161" s="2508">
        <v>41.0</v>
      </c>
      <c r="O161" s="2509">
        <v>23.0</v>
      </c>
      <c r="P161" s="2508">
        <v>0.3</v>
      </c>
    </row>
    <row r="162">
      <c r="A162" s="2505" t="s">
        <v>43</v>
      </c>
      <c r="B162" s="2505" t="s">
        <v>783</v>
      </c>
      <c r="C162" s="2506">
        <v>45530.625</v>
      </c>
      <c r="D162" s="2506">
        <v>45533.583333333336</v>
      </c>
      <c r="E162" s="2507">
        <v>71.0</v>
      </c>
      <c r="F162" s="2508" t="s">
        <v>639</v>
      </c>
      <c r="G162" s="2508">
        <v>6.0</v>
      </c>
      <c r="H162" s="2508">
        <v>74.0</v>
      </c>
      <c r="I162" s="2508">
        <v>527.0</v>
      </c>
      <c r="J162" s="2509">
        <v>83.0</v>
      </c>
      <c r="K162" s="2510">
        <v>128705.0</v>
      </c>
      <c r="L162" s="2510">
        <v>8580.0</v>
      </c>
      <c r="M162" s="2509">
        <v>72.0</v>
      </c>
      <c r="N162" s="2508">
        <v>29.0</v>
      </c>
      <c r="O162" s="2509">
        <v>15.0</v>
      </c>
      <c r="P162" s="2508">
        <v>0.2</v>
      </c>
    </row>
    <row r="163">
      <c r="A163" s="2505" t="s">
        <v>42</v>
      </c>
      <c r="B163" s="2505" t="s">
        <v>783</v>
      </c>
      <c r="C163" s="2506">
        <v>45537.708333333336</v>
      </c>
      <c r="D163" s="2506">
        <v>45540.666666666664</v>
      </c>
      <c r="E163" s="2507">
        <v>71.0</v>
      </c>
      <c r="F163" s="2508" t="s">
        <v>639</v>
      </c>
      <c r="G163" s="2508">
        <v>4.0</v>
      </c>
      <c r="H163" s="2508">
        <v>37.0</v>
      </c>
      <c r="I163" s="2508">
        <v>714.0</v>
      </c>
      <c r="J163" s="2509">
        <v>50.0</v>
      </c>
      <c r="K163" s="2510">
        <v>264841.0</v>
      </c>
      <c r="L163" s="2510">
        <v>15579.0</v>
      </c>
      <c r="M163" s="2509">
        <v>36.0</v>
      </c>
      <c r="N163" s="2508">
        <v>53.0</v>
      </c>
      <c r="O163" s="2509">
        <v>17.0</v>
      </c>
      <c r="P163" s="2508">
        <v>0.2</v>
      </c>
    </row>
    <row r="164">
      <c r="A164" s="2505" t="s">
        <v>41</v>
      </c>
      <c r="B164" s="2505" t="s">
        <v>783</v>
      </c>
      <c r="C164" s="2506">
        <v>45544.708333333336</v>
      </c>
      <c r="D164" s="2506">
        <v>45547.583333333336</v>
      </c>
      <c r="E164" s="2507">
        <v>69.0</v>
      </c>
      <c r="F164" s="2508" t="s">
        <v>639</v>
      </c>
      <c r="G164" s="2508">
        <v>6.0</v>
      </c>
      <c r="H164" s="2508">
        <v>42.0</v>
      </c>
      <c r="I164" s="2508">
        <v>714.0</v>
      </c>
      <c r="J164" s="2509">
        <v>54.0</v>
      </c>
      <c r="K164" s="2510">
        <v>244472.0</v>
      </c>
      <c r="L164" s="2510">
        <v>12867.0</v>
      </c>
      <c r="M164" s="2509">
        <v>44.0</v>
      </c>
      <c r="N164" s="2508">
        <v>44.0</v>
      </c>
      <c r="O164" s="2509">
        <v>19.0</v>
      </c>
      <c r="P164" s="2508">
        <v>0.3</v>
      </c>
    </row>
    <row r="165">
      <c r="A165" s="2505" t="s">
        <v>40</v>
      </c>
      <c r="B165" s="2505" t="s">
        <v>783</v>
      </c>
      <c r="C165" s="2506">
        <v>45551.708333333336</v>
      </c>
      <c r="D165" s="2506">
        <v>45554.583333333336</v>
      </c>
      <c r="E165" s="2507">
        <v>69.0</v>
      </c>
      <c r="F165" s="2508" t="s">
        <v>639</v>
      </c>
      <c r="G165" s="2508">
        <v>6.0</v>
      </c>
      <c r="H165" s="2508">
        <v>125.0</v>
      </c>
      <c r="I165" s="2508">
        <v>324.0</v>
      </c>
      <c r="J165" s="2509">
        <v>122.0</v>
      </c>
      <c r="K165" s="2510">
        <v>48668.0</v>
      </c>
      <c r="L165" s="2510">
        <v>4867.0</v>
      </c>
      <c r="M165" s="2509">
        <v>101.0</v>
      </c>
      <c r="N165" s="2508">
        <v>16.0</v>
      </c>
      <c r="O165" s="2509">
        <v>10.0</v>
      </c>
      <c r="P165" s="2508">
        <v>0.1</v>
      </c>
    </row>
    <row r="166">
      <c r="A166" s="2505" t="s">
        <v>39</v>
      </c>
      <c r="B166" s="2505" t="s">
        <v>783</v>
      </c>
      <c r="C166" s="2506">
        <v>45558.708333333336</v>
      </c>
      <c r="D166" s="2506">
        <v>45561.583333333336</v>
      </c>
      <c r="E166" s="2507">
        <v>69.0</v>
      </c>
      <c r="F166" s="2508" t="s">
        <v>639</v>
      </c>
      <c r="G166" s="2508">
        <v>4.0</v>
      </c>
      <c r="H166" s="2508">
        <v>26.0</v>
      </c>
      <c r="I166" s="2508">
        <v>802.0</v>
      </c>
      <c r="J166" s="2509">
        <v>31.0</v>
      </c>
      <c r="K166" s="2510">
        <v>468140.0</v>
      </c>
      <c r="L166" s="2510">
        <v>16143.0</v>
      </c>
      <c r="M166" s="2509">
        <v>43.0</v>
      </c>
      <c r="N166" s="2508">
        <v>55.0</v>
      </c>
      <c r="O166" s="2509">
        <v>29.0</v>
      </c>
      <c r="P166" s="2508">
        <v>0.4</v>
      </c>
    </row>
    <row r="167">
      <c r="A167" s="2505" t="s">
        <v>38</v>
      </c>
      <c r="B167" s="2505" t="s">
        <v>783</v>
      </c>
      <c r="C167" s="2506">
        <v>45565.708333333336</v>
      </c>
      <c r="D167" s="2506">
        <v>45568.583333333336</v>
      </c>
      <c r="E167" s="2507">
        <v>69.0</v>
      </c>
      <c r="F167" s="2508" t="s">
        <v>639</v>
      </c>
      <c r="G167" s="2508">
        <v>7.0</v>
      </c>
      <c r="H167" s="2508">
        <v>56.0</v>
      </c>
      <c r="I167" s="2508">
        <v>621.0</v>
      </c>
      <c r="J167" s="2509">
        <v>71.0</v>
      </c>
      <c r="K167" s="2510">
        <v>187270.0</v>
      </c>
      <c r="L167" s="2510">
        <v>10404.0</v>
      </c>
      <c r="M167" s="2509">
        <v>58.0</v>
      </c>
      <c r="N167" s="2508">
        <v>35.0</v>
      </c>
      <c r="O167" s="2509">
        <v>18.0</v>
      </c>
      <c r="P167" s="2508">
        <v>0.3</v>
      </c>
    </row>
    <row r="168">
      <c r="A168" s="2505" t="s">
        <v>37</v>
      </c>
      <c r="B168" s="2505" t="s">
        <v>783</v>
      </c>
      <c r="C168" s="2506">
        <v>45572.625</v>
      </c>
      <c r="D168" s="2506">
        <v>45575.583333333336</v>
      </c>
      <c r="E168" s="2507">
        <v>71.0</v>
      </c>
      <c r="F168" s="2508" t="s">
        <v>639</v>
      </c>
      <c r="G168" s="2508">
        <v>6.0</v>
      </c>
      <c r="H168" s="2508">
        <v>88.0</v>
      </c>
      <c r="I168" s="2508">
        <v>506.0</v>
      </c>
      <c r="J168" s="2509">
        <v>88.0</v>
      </c>
      <c r="K168" s="2510">
        <v>182097.0</v>
      </c>
      <c r="L168" s="2510">
        <v>6503.0</v>
      </c>
      <c r="M168" s="2509">
        <v>101.0</v>
      </c>
      <c r="N168" s="2508">
        <v>22.0</v>
      </c>
      <c r="O168" s="2509">
        <v>28.0</v>
      </c>
      <c r="P168" s="2508">
        <v>0.4</v>
      </c>
    </row>
    <row r="169">
      <c r="A169" s="2505" t="s">
        <v>36</v>
      </c>
      <c r="B169" s="2505" t="s">
        <v>783</v>
      </c>
      <c r="C169" s="2506">
        <v>45579.625</v>
      </c>
      <c r="D169" s="2506">
        <v>45582.583333333336</v>
      </c>
      <c r="E169" s="2507">
        <v>71.0</v>
      </c>
      <c r="F169" s="2508" t="s">
        <v>639</v>
      </c>
      <c r="G169" s="2508">
        <v>6.0</v>
      </c>
      <c r="H169" s="2508">
        <v>19.0</v>
      </c>
      <c r="I169" s="2508">
        <v>830.0</v>
      </c>
      <c r="J169" s="2509">
        <v>21.0</v>
      </c>
      <c r="K169" s="2510">
        <v>809544.0</v>
      </c>
      <c r="L169" s="2510">
        <v>13057.0</v>
      </c>
      <c r="M169" s="2509">
        <v>56.0</v>
      </c>
      <c r="N169" s="2508">
        <v>44.0</v>
      </c>
      <c r="O169" s="2509">
        <v>62.0</v>
      </c>
      <c r="P169" s="2508">
        <v>0.9</v>
      </c>
    </row>
    <row r="170">
      <c r="A170" s="2505" t="s">
        <v>35</v>
      </c>
      <c r="B170" s="2505" t="s">
        <v>783</v>
      </c>
      <c r="C170" s="2506">
        <v>45586.625</v>
      </c>
      <c r="D170" s="2506">
        <v>45589.583333333336</v>
      </c>
      <c r="E170" s="2507">
        <v>71.0</v>
      </c>
      <c r="F170" s="2508" t="s">
        <v>639</v>
      </c>
      <c r="G170" s="2508">
        <v>8.0</v>
      </c>
      <c r="H170" s="2508">
        <v>131.0</v>
      </c>
      <c r="I170" s="2508">
        <v>282.0</v>
      </c>
      <c r="J170" s="2509">
        <v>143.0</v>
      </c>
      <c r="K170" s="2510">
        <v>42190.0</v>
      </c>
      <c r="L170" s="2510">
        <v>8438.0</v>
      </c>
      <c r="M170" s="2509">
        <v>71.0</v>
      </c>
      <c r="N170" s="2508">
        <v>28.0</v>
      </c>
      <c r="O170" s="2509">
        <v>5.0</v>
      </c>
      <c r="P170" s="2508">
        <v>0.1</v>
      </c>
    </row>
    <row r="171">
      <c r="A171" s="2505" t="s">
        <v>34</v>
      </c>
      <c r="B171" s="2505" t="s">
        <v>783</v>
      </c>
      <c r="C171" s="2506">
        <v>45593.583333333336</v>
      </c>
      <c r="D171" s="2506">
        <v>45596.583333333336</v>
      </c>
      <c r="E171" s="2507">
        <v>72.0</v>
      </c>
      <c r="F171" s="2508" t="s">
        <v>639</v>
      </c>
      <c r="G171" s="2508">
        <v>8.0</v>
      </c>
      <c r="H171" s="2508">
        <v>139.0</v>
      </c>
      <c r="I171" s="2508">
        <v>263.0</v>
      </c>
      <c r="J171" s="2509">
        <v>116.0</v>
      </c>
      <c r="K171" s="2510">
        <v>96174.0</v>
      </c>
      <c r="L171" s="2510">
        <v>3435.0</v>
      </c>
      <c r="M171" s="2509">
        <v>149.0</v>
      </c>
      <c r="N171" s="2508">
        <v>11.0</v>
      </c>
      <c r="O171" s="2509">
        <v>28.0</v>
      </c>
      <c r="P171" s="2508">
        <v>0.4</v>
      </c>
    </row>
    <row r="172">
      <c r="A172" s="2505" t="s">
        <v>33</v>
      </c>
      <c r="B172" s="2505" t="s">
        <v>783</v>
      </c>
      <c r="C172" s="2506">
        <v>45600.583333333336</v>
      </c>
      <c r="D172" s="2506">
        <v>45603.583333333336</v>
      </c>
      <c r="E172" s="2507">
        <v>72.0</v>
      </c>
      <c r="F172" s="2508" t="s">
        <v>639</v>
      </c>
      <c r="G172" s="2508">
        <v>3.0</v>
      </c>
      <c r="H172" s="2508">
        <v>117.0</v>
      </c>
      <c r="I172" s="2508">
        <v>370.0</v>
      </c>
      <c r="J172" s="2509">
        <v>107.0</v>
      </c>
      <c r="K172" s="2510">
        <v>157322.0</v>
      </c>
      <c r="L172" s="2510">
        <v>4495.0</v>
      </c>
      <c r="M172" s="2509">
        <v>125.0</v>
      </c>
      <c r="N172" s="2508">
        <v>15.0</v>
      </c>
      <c r="O172" s="2509">
        <v>35.0</v>
      </c>
      <c r="P172" s="2508">
        <v>0.5</v>
      </c>
    </row>
    <row r="173">
      <c r="A173" s="2505" t="s">
        <v>32</v>
      </c>
      <c r="B173" s="2505" t="s">
        <v>783</v>
      </c>
      <c r="C173" s="2506">
        <v>45607.583333333336</v>
      </c>
      <c r="D173" s="2506">
        <v>45610.583333333336</v>
      </c>
      <c r="E173" s="2507">
        <v>72.0</v>
      </c>
      <c r="F173" s="2508" t="s">
        <v>639</v>
      </c>
      <c r="G173" s="2508">
        <v>3.0</v>
      </c>
      <c r="H173" s="2508">
        <v>97.0</v>
      </c>
      <c r="I173" s="2508">
        <v>468.0</v>
      </c>
      <c r="J173" s="2509">
        <v>83.0</v>
      </c>
      <c r="K173" s="2510">
        <v>269126.0</v>
      </c>
      <c r="L173" s="2510">
        <v>5277.0</v>
      </c>
      <c r="M173" s="2509">
        <v>125.0</v>
      </c>
      <c r="N173" s="2508">
        <v>17.0</v>
      </c>
      <c r="O173" s="2509">
        <v>51.0</v>
      </c>
      <c r="P173" s="2508">
        <v>0.7</v>
      </c>
    </row>
    <row r="174">
      <c r="A174" s="2505" t="s">
        <v>31</v>
      </c>
      <c r="B174" s="2505" t="s">
        <v>783</v>
      </c>
      <c r="C174" s="2506">
        <v>45614.583333333336</v>
      </c>
      <c r="D174" s="2506">
        <v>45617.583333333336</v>
      </c>
      <c r="E174" s="2507">
        <v>72.0</v>
      </c>
      <c r="F174" s="2508" t="s">
        <v>639</v>
      </c>
      <c r="G174" s="2508">
        <v>5.0</v>
      </c>
      <c r="H174" s="2508">
        <v>74.0</v>
      </c>
      <c r="I174" s="2508">
        <v>548.0</v>
      </c>
      <c r="J174" s="2509">
        <v>67.0</v>
      </c>
      <c r="K174" s="2510">
        <v>347266.0</v>
      </c>
      <c r="L174" s="2510">
        <v>8076.0</v>
      </c>
      <c r="M174" s="2509">
        <v>98.0</v>
      </c>
      <c r="N174" s="2508">
        <v>27.0</v>
      </c>
      <c r="O174" s="2509">
        <v>43.0</v>
      </c>
      <c r="P174" s="2508">
        <v>0.6</v>
      </c>
    </row>
    <row r="175">
      <c r="A175" s="2505" t="s">
        <v>30</v>
      </c>
      <c r="B175" s="2505" t="s">
        <v>783</v>
      </c>
      <c r="C175" s="2506">
        <v>45621.583333333336</v>
      </c>
      <c r="D175" s="2506">
        <v>45624.583333333336</v>
      </c>
      <c r="E175" s="2507">
        <v>72.0</v>
      </c>
      <c r="F175" s="2508" t="s">
        <v>639</v>
      </c>
      <c r="G175" s="2508">
        <v>4.0</v>
      </c>
      <c r="H175" s="2508">
        <v>69.0</v>
      </c>
      <c r="I175" s="2508">
        <v>593.0</v>
      </c>
      <c r="J175" s="2509">
        <v>68.0</v>
      </c>
      <c r="K175" s="2510">
        <v>303719.0</v>
      </c>
      <c r="L175" s="2510">
        <v>8209.0</v>
      </c>
      <c r="M175" s="2509">
        <v>92.0</v>
      </c>
      <c r="N175" s="2508">
        <v>27.0</v>
      </c>
      <c r="O175" s="2509">
        <v>37.0</v>
      </c>
      <c r="P175" s="2508">
        <v>0.5</v>
      </c>
    </row>
    <row r="176">
      <c r="A176" s="2505" t="s">
        <v>29</v>
      </c>
      <c r="B176" s="2505" t="s">
        <v>783</v>
      </c>
      <c r="C176" s="2506">
        <v>45628.583333333336</v>
      </c>
      <c r="D176" s="2506">
        <v>45631.583333333336</v>
      </c>
      <c r="E176" s="2507">
        <v>72.0</v>
      </c>
      <c r="F176" s="2508" t="s">
        <v>639</v>
      </c>
      <c r="G176" s="2508">
        <v>6.0</v>
      </c>
      <c r="H176" s="2508">
        <v>121.0</v>
      </c>
      <c r="I176" s="2508">
        <v>382.0</v>
      </c>
      <c r="J176" s="2509">
        <v>108.0</v>
      </c>
      <c r="K176" s="2510">
        <v>182903.0</v>
      </c>
      <c r="L176" s="2510">
        <v>4573.0</v>
      </c>
      <c r="M176" s="2509">
        <v>134.0</v>
      </c>
      <c r="N176" s="2508">
        <v>15.0</v>
      </c>
      <c r="O176" s="2509">
        <v>40.0</v>
      </c>
      <c r="P176" s="2508">
        <v>0.6</v>
      </c>
    </row>
    <row r="177">
      <c r="A177" s="2505" t="s">
        <v>28</v>
      </c>
      <c r="B177" s="2505" t="s">
        <v>783</v>
      </c>
      <c r="C177" s="2506">
        <v>45635.583333333336</v>
      </c>
      <c r="D177" s="2506">
        <v>45638.583333333336</v>
      </c>
      <c r="E177" s="2507">
        <v>72.0</v>
      </c>
      <c r="F177" s="2508" t="s">
        <v>639</v>
      </c>
      <c r="G177" s="2508">
        <v>3.0</v>
      </c>
      <c r="H177" s="2508">
        <v>75.0</v>
      </c>
      <c r="I177" s="2508">
        <v>581.0</v>
      </c>
      <c r="J177" s="2509">
        <v>67.0</v>
      </c>
      <c r="K177" s="2510">
        <v>286904.0</v>
      </c>
      <c r="L177" s="2510">
        <v>8966.0</v>
      </c>
      <c r="M177" s="2509">
        <v>95.0</v>
      </c>
      <c r="N177" s="2508">
        <v>29.0</v>
      </c>
      <c r="O177" s="2509">
        <v>32.0</v>
      </c>
      <c r="P177" s="2508">
        <v>0.4</v>
      </c>
    </row>
    <row r="178">
      <c r="A178" s="2505" t="s">
        <v>27</v>
      </c>
      <c r="B178" s="2505" t="s">
        <v>783</v>
      </c>
      <c r="C178" s="2506">
        <v>45642.583333333336</v>
      </c>
      <c r="D178" s="2506">
        <v>45645.583333333336</v>
      </c>
      <c r="E178" s="2507">
        <v>72.0</v>
      </c>
      <c r="F178" s="2508" t="s">
        <v>639</v>
      </c>
      <c r="G178" s="2508">
        <v>4.0</v>
      </c>
      <c r="H178" s="2508">
        <v>166.0</v>
      </c>
      <c r="I178" s="2508">
        <v>96.0</v>
      </c>
      <c r="J178" s="2509">
        <v>162.0</v>
      </c>
      <c r="K178" s="2510">
        <v>19351.0</v>
      </c>
      <c r="L178" s="2510">
        <v>3225.0</v>
      </c>
      <c r="M178" s="2509">
        <v>149.0</v>
      </c>
      <c r="N178" s="2508">
        <v>11.0</v>
      </c>
      <c r="O178" s="2509">
        <v>6.0</v>
      </c>
      <c r="P178" s="2508">
        <v>0.1</v>
      </c>
    </row>
    <row r="179">
      <c r="A179" s="2505" t="s">
        <v>26</v>
      </c>
      <c r="B179" s="2505" t="s">
        <v>783</v>
      </c>
      <c r="C179" s="2506">
        <v>45649.583333333336</v>
      </c>
      <c r="D179" s="2506">
        <v>45652.583333333336</v>
      </c>
      <c r="E179" s="2507">
        <v>72.0</v>
      </c>
      <c r="F179" s="2508" t="s">
        <v>639</v>
      </c>
      <c r="G179" s="2508">
        <v>2.0</v>
      </c>
      <c r="H179" s="2508">
        <v>48.0</v>
      </c>
      <c r="I179" s="2508">
        <v>664.0</v>
      </c>
      <c r="J179" s="2509">
        <v>40.0</v>
      </c>
      <c r="K179" s="2510">
        <v>429302.0</v>
      </c>
      <c r="L179" s="2510">
        <v>9757.0</v>
      </c>
      <c r="M179" s="2509">
        <v>78.0</v>
      </c>
      <c r="N179" s="2508">
        <v>32.0</v>
      </c>
      <c r="O179" s="2509">
        <v>44.0</v>
      </c>
      <c r="P179" s="2508">
        <v>0.6</v>
      </c>
    </row>
    <row r="180">
      <c r="A180" s="2505" t="s">
        <v>25</v>
      </c>
      <c r="B180" s="2505" t="s">
        <v>783</v>
      </c>
      <c r="C180" s="2506">
        <v>45656.583333333336</v>
      </c>
      <c r="D180" s="2506">
        <v>45659.583333333336</v>
      </c>
      <c r="E180" s="2507">
        <v>72.0</v>
      </c>
      <c r="F180" s="2508" t="s">
        <v>639</v>
      </c>
      <c r="G180" s="2508">
        <v>5.0</v>
      </c>
      <c r="H180" s="2508">
        <v>130.0</v>
      </c>
      <c r="I180" s="2508">
        <v>280.0</v>
      </c>
      <c r="J180" s="2509">
        <v>120.0</v>
      </c>
      <c r="K180" s="2510">
        <v>55092.0</v>
      </c>
      <c r="L180" s="2510">
        <v>5509.0</v>
      </c>
      <c r="M180" s="2509">
        <v>115.0</v>
      </c>
      <c r="N180" s="2508">
        <v>18.0</v>
      </c>
      <c r="O180" s="2509">
        <v>10.0</v>
      </c>
      <c r="P180" s="2508">
        <v>0.1</v>
      </c>
    </row>
    <row r="181">
      <c r="A181" s="2505" t="s">
        <v>24</v>
      </c>
      <c r="B181" s="2505" t="s">
        <v>783</v>
      </c>
      <c r="C181" s="2506">
        <v>45663.583333333336</v>
      </c>
      <c r="D181" s="2506">
        <v>45666.583333333336</v>
      </c>
      <c r="E181" s="2507">
        <v>72.0</v>
      </c>
      <c r="F181" s="2508" t="s">
        <v>639</v>
      </c>
      <c r="G181" s="2508">
        <v>3.0</v>
      </c>
      <c r="H181" s="2508">
        <v>113.0</v>
      </c>
      <c r="I181" s="2508">
        <v>363.0</v>
      </c>
      <c r="J181" s="2509">
        <v>114.0</v>
      </c>
      <c r="K181" s="2510">
        <v>91344.0</v>
      </c>
      <c r="L181" s="2510">
        <v>6525.0</v>
      </c>
      <c r="M181" s="2509">
        <v>102.0</v>
      </c>
      <c r="N181" s="2508">
        <v>21.0</v>
      </c>
      <c r="O181" s="2509">
        <v>14.0</v>
      </c>
      <c r="P181" s="2508">
        <v>0.2</v>
      </c>
    </row>
    <row r="182">
      <c r="A182" s="2505" t="s">
        <v>23</v>
      </c>
      <c r="B182" s="2505" t="s">
        <v>783</v>
      </c>
      <c r="C182" s="2506">
        <v>45670.583333333336</v>
      </c>
      <c r="D182" s="2506">
        <v>45673.583333333336</v>
      </c>
      <c r="E182" s="2507">
        <v>72.0</v>
      </c>
      <c r="F182" s="2508" t="s">
        <v>639</v>
      </c>
      <c r="G182" s="2508">
        <v>4.0</v>
      </c>
      <c r="H182" s="2508">
        <v>56.0</v>
      </c>
      <c r="I182" s="2508">
        <v>651.0</v>
      </c>
      <c r="J182" s="2509">
        <v>59.0</v>
      </c>
      <c r="K182" s="2510">
        <v>295416.0</v>
      </c>
      <c r="L182" s="2510">
        <v>13428.0</v>
      </c>
      <c r="M182" s="2509">
        <v>44.0</v>
      </c>
      <c r="N182" s="2508">
        <v>44.0</v>
      </c>
      <c r="O182" s="2509">
        <v>22.0</v>
      </c>
      <c r="P182" s="2508">
        <v>0.3</v>
      </c>
    </row>
    <row r="183">
      <c r="A183" s="2505" t="s">
        <v>22</v>
      </c>
      <c r="B183" s="2505" t="s">
        <v>783</v>
      </c>
      <c r="C183" s="2506">
        <v>45677.583333333336</v>
      </c>
      <c r="D183" s="2506">
        <v>45680.583333333336</v>
      </c>
      <c r="E183" s="2507">
        <v>72.0</v>
      </c>
      <c r="F183" s="2508" t="s">
        <v>639</v>
      </c>
      <c r="G183" s="2508">
        <v>5.0</v>
      </c>
      <c r="H183" s="2508">
        <v>148.0</v>
      </c>
      <c r="I183" s="2508">
        <v>195.0</v>
      </c>
      <c r="J183" s="2509">
        <v>143.0</v>
      </c>
      <c r="K183" s="2510">
        <v>48933.0</v>
      </c>
      <c r="L183" s="2510">
        <v>5437.0</v>
      </c>
      <c r="M183" s="2509">
        <v>128.0</v>
      </c>
      <c r="N183" s="2508">
        <v>18.0</v>
      </c>
      <c r="O183" s="2509">
        <v>9.0</v>
      </c>
      <c r="P183" s="2508">
        <v>0.1</v>
      </c>
    </row>
    <row r="184">
      <c r="A184" s="2505" t="s">
        <v>21</v>
      </c>
      <c r="B184" s="2505" t="s">
        <v>783</v>
      </c>
      <c r="C184" s="2506">
        <v>45684.583333333336</v>
      </c>
      <c r="D184" s="2506">
        <v>45687.583333333336</v>
      </c>
      <c r="E184" s="2507">
        <v>72.0</v>
      </c>
      <c r="F184" s="2508" t="s">
        <v>639</v>
      </c>
      <c r="G184" s="2508">
        <v>4.0</v>
      </c>
      <c r="H184" s="2508">
        <v>68.0</v>
      </c>
      <c r="I184" s="2508">
        <v>606.0</v>
      </c>
      <c r="J184" s="2509">
        <v>71.0</v>
      </c>
      <c r="K184" s="2510">
        <v>322911.0</v>
      </c>
      <c r="L184" s="2510">
        <v>12420.0</v>
      </c>
      <c r="M184" s="2509">
        <v>73.0</v>
      </c>
      <c r="N184" s="2508">
        <v>41.0</v>
      </c>
      <c r="O184" s="2509">
        <v>26.0</v>
      </c>
      <c r="P184" s="2508">
        <v>0.4</v>
      </c>
    </row>
    <row r="185">
      <c r="A185" s="2505" t="s">
        <v>20</v>
      </c>
      <c r="B185" s="2505" t="s">
        <v>783</v>
      </c>
      <c r="C185" s="2506">
        <v>45691.583333333336</v>
      </c>
      <c r="D185" s="2506">
        <v>45694.583333333336</v>
      </c>
      <c r="E185" s="2507">
        <v>72.0</v>
      </c>
      <c r="F185" s="2508" t="s">
        <v>639</v>
      </c>
      <c r="G185" s="2508">
        <v>5.0</v>
      </c>
      <c r="H185" s="2508">
        <v>116.0</v>
      </c>
      <c r="I185" s="2508">
        <v>368.0</v>
      </c>
      <c r="J185" s="2509">
        <v>110.0</v>
      </c>
      <c r="K185" s="2510">
        <v>128897.0</v>
      </c>
      <c r="L185" s="2510">
        <v>6138.0</v>
      </c>
      <c r="M185" s="2509">
        <v>117.0</v>
      </c>
      <c r="N185" s="2508">
        <v>20.0</v>
      </c>
      <c r="O185" s="2509">
        <v>21.0</v>
      </c>
      <c r="P185" s="2508">
        <v>0.3</v>
      </c>
    </row>
    <row r="186">
      <c r="A186" s="2505" t="s">
        <v>19</v>
      </c>
      <c r="B186" s="2505" t="s">
        <v>783</v>
      </c>
      <c r="C186" s="2506">
        <v>45698.583333333336</v>
      </c>
      <c r="D186" s="2506">
        <v>45701.583333333336</v>
      </c>
      <c r="E186" s="2507">
        <v>72.0</v>
      </c>
      <c r="F186" s="2508" t="s">
        <v>639</v>
      </c>
      <c r="G186" s="2508">
        <v>3.0</v>
      </c>
      <c r="H186" s="2508">
        <v>90.0</v>
      </c>
      <c r="I186" s="2508">
        <v>462.0</v>
      </c>
      <c r="J186" s="2509">
        <v>88.0</v>
      </c>
      <c r="K186" s="2510">
        <v>154676.0</v>
      </c>
      <c r="L186" s="2510">
        <v>8593.0</v>
      </c>
      <c r="M186" s="2509">
        <v>88.0</v>
      </c>
      <c r="N186" s="2508">
        <v>28.0</v>
      </c>
      <c r="O186" s="2509">
        <v>18.0</v>
      </c>
      <c r="P186" s="2508">
        <v>0.3</v>
      </c>
    </row>
    <row r="187">
      <c r="A187" s="2505" t="s">
        <v>18</v>
      </c>
      <c r="B187" s="2505" t="s">
        <v>783</v>
      </c>
      <c r="C187" s="2506">
        <v>45705.583333333336</v>
      </c>
      <c r="D187" s="2506">
        <v>45708.583333333336</v>
      </c>
      <c r="E187" s="2507">
        <v>72.0</v>
      </c>
      <c r="F187" s="2508" t="s">
        <v>639</v>
      </c>
      <c r="G187" s="2508">
        <v>4.0</v>
      </c>
      <c r="H187" s="2508">
        <v>119.0</v>
      </c>
      <c r="I187" s="2508">
        <v>311.0</v>
      </c>
      <c r="J187" s="2509">
        <v>116.0</v>
      </c>
      <c r="K187" s="2510">
        <v>109854.0</v>
      </c>
      <c r="L187" s="2510">
        <v>5782.0</v>
      </c>
      <c r="M187" s="2509">
        <v>114.0</v>
      </c>
      <c r="N187" s="2508">
        <v>19.0</v>
      </c>
      <c r="O187" s="2509">
        <v>19.0</v>
      </c>
      <c r="P187" s="2508">
        <v>0.3</v>
      </c>
    </row>
    <row r="188">
      <c r="A188" s="2505" t="s">
        <v>17</v>
      </c>
      <c r="B188" s="2505" t="s">
        <v>783</v>
      </c>
      <c r="C188" s="2506">
        <v>45712.583333333336</v>
      </c>
      <c r="D188" s="2506">
        <v>45715.583333333336</v>
      </c>
      <c r="E188" s="2507">
        <v>72.0</v>
      </c>
      <c r="F188" s="2508" t="s">
        <v>639</v>
      </c>
      <c r="G188" s="2508">
        <v>5.0</v>
      </c>
      <c r="H188" s="2508">
        <v>152.0</v>
      </c>
      <c r="I188" s="2508">
        <v>141.0</v>
      </c>
      <c r="J188" s="2509">
        <v>164.0</v>
      </c>
      <c r="K188" s="2510">
        <v>7946.0</v>
      </c>
      <c r="L188" s="2510">
        <v>7946.0</v>
      </c>
      <c r="M188" s="2509">
        <v>94.0</v>
      </c>
      <c r="N188" s="2508">
        <v>26.0</v>
      </c>
      <c r="O188" s="2509">
        <v>1.0</v>
      </c>
      <c r="P188" s="2508">
        <v>0.0</v>
      </c>
    </row>
    <row r="189">
      <c r="A189" s="2505" t="s">
        <v>16</v>
      </c>
      <c r="B189" s="2505" t="s">
        <v>783</v>
      </c>
      <c r="C189" s="2506">
        <v>45719.583333333336</v>
      </c>
      <c r="D189" s="2506">
        <v>45722.583333333336</v>
      </c>
      <c r="E189" s="2507">
        <v>72.0</v>
      </c>
      <c r="F189" s="2508" t="s">
        <v>639</v>
      </c>
      <c r="G189" s="2508">
        <v>1.0</v>
      </c>
      <c r="H189" s="2508">
        <v>162.0</v>
      </c>
      <c r="I189" s="2508">
        <v>0.0</v>
      </c>
      <c r="J189" s="2509">
        <v>170.0</v>
      </c>
      <c r="K189" s="2510">
        <v>0.0</v>
      </c>
      <c r="L189" s="2510">
        <v>0.0</v>
      </c>
      <c r="M189" s="2509">
        <v>179.0</v>
      </c>
      <c r="N189" s="2508">
        <v>0.0</v>
      </c>
      <c r="O189" s="2509">
        <v>0.0</v>
      </c>
      <c r="P189" s="2508">
        <v>0.0</v>
      </c>
    </row>
    <row r="190">
      <c r="A190" s="2505" t="s">
        <v>44</v>
      </c>
      <c r="B190" s="2505" t="s">
        <v>783</v>
      </c>
      <c r="C190" s="2506">
        <v>45523.625</v>
      </c>
      <c r="D190" s="2506">
        <v>45526.583333333336</v>
      </c>
      <c r="E190" s="2507">
        <v>71.0</v>
      </c>
      <c r="F190" s="2508" t="s">
        <v>728</v>
      </c>
      <c r="G190" s="2508">
        <v>4.0</v>
      </c>
      <c r="H190" s="2508">
        <v>152.0</v>
      </c>
      <c r="I190" s="2508">
        <v>157.0</v>
      </c>
      <c r="J190" s="2509">
        <v>150.0</v>
      </c>
      <c r="K190" s="2510">
        <v>20501.0</v>
      </c>
      <c r="L190" s="2510">
        <v>2929.0</v>
      </c>
      <c r="M190" s="2509">
        <v>142.0</v>
      </c>
      <c r="N190" s="2508">
        <v>10.0</v>
      </c>
      <c r="O190" s="2509">
        <v>7.0</v>
      </c>
      <c r="P190" s="2508">
        <v>0.1</v>
      </c>
    </row>
    <row r="191">
      <c r="A191" s="2505" t="s">
        <v>43</v>
      </c>
      <c r="B191" s="2505" t="s">
        <v>783</v>
      </c>
      <c r="C191" s="2506">
        <v>45530.625</v>
      </c>
      <c r="D191" s="2506">
        <v>45533.583333333336</v>
      </c>
      <c r="E191" s="2507">
        <v>71.0</v>
      </c>
      <c r="F191" s="2508" t="s">
        <v>728</v>
      </c>
      <c r="G191" s="2508">
        <v>7.0</v>
      </c>
      <c r="H191" s="2508">
        <v>167.0</v>
      </c>
      <c r="I191" s="2508">
        <v>0.0</v>
      </c>
      <c r="J191" s="2509">
        <v>174.0</v>
      </c>
      <c r="K191" s="2510">
        <v>0.0</v>
      </c>
      <c r="L191" s="2510">
        <v>0.0</v>
      </c>
      <c r="M191" s="2509">
        <v>178.0</v>
      </c>
      <c r="N191" s="2508">
        <v>0.0</v>
      </c>
      <c r="O191" s="2509">
        <v>0.0</v>
      </c>
      <c r="P191" s="2508">
        <v>0.0</v>
      </c>
    </row>
    <row r="192">
      <c r="A192" s="2505" t="s">
        <v>42</v>
      </c>
      <c r="B192" s="2505" t="s">
        <v>783</v>
      </c>
      <c r="C192" s="2506">
        <v>45537.708333333336</v>
      </c>
      <c r="D192" s="2506">
        <v>45540.666666666664</v>
      </c>
      <c r="E192" s="2507">
        <v>71.0</v>
      </c>
      <c r="F192" s="2508" t="s">
        <v>728</v>
      </c>
      <c r="G192" s="2508">
        <v>2.0</v>
      </c>
      <c r="H192" s="2508">
        <v>56.0</v>
      </c>
      <c r="I192" s="2508">
        <v>626.0</v>
      </c>
      <c r="J192" s="2509">
        <v>61.0</v>
      </c>
      <c r="K192" s="2510">
        <v>199750.0</v>
      </c>
      <c r="L192" s="2510">
        <v>8685.0</v>
      </c>
      <c r="M192" s="2509">
        <v>70.0</v>
      </c>
      <c r="N192" s="2508">
        <v>29.0</v>
      </c>
      <c r="O192" s="2509">
        <v>23.0</v>
      </c>
      <c r="P192" s="2508">
        <v>0.3</v>
      </c>
    </row>
    <row r="193">
      <c r="A193" s="2505" t="s">
        <v>41</v>
      </c>
      <c r="B193" s="2505" t="s">
        <v>783</v>
      </c>
      <c r="C193" s="2506">
        <v>45544.708333333336</v>
      </c>
      <c r="D193" s="2506">
        <v>45547.583333333336</v>
      </c>
      <c r="E193" s="2507">
        <v>69.0</v>
      </c>
      <c r="F193" s="2508" t="s">
        <v>728</v>
      </c>
      <c r="G193" s="2508">
        <v>6.0</v>
      </c>
      <c r="H193" s="2508">
        <v>153.0</v>
      </c>
      <c r="I193" s="2508">
        <v>185.0</v>
      </c>
      <c r="J193" s="2509">
        <v>142.0</v>
      </c>
      <c r="K193" s="2510">
        <v>32587.0</v>
      </c>
      <c r="L193" s="2510">
        <v>2962.0</v>
      </c>
      <c r="M193" s="2509">
        <v>146.0</v>
      </c>
      <c r="N193" s="2508">
        <v>10.0</v>
      </c>
      <c r="O193" s="2509">
        <v>11.0</v>
      </c>
      <c r="P193" s="2508">
        <v>0.2</v>
      </c>
    </row>
    <row r="194">
      <c r="A194" s="2505" t="s">
        <v>40</v>
      </c>
      <c r="B194" s="2505" t="s">
        <v>783</v>
      </c>
      <c r="C194" s="2506">
        <v>45551.708333333336</v>
      </c>
      <c r="D194" s="2506">
        <v>45554.583333333336</v>
      </c>
      <c r="E194" s="2507">
        <v>69.0</v>
      </c>
      <c r="F194" s="2508" t="s">
        <v>728</v>
      </c>
      <c r="G194" s="2508">
        <v>3.0</v>
      </c>
      <c r="H194" s="2508">
        <v>109.0</v>
      </c>
      <c r="I194" s="2508">
        <v>390.0</v>
      </c>
      <c r="J194" s="2509">
        <v>113.0</v>
      </c>
      <c r="K194" s="2510">
        <v>61844.0</v>
      </c>
      <c r="L194" s="2510">
        <v>4757.0</v>
      </c>
      <c r="M194" s="2509">
        <v>103.0</v>
      </c>
      <c r="N194" s="2508">
        <v>16.0</v>
      </c>
      <c r="O194" s="2509">
        <v>13.0</v>
      </c>
      <c r="P194" s="2508">
        <v>0.2</v>
      </c>
    </row>
    <row r="195">
      <c r="A195" s="2505" t="s">
        <v>39</v>
      </c>
      <c r="B195" s="2505" t="s">
        <v>783</v>
      </c>
      <c r="C195" s="2506">
        <v>45558.708333333336</v>
      </c>
      <c r="D195" s="2506">
        <v>45561.583333333336</v>
      </c>
      <c r="E195" s="2507">
        <v>69.0</v>
      </c>
      <c r="F195" s="2508" t="s">
        <v>728</v>
      </c>
      <c r="G195" s="2508">
        <v>4.0</v>
      </c>
      <c r="H195" s="2508">
        <v>121.0</v>
      </c>
      <c r="I195" s="2508">
        <v>351.0</v>
      </c>
      <c r="J195" s="2509">
        <v>116.0</v>
      </c>
      <c r="K195" s="2510">
        <v>86199.0</v>
      </c>
      <c r="L195" s="2510">
        <v>3592.0</v>
      </c>
      <c r="M195" s="2509">
        <v>133.0</v>
      </c>
      <c r="N195" s="2508">
        <v>12.0</v>
      </c>
      <c r="O195" s="2509">
        <v>24.0</v>
      </c>
      <c r="P195" s="2508">
        <v>0.3</v>
      </c>
    </row>
    <row r="196">
      <c r="A196" s="2505" t="s">
        <v>38</v>
      </c>
      <c r="B196" s="2505" t="s">
        <v>783</v>
      </c>
      <c r="C196" s="2506">
        <v>45565.708333333336</v>
      </c>
      <c r="D196" s="2506">
        <v>45568.583333333336</v>
      </c>
      <c r="E196" s="2507">
        <v>69.0</v>
      </c>
      <c r="F196" s="2508" t="s">
        <v>728</v>
      </c>
      <c r="G196" s="2508">
        <v>3.0</v>
      </c>
      <c r="H196" s="2508">
        <v>57.0</v>
      </c>
      <c r="I196" s="2508">
        <v>617.0</v>
      </c>
      <c r="J196" s="2509">
        <v>73.0</v>
      </c>
      <c r="K196" s="2510">
        <v>183822.0</v>
      </c>
      <c r="L196" s="2510">
        <v>8356.0</v>
      </c>
      <c r="M196" s="2509">
        <v>73.0</v>
      </c>
      <c r="N196" s="2508">
        <v>28.0</v>
      </c>
      <c r="O196" s="2509">
        <v>22.0</v>
      </c>
      <c r="P196" s="2508">
        <v>0.3</v>
      </c>
    </row>
    <row r="197">
      <c r="A197" s="2505" t="s">
        <v>37</v>
      </c>
      <c r="B197" s="2505" t="s">
        <v>783</v>
      </c>
      <c r="C197" s="2506">
        <v>45572.625</v>
      </c>
      <c r="D197" s="2506">
        <v>45575.583333333336</v>
      </c>
      <c r="E197" s="2507">
        <v>71.0</v>
      </c>
      <c r="F197" s="2508" t="s">
        <v>728</v>
      </c>
      <c r="G197" s="2508">
        <v>5.0</v>
      </c>
      <c r="H197" s="2508">
        <v>144.0</v>
      </c>
      <c r="I197" s="2508">
        <v>265.0</v>
      </c>
      <c r="J197" s="2509">
        <v>135.0</v>
      </c>
      <c r="K197" s="2510">
        <v>66647.0</v>
      </c>
      <c r="L197" s="2510">
        <v>3703.0</v>
      </c>
      <c r="M197" s="2509">
        <v>141.0</v>
      </c>
      <c r="N197" s="2508">
        <v>13.0</v>
      </c>
      <c r="O197" s="2509">
        <v>18.0</v>
      </c>
      <c r="P197" s="2508">
        <v>0.3</v>
      </c>
    </row>
    <row r="198">
      <c r="A198" s="2505" t="s">
        <v>36</v>
      </c>
      <c r="B198" s="2505" t="s">
        <v>783</v>
      </c>
      <c r="C198" s="2506">
        <v>45579.625</v>
      </c>
      <c r="D198" s="2506">
        <v>45582.583333333336</v>
      </c>
      <c r="E198" s="2507">
        <v>71.0</v>
      </c>
      <c r="F198" s="2508" t="s">
        <v>728</v>
      </c>
      <c r="G198" s="2508">
        <v>1.0</v>
      </c>
      <c r="H198" s="2508">
        <v>77.0</v>
      </c>
      <c r="I198" s="2508">
        <v>541.0</v>
      </c>
      <c r="J198" s="2509">
        <v>99.0</v>
      </c>
      <c r="K198" s="2510">
        <v>148420.0</v>
      </c>
      <c r="L198" s="2510">
        <v>10601.0</v>
      </c>
      <c r="M198" s="2509">
        <v>70.0</v>
      </c>
      <c r="N198" s="2508">
        <v>36.0</v>
      </c>
      <c r="O198" s="2509">
        <v>14.0</v>
      </c>
      <c r="P198" s="2508">
        <v>0.2</v>
      </c>
    </row>
    <row r="199">
      <c r="A199" s="2505" t="s">
        <v>35</v>
      </c>
      <c r="B199" s="2505" t="s">
        <v>783</v>
      </c>
      <c r="C199" s="2506">
        <v>45586.625</v>
      </c>
      <c r="D199" s="2506">
        <v>45589.583333333336</v>
      </c>
      <c r="E199" s="2507">
        <v>71.0</v>
      </c>
      <c r="F199" s="2508" t="s">
        <v>728</v>
      </c>
      <c r="G199" s="2508">
        <v>4.0</v>
      </c>
      <c r="H199" s="2508">
        <v>151.0</v>
      </c>
      <c r="I199" s="2508">
        <v>184.0</v>
      </c>
      <c r="J199" s="2509">
        <v>137.0</v>
      </c>
      <c r="K199" s="2510">
        <v>50785.0</v>
      </c>
      <c r="L199" s="2510">
        <v>2418.0</v>
      </c>
      <c r="M199" s="2509">
        <v>160.0</v>
      </c>
      <c r="N199" s="2508">
        <v>8.0</v>
      </c>
      <c r="O199" s="2509">
        <v>21.0</v>
      </c>
      <c r="P199" s="2508">
        <v>0.3</v>
      </c>
    </row>
    <row r="200">
      <c r="A200" s="2505" t="s">
        <v>34</v>
      </c>
      <c r="B200" s="2505" t="s">
        <v>783</v>
      </c>
      <c r="C200" s="2506">
        <v>45593.583333333336</v>
      </c>
      <c r="D200" s="2506">
        <v>45596.583333333336</v>
      </c>
      <c r="E200" s="2507">
        <v>72.0</v>
      </c>
      <c r="F200" s="2508" t="s">
        <v>728</v>
      </c>
      <c r="G200" s="2508">
        <v>2.0</v>
      </c>
      <c r="H200" s="2508">
        <v>132.0</v>
      </c>
      <c r="I200" s="2508">
        <v>283.0</v>
      </c>
      <c r="J200" s="2509">
        <v>127.0</v>
      </c>
      <c r="K200" s="2510">
        <v>80021.0</v>
      </c>
      <c r="L200" s="2510">
        <v>4707.0</v>
      </c>
      <c r="M200" s="2509">
        <v>131.0</v>
      </c>
      <c r="N200" s="2508">
        <v>15.0</v>
      </c>
      <c r="O200" s="2509">
        <v>17.0</v>
      </c>
      <c r="P200" s="2508">
        <v>0.2</v>
      </c>
    </row>
    <row r="201">
      <c r="A201" s="2505" t="s">
        <v>33</v>
      </c>
      <c r="B201" s="2505" t="s">
        <v>783</v>
      </c>
      <c r="C201" s="2506">
        <v>45600.583333333336</v>
      </c>
      <c r="D201" s="2506">
        <v>45603.583333333336</v>
      </c>
      <c r="E201" s="2507">
        <v>72.0</v>
      </c>
      <c r="F201" s="2508" t="s">
        <v>728</v>
      </c>
      <c r="G201" s="2508">
        <v>3.0</v>
      </c>
      <c r="H201" s="2508">
        <v>137.0</v>
      </c>
      <c r="I201" s="2508">
        <v>276.0</v>
      </c>
      <c r="J201" s="2509">
        <v>135.0</v>
      </c>
      <c r="K201" s="2510">
        <v>61900.0</v>
      </c>
      <c r="L201" s="2510">
        <v>4762.0</v>
      </c>
      <c r="M201" s="2509">
        <v>120.0</v>
      </c>
      <c r="N201" s="2508">
        <v>15.0</v>
      </c>
      <c r="O201" s="2509">
        <v>13.0</v>
      </c>
      <c r="P201" s="2508">
        <v>0.2</v>
      </c>
    </row>
    <row r="202">
      <c r="A202" s="2505" t="s">
        <v>32</v>
      </c>
      <c r="B202" s="2505" t="s">
        <v>783</v>
      </c>
      <c r="C202" s="2506">
        <v>45607.583333333336</v>
      </c>
      <c r="D202" s="2506">
        <v>45610.583333333336</v>
      </c>
      <c r="E202" s="2507">
        <v>72.0</v>
      </c>
      <c r="F202" s="2508" t="s">
        <v>728</v>
      </c>
      <c r="G202" s="2508">
        <v>5.0</v>
      </c>
      <c r="H202" s="2508">
        <v>173.0</v>
      </c>
      <c r="I202" s="2508">
        <v>83.0</v>
      </c>
      <c r="J202" s="2509">
        <v>165.0</v>
      </c>
      <c r="K202" s="2510">
        <v>32100.0</v>
      </c>
      <c r="L202" s="2510">
        <v>2293.0</v>
      </c>
      <c r="M202" s="2509">
        <v>169.0</v>
      </c>
      <c r="N202" s="2508">
        <v>7.0</v>
      </c>
      <c r="O202" s="2509">
        <v>14.0</v>
      </c>
      <c r="P202" s="2508">
        <v>0.2</v>
      </c>
    </row>
    <row r="203">
      <c r="A203" s="2505" t="s">
        <v>31</v>
      </c>
      <c r="B203" s="2505" t="s">
        <v>783</v>
      </c>
      <c r="C203" s="2506">
        <v>45614.583333333336</v>
      </c>
      <c r="D203" s="2506">
        <v>45617.583333333336</v>
      </c>
      <c r="E203" s="2507">
        <v>72.0</v>
      </c>
      <c r="F203" s="2508" t="s">
        <v>728</v>
      </c>
      <c r="G203" s="2508">
        <v>3.0</v>
      </c>
      <c r="H203" s="2508">
        <v>141.0</v>
      </c>
      <c r="I203" s="2508">
        <v>259.0</v>
      </c>
      <c r="J203" s="2509">
        <v>136.0</v>
      </c>
      <c r="K203" s="2510">
        <v>75062.0</v>
      </c>
      <c r="L203" s="2510">
        <v>5774.0</v>
      </c>
      <c r="M203" s="2509">
        <v>120.0</v>
      </c>
      <c r="N203" s="2508">
        <v>19.0</v>
      </c>
      <c r="O203" s="2509">
        <v>13.0</v>
      </c>
      <c r="P203" s="2508">
        <v>0.2</v>
      </c>
    </row>
    <row r="204">
      <c r="A204" s="2505" t="s">
        <v>30</v>
      </c>
      <c r="B204" s="2505" t="s">
        <v>783</v>
      </c>
      <c r="C204" s="2506">
        <v>45621.583333333336</v>
      </c>
      <c r="D204" s="2506">
        <v>45624.583333333336</v>
      </c>
      <c r="E204" s="2507">
        <v>72.0</v>
      </c>
      <c r="F204" s="2508" t="s">
        <v>728</v>
      </c>
      <c r="G204" s="2508">
        <v>3.0</v>
      </c>
      <c r="H204" s="2508">
        <v>151.0</v>
      </c>
      <c r="I204" s="2508">
        <v>181.0</v>
      </c>
      <c r="J204" s="2509">
        <v>146.0</v>
      </c>
      <c r="K204" s="2510">
        <v>42812.0</v>
      </c>
      <c r="L204" s="2510">
        <v>3293.0</v>
      </c>
      <c r="M204" s="2509">
        <v>151.0</v>
      </c>
      <c r="N204" s="2508">
        <v>11.0</v>
      </c>
      <c r="O204" s="2509">
        <v>13.0</v>
      </c>
      <c r="P204" s="2508">
        <v>0.2</v>
      </c>
    </row>
    <row r="205">
      <c r="A205" s="2505" t="s">
        <v>29</v>
      </c>
      <c r="B205" s="2505" t="s">
        <v>783</v>
      </c>
      <c r="C205" s="2506">
        <v>45628.583333333336</v>
      </c>
      <c r="D205" s="2506">
        <v>45631.583333333336</v>
      </c>
      <c r="E205" s="2507">
        <v>72.0</v>
      </c>
      <c r="F205" s="2508" t="s">
        <v>728</v>
      </c>
      <c r="G205" s="2508">
        <v>4.0</v>
      </c>
      <c r="H205" s="2508">
        <v>86.0</v>
      </c>
      <c r="I205" s="2508">
        <v>515.0</v>
      </c>
      <c r="J205" s="2509">
        <v>118.0</v>
      </c>
      <c r="K205" s="2510">
        <v>153866.0</v>
      </c>
      <c r="L205" s="2510">
        <v>17096.0</v>
      </c>
      <c r="M205" s="2509">
        <v>44.0</v>
      </c>
      <c r="N205" s="2508">
        <v>56.0</v>
      </c>
      <c r="O205" s="2509">
        <v>9.0</v>
      </c>
      <c r="P205" s="2508">
        <v>0.1</v>
      </c>
    </row>
    <row r="206">
      <c r="A206" s="2505" t="s">
        <v>28</v>
      </c>
      <c r="B206" s="2505" t="s">
        <v>783</v>
      </c>
      <c r="C206" s="2506">
        <v>45635.583333333336</v>
      </c>
      <c r="D206" s="2506">
        <v>45638.583333333336</v>
      </c>
      <c r="E206" s="2507">
        <v>72.0</v>
      </c>
      <c r="F206" s="2508" t="s">
        <v>728</v>
      </c>
      <c r="G206" s="2508">
        <v>4.0</v>
      </c>
      <c r="H206" s="2508">
        <v>74.0</v>
      </c>
      <c r="I206" s="2508">
        <v>582.0</v>
      </c>
      <c r="J206" s="2509">
        <v>99.0</v>
      </c>
      <c r="K206" s="2510">
        <v>179181.0</v>
      </c>
      <c r="L206" s="2510">
        <v>19909.0</v>
      </c>
      <c r="M206" s="2509">
        <v>34.0</v>
      </c>
      <c r="N206" s="2508">
        <v>65.0</v>
      </c>
      <c r="O206" s="2509">
        <v>9.0</v>
      </c>
      <c r="P206" s="2508">
        <v>0.1</v>
      </c>
    </row>
    <row r="207">
      <c r="A207" s="2505" t="s">
        <v>27</v>
      </c>
      <c r="B207" s="2505" t="s">
        <v>783</v>
      </c>
      <c r="C207" s="2506">
        <v>45642.583333333336</v>
      </c>
      <c r="D207" s="2506">
        <v>45645.583333333336</v>
      </c>
      <c r="E207" s="2507">
        <v>72.0</v>
      </c>
      <c r="F207" s="2508" t="s">
        <v>728</v>
      </c>
      <c r="G207" s="2508">
        <v>5.0</v>
      </c>
      <c r="H207" s="2508">
        <v>165.0</v>
      </c>
      <c r="I207" s="2508">
        <v>98.0</v>
      </c>
      <c r="J207" s="2509">
        <v>163.0</v>
      </c>
      <c r="K207" s="2510">
        <v>16130.0</v>
      </c>
      <c r="L207" s="2510">
        <v>3226.0</v>
      </c>
      <c r="M207" s="2509">
        <v>151.0</v>
      </c>
      <c r="N207" s="2508">
        <v>10.0</v>
      </c>
      <c r="O207" s="2509">
        <v>5.0</v>
      </c>
      <c r="P207" s="2508">
        <v>0.1</v>
      </c>
    </row>
    <row r="208">
      <c r="A208" s="2505" t="s">
        <v>26</v>
      </c>
      <c r="B208" s="2505" t="s">
        <v>783</v>
      </c>
      <c r="C208" s="2506">
        <v>45649.583333333336</v>
      </c>
      <c r="D208" s="2506">
        <v>45652.583333333336</v>
      </c>
      <c r="E208" s="2507">
        <v>72.0</v>
      </c>
      <c r="F208" s="2508" t="s">
        <v>728</v>
      </c>
      <c r="G208" s="2508">
        <v>1.0</v>
      </c>
      <c r="H208" s="2508">
        <v>153.0</v>
      </c>
      <c r="I208" s="2508">
        <v>111.0</v>
      </c>
      <c r="J208" s="2509">
        <v>150.0</v>
      </c>
      <c r="K208" s="2510">
        <v>14223.0</v>
      </c>
      <c r="L208" s="2510">
        <v>3556.0</v>
      </c>
      <c r="M208" s="2509">
        <v>147.0</v>
      </c>
      <c r="N208" s="2508">
        <v>12.0</v>
      </c>
      <c r="O208" s="2509">
        <v>4.0</v>
      </c>
      <c r="P208" s="2508">
        <v>0.1</v>
      </c>
    </row>
    <row r="209">
      <c r="A209" s="2505" t="s">
        <v>25</v>
      </c>
      <c r="B209" s="2505" t="s">
        <v>783</v>
      </c>
      <c r="C209" s="2506">
        <v>45656.583333333336</v>
      </c>
      <c r="D209" s="2506">
        <v>45659.583333333336</v>
      </c>
      <c r="E209" s="2507">
        <v>72.0</v>
      </c>
      <c r="F209" s="2508" t="s">
        <v>728</v>
      </c>
      <c r="G209" s="2508">
        <v>4.0</v>
      </c>
      <c r="H209" s="2508">
        <v>120.0</v>
      </c>
      <c r="I209" s="2508">
        <v>312.0</v>
      </c>
      <c r="J209" s="2509">
        <v>149.0</v>
      </c>
      <c r="K209" s="2510">
        <v>18113.0</v>
      </c>
      <c r="L209" s="2510">
        <v>18113.0</v>
      </c>
      <c r="M209" s="2509">
        <v>39.0</v>
      </c>
      <c r="N209" s="2508">
        <v>59.0</v>
      </c>
      <c r="O209" s="2509">
        <v>1.0</v>
      </c>
      <c r="P209" s="2508">
        <v>0.0</v>
      </c>
    </row>
    <row r="210">
      <c r="A210" s="2505" t="s">
        <v>24</v>
      </c>
      <c r="B210" s="2505" t="s">
        <v>783</v>
      </c>
      <c r="C210" s="2506">
        <v>45663.583333333336</v>
      </c>
      <c r="D210" s="2506">
        <v>45666.583333333336</v>
      </c>
      <c r="E210" s="2507">
        <v>72.0</v>
      </c>
      <c r="F210" s="2508" t="s">
        <v>728</v>
      </c>
      <c r="G210" s="2508">
        <v>4.0</v>
      </c>
      <c r="H210" s="2508">
        <v>156.0</v>
      </c>
      <c r="I210" s="2508">
        <v>132.0</v>
      </c>
      <c r="J210" s="2509">
        <v>154.0</v>
      </c>
      <c r="K210" s="2510">
        <v>13042.0</v>
      </c>
      <c r="L210" s="2510">
        <v>3261.0</v>
      </c>
      <c r="M210" s="2509">
        <v>146.0</v>
      </c>
      <c r="N210" s="2508">
        <v>11.0</v>
      </c>
      <c r="O210" s="2509">
        <v>4.0</v>
      </c>
      <c r="P210" s="2508">
        <v>0.1</v>
      </c>
    </row>
    <row r="211">
      <c r="A211" s="2505" t="s">
        <v>23</v>
      </c>
      <c r="B211" s="2505" t="s">
        <v>783</v>
      </c>
      <c r="C211" s="2506">
        <v>45670.583333333336</v>
      </c>
      <c r="D211" s="2506">
        <v>45673.583333333336</v>
      </c>
      <c r="E211" s="2507">
        <v>72.0</v>
      </c>
      <c r="F211" s="2508" t="s">
        <v>728</v>
      </c>
      <c r="G211" s="2508">
        <v>2.0</v>
      </c>
      <c r="H211" s="2508">
        <v>96.0</v>
      </c>
      <c r="I211" s="2508">
        <v>443.0</v>
      </c>
      <c r="J211" s="2509">
        <v>114.0</v>
      </c>
      <c r="K211" s="2510">
        <v>90933.0</v>
      </c>
      <c r="L211" s="2510">
        <v>10104.0</v>
      </c>
      <c r="M211" s="2509">
        <v>71.0</v>
      </c>
      <c r="N211" s="2508">
        <v>33.0</v>
      </c>
      <c r="O211" s="2509">
        <v>9.0</v>
      </c>
      <c r="P211" s="2508">
        <v>0.1</v>
      </c>
    </row>
    <row r="212">
      <c r="A212" s="2505" t="s">
        <v>22</v>
      </c>
      <c r="B212" s="2505" t="s">
        <v>783</v>
      </c>
      <c r="C212" s="2506">
        <v>45677.583333333336</v>
      </c>
      <c r="D212" s="2506">
        <v>45680.583333333336</v>
      </c>
      <c r="E212" s="2507">
        <v>72.0</v>
      </c>
      <c r="F212" s="2508" t="s">
        <v>728</v>
      </c>
      <c r="G212" s="2508">
        <v>3.0</v>
      </c>
      <c r="H212" s="2508">
        <v>150.0</v>
      </c>
      <c r="I212" s="2508">
        <v>184.0</v>
      </c>
      <c r="J212" s="2509">
        <v>152.0</v>
      </c>
      <c r="K212" s="2510">
        <v>39318.0</v>
      </c>
      <c r="L212" s="2510">
        <v>5617.0</v>
      </c>
      <c r="M212" s="2509">
        <v>126.0</v>
      </c>
      <c r="N212" s="2508">
        <v>18.0</v>
      </c>
      <c r="O212" s="2509">
        <v>7.0</v>
      </c>
      <c r="P212" s="2508">
        <v>0.1</v>
      </c>
    </row>
    <row r="213">
      <c r="A213" s="2505" t="s">
        <v>21</v>
      </c>
      <c r="B213" s="2505" t="s">
        <v>783</v>
      </c>
      <c r="C213" s="2506">
        <v>45684.583333333336</v>
      </c>
      <c r="D213" s="2506">
        <v>45687.583333333336</v>
      </c>
      <c r="E213" s="2507">
        <v>72.0</v>
      </c>
      <c r="F213" s="2508" t="s">
        <v>728</v>
      </c>
      <c r="G213" s="2508">
        <v>2.0</v>
      </c>
      <c r="H213" s="2508">
        <v>108.0</v>
      </c>
      <c r="I213" s="2508">
        <v>410.0</v>
      </c>
      <c r="J213" s="2509">
        <v>117.0</v>
      </c>
      <c r="K213" s="2510">
        <v>123836.0</v>
      </c>
      <c r="L213" s="2510">
        <v>8845.0</v>
      </c>
      <c r="M213" s="2509">
        <v>93.0</v>
      </c>
      <c r="N213" s="2508">
        <v>29.0</v>
      </c>
      <c r="O213" s="2509">
        <v>14.0</v>
      </c>
      <c r="P213" s="2508">
        <v>0.2</v>
      </c>
    </row>
    <row r="214">
      <c r="A214" s="2505" t="s">
        <v>20</v>
      </c>
      <c r="B214" s="2505" t="s">
        <v>783</v>
      </c>
      <c r="C214" s="2506">
        <v>45691.583333333336</v>
      </c>
      <c r="D214" s="2506">
        <v>45694.583333333336</v>
      </c>
      <c r="E214" s="2507">
        <v>72.0</v>
      </c>
      <c r="F214" s="2508" t="s">
        <v>728</v>
      </c>
      <c r="G214" s="2508">
        <v>3.0</v>
      </c>
      <c r="H214" s="2508">
        <v>67.0</v>
      </c>
      <c r="I214" s="2508">
        <v>586.0</v>
      </c>
      <c r="J214" s="2509">
        <v>89.0</v>
      </c>
      <c r="K214" s="2510">
        <v>197466.0</v>
      </c>
      <c r="L214" s="2510">
        <v>17951.0</v>
      </c>
      <c r="M214" s="2509">
        <v>53.0</v>
      </c>
      <c r="N214" s="2508">
        <v>58.0</v>
      </c>
      <c r="O214" s="2509">
        <v>11.0</v>
      </c>
      <c r="P214" s="2508">
        <v>0.2</v>
      </c>
    </row>
    <row r="215">
      <c r="A215" s="2505" t="s">
        <v>19</v>
      </c>
      <c r="B215" s="2505" t="s">
        <v>783</v>
      </c>
      <c r="C215" s="2506">
        <v>45698.583333333336</v>
      </c>
      <c r="D215" s="2506">
        <v>45701.583333333336</v>
      </c>
      <c r="E215" s="2507">
        <v>72.0</v>
      </c>
      <c r="F215" s="2508" t="s">
        <v>728</v>
      </c>
      <c r="G215" s="2508">
        <v>4.0</v>
      </c>
      <c r="H215" s="2508">
        <v>69.0</v>
      </c>
      <c r="I215" s="2508">
        <v>571.0</v>
      </c>
      <c r="J215" s="2509">
        <v>101.0</v>
      </c>
      <c r="K215" s="2510">
        <v>121459.0</v>
      </c>
      <c r="L215" s="2510">
        <v>40486.0</v>
      </c>
      <c r="M215" s="2509">
        <v>16.0</v>
      </c>
      <c r="N215" s="2508">
        <v>132.0</v>
      </c>
      <c r="O215" s="2509">
        <v>3.0</v>
      </c>
      <c r="P215" s="2508">
        <v>0.0</v>
      </c>
    </row>
    <row r="216">
      <c r="A216" s="2505" t="s">
        <v>18</v>
      </c>
      <c r="B216" s="2505" t="s">
        <v>783</v>
      </c>
      <c r="C216" s="2506">
        <v>45705.583333333336</v>
      </c>
      <c r="D216" s="2506">
        <v>45708.583333333336</v>
      </c>
      <c r="E216" s="2507">
        <v>72.0</v>
      </c>
      <c r="F216" s="2508" t="s">
        <v>728</v>
      </c>
      <c r="G216" s="2508">
        <v>5.0</v>
      </c>
      <c r="H216" s="2508">
        <v>125.0</v>
      </c>
      <c r="I216" s="2508">
        <v>279.0</v>
      </c>
      <c r="J216" s="2509">
        <v>128.0</v>
      </c>
      <c r="K216" s="2510">
        <v>72251.0</v>
      </c>
      <c r="L216" s="2510">
        <v>5558.0</v>
      </c>
      <c r="M216" s="2509">
        <v>117.0</v>
      </c>
      <c r="N216" s="2508">
        <v>18.0</v>
      </c>
      <c r="O216" s="2509">
        <v>13.0</v>
      </c>
      <c r="P216" s="2508">
        <v>0.2</v>
      </c>
    </row>
    <row r="217">
      <c r="A217" s="2505" t="s">
        <v>17</v>
      </c>
      <c r="B217" s="2505" t="s">
        <v>783</v>
      </c>
      <c r="C217" s="2506">
        <v>45712.583333333336</v>
      </c>
      <c r="D217" s="2506">
        <v>45715.583333333336</v>
      </c>
      <c r="E217" s="2507">
        <v>72.0</v>
      </c>
      <c r="F217" s="2508" t="s">
        <v>728</v>
      </c>
      <c r="G217" s="2508">
        <v>3.0</v>
      </c>
      <c r="H217" s="2508">
        <v>143.0</v>
      </c>
      <c r="I217" s="2508">
        <v>199.0</v>
      </c>
      <c r="J217" s="2509">
        <v>149.0</v>
      </c>
      <c r="K217" s="2510">
        <v>21499.0</v>
      </c>
      <c r="L217" s="2510">
        <v>7166.0</v>
      </c>
      <c r="M217" s="2509">
        <v>101.0</v>
      </c>
      <c r="N217" s="2508">
        <v>23.0</v>
      </c>
      <c r="O217" s="2509">
        <v>3.0</v>
      </c>
      <c r="P217" s="2508">
        <v>0.0</v>
      </c>
    </row>
    <row r="218">
      <c r="A218" s="2505" t="s">
        <v>16</v>
      </c>
      <c r="B218" s="2505" t="s">
        <v>783</v>
      </c>
      <c r="C218" s="2506">
        <v>45719.583333333336</v>
      </c>
      <c r="D218" s="2506">
        <v>45722.583333333336</v>
      </c>
      <c r="E218" s="2507">
        <v>72.0</v>
      </c>
      <c r="F218" s="2508" t="s">
        <v>728</v>
      </c>
      <c r="G218" s="2508">
        <v>2.0</v>
      </c>
      <c r="H218" s="2508">
        <v>149.0</v>
      </c>
      <c r="I218" s="2508">
        <v>115.0</v>
      </c>
      <c r="J218" s="2509">
        <v>153.0</v>
      </c>
      <c r="K218" s="2510">
        <v>7756.0</v>
      </c>
      <c r="L218" s="2510">
        <v>3878.0</v>
      </c>
      <c r="M218" s="2509">
        <v>128.0</v>
      </c>
      <c r="N218" s="2508">
        <v>13.0</v>
      </c>
      <c r="O218" s="2509">
        <v>2.0</v>
      </c>
      <c r="P218" s="2508">
        <v>0.0</v>
      </c>
    </row>
    <row r="219">
      <c r="A219" s="2505" t="s">
        <v>782</v>
      </c>
      <c r="B219" s="2505" t="s">
        <v>783</v>
      </c>
      <c r="C219" s="2506">
        <v>45502.625</v>
      </c>
      <c r="D219" s="2506">
        <v>45505.583333333336</v>
      </c>
      <c r="E219" s="2507">
        <v>71.0</v>
      </c>
      <c r="F219" s="2508" t="s">
        <v>736</v>
      </c>
      <c r="G219" s="2508">
        <v>2.0</v>
      </c>
      <c r="H219" s="2508">
        <v>105.0</v>
      </c>
      <c r="I219" s="2508">
        <v>391.0</v>
      </c>
      <c r="J219" s="2509">
        <v>129.0</v>
      </c>
      <c r="K219" s="2510">
        <v>43016.0</v>
      </c>
      <c r="L219" s="2510">
        <v>3585.0</v>
      </c>
      <c r="M219" s="2509">
        <v>84.0</v>
      </c>
      <c r="N219" s="2508">
        <v>20.0</v>
      </c>
      <c r="O219" s="2509">
        <v>12.0</v>
      </c>
      <c r="P219" s="2508">
        <v>0.2</v>
      </c>
    </row>
    <row r="220">
      <c r="A220" s="2505" t="s">
        <v>46</v>
      </c>
      <c r="B220" s="2505" t="s">
        <v>783</v>
      </c>
      <c r="C220" s="2506">
        <v>45509.625</v>
      </c>
      <c r="D220" s="2506">
        <v>45512.583333333336</v>
      </c>
      <c r="E220" s="2507">
        <v>71.0</v>
      </c>
      <c r="F220" s="2508" t="s">
        <v>736</v>
      </c>
      <c r="G220" s="2508">
        <v>3.0</v>
      </c>
      <c r="H220" s="2508">
        <v>117.0</v>
      </c>
      <c r="I220" s="2508">
        <v>336.0</v>
      </c>
      <c r="J220" s="2509">
        <v>127.0</v>
      </c>
      <c r="K220" s="2510">
        <v>37415.0</v>
      </c>
      <c r="L220" s="2510">
        <v>2878.0</v>
      </c>
      <c r="M220" s="2509">
        <v>112.0</v>
      </c>
      <c r="N220" s="2508">
        <v>15.0</v>
      </c>
      <c r="O220" s="2509">
        <v>13.0</v>
      </c>
      <c r="P220" s="2508">
        <v>0.2</v>
      </c>
    </row>
    <row r="221">
      <c r="A221" s="2505" t="s">
        <v>45</v>
      </c>
      <c r="B221" s="2505" t="s">
        <v>783</v>
      </c>
      <c r="C221" s="2506">
        <v>45516.625</v>
      </c>
      <c r="D221" s="2506">
        <v>45519.583333333336</v>
      </c>
      <c r="E221" s="2507">
        <v>71.0</v>
      </c>
      <c r="F221" s="2508" t="s">
        <v>736</v>
      </c>
      <c r="G221" s="2508">
        <v>3.0</v>
      </c>
      <c r="H221" s="2508">
        <v>126.0</v>
      </c>
      <c r="I221" s="2508">
        <v>293.0</v>
      </c>
      <c r="J221" s="2509">
        <v>126.0</v>
      </c>
      <c r="K221" s="2510">
        <v>36344.0</v>
      </c>
      <c r="L221" s="2510">
        <v>2423.0</v>
      </c>
      <c r="M221" s="2509">
        <v>118.0</v>
      </c>
      <c r="N221" s="2508">
        <v>13.0</v>
      </c>
      <c r="O221" s="2509">
        <v>15.0</v>
      </c>
      <c r="P221" s="2508">
        <v>0.2</v>
      </c>
    </row>
    <row r="222">
      <c r="A222" s="2505" t="s">
        <v>44</v>
      </c>
      <c r="B222" s="2505" t="s">
        <v>783</v>
      </c>
      <c r="C222" s="2506">
        <v>45523.625</v>
      </c>
      <c r="D222" s="2506">
        <v>45526.583333333336</v>
      </c>
      <c r="E222" s="2507">
        <v>71.0</v>
      </c>
      <c r="F222" s="2508" t="s">
        <v>736</v>
      </c>
      <c r="G222" s="2508">
        <v>2.0</v>
      </c>
      <c r="H222" s="2508">
        <v>128.0</v>
      </c>
      <c r="I222" s="2508">
        <v>326.0</v>
      </c>
      <c r="J222" s="2509">
        <v>130.0</v>
      </c>
      <c r="K222" s="2510">
        <v>48631.0</v>
      </c>
      <c r="L222" s="2510">
        <v>2560.0</v>
      </c>
      <c r="M222" s="2509">
        <v>119.0</v>
      </c>
      <c r="N222" s="2508">
        <v>14.0</v>
      </c>
      <c r="O222" s="2509">
        <v>19.0</v>
      </c>
      <c r="P222" s="2508">
        <v>0.3</v>
      </c>
    </row>
    <row r="223">
      <c r="A223" s="2505" t="s">
        <v>43</v>
      </c>
      <c r="B223" s="2505" t="s">
        <v>783</v>
      </c>
      <c r="C223" s="2506">
        <v>45530.625</v>
      </c>
      <c r="D223" s="2506">
        <v>45533.583333333336</v>
      </c>
      <c r="E223" s="2507">
        <v>71.0</v>
      </c>
      <c r="F223" s="2508" t="s">
        <v>736</v>
      </c>
      <c r="G223" s="2508">
        <v>3.0</v>
      </c>
      <c r="H223" s="2508">
        <v>116.0</v>
      </c>
      <c r="I223" s="2508">
        <v>355.0</v>
      </c>
      <c r="J223" s="2509">
        <v>122.0</v>
      </c>
      <c r="K223" s="2510">
        <v>56101.0</v>
      </c>
      <c r="L223" s="2510">
        <v>2158.0</v>
      </c>
      <c r="M223" s="2509">
        <v>128.0</v>
      </c>
      <c r="N223" s="2508">
        <v>12.0</v>
      </c>
      <c r="O223" s="2509">
        <v>26.0</v>
      </c>
      <c r="P223" s="2508">
        <v>0.4</v>
      </c>
    </row>
    <row r="224">
      <c r="A224" s="2505" t="s">
        <v>42</v>
      </c>
      <c r="B224" s="2505" t="s">
        <v>783</v>
      </c>
      <c r="C224" s="2506">
        <v>45537.708333333336</v>
      </c>
      <c r="D224" s="2506">
        <v>45540.666666666664</v>
      </c>
      <c r="E224" s="2507">
        <v>71.0</v>
      </c>
      <c r="F224" s="2508" t="s">
        <v>736</v>
      </c>
      <c r="G224" s="2508">
        <v>2.0</v>
      </c>
      <c r="H224" s="2508">
        <v>136.0</v>
      </c>
      <c r="I224" s="2508">
        <v>275.0</v>
      </c>
      <c r="J224" s="2509">
        <v>138.0</v>
      </c>
      <c r="K224" s="2510">
        <v>45875.0</v>
      </c>
      <c r="L224" s="2510">
        <v>2185.0</v>
      </c>
      <c r="M224" s="2509">
        <v>139.0</v>
      </c>
      <c r="N224" s="2508">
        <v>12.0</v>
      </c>
      <c r="O224" s="2509">
        <v>21.0</v>
      </c>
      <c r="P224" s="2508">
        <v>0.3</v>
      </c>
    </row>
    <row r="225">
      <c r="A225" s="2505" t="s">
        <v>41</v>
      </c>
      <c r="B225" s="2505" t="s">
        <v>783</v>
      </c>
      <c r="C225" s="2506">
        <v>45544.708333333336</v>
      </c>
      <c r="D225" s="2506">
        <v>45547.583333333336</v>
      </c>
      <c r="E225" s="2507">
        <v>69.0</v>
      </c>
      <c r="F225" s="2508" t="s">
        <v>736</v>
      </c>
      <c r="G225" s="2508">
        <v>2.0</v>
      </c>
      <c r="H225" s="2508">
        <v>145.0</v>
      </c>
      <c r="I225" s="2508">
        <v>242.0</v>
      </c>
      <c r="J225" s="2509">
        <v>148.0</v>
      </c>
      <c r="K225" s="2510">
        <v>24227.0</v>
      </c>
      <c r="L225" s="2510">
        <v>2202.0</v>
      </c>
      <c r="M225" s="2509">
        <v>134.0</v>
      </c>
      <c r="N225" s="2508">
        <v>12.0</v>
      </c>
      <c r="O225" s="2509">
        <v>11.0</v>
      </c>
      <c r="P225" s="2508">
        <v>0.2</v>
      </c>
    </row>
    <row r="226">
      <c r="A226" s="2505" t="s">
        <v>40</v>
      </c>
      <c r="B226" s="2505" t="s">
        <v>783</v>
      </c>
      <c r="C226" s="2506">
        <v>45551.708333333336</v>
      </c>
      <c r="D226" s="2506">
        <v>45554.583333333336</v>
      </c>
      <c r="E226" s="2507">
        <v>69.0</v>
      </c>
      <c r="F226" s="2508" t="s">
        <v>736</v>
      </c>
      <c r="G226" s="2508">
        <v>2.0</v>
      </c>
      <c r="H226" s="2508">
        <v>116.0</v>
      </c>
      <c r="I226" s="2508">
        <v>365.0</v>
      </c>
      <c r="J226" s="2509">
        <v>120.0</v>
      </c>
      <c r="K226" s="2510">
        <v>50813.0</v>
      </c>
      <c r="L226" s="2510">
        <v>1540.0</v>
      </c>
      <c r="M226" s="2509">
        <v>139.0</v>
      </c>
      <c r="N226" s="2508">
        <v>9.0</v>
      </c>
      <c r="O226" s="2509">
        <v>33.0</v>
      </c>
      <c r="P226" s="2508">
        <v>0.5</v>
      </c>
    </row>
    <row r="227">
      <c r="A227" s="2505" t="s">
        <v>39</v>
      </c>
      <c r="B227" s="2505" t="s">
        <v>783</v>
      </c>
      <c r="C227" s="2506">
        <v>45558.708333333336</v>
      </c>
      <c r="D227" s="2506">
        <v>45561.583333333336</v>
      </c>
      <c r="E227" s="2507">
        <v>69.0</v>
      </c>
      <c r="F227" s="2508" t="s">
        <v>736</v>
      </c>
      <c r="G227" s="2508">
        <v>3.0</v>
      </c>
      <c r="H227" s="2508">
        <v>143.0</v>
      </c>
      <c r="I227" s="2508">
        <v>246.0</v>
      </c>
      <c r="J227" s="2509">
        <v>147.0</v>
      </c>
      <c r="K227" s="2510">
        <v>35281.0</v>
      </c>
      <c r="L227" s="2510">
        <v>1764.0</v>
      </c>
      <c r="M227" s="2509">
        <v>139.0</v>
      </c>
      <c r="N227" s="2508">
        <v>11.0</v>
      </c>
      <c r="O227" s="2509">
        <v>20.0</v>
      </c>
      <c r="P227" s="2508">
        <v>0.3</v>
      </c>
    </row>
    <row r="228">
      <c r="A228" s="2505" t="s">
        <v>38</v>
      </c>
      <c r="B228" s="2505" t="s">
        <v>783</v>
      </c>
      <c r="C228" s="2506">
        <v>45565.708333333336</v>
      </c>
      <c r="D228" s="2506">
        <v>45568.583333333336</v>
      </c>
      <c r="E228" s="2507">
        <v>69.0</v>
      </c>
      <c r="F228" s="2508" t="s">
        <v>736</v>
      </c>
      <c r="G228" s="2508">
        <v>2.0</v>
      </c>
      <c r="H228" s="2508">
        <v>156.0</v>
      </c>
      <c r="I228" s="2508">
        <v>138.0</v>
      </c>
      <c r="J228" s="2509">
        <v>155.0</v>
      </c>
      <c r="K228" s="2510">
        <v>20916.0</v>
      </c>
      <c r="L228" s="2510">
        <v>1230.0</v>
      </c>
      <c r="M228" s="2509">
        <v>157.0</v>
      </c>
      <c r="N228" s="2508">
        <v>8.0</v>
      </c>
      <c r="O228" s="2509">
        <v>17.0</v>
      </c>
      <c r="P228" s="2508">
        <v>0.2</v>
      </c>
    </row>
    <row r="229">
      <c r="A229" s="2505" t="s">
        <v>37</v>
      </c>
      <c r="B229" s="2505" t="s">
        <v>783</v>
      </c>
      <c r="C229" s="2506">
        <v>45572.625</v>
      </c>
      <c r="D229" s="2506">
        <v>45575.583333333336</v>
      </c>
      <c r="E229" s="2507">
        <v>71.0</v>
      </c>
      <c r="F229" s="2508" t="s">
        <v>736</v>
      </c>
      <c r="G229" s="2508">
        <v>2.0</v>
      </c>
      <c r="H229" s="2508">
        <v>99.0</v>
      </c>
      <c r="I229" s="2508">
        <v>475.0</v>
      </c>
      <c r="J229" s="2509">
        <v>123.0</v>
      </c>
      <c r="K229" s="2510">
        <v>93056.0</v>
      </c>
      <c r="L229" s="2510">
        <v>2908.0</v>
      </c>
      <c r="M229" s="2509">
        <v>108.0</v>
      </c>
      <c r="N229" s="2508">
        <v>20.0</v>
      </c>
      <c r="O229" s="2509">
        <v>32.0</v>
      </c>
      <c r="P229" s="2508">
        <v>0.5</v>
      </c>
    </row>
    <row r="230">
      <c r="A230" s="2505" t="s">
        <v>36</v>
      </c>
      <c r="B230" s="2505" t="s">
        <v>783</v>
      </c>
      <c r="C230" s="2506">
        <v>45579.625</v>
      </c>
      <c r="D230" s="2506">
        <v>45582.583333333336</v>
      </c>
      <c r="E230" s="2507">
        <v>71.0</v>
      </c>
      <c r="F230" s="2508" t="s">
        <v>736</v>
      </c>
      <c r="G230" s="2508">
        <v>3.0</v>
      </c>
      <c r="H230" s="2508">
        <v>128.0</v>
      </c>
      <c r="I230" s="2508">
        <v>302.0</v>
      </c>
      <c r="J230" s="2509">
        <v>153.0</v>
      </c>
      <c r="K230" s="2510">
        <v>43051.0</v>
      </c>
      <c r="L230" s="2510">
        <v>2050.0</v>
      </c>
      <c r="M230" s="2509">
        <v>129.0</v>
      </c>
      <c r="N230" s="2508">
        <v>14.0</v>
      </c>
      <c r="O230" s="2509">
        <v>21.0</v>
      </c>
      <c r="P230" s="2508">
        <v>0.3</v>
      </c>
    </row>
    <row r="231">
      <c r="A231" s="2505" t="s">
        <v>35</v>
      </c>
      <c r="B231" s="2505" t="s">
        <v>783</v>
      </c>
      <c r="C231" s="2506">
        <v>45586.625</v>
      </c>
      <c r="D231" s="2506">
        <v>45589.583333333336</v>
      </c>
      <c r="E231" s="2507">
        <v>71.0</v>
      </c>
      <c r="F231" s="2508" t="s">
        <v>736</v>
      </c>
      <c r="G231" s="2508">
        <v>1.0</v>
      </c>
      <c r="H231" s="2508">
        <v>164.0</v>
      </c>
      <c r="I231" s="2508">
        <v>69.0</v>
      </c>
      <c r="J231" s="2509">
        <v>165.0</v>
      </c>
      <c r="K231" s="2510">
        <v>10291.0</v>
      </c>
      <c r="L231" s="2510">
        <v>1029.0</v>
      </c>
      <c r="M231" s="2509">
        <v>162.0</v>
      </c>
      <c r="N231" s="2508">
        <v>7.0</v>
      </c>
      <c r="O231" s="2509">
        <v>10.0</v>
      </c>
      <c r="P231" s="2508">
        <v>0.1</v>
      </c>
    </row>
    <row r="232">
      <c r="A232" s="2505" t="s">
        <v>34</v>
      </c>
      <c r="B232" s="2505" t="s">
        <v>783</v>
      </c>
      <c r="C232" s="2506">
        <v>45593.583333333336</v>
      </c>
      <c r="D232" s="2506">
        <v>45596.583333333336</v>
      </c>
      <c r="E232" s="2507">
        <v>72.0</v>
      </c>
      <c r="F232" s="2508" t="s">
        <v>736</v>
      </c>
      <c r="G232" s="2508">
        <v>1.0</v>
      </c>
      <c r="H232" s="2508">
        <v>172.0</v>
      </c>
      <c r="I232" s="2508">
        <v>14.0</v>
      </c>
      <c r="J232" s="2509">
        <v>175.0</v>
      </c>
      <c r="K232" s="2510">
        <v>1993.0</v>
      </c>
      <c r="L232" s="2510">
        <v>997.0</v>
      </c>
      <c r="M232" s="2509">
        <v>163.0</v>
      </c>
      <c r="N232" s="2508">
        <v>7.0</v>
      </c>
      <c r="O232" s="2509">
        <v>2.0</v>
      </c>
      <c r="P232" s="2508">
        <v>0.0</v>
      </c>
    </row>
    <row r="233">
      <c r="A233" s="2505" t="s">
        <v>33</v>
      </c>
      <c r="B233" s="2505" t="s">
        <v>783</v>
      </c>
      <c r="C233" s="2506">
        <v>45600.583333333336</v>
      </c>
      <c r="D233" s="2506">
        <v>45603.583333333336</v>
      </c>
      <c r="E233" s="2507">
        <v>72.0</v>
      </c>
      <c r="F233" s="2508" t="s">
        <v>736</v>
      </c>
      <c r="G233" s="2508">
        <v>1.0</v>
      </c>
      <c r="H233" s="2508">
        <v>168.0</v>
      </c>
      <c r="I233" s="2508">
        <v>99.0</v>
      </c>
      <c r="J233" s="2509">
        <v>178.0</v>
      </c>
      <c r="K233" s="2510">
        <v>6956.0</v>
      </c>
      <c r="L233" s="2510">
        <v>1391.0</v>
      </c>
      <c r="M233" s="2509">
        <v>152.0</v>
      </c>
      <c r="N233" s="2508">
        <v>10.0</v>
      </c>
      <c r="O233" s="2509">
        <v>5.0</v>
      </c>
      <c r="P233" s="2508">
        <v>0.1</v>
      </c>
    </row>
    <row r="234">
      <c r="A234" s="2505" t="s">
        <v>32</v>
      </c>
      <c r="B234" s="2505" t="s">
        <v>783</v>
      </c>
      <c r="C234" s="2506">
        <v>45607.583333333336</v>
      </c>
      <c r="D234" s="2506">
        <v>45610.583333333336</v>
      </c>
      <c r="E234" s="2507">
        <v>72.0</v>
      </c>
      <c r="F234" s="2508" t="s">
        <v>736</v>
      </c>
      <c r="G234" s="2508">
        <v>1.0</v>
      </c>
      <c r="H234" s="2508">
        <v>177.0</v>
      </c>
      <c r="I234" s="2508">
        <v>24.0</v>
      </c>
      <c r="J234" s="2509">
        <v>178.0</v>
      </c>
      <c r="K234" s="2510">
        <v>7396.0</v>
      </c>
      <c r="L234" s="2510">
        <v>672.0</v>
      </c>
      <c r="M234" s="2509">
        <v>179.0</v>
      </c>
      <c r="N234" s="2508">
        <v>5.0</v>
      </c>
      <c r="O234" s="2509">
        <v>11.0</v>
      </c>
      <c r="P234" s="2508">
        <v>0.2</v>
      </c>
    </row>
    <row r="235">
      <c r="A235" s="2505" t="s">
        <v>31</v>
      </c>
      <c r="B235" s="2505" t="s">
        <v>783</v>
      </c>
      <c r="C235" s="2506">
        <v>45614.583333333336</v>
      </c>
      <c r="D235" s="2506">
        <v>45617.583333333336</v>
      </c>
      <c r="E235" s="2507">
        <v>72.0</v>
      </c>
      <c r="F235" s="2508" t="s">
        <v>736</v>
      </c>
      <c r="G235" s="2508">
        <v>1.0</v>
      </c>
      <c r="H235" s="2508">
        <v>174.0</v>
      </c>
      <c r="I235" s="2508">
        <v>10.0</v>
      </c>
      <c r="J235" s="2509">
        <v>175.0</v>
      </c>
      <c r="K235" s="2510">
        <v>2784.0</v>
      </c>
      <c r="L235" s="2510">
        <v>928.0</v>
      </c>
      <c r="M235" s="2509">
        <v>169.0</v>
      </c>
      <c r="N235" s="2508">
        <v>6.0</v>
      </c>
      <c r="O235" s="2509">
        <v>3.0</v>
      </c>
      <c r="P235" s="2508">
        <v>0.0</v>
      </c>
    </row>
    <row r="236">
      <c r="A236" s="2505" t="s">
        <v>30</v>
      </c>
      <c r="B236" s="2505" t="s">
        <v>783</v>
      </c>
      <c r="C236" s="2506">
        <v>45621.583333333336</v>
      </c>
      <c r="D236" s="2506">
        <v>45624.583333333336</v>
      </c>
      <c r="E236" s="2507">
        <v>72.0</v>
      </c>
      <c r="F236" s="2508" t="s">
        <v>736</v>
      </c>
      <c r="G236" s="2508">
        <v>1.0</v>
      </c>
      <c r="H236" s="2508">
        <v>174.0</v>
      </c>
      <c r="I236" s="2508">
        <v>0.0</v>
      </c>
      <c r="J236" s="2509">
        <v>174.0</v>
      </c>
      <c r="K236" s="2510">
        <v>397.0</v>
      </c>
      <c r="L236" s="2510">
        <v>397.0</v>
      </c>
      <c r="M236" s="2509">
        <v>174.0</v>
      </c>
      <c r="N236" s="2508">
        <v>3.0</v>
      </c>
      <c r="O236" s="2509">
        <v>1.0</v>
      </c>
      <c r="P236" s="2508">
        <v>0.0</v>
      </c>
    </row>
    <row r="237">
      <c r="A237" s="2505" t="s">
        <v>29</v>
      </c>
      <c r="B237" s="2505" t="s">
        <v>783</v>
      </c>
      <c r="C237" s="2506">
        <v>45628.583333333336</v>
      </c>
      <c r="D237" s="2506">
        <v>45631.583333333336</v>
      </c>
      <c r="E237" s="2507">
        <v>72.0</v>
      </c>
      <c r="F237" s="2508" t="s">
        <v>736</v>
      </c>
      <c r="G237" s="2508">
        <v>1.0</v>
      </c>
      <c r="H237" s="2508">
        <v>162.0</v>
      </c>
      <c r="I237" s="2508">
        <v>148.0</v>
      </c>
      <c r="J237" s="2509">
        <v>172.0</v>
      </c>
      <c r="K237" s="2510">
        <v>6929.0</v>
      </c>
      <c r="L237" s="2510">
        <v>3465.0</v>
      </c>
      <c r="M237" s="2509">
        <v>108.0</v>
      </c>
      <c r="N237" s="2508">
        <v>24.0</v>
      </c>
      <c r="O237" s="2509">
        <v>2.0</v>
      </c>
      <c r="P237" s="2508">
        <v>0.0</v>
      </c>
    </row>
    <row r="238">
      <c r="A238" s="2505" t="s">
        <v>28</v>
      </c>
      <c r="B238" s="2505" t="s">
        <v>783</v>
      </c>
      <c r="C238" s="2506">
        <v>45635.583333333336</v>
      </c>
      <c r="D238" s="2506">
        <v>45638.583333333336</v>
      </c>
      <c r="E238" s="2507">
        <v>72.0</v>
      </c>
      <c r="F238" s="2508" t="s">
        <v>736</v>
      </c>
      <c r="G238" s="2508">
        <v>2.0</v>
      </c>
      <c r="H238" s="2508">
        <v>174.0</v>
      </c>
      <c r="I238" s="2508">
        <v>0.0</v>
      </c>
      <c r="J238" s="2509">
        <v>177.0</v>
      </c>
      <c r="K238" s="2510">
        <v>0.0</v>
      </c>
      <c r="L238" s="2510">
        <v>0.0</v>
      </c>
      <c r="M238" s="2509">
        <v>177.0</v>
      </c>
      <c r="N238" s="2508">
        <v>0.0</v>
      </c>
      <c r="O238" s="2509">
        <v>0.0</v>
      </c>
      <c r="P238" s="2508">
        <v>0.0</v>
      </c>
    </row>
    <row r="239">
      <c r="A239" s="2505" t="s">
        <v>27</v>
      </c>
      <c r="B239" s="2505" t="s">
        <v>783</v>
      </c>
      <c r="C239" s="2506">
        <v>45642.583333333336</v>
      </c>
      <c r="D239" s="2506">
        <v>45645.583333333336</v>
      </c>
      <c r="E239" s="2507">
        <v>72.0</v>
      </c>
      <c r="F239" s="2508" t="s">
        <v>736</v>
      </c>
      <c r="G239" s="2508">
        <v>1.0</v>
      </c>
      <c r="H239" s="2508">
        <v>171.0</v>
      </c>
      <c r="I239" s="2508">
        <v>35.0</v>
      </c>
      <c r="J239" s="2509">
        <v>172.0</v>
      </c>
      <c r="K239" s="2510">
        <v>6760.0</v>
      </c>
      <c r="L239" s="2510">
        <v>845.0</v>
      </c>
      <c r="M239" s="2509">
        <v>171.0</v>
      </c>
      <c r="N239" s="2508">
        <v>6.0</v>
      </c>
      <c r="O239" s="2509">
        <v>8.0</v>
      </c>
      <c r="P239" s="2508">
        <v>0.1</v>
      </c>
    </row>
    <row r="240">
      <c r="A240" s="2505" t="s">
        <v>26</v>
      </c>
      <c r="B240" s="2505" t="s">
        <v>783</v>
      </c>
      <c r="C240" s="2506">
        <v>45649.583333333336</v>
      </c>
      <c r="D240" s="2506">
        <v>45652.583333333336</v>
      </c>
      <c r="E240" s="2507">
        <v>72.0</v>
      </c>
      <c r="F240" s="2508" t="s">
        <v>736</v>
      </c>
      <c r="G240" s="2508">
        <v>2.0</v>
      </c>
      <c r="H240" s="2508">
        <v>166.0</v>
      </c>
      <c r="I240" s="2508">
        <v>0.0</v>
      </c>
      <c r="J240" s="2509">
        <v>166.0</v>
      </c>
      <c r="K240" s="2510">
        <v>0.0</v>
      </c>
      <c r="L240" s="2510">
        <v>0.0</v>
      </c>
      <c r="M240" s="2509">
        <v>177.0</v>
      </c>
      <c r="N240" s="2508">
        <v>0.0</v>
      </c>
      <c r="O240" s="2509">
        <v>0.0</v>
      </c>
      <c r="P240" s="2508">
        <v>0.0</v>
      </c>
    </row>
    <row r="241">
      <c r="A241" s="2505" t="s">
        <v>25</v>
      </c>
      <c r="B241" s="2505" t="s">
        <v>783</v>
      </c>
      <c r="C241" s="2506">
        <v>45656.583333333336</v>
      </c>
      <c r="D241" s="2506">
        <v>45659.583333333336</v>
      </c>
      <c r="E241" s="2507">
        <v>72.0</v>
      </c>
      <c r="F241" s="2508" t="s">
        <v>736</v>
      </c>
      <c r="G241" s="2508">
        <v>1.0</v>
      </c>
      <c r="H241" s="2508">
        <v>168.0</v>
      </c>
      <c r="I241" s="2508">
        <v>0.0</v>
      </c>
      <c r="J241" s="2509">
        <v>170.0</v>
      </c>
      <c r="K241" s="2510">
        <v>0.0</v>
      </c>
      <c r="L241" s="2510">
        <v>0.0</v>
      </c>
      <c r="M241" s="2509">
        <v>178.0</v>
      </c>
      <c r="N241" s="2508">
        <v>0.0</v>
      </c>
      <c r="O241" s="2509">
        <v>0.0</v>
      </c>
      <c r="P241" s="2508">
        <v>0.0</v>
      </c>
    </row>
    <row r="242">
      <c r="A242" s="2505" t="s">
        <v>24</v>
      </c>
      <c r="B242" s="2505" t="s">
        <v>783</v>
      </c>
      <c r="C242" s="2506">
        <v>45663.583333333336</v>
      </c>
      <c r="D242" s="2506">
        <v>45666.583333333336</v>
      </c>
      <c r="E242" s="2507">
        <v>72.0</v>
      </c>
      <c r="F242" s="2508" t="s">
        <v>736</v>
      </c>
      <c r="G242" s="2508">
        <v>1.0</v>
      </c>
      <c r="H242" s="2508">
        <v>160.0</v>
      </c>
      <c r="I242" s="2508">
        <v>120.0</v>
      </c>
      <c r="J242" s="2509">
        <v>165.0</v>
      </c>
      <c r="K242" s="2510">
        <v>6429.0</v>
      </c>
      <c r="L242" s="2510">
        <v>1607.0</v>
      </c>
      <c r="M242" s="2509">
        <v>141.0</v>
      </c>
      <c r="N242" s="2508">
        <v>11.0</v>
      </c>
      <c r="O242" s="2509">
        <v>4.0</v>
      </c>
      <c r="P242" s="2508">
        <v>0.1</v>
      </c>
    </row>
    <row r="243">
      <c r="A243" s="2505" t="s">
        <v>23</v>
      </c>
      <c r="B243" s="2505" t="s">
        <v>783</v>
      </c>
      <c r="C243" s="2506">
        <v>45670.583333333336</v>
      </c>
      <c r="D243" s="2506">
        <v>45673.583333333336</v>
      </c>
      <c r="E243" s="2507">
        <v>72.0</v>
      </c>
      <c r="F243" s="2508" t="s">
        <v>736</v>
      </c>
      <c r="G243" s="2508">
        <v>1.0</v>
      </c>
      <c r="H243" s="2508">
        <v>170.0</v>
      </c>
      <c r="I243" s="2508">
        <v>31.0</v>
      </c>
      <c r="J243" s="2509">
        <v>171.0</v>
      </c>
      <c r="K243" s="2510">
        <v>2778.0</v>
      </c>
      <c r="L243" s="2510">
        <v>695.0</v>
      </c>
      <c r="M243" s="2509">
        <v>168.0</v>
      </c>
      <c r="N243" s="2508">
        <v>5.0</v>
      </c>
      <c r="O243" s="2509">
        <v>4.0</v>
      </c>
      <c r="P243" s="2508">
        <v>0.1</v>
      </c>
    </row>
    <row r="244">
      <c r="A244" s="2505" t="s">
        <v>22</v>
      </c>
      <c r="B244" s="2505" t="s">
        <v>783</v>
      </c>
      <c r="C244" s="2506">
        <v>45677.583333333336</v>
      </c>
      <c r="D244" s="2506">
        <v>45680.583333333336</v>
      </c>
      <c r="E244" s="2507">
        <v>72.0</v>
      </c>
      <c r="F244" s="2508" t="s">
        <v>736</v>
      </c>
      <c r="G244" s="2508">
        <v>1.0</v>
      </c>
      <c r="H244" s="2508">
        <v>164.0</v>
      </c>
      <c r="I244" s="2508">
        <v>88.0</v>
      </c>
      <c r="J244" s="2509">
        <v>172.0</v>
      </c>
      <c r="K244" s="2510">
        <v>2525.0</v>
      </c>
      <c r="L244" s="2510">
        <v>2525.0</v>
      </c>
      <c r="M244" s="2509">
        <v>132.0</v>
      </c>
      <c r="N244" s="2508">
        <v>17.0</v>
      </c>
      <c r="O244" s="2509">
        <v>1.0</v>
      </c>
      <c r="P244" s="2508">
        <v>0.0</v>
      </c>
    </row>
    <row r="245">
      <c r="A245" s="2505" t="s">
        <v>21</v>
      </c>
      <c r="B245" s="2505" t="s">
        <v>783</v>
      </c>
      <c r="C245" s="2506">
        <v>45684.583333333336</v>
      </c>
      <c r="D245" s="2506">
        <v>45687.583333333336</v>
      </c>
      <c r="E245" s="2507">
        <v>72.0</v>
      </c>
      <c r="F245" s="2508" t="s">
        <v>736</v>
      </c>
      <c r="G245" s="2508">
        <v>1.0</v>
      </c>
      <c r="H245" s="2508">
        <v>167.0</v>
      </c>
      <c r="I245" s="2508">
        <v>41.0</v>
      </c>
      <c r="J245" s="2509">
        <v>168.0</v>
      </c>
      <c r="K245" s="2510">
        <v>8201.0</v>
      </c>
      <c r="L245" s="2510">
        <v>911.0</v>
      </c>
      <c r="M245" s="2509">
        <v>166.0</v>
      </c>
      <c r="N245" s="2508">
        <v>6.0</v>
      </c>
      <c r="O245" s="2509">
        <v>9.0</v>
      </c>
      <c r="P245" s="2508">
        <v>0.1</v>
      </c>
    </row>
    <row r="246">
      <c r="A246" s="2505" t="s">
        <v>20</v>
      </c>
      <c r="B246" s="2505" t="s">
        <v>783</v>
      </c>
      <c r="C246" s="2506">
        <v>45691.583333333336</v>
      </c>
      <c r="D246" s="2506">
        <v>45694.583333333336</v>
      </c>
      <c r="E246" s="2507">
        <v>72.0</v>
      </c>
      <c r="F246" s="2508" t="s">
        <v>736</v>
      </c>
      <c r="G246" s="2508">
        <v>3.0</v>
      </c>
      <c r="H246" s="2508">
        <v>171.0</v>
      </c>
      <c r="I246" s="2508">
        <v>1.0</v>
      </c>
      <c r="J246" s="2509">
        <v>170.0</v>
      </c>
      <c r="K246" s="2510">
        <v>1464.0</v>
      </c>
      <c r="L246" s="2510">
        <v>488.0</v>
      </c>
      <c r="M246" s="2509">
        <v>171.0</v>
      </c>
      <c r="N246" s="2508">
        <v>3.0</v>
      </c>
      <c r="O246" s="2509">
        <v>3.0</v>
      </c>
      <c r="P246" s="2508">
        <v>0.0</v>
      </c>
    </row>
    <row r="247">
      <c r="A247" s="2505" t="s">
        <v>19</v>
      </c>
      <c r="B247" s="2505" t="s">
        <v>783</v>
      </c>
      <c r="C247" s="2506">
        <v>45698.583333333336</v>
      </c>
      <c r="D247" s="2506">
        <v>45701.583333333336</v>
      </c>
      <c r="E247" s="2507">
        <v>72.0</v>
      </c>
      <c r="F247" s="2508" t="s">
        <v>736</v>
      </c>
      <c r="G247" s="2508">
        <v>1.0</v>
      </c>
      <c r="H247" s="2508">
        <v>164.0</v>
      </c>
      <c r="I247" s="2508">
        <v>0.0</v>
      </c>
      <c r="J247" s="2509">
        <v>171.0</v>
      </c>
      <c r="K247" s="2510">
        <v>0.0</v>
      </c>
      <c r="L247" s="2510">
        <v>0.0</v>
      </c>
      <c r="M247" s="2509">
        <v>171.0</v>
      </c>
      <c r="N247" s="2508">
        <v>0.0</v>
      </c>
      <c r="O247" s="2509">
        <v>0.0</v>
      </c>
      <c r="P247" s="2508">
        <v>0.0</v>
      </c>
    </row>
    <row r="248">
      <c r="A248" s="2505" t="s">
        <v>18</v>
      </c>
      <c r="B248" s="2505" t="s">
        <v>783</v>
      </c>
      <c r="C248" s="2506">
        <v>45705.583333333336</v>
      </c>
      <c r="D248" s="2506">
        <v>45708.583333333336</v>
      </c>
      <c r="E248" s="2507">
        <v>72.0</v>
      </c>
      <c r="F248" s="2508" t="s">
        <v>736</v>
      </c>
      <c r="G248" s="2508">
        <v>1.0</v>
      </c>
      <c r="H248" s="2508">
        <v>158.0</v>
      </c>
      <c r="I248" s="2508">
        <v>90.0</v>
      </c>
      <c r="J248" s="2509">
        <v>162.0</v>
      </c>
      <c r="K248" s="2510">
        <v>6987.0</v>
      </c>
      <c r="L248" s="2510">
        <v>1397.0</v>
      </c>
      <c r="M248" s="2509">
        <v>148.0</v>
      </c>
      <c r="N248" s="2508">
        <v>10.0</v>
      </c>
      <c r="O248" s="2509">
        <v>5.0</v>
      </c>
      <c r="P248" s="2508">
        <v>0.1</v>
      </c>
    </row>
    <row r="249">
      <c r="A249" s="2505" t="s">
        <v>17</v>
      </c>
      <c r="B249" s="2505" t="s">
        <v>783</v>
      </c>
      <c r="C249" s="2506">
        <v>45712.583333333336</v>
      </c>
      <c r="D249" s="2506">
        <v>45715.583333333336</v>
      </c>
      <c r="E249" s="2507">
        <v>72.0</v>
      </c>
      <c r="F249" s="2508" t="s">
        <v>736</v>
      </c>
      <c r="G249" s="2508">
        <v>1.0</v>
      </c>
      <c r="H249" s="2508">
        <v>139.0</v>
      </c>
      <c r="I249" s="2508">
        <v>225.0</v>
      </c>
      <c r="J249" s="2509">
        <v>161.0</v>
      </c>
      <c r="K249" s="2510">
        <v>9269.0</v>
      </c>
      <c r="L249" s="2510">
        <v>4635.0</v>
      </c>
      <c r="M249" s="2509">
        <v>78.0</v>
      </c>
      <c r="N249" s="2508">
        <v>32.0</v>
      </c>
      <c r="O249" s="2509">
        <v>2.0</v>
      </c>
      <c r="P249" s="2508">
        <v>0.0</v>
      </c>
    </row>
    <row r="250">
      <c r="A250" s="2505" t="s">
        <v>16</v>
      </c>
      <c r="B250" s="2505" t="s">
        <v>783</v>
      </c>
      <c r="C250" s="2506">
        <v>45719.583333333336</v>
      </c>
      <c r="D250" s="2506">
        <v>45722.583333333336</v>
      </c>
      <c r="E250" s="2507">
        <v>72.0</v>
      </c>
      <c r="F250" s="2508" t="s">
        <v>736</v>
      </c>
      <c r="G250" s="2508">
        <v>2.0</v>
      </c>
      <c r="H250" s="2508">
        <v>162.0</v>
      </c>
      <c r="I250" s="2508">
        <v>0.0</v>
      </c>
      <c r="J250" s="2509">
        <v>168.0</v>
      </c>
      <c r="K250" s="2510">
        <v>0.0</v>
      </c>
      <c r="L250" s="2510">
        <v>0.0</v>
      </c>
      <c r="M250" s="2509">
        <v>177.0</v>
      </c>
      <c r="N250" s="2508">
        <v>0.0</v>
      </c>
      <c r="O250" s="2509">
        <v>0.0</v>
      </c>
      <c r="P250" s="2508">
        <v>0.0</v>
      </c>
    </row>
    <row r="251">
      <c r="A251" s="2505" t="s">
        <v>782</v>
      </c>
      <c r="B251" s="2505" t="s">
        <v>783</v>
      </c>
      <c r="C251" s="2506">
        <v>45502.625</v>
      </c>
      <c r="D251" s="2506">
        <v>45505.583333333336</v>
      </c>
      <c r="E251" s="2507">
        <v>71.0</v>
      </c>
      <c r="F251" s="2508" t="s">
        <v>757</v>
      </c>
      <c r="G251" s="2508">
        <v>6.0</v>
      </c>
      <c r="H251" s="2508">
        <v>101.0</v>
      </c>
      <c r="I251" s="2508">
        <v>414.0</v>
      </c>
      <c r="J251" s="2509">
        <v>99.0</v>
      </c>
      <c r="K251" s="2510">
        <v>86450.0</v>
      </c>
      <c r="L251" s="2510">
        <v>8645.0</v>
      </c>
      <c r="M251" s="2509">
        <v>83.0</v>
      </c>
      <c r="N251" s="2508">
        <v>22.0</v>
      </c>
      <c r="O251" s="2509">
        <v>10.0</v>
      </c>
      <c r="P251" s="2508">
        <v>0.1</v>
      </c>
    </row>
    <row r="252">
      <c r="A252" s="2505" t="s">
        <v>46</v>
      </c>
      <c r="B252" s="2505" t="s">
        <v>783</v>
      </c>
      <c r="C252" s="2506">
        <v>45509.625</v>
      </c>
      <c r="D252" s="2506">
        <v>45512.583333333336</v>
      </c>
      <c r="E252" s="2507">
        <v>71.0</v>
      </c>
      <c r="F252" s="2508" t="s">
        <v>757</v>
      </c>
      <c r="G252" s="2508">
        <v>6.0</v>
      </c>
      <c r="H252" s="2508">
        <v>132.0</v>
      </c>
      <c r="I252" s="2508">
        <v>281.0</v>
      </c>
      <c r="J252" s="2509">
        <v>138.0</v>
      </c>
      <c r="K252" s="2510">
        <v>27030.0</v>
      </c>
      <c r="L252" s="2510">
        <v>9010.0</v>
      </c>
      <c r="M252" s="2509">
        <v>81.0</v>
      </c>
      <c r="N252" s="2508">
        <v>22.0</v>
      </c>
      <c r="O252" s="2509">
        <v>3.0</v>
      </c>
      <c r="P252" s="2508">
        <v>0.0</v>
      </c>
    </row>
    <row r="253">
      <c r="A253" s="2505" t="s">
        <v>45</v>
      </c>
      <c r="B253" s="2505" t="s">
        <v>783</v>
      </c>
      <c r="C253" s="2506">
        <v>45516.625</v>
      </c>
      <c r="D253" s="2506">
        <v>45519.583333333336</v>
      </c>
      <c r="E253" s="2507">
        <v>71.0</v>
      </c>
      <c r="F253" s="2508" t="s">
        <v>757</v>
      </c>
      <c r="G253" s="2508">
        <v>4.0</v>
      </c>
      <c r="H253" s="2508">
        <v>162.0</v>
      </c>
      <c r="I253" s="2508">
        <v>0.0</v>
      </c>
      <c r="J253" s="2509">
        <v>172.0</v>
      </c>
      <c r="K253" s="2510">
        <v>0.0</v>
      </c>
      <c r="L253" s="2510">
        <v>0.0</v>
      </c>
      <c r="M253" s="2509">
        <v>169.0</v>
      </c>
      <c r="N253" s="2508">
        <v>0.0</v>
      </c>
      <c r="O253" s="2509">
        <v>0.0</v>
      </c>
      <c r="P253" s="2508">
        <v>0.0</v>
      </c>
    </row>
    <row r="254">
      <c r="A254" s="2505" t="s">
        <v>44</v>
      </c>
      <c r="B254" s="2505" t="s">
        <v>783</v>
      </c>
      <c r="C254" s="2506">
        <v>45523.625</v>
      </c>
      <c r="D254" s="2506">
        <v>45526.583333333336</v>
      </c>
      <c r="E254" s="2507">
        <v>71.0</v>
      </c>
      <c r="F254" s="2508" t="s">
        <v>757</v>
      </c>
      <c r="G254" s="2508">
        <v>2.0</v>
      </c>
      <c r="H254" s="2508">
        <v>58.0</v>
      </c>
      <c r="I254" s="2508">
        <v>632.0</v>
      </c>
      <c r="J254" s="2509">
        <v>73.0</v>
      </c>
      <c r="K254" s="2510">
        <v>160896.0</v>
      </c>
      <c r="L254" s="2510">
        <v>17877.0</v>
      </c>
      <c r="M254" s="2509">
        <v>35.0</v>
      </c>
      <c r="N254" s="2508">
        <v>44.0</v>
      </c>
      <c r="O254" s="2509">
        <v>9.0</v>
      </c>
      <c r="P254" s="2508">
        <v>0.1</v>
      </c>
    </row>
    <row r="255">
      <c r="A255" s="2505" t="s">
        <v>43</v>
      </c>
      <c r="B255" s="2505" t="s">
        <v>783</v>
      </c>
      <c r="C255" s="2506">
        <v>45530.625</v>
      </c>
      <c r="D255" s="2506">
        <v>45533.583333333336</v>
      </c>
      <c r="E255" s="2507">
        <v>71.0</v>
      </c>
      <c r="F255" s="2508" t="s">
        <v>757</v>
      </c>
      <c r="G255" s="2508">
        <v>5.0</v>
      </c>
      <c r="H255" s="2508">
        <v>41.0</v>
      </c>
      <c r="I255" s="2508">
        <v>690.0</v>
      </c>
      <c r="J255" s="2509">
        <v>52.0</v>
      </c>
      <c r="K255" s="2510">
        <v>245833.0</v>
      </c>
      <c r="L255" s="2510">
        <v>24583.0</v>
      </c>
      <c r="M255" s="2509">
        <v>27.0</v>
      </c>
      <c r="N255" s="2508">
        <v>61.0</v>
      </c>
      <c r="O255" s="2509">
        <v>10.0</v>
      </c>
      <c r="P255" s="2508">
        <v>0.1</v>
      </c>
    </row>
    <row r="256">
      <c r="A256" s="2505" t="s">
        <v>42</v>
      </c>
      <c r="B256" s="2505" t="s">
        <v>783</v>
      </c>
      <c r="C256" s="2506">
        <v>45537.708333333336</v>
      </c>
      <c r="D256" s="2506">
        <v>45540.666666666664</v>
      </c>
      <c r="E256" s="2507">
        <v>71.0</v>
      </c>
      <c r="F256" s="2508" t="s">
        <v>757</v>
      </c>
      <c r="G256" s="2508">
        <v>6.0</v>
      </c>
      <c r="H256" s="2508">
        <v>105.0</v>
      </c>
      <c r="I256" s="2508">
        <v>420.0</v>
      </c>
      <c r="J256" s="2509">
        <v>106.0</v>
      </c>
      <c r="K256" s="2510">
        <v>97473.0</v>
      </c>
      <c r="L256" s="2510">
        <v>16246.0</v>
      </c>
      <c r="M256" s="2509">
        <v>47.0</v>
      </c>
      <c r="N256" s="2508">
        <v>40.0</v>
      </c>
      <c r="O256" s="2509">
        <v>6.0</v>
      </c>
      <c r="P256" s="2508">
        <v>0.1</v>
      </c>
    </row>
    <row r="257">
      <c r="A257" s="2505" t="s">
        <v>41</v>
      </c>
      <c r="B257" s="2505" t="s">
        <v>783</v>
      </c>
      <c r="C257" s="2506">
        <v>45544.708333333336</v>
      </c>
      <c r="D257" s="2506">
        <v>45547.583333333336</v>
      </c>
      <c r="E257" s="2507">
        <v>69.0</v>
      </c>
      <c r="F257" s="2508" t="s">
        <v>757</v>
      </c>
      <c r="G257" s="2508">
        <v>3.0</v>
      </c>
      <c r="H257" s="2508">
        <v>156.0</v>
      </c>
      <c r="I257" s="2508">
        <v>162.0</v>
      </c>
      <c r="J257" s="2509">
        <v>161.0</v>
      </c>
      <c r="K257" s="2510">
        <v>15252.0</v>
      </c>
      <c r="L257" s="2510">
        <v>7626.0</v>
      </c>
      <c r="M257" s="2509">
        <v>99.0</v>
      </c>
      <c r="N257" s="2508">
        <v>19.0</v>
      </c>
      <c r="O257" s="2509">
        <v>2.0</v>
      </c>
      <c r="P257" s="2508">
        <v>0.0</v>
      </c>
    </row>
    <row r="258">
      <c r="A258" s="2505" t="s">
        <v>40</v>
      </c>
      <c r="B258" s="2505" t="s">
        <v>783</v>
      </c>
      <c r="C258" s="2506">
        <v>45551.708333333336</v>
      </c>
      <c r="D258" s="2506">
        <v>45554.583333333336</v>
      </c>
      <c r="E258" s="2507">
        <v>69.0</v>
      </c>
      <c r="F258" s="2508" t="s">
        <v>757</v>
      </c>
      <c r="G258" s="2508">
        <v>2.0</v>
      </c>
      <c r="H258" s="2508">
        <v>143.0</v>
      </c>
      <c r="I258" s="2508">
        <v>218.0</v>
      </c>
      <c r="J258" s="2509">
        <v>144.0</v>
      </c>
      <c r="K258" s="2510">
        <v>27606.0</v>
      </c>
      <c r="L258" s="2510">
        <v>6902.0</v>
      </c>
      <c r="M258" s="2509">
        <v>97.0</v>
      </c>
      <c r="N258" s="2508">
        <v>17.0</v>
      </c>
      <c r="O258" s="2509">
        <v>4.0</v>
      </c>
      <c r="P258" s="2508">
        <v>0.1</v>
      </c>
    </row>
    <row r="259">
      <c r="A259" s="2505" t="s">
        <v>39</v>
      </c>
      <c r="B259" s="2505" t="s">
        <v>783</v>
      </c>
      <c r="C259" s="2506">
        <v>45558.708333333336</v>
      </c>
      <c r="D259" s="2506">
        <v>45561.583333333336</v>
      </c>
      <c r="E259" s="2507">
        <v>69.0</v>
      </c>
      <c r="F259" s="2508" t="s">
        <v>757</v>
      </c>
      <c r="G259" s="2508">
        <v>2.0</v>
      </c>
      <c r="H259" s="2508">
        <v>148.0</v>
      </c>
      <c r="I259" s="2508">
        <v>212.0</v>
      </c>
      <c r="J259" s="2509">
        <v>148.0</v>
      </c>
      <c r="K259" s="2510">
        <v>33917.0</v>
      </c>
      <c r="L259" s="2510">
        <v>8479.0</v>
      </c>
      <c r="M259" s="2509">
        <v>98.0</v>
      </c>
      <c r="N259" s="2508">
        <v>21.0</v>
      </c>
      <c r="O259" s="2509">
        <v>4.0</v>
      </c>
      <c r="P259" s="2508">
        <v>0.1</v>
      </c>
    </row>
    <row r="260">
      <c r="A260" s="2505" t="s">
        <v>38</v>
      </c>
      <c r="B260" s="2505" t="s">
        <v>783</v>
      </c>
      <c r="C260" s="2506">
        <v>45565.708333333336</v>
      </c>
      <c r="D260" s="2506">
        <v>45568.583333333336</v>
      </c>
      <c r="E260" s="2507">
        <v>69.0</v>
      </c>
      <c r="F260" s="2508" t="s">
        <v>757</v>
      </c>
      <c r="G260" s="2508">
        <v>2.0</v>
      </c>
      <c r="H260" s="2508">
        <v>133.0</v>
      </c>
      <c r="I260" s="2508">
        <v>276.0</v>
      </c>
      <c r="J260" s="2509">
        <v>122.0</v>
      </c>
      <c r="K260" s="2510">
        <v>72252.0</v>
      </c>
      <c r="L260" s="2510">
        <v>6568.0</v>
      </c>
      <c r="M260" s="2509">
        <v>119.0</v>
      </c>
      <c r="N260" s="2508">
        <v>16.0</v>
      </c>
      <c r="O260" s="2509">
        <v>11.0</v>
      </c>
      <c r="P260" s="2508">
        <v>0.2</v>
      </c>
    </row>
    <row r="261">
      <c r="A261" s="2505" t="s">
        <v>37</v>
      </c>
      <c r="B261" s="2505" t="s">
        <v>783</v>
      </c>
      <c r="C261" s="2506">
        <v>45572.625</v>
      </c>
      <c r="D261" s="2506">
        <v>45575.583333333336</v>
      </c>
      <c r="E261" s="2507">
        <v>71.0</v>
      </c>
      <c r="F261" s="2508" t="s">
        <v>757</v>
      </c>
      <c r="G261" s="2508">
        <v>3.0</v>
      </c>
      <c r="H261" s="2508">
        <v>106.0</v>
      </c>
      <c r="I261" s="2508">
        <v>450.0</v>
      </c>
      <c r="J261" s="2509">
        <v>117.0</v>
      </c>
      <c r="K261" s="2510">
        <v>104546.0</v>
      </c>
      <c r="L261" s="2510">
        <v>20909.0</v>
      </c>
      <c r="M261" s="2509">
        <v>37.0</v>
      </c>
      <c r="N261" s="2508">
        <v>52.0</v>
      </c>
      <c r="O261" s="2509">
        <v>5.0</v>
      </c>
      <c r="P261" s="2508">
        <v>0.1</v>
      </c>
    </row>
    <row r="262">
      <c r="A262" s="2505" t="s">
        <v>36</v>
      </c>
      <c r="B262" s="2505" t="s">
        <v>783</v>
      </c>
      <c r="C262" s="2506">
        <v>45579.625</v>
      </c>
      <c r="D262" s="2506">
        <v>45582.583333333336</v>
      </c>
      <c r="E262" s="2507">
        <v>71.0</v>
      </c>
      <c r="F262" s="2508" t="s">
        <v>757</v>
      </c>
      <c r="G262" s="2508">
        <v>8.0</v>
      </c>
      <c r="H262" s="2508">
        <v>163.0</v>
      </c>
      <c r="I262" s="2508">
        <v>175.0</v>
      </c>
      <c r="J262" s="2509">
        <v>158.0</v>
      </c>
      <c r="K262" s="2510">
        <v>38582.0</v>
      </c>
      <c r="L262" s="2510">
        <v>7716.0</v>
      </c>
      <c r="M262" s="2509">
        <v>114.0</v>
      </c>
      <c r="N262" s="2508">
        <v>19.0</v>
      </c>
      <c r="O262" s="2509">
        <v>5.0</v>
      </c>
      <c r="P262" s="2508">
        <v>0.1</v>
      </c>
    </row>
    <row r="263">
      <c r="A263" s="2505" t="s">
        <v>35</v>
      </c>
      <c r="B263" s="2505" t="s">
        <v>783</v>
      </c>
      <c r="C263" s="2506">
        <v>45586.625</v>
      </c>
      <c r="D263" s="2506">
        <v>45589.583333333336</v>
      </c>
      <c r="E263" s="2507">
        <v>71.0</v>
      </c>
      <c r="F263" s="2508" t="s">
        <v>757</v>
      </c>
      <c r="G263" s="2508">
        <v>2.0</v>
      </c>
      <c r="H263" s="2508">
        <v>83.0</v>
      </c>
      <c r="I263" s="2508">
        <v>509.0</v>
      </c>
      <c r="J263" s="2509">
        <v>84.0</v>
      </c>
      <c r="K263" s="2510">
        <v>171211.0</v>
      </c>
      <c r="L263" s="2510">
        <v>10071.0</v>
      </c>
      <c r="M263" s="2509">
        <v>79.0</v>
      </c>
      <c r="N263" s="2508">
        <v>24.0</v>
      </c>
      <c r="O263" s="2509">
        <v>17.0</v>
      </c>
      <c r="P263" s="2508">
        <v>0.2</v>
      </c>
    </row>
    <row r="264">
      <c r="A264" s="2505" t="s">
        <v>34</v>
      </c>
      <c r="B264" s="2505" t="s">
        <v>783</v>
      </c>
      <c r="C264" s="2506">
        <v>45593.583333333336</v>
      </c>
      <c r="D264" s="2506">
        <v>45596.583333333336</v>
      </c>
      <c r="E264" s="2507">
        <v>72.0</v>
      </c>
      <c r="F264" s="2508" t="s">
        <v>757</v>
      </c>
      <c r="G264" s="2508">
        <v>4.0</v>
      </c>
      <c r="H264" s="2508">
        <v>134.0</v>
      </c>
      <c r="I264" s="2508">
        <v>281.0</v>
      </c>
      <c r="J264" s="2509">
        <v>124.0</v>
      </c>
      <c r="K264" s="2510">
        <v>86816.0</v>
      </c>
      <c r="L264" s="2510">
        <v>8682.0</v>
      </c>
      <c r="M264" s="2509">
        <v>99.0</v>
      </c>
      <c r="N264" s="2508">
        <v>21.0</v>
      </c>
      <c r="O264" s="2509">
        <v>10.0</v>
      </c>
      <c r="P264" s="2508">
        <v>0.1</v>
      </c>
    </row>
    <row r="265">
      <c r="A265" s="2505" t="s">
        <v>33</v>
      </c>
      <c r="B265" s="2505" t="s">
        <v>783</v>
      </c>
      <c r="C265" s="2506">
        <v>45600.583333333336</v>
      </c>
      <c r="D265" s="2506">
        <v>45603.583333333336</v>
      </c>
      <c r="E265" s="2507">
        <v>72.0</v>
      </c>
      <c r="F265" s="2508" t="s">
        <v>757</v>
      </c>
      <c r="G265" s="2508">
        <v>2.0</v>
      </c>
      <c r="H265" s="2508">
        <v>147.0</v>
      </c>
      <c r="I265" s="2508">
        <v>235.0</v>
      </c>
      <c r="J265" s="2509">
        <v>140.0</v>
      </c>
      <c r="K265" s="2510">
        <v>56812.0</v>
      </c>
      <c r="L265" s="2510">
        <v>8116.0</v>
      </c>
      <c r="M265" s="2509">
        <v>103.0</v>
      </c>
      <c r="N265" s="2508">
        <v>20.0</v>
      </c>
      <c r="O265" s="2509">
        <v>7.0</v>
      </c>
      <c r="P265" s="2508">
        <v>0.1</v>
      </c>
    </row>
    <row r="266">
      <c r="A266" s="2505" t="s">
        <v>32</v>
      </c>
      <c r="B266" s="2505" t="s">
        <v>783</v>
      </c>
      <c r="C266" s="2506">
        <v>45607.583333333336</v>
      </c>
      <c r="D266" s="2506">
        <v>45610.583333333336</v>
      </c>
      <c r="E266" s="2507">
        <v>72.0</v>
      </c>
      <c r="F266" s="2508" t="s">
        <v>757</v>
      </c>
      <c r="G266" s="2508">
        <v>2.0</v>
      </c>
      <c r="H266" s="2508">
        <v>79.0</v>
      </c>
      <c r="I266" s="2508">
        <v>555.0</v>
      </c>
      <c r="J266" s="2509">
        <v>62.0</v>
      </c>
      <c r="K266" s="2510">
        <v>376243.0</v>
      </c>
      <c r="L266" s="2510">
        <v>8361.0</v>
      </c>
      <c r="M266" s="2509">
        <v>106.0</v>
      </c>
      <c r="N266" s="2508">
        <v>20.0</v>
      </c>
      <c r="O266" s="2509">
        <v>45.0</v>
      </c>
      <c r="P266" s="2508">
        <v>0.6</v>
      </c>
    </row>
    <row r="267">
      <c r="A267" s="2505" t="s">
        <v>31</v>
      </c>
      <c r="B267" s="2505" t="s">
        <v>783</v>
      </c>
      <c r="C267" s="2506">
        <v>45614.583333333336</v>
      </c>
      <c r="D267" s="2506">
        <v>45617.583333333336</v>
      </c>
      <c r="E267" s="2507">
        <v>72.0</v>
      </c>
      <c r="F267" s="2508" t="s">
        <v>757</v>
      </c>
      <c r="G267" s="2508">
        <v>4.0</v>
      </c>
      <c r="H267" s="2508">
        <v>155.0</v>
      </c>
      <c r="I267" s="2508">
        <v>148.0</v>
      </c>
      <c r="J267" s="2509">
        <v>167.0</v>
      </c>
      <c r="K267" s="2510">
        <v>11322.0</v>
      </c>
      <c r="L267" s="2510">
        <v>11322.0</v>
      </c>
      <c r="M267" s="2509">
        <v>94.0</v>
      </c>
      <c r="N267" s="2508">
        <v>28.0</v>
      </c>
      <c r="O267" s="2509">
        <v>1.0</v>
      </c>
      <c r="P267" s="2508">
        <v>0.0</v>
      </c>
    </row>
    <row r="268">
      <c r="A268" s="2505" t="s">
        <v>30</v>
      </c>
      <c r="B268" s="2505" t="s">
        <v>783</v>
      </c>
      <c r="C268" s="2506">
        <v>45621.583333333336</v>
      </c>
      <c r="D268" s="2506">
        <v>45624.583333333336</v>
      </c>
      <c r="E268" s="2507">
        <v>72.0</v>
      </c>
      <c r="F268" s="2508" t="s">
        <v>757</v>
      </c>
      <c r="G268" s="2508">
        <v>2.0</v>
      </c>
      <c r="H268" s="2508">
        <v>175.0</v>
      </c>
      <c r="I268" s="2508">
        <v>0.0</v>
      </c>
      <c r="J268" s="2509">
        <v>176.0</v>
      </c>
      <c r="K268" s="2510">
        <v>0.0</v>
      </c>
      <c r="L268" s="2510">
        <v>0.0</v>
      </c>
      <c r="M268" s="2509">
        <v>176.0</v>
      </c>
      <c r="N268" s="2508">
        <v>0.0</v>
      </c>
      <c r="O268" s="2509">
        <v>0.0</v>
      </c>
      <c r="P268" s="2508">
        <v>0.0</v>
      </c>
    </row>
    <row r="269">
      <c r="A269" s="2505" t="s">
        <v>29</v>
      </c>
      <c r="B269" s="2505" t="s">
        <v>783</v>
      </c>
      <c r="C269" s="2506">
        <v>45628.583333333336</v>
      </c>
      <c r="D269" s="2506">
        <v>45631.583333333336</v>
      </c>
      <c r="E269" s="2507">
        <v>72.0</v>
      </c>
      <c r="F269" s="2508" t="s">
        <v>757</v>
      </c>
      <c r="G269" s="2508">
        <v>1.0</v>
      </c>
      <c r="H269" s="2508">
        <v>178.0</v>
      </c>
      <c r="I269" s="2508">
        <v>0.0</v>
      </c>
      <c r="J269" s="2509">
        <v>178.0</v>
      </c>
      <c r="K269" s="2510">
        <v>0.0</v>
      </c>
      <c r="L269" s="2510">
        <v>0.0</v>
      </c>
      <c r="M269" s="2509">
        <v>178.0</v>
      </c>
      <c r="N269" s="2508">
        <v>0.0</v>
      </c>
      <c r="O269" s="2509">
        <v>0.0</v>
      </c>
      <c r="P269" s="2508">
        <v>0.0</v>
      </c>
    </row>
    <row r="270">
      <c r="A270" s="2505" t="s">
        <v>28</v>
      </c>
      <c r="B270" s="2505" t="s">
        <v>783</v>
      </c>
      <c r="C270" s="2506">
        <v>45635.583333333336</v>
      </c>
      <c r="D270" s="2506">
        <v>45638.583333333336</v>
      </c>
      <c r="E270" s="2507">
        <v>72.0</v>
      </c>
      <c r="F270" s="2508" t="s">
        <v>757</v>
      </c>
      <c r="G270" s="2508">
        <v>1.0</v>
      </c>
      <c r="H270" s="2508">
        <v>159.0</v>
      </c>
      <c r="I270" s="2508">
        <v>138.0</v>
      </c>
      <c r="J270" s="2509">
        <v>166.0</v>
      </c>
      <c r="K270" s="2510">
        <v>10705.0</v>
      </c>
      <c r="L270" s="2510">
        <v>10705.0</v>
      </c>
      <c r="M270" s="2509">
        <v>100.0</v>
      </c>
      <c r="N270" s="2508">
        <v>26.0</v>
      </c>
      <c r="O270" s="2509">
        <v>1.0</v>
      </c>
      <c r="P270" s="2508">
        <v>0.0</v>
      </c>
    </row>
    <row r="271">
      <c r="A271" s="2505" t="s">
        <v>27</v>
      </c>
      <c r="B271" s="2505" t="s">
        <v>783</v>
      </c>
      <c r="C271" s="2506">
        <v>45642.583333333336</v>
      </c>
      <c r="D271" s="2506">
        <v>45645.583333333336</v>
      </c>
      <c r="E271" s="2507">
        <v>72.0</v>
      </c>
      <c r="F271" s="2508" t="s">
        <v>757</v>
      </c>
      <c r="G271" s="2508">
        <v>2.0</v>
      </c>
      <c r="H271" s="2508">
        <v>159.0</v>
      </c>
      <c r="I271" s="2508">
        <v>149.0</v>
      </c>
      <c r="J271" s="2509">
        <v>154.0</v>
      </c>
      <c r="K271" s="2510">
        <v>28099.0</v>
      </c>
      <c r="L271" s="2510">
        <v>7025.0</v>
      </c>
      <c r="M271" s="2509">
        <v>126.0</v>
      </c>
      <c r="N271" s="2508">
        <v>17.0</v>
      </c>
      <c r="O271" s="2509">
        <v>4.0</v>
      </c>
      <c r="P271" s="2508">
        <v>0.1</v>
      </c>
    </row>
    <row r="272">
      <c r="A272" s="2505" t="s">
        <v>26</v>
      </c>
      <c r="B272" s="2505" t="s">
        <v>783</v>
      </c>
      <c r="C272" s="2506">
        <v>45649.583333333336</v>
      </c>
      <c r="D272" s="2506">
        <v>45652.583333333336</v>
      </c>
      <c r="E272" s="2507">
        <v>72.0</v>
      </c>
      <c r="F272" s="2508" t="s">
        <v>757</v>
      </c>
      <c r="G272" s="2508">
        <v>2.0</v>
      </c>
      <c r="H272" s="2508">
        <v>157.0</v>
      </c>
      <c r="I272" s="2508">
        <v>90.0</v>
      </c>
      <c r="J272" s="2509">
        <v>156.0</v>
      </c>
      <c r="K272" s="2510">
        <v>6687.0</v>
      </c>
      <c r="L272" s="2510">
        <v>6687.0</v>
      </c>
      <c r="M272" s="2509">
        <v>123.0</v>
      </c>
      <c r="N272" s="2508">
        <v>16.0</v>
      </c>
      <c r="O272" s="2509">
        <v>1.0</v>
      </c>
      <c r="P272" s="2508">
        <v>0.0</v>
      </c>
    </row>
    <row r="273">
      <c r="A273" s="2505" t="s">
        <v>25</v>
      </c>
      <c r="B273" s="2505" t="s">
        <v>783</v>
      </c>
      <c r="C273" s="2506">
        <v>45656.583333333336</v>
      </c>
      <c r="D273" s="2506">
        <v>45659.583333333336</v>
      </c>
      <c r="E273" s="2507">
        <v>72.0</v>
      </c>
      <c r="F273" s="2508" t="s">
        <v>757</v>
      </c>
      <c r="G273" s="2508">
        <v>1.0</v>
      </c>
      <c r="H273" s="2508">
        <v>168.0</v>
      </c>
      <c r="I273" s="2508">
        <v>0.0</v>
      </c>
      <c r="J273" s="2509">
        <v>176.0</v>
      </c>
      <c r="K273" s="2510">
        <v>0.0</v>
      </c>
      <c r="L273" s="2510">
        <v>0.0</v>
      </c>
      <c r="M273" s="2509">
        <v>171.0</v>
      </c>
      <c r="N273" s="2508">
        <v>0.0</v>
      </c>
      <c r="O273" s="2509">
        <v>0.0</v>
      </c>
      <c r="P273" s="2508">
        <v>0.0</v>
      </c>
    </row>
    <row r="274">
      <c r="A274" s="2505" t="s">
        <v>24</v>
      </c>
      <c r="B274" s="2505" t="s">
        <v>783</v>
      </c>
      <c r="C274" s="2506">
        <v>45663.583333333336</v>
      </c>
      <c r="D274" s="2506">
        <v>45666.583333333336</v>
      </c>
      <c r="E274" s="2507">
        <v>72.0</v>
      </c>
      <c r="F274" s="2508" t="s">
        <v>757</v>
      </c>
      <c r="G274" s="2508">
        <v>1.0</v>
      </c>
      <c r="H274" s="2508">
        <v>155.0</v>
      </c>
      <c r="I274" s="2508">
        <v>143.0</v>
      </c>
      <c r="J274" s="2509">
        <v>163.0</v>
      </c>
      <c r="K274" s="2510">
        <v>7985.0</v>
      </c>
      <c r="L274" s="2510">
        <v>7985.0</v>
      </c>
      <c r="M274" s="2509">
        <v>106.0</v>
      </c>
      <c r="N274" s="2508">
        <v>19.0</v>
      </c>
      <c r="O274" s="2509">
        <v>1.0</v>
      </c>
      <c r="P274" s="2508">
        <v>0.0</v>
      </c>
    </row>
    <row r="275">
      <c r="A275" s="2505" t="s">
        <v>23</v>
      </c>
      <c r="B275" s="2505" t="s">
        <v>783</v>
      </c>
      <c r="C275" s="2506">
        <v>45670.583333333336</v>
      </c>
      <c r="D275" s="2506">
        <v>45673.583333333336</v>
      </c>
      <c r="E275" s="2507">
        <v>72.0</v>
      </c>
      <c r="F275" s="2508" t="s">
        <v>757</v>
      </c>
      <c r="G275" s="2508">
        <v>2.0</v>
      </c>
      <c r="H275" s="2508">
        <v>173.0</v>
      </c>
      <c r="I275" s="2508">
        <v>0.0</v>
      </c>
      <c r="J275" s="2509">
        <v>178.0</v>
      </c>
      <c r="K275" s="2510">
        <v>0.0</v>
      </c>
      <c r="L275" s="2510">
        <v>0.0</v>
      </c>
      <c r="M275" s="2509">
        <v>178.0</v>
      </c>
      <c r="N275" s="2508">
        <v>0.0</v>
      </c>
      <c r="O275" s="2509">
        <v>0.0</v>
      </c>
      <c r="P275" s="2508">
        <v>0.0</v>
      </c>
    </row>
    <row r="276">
      <c r="A276" s="2505" t="s">
        <v>22</v>
      </c>
      <c r="B276" s="2505" t="s">
        <v>783</v>
      </c>
      <c r="C276" s="2506">
        <v>45677.583333333336</v>
      </c>
      <c r="D276" s="2506">
        <v>45680.583333333336</v>
      </c>
      <c r="E276" s="2507">
        <v>72.0</v>
      </c>
      <c r="F276" s="2508" t="s">
        <v>757</v>
      </c>
      <c r="G276" s="2508">
        <v>1.0</v>
      </c>
      <c r="H276" s="2508">
        <v>160.0</v>
      </c>
      <c r="I276" s="2508">
        <v>123.0</v>
      </c>
      <c r="J276" s="2509">
        <v>163.0</v>
      </c>
      <c r="K276" s="2510">
        <v>14464.0</v>
      </c>
      <c r="L276" s="2510">
        <v>7232.0</v>
      </c>
      <c r="M276" s="2509">
        <v>130.0</v>
      </c>
      <c r="N276" s="2508">
        <v>18.0</v>
      </c>
      <c r="O276" s="2509">
        <v>2.0</v>
      </c>
      <c r="P276" s="2508">
        <v>0.0</v>
      </c>
    </row>
    <row r="277">
      <c r="A277" s="2505" t="s">
        <v>21</v>
      </c>
      <c r="B277" s="2505" t="s">
        <v>783</v>
      </c>
      <c r="C277" s="2506">
        <v>45684.583333333336</v>
      </c>
      <c r="D277" s="2506">
        <v>45687.583333333336</v>
      </c>
      <c r="E277" s="2507">
        <v>72.0</v>
      </c>
      <c r="F277" s="2508" t="s">
        <v>757</v>
      </c>
      <c r="G277" s="2508">
        <v>2.0</v>
      </c>
      <c r="H277" s="2508">
        <v>173.0</v>
      </c>
      <c r="I277" s="2508">
        <v>0.0</v>
      </c>
      <c r="J277" s="2509">
        <v>173.0</v>
      </c>
      <c r="K277" s="2510">
        <v>0.0</v>
      </c>
      <c r="L277" s="2510">
        <v>0.0</v>
      </c>
      <c r="M277" s="2509">
        <v>174.0</v>
      </c>
      <c r="N277" s="2508">
        <v>0.0</v>
      </c>
      <c r="O277" s="2509">
        <v>0.0</v>
      </c>
      <c r="P277" s="2508">
        <v>0.0</v>
      </c>
    </row>
    <row r="278">
      <c r="A278" s="2505" t="s">
        <v>20</v>
      </c>
      <c r="B278" s="2505" t="s">
        <v>783</v>
      </c>
      <c r="C278" s="2506">
        <v>45691.583333333336</v>
      </c>
      <c r="D278" s="2506">
        <v>45694.583333333336</v>
      </c>
      <c r="E278" s="2507">
        <v>72.0</v>
      </c>
      <c r="F278" s="2508" t="s">
        <v>757</v>
      </c>
      <c r="G278" s="2508">
        <v>1.0</v>
      </c>
      <c r="H278" s="2508">
        <v>172.0</v>
      </c>
      <c r="I278" s="2508">
        <v>0.0</v>
      </c>
      <c r="J278" s="2509">
        <v>178.0</v>
      </c>
      <c r="K278" s="2510">
        <v>0.0</v>
      </c>
      <c r="L278" s="2510">
        <v>0.0</v>
      </c>
      <c r="M278" s="2509">
        <v>177.0</v>
      </c>
      <c r="N278" s="2508">
        <v>0.0</v>
      </c>
      <c r="O278" s="2509">
        <v>0.0</v>
      </c>
      <c r="P278" s="2508">
        <v>0.0</v>
      </c>
    </row>
    <row r="279">
      <c r="A279" s="2505" t="s">
        <v>19</v>
      </c>
      <c r="B279" s="2505" t="s">
        <v>783</v>
      </c>
      <c r="C279" s="2506">
        <v>45698.583333333336</v>
      </c>
      <c r="D279" s="2506">
        <v>45701.583333333336</v>
      </c>
      <c r="E279" s="2507">
        <v>72.0</v>
      </c>
      <c r="F279" s="2508" t="s">
        <v>757</v>
      </c>
      <c r="G279" s="2508">
        <v>1.0</v>
      </c>
      <c r="H279" s="2508">
        <v>164.0</v>
      </c>
      <c r="I279" s="2508">
        <v>0.0</v>
      </c>
      <c r="J279" s="2509">
        <v>174.0</v>
      </c>
      <c r="K279" s="2510">
        <v>0.0</v>
      </c>
      <c r="L279" s="2510">
        <v>0.0</v>
      </c>
      <c r="M279" s="2509">
        <v>174.0</v>
      </c>
      <c r="N279" s="2508">
        <v>0.0</v>
      </c>
      <c r="O279" s="2509">
        <v>0.0</v>
      </c>
      <c r="P279" s="2508">
        <v>0.0</v>
      </c>
    </row>
    <row r="280">
      <c r="A280" s="2505" t="s">
        <v>18</v>
      </c>
      <c r="B280" s="2505" t="s">
        <v>783</v>
      </c>
      <c r="C280" s="2506">
        <v>45705.583333333336</v>
      </c>
      <c r="D280" s="2506">
        <v>45708.583333333336</v>
      </c>
      <c r="E280" s="2507">
        <v>72.0</v>
      </c>
      <c r="F280" s="2508" t="s">
        <v>757</v>
      </c>
      <c r="G280" s="2508">
        <v>1.0</v>
      </c>
      <c r="H280" s="2508">
        <v>167.0</v>
      </c>
      <c r="I280" s="2508">
        <v>0.0</v>
      </c>
      <c r="J280" s="2509">
        <v>171.0</v>
      </c>
      <c r="K280" s="2510">
        <v>0.0</v>
      </c>
      <c r="L280" s="2510">
        <v>0.0</v>
      </c>
      <c r="M280" s="2509">
        <v>173.0</v>
      </c>
      <c r="N280" s="2508">
        <v>0.0</v>
      </c>
      <c r="O280" s="2509">
        <v>0.0</v>
      </c>
      <c r="P280" s="2508">
        <v>0.0</v>
      </c>
    </row>
    <row r="281">
      <c r="A281" s="2505" t="s">
        <v>17</v>
      </c>
      <c r="B281" s="2505" t="s">
        <v>783</v>
      </c>
      <c r="C281" s="2506">
        <v>45712.583333333336</v>
      </c>
      <c r="D281" s="2506">
        <v>45715.583333333336</v>
      </c>
      <c r="E281" s="2507">
        <v>72.0</v>
      </c>
      <c r="F281" s="2508" t="s">
        <v>757</v>
      </c>
      <c r="G281" s="2508">
        <v>1.0</v>
      </c>
      <c r="H281" s="2508">
        <v>171.0</v>
      </c>
      <c r="I281" s="2508">
        <v>0.0</v>
      </c>
      <c r="J281" s="2509">
        <v>172.0</v>
      </c>
      <c r="K281" s="2510">
        <v>0.0</v>
      </c>
      <c r="L281" s="2510">
        <v>0.0</v>
      </c>
      <c r="M281" s="2509">
        <v>172.0</v>
      </c>
      <c r="N281" s="2508">
        <v>0.0</v>
      </c>
      <c r="O281" s="2509">
        <v>0.0</v>
      </c>
      <c r="P281" s="2508">
        <v>0.0</v>
      </c>
    </row>
    <row r="282">
      <c r="A282" s="2505" t="s">
        <v>16</v>
      </c>
      <c r="B282" s="2505" t="s">
        <v>783</v>
      </c>
      <c r="C282" s="2506">
        <v>45719.583333333336</v>
      </c>
      <c r="D282" s="2506">
        <v>45722.583333333336</v>
      </c>
      <c r="E282" s="2507">
        <v>72.0</v>
      </c>
      <c r="F282" s="2508" t="s">
        <v>757</v>
      </c>
      <c r="G282" s="2508">
        <v>1.0</v>
      </c>
      <c r="H282" s="2508">
        <v>162.0</v>
      </c>
      <c r="I282" s="2508">
        <v>0.0</v>
      </c>
      <c r="J282" s="2509">
        <v>164.0</v>
      </c>
      <c r="K282" s="2510">
        <v>0.0</v>
      </c>
      <c r="L282" s="2510">
        <v>0.0</v>
      </c>
      <c r="M282" s="2509">
        <v>173.0</v>
      </c>
      <c r="N282" s="2508">
        <v>0.0</v>
      </c>
      <c r="O282" s="2509">
        <v>0.0</v>
      </c>
      <c r="P282" s="2508">
        <v>0.0</v>
      </c>
    </row>
    <row r="283">
      <c r="A283" s="2505" t="s">
        <v>782</v>
      </c>
      <c r="B283" s="2505" t="s">
        <v>783</v>
      </c>
      <c r="C283" s="2506">
        <v>45502.625</v>
      </c>
      <c r="D283" s="2506">
        <v>45505.583333333336</v>
      </c>
      <c r="E283" s="2507">
        <v>71.0</v>
      </c>
      <c r="F283" s="2508" t="s">
        <v>711</v>
      </c>
      <c r="G283" s="2508">
        <v>5.0</v>
      </c>
      <c r="H283" s="2508">
        <v>68.0</v>
      </c>
      <c r="I283" s="2508">
        <v>581.0</v>
      </c>
      <c r="J283" s="2509">
        <v>120.0</v>
      </c>
      <c r="K283" s="2510">
        <v>49323.0</v>
      </c>
      <c r="L283" s="2510">
        <v>2144.0</v>
      </c>
      <c r="M283" s="2509">
        <v>49.0</v>
      </c>
      <c r="N283" s="2508">
        <v>40.0</v>
      </c>
      <c r="O283" s="2509">
        <v>23.0</v>
      </c>
      <c r="P283" s="2508">
        <v>0.3</v>
      </c>
    </row>
    <row r="284">
      <c r="A284" s="2505" t="s">
        <v>46</v>
      </c>
      <c r="B284" s="2505" t="s">
        <v>783</v>
      </c>
      <c r="C284" s="2506">
        <v>45509.625</v>
      </c>
      <c r="D284" s="2506">
        <v>45512.583333333336</v>
      </c>
      <c r="E284" s="2507">
        <v>71.0</v>
      </c>
      <c r="F284" s="2508" t="s">
        <v>711</v>
      </c>
      <c r="G284" s="2508">
        <v>4.0</v>
      </c>
      <c r="H284" s="2508">
        <v>105.0</v>
      </c>
      <c r="I284" s="2508">
        <v>378.0</v>
      </c>
      <c r="J284" s="2509">
        <v>153.0</v>
      </c>
      <c r="K284" s="2510">
        <v>17303.0</v>
      </c>
      <c r="L284" s="2510">
        <v>1331.0</v>
      </c>
      <c r="M284" s="2509">
        <v>84.0</v>
      </c>
      <c r="N284" s="2508">
        <v>22.0</v>
      </c>
      <c r="O284" s="2509">
        <v>13.0</v>
      </c>
      <c r="P284" s="2508">
        <v>0.2</v>
      </c>
    </row>
    <row r="285">
      <c r="A285" s="2505" t="s">
        <v>45</v>
      </c>
      <c r="B285" s="2505" t="s">
        <v>783</v>
      </c>
      <c r="C285" s="2506">
        <v>45516.625</v>
      </c>
      <c r="D285" s="2506">
        <v>45519.583333333336</v>
      </c>
      <c r="E285" s="2507">
        <v>71.0</v>
      </c>
      <c r="F285" s="2508" t="s">
        <v>711</v>
      </c>
      <c r="G285" s="2508">
        <v>3.0</v>
      </c>
      <c r="H285" s="2508">
        <v>146.0</v>
      </c>
      <c r="I285" s="2508">
        <v>129.0</v>
      </c>
      <c r="J285" s="2509">
        <v>160.0</v>
      </c>
      <c r="K285" s="2510">
        <v>906.0</v>
      </c>
      <c r="L285" s="2510">
        <v>906.0</v>
      </c>
      <c r="M285" s="2509">
        <v>103.0</v>
      </c>
      <c r="N285" s="2508">
        <v>15.0</v>
      </c>
      <c r="O285" s="2509">
        <v>1.0</v>
      </c>
      <c r="P285" s="2508">
        <v>0.0</v>
      </c>
    </row>
    <row r="286">
      <c r="A286" s="2505" t="s">
        <v>44</v>
      </c>
      <c r="B286" s="2505" t="s">
        <v>783</v>
      </c>
      <c r="C286" s="2506">
        <v>45523.625</v>
      </c>
      <c r="D286" s="2506">
        <v>45526.583333333336</v>
      </c>
      <c r="E286" s="2507">
        <v>71.0</v>
      </c>
      <c r="F286" s="2508" t="s">
        <v>711</v>
      </c>
      <c r="G286" s="2508">
        <v>3.0</v>
      </c>
      <c r="H286" s="2508">
        <v>79.0</v>
      </c>
      <c r="I286" s="2508">
        <v>532.0</v>
      </c>
      <c r="J286" s="2509">
        <v>140.0</v>
      </c>
      <c r="K286" s="2510">
        <v>36459.0</v>
      </c>
      <c r="L286" s="2510">
        <v>2279.0</v>
      </c>
      <c r="M286" s="2509">
        <v>49.0</v>
      </c>
      <c r="N286" s="2508">
        <v>38.0</v>
      </c>
      <c r="O286" s="2509">
        <v>16.0</v>
      </c>
      <c r="P286" s="2508">
        <v>0.2</v>
      </c>
    </row>
    <row r="287">
      <c r="A287" s="2505" t="s">
        <v>43</v>
      </c>
      <c r="B287" s="2505" t="s">
        <v>783</v>
      </c>
      <c r="C287" s="2506">
        <v>45530.625</v>
      </c>
      <c r="D287" s="2506">
        <v>45533.583333333336</v>
      </c>
      <c r="E287" s="2507">
        <v>71.0</v>
      </c>
      <c r="F287" s="2508" t="s">
        <v>711</v>
      </c>
      <c r="G287" s="2508">
        <v>4.0</v>
      </c>
      <c r="H287" s="2508">
        <v>80.0</v>
      </c>
      <c r="I287" s="2508">
        <v>507.0</v>
      </c>
      <c r="J287" s="2509">
        <v>131.0</v>
      </c>
      <c r="K287" s="2510">
        <v>42574.0</v>
      </c>
      <c r="L287" s="2510">
        <v>1774.0</v>
      </c>
      <c r="M287" s="2509">
        <v>71.0</v>
      </c>
      <c r="N287" s="2508">
        <v>29.0</v>
      </c>
      <c r="O287" s="2509">
        <v>24.0</v>
      </c>
      <c r="P287" s="2508">
        <v>0.3</v>
      </c>
    </row>
    <row r="288">
      <c r="A288" s="2505" t="s">
        <v>42</v>
      </c>
      <c r="B288" s="2505" t="s">
        <v>783</v>
      </c>
      <c r="C288" s="2506">
        <v>45537.708333333336</v>
      </c>
      <c r="D288" s="2506">
        <v>45540.666666666664</v>
      </c>
      <c r="E288" s="2507">
        <v>71.0</v>
      </c>
      <c r="F288" s="2508" t="s">
        <v>711</v>
      </c>
      <c r="G288" s="2508">
        <v>4.0</v>
      </c>
      <c r="H288" s="2508">
        <v>99.0</v>
      </c>
      <c r="I288" s="2508">
        <v>433.0</v>
      </c>
      <c r="J288" s="2509">
        <v>149.0</v>
      </c>
      <c r="K288" s="2510">
        <v>30352.0</v>
      </c>
      <c r="L288" s="2510">
        <v>1686.0</v>
      </c>
      <c r="M288" s="2509">
        <v>74.0</v>
      </c>
      <c r="N288" s="2508">
        <v>28.0</v>
      </c>
      <c r="O288" s="2509">
        <v>18.0</v>
      </c>
      <c r="P288" s="2508">
        <v>0.3</v>
      </c>
    </row>
    <row r="289">
      <c r="A289" s="2505" t="s">
        <v>41</v>
      </c>
      <c r="B289" s="2505" t="s">
        <v>783</v>
      </c>
      <c r="C289" s="2506">
        <v>45544.708333333336</v>
      </c>
      <c r="D289" s="2506">
        <v>45547.583333333336</v>
      </c>
      <c r="E289" s="2507">
        <v>69.0</v>
      </c>
      <c r="F289" s="2508" t="s">
        <v>711</v>
      </c>
      <c r="G289" s="2508">
        <v>3.0</v>
      </c>
      <c r="H289" s="2508">
        <v>102.0</v>
      </c>
      <c r="I289" s="2508">
        <v>429.0</v>
      </c>
      <c r="J289" s="2509">
        <v>145.0</v>
      </c>
      <c r="K289" s="2510">
        <v>26371.0</v>
      </c>
      <c r="L289" s="2510">
        <v>1388.0</v>
      </c>
      <c r="M289" s="2509">
        <v>87.0</v>
      </c>
      <c r="N289" s="2508">
        <v>23.0</v>
      </c>
      <c r="O289" s="2509">
        <v>19.0</v>
      </c>
      <c r="P289" s="2508">
        <v>0.3</v>
      </c>
    </row>
    <row r="290">
      <c r="A290" s="2505" t="s">
        <v>40</v>
      </c>
      <c r="B290" s="2505" t="s">
        <v>783</v>
      </c>
      <c r="C290" s="2506">
        <v>45551.708333333336</v>
      </c>
      <c r="D290" s="2506">
        <v>45554.583333333336</v>
      </c>
      <c r="E290" s="2507">
        <v>69.0</v>
      </c>
      <c r="F290" s="2508" t="s">
        <v>711</v>
      </c>
      <c r="G290" s="2508">
        <v>3.0</v>
      </c>
      <c r="H290" s="2508">
        <v>126.0</v>
      </c>
      <c r="I290" s="2508">
        <v>324.0</v>
      </c>
      <c r="J290" s="2509">
        <v>158.0</v>
      </c>
      <c r="K290" s="2510">
        <v>10824.0</v>
      </c>
      <c r="L290" s="2510">
        <v>1353.0</v>
      </c>
      <c r="M290" s="2509">
        <v>83.0</v>
      </c>
      <c r="N290" s="2508">
        <v>22.0</v>
      </c>
      <c r="O290" s="2509">
        <v>8.0</v>
      </c>
      <c r="P290" s="2508">
        <v>0.1</v>
      </c>
    </row>
    <row r="291">
      <c r="A291" s="2505" t="s">
        <v>39</v>
      </c>
      <c r="B291" s="2505" t="s">
        <v>783</v>
      </c>
      <c r="C291" s="2506">
        <v>45558.708333333336</v>
      </c>
      <c r="D291" s="2506">
        <v>45561.583333333336</v>
      </c>
      <c r="E291" s="2507">
        <v>69.0</v>
      </c>
      <c r="F291" s="2508" t="s">
        <v>711</v>
      </c>
      <c r="G291" s="2508">
        <v>3.0</v>
      </c>
      <c r="H291" s="2508">
        <v>155.0</v>
      </c>
      <c r="I291" s="2508">
        <v>182.0</v>
      </c>
      <c r="J291" s="2509">
        <v>175.0</v>
      </c>
      <c r="K291" s="2510">
        <v>6723.0</v>
      </c>
      <c r="L291" s="2510">
        <v>1345.0</v>
      </c>
      <c r="M291" s="2509">
        <v>95.0</v>
      </c>
      <c r="N291" s="2508">
        <v>22.0</v>
      </c>
      <c r="O291" s="2509">
        <v>5.0</v>
      </c>
      <c r="P291" s="2508">
        <v>0.1</v>
      </c>
    </row>
    <row r="292">
      <c r="A292" s="2505" t="s">
        <v>38</v>
      </c>
      <c r="B292" s="2505" t="s">
        <v>783</v>
      </c>
      <c r="C292" s="2506">
        <v>45565.708333333336</v>
      </c>
      <c r="D292" s="2506">
        <v>45568.583333333336</v>
      </c>
      <c r="E292" s="2507">
        <v>69.0</v>
      </c>
      <c r="F292" s="2508" t="s">
        <v>711</v>
      </c>
      <c r="G292" s="2508">
        <v>2.0</v>
      </c>
      <c r="H292" s="2508">
        <v>101.0</v>
      </c>
      <c r="I292" s="2508">
        <v>435.0</v>
      </c>
      <c r="J292" s="2509">
        <v>152.0</v>
      </c>
      <c r="K292" s="2510">
        <v>24510.0</v>
      </c>
      <c r="L292" s="2510">
        <v>2043.0</v>
      </c>
      <c r="M292" s="2509">
        <v>60.0</v>
      </c>
      <c r="N292" s="2508">
        <v>34.0</v>
      </c>
      <c r="O292" s="2509">
        <v>12.0</v>
      </c>
      <c r="P292" s="2508">
        <v>0.2</v>
      </c>
    </row>
    <row r="293">
      <c r="A293" s="2505" t="s">
        <v>37</v>
      </c>
      <c r="B293" s="2505" t="s">
        <v>783</v>
      </c>
      <c r="C293" s="2506">
        <v>45572.625</v>
      </c>
      <c r="D293" s="2506">
        <v>45575.583333333336</v>
      </c>
      <c r="E293" s="2507">
        <v>71.0</v>
      </c>
      <c r="F293" s="2508" t="s">
        <v>711</v>
      </c>
      <c r="G293" s="2508">
        <v>3.0</v>
      </c>
      <c r="H293" s="2508">
        <v>98.0</v>
      </c>
      <c r="I293" s="2508">
        <v>475.0</v>
      </c>
      <c r="J293" s="2509">
        <v>151.0</v>
      </c>
      <c r="K293" s="2510">
        <v>38475.0</v>
      </c>
      <c r="L293" s="2510">
        <v>2025.0</v>
      </c>
      <c r="M293" s="2509">
        <v>66.0</v>
      </c>
      <c r="N293" s="2508">
        <v>34.0</v>
      </c>
      <c r="O293" s="2509">
        <v>19.0</v>
      </c>
      <c r="P293" s="2508">
        <v>0.3</v>
      </c>
    </row>
    <row r="294">
      <c r="A294" s="2505" t="s">
        <v>36</v>
      </c>
      <c r="B294" s="2505" t="s">
        <v>783</v>
      </c>
      <c r="C294" s="2506">
        <v>45579.625</v>
      </c>
      <c r="D294" s="2506">
        <v>45582.583333333336</v>
      </c>
      <c r="E294" s="2507">
        <v>71.0</v>
      </c>
      <c r="F294" s="2508" t="s">
        <v>711</v>
      </c>
      <c r="G294" s="2508">
        <v>3.0</v>
      </c>
      <c r="H294" s="2508">
        <v>140.0</v>
      </c>
      <c r="I294" s="2508">
        <v>250.0</v>
      </c>
      <c r="J294" s="2509">
        <v>174.0</v>
      </c>
      <c r="K294" s="2510">
        <v>14804.0</v>
      </c>
      <c r="L294" s="2510">
        <v>1057.0</v>
      </c>
      <c r="M294" s="2509">
        <v>119.0</v>
      </c>
      <c r="N294" s="2508">
        <v>18.0</v>
      </c>
      <c r="O294" s="2509">
        <v>14.0</v>
      </c>
      <c r="P294" s="2508">
        <v>0.2</v>
      </c>
    </row>
    <row r="295">
      <c r="A295" s="2505" t="s">
        <v>35</v>
      </c>
      <c r="B295" s="2505" t="s">
        <v>783</v>
      </c>
      <c r="C295" s="2506">
        <v>45586.625</v>
      </c>
      <c r="D295" s="2506">
        <v>45589.583333333336</v>
      </c>
      <c r="E295" s="2507">
        <v>71.0</v>
      </c>
      <c r="F295" s="2508" t="s">
        <v>711</v>
      </c>
      <c r="G295" s="2508">
        <v>1.0</v>
      </c>
      <c r="H295" s="2508">
        <v>149.0</v>
      </c>
      <c r="I295" s="2508">
        <v>196.0</v>
      </c>
      <c r="J295" s="2509">
        <v>168.0</v>
      </c>
      <c r="K295" s="2510">
        <v>8702.0</v>
      </c>
      <c r="L295" s="2510">
        <v>1088.0</v>
      </c>
      <c r="M295" s="2509">
        <v>109.0</v>
      </c>
      <c r="N295" s="2508">
        <v>18.0</v>
      </c>
      <c r="O295" s="2509">
        <v>8.0</v>
      </c>
      <c r="P295" s="2508">
        <v>0.1</v>
      </c>
    </row>
    <row r="296">
      <c r="A296" s="2505" t="s">
        <v>34</v>
      </c>
      <c r="B296" s="2505" t="s">
        <v>783</v>
      </c>
      <c r="C296" s="2506">
        <v>45593.583333333336</v>
      </c>
      <c r="D296" s="2506">
        <v>45596.583333333336</v>
      </c>
      <c r="E296" s="2507">
        <v>72.0</v>
      </c>
      <c r="F296" s="2508" t="s">
        <v>711</v>
      </c>
      <c r="G296" s="2508">
        <v>1.0</v>
      </c>
      <c r="H296" s="2508">
        <v>148.0</v>
      </c>
      <c r="I296" s="2508">
        <v>239.0</v>
      </c>
      <c r="J296" s="2509">
        <v>164.0</v>
      </c>
      <c r="K296" s="2510">
        <v>13391.0</v>
      </c>
      <c r="L296" s="2510">
        <v>1217.0</v>
      </c>
      <c r="M296" s="2509">
        <v>102.0</v>
      </c>
      <c r="N296" s="2508">
        <v>20.0</v>
      </c>
      <c r="O296" s="2509">
        <v>11.0</v>
      </c>
      <c r="P296" s="2508">
        <v>0.2</v>
      </c>
    </row>
    <row r="297">
      <c r="A297" s="2505" t="s">
        <v>33</v>
      </c>
      <c r="B297" s="2505" t="s">
        <v>783</v>
      </c>
      <c r="C297" s="2506">
        <v>45600.583333333336</v>
      </c>
      <c r="D297" s="2506">
        <v>45603.583333333336</v>
      </c>
      <c r="E297" s="2507">
        <v>72.0</v>
      </c>
      <c r="F297" s="2508" t="s">
        <v>711</v>
      </c>
      <c r="G297" s="2508">
        <v>2.0</v>
      </c>
      <c r="H297" s="2508">
        <v>46.0</v>
      </c>
      <c r="I297" s="2508">
        <v>686.0</v>
      </c>
      <c r="J297" s="2509">
        <v>106.0</v>
      </c>
      <c r="K297" s="2510">
        <v>159586.0</v>
      </c>
      <c r="L297" s="2510">
        <v>4836.0</v>
      </c>
      <c r="M297" s="2509">
        <v>23.0</v>
      </c>
      <c r="N297" s="2508">
        <v>79.0</v>
      </c>
      <c r="O297" s="2509">
        <v>33.0</v>
      </c>
      <c r="P297" s="2508">
        <v>0.5</v>
      </c>
    </row>
    <row r="298">
      <c r="A298" s="2505" t="s">
        <v>32</v>
      </c>
      <c r="B298" s="2505" t="s">
        <v>783</v>
      </c>
      <c r="C298" s="2506">
        <v>45607.583333333336</v>
      </c>
      <c r="D298" s="2506">
        <v>45610.583333333336</v>
      </c>
      <c r="E298" s="2507">
        <v>72.0</v>
      </c>
      <c r="F298" s="2508" t="s">
        <v>711</v>
      </c>
      <c r="G298" s="2508">
        <v>6.0</v>
      </c>
      <c r="H298" s="2508">
        <v>168.0</v>
      </c>
      <c r="I298" s="2508">
        <v>131.0</v>
      </c>
      <c r="J298" s="2509">
        <v>171.0</v>
      </c>
      <c r="K298" s="2510">
        <v>16283.0</v>
      </c>
      <c r="L298" s="2510">
        <v>543.0</v>
      </c>
      <c r="M298" s="2509">
        <v>163.0</v>
      </c>
      <c r="N298" s="2508">
        <v>9.0</v>
      </c>
      <c r="O298" s="2509">
        <v>30.0</v>
      </c>
      <c r="P298" s="2508">
        <v>0.4</v>
      </c>
    </row>
    <row r="299">
      <c r="A299" s="2505" t="s">
        <v>31</v>
      </c>
      <c r="B299" s="2505" t="s">
        <v>783</v>
      </c>
      <c r="C299" s="2506">
        <v>45614.583333333336</v>
      </c>
      <c r="D299" s="2506">
        <v>45617.583333333336</v>
      </c>
      <c r="E299" s="2507">
        <v>72.0</v>
      </c>
      <c r="F299" s="2508" t="s">
        <v>711</v>
      </c>
      <c r="G299" s="2508">
        <v>1.0</v>
      </c>
      <c r="H299" s="2508">
        <v>64.0</v>
      </c>
      <c r="I299" s="2508">
        <v>632.0</v>
      </c>
      <c r="J299" s="2509">
        <v>119.0</v>
      </c>
      <c r="K299" s="2510">
        <v>114240.0</v>
      </c>
      <c r="L299" s="2510">
        <v>5712.0</v>
      </c>
      <c r="M299" s="2509">
        <v>26.0</v>
      </c>
      <c r="N299" s="2508">
        <v>93.0</v>
      </c>
      <c r="O299" s="2509">
        <v>20.0</v>
      </c>
      <c r="P299" s="2508">
        <v>0.3</v>
      </c>
    </row>
    <row r="300">
      <c r="A300" s="2505" t="s">
        <v>30</v>
      </c>
      <c r="B300" s="2505" t="s">
        <v>783</v>
      </c>
      <c r="C300" s="2506">
        <v>45621.583333333336</v>
      </c>
      <c r="D300" s="2506">
        <v>45624.583333333336</v>
      </c>
      <c r="E300" s="2507">
        <v>72.0</v>
      </c>
      <c r="F300" s="2508" t="s">
        <v>711</v>
      </c>
      <c r="G300" s="2508">
        <v>5.0</v>
      </c>
      <c r="H300" s="2508">
        <v>175.0</v>
      </c>
      <c r="I300" s="2508">
        <v>0.0</v>
      </c>
      <c r="J300" s="2509">
        <v>179.0</v>
      </c>
      <c r="K300" s="2510">
        <v>0.0</v>
      </c>
      <c r="L300" s="2510">
        <v>0.0</v>
      </c>
      <c r="M300" s="2509">
        <v>179.0</v>
      </c>
      <c r="N300" s="2508">
        <v>0.0</v>
      </c>
      <c r="O300" s="2509">
        <v>0.0</v>
      </c>
      <c r="P300" s="2508">
        <v>0.0</v>
      </c>
    </row>
    <row r="301">
      <c r="A301" s="2505" t="s">
        <v>29</v>
      </c>
      <c r="B301" s="2505" t="s">
        <v>783</v>
      </c>
      <c r="C301" s="2506">
        <v>45628.583333333336</v>
      </c>
      <c r="D301" s="2506">
        <v>45631.583333333336</v>
      </c>
      <c r="E301" s="2507">
        <v>72.0</v>
      </c>
      <c r="F301" s="2508" t="s">
        <v>711</v>
      </c>
      <c r="G301" s="2508">
        <v>1.0</v>
      </c>
      <c r="H301" s="2508">
        <v>43.0</v>
      </c>
      <c r="I301" s="2508">
        <v>724.0</v>
      </c>
      <c r="J301" s="2509">
        <v>114.0</v>
      </c>
      <c r="K301" s="2510">
        <v>165997.0</v>
      </c>
      <c r="L301" s="2510">
        <v>7217.0</v>
      </c>
      <c r="M301" s="2509">
        <v>14.0</v>
      </c>
      <c r="N301" s="2508">
        <v>117.0</v>
      </c>
      <c r="O301" s="2509">
        <v>23.0</v>
      </c>
      <c r="P301" s="2508">
        <v>0.3</v>
      </c>
    </row>
    <row r="302">
      <c r="A302" s="2505" t="s">
        <v>28</v>
      </c>
      <c r="B302" s="2505" t="s">
        <v>783</v>
      </c>
      <c r="C302" s="2506">
        <v>45635.583333333336</v>
      </c>
      <c r="D302" s="2506">
        <v>45638.583333333336</v>
      </c>
      <c r="E302" s="2507">
        <v>72.0</v>
      </c>
      <c r="F302" s="2508" t="s">
        <v>711</v>
      </c>
      <c r="G302" s="2508">
        <v>5.0</v>
      </c>
      <c r="H302" s="2508">
        <v>94.0</v>
      </c>
      <c r="I302" s="2508">
        <v>468.0</v>
      </c>
      <c r="J302" s="2509">
        <v>143.0</v>
      </c>
      <c r="K302" s="2510">
        <v>42376.0</v>
      </c>
      <c r="L302" s="2510">
        <v>2230.0</v>
      </c>
      <c r="M302" s="2509">
        <v>76.0</v>
      </c>
      <c r="N302" s="2508">
        <v>36.0</v>
      </c>
      <c r="O302" s="2509">
        <v>19.0</v>
      </c>
      <c r="P302" s="2508">
        <v>0.3</v>
      </c>
    </row>
    <row r="303">
      <c r="A303" s="2505" t="s">
        <v>27</v>
      </c>
      <c r="B303" s="2505" t="s">
        <v>783</v>
      </c>
      <c r="C303" s="2506">
        <v>45642.583333333336</v>
      </c>
      <c r="D303" s="2506">
        <v>45645.583333333336</v>
      </c>
      <c r="E303" s="2507">
        <v>72.0</v>
      </c>
      <c r="F303" s="2508" t="s">
        <v>711</v>
      </c>
      <c r="G303" s="2508">
        <v>4.0</v>
      </c>
      <c r="H303" s="2508">
        <v>80.0</v>
      </c>
      <c r="I303" s="2508">
        <v>541.0</v>
      </c>
      <c r="J303" s="2509">
        <v>134.0</v>
      </c>
      <c r="K303" s="2510">
        <v>55252.0</v>
      </c>
      <c r="L303" s="2510">
        <v>3453.0</v>
      </c>
      <c r="M303" s="2509">
        <v>45.0</v>
      </c>
      <c r="N303" s="2508">
        <v>56.0</v>
      </c>
      <c r="O303" s="2509">
        <v>16.0</v>
      </c>
      <c r="P303" s="2508">
        <v>0.2</v>
      </c>
    </row>
    <row r="304">
      <c r="A304" s="2505" t="s">
        <v>26</v>
      </c>
      <c r="B304" s="2505" t="s">
        <v>783</v>
      </c>
      <c r="C304" s="2506">
        <v>45649.583333333336</v>
      </c>
      <c r="D304" s="2506">
        <v>45652.583333333336</v>
      </c>
      <c r="E304" s="2507">
        <v>72.0</v>
      </c>
      <c r="F304" s="2508" t="s">
        <v>711</v>
      </c>
      <c r="G304" s="2508">
        <v>4.0</v>
      </c>
      <c r="H304" s="2508">
        <v>166.0</v>
      </c>
      <c r="I304" s="2508">
        <v>0.0</v>
      </c>
      <c r="J304" s="2509">
        <v>172.0</v>
      </c>
      <c r="K304" s="2510">
        <v>0.0</v>
      </c>
      <c r="L304" s="2510">
        <v>0.0</v>
      </c>
      <c r="M304" s="2509">
        <v>168.0</v>
      </c>
      <c r="N304" s="2508">
        <v>0.0</v>
      </c>
      <c r="O304" s="2509">
        <v>0.0</v>
      </c>
      <c r="P304" s="2508">
        <v>0.0</v>
      </c>
    </row>
    <row r="305">
      <c r="A305" s="2505" t="s">
        <v>25</v>
      </c>
      <c r="B305" s="2505" t="s">
        <v>783</v>
      </c>
      <c r="C305" s="2506">
        <v>45656.583333333336</v>
      </c>
      <c r="D305" s="2506">
        <v>45659.583333333336</v>
      </c>
      <c r="E305" s="2507">
        <v>72.0</v>
      </c>
      <c r="F305" s="2508" t="s">
        <v>711</v>
      </c>
      <c r="G305" s="2508">
        <v>1.0</v>
      </c>
      <c r="H305" s="2508">
        <v>43.0</v>
      </c>
      <c r="I305" s="2508">
        <v>658.0</v>
      </c>
      <c r="J305" s="2509">
        <v>113.0</v>
      </c>
      <c r="K305" s="2510">
        <v>67815.0</v>
      </c>
      <c r="L305" s="2510">
        <v>13563.0</v>
      </c>
      <c r="M305" s="2509">
        <v>8.0</v>
      </c>
      <c r="N305" s="2508">
        <v>221.0</v>
      </c>
      <c r="O305" s="2509">
        <v>5.0</v>
      </c>
      <c r="P305" s="2508">
        <v>0.1</v>
      </c>
    </row>
    <row r="306">
      <c r="A306" s="2505" t="s">
        <v>24</v>
      </c>
      <c r="B306" s="2505" t="s">
        <v>783</v>
      </c>
      <c r="C306" s="2506">
        <v>45663.583333333336</v>
      </c>
      <c r="D306" s="2506">
        <v>45666.583333333336</v>
      </c>
      <c r="E306" s="2507">
        <v>72.0</v>
      </c>
      <c r="F306" s="2508" t="s">
        <v>711</v>
      </c>
      <c r="G306" s="2508">
        <v>5.0</v>
      </c>
      <c r="H306" s="2508">
        <v>174.0</v>
      </c>
      <c r="I306" s="2508">
        <v>0.0</v>
      </c>
      <c r="J306" s="2509">
        <v>176.0</v>
      </c>
      <c r="K306" s="2510">
        <v>0.0</v>
      </c>
      <c r="L306" s="2510">
        <v>0.0</v>
      </c>
      <c r="M306" s="2509">
        <v>176.0</v>
      </c>
      <c r="N306" s="2508">
        <v>0.0</v>
      </c>
      <c r="O306" s="2509">
        <v>0.0</v>
      </c>
      <c r="P306" s="2508">
        <v>0.0</v>
      </c>
    </row>
    <row r="307">
      <c r="A307" s="2505" t="s">
        <v>23</v>
      </c>
      <c r="B307" s="2505" t="s">
        <v>783</v>
      </c>
      <c r="C307" s="2506">
        <v>45670.583333333336</v>
      </c>
      <c r="D307" s="2506">
        <v>45673.583333333336</v>
      </c>
      <c r="E307" s="2507">
        <v>72.0</v>
      </c>
      <c r="F307" s="2508" t="s">
        <v>711</v>
      </c>
      <c r="G307" s="2508">
        <v>1.0</v>
      </c>
      <c r="H307" s="2508">
        <v>100.0</v>
      </c>
      <c r="I307" s="2508">
        <v>432.0</v>
      </c>
      <c r="J307" s="2509">
        <v>144.0</v>
      </c>
      <c r="K307" s="2510">
        <v>32790.0</v>
      </c>
      <c r="L307" s="2510">
        <v>1726.0</v>
      </c>
      <c r="M307" s="2509">
        <v>79.0</v>
      </c>
      <c r="N307" s="2508">
        <v>28.0</v>
      </c>
      <c r="O307" s="2509">
        <v>19.0</v>
      </c>
      <c r="P307" s="2508">
        <v>0.3</v>
      </c>
    </row>
    <row r="308">
      <c r="A308" s="2505" t="s">
        <v>22</v>
      </c>
      <c r="B308" s="2505" t="s">
        <v>783</v>
      </c>
      <c r="C308" s="2506">
        <v>45677.583333333336</v>
      </c>
      <c r="D308" s="2506">
        <v>45680.583333333336</v>
      </c>
      <c r="E308" s="2507">
        <v>72.0</v>
      </c>
      <c r="F308" s="2508" t="s">
        <v>711</v>
      </c>
      <c r="G308" s="2508">
        <v>3.0</v>
      </c>
      <c r="H308" s="2508">
        <v>83.0</v>
      </c>
      <c r="I308" s="2508">
        <v>540.0</v>
      </c>
      <c r="J308" s="2509">
        <v>134.0</v>
      </c>
      <c r="K308" s="2510">
        <v>83314.0</v>
      </c>
      <c r="L308" s="2510">
        <v>4385.0</v>
      </c>
      <c r="M308" s="2509">
        <v>46.0</v>
      </c>
      <c r="N308" s="2508">
        <v>71.0</v>
      </c>
      <c r="O308" s="2509">
        <v>19.0</v>
      </c>
      <c r="P308" s="2508">
        <v>0.3</v>
      </c>
    </row>
    <row r="309">
      <c r="A309" s="2505" t="s">
        <v>21</v>
      </c>
      <c r="B309" s="2505" t="s">
        <v>783</v>
      </c>
      <c r="C309" s="2506">
        <v>45684.583333333336</v>
      </c>
      <c r="D309" s="2506">
        <v>45687.583333333336</v>
      </c>
      <c r="E309" s="2507">
        <v>72.0</v>
      </c>
      <c r="F309" s="2508" t="s">
        <v>711</v>
      </c>
      <c r="G309" s="2508">
        <v>4.0</v>
      </c>
      <c r="H309" s="2508">
        <v>173.0</v>
      </c>
      <c r="I309" s="2508">
        <v>0.0</v>
      </c>
      <c r="J309" s="2509">
        <v>176.0</v>
      </c>
      <c r="K309" s="2510">
        <v>0.0</v>
      </c>
      <c r="L309" s="2510">
        <v>0.0</v>
      </c>
      <c r="M309" s="2509">
        <v>177.0</v>
      </c>
      <c r="N309" s="2508">
        <v>0.0</v>
      </c>
      <c r="O309" s="2509">
        <v>0.0</v>
      </c>
      <c r="P309" s="2508">
        <v>0.0</v>
      </c>
    </row>
    <row r="310">
      <c r="A310" s="2505" t="s">
        <v>20</v>
      </c>
      <c r="B310" s="2505" t="s">
        <v>783</v>
      </c>
      <c r="C310" s="2506">
        <v>45691.583333333336</v>
      </c>
      <c r="D310" s="2506">
        <v>45694.583333333336</v>
      </c>
      <c r="E310" s="2507">
        <v>72.0</v>
      </c>
      <c r="F310" s="2508" t="s">
        <v>711</v>
      </c>
      <c r="G310" s="2508">
        <v>1.0</v>
      </c>
      <c r="H310" s="2508">
        <v>65.0</v>
      </c>
      <c r="I310" s="2508">
        <v>599.0</v>
      </c>
      <c r="J310" s="2509">
        <v>140.0</v>
      </c>
      <c r="K310" s="2510">
        <v>52722.0</v>
      </c>
      <c r="L310" s="2510">
        <v>52722.0</v>
      </c>
      <c r="M310" s="2509">
        <v>1.0</v>
      </c>
      <c r="N310" s="2508">
        <v>858.0</v>
      </c>
      <c r="O310" s="2509">
        <v>1.0</v>
      </c>
      <c r="P310" s="2508">
        <v>0.0</v>
      </c>
    </row>
    <row r="311">
      <c r="A311" s="2505" t="s">
        <v>19</v>
      </c>
      <c r="B311" s="2505" t="s">
        <v>783</v>
      </c>
      <c r="C311" s="2506">
        <v>45698.583333333336</v>
      </c>
      <c r="D311" s="2506">
        <v>45701.583333333336</v>
      </c>
      <c r="E311" s="2507">
        <v>72.0</v>
      </c>
      <c r="F311" s="2508" t="s">
        <v>711</v>
      </c>
      <c r="G311" s="2508">
        <v>4.0</v>
      </c>
      <c r="H311" s="2508">
        <v>164.0</v>
      </c>
      <c r="I311" s="2508">
        <v>0.0</v>
      </c>
      <c r="J311" s="2509">
        <v>177.0</v>
      </c>
      <c r="K311" s="2510">
        <v>0.0</v>
      </c>
      <c r="L311" s="2510">
        <v>0.0</v>
      </c>
      <c r="M311" s="2509">
        <v>177.0</v>
      </c>
      <c r="N311" s="2508">
        <v>0.0</v>
      </c>
      <c r="O311" s="2509">
        <v>0.0</v>
      </c>
      <c r="P311" s="2508">
        <v>0.0</v>
      </c>
    </row>
    <row r="312">
      <c r="A312" s="2505" t="s">
        <v>18</v>
      </c>
      <c r="B312" s="2505" t="s">
        <v>783</v>
      </c>
      <c r="C312" s="2506">
        <v>45705.583333333336</v>
      </c>
      <c r="D312" s="2506">
        <v>45708.583333333336</v>
      </c>
      <c r="E312" s="2507">
        <v>72.0</v>
      </c>
      <c r="F312" s="2508" t="s">
        <v>711</v>
      </c>
      <c r="G312" s="2508">
        <v>5.0</v>
      </c>
      <c r="H312" s="2508">
        <v>167.0</v>
      </c>
      <c r="I312" s="2508">
        <v>0.0</v>
      </c>
      <c r="J312" s="2509">
        <v>172.0</v>
      </c>
      <c r="K312" s="2510">
        <v>0.0</v>
      </c>
      <c r="L312" s="2510">
        <v>0.0</v>
      </c>
      <c r="M312" s="2509">
        <v>174.0</v>
      </c>
      <c r="N312" s="2508">
        <v>0.0</v>
      </c>
      <c r="O312" s="2509">
        <v>0.0</v>
      </c>
      <c r="P312" s="2508">
        <v>0.0</v>
      </c>
    </row>
    <row r="313">
      <c r="A313" s="2505" t="s">
        <v>17</v>
      </c>
      <c r="B313" s="2505" t="s">
        <v>783</v>
      </c>
      <c r="C313" s="2506">
        <v>45712.583333333336</v>
      </c>
      <c r="D313" s="2506">
        <v>45715.583333333336</v>
      </c>
      <c r="E313" s="2507">
        <v>72.0</v>
      </c>
      <c r="F313" s="2508" t="s">
        <v>711</v>
      </c>
      <c r="G313" s="2508">
        <v>1.0</v>
      </c>
      <c r="H313" s="2508">
        <v>64.0</v>
      </c>
      <c r="I313" s="2508">
        <v>588.0</v>
      </c>
      <c r="J313" s="2509">
        <v>128.0</v>
      </c>
      <c r="K313" s="2510">
        <v>49225.0</v>
      </c>
      <c r="L313" s="2510">
        <v>8204.0</v>
      </c>
      <c r="M313" s="2509">
        <v>14.0</v>
      </c>
      <c r="N313" s="2508">
        <v>134.0</v>
      </c>
      <c r="O313" s="2509">
        <v>6.0</v>
      </c>
      <c r="P313" s="2508">
        <v>0.1</v>
      </c>
    </row>
    <row r="314">
      <c r="A314" s="2505" t="s">
        <v>16</v>
      </c>
      <c r="B314" s="2505" t="s">
        <v>783</v>
      </c>
      <c r="C314" s="2506">
        <v>45719.583333333336</v>
      </c>
      <c r="D314" s="2506">
        <v>45722.583333333336</v>
      </c>
      <c r="E314" s="2507">
        <v>72.0</v>
      </c>
      <c r="F314" s="2508" t="s">
        <v>711</v>
      </c>
      <c r="G314" s="2508">
        <v>4.0</v>
      </c>
      <c r="H314" s="2508">
        <v>162.0</v>
      </c>
      <c r="I314" s="2508">
        <v>0.0</v>
      </c>
      <c r="J314" s="2509">
        <v>175.0</v>
      </c>
      <c r="K314" s="2510">
        <v>0.0</v>
      </c>
      <c r="L314" s="2510">
        <v>0.0</v>
      </c>
      <c r="M314" s="2509">
        <v>167.0</v>
      </c>
      <c r="N314" s="2508">
        <v>0.0</v>
      </c>
      <c r="O314" s="2509">
        <v>0.0</v>
      </c>
      <c r="P314" s="2508">
        <v>0.0</v>
      </c>
    </row>
    <row r="315">
      <c r="A315" s="2505" t="s">
        <v>37</v>
      </c>
      <c r="B315" s="2505" t="s">
        <v>783</v>
      </c>
      <c r="C315" s="2506">
        <v>45572.625</v>
      </c>
      <c r="D315" s="2506">
        <v>45575.583333333336</v>
      </c>
      <c r="E315" s="2507">
        <v>71.0</v>
      </c>
      <c r="F315" s="2508" t="s">
        <v>215</v>
      </c>
      <c r="G315" s="2508">
        <v>6.0</v>
      </c>
      <c r="H315" s="2508">
        <v>90.0</v>
      </c>
      <c r="I315" s="2508">
        <v>500.0</v>
      </c>
      <c r="J315" s="2509">
        <v>87.0</v>
      </c>
      <c r="K315" s="2510">
        <v>182591.0</v>
      </c>
      <c r="L315" s="2510">
        <v>4935.0</v>
      </c>
      <c r="M315" s="2509">
        <v>116.0</v>
      </c>
      <c r="N315" s="2508">
        <v>19.0</v>
      </c>
      <c r="O315" s="2509">
        <v>37.0</v>
      </c>
      <c r="P315" s="2508">
        <v>0.5</v>
      </c>
    </row>
    <row r="316">
      <c r="A316" s="2505" t="s">
        <v>36</v>
      </c>
      <c r="B316" s="2505" t="s">
        <v>783</v>
      </c>
      <c r="C316" s="2506">
        <v>45579.625</v>
      </c>
      <c r="D316" s="2506">
        <v>45582.583333333336</v>
      </c>
      <c r="E316" s="2507">
        <v>71.0</v>
      </c>
      <c r="F316" s="2508" t="s">
        <v>215</v>
      </c>
      <c r="G316" s="2508">
        <v>5.0</v>
      </c>
      <c r="H316" s="2508">
        <v>146.0</v>
      </c>
      <c r="I316" s="2508">
        <v>228.0</v>
      </c>
      <c r="J316" s="2509">
        <v>146.0</v>
      </c>
      <c r="K316" s="2510">
        <v>49028.0</v>
      </c>
      <c r="L316" s="2510">
        <v>3064.0</v>
      </c>
      <c r="M316" s="2509">
        <v>142.0</v>
      </c>
      <c r="N316" s="2508">
        <v>12.0</v>
      </c>
      <c r="O316" s="2509">
        <v>16.0</v>
      </c>
      <c r="P316" s="2508">
        <v>0.2</v>
      </c>
    </row>
    <row r="317">
      <c r="A317" s="2505" t="s">
        <v>35</v>
      </c>
      <c r="B317" s="2505" t="s">
        <v>783</v>
      </c>
      <c r="C317" s="2506">
        <v>45586.625</v>
      </c>
      <c r="D317" s="2506">
        <v>45589.583333333336</v>
      </c>
      <c r="E317" s="2507">
        <v>71.0</v>
      </c>
      <c r="F317" s="2508" t="s">
        <v>215</v>
      </c>
      <c r="G317" s="2508">
        <v>3.0</v>
      </c>
      <c r="H317" s="2508">
        <v>133.0</v>
      </c>
      <c r="I317" s="2508">
        <v>274.0</v>
      </c>
      <c r="J317" s="2509">
        <v>123.0</v>
      </c>
      <c r="K317" s="2510">
        <v>72290.0</v>
      </c>
      <c r="L317" s="2510">
        <v>2493.0</v>
      </c>
      <c r="M317" s="2509">
        <v>153.0</v>
      </c>
      <c r="N317" s="2508">
        <v>9.0</v>
      </c>
      <c r="O317" s="2509">
        <v>29.0</v>
      </c>
      <c r="P317" s="2508">
        <v>0.4</v>
      </c>
    </row>
    <row r="318">
      <c r="A318" s="2505" t="s">
        <v>34</v>
      </c>
      <c r="B318" s="2505" t="s">
        <v>783</v>
      </c>
      <c r="C318" s="2506">
        <v>45593.583333333336</v>
      </c>
      <c r="D318" s="2506">
        <v>45596.583333333336</v>
      </c>
      <c r="E318" s="2507">
        <v>72.0</v>
      </c>
      <c r="F318" s="2508" t="s">
        <v>215</v>
      </c>
      <c r="G318" s="2508">
        <v>4.0</v>
      </c>
      <c r="H318" s="2508">
        <v>69.0</v>
      </c>
      <c r="I318" s="2508">
        <v>542.0</v>
      </c>
      <c r="J318" s="2509">
        <v>85.0</v>
      </c>
      <c r="K318" s="2510">
        <v>206135.0</v>
      </c>
      <c r="L318" s="2510">
        <v>5028.0</v>
      </c>
      <c r="M318" s="2509">
        <v>109.0</v>
      </c>
      <c r="N318" s="2508">
        <v>19.0</v>
      </c>
      <c r="O318" s="2509">
        <v>41.0</v>
      </c>
      <c r="P318" s="2508">
        <v>0.6</v>
      </c>
    </row>
    <row r="319">
      <c r="A319" s="2505" t="s">
        <v>33</v>
      </c>
      <c r="B319" s="2505" t="s">
        <v>783</v>
      </c>
      <c r="C319" s="2506">
        <v>45600.583333333336</v>
      </c>
      <c r="D319" s="2506">
        <v>45603.583333333336</v>
      </c>
      <c r="E319" s="2507">
        <v>72.0</v>
      </c>
      <c r="F319" s="2508" t="s">
        <v>215</v>
      </c>
      <c r="G319" s="2508">
        <v>5.0</v>
      </c>
      <c r="H319" s="2508">
        <v>66.0</v>
      </c>
      <c r="I319" s="2508">
        <v>602.0</v>
      </c>
      <c r="J319" s="2509">
        <v>82.0</v>
      </c>
      <c r="K319" s="2510">
        <v>265701.0</v>
      </c>
      <c r="L319" s="2510">
        <v>8857.0</v>
      </c>
      <c r="M319" s="2509">
        <v>63.0</v>
      </c>
      <c r="N319" s="2508">
        <v>33.0</v>
      </c>
      <c r="O319" s="2509">
        <v>30.0</v>
      </c>
      <c r="P319" s="2508">
        <v>0.4</v>
      </c>
    </row>
    <row r="320">
      <c r="A320" s="2505" t="s">
        <v>32</v>
      </c>
      <c r="B320" s="2505" t="s">
        <v>783</v>
      </c>
      <c r="C320" s="2506">
        <v>45607.583333333336</v>
      </c>
      <c r="D320" s="2506">
        <v>45610.583333333336</v>
      </c>
      <c r="E320" s="2507">
        <v>72.0</v>
      </c>
      <c r="F320" s="2508" t="s">
        <v>215</v>
      </c>
      <c r="G320" s="2508">
        <v>5.0</v>
      </c>
      <c r="H320" s="2508">
        <v>87.0</v>
      </c>
      <c r="I320" s="2508">
        <v>510.0</v>
      </c>
      <c r="J320" s="2509">
        <v>81.0</v>
      </c>
      <c r="K320" s="2510">
        <v>277805.0</v>
      </c>
      <c r="L320" s="2510">
        <v>4146.0</v>
      </c>
      <c r="M320" s="2509">
        <v>131.0</v>
      </c>
      <c r="N320" s="2508">
        <v>15.0</v>
      </c>
      <c r="O320" s="2509">
        <v>67.0</v>
      </c>
      <c r="P320" s="2508">
        <v>0.9</v>
      </c>
    </row>
    <row r="321">
      <c r="A321" s="2505" t="s">
        <v>31</v>
      </c>
      <c r="B321" s="2505" t="s">
        <v>783</v>
      </c>
      <c r="C321" s="2506">
        <v>45614.583333333336</v>
      </c>
      <c r="D321" s="2506">
        <v>45617.583333333336</v>
      </c>
      <c r="E321" s="2507">
        <v>72.0</v>
      </c>
      <c r="F321" s="2508" t="s">
        <v>215</v>
      </c>
      <c r="G321" s="2508">
        <v>6.0</v>
      </c>
      <c r="H321" s="2508">
        <v>26.0</v>
      </c>
      <c r="I321" s="2508">
        <v>791.0</v>
      </c>
      <c r="J321" s="2509">
        <v>33.0</v>
      </c>
      <c r="K321" s="2510">
        <v>1050602.0</v>
      </c>
      <c r="L321" s="2510">
        <v>14797.0</v>
      </c>
      <c r="M321" s="2509">
        <v>55.0</v>
      </c>
      <c r="N321" s="2508">
        <v>55.0</v>
      </c>
      <c r="O321" s="2509">
        <v>71.0</v>
      </c>
      <c r="P321" s="2508">
        <v>1.0</v>
      </c>
    </row>
    <row r="322">
      <c r="A322" s="2505" t="s">
        <v>30</v>
      </c>
      <c r="B322" s="2505" t="s">
        <v>783</v>
      </c>
      <c r="C322" s="2506">
        <v>45621.583333333336</v>
      </c>
      <c r="D322" s="2506">
        <v>45624.583333333336</v>
      </c>
      <c r="E322" s="2507">
        <v>72.0</v>
      </c>
      <c r="F322" s="2508" t="s">
        <v>215</v>
      </c>
      <c r="G322" s="2508">
        <v>7.0</v>
      </c>
      <c r="H322" s="2508">
        <v>165.0</v>
      </c>
      <c r="I322" s="2508">
        <v>114.0</v>
      </c>
      <c r="J322" s="2509">
        <v>157.0</v>
      </c>
      <c r="K322" s="2510">
        <v>23984.0</v>
      </c>
      <c r="L322" s="2510">
        <v>2665.0</v>
      </c>
      <c r="M322" s="2509">
        <v>155.0</v>
      </c>
      <c r="N322" s="2508">
        <v>10.0</v>
      </c>
      <c r="O322" s="2509">
        <v>9.0</v>
      </c>
      <c r="P322" s="2508">
        <v>0.1</v>
      </c>
    </row>
    <row r="323">
      <c r="A323" s="2505" t="s">
        <v>29</v>
      </c>
      <c r="B323" s="2505" t="s">
        <v>783</v>
      </c>
      <c r="C323" s="2506">
        <v>45628.583333333336</v>
      </c>
      <c r="D323" s="2506">
        <v>45631.583333333336</v>
      </c>
      <c r="E323" s="2507">
        <v>72.0</v>
      </c>
      <c r="F323" s="2508" t="s">
        <v>215</v>
      </c>
      <c r="G323" s="2508">
        <v>5.0</v>
      </c>
      <c r="H323" s="2508">
        <v>100.0</v>
      </c>
      <c r="I323" s="2508">
        <v>457.0</v>
      </c>
      <c r="J323" s="2509">
        <v>89.0</v>
      </c>
      <c r="K323" s="2510">
        <v>242292.0</v>
      </c>
      <c r="L323" s="2510">
        <v>3188.0</v>
      </c>
      <c r="M323" s="2509">
        <v>151.0</v>
      </c>
      <c r="N323" s="2508">
        <v>12.0</v>
      </c>
      <c r="O323" s="2509">
        <v>76.0</v>
      </c>
      <c r="P323" s="2508">
        <v>1.1</v>
      </c>
    </row>
    <row r="324">
      <c r="A324" s="2505" t="s">
        <v>28</v>
      </c>
      <c r="B324" s="2505" t="s">
        <v>783</v>
      </c>
      <c r="C324" s="2506">
        <v>45635.583333333336</v>
      </c>
      <c r="D324" s="2506">
        <v>45638.583333333336</v>
      </c>
      <c r="E324" s="2507">
        <v>72.0</v>
      </c>
      <c r="F324" s="2508" t="s">
        <v>215</v>
      </c>
      <c r="G324" s="2508">
        <v>4.0</v>
      </c>
      <c r="H324" s="2508">
        <v>83.0</v>
      </c>
      <c r="I324" s="2508">
        <v>539.0</v>
      </c>
      <c r="J324" s="2509">
        <v>78.0</v>
      </c>
      <c r="K324" s="2510">
        <v>249396.0</v>
      </c>
      <c r="L324" s="2510">
        <v>4988.0</v>
      </c>
      <c r="M324" s="2509">
        <v>118.0</v>
      </c>
      <c r="N324" s="2508">
        <v>19.0</v>
      </c>
      <c r="O324" s="2509">
        <v>50.0</v>
      </c>
      <c r="P324" s="2508">
        <v>0.7</v>
      </c>
    </row>
    <row r="325">
      <c r="A325" s="2505" t="s">
        <v>27</v>
      </c>
      <c r="B325" s="2505" t="s">
        <v>783</v>
      </c>
      <c r="C325" s="2506">
        <v>45642.583333333336</v>
      </c>
      <c r="D325" s="2506">
        <v>45645.583333333336</v>
      </c>
      <c r="E325" s="2507">
        <v>72.0</v>
      </c>
      <c r="F325" s="2508" t="s">
        <v>215</v>
      </c>
      <c r="G325" s="2508">
        <v>5.0</v>
      </c>
      <c r="H325" s="2508">
        <v>84.0</v>
      </c>
      <c r="I325" s="2508">
        <v>526.0</v>
      </c>
      <c r="J325" s="2509">
        <v>80.0</v>
      </c>
      <c r="K325" s="2510">
        <v>243273.0</v>
      </c>
      <c r="L325" s="2510">
        <v>4865.0</v>
      </c>
      <c r="M325" s="2509">
        <v>122.0</v>
      </c>
      <c r="N325" s="2508">
        <v>18.0</v>
      </c>
      <c r="O325" s="2509">
        <v>50.0</v>
      </c>
      <c r="P325" s="2508">
        <v>0.7</v>
      </c>
    </row>
    <row r="326">
      <c r="A326" s="2505" t="s">
        <v>26</v>
      </c>
      <c r="B326" s="2505" t="s">
        <v>783</v>
      </c>
      <c r="C326" s="2506">
        <v>45649.583333333336</v>
      </c>
      <c r="D326" s="2506">
        <v>45652.583333333336</v>
      </c>
      <c r="E326" s="2507">
        <v>72.0</v>
      </c>
      <c r="F326" s="2508" t="s">
        <v>215</v>
      </c>
      <c r="G326" s="2508">
        <v>5.0</v>
      </c>
      <c r="H326" s="2508">
        <v>23.0</v>
      </c>
      <c r="I326" s="2508">
        <v>779.0</v>
      </c>
      <c r="J326" s="2509">
        <v>32.0</v>
      </c>
      <c r="K326" s="2510">
        <v>501126.0</v>
      </c>
      <c r="L326" s="2510">
        <v>15186.0</v>
      </c>
      <c r="M326" s="2509">
        <v>43.0</v>
      </c>
      <c r="N326" s="2508">
        <v>57.0</v>
      </c>
      <c r="O326" s="2509">
        <v>33.0</v>
      </c>
      <c r="P326" s="2508">
        <v>0.5</v>
      </c>
    </row>
    <row r="327">
      <c r="A327" s="2505" t="s">
        <v>25</v>
      </c>
      <c r="B327" s="2505" t="s">
        <v>783</v>
      </c>
      <c r="C327" s="2506">
        <v>45656.583333333336</v>
      </c>
      <c r="D327" s="2506">
        <v>45659.583333333336</v>
      </c>
      <c r="E327" s="2507">
        <v>72.0</v>
      </c>
      <c r="F327" s="2508" t="s">
        <v>215</v>
      </c>
      <c r="G327" s="2508">
        <v>7.0</v>
      </c>
      <c r="H327" s="2508">
        <v>53.0</v>
      </c>
      <c r="I327" s="2508">
        <v>618.0</v>
      </c>
      <c r="J327" s="2509">
        <v>54.0</v>
      </c>
      <c r="K327" s="2510">
        <v>280181.0</v>
      </c>
      <c r="L327" s="2510">
        <v>5837.0</v>
      </c>
      <c r="M327" s="2509">
        <v>98.0</v>
      </c>
      <c r="N327" s="2508">
        <v>22.0</v>
      </c>
      <c r="O327" s="2509">
        <v>48.0</v>
      </c>
      <c r="P327" s="2508">
        <v>0.7</v>
      </c>
    </row>
    <row r="328">
      <c r="A328" s="2505" t="s">
        <v>24</v>
      </c>
      <c r="B328" s="2505" t="s">
        <v>783</v>
      </c>
      <c r="C328" s="2506">
        <v>45663.583333333336</v>
      </c>
      <c r="D328" s="2506">
        <v>45666.583333333336</v>
      </c>
      <c r="E328" s="2507">
        <v>72.0</v>
      </c>
      <c r="F328" s="2508" t="s">
        <v>215</v>
      </c>
      <c r="G328" s="2508">
        <v>6.0</v>
      </c>
      <c r="H328" s="2508">
        <v>37.0</v>
      </c>
      <c r="I328" s="2508">
        <v>744.0</v>
      </c>
      <c r="J328" s="2509">
        <v>42.0</v>
      </c>
      <c r="K328" s="2510">
        <v>460516.0</v>
      </c>
      <c r="L328" s="2510">
        <v>9210.0</v>
      </c>
      <c r="M328" s="2509">
        <v>68.0</v>
      </c>
      <c r="N328" s="2508">
        <v>34.0</v>
      </c>
      <c r="O328" s="2509">
        <v>50.0</v>
      </c>
      <c r="P328" s="2508">
        <v>0.7</v>
      </c>
    </row>
    <row r="329">
      <c r="A329" s="2505" t="s">
        <v>23</v>
      </c>
      <c r="B329" s="2505" t="s">
        <v>783</v>
      </c>
      <c r="C329" s="2506">
        <v>45670.583333333336</v>
      </c>
      <c r="D329" s="2506">
        <v>45673.583333333336</v>
      </c>
      <c r="E329" s="2507">
        <v>72.0</v>
      </c>
      <c r="F329" s="2508" t="s">
        <v>215</v>
      </c>
      <c r="G329" s="2508">
        <v>6.0</v>
      </c>
      <c r="H329" s="2508">
        <v>67.0</v>
      </c>
      <c r="I329" s="2508">
        <v>596.0</v>
      </c>
      <c r="J329" s="2509">
        <v>81.0</v>
      </c>
      <c r="K329" s="2510">
        <v>196886.0</v>
      </c>
      <c r="L329" s="2510">
        <v>9376.0</v>
      </c>
      <c r="M329" s="2509">
        <v>64.0</v>
      </c>
      <c r="N329" s="2508">
        <v>35.0</v>
      </c>
      <c r="O329" s="2509">
        <v>21.0</v>
      </c>
      <c r="P329" s="2508">
        <v>0.3</v>
      </c>
    </row>
    <row r="330">
      <c r="A330" s="2505" t="s">
        <v>22</v>
      </c>
      <c r="B330" s="2505" t="s">
        <v>783</v>
      </c>
      <c r="C330" s="2506">
        <v>45677.583333333336</v>
      </c>
      <c r="D330" s="2506">
        <v>45680.583333333336</v>
      </c>
      <c r="E330" s="2507">
        <v>72.0</v>
      </c>
      <c r="F330" s="2508" t="s">
        <v>215</v>
      </c>
      <c r="G330" s="2508">
        <v>5.0</v>
      </c>
      <c r="H330" s="2508">
        <v>56.0</v>
      </c>
      <c r="I330" s="2508">
        <v>663.0</v>
      </c>
      <c r="J330" s="2509">
        <v>50.0</v>
      </c>
      <c r="K330" s="2510">
        <v>547803.0</v>
      </c>
      <c r="L330" s="2510">
        <v>6600.0</v>
      </c>
      <c r="M330" s="2509">
        <v>100.0</v>
      </c>
      <c r="N330" s="2508">
        <v>25.0</v>
      </c>
      <c r="O330" s="2509">
        <v>83.0</v>
      </c>
      <c r="P330" s="2508">
        <v>1.2</v>
      </c>
    </row>
    <row r="331">
      <c r="A331" s="2505" t="s">
        <v>21</v>
      </c>
      <c r="B331" s="2505" t="s">
        <v>783</v>
      </c>
      <c r="C331" s="2506">
        <v>45684.583333333336</v>
      </c>
      <c r="D331" s="2506">
        <v>45687.583333333336</v>
      </c>
      <c r="E331" s="2507">
        <v>72.0</v>
      </c>
      <c r="F331" s="2508" t="s">
        <v>215</v>
      </c>
      <c r="G331" s="2508">
        <v>6.0</v>
      </c>
      <c r="H331" s="2508">
        <v>67.0</v>
      </c>
      <c r="I331" s="2508">
        <v>607.0</v>
      </c>
      <c r="J331" s="2509">
        <v>66.0</v>
      </c>
      <c r="K331" s="2510">
        <v>336833.0</v>
      </c>
      <c r="L331" s="2510">
        <v>6355.0</v>
      </c>
      <c r="M331" s="2509">
        <v>111.0</v>
      </c>
      <c r="N331" s="2508">
        <v>24.0</v>
      </c>
      <c r="O331" s="2509">
        <v>53.0</v>
      </c>
      <c r="P331" s="2508">
        <v>0.7</v>
      </c>
    </row>
    <row r="332">
      <c r="A332" s="2505" t="s">
        <v>20</v>
      </c>
      <c r="B332" s="2505" t="s">
        <v>783</v>
      </c>
      <c r="C332" s="2506">
        <v>45691.583333333336</v>
      </c>
      <c r="D332" s="2506">
        <v>45694.583333333336</v>
      </c>
      <c r="E332" s="2507">
        <v>72.0</v>
      </c>
      <c r="F332" s="2508" t="s">
        <v>215</v>
      </c>
      <c r="G332" s="2508">
        <v>5.0</v>
      </c>
      <c r="H332" s="2508">
        <v>60.0</v>
      </c>
      <c r="I332" s="2508">
        <v>625.0</v>
      </c>
      <c r="J332" s="2509">
        <v>64.0</v>
      </c>
      <c r="K332" s="2510">
        <v>400517.0</v>
      </c>
      <c r="L332" s="2510">
        <v>7853.0</v>
      </c>
      <c r="M332" s="2509">
        <v>90.0</v>
      </c>
      <c r="N332" s="2508">
        <v>29.0</v>
      </c>
      <c r="O332" s="2509">
        <v>51.0</v>
      </c>
      <c r="P332" s="2508">
        <v>0.7</v>
      </c>
    </row>
    <row r="333">
      <c r="A333" s="2505" t="s">
        <v>19</v>
      </c>
      <c r="B333" s="2505" t="s">
        <v>783</v>
      </c>
      <c r="C333" s="2506">
        <v>45698.583333333336</v>
      </c>
      <c r="D333" s="2506">
        <v>45701.583333333336</v>
      </c>
      <c r="E333" s="2507">
        <v>72.0</v>
      </c>
      <c r="F333" s="2508" t="s">
        <v>215</v>
      </c>
      <c r="G333" s="2508">
        <v>5.0</v>
      </c>
      <c r="H333" s="2508">
        <v>35.0</v>
      </c>
      <c r="I333" s="2508">
        <v>726.0</v>
      </c>
      <c r="J333" s="2509">
        <v>40.0</v>
      </c>
      <c r="K333" s="2510">
        <v>540809.0</v>
      </c>
      <c r="L333" s="2510">
        <v>8584.0</v>
      </c>
      <c r="M333" s="2509">
        <v>79.0</v>
      </c>
      <c r="N333" s="2508">
        <v>32.0</v>
      </c>
      <c r="O333" s="2509">
        <v>63.0</v>
      </c>
      <c r="P333" s="2508">
        <v>0.9</v>
      </c>
    </row>
    <row r="334">
      <c r="A334" s="2505" t="s">
        <v>18</v>
      </c>
      <c r="B334" s="2505" t="s">
        <v>783</v>
      </c>
      <c r="C334" s="2506">
        <v>45705.583333333336</v>
      </c>
      <c r="D334" s="2506">
        <v>45708.583333333336</v>
      </c>
      <c r="E334" s="2507">
        <v>72.0</v>
      </c>
      <c r="F334" s="2508" t="s">
        <v>215</v>
      </c>
      <c r="G334" s="2508">
        <v>6.0</v>
      </c>
      <c r="H334" s="2508">
        <v>95.0</v>
      </c>
      <c r="I334" s="2508">
        <v>437.0</v>
      </c>
      <c r="J334" s="2509">
        <v>96.0</v>
      </c>
      <c r="K334" s="2510">
        <v>155906.0</v>
      </c>
      <c r="L334" s="2510">
        <v>4331.0</v>
      </c>
      <c r="M334" s="2509">
        <v>124.0</v>
      </c>
      <c r="N334" s="2508">
        <v>16.0</v>
      </c>
      <c r="O334" s="2509">
        <v>36.0</v>
      </c>
      <c r="P334" s="2508">
        <v>0.5</v>
      </c>
    </row>
    <row r="335">
      <c r="A335" s="2505" t="s">
        <v>17</v>
      </c>
      <c r="B335" s="2505" t="s">
        <v>783</v>
      </c>
      <c r="C335" s="2506">
        <v>45712.583333333336</v>
      </c>
      <c r="D335" s="2506">
        <v>45715.583333333336</v>
      </c>
      <c r="E335" s="2507">
        <v>72.0</v>
      </c>
      <c r="F335" s="2508" t="s">
        <v>215</v>
      </c>
      <c r="G335" s="2508">
        <v>4.0</v>
      </c>
      <c r="H335" s="2508">
        <v>23.0</v>
      </c>
      <c r="I335" s="2508">
        <v>801.0</v>
      </c>
      <c r="J335" s="2509">
        <v>27.0</v>
      </c>
      <c r="K335" s="2510">
        <v>842212.0</v>
      </c>
      <c r="L335" s="2510">
        <v>11229.0</v>
      </c>
      <c r="M335" s="2509">
        <v>66.0</v>
      </c>
      <c r="N335" s="2508">
        <v>42.0</v>
      </c>
      <c r="O335" s="2509">
        <v>75.0</v>
      </c>
      <c r="P335" s="2508">
        <v>1.0</v>
      </c>
    </row>
    <row r="336">
      <c r="A336" s="2505" t="s">
        <v>16</v>
      </c>
      <c r="B336" s="2505" t="s">
        <v>783</v>
      </c>
      <c r="C336" s="2506">
        <v>45719.583333333336</v>
      </c>
      <c r="D336" s="2506">
        <v>45722.583333333336</v>
      </c>
      <c r="E336" s="2507">
        <v>72.0</v>
      </c>
      <c r="F336" s="2508" t="s">
        <v>215</v>
      </c>
      <c r="G336" s="2508">
        <v>7.0</v>
      </c>
      <c r="H336" s="2508">
        <v>34.0</v>
      </c>
      <c r="I336" s="2508">
        <v>753.0</v>
      </c>
      <c r="J336" s="2509">
        <v>34.0</v>
      </c>
      <c r="K336" s="2510">
        <v>589003.0</v>
      </c>
      <c r="L336" s="2510">
        <v>6849.0</v>
      </c>
      <c r="M336" s="2509">
        <v>81.0</v>
      </c>
      <c r="N336" s="2508">
        <v>26.0</v>
      </c>
      <c r="O336" s="2509">
        <v>86.0</v>
      </c>
      <c r="P336" s="2508">
        <v>1.2</v>
      </c>
    </row>
    <row r="337">
      <c r="A337" s="2505" t="s">
        <v>782</v>
      </c>
      <c r="B337" s="2505" t="s">
        <v>783</v>
      </c>
      <c r="C337" s="2506">
        <v>45502.625</v>
      </c>
      <c r="D337" s="2506">
        <v>45505.583333333336</v>
      </c>
      <c r="E337" s="2507">
        <v>71.0</v>
      </c>
      <c r="F337" s="2508" t="s">
        <v>144</v>
      </c>
      <c r="G337" s="2508">
        <v>7.0</v>
      </c>
      <c r="H337" s="2508">
        <v>19.0</v>
      </c>
      <c r="I337" s="2508">
        <v>807.0</v>
      </c>
      <c r="J337" s="2509">
        <v>12.0</v>
      </c>
      <c r="K337" s="2510">
        <v>1140080.0</v>
      </c>
      <c r="L337" s="2510">
        <v>17814.0</v>
      </c>
      <c r="M337" s="2509">
        <v>64.0</v>
      </c>
      <c r="N337" s="2508">
        <v>29.0</v>
      </c>
      <c r="O337" s="2509">
        <v>64.0</v>
      </c>
      <c r="P337" s="2508">
        <v>0.9</v>
      </c>
    </row>
    <row r="338">
      <c r="A338" s="2505" t="s">
        <v>46</v>
      </c>
      <c r="B338" s="2505" t="s">
        <v>783</v>
      </c>
      <c r="C338" s="2506">
        <v>45509.625</v>
      </c>
      <c r="D338" s="2506">
        <v>45512.583333333336</v>
      </c>
      <c r="E338" s="2507">
        <v>71.0</v>
      </c>
      <c r="F338" s="2508" t="s">
        <v>144</v>
      </c>
      <c r="G338" s="2508">
        <v>7.0</v>
      </c>
      <c r="H338" s="2508">
        <v>18.0</v>
      </c>
      <c r="I338" s="2508">
        <v>830.0</v>
      </c>
      <c r="J338" s="2509">
        <v>14.0</v>
      </c>
      <c r="K338" s="2510">
        <v>1139878.0</v>
      </c>
      <c r="L338" s="2510">
        <v>23263.0</v>
      </c>
      <c r="M338" s="2509">
        <v>60.0</v>
      </c>
      <c r="N338" s="2508">
        <v>34.0</v>
      </c>
      <c r="O338" s="2509">
        <v>49.0</v>
      </c>
      <c r="P338" s="2508">
        <v>0.7</v>
      </c>
    </row>
    <row r="339">
      <c r="A339" s="2505" t="s">
        <v>45</v>
      </c>
      <c r="B339" s="2505" t="s">
        <v>783</v>
      </c>
      <c r="C339" s="2506">
        <v>45516.625</v>
      </c>
      <c r="D339" s="2506">
        <v>45519.583333333336</v>
      </c>
      <c r="E339" s="2507">
        <v>71.0</v>
      </c>
      <c r="F339" s="2508" t="s">
        <v>144</v>
      </c>
      <c r="G339" s="2508">
        <v>7.0</v>
      </c>
      <c r="H339" s="2508">
        <v>14.0</v>
      </c>
      <c r="I339" s="2508">
        <v>819.0</v>
      </c>
      <c r="J339" s="2509">
        <v>13.0</v>
      </c>
      <c r="K339" s="2510">
        <v>989581.0</v>
      </c>
      <c r="L339" s="2510">
        <v>21991.0</v>
      </c>
      <c r="M339" s="2509">
        <v>52.0</v>
      </c>
      <c r="N339" s="2508">
        <v>32.0</v>
      </c>
      <c r="O339" s="2509">
        <v>45.0</v>
      </c>
      <c r="P339" s="2508">
        <v>0.6</v>
      </c>
    </row>
    <row r="340">
      <c r="A340" s="2505" t="s">
        <v>44</v>
      </c>
      <c r="B340" s="2505" t="s">
        <v>783</v>
      </c>
      <c r="C340" s="2506">
        <v>45523.625</v>
      </c>
      <c r="D340" s="2506">
        <v>45526.583333333336</v>
      </c>
      <c r="E340" s="2507">
        <v>71.0</v>
      </c>
      <c r="F340" s="2508" t="s">
        <v>144</v>
      </c>
      <c r="G340" s="2508">
        <v>7.0</v>
      </c>
      <c r="H340" s="2508">
        <v>20.0</v>
      </c>
      <c r="I340" s="2508">
        <v>797.0</v>
      </c>
      <c r="J340" s="2509">
        <v>18.0</v>
      </c>
      <c r="K340" s="2510">
        <v>752003.0</v>
      </c>
      <c r="L340" s="2510">
        <v>25067.0</v>
      </c>
      <c r="M340" s="2509">
        <v>51.0</v>
      </c>
      <c r="N340" s="2508">
        <v>37.0</v>
      </c>
      <c r="O340" s="2509">
        <v>30.0</v>
      </c>
      <c r="P340" s="2508">
        <v>0.4</v>
      </c>
    </row>
    <row r="341">
      <c r="A341" s="2505" t="s">
        <v>43</v>
      </c>
      <c r="B341" s="2505" t="s">
        <v>783</v>
      </c>
      <c r="C341" s="2506">
        <v>45530.625</v>
      </c>
      <c r="D341" s="2506">
        <v>45533.583333333336</v>
      </c>
      <c r="E341" s="2507">
        <v>71.0</v>
      </c>
      <c r="F341" s="2508" t="s">
        <v>144</v>
      </c>
      <c r="G341" s="2508">
        <v>7.0</v>
      </c>
      <c r="H341" s="2508">
        <v>16.0</v>
      </c>
      <c r="I341" s="2508">
        <v>799.0</v>
      </c>
      <c r="J341" s="2509">
        <v>13.0</v>
      </c>
      <c r="K341" s="2510">
        <v>934891.0</v>
      </c>
      <c r="L341" s="2510">
        <v>21248.0</v>
      </c>
      <c r="M341" s="2509">
        <v>62.0</v>
      </c>
      <c r="N341" s="2508">
        <v>31.0</v>
      </c>
      <c r="O341" s="2509">
        <v>44.0</v>
      </c>
      <c r="P341" s="2508">
        <v>0.6</v>
      </c>
    </row>
    <row r="342">
      <c r="A342" s="2505" t="s">
        <v>42</v>
      </c>
      <c r="B342" s="2505" t="s">
        <v>783</v>
      </c>
      <c r="C342" s="2506">
        <v>45537.708333333336</v>
      </c>
      <c r="D342" s="2506">
        <v>45540.666666666664</v>
      </c>
      <c r="E342" s="2507">
        <v>71.0</v>
      </c>
      <c r="F342" s="2508" t="s">
        <v>144</v>
      </c>
      <c r="G342" s="2508">
        <v>7.0</v>
      </c>
      <c r="H342" s="2508">
        <v>16.0</v>
      </c>
      <c r="I342" s="2508">
        <v>870.0</v>
      </c>
      <c r="J342" s="2509">
        <v>12.0</v>
      </c>
      <c r="K342" s="2510">
        <v>1114667.0</v>
      </c>
      <c r="L342" s="2510">
        <v>32784.0</v>
      </c>
      <c r="M342" s="2509">
        <v>40.0</v>
      </c>
      <c r="N342" s="2508">
        <v>48.0</v>
      </c>
      <c r="O342" s="2509">
        <v>34.0</v>
      </c>
      <c r="P342" s="2508">
        <v>0.5</v>
      </c>
    </row>
    <row r="343">
      <c r="A343" s="2505" t="s">
        <v>41</v>
      </c>
      <c r="B343" s="2505" t="s">
        <v>783</v>
      </c>
      <c r="C343" s="2506">
        <v>45544.708333333336</v>
      </c>
      <c r="D343" s="2506">
        <v>45547.583333333336</v>
      </c>
      <c r="E343" s="2507">
        <v>69.0</v>
      </c>
      <c r="F343" s="2508" t="s">
        <v>144</v>
      </c>
      <c r="G343" s="2508">
        <v>7.0</v>
      </c>
      <c r="H343" s="2508">
        <v>14.0</v>
      </c>
      <c r="I343" s="2508">
        <v>879.0</v>
      </c>
      <c r="J343" s="2509">
        <v>13.0</v>
      </c>
      <c r="K343" s="2510">
        <v>1000863.0</v>
      </c>
      <c r="L343" s="2510">
        <v>38495.0</v>
      </c>
      <c r="M343" s="2509">
        <v>34.0</v>
      </c>
      <c r="N343" s="2508">
        <v>57.0</v>
      </c>
      <c r="O343" s="2509">
        <v>26.0</v>
      </c>
      <c r="P343" s="2508">
        <v>0.4</v>
      </c>
    </row>
    <row r="344">
      <c r="A344" s="2505" t="s">
        <v>40</v>
      </c>
      <c r="B344" s="2505" t="s">
        <v>783</v>
      </c>
      <c r="C344" s="2506">
        <v>45551.708333333336</v>
      </c>
      <c r="D344" s="2506">
        <v>45554.583333333336</v>
      </c>
      <c r="E344" s="2507">
        <v>69.0</v>
      </c>
      <c r="F344" s="2508" t="s">
        <v>144</v>
      </c>
      <c r="G344" s="2508">
        <v>7.0</v>
      </c>
      <c r="H344" s="2508">
        <v>10.0</v>
      </c>
      <c r="I344" s="2508">
        <v>895.0</v>
      </c>
      <c r="J344" s="2509">
        <v>14.0</v>
      </c>
      <c r="K344" s="2510">
        <v>951388.0</v>
      </c>
      <c r="L344" s="2510">
        <v>45304.0</v>
      </c>
      <c r="M344" s="2509">
        <v>22.0</v>
      </c>
      <c r="N344" s="2508">
        <v>67.0</v>
      </c>
      <c r="O344" s="2509">
        <v>21.0</v>
      </c>
      <c r="P344" s="2508">
        <v>0.3</v>
      </c>
    </row>
    <row r="345">
      <c r="A345" s="2505" t="s">
        <v>39</v>
      </c>
      <c r="B345" s="2505" t="s">
        <v>783</v>
      </c>
      <c r="C345" s="2506">
        <v>45558.708333333336</v>
      </c>
      <c r="D345" s="2506">
        <v>45561.583333333336</v>
      </c>
      <c r="E345" s="2507">
        <v>69.0</v>
      </c>
      <c r="F345" s="2508" t="s">
        <v>144</v>
      </c>
      <c r="G345" s="2508">
        <v>7.0</v>
      </c>
      <c r="H345" s="2508">
        <v>24.0</v>
      </c>
      <c r="I345" s="2508">
        <v>819.0</v>
      </c>
      <c r="J345" s="2509">
        <v>15.0</v>
      </c>
      <c r="K345" s="2510">
        <v>868907.0</v>
      </c>
      <c r="L345" s="2510">
        <v>28964.0</v>
      </c>
      <c r="M345" s="2509">
        <v>58.0</v>
      </c>
      <c r="N345" s="2508">
        <v>43.0</v>
      </c>
      <c r="O345" s="2509">
        <v>30.0</v>
      </c>
      <c r="P345" s="2508">
        <v>0.4</v>
      </c>
    </row>
    <row r="346">
      <c r="A346" s="2505" t="s">
        <v>38</v>
      </c>
      <c r="B346" s="2505" t="s">
        <v>783</v>
      </c>
      <c r="C346" s="2506">
        <v>45565.708333333336</v>
      </c>
      <c r="D346" s="2506">
        <v>45568.583333333336</v>
      </c>
      <c r="E346" s="2507">
        <v>69.0</v>
      </c>
      <c r="F346" s="2508" t="s">
        <v>144</v>
      </c>
      <c r="G346" s="2508">
        <v>7.0</v>
      </c>
      <c r="H346" s="2508">
        <v>17.0</v>
      </c>
      <c r="I346" s="2508">
        <v>834.0</v>
      </c>
      <c r="J346" s="2509">
        <v>18.0</v>
      </c>
      <c r="K346" s="2510">
        <v>805901.0</v>
      </c>
      <c r="L346" s="2510">
        <v>28782.0</v>
      </c>
      <c r="M346" s="2509">
        <v>45.0</v>
      </c>
      <c r="N346" s="2508">
        <v>42.0</v>
      </c>
      <c r="O346" s="2509">
        <v>28.0</v>
      </c>
      <c r="P346" s="2508">
        <v>0.4</v>
      </c>
    </row>
    <row r="347">
      <c r="A347" s="2505" t="s">
        <v>37</v>
      </c>
      <c r="B347" s="2505" t="s">
        <v>783</v>
      </c>
      <c r="C347" s="2506">
        <v>45572.625</v>
      </c>
      <c r="D347" s="2506">
        <v>45575.583333333336</v>
      </c>
      <c r="E347" s="2507">
        <v>71.0</v>
      </c>
      <c r="F347" s="2508" t="s">
        <v>144</v>
      </c>
      <c r="G347" s="2508">
        <v>7.0</v>
      </c>
      <c r="H347" s="2508">
        <v>21.0</v>
      </c>
      <c r="I347" s="2508">
        <v>795.0</v>
      </c>
      <c r="J347" s="2509">
        <v>19.0</v>
      </c>
      <c r="K347" s="2510">
        <v>848468.0</v>
      </c>
      <c r="L347" s="2510">
        <v>26515.0</v>
      </c>
      <c r="M347" s="2509">
        <v>53.0</v>
      </c>
      <c r="N347" s="2508">
        <v>39.0</v>
      </c>
      <c r="O347" s="2509">
        <v>32.0</v>
      </c>
      <c r="P347" s="2508">
        <v>0.5</v>
      </c>
    </row>
    <row r="348">
      <c r="A348" s="2505" t="s">
        <v>36</v>
      </c>
      <c r="B348" s="2505" t="s">
        <v>783</v>
      </c>
      <c r="C348" s="2506">
        <v>45579.625</v>
      </c>
      <c r="D348" s="2506">
        <v>45582.583333333336</v>
      </c>
      <c r="E348" s="2507">
        <v>71.0</v>
      </c>
      <c r="F348" s="2508" t="s">
        <v>144</v>
      </c>
      <c r="G348" s="2508">
        <v>8.0</v>
      </c>
      <c r="H348" s="2508">
        <v>49.0</v>
      </c>
      <c r="I348" s="2508">
        <v>695.0</v>
      </c>
      <c r="J348" s="2509">
        <v>29.0</v>
      </c>
      <c r="K348" s="2510">
        <v>633069.0</v>
      </c>
      <c r="L348" s="2510">
        <v>18620.0</v>
      </c>
      <c r="M348" s="2509">
        <v>88.0</v>
      </c>
      <c r="N348" s="2508">
        <v>27.0</v>
      </c>
      <c r="O348" s="2509">
        <v>34.0</v>
      </c>
      <c r="P348" s="2508">
        <v>0.5</v>
      </c>
    </row>
    <row r="349">
      <c r="A349" s="2505" t="s">
        <v>35</v>
      </c>
      <c r="B349" s="2505" t="s">
        <v>783</v>
      </c>
      <c r="C349" s="2506">
        <v>45586.625</v>
      </c>
      <c r="D349" s="2506">
        <v>45589.583333333336</v>
      </c>
      <c r="E349" s="2507">
        <v>71.0</v>
      </c>
      <c r="F349" s="2508" t="s">
        <v>144</v>
      </c>
      <c r="G349" s="2508">
        <v>6.0</v>
      </c>
      <c r="H349" s="2508">
        <v>8.0</v>
      </c>
      <c r="I349" s="2508">
        <v>905.0</v>
      </c>
      <c r="J349" s="2509">
        <v>10.0</v>
      </c>
      <c r="K349" s="2510">
        <v>1446755.0</v>
      </c>
      <c r="L349" s="2510">
        <v>32881.0</v>
      </c>
      <c r="M349" s="2509">
        <v>40.0</v>
      </c>
      <c r="N349" s="2508">
        <v>49.0</v>
      </c>
      <c r="O349" s="2509">
        <v>44.0</v>
      </c>
      <c r="P349" s="2508">
        <v>0.6</v>
      </c>
    </row>
    <row r="350">
      <c r="A350" s="2505" t="s">
        <v>34</v>
      </c>
      <c r="B350" s="2505" t="s">
        <v>783</v>
      </c>
      <c r="C350" s="2506">
        <v>45593.583333333336</v>
      </c>
      <c r="D350" s="2506">
        <v>45596.583333333336</v>
      </c>
      <c r="E350" s="2507">
        <v>72.0</v>
      </c>
      <c r="F350" s="2508" t="s">
        <v>144</v>
      </c>
      <c r="G350" s="2508">
        <v>8.0</v>
      </c>
      <c r="H350" s="2508">
        <v>11.0</v>
      </c>
      <c r="I350" s="2508">
        <v>873.0</v>
      </c>
      <c r="J350" s="2509">
        <v>14.0</v>
      </c>
      <c r="K350" s="2510">
        <v>1631349.0</v>
      </c>
      <c r="L350" s="2510">
        <v>54378.0</v>
      </c>
      <c r="M350" s="2509">
        <v>23.0</v>
      </c>
      <c r="N350" s="2508">
        <v>81.0</v>
      </c>
      <c r="O350" s="2509">
        <v>30.0</v>
      </c>
      <c r="P350" s="2508">
        <v>0.4</v>
      </c>
    </row>
    <row r="351">
      <c r="A351" s="2505" t="s">
        <v>33</v>
      </c>
      <c r="B351" s="2505" t="s">
        <v>783</v>
      </c>
      <c r="C351" s="2506">
        <v>45600.583333333336</v>
      </c>
      <c r="D351" s="2506">
        <v>45603.583333333336</v>
      </c>
      <c r="E351" s="2507">
        <v>72.0</v>
      </c>
      <c r="F351" s="2508" t="s">
        <v>144</v>
      </c>
      <c r="G351" s="2508">
        <v>7.0</v>
      </c>
      <c r="H351" s="2508">
        <v>17.0</v>
      </c>
      <c r="I351" s="2508">
        <v>835.0</v>
      </c>
      <c r="J351" s="2509">
        <v>19.0</v>
      </c>
      <c r="K351" s="2510">
        <v>1470401.0</v>
      </c>
      <c r="L351" s="2510">
        <v>35863.0</v>
      </c>
      <c r="M351" s="2509">
        <v>37.0</v>
      </c>
      <c r="N351" s="2508">
        <v>54.0</v>
      </c>
      <c r="O351" s="2509">
        <v>41.0</v>
      </c>
      <c r="P351" s="2508">
        <v>0.6</v>
      </c>
    </row>
    <row r="352">
      <c r="A352" s="2505" t="s">
        <v>32</v>
      </c>
      <c r="B352" s="2505" t="s">
        <v>783</v>
      </c>
      <c r="C352" s="2506">
        <v>45607.583333333336</v>
      </c>
      <c r="D352" s="2506">
        <v>45610.583333333336</v>
      </c>
      <c r="E352" s="2507">
        <v>72.0</v>
      </c>
      <c r="F352" s="2508" t="s">
        <v>144</v>
      </c>
      <c r="G352" s="2508">
        <v>7.0</v>
      </c>
      <c r="H352" s="2508">
        <v>6.0</v>
      </c>
      <c r="I352" s="2508">
        <v>934.0</v>
      </c>
      <c r="J352" s="2509">
        <v>8.0</v>
      </c>
      <c r="K352" s="2510">
        <v>2556846.0</v>
      </c>
      <c r="L352" s="2510">
        <v>54401.0</v>
      </c>
      <c r="M352" s="2509">
        <v>21.0</v>
      </c>
      <c r="N352" s="2508">
        <v>81.0</v>
      </c>
      <c r="O352" s="2509">
        <v>47.0</v>
      </c>
      <c r="P352" s="2508">
        <v>0.7</v>
      </c>
    </row>
    <row r="353">
      <c r="A353" s="2505" t="s">
        <v>31</v>
      </c>
      <c r="B353" s="2505" t="s">
        <v>783</v>
      </c>
      <c r="C353" s="2506">
        <v>45614.583333333336</v>
      </c>
      <c r="D353" s="2506">
        <v>45617.583333333336</v>
      </c>
      <c r="E353" s="2507">
        <v>72.0</v>
      </c>
      <c r="F353" s="2508" t="s">
        <v>144</v>
      </c>
      <c r="G353" s="2508">
        <v>8.0</v>
      </c>
      <c r="H353" s="2508">
        <v>40.0</v>
      </c>
      <c r="I353" s="2508">
        <v>726.0</v>
      </c>
      <c r="J353" s="2509">
        <v>29.0</v>
      </c>
      <c r="K353" s="2510">
        <v>1172598.0</v>
      </c>
      <c r="L353" s="2510">
        <v>26650.0</v>
      </c>
      <c r="M353" s="2509">
        <v>75.0</v>
      </c>
      <c r="N353" s="2508">
        <v>40.0</v>
      </c>
      <c r="O353" s="2509">
        <v>44.0</v>
      </c>
      <c r="P353" s="2508">
        <v>0.6</v>
      </c>
    </row>
    <row r="354">
      <c r="A354" s="2505" t="s">
        <v>30</v>
      </c>
      <c r="B354" s="2505" t="s">
        <v>783</v>
      </c>
      <c r="C354" s="2506">
        <v>45621.583333333336</v>
      </c>
      <c r="D354" s="2506">
        <v>45624.583333333336</v>
      </c>
      <c r="E354" s="2507">
        <v>72.0</v>
      </c>
      <c r="F354" s="2508" t="s">
        <v>144</v>
      </c>
      <c r="G354" s="2508">
        <v>7.0</v>
      </c>
      <c r="H354" s="2508">
        <v>11.0</v>
      </c>
      <c r="I354" s="2508">
        <v>898.0</v>
      </c>
      <c r="J354" s="2509">
        <v>10.0</v>
      </c>
      <c r="K354" s="2510">
        <v>1721675.0</v>
      </c>
      <c r="L354" s="2510">
        <v>46532.0</v>
      </c>
      <c r="M354" s="2509">
        <v>35.0</v>
      </c>
      <c r="N354" s="2508">
        <v>70.0</v>
      </c>
      <c r="O354" s="2509">
        <v>37.0</v>
      </c>
      <c r="P354" s="2508">
        <v>0.5</v>
      </c>
    </row>
    <row r="355">
      <c r="A355" s="2505" t="s">
        <v>29</v>
      </c>
      <c r="B355" s="2505" t="s">
        <v>783</v>
      </c>
      <c r="C355" s="2506">
        <v>45628.583333333336</v>
      </c>
      <c r="D355" s="2506">
        <v>45631.583333333336</v>
      </c>
      <c r="E355" s="2507">
        <v>72.0</v>
      </c>
      <c r="F355" s="2508" t="s">
        <v>144</v>
      </c>
      <c r="G355" s="2508">
        <v>7.0</v>
      </c>
      <c r="H355" s="2508">
        <v>37.0</v>
      </c>
      <c r="I355" s="2508">
        <v>771.0</v>
      </c>
      <c r="J355" s="2509">
        <v>30.0</v>
      </c>
      <c r="K355" s="2510">
        <v>905984.0</v>
      </c>
      <c r="L355" s="2510">
        <v>25166.0</v>
      </c>
      <c r="M355" s="2509">
        <v>63.0</v>
      </c>
      <c r="N355" s="2508">
        <v>38.0</v>
      </c>
      <c r="O355" s="2509">
        <v>36.0</v>
      </c>
      <c r="P355" s="2508">
        <v>0.5</v>
      </c>
    </row>
    <row r="356">
      <c r="A356" s="2505" t="s">
        <v>28</v>
      </c>
      <c r="B356" s="2505" t="s">
        <v>783</v>
      </c>
      <c r="C356" s="2506">
        <v>45635.583333333336</v>
      </c>
      <c r="D356" s="2506">
        <v>45638.583333333336</v>
      </c>
      <c r="E356" s="2507">
        <v>72.0</v>
      </c>
      <c r="F356" s="2508" t="s">
        <v>144</v>
      </c>
      <c r="G356" s="2508">
        <v>8.0</v>
      </c>
      <c r="H356" s="2508">
        <v>5.0</v>
      </c>
      <c r="I356" s="2508">
        <v>966.0</v>
      </c>
      <c r="J356" s="2509">
        <v>6.0</v>
      </c>
      <c r="K356" s="2510">
        <v>2652787.0</v>
      </c>
      <c r="L356" s="2510">
        <v>82900.0</v>
      </c>
      <c r="M356" s="2509">
        <v>14.0</v>
      </c>
      <c r="N356" s="2508">
        <v>124.0</v>
      </c>
      <c r="O356" s="2509">
        <v>32.0</v>
      </c>
      <c r="P356" s="2508">
        <v>0.4</v>
      </c>
    </row>
    <row r="357">
      <c r="A357" s="2505" t="s">
        <v>27</v>
      </c>
      <c r="B357" s="2505" t="s">
        <v>783</v>
      </c>
      <c r="C357" s="2506">
        <v>45642.583333333336</v>
      </c>
      <c r="D357" s="2506">
        <v>45645.583333333336</v>
      </c>
      <c r="E357" s="2507">
        <v>72.0</v>
      </c>
      <c r="F357" s="2508" t="s">
        <v>144</v>
      </c>
      <c r="G357" s="2508">
        <v>8.0</v>
      </c>
      <c r="H357" s="2508">
        <v>17.0</v>
      </c>
      <c r="I357" s="2508">
        <v>835.0</v>
      </c>
      <c r="J357" s="2509">
        <v>17.0</v>
      </c>
      <c r="K357" s="2510">
        <v>1378939.0</v>
      </c>
      <c r="L357" s="2510">
        <v>35357.0</v>
      </c>
      <c r="M357" s="2509">
        <v>49.0</v>
      </c>
      <c r="N357" s="2508">
        <v>53.0</v>
      </c>
      <c r="O357" s="2509">
        <v>39.0</v>
      </c>
      <c r="P357" s="2508">
        <v>0.5</v>
      </c>
    </row>
    <row r="358">
      <c r="A358" s="2505" t="s">
        <v>26</v>
      </c>
      <c r="B358" s="2505" t="s">
        <v>783</v>
      </c>
      <c r="C358" s="2506">
        <v>45649.583333333336</v>
      </c>
      <c r="D358" s="2506">
        <v>45652.583333333336</v>
      </c>
      <c r="E358" s="2507">
        <v>72.0</v>
      </c>
      <c r="F358" s="2508" t="s">
        <v>144</v>
      </c>
      <c r="G358" s="2508">
        <v>7.0</v>
      </c>
      <c r="H358" s="2508">
        <v>6.0</v>
      </c>
      <c r="I358" s="2508">
        <v>884.0</v>
      </c>
      <c r="J358" s="2509">
        <v>7.0</v>
      </c>
      <c r="K358" s="2510">
        <v>1854762.0</v>
      </c>
      <c r="L358" s="2510">
        <v>51521.0</v>
      </c>
      <c r="M358" s="2509">
        <v>30.0</v>
      </c>
      <c r="N358" s="2508">
        <v>77.0</v>
      </c>
      <c r="O358" s="2509">
        <v>36.0</v>
      </c>
      <c r="P358" s="2508">
        <v>0.5</v>
      </c>
    </row>
    <row r="359">
      <c r="A359" s="2505" t="s">
        <v>25</v>
      </c>
      <c r="B359" s="2505" t="s">
        <v>783</v>
      </c>
      <c r="C359" s="2506">
        <v>45656.583333333336</v>
      </c>
      <c r="D359" s="2506">
        <v>45659.583333333336</v>
      </c>
      <c r="E359" s="2507">
        <v>72.0</v>
      </c>
      <c r="F359" s="2508" t="s">
        <v>144</v>
      </c>
      <c r="G359" s="2508">
        <v>8.0</v>
      </c>
      <c r="H359" s="2508">
        <v>14.0</v>
      </c>
      <c r="I359" s="2508">
        <v>867.0</v>
      </c>
      <c r="J359" s="2509">
        <v>9.0</v>
      </c>
      <c r="K359" s="2510">
        <v>1402198.0</v>
      </c>
      <c r="L359" s="2510">
        <v>35954.0</v>
      </c>
      <c r="M359" s="2509">
        <v>45.0</v>
      </c>
      <c r="N359" s="2508">
        <v>54.0</v>
      </c>
      <c r="O359" s="2509">
        <v>39.0</v>
      </c>
      <c r="P359" s="2508">
        <v>0.5</v>
      </c>
    </row>
    <row r="360">
      <c r="A360" s="2505" t="s">
        <v>24</v>
      </c>
      <c r="B360" s="2505" t="s">
        <v>783</v>
      </c>
      <c r="C360" s="2506">
        <v>45663.583333333336</v>
      </c>
      <c r="D360" s="2506">
        <v>45666.583333333336</v>
      </c>
      <c r="E360" s="2507">
        <v>72.0</v>
      </c>
      <c r="F360" s="2508" t="s">
        <v>144</v>
      </c>
      <c r="G360" s="2508">
        <v>8.0</v>
      </c>
      <c r="H360" s="2508">
        <v>18.0</v>
      </c>
      <c r="I360" s="2508">
        <v>838.0</v>
      </c>
      <c r="J360" s="2509">
        <v>13.0</v>
      </c>
      <c r="K360" s="2510">
        <v>1158804.0</v>
      </c>
      <c r="L360" s="2510">
        <v>27591.0</v>
      </c>
      <c r="M360" s="2509">
        <v>57.0</v>
      </c>
      <c r="N360" s="2508">
        <v>41.0</v>
      </c>
      <c r="O360" s="2509">
        <v>42.0</v>
      </c>
      <c r="P360" s="2508">
        <v>0.6</v>
      </c>
    </row>
    <row r="361">
      <c r="A361" s="2505" t="s">
        <v>23</v>
      </c>
      <c r="B361" s="2505" t="s">
        <v>783</v>
      </c>
      <c r="C361" s="2506">
        <v>45670.583333333336</v>
      </c>
      <c r="D361" s="2506">
        <v>45673.583333333336</v>
      </c>
      <c r="E361" s="2507">
        <v>72.0</v>
      </c>
      <c r="F361" s="2508" t="s">
        <v>144</v>
      </c>
      <c r="G361" s="2508">
        <v>7.0</v>
      </c>
      <c r="H361" s="2508">
        <v>10.0</v>
      </c>
      <c r="I361" s="2508">
        <v>895.0</v>
      </c>
      <c r="J361" s="2509">
        <v>9.0</v>
      </c>
      <c r="K361" s="2510">
        <v>1445411.0</v>
      </c>
      <c r="L361" s="2510">
        <v>35254.0</v>
      </c>
      <c r="M361" s="2509">
        <v>32.0</v>
      </c>
      <c r="N361" s="2508">
        <v>53.0</v>
      </c>
      <c r="O361" s="2509">
        <v>41.0</v>
      </c>
      <c r="P361" s="2508">
        <v>0.6</v>
      </c>
    </row>
    <row r="362">
      <c r="A362" s="2505" t="s">
        <v>22</v>
      </c>
      <c r="B362" s="2505" t="s">
        <v>783</v>
      </c>
      <c r="C362" s="2506">
        <v>45677.583333333336</v>
      </c>
      <c r="D362" s="2506">
        <v>45680.583333333336</v>
      </c>
      <c r="E362" s="2507">
        <v>72.0</v>
      </c>
      <c r="F362" s="2508" t="s">
        <v>144</v>
      </c>
      <c r="G362" s="2508">
        <v>7.0</v>
      </c>
      <c r="H362" s="2508">
        <v>9.0</v>
      </c>
      <c r="I362" s="2508">
        <v>912.0</v>
      </c>
      <c r="J362" s="2509">
        <v>9.0</v>
      </c>
      <c r="K362" s="2510">
        <v>3060322.0</v>
      </c>
      <c r="L362" s="2510">
        <v>66529.0</v>
      </c>
      <c r="M362" s="2509">
        <v>31.0</v>
      </c>
      <c r="N362" s="2508">
        <v>100.0</v>
      </c>
      <c r="O362" s="2509">
        <v>46.0</v>
      </c>
      <c r="P362" s="2508">
        <v>0.6</v>
      </c>
    </row>
    <row r="363">
      <c r="A363" s="2505" t="s">
        <v>21</v>
      </c>
      <c r="B363" s="2505" t="s">
        <v>783</v>
      </c>
      <c r="C363" s="2506">
        <v>45684.583333333336</v>
      </c>
      <c r="D363" s="2506">
        <v>45687.583333333336</v>
      </c>
      <c r="E363" s="2507">
        <v>72.0</v>
      </c>
      <c r="F363" s="2508" t="s">
        <v>144</v>
      </c>
      <c r="G363" s="2508">
        <v>8.0</v>
      </c>
      <c r="H363" s="2508">
        <v>15.0</v>
      </c>
      <c r="I363" s="2508">
        <v>888.0</v>
      </c>
      <c r="J363" s="2509">
        <v>9.0</v>
      </c>
      <c r="K363" s="2510">
        <v>2217768.0</v>
      </c>
      <c r="L363" s="2510">
        <v>40323.0</v>
      </c>
      <c r="M363" s="2509">
        <v>49.0</v>
      </c>
      <c r="N363" s="2508">
        <v>60.0</v>
      </c>
      <c r="O363" s="2509">
        <v>55.0</v>
      </c>
      <c r="P363" s="2508">
        <v>0.8</v>
      </c>
    </row>
    <row r="364">
      <c r="A364" s="2505" t="s">
        <v>20</v>
      </c>
      <c r="B364" s="2505" t="s">
        <v>783</v>
      </c>
      <c r="C364" s="2506">
        <v>45691.583333333336</v>
      </c>
      <c r="D364" s="2506">
        <v>45694.583333333336</v>
      </c>
      <c r="E364" s="2507">
        <v>72.0</v>
      </c>
      <c r="F364" s="2508" t="s">
        <v>144</v>
      </c>
      <c r="G364" s="2508">
        <v>7.0</v>
      </c>
      <c r="H364" s="2508">
        <v>18.0</v>
      </c>
      <c r="I364" s="2508">
        <v>858.0</v>
      </c>
      <c r="J364" s="2509">
        <v>16.0</v>
      </c>
      <c r="K364" s="2510">
        <v>1823067.0</v>
      </c>
      <c r="L364" s="2510">
        <v>38789.0</v>
      </c>
      <c r="M364" s="2509">
        <v>54.0</v>
      </c>
      <c r="N364" s="2508">
        <v>58.0</v>
      </c>
      <c r="O364" s="2509">
        <v>47.0</v>
      </c>
      <c r="P364" s="2508">
        <v>0.7</v>
      </c>
    </row>
    <row r="365">
      <c r="A365" s="2505" t="s">
        <v>19</v>
      </c>
      <c r="B365" s="2505" t="s">
        <v>783</v>
      </c>
      <c r="C365" s="2506">
        <v>45698.583333333336</v>
      </c>
      <c r="D365" s="2506">
        <v>45701.583333333336</v>
      </c>
      <c r="E365" s="2507">
        <v>72.0</v>
      </c>
      <c r="F365" s="2508" t="s">
        <v>144</v>
      </c>
      <c r="G365" s="2508">
        <v>7.0</v>
      </c>
      <c r="H365" s="2508">
        <v>22.0</v>
      </c>
      <c r="I365" s="2508">
        <v>819.0</v>
      </c>
      <c r="J365" s="2509">
        <v>19.0</v>
      </c>
      <c r="K365" s="2510">
        <v>1280720.0</v>
      </c>
      <c r="L365" s="2510">
        <v>36592.0</v>
      </c>
      <c r="M365" s="2509">
        <v>52.0</v>
      </c>
      <c r="N365" s="2508">
        <v>55.0</v>
      </c>
      <c r="O365" s="2509">
        <v>35.0</v>
      </c>
      <c r="P365" s="2508">
        <v>0.5</v>
      </c>
    </row>
    <row r="366">
      <c r="A366" s="2505" t="s">
        <v>18</v>
      </c>
      <c r="B366" s="2505" t="s">
        <v>783</v>
      </c>
      <c r="C366" s="2506">
        <v>45705.583333333336</v>
      </c>
      <c r="D366" s="2506">
        <v>45708.583333333336</v>
      </c>
      <c r="E366" s="2507">
        <v>72.0</v>
      </c>
      <c r="F366" s="2508" t="s">
        <v>144</v>
      </c>
      <c r="G366" s="2508">
        <v>7.0</v>
      </c>
      <c r="H366" s="2508">
        <v>16.0</v>
      </c>
      <c r="I366" s="2508">
        <v>848.0</v>
      </c>
      <c r="J366" s="2509">
        <v>13.0</v>
      </c>
      <c r="K366" s="2510">
        <v>2052516.0</v>
      </c>
      <c r="L366" s="2510">
        <v>44620.0</v>
      </c>
      <c r="M366" s="2509">
        <v>41.0</v>
      </c>
      <c r="N366" s="2508">
        <v>67.0</v>
      </c>
      <c r="O366" s="2509">
        <v>46.0</v>
      </c>
      <c r="P366" s="2508">
        <v>0.6</v>
      </c>
    </row>
    <row r="367">
      <c r="A367" s="2505" t="s">
        <v>17</v>
      </c>
      <c r="B367" s="2505" t="s">
        <v>783</v>
      </c>
      <c r="C367" s="2506">
        <v>45712.583333333336</v>
      </c>
      <c r="D367" s="2506">
        <v>45715.583333333336</v>
      </c>
      <c r="E367" s="2507">
        <v>72.0</v>
      </c>
      <c r="F367" s="2508" t="s">
        <v>144</v>
      </c>
      <c r="G367" s="2508">
        <v>7.0</v>
      </c>
      <c r="H367" s="2508">
        <v>2.0</v>
      </c>
      <c r="I367" s="2508">
        <v>921.0</v>
      </c>
      <c r="J367" s="2509">
        <v>4.0</v>
      </c>
      <c r="K367" s="2510">
        <v>3632787.0</v>
      </c>
      <c r="L367" s="2510">
        <v>49092.0</v>
      </c>
      <c r="M367" s="2509">
        <v>34.0</v>
      </c>
      <c r="N367" s="2508">
        <v>74.0</v>
      </c>
      <c r="O367" s="2509">
        <v>74.0</v>
      </c>
      <c r="P367" s="2508">
        <v>1.0</v>
      </c>
    </row>
    <row r="368">
      <c r="A368" s="2505" t="s">
        <v>16</v>
      </c>
      <c r="B368" s="2505" t="s">
        <v>783</v>
      </c>
      <c r="C368" s="2506">
        <v>45719.583333333336</v>
      </c>
      <c r="D368" s="2506">
        <v>45722.583333333336</v>
      </c>
      <c r="E368" s="2507">
        <v>72.0</v>
      </c>
      <c r="F368" s="2508" t="s">
        <v>144</v>
      </c>
      <c r="G368" s="2508">
        <v>8.0</v>
      </c>
      <c r="H368" s="2508">
        <v>9.0</v>
      </c>
      <c r="I368" s="2508">
        <v>923.0</v>
      </c>
      <c r="J368" s="2509">
        <v>7.0</v>
      </c>
      <c r="K368" s="2510">
        <v>2202393.0</v>
      </c>
      <c r="L368" s="2510">
        <v>44947.0</v>
      </c>
      <c r="M368" s="2509">
        <v>32.0</v>
      </c>
      <c r="N368" s="2508">
        <v>67.0</v>
      </c>
      <c r="O368" s="2509">
        <v>49.0</v>
      </c>
      <c r="P368" s="2508">
        <v>0.7</v>
      </c>
    </row>
    <row r="369">
      <c r="A369" s="2505" t="s">
        <v>782</v>
      </c>
      <c r="B369" s="2505" t="s">
        <v>783</v>
      </c>
      <c r="C369" s="2506">
        <v>45502.625</v>
      </c>
      <c r="D369" s="2506">
        <v>45505.583333333336</v>
      </c>
      <c r="E369" s="2507">
        <v>71.0</v>
      </c>
      <c r="F369" s="2508" t="s">
        <v>691</v>
      </c>
      <c r="G369" s="2508">
        <v>2.0</v>
      </c>
      <c r="H369" s="2508">
        <v>103.0</v>
      </c>
      <c r="I369" s="2508">
        <v>398.0</v>
      </c>
      <c r="J369" s="2509">
        <v>117.0</v>
      </c>
      <c r="K369" s="2510">
        <v>55506.0</v>
      </c>
      <c r="L369" s="2510">
        <v>2921.0</v>
      </c>
      <c r="M369" s="2509">
        <v>104.0</v>
      </c>
      <c r="N369" s="2508">
        <v>16.0</v>
      </c>
      <c r="O369" s="2509">
        <v>19.0</v>
      </c>
      <c r="P369" s="2508">
        <v>0.3</v>
      </c>
    </row>
    <row r="370">
      <c r="A370" s="2505" t="s">
        <v>46</v>
      </c>
      <c r="B370" s="2505" t="s">
        <v>783</v>
      </c>
      <c r="C370" s="2506">
        <v>45509.625</v>
      </c>
      <c r="D370" s="2506">
        <v>45512.583333333336</v>
      </c>
      <c r="E370" s="2507">
        <v>71.0</v>
      </c>
      <c r="F370" s="2508" t="s">
        <v>691</v>
      </c>
      <c r="G370" s="2508">
        <v>3.0</v>
      </c>
      <c r="H370" s="2508">
        <v>148.0</v>
      </c>
      <c r="I370" s="2508">
        <v>197.0</v>
      </c>
      <c r="J370" s="2509">
        <v>146.0</v>
      </c>
      <c r="K370" s="2510">
        <v>22366.0</v>
      </c>
      <c r="L370" s="2510">
        <v>1598.0</v>
      </c>
      <c r="M370" s="2509">
        <v>151.0</v>
      </c>
      <c r="N370" s="2508">
        <v>8.0</v>
      </c>
      <c r="O370" s="2509">
        <v>14.0</v>
      </c>
      <c r="P370" s="2508">
        <v>0.2</v>
      </c>
    </row>
    <row r="371">
      <c r="A371" s="2505" t="s">
        <v>45</v>
      </c>
      <c r="B371" s="2505" t="s">
        <v>783</v>
      </c>
      <c r="C371" s="2506">
        <v>45516.625</v>
      </c>
      <c r="D371" s="2506">
        <v>45519.583333333336</v>
      </c>
      <c r="E371" s="2507">
        <v>71.0</v>
      </c>
      <c r="F371" s="2508" t="s">
        <v>691</v>
      </c>
      <c r="G371" s="2508">
        <v>2.0</v>
      </c>
      <c r="H371" s="2508">
        <v>118.0</v>
      </c>
      <c r="I371" s="2508">
        <v>332.0</v>
      </c>
      <c r="J371" s="2509">
        <v>120.0</v>
      </c>
      <c r="K371" s="2510">
        <v>44980.0</v>
      </c>
      <c r="L371" s="2510">
        <v>2142.0</v>
      </c>
      <c r="M371" s="2509">
        <v>128.0</v>
      </c>
      <c r="N371" s="2508">
        <v>11.0</v>
      </c>
      <c r="O371" s="2509">
        <v>21.0</v>
      </c>
      <c r="P371" s="2508">
        <v>0.3</v>
      </c>
    </row>
    <row r="372">
      <c r="A372" s="2505" t="s">
        <v>44</v>
      </c>
      <c r="B372" s="2505" t="s">
        <v>783</v>
      </c>
      <c r="C372" s="2506">
        <v>45523.625</v>
      </c>
      <c r="D372" s="2506">
        <v>45526.583333333336</v>
      </c>
      <c r="E372" s="2507">
        <v>71.0</v>
      </c>
      <c r="F372" s="2508" t="s">
        <v>691</v>
      </c>
      <c r="G372" s="2508">
        <v>2.0</v>
      </c>
      <c r="H372" s="2508">
        <v>99.0</v>
      </c>
      <c r="I372" s="2508">
        <v>416.0</v>
      </c>
      <c r="J372" s="2509">
        <v>109.0</v>
      </c>
      <c r="K372" s="2510">
        <v>76171.0</v>
      </c>
      <c r="L372" s="2510">
        <v>2176.0</v>
      </c>
      <c r="M372" s="2509">
        <v>130.0</v>
      </c>
      <c r="N372" s="2508">
        <v>11.0</v>
      </c>
      <c r="O372" s="2509">
        <v>35.0</v>
      </c>
      <c r="P372" s="2508">
        <v>0.5</v>
      </c>
    </row>
    <row r="373">
      <c r="A373" s="2505" t="s">
        <v>43</v>
      </c>
      <c r="B373" s="2505" t="s">
        <v>783</v>
      </c>
      <c r="C373" s="2506">
        <v>45530.625</v>
      </c>
      <c r="D373" s="2506">
        <v>45533.583333333336</v>
      </c>
      <c r="E373" s="2507">
        <v>71.0</v>
      </c>
      <c r="F373" s="2508" t="s">
        <v>691</v>
      </c>
      <c r="G373" s="2508">
        <v>4.0</v>
      </c>
      <c r="H373" s="2508">
        <v>94.0</v>
      </c>
      <c r="I373" s="2508">
        <v>425.0</v>
      </c>
      <c r="J373" s="2509">
        <v>97.0</v>
      </c>
      <c r="K373" s="2510">
        <v>91777.0</v>
      </c>
      <c r="L373" s="2510">
        <v>1912.0</v>
      </c>
      <c r="M373" s="2509">
        <v>137.0</v>
      </c>
      <c r="N373" s="2508">
        <v>10.0</v>
      </c>
      <c r="O373" s="2509">
        <v>48.0</v>
      </c>
      <c r="P373" s="2508">
        <v>0.7</v>
      </c>
    </row>
    <row r="374">
      <c r="A374" s="2505" t="s">
        <v>42</v>
      </c>
      <c r="B374" s="2505" t="s">
        <v>783</v>
      </c>
      <c r="C374" s="2506">
        <v>45537.708333333336</v>
      </c>
      <c r="D374" s="2506">
        <v>45540.666666666664</v>
      </c>
      <c r="E374" s="2507">
        <v>71.0</v>
      </c>
      <c r="F374" s="2508" t="s">
        <v>691</v>
      </c>
      <c r="G374" s="2508">
        <v>4.0</v>
      </c>
      <c r="H374" s="2508">
        <v>121.0</v>
      </c>
      <c r="I374" s="2508">
        <v>352.0</v>
      </c>
      <c r="J374" s="2509">
        <v>122.0</v>
      </c>
      <c r="K374" s="2510">
        <v>70096.0</v>
      </c>
      <c r="L374" s="2510">
        <v>2417.0</v>
      </c>
      <c r="M374" s="2509">
        <v>131.0</v>
      </c>
      <c r="N374" s="2508">
        <v>12.0</v>
      </c>
      <c r="O374" s="2509">
        <v>29.0</v>
      </c>
      <c r="P374" s="2508">
        <v>0.4</v>
      </c>
    </row>
    <row r="375">
      <c r="A375" s="2505" t="s">
        <v>41</v>
      </c>
      <c r="B375" s="2505" t="s">
        <v>783</v>
      </c>
      <c r="C375" s="2506">
        <v>45544.708333333336</v>
      </c>
      <c r="D375" s="2506">
        <v>45547.583333333336</v>
      </c>
      <c r="E375" s="2507">
        <v>69.0</v>
      </c>
      <c r="F375" s="2508" t="s">
        <v>691</v>
      </c>
      <c r="G375" s="2508">
        <v>3.0</v>
      </c>
      <c r="H375" s="2508">
        <v>146.0</v>
      </c>
      <c r="I375" s="2508">
        <v>235.0</v>
      </c>
      <c r="J375" s="2509">
        <v>137.0</v>
      </c>
      <c r="K375" s="2510">
        <v>36772.0</v>
      </c>
      <c r="L375" s="2510">
        <v>1362.0</v>
      </c>
      <c r="M375" s="2509">
        <v>162.0</v>
      </c>
      <c r="N375" s="2508">
        <v>7.0</v>
      </c>
      <c r="O375" s="2509">
        <v>27.0</v>
      </c>
      <c r="P375" s="2508">
        <v>0.4</v>
      </c>
    </row>
    <row r="376">
      <c r="A376" s="2505" t="s">
        <v>40</v>
      </c>
      <c r="B376" s="2505" t="s">
        <v>783</v>
      </c>
      <c r="C376" s="2506">
        <v>45551.708333333336</v>
      </c>
      <c r="D376" s="2506">
        <v>45554.583333333336</v>
      </c>
      <c r="E376" s="2507">
        <v>69.0</v>
      </c>
      <c r="F376" s="2508" t="s">
        <v>691</v>
      </c>
      <c r="G376" s="2508">
        <v>2.0</v>
      </c>
      <c r="H376" s="2508">
        <v>121.0</v>
      </c>
      <c r="I376" s="2508">
        <v>344.0</v>
      </c>
      <c r="J376" s="2509">
        <v>115.0</v>
      </c>
      <c r="K376" s="2510">
        <v>57728.0</v>
      </c>
      <c r="L376" s="2510">
        <v>1480.0</v>
      </c>
      <c r="M376" s="2509">
        <v>150.0</v>
      </c>
      <c r="N376" s="2508">
        <v>8.0</v>
      </c>
      <c r="O376" s="2509">
        <v>39.0</v>
      </c>
      <c r="P376" s="2508">
        <v>0.6</v>
      </c>
    </row>
    <row r="377">
      <c r="A377" s="2505" t="s">
        <v>39</v>
      </c>
      <c r="B377" s="2505" t="s">
        <v>783</v>
      </c>
      <c r="C377" s="2506">
        <v>45558.708333333336</v>
      </c>
      <c r="D377" s="2506">
        <v>45561.583333333336</v>
      </c>
      <c r="E377" s="2507">
        <v>69.0</v>
      </c>
      <c r="F377" s="2508" t="s">
        <v>691</v>
      </c>
      <c r="G377" s="2508">
        <v>3.0</v>
      </c>
      <c r="H377" s="2508">
        <v>154.0</v>
      </c>
      <c r="I377" s="2508">
        <v>200.0</v>
      </c>
      <c r="J377" s="2509">
        <v>150.0</v>
      </c>
      <c r="K377" s="2510">
        <v>33514.0</v>
      </c>
      <c r="L377" s="2510">
        <v>1081.0</v>
      </c>
      <c r="M377" s="2509">
        <v>172.0</v>
      </c>
      <c r="N377" s="2508">
        <v>6.0</v>
      </c>
      <c r="O377" s="2509">
        <v>31.0</v>
      </c>
      <c r="P377" s="2508">
        <v>0.4</v>
      </c>
    </row>
    <row r="378">
      <c r="A378" s="2505" t="s">
        <v>38</v>
      </c>
      <c r="B378" s="2505" t="s">
        <v>783</v>
      </c>
      <c r="C378" s="2506">
        <v>45565.708333333336</v>
      </c>
      <c r="D378" s="2506">
        <v>45568.583333333336</v>
      </c>
      <c r="E378" s="2507">
        <v>69.0</v>
      </c>
      <c r="F378" s="2508" t="s">
        <v>691</v>
      </c>
      <c r="G378" s="2508">
        <v>2.0</v>
      </c>
      <c r="H378" s="2508">
        <v>157.0</v>
      </c>
      <c r="I378" s="2508">
        <v>136.0</v>
      </c>
      <c r="J378" s="2509">
        <v>150.0</v>
      </c>
      <c r="K378" s="2510">
        <v>26032.0</v>
      </c>
      <c r="L378" s="2510">
        <v>1446.0</v>
      </c>
      <c r="M378" s="2509">
        <v>160.0</v>
      </c>
      <c r="N378" s="2508">
        <v>7.0</v>
      </c>
      <c r="O378" s="2509">
        <v>18.0</v>
      </c>
      <c r="P378" s="2508">
        <v>0.3</v>
      </c>
    </row>
    <row r="379">
      <c r="A379" s="2505" t="s">
        <v>37</v>
      </c>
      <c r="B379" s="2505" t="s">
        <v>783</v>
      </c>
      <c r="C379" s="2506">
        <v>45572.625</v>
      </c>
      <c r="D379" s="2506">
        <v>45575.583333333336</v>
      </c>
      <c r="E379" s="2507">
        <v>71.0</v>
      </c>
      <c r="F379" s="2508" t="s">
        <v>691</v>
      </c>
      <c r="G379" s="2508">
        <v>2.0</v>
      </c>
      <c r="H379" s="2508">
        <v>177.0</v>
      </c>
      <c r="I379" s="2508">
        <v>65.0</v>
      </c>
      <c r="J379" s="2509">
        <v>173.0</v>
      </c>
      <c r="K379" s="2510">
        <v>17658.0</v>
      </c>
      <c r="L379" s="2510">
        <v>929.0</v>
      </c>
      <c r="M379" s="2509">
        <v>178.0</v>
      </c>
      <c r="N379" s="2508">
        <v>5.0</v>
      </c>
      <c r="O379" s="2509">
        <v>19.0</v>
      </c>
      <c r="P379" s="2508">
        <v>0.3</v>
      </c>
    </row>
    <row r="380">
      <c r="A380" s="2505" t="s">
        <v>36</v>
      </c>
      <c r="B380" s="2505" t="s">
        <v>783</v>
      </c>
      <c r="C380" s="2506">
        <v>45579.625</v>
      </c>
      <c r="D380" s="2506">
        <v>45582.583333333336</v>
      </c>
      <c r="E380" s="2507">
        <v>71.0</v>
      </c>
      <c r="F380" s="2508" t="s">
        <v>691</v>
      </c>
      <c r="G380" s="2508">
        <v>1.0</v>
      </c>
      <c r="H380" s="2508">
        <v>174.0</v>
      </c>
      <c r="I380" s="2508">
        <v>82.0</v>
      </c>
      <c r="J380" s="2509">
        <v>170.0</v>
      </c>
      <c r="K380" s="2510">
        <v>21624.0</v>
      </c>
      <c r="L380" s="2510">
        <v>801.0</v>
      </c>
      <c r="M380" s="2509">
        <v>179.0</v>
      </c>
      <c r="N380" s="2508">
        <v>4.0</v>
      </c>
      <c r="O380" s="2509">
        <v>27.0</v>
      </c>
      <c r="P380" s="2508">
        <v>0.4</v>
      </c>
    </row>
    <row r="381">
      <c r="A381" s="2505" t="s">
        <v>35</v>
      </c>
      <c r="B381" s="2505" t="s">
        <v>783</v>
      </c>
      <c r="C381" s="2506">
        <v>45586.625</v>
      </c>
      <c r="D381" s="2506">
        <v>45589.583333333336</v>
      </c>
      <c r="E381" s="2507">
        <v>71.0</v>
      </c>
      <c r="F381" s="2508" t="s">
        <v>691</v>
      </c>
      <c r="G381" s="2508">
        <v>1.0</v>
      </c>
      <c r="H381" s="2508">
        <v>173.0</v>
      </c>
      <c r="I381" s="2508">
        <v>7.0</v>
      </c>
      <c r="J381" s="2509">
        <v>166.0</v>
      </c>
      <c r="K381" s="2510">
        <v>9888.0</v>
      </c>
      <c r="L381" s="2510">
        <v>989.0</v>
      </c>
      <c r="M381" s="2509">
        <v>169.0</v>
      </c>
      <c r="N381" s="2508">
        <v>5.0</v>
      </c>
      <c r="O381" s="2509">
        <v>10.0</v>
      </c>
      <c r="P381" s="2508">
        <v>0.1</v>
      </c>
    </row>
    <row r="382">
      <c r="A382" s="2505" t="s">
        <v>34</v>
      </c>
      <c r="B382" s="2505" t="s">
        <v>783</v>
      </c>
      <c r="C382" s="2506">
        <v>45593.583333333336</v>
      </c>
      <c r="D382" s="2506">
        <v>45596.583333333336</v>
      </c>
      <c r="E382" s="2507">
        <v>72.0</v>
      </c>
      <c r="F382" s="2508" t="s">
        <v>691</v>
      </c>
      <c r="G382" s="2508">
        <v>1.0</v>
      </c>
      <c r="H382" s="2508">
        <v>171.0</v>
      </c>
      <c r="I382" s="2508">
        <v>31.0</v>
      </c>
      <c r="J382" s="2509">
        <v>167.0</v>
      </c>
      <c r="K382" s="2510">
        <v>11510.0</v>
      </c>
      <c r="L382" s="2510">
        <v>822.0</v>
      </c>
      <c r="M382" s="2509">
        <v>174.0</v>
      </c>
      <c r="N382" s="2508">
        <v>4.0</v>
      </c>
      <c r="O382" s="2509">
        <v>14.0</v>
      </c>
      <c r="P382" s="2508">
        <v>0.2</v>
      </c>
    </row>
    <row r="383">
      <c r="A383" s="2505" t="s">
        <v>33</v>
      </c>
      <c r="B383" s="2505" t="s">
        <v>783</v>
      </c>
      <c r="C383" s="2506">
        <v>45600.583333333336</v>
      </c>
      <c r="D383" s="2506">
        <v>45603.583333333336</v>
      </c>
      <c r="E383" s="2507">
        <v>72.0</v>
      </c>
      <c r="F383" s="2508" t="s">
        <v>691</v>
      </c>
      <c r="G383" s="2508">
        <v>1.0</v>
      </c>
      <c r="H383" s="2508">
        <v>179.0</v>
      </c>
      <c r="I383" s="2508">
        <v>0.0</v>
      </c>
      <c r="J383" s="2509">
        <v>179.0</v>
      </c>
      <c r="K383" s="2510">
        <v>3628.0</v>
      </c>
      <c r="L383" s="2510">
        <v>518.0</v>
      </c>
      <c r="M383" s="2509">
        <v>179.0</v>
      </c>
      <c r="N383" s="2508">
        <v>2.0</v>
      </c>
      <c r="O383" s="2509">
        <v>7.0</v>
      </c>
      <c r="P383" s="2508">
        <v>0.1</v>
      </c>
    </row>
    <row r="384">
      <c r="A384" s="2505" t="s">
        <v>32</v>
      </c>
      <c r="B384" s="2505" t="s">
        <v>783</v>
      </c>
      <c r="C384" s="2506">
        <v>45607.583333333336</v>
      </c>
      <c r="D384" s="2506">
        <v>45610.583333333336</v>
      </c>
      <c r="E384" s="2507">
        <v>72.0</v>
      </c>
      <c r="F384" s="2508" t="s">
        <v>691</v>
      </c>
      <c r="G384" s="2508">
        <v>1.0</v>
      </c>
      <c r="H384" s="2508">
        <v>179.0</v>
      </c>
      <c r="I384" s="2508">
        <v>10.0</v>
      </c>
      <c r="J384" s="2509">
        <v>176.0</v>
      </c>
      <c r="K384" s="2510">
        <v>9951.0</v>
      </c>
      <c r="L384" s="2510">
        <v>553.0</v>
      </c>
      <c r="M384" s="2509">
        <v>180.0</v>
      </c>
      <c r="N384" s="2508">
        <v>3.0</v>
      </c>
      <c r="O384" s="2509">
        <v>18.0</v>
      </c>
      <c r="P384" s="2508">
        <v>0.3</v>
      </c>
    </row>
    <row r="385">
      <c r="A385" s="2505" t="s">
        <v>31</v>
      </c>
      <c r="B385" s="2505" t="s">
        <v>783</v>
      </c>
      <c r="C385" s="2506">
        <v>45614.583333333336</v>
      </c>
      <c r="D385" s="2506">
        <v>45617.583333333336</v>
      </c>
      <c r="E385" s="2507">
        <v>72.0</v>
      </c>
      <c r="F385" s="2508" t="s">
        <v>691</v>
      </c>
      <c r="G385" s="2508">
        <v>1.0</v>
      </c>
      <c r="H385" s="2508">
        <v>170.0</v>
      </c>
      <c r="I385" s="2508">
        <v>29.0</v>
      </c>
      <c r="J385" s="2509">
        <v>168.0</v>
      </c>
      <c r="K385" s="2510">
        <v>7909.0</v>
      </c>
      <c r="L385" s="2510">
        <v>608.0</v>
      </c>
      <c r="M385" s="2509">
        <v>176.0</v>
      </c>
      <c r="N385" s="2508">
        <v>3.0</v>
      </c>
      <c r="O385" s="2509">
        <v>13.0</v>
      </c>
      <c r="P385" s="2508">
        <v>0.2</v>
      </c>
    </row>
    <row r="386">
      <c r="A386" s="2505" t="s">
        <v>30</v>
      </c>
      <c r="B386" s="2505" t="s">
        <v>783</v>
      </c>
      <c r="C386" s="2506">
        <v>45621.583333333336</v>
      </c>
      <c r="D386" s="2506">
        <v>45624.583333333336</v>
      </c>
      <c r="E386" s="2507">
        <v>72.0</v>
      </c>
      <c r="F386" s="2508" t="s">
        <v>691</v>
      </c>
      <c r="G386" s="2508">
        <v>1.0</v>
      </c>
      <c r="H386" s="2508">
        <v>175.0</v>
      </c>
      <c r="I386" s="2508">
        <v>0.0</v>
      </c>
      <c r="J386" s="2509">
        <v>178.0</v>
      </c>
      <c r="K386" s="2510">
        <v>0.0</v>
      </c>
      <c r="L386" s="2510">
        <v>0.0</v>
      </c>
      <c r="M386" s="2509">
        <v>178.0</v>
      </c>
      <c r="N386" s="2508">
        <v>0.0</v>
      </c>
      <c r="O386" s="2509">
        <v>0.0</v>
      </c>
      <c r="P386" s="2508">
        <v>0.0</v>
      </c>
    </row>
    <row r="387">
      <c r="A387" s="2505" t="s">
        <v>29</v>
      </c>
      <c r="B387" s="2505" t="s">
        <v>783</v>
      </c>
      <c r="C387" s="2506">
        <v>45628.583333333336</v>
      </c>
      <c r="D387" s="2506">
        <v>45631.583333333336</v>
      </c>
      <c r="E387" s="2507">
        <v>72.0</v>
      </c>
      <c r="F387" s="2508" t="s">
        <v>691</v>
      </c>
      <c r="G387" s="2508">
        <v>1.0</v>
      </c>
      <c r="H387" s="2508">
        <v>176.0</v>
      </c>
      <c r="I387" s="2508">
        <v>2.0</v>
      </c>
      <c r="J387" s="2509">
        <v>176.0</v>
      </c>
      <c r="K387" s="2510">
        <v>4671.0</v>
      </c>
      <c r="L387" s="2510">
        <v>584.0</v>
      </c>
      <c r="M387" s="2509">
        <v>177.0</v>
      </c>
      <c r="N387" s="2508">
        <v>3.0</v>
      </c>
      <c r="O387" s="2509">
        <v>8.0</v>
      </c>
      <c r="P387" s="2508">
        <v>0.1</v>
      </c>
    </row>
    <row r="388">
      <c r="A388" s="2505" t="s">
        <v>28</v>
      </c>
      <c r="B388" s="2505" t="s">
        <v>783</v>
      </c>
      <c r="C388" s="2506">
        <v>45635.583333333336</v>
      </c>
      <c r="D388" s="2506">
        <v>45638.583333333336</v>
      </c>
      <c r="E388" s="2507">
        <v>72.0</v>
      </c>
      <c r="F388" s="2508" t="s">
        <v>691</v>
      </c>
      <c r="G388" s="2508">
        <v>1.0</v>
      </c>
      <c r="H388" s="2508">
        <v>174.0</v>
      </c>
      <c r="I388" s="2508">
        <v>0.0</v>
      </c>
      <c r="J388" s="2509">
        <v>175.0</v>
      </c>
      <c r="K388" s="2510">
        <v>0.0</v>
      </c>
      <c r="L388" s="2510">
        <v>0.0</v>
      </c>
      <c r="M388" s="2509">
        <v>175.0</v>
      </c>
      <c r="N388" s="2508">
        <v>0.0</v>
      </c>
      <c r="O388" s="2509">
        <v>0.0</v>
      </c>
      <c r="P388" s="2508">
        <v>0.0</v>
      </c>
    </row>
    <row r="389">
      <c r="A389" s="2505" t="s">
        <v>27</v>
      </c>
      <c r="B389" s="2505" t="s">
        <v>783</v>
      </c>
      <c r="C389" s="2506">
        <v>45642.583333333336</v>
      </c>
      <c r="D389" s="2506">
        <v>45645.583333333336</v>
      </c>
      <c r="E389" s="2507">
        <v>72.0</v>
      </c>
      <c r="F389" s="2508" t="s">
        <v>691</v>
      </c>
      <c r="G389" s="2508">
        <v>1.0</v>
      </c>
      <c r="H389" s="2508">
        <v>177.0</v>
      </c>
      <c r="I389" s="2508">
        <v>1.0</v>
      </c>
      <c r="J389" s="2509">
        <v>175.0</v>
      </c>
      <c r="K389" s="2510">
        <v>3299.0</v>
      </c>
      <c r="L389" s="2510">
        <v>660.0</v>
      </c>
      <c r="M389" s="2509">
        <v>177.0</v>
      </c>
      <c r="N389" s="2508">
        <v>3.0</v>
      </c>
      <c r="O389" s="2509">
        <v>5.0</v>
      </c>
      <c r="P389" s="2508">
        <v>0.1</v>
      </c>
    </row>
    <row r="390">
      <c r="A390" s="2505" t="s">
        <v>26</v>
      </c>
      <c r="B390" s="2505" t="s">
        <v>783</v>
      </c>
      <c r="C390" s="2506">
        <v>45649.583333333336</v>
      </c>
      <c r="D390" s="2506">
        <v>45652.583333333336</v>
      </c>
      <c r="E390" s="2507">
        <v>72.0</v>
      </c>
      <c r="F390" s="2508" t="s">
        <v>691</v>
      </c>
      <c r="G390" s="2508">
        <v>1.0</v>
      </c>
      <c r="H390" s="2508">
        <v>166.0</v>
      </c>
      <c r="I390" s="2508">
        <v>0.0</v>
      </c>
      <c r="J390" s="2509">
        <v>171.0</v>
      </c>
      <c r="K390" s="2510">
        <v>0.0</v>
      </c>
      <c r="L390" s="2510">
        <v>0.0</v>
      </c>
      <c r="M390" s="2509">
        <v>167.0</v>
      </c>
      <c r="N390" s="2508">
        <v>0.0</v>
      </c>
      <c r="O390" s="2509">
        <v>0.0</v>
      </c>
      <c r="P390" s="2508">
        <v>0.0</v>
      </c>
    </row>
    <row r="391">
      <c r="A391" s="2505" t="s">
        <v>25</v>
      </c>
      <c r="B391" s="2505" t="s">
        <v>783</v>
      </c>
      <c r="C391" s="2506">
        <v>45656.583333333336</v>
      </c>
      <c r="D391" s="2506">
        <v>45659.583333333336</v>
      </c>
      <c r="E391" s="2507">
        <v>72.0</v>
      </c>
      <c r="F391" s="2508" t="s">
        <v>691</v>
      </c>
      <c r="G391" s="2508">
        <v>1.0</v>
      </c>
      <c r="H391" s="2508">
        <v>168.0</v>
      </c>
      <c r="I391" s="2508">
        <v>0.0</v>
      </c>
      <c r="J391" s="2509">
        <v>175.0</v>
      </c>
      <c r="K391" s="2510">
        <v>0.0</v>
      </c>
      <c r="L391" s="2510">
        <v>0.0</v>
      </c>
      <c r="M391" s="2509">
        <v>170.0</v>
      </c>
      <c r="N391" s="2508">
        <v>0.0</v>
      </c>
      <c r="O391" s="2509">
        <v>0.0</v>
      </c>
      <c r="P391" s="2508">
        <v>0.0</v>
      </c>
    </row>
    <row r="392">
      <c r="A392" s="2505" t="s">
        <v>24</v>
      </c>
      <c r="B392" s="2505" t="s">
        <v>783</v>
      </c>
      <c r="C392" s="2506">
        <v>45663.583333333336</v>
      </c>
      <c r="D392" s="2506">
        <v>45666.583333333336</v>
      </c>
      <c r="E392" s="2507">
        <v>72.0</v>
      </c>
      <c r="F392" s="2508" t="s">
        <v>691</v>
      </c>
      <c r="G392" s="2508">
        <v>1.0</v>
      </c>
      <c r="H392" s="2508">
        <v>173.0</v>
      </c>
      <c r="I392" s="2508">
        <v>1.0</v>
      </c>
      <c r="J392" s="2509">
        <v>172.0</v>
      </c>
      <c r="K392" s="2510">
        <v>2905.0</v>
      </c>
      <c r="L392" s="2510">
        <v>726.0</v>
      </c>
      <c r="M392" s="2509">
        <v>172.0</v>
      </c>
      <c r="N392" s="2508">
        <v>3.0</v>
      </c>
      <c r="O392" s="2509">
        <v>4.0</v>
      </c>
      <c r="P392" s="2508">
        <v>0.1</v>
      </c>
    </row>
    <row r="393">
      <c r="A393" s="2505" t="s">
        <v>23</v>
      </c>
      <c r="B393" s="2505" t="s">
        <v>783</v>
      </c>
      <c r="C393" s="2506">
        <v>45670.583333333336</v>
      </c>
      <c r="D393" s="2506">
        <v>45673.583333333336</v>
      </c>
      <c r="E393" s="2507">
        <v>72.0</v>
      </c>
      <c r="F393" s="2508" t="s">
        <v>691</v>
      </c>
      <c r="G393" s="2508">
        <v>1.0</v>
      </c>
      <c r="H393" s="2508">
        <v>172.0</v>
      </c>
      <c r="I393" s="2508">
        <v>7.0</v>
      </c>
      <c r="J393" s="2509">
        <v>172.0</v>
      </c>
      <c r="K393" s="2510">
        <v>1363.0</v>
      </c>
      <c r="L393" s="2510">
        <v>454.0</v>
      </c>
      <c r="M393" s="2509">
        <v>172.0</v>
      </c>
      <c r="N393" s="2508">
        <v>2.0</v>
      </c>
      <c r="O393" s="2509">
        <v>3.0</v>
      </c>
      <c r="P393" s="2508">
        <v>0.0</v>
      </c>
    </row>
    <row r="394">
      <c r="A394" s="2505" t="s">
        <v>22</v>
      </c>
      <c r="B394" s="2505" t="s">
        <v>783</v>
      </c>
      <c r="C394" s="2506">
        <v>45677.583333333336</v>
      </c>
      <c r="D394" s="2506">
        <v>45680.583333333336</v>
      </c>
      <c r="E394" s="2507">
        <v>72.0</v>
      </c>
      <c r="F394" s="2508" t="s">
        <v>691</v>
      </c>
      <c r="G394" s="2508">
        <v>1.0</v>
      </c>
      <c r="H394" s="2508">
        <v>173.0</v>
      </c>
      <c r="I394" s="2508">
        <v>1.0</v>
      </c>
      <c r="J394" s="2509">
        <v>173.0</v>
      </c>
      <c r="K394" s="2510">
        <v>525.0</v>
      </c>
      <c r="L394" s="2510">
        <v>525.0</v>
      </c>
      <c r="M394" s="2509">
        <v>173.0</v>
      </c>
      <c r="N394" s="2508">
        <v>2.0</v>
      </c>
      <c r="O394" s="2509">
        <v>1.0</v>
      </c>
      <c r="P394" s="2508">
        <v>0.0</v>
      </c>
    </row>
    <row r="395">
      <c r="A395" s="2505" t="s">
        <v>21</v>
      </c>
      <c r="B395" s="2505" t="s">
        <v>783</v>
      </c>
      <c r="C395" s="2506">
        <v>45684.583333333336</v>
      </c>
      <c r="D395" s="2506">
        <v>45687.583333333336</v>
      </c>
      <c r="E395" s="2507">
        <v>72.0</v>
      </c>
      <c r="F395" s="2508" t="s">
        <v>691</v>
      </c>
      <c r="G395" s="2508">
        <v>1.0</v>
      </c>
      <c r="H395" s="2508">
        <v>163.0</v>
      </c>
      <c r="I395" s="2508">
        <v>81.0</v>
      </c>
      <c r="J395" s="2509">
        <v>166.0</v>
      </c>
      <c r="K395" s="2510">
        <v>12597.0</v>
      </c>
      <c r="L395" s="2510">
        <v>1800.0</v>
      </c>
      <c r="M395" s="2509">
        <v>158.0</v>
      </c>
      <c r="N395" s="2508">
        <v>9.0</v>
      </c>
      <c r="O395" s="2509">
        <v>7.0</v>
      </c>
      <c r="P395" s="2508">
        <v>0.1</v>
      </c>
    </row>
    <row r="396">
      <c r="A396" s="2505" t="s">
        <v>20</v>
      </c>
      <c r="B396" s="2505" t="s">
        <v>783</v>
      </c>
      <c r="C396" s="2506">
        <v>45691.583333333336</v>
      </c>
      <c r="D396" s="2506">
        <v>45694.583333333336</v>
      </c>
      <c r="E396" s="2507">
        <v>72.0</v>
      </c>
      <c r="F396" s="2508" t="s">
        <v>691</v>
      </c>
      <c r="G396" s="2508">
        <v>1.0</v>
      </c>
      <c r="H396" s="2508">
        <v>172.0</v>
      </c>
      <c r="I396" s="2508">
        <v>0.0</v>
      </c>
      <c r="J396" s="2509">
        <v>176.0</v>
      </c>
      <c r="K396" s="2510">
        <v>0.0</v>
      </c>
      <c r="L396" s="2510">
        <v>0.0</v>
      </c>
      <c r="M396" s="2509">
        <v>175.0</v>
      </c>
      <c r="N396" s="2508">
        <v>0.0</v>
      </c>
      <c r="O396" s="2509">
        <v>0.0</v>
      </c>
      <c r="P396" s="2508">
        <v>0.0</v>
      </c>
    </row>
    <row r="397">
      <c r="A397" s="2505" t="s">
        <v>19</v>
      </c>
      <c r="B397" s="2505" t="s">
        <v>783</v>
      </c>
      <c r="C397" s="2506">
        <v>45698.583333333336</v>
      </c>
      <c r="D397" s="2506">
        <v>45701.583333333336</v>
      </c>
      <c r="E397" s="2507">
        <v>72.0</v>
      </c>
      <c r="F397" s="2508" t="s">
        <v>691</v>
      </c>
      <c r="G397" s="2508">
        <v>1.0</v>
      </c>
      <c r="H397" s="2508">
        <v>148.0</v>
      </c>
      <c r="I397" s="2508">
        <v>143.0</v>
      </c>
      <c r="J397" s="2509">
        <v>155.0</v>
      </c>
      <c r="K397" s="2510">
        <v>7577.0</v>
      </c>
      <c r="L397" s="2510">
        <v>3789.0</v>
      </c>
      <c r="M397" s="2509">
        <v>116.0</v>
      </c>
      <c r="N397" s="2508">
        <v>18.0</v>
      </c>
      <c r="O397" s="2509">
        <v>2.0</v>
      </c>
      <c r="P397" s="2508">
        <v>0.0</v>
      </c>
    </row>
    <row r="398">
      <c r="A398" s="2505" t="s">
        <v>18</v>
      </c>
      <c r="B398" s="2505" t="s">
        <v>783</v>
      </c>
      <c r="C398" s="2506">
        <v>45705.583333333336</v>
      </c>
      <c r="D398" s="2506">
        <v>45708.583333333336</v>
      </c>
      <c r="E398" s="2507">
        <v>72.0</v>
      </c>
      <c r="F398" s="2508" t="s">
        <v>691</v>
      </c>
      <c r="G398" s="2508">
        <v>1.0</v>
      </c>
      <c r="H398" s="2508">
        <v>162.0</v>
      </c>
      <c r="I398" s="2508">
        <v>54.0</v>
      </c>
      <c r="J398" s="2509">
        <v>161.0</v>
      </c>
      <c r="K398" s="2510">
        <v>7143.0</v>
      </c>
      <c r="L398" s="2510">
        <v>1191.0</v>
      </c>
      <c r="M398" s="2509">
        <v>161.0</v>
      </c>
      <c r="N398" s="2508">
        <v>6.0</v>
      </c>
      <c r="O398" s="2509">
        <v>6.0</v>
      </c>
      <c r="P398" s="2508">
        <v>0.1</v>
      </c>
    </row>
    <row r="399">
      <c r="A399" s="2505" t="s">
        <v>17</v>
      </c>
      <c r="B399" s="2505" t="s">
        <v>783</v>
      </c>
      <c r="C399" s="2506">
        <v>45712.583333333336</v>
      </c>
      <c r="D399" s="2506">
        <v>45715.583333333336</v>
      </c>
      <c r="E399" s="2507">
        <v>72.0</v>
      </c>
      <c r="F399" s="2508" t="s">
        <v>691</v>
      </c>
      <c r="G399" s="2508">
        <v>1.0</v>
      </c>
      <c r="H399" s="2508">
        <v>158.0</v>
      </c>
      <c r="I399" s="2508">
        <v>107.0</v>
      </c>
      <c r="J399" s="2509">
        <v>162.0</v>
      </c>
      <c r="K399" s="2510">
        <v>9021.0</v>
      </c>
      <c r="L399" s="2510">
        <v>3007.0</v>
      </c>
      <c r="M399" s="2509">
        <v>128.0</v>
      </c>
      <c r="N399" s="2508">
        <v>14.0</v>
      </c>
      <c r="O399" s="2509">
        <v>3.0</v>
      </c>
      <c r="P399" s="2508">
        <v>0.0</v>
      </c>
    </row>
    <row r="400">
      <c r="A400" s="2505" t="s">
        <v>16</v>
      </c>
      <c r="B400" s="2505" t="s">
        <v>783</v>
      </c>
      <c r="C400" s="2506">
        <v>45719.583333333336</v>
      </c>
      <c r="D400" s="2506">
        <v>45722.583333333336</v>
      </c>
      <c r="E400" s="2507">
        <v>72.0</v>
      </c>
      <c r="F400" s="2508" t="s">
        <v>691</v>
      </c>
      <c r="G400" s="2508">
        <v>1.0</v>
      </c>
      <c r="H400" s="2508">
        <v>144.0</v>
      </c>
      <c r="I400" s="2508">
        <v>164.0</v>
      </c>
      <c r="J400" s="2509">
        <v>144.0</v>
      </c>
      <c r="K400" s="2510">
        <v>13387.0</v>
      </c>
      <c r="L400" s="2510">
        <v>2677.0</v>
      </c>
      <c r="M400" s="2509">
        <v>127.0</v>
      </c>
      <c r="N400" s="2508">
        <v>13.0</v>
      </c>
      <c r="O400" s="2509">
        <v>5.0</v>
      </c>
      <c r="P400" s="2508">
        <v>0.1</v>
      </c>
    </row>
    <row r="401">
      <c r="A401" s="2505" t="s">
        <v>782</v>
      </c>
      <c r="B401" s="2505" t="s">
        <v>783</v>
      </c>
      <c r="C401" s="2506">
        <v>45502.625</v>
      </c>
      <c r="D401" s="2506">
        <v>45505.583333333336</v>
      </c>
      <c r="E401" s="2507">
        <v>71.0</v>
      </c>
      <c r="F401" s="2508" t="s">
        <v>585</v>
      </c>
      <c r="G401" s="2508">
        <v>2.0</v>
      </c>
      <c r="H401" s="2508">
        <v>124.0</v>
      </c>
      <c r="I401" s="2508">
        <v>315.0</v>
      </c>
      <c r="J401" s="2509">
        <v>143.0</v>
      </c>
      <c r="K401" s="2510">
        <v>27915.0</v>
      </c>
      <c r="L401" s="2510">
        <v>5583.0</v>
      </c>
      <c r="M401" s="2509">
        <v>65.0</v>
      </c>
      <c r="N401" s="2508">
        <v>29.0</v>
      </c>
      <c r="O401" s="2509">
        <v>5.0</v>
      </c>
      <c r="P401" s="2508">
        <v>0.1</v>
      </c>
    </row>
    <row r="402">
      <c r="A402" s="2505" t="s">
        <v>46</v>
      </c>
      <c r="B402" s="2505" t="s">
        <v>783</v>
      </c>
      <c r="C402" s="2506">
        <v>45509.625</v>
      </c>
      <c r="D402" s="2506">
        <v>45512.583333333336</v>
      </c>
      <c r="E402" s="2507">
        <v>71.0</v>
      </c>
      <c r="F402" s="2508" t="s">
        <v>585</v>
      </c>
      <c r="G402" s="2508">
        <v>3.0</v>
      </c>
      <c r="H402" s="2508">
        <v>167.0</v>
      </c>
      <c r="I402" s="2508">
        <v>0.0</v>
      </c>
      <c r="J402" s="2509">
        <v>176.0</v>
      </c>
      <c r="K402" s="2510">
        <v>0.0</v>
      </c>
      <c r="L402" s="2510">
        <v>0.0</v>
      </c>
      <c r="M402" s="2509">
        <v>173.0</v>
      </c>
      <c r="N402" s="2508">
        <v>0.0</v>
      </c>
      <c r="O402" s="2509">
        <v>0.0</v>
      </c>
      <c r="P402" s="2508">
        <v>0.0</v>
      </c>
    </row>
    <row r="403">
      <c r="A403" s="2505" t="s">
        <v>45</v>
      </c>
      <c r="B403" s="2505" t="s">
        <v>783</v>
      </c>
      <c r="C403" s="2506">
        <v>45516.625</v>
      </c>
      <c r="D403" s="2506">
        <v>45519.583333333336</v>
      </c>
      <c r="E403" s="2507">
        <v>71.0</v>
      </c>
      <c r="F403" s="2508" t="s">
        <v>585</v>
      </c>
      <c r="G403" s="2508">
        <v>3.0</v>
      </c>
      <c r="H403" s="2508">
        <v>80.0</v>
      </c>
      <c r="I403" s="2508">
        <v>507.0</v>
      </c>
      <c r="J403" s="2509">
        <v>83.0</v>
      </c>
      <c r="K403" s="2510">
        <v>99337.0</v>
      </c>
      <c r="L403" s="2510">
        <v>2685.0</v>
      </c>
      <c r="M403" s="2509">
        <v>113.0</v>
      </c>
      <c r="N403" s="2508">
        <v>14.0</v>
      </c>
      <c r="O403" s="2509">
        <v>37.0</v>
      </c>
      <c r="P403" s="2508">
        <v>0.5</v>
      </c>
    </row>
    <row r="404">
      <c r="A404" s="2505" t="s">
        <v>44</v>
      </c>
      <c r="B404" s="2505" t="s">
        <v>783</v>
      </c>
      <c r="C404" s="2506">
        <v>45523.625</v>
      </c>
      <c r="D404" s="2506">
        <v>45526.583333333336</v>
      </c>
      <c r="E404" s="2507">
        <v>71.0</v>
      </c>
      <c r="F404" s="2508" t="s">
        <v>585</v>
      </c>
      <c r="G404" s="2508">
        <v>5.0</v>
      </c>
      <c r="H404" s="2508">
        <v>155.0</v>
      </c>
      <c r="I404" s="2508">
        <v>154.0</v>
      </c>
      <c r="J404" s="2509">
        <v>146.0</v>
      </c>
      <c r="K404" s="2510">
        <v>24878.0</v>
      </c>
      <c r="L404" s="2510">
        <v>1309.0</v>
      </c>
      <c r="M404" s="2509">
        <v>160.0</v>
      </c>
      <c r="N404" s="2508">
        <v>7.0</v>
      </c>
      <c r="O404" s="2509">
        <v>19.0</v>
      </c>
      <c r="P404" s="2508">
        <v>0.3</v>
      </c>
    </row>
    <row r="405">
      <c r="A405" s="2505" t="s">
        <v>43</v>
      </c>
      <c r="B405" s="2505" t="s">
        <v>783</v>
      </c>
      <c r="C405" s="2506">
        <v>45530.625</v>
      </c>
      <c r="D405" s="2506">
        <v>45533.583333333336</v>
      </c>
      <c r="E405" s="2507">
        <v>71.0</v>
      </c>
      <c r="F405" s="2508" t="s">
        <v>585</v>
      </c>
      <c r="G405" s="2508">
        <v>2.0</v>
      </c>
      <c r="H405" s="2508">
        <v>123.0</v>
      </c>
      <c r="I405" s="2508">
        <v>317.0</v>
      </c>
      <c r="J405" s="2509">
        <v>126.0</v>
      </c>
      <c r="K405" s="2510">
        <v>50776.0</v>
      </c>
      <c r="L405" s="2510">
        <v>2987.0</v>
      </c>
      <c r="M405" s="2509">
        <v>113.0</v>
      </c>
      <c r="N405" s="2508">
        <v>15.0</v>
      </c>
      <c r="O405" s="2509">
        <v>17.0</v>
      </c>
      <c r="P405" s="2508">
        <v>0.2</v>
      </c>
    </row>
    <row r="406">
      <c r="A406" s="2505" t="s">
        <v>42</v>
      </c>
      <c r="B406" s="2505" t="s">
        <v>783</v>
      </c>
      <c r="C406" s="2506">
        <v>45537.708333333336</v>
      </c>
      <c r="D406" s="2506">
        <v>45540.666666666664</v>
      </c>
      <c r="E406" s="2507">
        <v>71.0</v>
      </c>
      <c r="F406" s="2508" t="s">
        <v>585</v>
      </c>
      <c r="G406" s="2508">
        <v>3.0</v>
      </c>
      <c r="H406" s="2508">
        <v>115.0</v>
      </c>
      <c r="I406" s="2508">
        <v>381.0</v>
      </c>
      <c r="J406" s="2509">
        <v>118.0</v>
      </c>
      <c r="K406" s="2510">
        <v>79140.0</v>
      </c>
      <c r="L406" s="2510">
        <v>3597.0</v>
      </c>
      <c r="M406" s="2509">
        <v>110.0</v>
      </c>
      <c r="N406" s="2508">
        <v>18.0</v>
      </c>
      <c r="O406" s="2509">
        <v>22.0</v>
      </c>
      <c r="P406" s="2508">
        <v>0.3</v>
      </c>
    </row>
    <row r="407">
      <c r="A407" s="2505" t="s">
        <v>41</v>
      </c>
      <c r="B407" s="2505" t="s">
        <v>783</v>
      </c>
      <c r="C407" s="2506">
        <v>45544.708333333336</v>
      </c>
      <c r="D407" s="2506">
        <v>45547.583333333336</v>
      </c>
      <c r="E407" s="2507">
        <v>69.0</v>
      </c>
      <c r="F407" s="2508" t="s">
        <v>585</v>
      </c>
      <c r="G407" s="2508">
        <v>3.0</v>
      </c>
      <c r="H407" s="2508">
        <v>117.0</v>
      </c>
      <c r="I407" s="2508">
        <v>370.0</v>
      </c>
      <c r="J407" s="2509">
        <v>122.0</v>
      </c>
      <c r="K407" s="2510">
        <v>59443.0</v>
      </c>
      <c r="L407" s="2510">
        <v>3129.0</v>
      </c>
      <c r="M407" s="2509">
        <v>113.0</v>
      </c>
      <c r="N407" s="2508">
        <v>16.0</v>
      </c>
      <c r="O407" s="2509">
        <v>19.0</v>
      </c>
      <c r="P407" s="2508">
        <v>0.3</v>
      </c>
    </row>
    <row r="408">
      <c r="A408" s="2505" t="s">
        <v>40</v>
      </c>
      <c r="B408" s="2505" t="s">
        <v>783</v>
      </c>
      <c r="C408" s="2506">
        <v>45551.708333333336</v>
      </c>
      <c r="D408" s="2506">
        <v>45554.583333333336</v>
      </c>
      <c r="E408" s="2507">
        <v>69.0</v>
      </c>
      <c r="F408" s="2508" t="s">
        <v>585</v>
      </c>
      <c r="G408" s="2508">
        <v>4.0</v>
      </c>
      <c r="H408" s="2508">
        <v>151.0</v>
      </c>
      <c r="I408" s="2508">
        <v>172.0</v>
      </c>
      <c r="J408" s="2509">
        <v>153.0</v>
      </c>
      <c r="K408" s="2510">
        <v>14995.0</v>
      </c>
      <c r="L408" s="2510">
        <v>2142.0</v>
      </c>
      <c r="M408" s="2509">
        <v>131.0</v>
      </c>
      <c r="N408" s="2508">
        <v>11.0</v>
      </c>
      <c r="O408" s="2509">
        <v>7.0</v>
      </c>
      <c r="P408" s="2508">
        <v>0.1</v>
      </c>
    </row>
    <row r="409">
      <c r="A409" s="2505" t="s">
        <v>39</v>
      </c>
      <c r="B409" s="2505" t="s">
        <v>783</v>
      </c>
      <c r="C409" s="2506">
        <v>45558.708333333336</v>
      </c>
      <c r="D409" s="2506">
        <v>45561.583333333336</v>
      </c>
      <c r="E409" s="2507">
        <v>69.0</v>
      </c>
      <c r="F409" s="2508" t="s">
        <v>585</v>
      </c>
      <c r="G409" s="2508">
        <v>4.0</v>
      </c>
      <c r="H409" s="2508">
        <v>174.0</v>
      </c>
      <c r="I409" s="2508">
        <v>77.0</v>
      </c>
      <c r="J409" s="2509">
        <v>168.0</v>
      </c>
      <c r="K409" s="2510">
        <v>18245.0</v>
      </c>
      <c r="L409" s="2510">
        <v>1403.0</v>
      </c>
      <c r="M409" s="2509">
        <v>165.0</v>
      </c>
      <c r="N409" s="2508">
        <v>7.0</v>
      </c>
      <c r="O409" s="2509">
        <v>13.0</v>
      </c>
      <c r="P409" s="2508">
        <v>0.2</v>
      </c>
    </row>
    <row r="410">
      <c r="A410" s="2505" t="s">
        <v>38</v>
      </c>
      <c r="B410" s="2505" t="s">
        <v>783</v>
      </c>
      <c r="C410" s="2506">
        <v>45565.708333333336</v>
      </c>
      <c r="D410" s="2506">
        <v>45568.583333333336</v>
      </c>
      <c r="E410" s="2507">
        <v>69.0</v>
      </c>
      <c r="F410" s="2508" t="s">
        <v>585</v>
      </c>
      <c r="G410" s="2508">
        <v>2.0</v>
      </c>
      <c r="H410" s="2508">
        <v>149.0</v>
      </c>
      <c r="I410" s="2508">
        <v>203.0</v>
      </c>
      <c r="J410" s="2509">
        <v>145.0</v>
      </c>
      <c r="K410" s="2510">
        <v>30730.0</v>
      </c>
      <c r="L410" s="2510">
        <v>3073.0</v>
      </c>
      <c r="M410" s="2509">
        <v>122.0</v>
      </c>
      <c r="N410" s="2508">
        <v>16.0</v>
      </c>
      <c r="O410" s="2509">
        <v>10.0</v>
      </c>
      <c r="P410" s="2508">
        <v>0.1</v>
      </c>
    </row>
    <row r="411">
      <c r="A411" s="2505" t="s">
        <v>37</v>
      </c>
      <c r="B411" s="2505" t="s">
        <v>783</v>
      </c>
      <c r="C411" s="2506">
        <v>45572.625</v>
      </c>
      <c r="D411" s="2506">
        <v>45575.583333333336</v>
      </c>
      <c r="E411" s="2507">
        <v>71.0</v>
      </c>
      <c r="F411" s="2508" t="s">
        <v>585</v>
      </c>
      <c r="G411" s="2508">
        <v>2.0</v>
      </c>
      <c r="H411" s="2508">
        <v>179.0</v>
      </c>
      <c r="I411" s="2508">
        <v>28.0</v>
      </c>
      <c r="J411" s="2509">
        <v>178.0</v>
      </c>
      <c r="K411" s="2510">
        <v>5631.0</v>
      </c>
      <c r="L411" s="2510">
        <v>1126.0</v>
      </c>
      <c r="M411" s="2509">
        <v>172.0</v>
      </c>
      <c r="N411" s="2508">
        <v>6.0</v>
      </c>
      <c r="O411" s="2509">
        <v>5.0</v>
      </c>
      <c r="P411" s="2508">
        <v>0.1</v>
      </c>
    </row>
    <row r="412">
      <c r="A412" s="2505" t="s">
        <v>36</v>
      </c>
      <c r="B412" s="2505" t="s">
        <v>783</v>
      </c>
      <c r="C412" s="2506">
        <v>45579.625</v>
      </c>
      <c r="D412" s="2506">
        <v>45582.583333333336</v>
      </c>
      <c r="E412" s="2507">
        <v>71.0</v>
      </c>
      <c r="F412" s="2508" t="s">
        <v>585</v>
      </c>
      <c r="G412" s="2508">
        <v>1.0</v>
      </c>
      <c r="H412" s="2508">
        <v>180.0</v>
      </c>
      <c r="I412" s="2508">
        <v>11.0</v>
      </c>
      <c r="J412" s="2509">
        <v>181.0</v>
      </c>
      <c r="K412" s="2510">
        <v>4119.0</v>
      </c>
      <c r="L412" s="2510">
        <v>1030.0</v>
      </c>
      <c r="M412" s="2509">
        <v>174.0</v>
      </c>
      <c r="N412" s="2508">
        <v>5.0</v>
      </c>
      <c r="O412" s="2509">
        <v>4.0</v>
      </c>
      <c r="P412" s="2508">
        <v>0.1</v>
      </c>
    </row>
    <row r="413">
      <c r="A413" s="2505" t="s">
        <v>35</v>
      </c>
      <c r="B413" s="2505" t="s">
        <v>783</v>
      </c>
      <c r="C413" s="2506">
        <v>45586.625</v>
      </c>
      <c r="D413" s="2506">
        <v>45589.583333333336</v>
      </c>
      <c r="E413" s="2507">
        <v>71.0</v>
      </c>
      <c r="F413" s="2508" t="s">
        <v>585</v>
      </c>
      <c r="G413" s="2508">
        <v>1.0</v>
      </c>
      <c r="H413" s="2508">
        <v>93.0</v>
      </c>
      <c r="I413" s="2508">
        <v>463.0</v>
      </c>
      <c r="J413" s="2509">
        <v>116.0</v>
      </c>
      <c r="K413" s="2510">
        <v>91307.0</v>
      </c>
      <c r="L413" s="2510">
        <v>4565.0</v>
      </c>
      <c r="M413" s="2509">
        <v>85.0</v>
      </c>
      <c r="N413" s="2508">
        <v>23.0</v>
      </c>
      <c r="O413" s="2509">
        <v>20.0</v>
      </c>
      <c r="P413" s="2508">
        <v>0.3</v>
      </c>
    </row>
    <row r="414">
      <c r="A414" s="2505" t="s">
        <v>34</v>
      </c>
      <c r="B414" s="2505" t="s">
        <v>783</v>
      </c>
      <c r="C414" s="2506">
        <v>45593.583333333336</v>
      </c>
      <c r="D414" s="2506">
        <v>45596.583333333336</v>
      </c>
      <c r="E414" s="2507">
        <v>72.0</v>
      </c>
      <c r="F414" s="2508" t="s">
        <v>585</v>
      </c>
      <c r="G414" s="2508">
        <v>4.0</v>
      </c>
      <c r="H414" s="2508">
        <v>110.0</v>
      </c>
      <c r="I414" s="2508">
        <v>399.0</v>
      </c>
      <c r="J414" s="2509">
        <v>115.0</v>
      </c>
      <c r="K414" s="2510">
        <v>97427.0</v>
      </c>
      <c r="L414" s="2510">
        <v>3747.0</v>
      </c>
      <c r="M414" s="2509">
        <v>107.0</v>
      </c>
      <c r="N414" s="2508">
        <v>19.0</v>
      </c>
      <c r="O414" s="2509">
        <v>26.0</v>
      </c>
      <c r="P414" s="2508">
        <v>0.4</v>
      </c>
    </row>
    <row r="415">
      <c r="A415" s="2505" t="s">
        <v>33</v>
      </c>
      <c r="B415" s="2505" t="s">
        <v>783</v>
      </c>
      <c r="C415" s="2506">
        <v>45600.583333333336</v>
      </c>
      <c r="D415" s="2506">
        <v>45603.583333333336</v>
      </c>
      <c r="E415" s="2507">
        <v>72.0</v>
      </c>
      <c r="F415" s="2508" t="s">
        <v>585</v>
      </c>
      <c r="G415" s="2508">
        <v>4.0</v>
      </c>
      <c r="H415" s="2508">
        <v>159.0</v>
      </c>
      <c r="I415" s="2508">
        <v>153.0</v>
      </c>
      <c r="J415" s="2509">
        <v>159.0</v>
      </c>
      <c r="K415" s="2510">
        <v>33082.0</v>
      </c>
      <c r="L415" s="2510">
        <v>1946.0</v>
      </c>
      <c r="M415" s="2509">
        <v>151.0</v>
      </c>
      <c r="N415" s="2508">
        <v>10.0</v>
      </c>
      <c r="O415" s="2509">
        <v>17.0</v>
      </c>
      <c r="P415" s="2508">
        <v>0.2</v>
      </c>
    </row>
    <row r="416">
      <c r="A416" s="2505" t="s">
        <v>32</v>
      </c>
      <c r="B416" s="2505" t="s">
        <v>783</v>
      </c>
      <c r="C416" s="2506">
        <v>45607.583333333336</v>
      </c>
      <c r="D416" s="2506">
        <v>45610.583333333336</v>
      </c>
      <c r="E416" s="2507">
        <v>72.0</v>
      </c>
      <c r="F416" s="2508" t="s">
        <v>585</v>
      </c>
      <c r="G416" s="2508">
        <v>3.0</v>
      </c>
      <c r="H416" s="2508">
        <v>163.0</v>
      </c>
      <c r="I416" s="2508">
        <v>178.0</v>
      </c>
      <c r="J416" s="2509">
        <v>158.0</v>
      </c>
      <c r="K416" s="2510">
        <v>52263.0</v>
      </c>
      <c r="L416" s="2510">
        <v>2489.0</v>
      </c>
      <c r="M416" s="2509">
        <v>145.0</v>
      </c>
      <c r="N416" s="2508">
        <v>13.0</v>
      </c>
      <c r="O416" s="2509">
        <v>21.0</v>
      </c>
      <c r="P416" s="2508">
        <v>0.3</v>
      </c>
    </row>
    <row r="417">
      <c r="A417" s="2505" t="s">
        <v>31</v>
      </c>
      <c r="B417" s="2505" t="s">
        <v>783</v>
      </c>
      <c r="C417" s="2506">
        <v>45614.583333333336</v>
      </c>
      <c r="D417" s="2506">
        <v>45617.583333333336</v>
      </c>
      <c r="E417" s="2507">
        <v>72.0</v>
      </c>
      <c r="F417" s="2508" t="s">
        <v>585</v>
      </c>
      <c r="G417" s="2508">
        <v>3.0</v>
      </c>
      <c r="H417" s="2508">
        <v>34.0</v>
      </c>
      <c r="I417" s="2508">
        <v>755.0</v>
      </c>
      <c r="J417" s="2509">
        <v>57.0</v>
      </c>
      <c r="K417" s="2510">
        <v>441761.0</v>
      </c>
      <c r="L417" s="2510">
        <v>15777.0</v>
      </c>
      <c r="M417" s="2509">
        <v>29.0</v>
      </c>
      <c r="N417" s="2508">
        <v>80.0</v>
      </c>
      <c r="O417" s="2509">
        <v>28.0</v>
      </c>
      <c r="P417" s="2508">
        <v>0.4</v>
      </c>
    </row>
    <row r="418">
      <c r="A418" s="2505" t="s">
        <v>30</v>
      </c>
      <c r="B418" s="2505" t="s">
        <v>783</v>
      </c>
      <c r="C418" s="2506">
        <v>45621.583333333336</v>
      </c>
      <c r="D418" s="2506">
        <v>45624.583333333336</v>
      </c>
      <c r="E418" s="2507">
        <v>72.0</v>
      </c>
      <c r="F418" s="2508" t="s">
        <v>585</v>
      </c>
      <c r="G418" s="2508">
        <v>5.0</v>
      </c>
      <c r="H418" s="2508">
        <v>152.0</v>
      </c>
      <c r="I418" s="2508">
        <v>176.0</v>
      </c>
      <c r="J418" s="2509">
        <v>167.0</v>
      </c>
      <c r="K418" s="2510">
        <v>16560.0</v>
      </c>
      <c r="L418" s="2510">
        <v>4140.0</v>
      </c>
      <c r="M418" s="2509">
        <v>106.0</v>
      </c>
      <c r="N418" s="2508">
        <v>21.0</v>
      </c>
      <c r="O418" s="2509">
        <v>4.0</v>
      </c>
      <c r="P418" s="2508">
        <v>0.1</v>
      </c>
    </row>
    <row r="419">
      <c r="A419" s="2505" t="s">
        <v>29</v>
      </c>
      <c r="B419" s="2505" t="s">
        <v>783</v>
      </c>
      <c r="C419" s="2506">
        <v>45628.583333333336</v>
      </c>
      <c r="D419" s="2506">
        <v>45631.583333333336</v>
      </c>
      <c r="E419" s="2507">
        <v>72.0</v>
      </c>
      <c r="F419" s="2508" t="s">
        <v>585</v>
      </c>
      <c r="G419" s="2508">
        <v>2.0</v>
      </c>
      <c r="H419" s="2508">
        <v>149.0</v>
      </c>
      <c r="I419" s="2508">
        <v>211.0</v>
      </c>
      <c r="J419" s="2509">
        <v>148.0</v>
      </c>
      <c r="K419" s="2510">
        <v>54330.0</v>
      </c>
      <c r="L419" s="2510">
        <v>2859.0</v>
      </c>
      <c r="M419" s="2509">
        <v>138.0</v>
      </c>
      <c r="N419" s="2508">
        <v>14.0</v>
      </c>
      <c r="O419" s="2509">
        <v>19.0</v>
      </c>
      <c r="P419" s="2508">
        <v>0.3</v>
      </c>
    </row>
    <row r="420">
      <c r="A420" s="2505" t="s">
        <v>28</v>
      </c>
      <c r="B420" s="2505" t="s">
        <v>783</v>
      </c>
      <c r="C420" s="2506">
        <v>45635.583333333336</v>
      </c>
      <c r="D420" s="2506">
        <v>45638.583333333336</v>
      </c>
      <c r="E420" s="2507">
        <v>72.0</v>
      </c>
      <c r="F420" s="2508" t="s">
        <v>585</v>
      </c>
      <c r="G420" s="2508">
        <v>2.0</v>
      </c>
      <c r="H420" s="2508">
        <v>168.0</v>
      </c>
      <c r="I420" s="2508">
        <v>66.0</v>
      </c>
      <c r="J420" s="2509">
        <v>162.0</v>
      </c>
      <c r="K420" s="2510">
        <v>14536.0</v>
      </c>
      <c r="L420" s="2510">
        <v>1454.0</v>
      </c>
      <c r="M420" s="2509">
        <v>165.0</v>
      </c>
      <c r="N420" s="2508">
        <v>7.0</v>
      </c>
      <c r="O420" s="2509">
        <v>10.0</v>
      </c>
      <c r="P420" s="2508">
        <v>0.1</v>
      </c>
    </row>
    <row r="421">
      <c r="A421" s="2505" t="s">
        <v>27</v>
      </c>
      <c r="B421" s="2505" t="s">
        <v>783</v>
      </c>
      <c r="C421" s="2506">
        <v>45642.583333333336</v>
      </c>
      <c r="D421" s="2506">
        <v>45645.583333333336</v>
      </c>
      <c r="E421" s="2507">
        <v>72.0</v>
      </c>
      <c r="F421" s="2508" t="s">
        <v>585</v>
      </c>
      <c r="G421" s="2508">
        <v>1.0</v>
      </c>
      <c r="H421" s="2508">
        <v>172.0</v>
      </c>
      <c r="I421" s="2508">
        <v>31.0</v>
      </c>
      <c r="J421" s="2509">
        <v>170.0</v>
      </c>
      <c r="K421" s="2510">
        <v>8284.0</v>
      </c>
      <c r="L421" s="2510">
        <v>1183.0</v>
      </c>
      <c r="M421" s="2509">
        <v>170.0</v>
      </c>
      <c r="N421" s="2508">
        <v>6.0</v>
      </c>
      <c r="O421" s="2509">
        <v>7.0</v>
      </c>
      <c r="P421" s="2508">
        <v>0.1</v>
      </c>
    </row>
    <row r="422">
      <c r="A422" s="2505" t="s">
        <v>26</v>
      </c>
      <c r="B422" s="2505" t="s">
        <v>783</v>
      </c>
      <c r="C422" s="2506">
        <v>45649.583333333336</v>
      </c>
      <c r="D422" s="2506">
        <v>45652.583333333336</v>
      </c>
      <c r="E422" s="2507">
        <v>72.0</v>
      </c>
      <c r="F422" s="2508" t="s">
        <v>585</v>
      </c>
      <c r="G422" s="2508">
        <v>1.0</v>
      </c>
      <c r="H422" s="2508">
        <v>166.0</v>
      </c>
      <c r="I422" s="2508">
        <v>0.0</v>
      </c>
      <c r="J422" s="2509">
        <v>178.0</v>
      </c>
      <c r="K422" s="2510">
        <v>0.0</v>
      </c>
      <c r="L422" s="2510">
        <v>0.0</v>
      </c>
      <c r="M422" s="2509">
        <v>174.0</v>
      </c>
      <c r="N422" s="2508">
        <v>0.0</v>
      </c>
      <c r="O422" s="2509">
        <v>0.0</v>
      </c>
      <c r="P422" s="2508">
        <v>0.0</v>
      </c>
    </row>
    <row r="423">
      <c r="A423" s="2505" t="s">
        <v>25</v>
      </c>
      <c r="B423" s="2505" t="s">
        <v>783</v>
      </c>
      <c r="C423" s="2506">
        <v>45656.583333333336</v>
      </c>
      <c r="D423" s="2506">
        <v>45659.583333333336</v>
      </c>
      <c r="E423" s="2507">
        <v>72.0</v>
      </c>
      <c r="F423" s="2508" t="s">
        <v>585</v>
      </c>
      <c r="G423" s="2508">
        <v>1.0</v>
      </c>
      <c r="H423" s="2508">
        <v>163.0</v>
      </c>
      <c r="I423" s="2508">
        <v>61.0</v>
      </c>
      <c r="J423" s="2509">
        <v>159.0</v>
      </c>
      <c r="K423" s="2510">
        <v>9513.0</v>
      </c>
      <c r="L423" s="2510">
        <v>1359.0</v>
      </c>
      <c r="M423" s="2509">
        <v>160.0</v>
      </c>
      <c r="N423" s="2508">
        <v>7.0</v>
      </c>
      <c r="O423" s="2509">
        <v>7.0</v>
      </c>
      <c r="P423" s="2508">
        <v>0.1</v>
      </c>
    </row>
    <row r="424">
      <c r="A424" s="2505" t="s">
        <v>24</v>
      </c>
      <c r="B424" s="2505" t="s">
        <v>783</v>
      </c>
      <c r="C424" s="2506">
        <v>45663.583333333336</v>
      </c>
      <c r="D424" s="2506">
        <v>45666.583333333336</v>
      </c>
      <c r="E424" s="2507">
        <v>72.0</v>
      </c>
      <c r="F424" s="2508" t="s">
        <v>585</v>
      </c>
      <c r="G424" s="2508">
        <v>2.0</v>
      </c>
      <c r="H424" s="2508">
        <v>168.0</v>
      </c>
      <c r="I424" s="2508">
        <v>56.0</v>
      </c>
      <c r="J424" s="2509">
        <v>173.0</v>
      </c>
      <c r="K424" s="2510">
        <v>2654.0</v>
      </c>
      <c r="L424" s="2510">
        <v>2654.0</v>
      </c>
      <c r="M424" s="2509">
        <v>133.0</v>
      </c>
      <c r="N424" s="2508">
        <v>13.0</v>
      </c>
      <c r="O424" s="2509">
        <v>1.0</v>
      </c>
      <c r="P424" s="2508">
        <v>0.0</v>
      </c>
    </row>
    <row r="425">
      <c r="A425" s="2505" t="s">
        <v>23</v>
      </c>
      <c r="B425" s="2505" t="s">
        <v>783</v>
      </c>
      <c r="C425" s="2506">
        <v>45670.583333333336</v>
      </c>
      <c r="D425" s="2506">
        <v>45673.583333333336</v>
      </c>
      <c r="E425" s="2507">
        <v>72.0</v>
      </c>
      <c r="F425" s="2508" t="s">
        <v>585</v>
      </c>
      <c r="G425" s="2508">
        <v>1.0</v>
      </c>
      <c r="H425" s="2508">
        <v>165.0</v>
      </c>
      <c r="I425" s="2508">
        <v>41.0</v>
      </c>
      <c r="J425" s="2509">
        <v>169.0</v>
      </c>
      <c r="K425" s="2510">
        <v>3768.0</v>
      </c>
      <c r="L425" s="2510">
        <v>1256.0</v>
      </c>
      <c r="M425" s="2509">
        <v>157.0</v>
      </c>
      <c r="N425" s="2508">
        <v>6.0</v>
      </c>
      <c r="O425" s="2509">
        <v>3.0</v>
      </c>
      <c r="P425" s="2508">
        <v>0.0</v>
      </c>
    </row>
    <row r="426">
      <c r="A426" s="2505" t="s">
        <v>22</v>
      </c>
      <c r="B426" s="2505" t="s">
        <v>783</v>
      </c>
      <c r="C426" s="2506">
        <v>45677.583333333336</v>
      </c>
      <c r="D426" s="2506">
        <v>45680.583333333336</v>
      </c>
      <c r="E426" s="2507">
        <v>72.0</v>
      </c>
      <c r="F426" s="2508" t="s">
        <v>585</v>
      </c>
      <c r="G426" s="2508">
        <v>1.0</v>
      </c>
      <c r="H426" s="2508">
        <v>111.0</v>
      </c>
      <c r="I426" s="2508">
        <v>397.0</v>
      </c>
      <c r="J426" s="2509">
        <v>136.0</v>
      </c>
      <c r="K426" s="2510">
        <v>66462.0</v>
      </c>
      <c r="L426" s="2510">
        <v>11077.0</v>
      </c>
      <c r="M426" s="2509">
        <v>59.0</v>
      </c>
      <c r="N426" s="2508">
        <v>56.0</v>
      </c>
      <c r="O426" s="2509">
        <v>6.0</v>
      </c>
      <c r="P426" s="2508">
        <v>0.1</v>
      </c>
    </row>
    <row r="427">
      <c r="A427" s="2505" t="s">
        <v>21</v>
      </c>
      <c r="B427" s="2505" t="s">
        <v>783</v>
      </c>
      <c r="C427" s="2506">
        <v>45684.583333333336</v>
      </c>
      <c r="D427" s="2506">
        <v>45687.583333333336</v>
      </c>
      <c r="E427" s="2507">
        <v>72.0</v>
      </c>
      <c r="F427" s="2508" t="s">
        <v>585</v>
      </c>
      <c r="G427" s="2508">
        <v>3.0</v>
      </c>
      <c r="H427" s="2508">
        <v>170.0</v>
      </c>
      <c r="I427" s="2508">
        <v>23.0</v>
      </c>
      <c r="J427" s="2509">
        <v>169.0</v>
      </c>
      <c r="K427" s="2510">
        <v>7880.0</v>
      </c>
      <c r="L427" s="2510">
        <v>1126.0</v>
      </c>
      <c r="M427" s="2509">
        <v>168.0</v>
      </c>
      <c r="N427" s="2508">
        <v>6.0</v>
      </c>
      <c r="O427" s="2509">
        <v>7.0</v>
      </c>
      <c r="P427" s="2508">
        <v>0.1</v>
      </c>
    </row>
    <row r="428">
      <c r="A428" s="2505" t="s">
        <v>20</v>
      </c>
      <c r="B428" s="2505" t="s">
        <v>783</v>
      </c>
      <c r="C428" s="2506">
        <v>45691.583333333336</v>
      </c>
      <c r="D428" s="2506">
        <v>45694.583333333336</v>
      </c>
      <c r="E428" s="2507">
        <v>72.0</v>
      </c>
      <c r="F428" s="2508" t="s">
        <v>585</v>
      </c>
      <c r="G428" s="2508">
        <v>1.0</v>
      </c>
      <c r="H428" s="2508">
        <v>166.0</v>
      </c>
      <c r="I428" s="2508">
        <v>51.0</v>
      </c>
      <c r="J428" s="2509">
        <v>163.0</v>
      </c>
      <c r="K428" s="2510">
        <v>12955.0</v>
      </c>
      <c r="L428" s="2510">
        <v>1439.0</v>
      </c>
      <c r="M428" s="2509">
        <v>161.0</v>
      </c>
      <c r="N428" s="2508">
        <v>7.0</v>
      </c>
      <c r="O428" s="2509">
        <v>9.0</v>
      </c>
      <c r="P428" s="2508">
        <v>0.1</v>
      </c>
    </row>
    <row r="429">
      <c r="A429" s="2505" t="s">
        <v>19</v>
      </c>
      <c r="B429" s="2505" t="s">
        <v>783</v>
      </c>
      <c r="C429" s="2506">
        <v>45698.583333333336</v>
      </c>
      <c r="D429" s="2506">
        <v>45701.583333333336</v>
      </c>
      <c r="E429" s="2507">
        <v>72.0</v>
      </c>
      <c r="F429" s="2508" t="s">
        <v>585</v>
      </c>
      <c r="G429" s="2508">
        <v>1.0</v>
      </c>
      <c r="H429" s="2508">
        <v>162.0</v>
      </c>
      <c r="I429" s="2508">
        <v>19.0</v>
      </c>
      <c r="J429" s="2509">
        <v>163.0</v>
      </c>
      <c r="K429" s="2510">
        <v>1175.0</v>
      </c>
      <c r="L429" s="2510">
        <v>588.0</v>
      </c>
      <c r="M429" s="2509">
        <v>163.0</v>
      </c>
      <c r="N429" s="2508">
        <v>3.0</v>
      </c>
      <c r="O429" s="2509">
        <v>2.0</v>
      </c>
      <c r="P429" s="2508">
        <v>0.0</v>
      </c>
    </row>
    <row r="430">
      <c r="A430" s="2505" t="s">
        <v>18</v>
      </c>
      <c r="B430" s="2505" t="s">
        <v>783</v>
      </c>
      <c r="C430" s="2506">
        <v>45705.583333333336</v>
      </c>
      <c r="D430" s="2506">
        <v>45708.583333333336</v>
      </c>
      <c r="E430" s="2507">
        <v>72.0</v>
      </c>
      <c r="F430" s="2508" t="s">
        <v>585</v>
      </c>
      <c r="G430" s="2508">
        <v>1.0</v>
      </c>
      <c r="H430" s="2508">
        <v>163.0</v>
      </c>
      <c r="I430" s="2508">
        <v>38.0</v>
      </c>
      <c r="J430" s="2509">
        <v>160.0</v>
      </c>
      <c r="K430" s="2510">
        <v>9940.0</v>
      </c>
      <c r="L430" s="2510">
        <v>765.0</v>
      </c>
      <c r="M430" s="2509">
        <v>166.0</v>
      </c>
      <c r="N430" s="2508">
        <v>4.0</v>
      </c>
      <c r="O430" s="2509">
        <v>13.0</v>
      </c>
      <c r="P430" s="2508">
        <v>0.2</v>
      </c>
    </row>
    <row r="431">
      <c r="A431" s="2505" t="s">
        <v>17</v>
      </c>
      <c r="B431" s="2505" t="s">
        <v>783</v>
      </c>
      <c r="C431" s="2506">
        <v>45712.583333333336</v>
      </c>
      <c r="D431" s="2506">
        <v>45715.583333333336</v>
      </c>
      <c r="E431" s="2507">
        <v>72.0</v>
      </c>
      <c r="F431" s="2508" t="s">
        <v>585</v>
      </c>
      <c r="G431" s="2508">
        <v>1.0</v>
      </c>
      <c r="H431" s="2508">
        <v>140.0</v>
      </c>
      <c r="I431" s="2508">
        <v>216.0</v>
      </c>
      <c r="J431" s="2509">
        <v>132.0</v>
      </c>
      <c r="K431" s="2510">
        <v>45073.0</v>
      </c>
      <c r="L431" s="2510">
        <v>1156.0</v>
      </c>
      <c r="M431" s="2509">
        <v>157.0</v>
      </c>
      <c r="N431" s="2508">
        <v>6.0</v>
      </c>
      <c r="O431" s="2509">
        <v>39.0</v>
      </c>
      <c r="P431" s="2508">
        <v>0.5</v>
      </c>
    </row>
    <row r="432">
      <c r="A432" s="2505" t="s">
        <v>16</v>
      </c>
      <c r="B432" s="2505" t="s">
        <v>783</v>
      </c>
      <c r="C432" s="2506">
        <v>45719.583333333336</v>
      </c>
      <c r="D432" s="2506">
        <v>45722.583333333336</v>
      </c>
      <c r="E432" s="2507">
        <v>72.0</v>
      </c>
      <c r="F432" s="2508" t="s">
        <v>585</v>
      </c>
      <c r="G432" s="2508">
        <v>4.0</v>
      </c>
      <c r="H432" s="2508">
        <v>95.0</v>
      </c>
      <c r="I432" s="2508">
        <v>423.0</v>
      </c>
      <c r="J432" s="2509">
        <v>107.0</v>
      </c>
      <c r="K432" s="2510">
        <v>87396.0</v>
      </c>
      <c r="L432" s="2510">
        <v>4370.0</v>
      </c>
      <c r="M432" s="2509">
        <v>89.0</v>
      </c>
      <c r="N432" s="2508">
        <v>22.0</v>
      </c>
      <c r="O432" s="2509">
        <v>20.0</v>
      </c>
      <c r="P432" s="2508">
        <v>0.3</v>
      </c>
    </row>
    <row r="433">
      <c r="A433" s="2505" t="s">
        <v>782</v>
      </c>
      <c r="B433" s="2505" t="s">
        <v>783</v>
      </c>
      <c r="C433" s="2506">
        <v>45502.625</v>
      </c>
      <c r="D433" s="2506">
        <v>45505.583333333336</v>
      </c>
      <c r="E433" s="2507">
        <v>71.0</v>
      </c>
      <c r="F433" s="2508" t="s">
        <v>485</v>
      </c>
      <c r="G433" s="2508">
        <v>6.0</v>
      </c>
      <c r="H433" s="2508">
        <v>74.0</v>
      </c>
      <c r="I433" s="2508">
        <v>553.0</v>
      </c>
      <c r="J433" s="2509">
        <v>87.0</v>
      </c>
      <c r="K433" s="2510">
        <v>123841.0</v>
      </c>
      <c r="L433" s="2510">
        <v>3175.0</v>
      </c>
      <c r="M433" s="2509">
        <v>82.0</v>
      </c>
      <c r="N433" s="2508">
        <v>22.0</v>
      </c>
      <c r="O433" s="2509">
        <v>39.0</v>
      </c>
      <c r="P433" s="2508">
        <v>0.5</v>
      </c>
    </row>
    <row r="434">
      <c r="A434" s="2505" t="s">
        <v>46</v>
      </c>
      <c r="B434" s="2505" t="s">
        <v>783</v>
      </c>
      <c r="C434" s="2506">
        <v>45509.625</v>
      </c>
      <c r="D434" s="2506">
        <v>45512.583333333336</v>
      </c>
      <c r="E434" s="2507">
        <v>71.0</v>
      </c>
      <c r="F434" s="2508" t="s">
        <v>485</v>
      </c>
      <c r="G434" s="2508">
        <v>5.0</v>
      </c>
      <c r="H434" s="2508">
        <v>81.0</v>
      </c>
      <c r="I434" s="2508">
        <v>512.0</v>
      </c>
      <c r="J434" s="2509">
        <v>92.0</v>
      </c>
      <c r="K434" s="2510">
        <v>96172.0</v>
      </c>
      <c r="L434" s="2510">
        <v>3206.0</v>
      </c>
      <c r="M434" s="2509">
        <v>95.0</v>
      </c>
      <c r="N434" s="2508">
        <v>19.0</v>
      </c>
      <c r="O434" s="2509">
        <v>30.0</v>
      </c>
      <c r="P434" s="2508">
        <v>0.4</v>
      </c>
    </row>
    <row r="435">
      <c r="A435" s="2505" t="s">
        <v>45</v>
      </c>
      <c r="B435" s="2505" t="s">
        <v>783</v>
      </c>
      <c r="C435" s="2506">
        <v>45516.625</v>
      </c>
      <c r="D435" s="2506">
        <v>45519.583333333336</v>
      </c>
      <c r="E435" s="2507">
        <v>71.0</v>
      </c>
      <c r="F435" s="2508" t="s">
        <v>485</v>
      </c>
      <c r="G435" s="2508">
        <v>5.0</v>
      </c>
      <c r="H435" s="2508">
        <v>66.0</v>
      </c>
      <c r="I435" s="2508">
        <v>548.0</v>
      </c>
      <c r="J435" s="2509">
        <v>111.0</v>
      </c>
      <c r="K435" s="2510">
        <v>59160.0</v>
      </c>
      <c r="L435" s="2510">
        <v>9860.0</v>
      </c>
      <c r="M435" s="2509">
        <v>16.0</v>
      </c>
      <c r="N435" s="2508">
        <v>59.0</v>
      </c>
      <c r="O435" s="2509">
        <v>6.0</v>
      </c>
      <c r="P435" s="2508">
        <v>0.1</v>
      </c>
    </row>
    <row r="436">
      <c r="A436" s="2505" t="s">
        <v>44</v>
      </c>
      <c r="B436" s="2505" t="s">
        <v>783</v>
      </c>
      <c r="C436" s="2506">
        <v>45523.625</v>
      </c>
      <c r="D436" s="2506">
        <v>45526.583333333336</v>
      </c>
      <c r="E436" s="2507">
        <v>71.0</v>
      </c>
      <c r="F436" s="2508" t="s">
        <v>485</v>
      </c>
      <c r="G436" s="2508">
        <v>5.0</v>
      </c>
      <c r="H436" s="2508">
        <v>139.0</v>
      </c>
      <c r="I436" s="2508">
        <v>234.0</v>
      </c>
      <c r="J436" s="2509">
        <v>155.0</v>
      </c>
      <c r="K436" s="2510">
        <v>17876.0</v>
      </c>
      <c r="L436" s="2510">
        <v>3575.0</v>
      </c>
      <c r="M436" s="2509">
        <v>89.0</v>
      </c>
      <c r="N436" s="2508">
        <v>21.0</v>
      </c>
      <c r="O436" s="2509">
        <v>5.0</v>
      </c>
      <c r="P436" s="2508">
        <v>0.1</v>
      </c>
    </row>
    <row r="437">
      <c r="A437" s="2505" t="s">
        <v>43</v>
      </c>
      <c r="B437" s="2505" t="s">
        <v>783</v>
      </c>
      <c r="C437" s="2506">
        <v>45530.625</v>
      </c>
      <c r="D437" s="2506">
        <v>45533.583333333336</v>
      </c>
      <c r="E437" s="2507">
        <v>71.0</v>
      </c>
      <c r="F437" s="2508" t="s">
        <v>485</v>
      </c>
      <c r="G437" s="2508">
        <v>4.0</v>
      </c>
      <c r="H437" s="2508">
        <v>130.0</v>
      </c>
      <c r="I437" s="2508">
        <v>286.0</v>
      </c>
      <c r="J437" s="2509">
        <v>147.0</v>
      </c>
      <c r="K437" s="2510">
        <v>27386.0</v>
      </c>
      <c r="L437" s="2510">
        <v>4564.0</v>
      </c>
      <c r="M437" s="2509">
        <v>75.0</v>
      </c>
      <c r="N437" s="2508">
        <v>27.0</v>
      </c>
      <c r="O437" s="2509">
        <v>6.0</v>
      </c>
      <c r="P437" s="2508">
        <v>0.1</v>
      </c>
    </row>
    <row r="438">
      <c r="A438" s="2505" t="s">
        <v>42</v>
      </c>
      <c r="B438" s="2505" t="s">
        <v>783</v>
      </c>
      <c r="C438" s="2506">
        <v>45537.708333333336</v>
      </c>
      <c r="D438" s="2506">
        <v>45540.666666666664</v>
      </c>
      <c r="E438" s="2507">
        <v>71.0</v>
      </c>
      <c r="F438" s="2508" t="s">
        <v>485</v>
      </c>
      <c r="G438" s="2508">
        <v>4.0</v>
      </c>
      <c r="H438" s="2508">
        <v>96.0</v>
      </c>
      <c r="I438" s="2508">
        <v>452.0</v>
      </c>
      <c r="J438" s="2509">
        <v>127.0</v>
      </c>
      <c r="K438" s="2510">
        <v>63658.0</v>
      </c>
      <c r="L438" s="2510">
        <v>5305.0</v>
      </c>
      <c r="M438" s="2509">
        <v>62.0</v>
      </c>
      <c r="N438" s="2508">
        <v>31.0</v>
      </c>
      <c r="O438" s="2509">
        <v>12.0</v>
      </c>
      <c r="P438" s="2508">
        <v>0.2</v>
      </c>
    </row>
    <row r="439">
      <c r="A439" s="2505" t="s">
        <v>41</v>
      </c>
      <c r="B439" s="2505" t="s">
        <v>783</v>
      </c>
      <c r="C439" s="2506">
        <v>45544.708333333336</v>
      </c>
      <c r="D439" s="2506">
        <v>45547.583333333336</v>
      </c>
      <c r="E439" s="2507">
        <v>69.0</v>
      </c>
      <c r="F439" s="2508" t="s">
        <v>485</v>
      </c>
      <c r="G439" s="2508">
        <v>5.0</v>
      </c>
      <c r="H439" s="2508">
        <v>123.0</v>
      </c>
      <c r="I439" s="2508">
        <v>333.0</v>
      </c>
      <c r="J439" s="2509">
        <v>139.0</v>
      </c>
      <c r="K439" s="2510">
        <v>33135.0</v>
      </c>
      <c r="L439" s="2510">
        <v>3682.0</v>
      </c>
      <c r="M439" s="2509">
        <v>91.0</v>
      </c>
      <c r="N439" s="2508">
        <v>22.0</v>
      </c>
      <c r="O439" s="2509">
        <v>9.0</v>
      </c>
      <c r="P439" s="2508">
        <v>0.1</v>
      </c>
    </row>
    <row r="440">
      <c r="A440" s="2505" t="s">
        <v>40</v>
      </c>
      <c r="B440" s="2505" t="s">
        <v>783</v>
      </c>
      <c r="C440" s="2506">
        <v>45551.708333333336</v>
      </c>
      <c r="D440" s="2506">
        <v>45554.583333333336</v>
      </c>
      <c r="E440" s="2507">
        <v>69.0</v>
      </c>
      <c r="F440" s="2508" t="s">
        <v>485</v>
      </c>
      <c r="G440" s="2508">
        <v>4.0</v>
      </c>
      <c r="H440" s="2508">
        <v>94.0</v>
      </c>
      <c r="I440" s="2508">
        <v>450.0</v>
      </c>
      <c r="J440" s="2509">
        <v>106.0</v>
      </c>
      <c r="K440" s="2510">
        <v>71228.0</v>
      </c>
      <c r="L440" s="2510">
        <v>3097.0</v>
      </c>
      <c r="M440" s="2509">
        <v>91.0</v>
      </c>
      <c r="N440" s="2508">
        <v>18.0</v>
      </c>
      <c r="O440" s="2509">
        <v>23.0</v>
      </c>
      <c r="P440" s="2508">
        <v>0.3</v>
      </c>
    </row>
    <row r="441">
      <c r="A441" s="2505" t="s">
        <v>39</v>
      </c>
      <c r="B441" s="2505" t="s">
        <v>783</v>
      </c>
      <c r="C441" s="2506">
        <v>45558.708333333336</v>
      </c>
      <c r="D441" s="2506">
        <v>45561.583333333336</v>
      </c>
      <c r="E441" s="2507">
        <v>69.0</v>
      </c>
      <c r="F441" s="2508" t="s">
        <v>485</v>
      </c>
      <c r="G441" s="2508">
        <v>4.0</v>
      </c>
      <c r="H441" s="2508">
        <v>85.0</v>
      </c>
      <c r="I441" s="2508">
        <v>529.0</v>
      </c>
      <c r="J441" s="2509">
        <v>101.0</v>
      </c>
      <c r="K441" s="2510">
        <v>111044.0</v>
      </c>
      <c r="L441" s="2510">
        <v>3966.0</v>
      </c>
      <c r="M441" s="2509">
        <v>91.0</v>
      </c>
      <c r="N441" s="2508">
        <v>24.0</v>
      </c>
      <c r="O441" s="2509">
        <v>28.0</v>
      </c>
      <c r="P441" s="2508">
        <v>0.4</v>
      </c>
    </row>
    <row r="442">
      <c r="A442" s="2505" t="s">
        <v>38</v>
      </c>
      <c r="B442" s="2505" t="s">
        <v>783</v>
      </c>
      <c r="C442" s="2506">
        <v>45565.708333333336</v>
      </c>
      <c r="D442" s="2506">
        <v>45568.583333333336</v>
      </c>
      <c r="E442" s="2507">
        <v>69.0</v>
      </c>
      <c r="F442" s="2508" t="s">
        <v>485</v>
      </c>
      <c r="G442" s="2508">
        <v>4.0</v>
      </c>
      <c r="H442" s="2508">
        <v>89.0</v>
      </c>
      <c r="I442" s="2508">
        <v>486.0</v>
      </c>
      <c r="J442" s="2509">
        <v>108.0</v>
      </c>
      <c r="K442" s="2510">
        <v>97866.0</v>
      </c>
      <c r="L442" s="2510">
        <v>4660.0</v>
      </c>
      <c r="M442" s="2509">
        <v>76.0</v>
      </c>
      <c r="N442" s="2508">
        <v>28.0</v>
      </c>
      <c r="O442" s="2509">
        <v>21.0</v>
      </c>
      <c r="P442" s="2508">
        <v>0.3</v>
      </c>
    </row>
    <row r="443">
      <c r="A443" s="2505" t="s">
        <v>37</v>
      </c>
      <c r="B443" s="2505" t="s">
        <v>783</v>
      </c>
      <c r="C443" s="2506">
        <v>45572.625</v>
      </c>
      <c r="D443" s="2506">
        <v>45575.583333333336</v>
      </c>
      <c r="E443" s="2507">
        <v>71.0</v>
      </c>
      <c r="F443" s="2508" t="s">
        <v>485</v>
      </c>
      <c r="G443" s="2508">
        <v>7.0</v>
      </c>
      <c r="H443" s="2508">
        <v>111.0</v>
      </c>
      <c r="I443" s="2508">
        <v>419.0</v>
      </c>
      <c r="J443" s="2509">
        <v>130.0</v>
      </c>
      <c r="K443" s="2510">
        <v>74983.0</v>
      </c>
      <c r="L443" s="2510">
        <v>4686.0</v>
      </c>
      <c r="M443" s="2509">
        <v>77.0</v>
      </c>
      <c r="N443" s="2508">
        <v>28.0</v>
      </c>
      <c r="O443" s="2509">
        <v>16.0</v>
      </c>
      <c r="P443" s="2508">
        <v>0.2</v>
      </c>
    </row>
    <row r="444">
      <c r="A444" s="2505" t="s">
        <v>36</v>
      </c>
      <c r="B444" s="2505" t="s">
        <v>783</v>
      </c>
      <c r="C444" s="2506">
        <v>45579.625</v>
      </c>
      <c r="D444" s="2506">
        <v>45582.583333333336</v>
      </c>
      <c r="E444" s="2507">
        <v>71.0</v>
      </c>
      <c r="F444" s="2508" t="s">
        <v>485</v>
      </c>
      <c r="G444" s="2508">
        <v>5.0</v>
      </c>
      <c r="H444" s="2508">
        <v>106.0</v>
      </c>
      <c r="I444" s="2508">
        <v>442.0</v>
      </c>
      <c r="J444" s="2509">
        <v>126.0</v>
      </c>
      <c r="K444" s="2510">
        <v>82270.0</v>
      </c>
      <c r="L444" s="2510">
        <v>5485.0</v>
      </c>
      <c r="M444" s="2509">
        <v>76.0</v>
      </c>
      <c r="N444" s="2508">
        <v>33.0</v>
      </c>
      <c r="O444" s="2509">
        <v>15.0</v>
      </c>
      <c r="P444" s="2508">
        <v>0.2</v>
      </c>
    </row>
    <row r="445">
      <c r="A445" s="2505" t="s">
        <v>35</v>
      </c>
      <c r="B445" s="2505" t="s">
        <v>783</v>
      </c>
      <c r="C445" s="2506">
        <v>45586.625</v>
      </c>
      <c r="D445" s="2506">
        <v>45589.583333333336</v>
      </c>
      <c r="E445" s="2507">
        <v>71.0</v>
      </c>
      <c r="F445" s="2508" t="s">
        <v>485</v>
      </c>
      <c r="G445" s="2508">
        <v>5.0</v>
      </c>
      <c r="H445" s="2508">
        <v>137.0</v>
      </c>
      <c r="I445" s="2508">
        <v>263.0</v>
      </c>
      <c r="J445" s="2509">
        <v>138.0</v>
      </c>
      <c r="K445" s="2510">
        <v>46898.0</v>
      </c>
      <c r="L445" s="2510">
        <v>2468.0</v>
      </c>
      <c r="M445" s="2509">
        <v>125.0</v>
      </c>
      <c r="N445" s="2508">
        <v>14.0</v>
      </c>
      <c r="O445" s="2509">
        <v>19.0</v>
      </c>
      <c r="P445" s="2508">
        <v>0.3</v>
      </c>
    </row>
    <row r="446">
      <c r="A446" s="2505" t="s">
        <v>34</v>
      </c>
      <c r="B446" s="2505" t="s">
        <v>783</v>
      </c>
      <c r="C446" s="2506">
        <v>45593.583333333336</v>
      </c>
      <c r="D446" s="2506">
        <v>45596.583333333336</v>
      </c>
      <c r="E446" s="2507">
        <v>72.0</v>
      </c>
      <c r="F446" s="2508" t="s">
        <v>485</v>
      </c>
      <c r="G446" s="2508">
        <v>3.0</v>
      </c>
      <c r="H446" s="2508">
        <v>155.0</v>
      </c>
      <c r="I446" s="2508">
        <v>170.0</v>
      </c>
      <c r="J446" s="2509">
        <v>155.0</v>
      </c>
      <c r="K446" s="2510">
        <v>26079.0</v>
      </c>
      <c r="L446" s="2510">
        <v>2898.0</v>
      </c>
      <c r="M446" s="2509">
        <v>125.0</v>
      </c>
      <c r="N446" s="2508">
        <v>16.0</v>
      </c>
      <c r="O446" s="2509">
        <v>9.0</v>
      </c>
      <c r="P446" s="2508">
        <v>0.1</v>
      </c>
    </row>
    <row r="447">
      <c r="A447" s="2505" t="s">
        <v>33</v>
      </c>
      <c r="B447" s="2505" t="s">
        <v>783</v>
      </c>
      <c r="C447" s="2506">
        <v>45600.583333333336</v>
      </c>
      <c r="D447" s="2506">
        <v>45603.583333333336</v>
      </c>
      <c r="E447" s="2507">
        <v>72.0</v>
      </c>
      <c r="F447" s="2508" t="s">
        <v>485</v>
      </c>
      <c r="G447" s="2508">
        <v>2.0</v>
      </c>
      <c r="H447" s="2508">
        <v>127.0</v>
      </c>
      <c r="I447" s="2508">
        <v>324.0</v>
      </c>
      <c r="J447" s="2509">
        <v>144.0</v>
      </c>
      <c r="K447" s="2510">
        <v>52520.0</v>
      </c>
      <c r="L447" s="2510">
        <v>4775.0</v>
      </c>
      <c r="M447" s="2509">
        <v>78.0</v>
      </c>
      <c r="N447" s="2508">
        <v>27.0</v>
      </c>
      <c r="O447" s="2509">
        <v>11.0</v>
      </c>
      <c r="P447" s="2508">
        <v>0.2</v>
      </c>
    </row>
    <row r="448">
      <c r="A448" s="2505" t="s">
        <v>32</v>
      </c>
      <c r="B448" s="2505" t="s">
        <v>783</v>
      </c>
      <c r="C448" s="2506">
        <v>45607.583333333336</v>
      </c>
      <c r="D448" s="2506">
        <v>45610.583333333336</v>
      </c>
      <c r="E448" s="2507">
        <v>72.0</v>
      </c>
      <c r="F448" s="2508" t="s">
        <v>485</v>
      </c>
      <c r="G448" s="2508">
        <v>3.0</v>
      </c>
      <c r="H448" s="2508">
        <v>111.0</v>
      </c>
      <c r="I448" s="2508">
        <v>412.0</v>
      </c>
      <c r="J448" s="2509">
        <v>136.0</v>
      </c>
      <c r="K448" s="2510">
        <v>89803.0</v>
      </c>
      <c r="L448" s="2510">
        <v>4989.0</v>
      </c>
      <c r="M448" s="2509">
        <v>75.0</v>
      </c>
      <c r="N448" s="2508">
        <v>28.0</v>
      </c>
      <c r="O448" s="2509">
        <v>18.0</v>
      </c>
      <c r="P448" s="2508">
        <v>0.3</v>
      </c>
    </row>
    <row r="449">
      <c r="A449" s="2505" t="s">
        <v>31</v>
      </c>
      <c r="B449" s="2505" t="s">
        <v>783</v>
      </c>
      <c r="C449" s="2506">
        <v>45614.583333333336</v>
      </c>
      <c r="D449" s="2506">
        <v>45617.583333333336</v>
      </c>
      <c r="E449" s="2507">
        <v>72.0</v>
      </c>
      <c r="F449" s="2508" t="s">
        <v>485</v>
      </c>
      <c r="G449" s="2508">
        <v>3.0</v>
      </c>
      <c r="H449" s="2508">
        <v>75.0</v>
      </c>
      <c r="I449" s="2508">
        <v>545.0</v>
      </c>
      <c r="J449" s="2509">
        <v>105.0</v>
      </c>
      <c r="K449" s="2510">
        <v>171476.0</v>
      </c>
      <c r="L449" s="2510">
        <v>10087.0</v>
      </c>
      <c r="M449" s="2509">
        <v>54.0</v>
      </c>
      <c r="N449" s="2508">
        <v>57.0</v>
      </c>
      <c r="O449" s="2509">
        <v>17.0</v>
      </c>
      <c r="P449" s="2508">
        <v>0.2</v>
      </c>
    </row>
    <row r="450">
      <c r="A450" s="2505" t="s">
        <v>30</v>
      </c>
      <c r="B450" s="2505" t="s">
        <v>783</v>
      </c>
      <c r="C450" s="2506">
        <v>45621.583333333336</v>
      </c>
      <c r="D450" s="2506">
        <v>45624.583333333336</v>
      </c>
      <c r="E450" s="2507">
        <v>72.0</v>
      </c>
      <c r="F450" s="2508" t="s">
        <v>485</v>
      </c>
      <c r="G450" s="2508">
        <v>4.0</v>
      </c>
      <c r="H450" s="2508">
        <v>123.0</v>
      </c>
      <c r="I450" s="2508">
        <v>339.0</v>
      </c>
      <c r="J450" s="2509">
        <v>140.0</v>
      </c>
      <c r="K450" s="2510">
        <v>59446.0</v>
      </c>
      <c r="L450" s="2510">
        <v>4573.0</v>
      </c>
      <c r="M450" s="2509">
        <v>95.0</v>
      </c>
      <c r="N450" s="2508">
        <v>26.0</v>
      </c>
      <c r="O450" s="2509">
        <v>13.0</v>
      </c>
      <c r="P450" s="2508">
        <v>0.2</v>
      </c>
    </row>
    <row r="451">
      <c r="A451" s="2505" t="s">
        <v>29</v>
      </c>
      <c r="B451" s="2505" t="s">
        <v>783</v>
      </c>
      <c r="C451" s="2506">
        <v>45628.583333333336</v>
      </c>
      <c r="D451" s="2506">
        <v>45631.583333333336</v>
      </c>
      <c r="E451" s="2507">
        <v>72.0</v>
      </c>
      <c r="F451" s="2508" t="s">
        <v>485</v>
      </c>
      <c r="G451" s="2508">
        <v>3.0</v>
      </c>
      <c r="H451" s="2508">
        <v>133.0</v>
      </c>
      <c r="I451" s="2508">
        <v>302.0</v>
      </c>
      <c r="J451" s="2509">
        <v>146.0</v>
      </c>
      <c r="K451" s="2510">
        <v>60706.0</v>
      </c>
      <c r="L451" s="2510">
        <v>5059.0</v>
      </c>
      <c r="M451" s="2509">
        <v>88.0</v>
      </c>
      <c r="N451" s="2508">
        <v>29.0</v>
      </c>
      <c r="O451" s="2509">
        <v>12.0</v>
      </c>
      <c r="P451" s="2508">
        <v>0.2</v>
      </c>
    </row>
    <row r="452">
      <c r="A452" s="2505" t="s">
        <v>28</v>
      </c>
      <c r="B452" s="2505" t="s">
        <v>783</v>
      </c>
      <c r="C452" s="2506">
        <v>45635.583333333336</v>
      </c>
      <c r="D452" s="2506">
        <v>45638.583333333336</v>
      </c>
      <c r="E452" s="2507">
        <v>72.0</v>
      </c>
      <c r="F452" s="2508" t="s">
        <v>485</v>
      </c>
      <c r="G452" s="2508">
        <v>5.0</v>
      </c>
      <c r="H452" s="2508">
        <v>125.0</v>
      </c>
      <c r="I452" s="2508">
        <v>322.0</v>
      </c>
      <c r="J452" s="2509">
        <v>141.0</v>
      </c>
      <c r="K452" s="2510">
        <v>44574.0</v>
      </c>
      <c r="L452" s="2510">
        <v>6368.0</v>
      </c>
      <c r="M452" s="2509">
        <v>78.0</v>
      </c>
      <c r="N452" s="2508">
        <v>36.0</v>
      </c>
      <c r="O452" s="2509">
        <v>7.0</v>
      </c>
      <c r="P452" s="2508">
        <v>0.1</v>
      </c>
    </row>
    <row r="453">
      <c r="A453" s="2505" t="s">
        <v>27</v>
      </c>
      <c r="B453" s="2505" t="s">
        <v>783</v>
      </c>
      <c r="C453" s="2506">
        <v>45642.583333333336</v>
      </c>
      <c r="D453" s="2506">
        <v>45645.583333333336</v>
      </c>
      <c r="E453" s="2507">
        <v>72.0</v>
      </c>
      <c r="F453" s="2508" t="s">
        <v>485</v>
      </c>
      <c r="G453" s="2508">
        <v>7.0</v>
      </c>
      <c r="H453" s="2508">
        <v>137.0</v>
      </c>
      <c r="I453" s="2508">
        <v>269.0</v>
      </c>
      <c r="J453" s="2509">
        <v>158.0</v>
      </c>
      <c r="K453" s="2510">
        <v>20949.0</v>
      </c>
      <c r="L453" s="2510">
        <v>6983.0</v>
      </c>
      <c r="M453" s="2509">
        <v>67.0</v>
      </c>
      <c r="N453" s="2508">
        <v>39.0</v>
      </c>
      <c r="O453" s="2509">
        <v>3.0</v>
      </c>
      <c r="P453" s="2508">
        <v>0.0</v>
      </c>
    </row>
    <row r="454">
      <c r="A454" s="2505" t="s">
        <v>26</v>
      </c>
      <c r="B454" s="2505" t="s">
        <v>783</v>
      </c>
      <c r="C454" s="2506">
        <v>45649.583333333336</v>
      </c>
      <c r="D454" s="2506">
        <v>45652.583333333336</v>
      </c>
      <c r="E454" s="2507">
        <v>72.0</v>
      </c>
      <c r="F454" s="2508" t="s">
        <v>485</v>
      </c>
      <c r="G454" s="2508">
        <v>3.0</v>
      </c>
      <c r="H454" s="2508">
        <v>141.0</v>
      </c>
      <c r="I454" s="2508">
        <v>186.0</v>
      </c>
      <c r="J454" s="2509">
        <v>146.0</v>
      </c>
      <c r="K454" s="2510">
        <v>18551.0</v>
      </c>
      <c r="L454" s="2510">
        <v>3710.0</v>
      </c>
      <c r="M454" s="2509">
        <v>108.0</v>
      </c>
      <c r="N454" s="2508">
        <v>21.0</v>
      </c>
      <c r="O454" s="2509">
        <v>5.0</v>
      </c>
      <c r="P454" s="2508">
        <v>0.1</v>
      </c>
    </row>
    <row r="455">
      <c r="A455" s="2505" t="s">
        <v>25</v>
      </c>
      <c r="B455" s="2505" t="s">
        <v>783</v>
      </c>
      <c r="C455" s="2506">
        <v>45656.583333333336</v>
      </c>
      <c r="D455" s="2506">
        <v>45659.583333333336</v>
      </c>
      <c r="E455" s="2507">
        <v>72.0</v>
      </c>
      <c r="F455" s="2508" t="s">
        <v>485</v>
      </c>
      <c r="G455" s="2508">
        <v>4.0</v>
      </c>
      <c r="H455" s="2508">
        <v>95.0</v>
      </c>
      <c r="I455" s="2508">
        <v>439.0</v>
      </c>
      <c r="J455" s="2509">
        <v>114.0</v>
      </c>
      <c r="K455" s="2510">
        <v>65157.0</v>
      </c>
      <c r="L455" s="2510">
        <v>7240.0</v>
      </c>
      <c r="M455" s="2509">
        <v>56.0</v>
      </c>
      <c r="N455" s="2508">
        <v>41.0</v>
      </c>
      <c r="O455" s="2509">
        <v>9.0</v>
      </c>
      <c r="P455" s="2508">
        <v>0.1</v>
      </c>
    </row>
    <row r="456">
      <c r="A456" s="2505" t="s">
        <v>24</v>
      </c>
      <c r="B456" s="2505" t="s">
        <v>783</v>
      </c>
      <c r="C456" s="2506">
        <v>45663.583333333336</v>
      </c>
      <c r="D456" s="2506">
        <v>45666.583333333336</v>
      </c>
      <c r="E456" s="2507">
        <v>72.0</v>
      </c>
      <c r="F456" s="2508" t="s">
        <v>485</v>
      </c>
      <c r="G456" s="2508">
        <v>3.0</v>
      </c>
      <c r="H456" s="2508">
        <v>138.0</v>
      </c>
      <c r="I456" s="2508">
        <v>248.0</v>
      </c>
      <c r="J456" s="2509">
        <v>134.0</v>
      </c>
      <c r="K456" s="2510">
        <v>44122.0</v>
      </c>
      <c r="L456" s="2510">
        <v>2101.0</v>
      </c>
      <c r="M456" s="2509">
        <v>137.0</v>
      </c>
      <c r="N456" s="2508">
        <v>12.0</v>
      </c>
      <c r="O456" s="2509">
        <v>21.0</v>
      </c>
      <c r="P456" s="2508">
        <v>0.3</v>
      </c>
    </row>
    <row r="457">
      <c r="A457" s="2505" t="s">
        <v>23</v>
      </c>
      <c r="B457" s="2505" t="s">
        <v>783</v>
      </c>
      <c r="C457" s="2506">
        <v>45670.583333333336</v>
      </c>
      <c r="D457" s="2506">
        <v>45673.583333333336</v>
      </c>
      <c r="E457" s="2507">
        <v>72.0</v>
      </c>
      <c r="F457" s="2508" t="s">
        <v>485</v>
      </c>
      <c r="G457" s="2508">
        <v>2.0</v>
      </c>
      <c r="H457" s="2508">
        <v>133.0</v>
      </c>
      <c r="I457" s="2508">
        <v>288.0</v>
      </c>
      <c r="J457" s="2509">
        <v>140.0</v>
      </c>
      <c r="K457" s="2510">
        <v>36235.0</v>
      </c>
      <c r="L457" s="2510">
        <v>3294.0</v>
      </c>
      <c r="M457" s="2509">
        <v>106.0</v>
      </c>
      <c r="N457" s="2508">
        <v>19.0</v>
      </c>
      <c r="O457" s="2509">
        <v>11.0</v>
      </c>
      <c r="P457" s="2508">
        <v>0.2</v>
      </c>
    </row>
    <row r="458">
      <c r="A458" s="2505" t="s">
        <v>22</v>
      </c>
      <c r="B458" s="2505" t="s">
        <v>783</v>
      </c>
      <c r="C458" s="2506">
        <v>45677.583333333336</v>
      </c>
      <c r="D458" s="2506">
        <v>45680.583333333336</v>
      </c>
      <c r="E458" s="2507">
        <v>72.0</v>
      </c>
      <c r="F458" s="2508" t="s">
        <v>485</v>
      </c>
      <c r="G458" s="2508">
        <v>3.0</v>
      </c>
      <c r="H458" s="2508">
        <v>171.0</v>
      </c>
      <c r="I458" s="2508">
        <v>29.0</v>
      </c>
      <c r="J458" s="2509">
        <v>171.0</v>
      </c>
      <c r="K458" s="2510">
        <v>3160.0</v>
      </c>
      <c r="L458" s="2510">
        <v>1580.0</v>
      </c>
      <c r="M458" s="2509">
        <v>160.0</v>
      </c>
      <c r="N458" s="2508">
        <v>9.0</v>
      </c>
      <c r="O458" s="2509">
        <v>2.0</v>
      </c>
      <c r="P458" s="2508">
        <v>0.0</v>
      </c>
    </row>
    <row r="459">
      <c r="A459" s="2505" t="s">
        <v>21</v>
      </c>
      <c r="B459" s="2505" t="s">
        <v>783</v>
      </c>
      <c r="C459" s="2506">
        <v>45684.583333333336</v>
      </c>
      <c r="D459" s="2506">
        <v>45687.583333333336</v>
      </c>
      <c r="E459" s="2507">
        <v>72.0</v>
      </c>
      <c r="F459" s="2508" t="s">
        <v>485</v>
      </c>
      <c r="G459" s="2508">
        <v>1.0</v>
      </c>
      <c r="H459" s="2508">
        <v>109.0</v>
      </c>
      <c r="I459" s="2508">
        <v>399.0</v>
      </c>
      <c r="J459" s="2509">
        <v>141.0</v>
      </c>
      <c r="K459" s="2510">
        <v>70429.0</v>
      </c>
      <c r="L459" s="2510">
        <v>8804.0</v>
      </c>
      <c r="M459" s="2509">
        <v>60.0</v>
      </c>
      <c r="N459" s="2508">
        <v>50.0</v>
      </c>
      <c r="O459" s="2509">
        <v>8.0</v>
      </c>
      <c r="P459" s="2508">
        <v>0.1</v>
      </c>
    </row>
    <row r="460">
      <c r="A460" s="2505" t="s">
        <v>20</v>
      </c>
      <c r="B460" s="2505" t="s">
        <v>783</v>
      </c>
      <c r="C460" s="2506">
        <v>45691.583333333336</v>
      </c>
      <c r="D460" s="2506">
        <v>45694.583333333336</v>
      </c>
      <c r="E460" s="2507">
        <v>72.0</v>
      </c>
      <c r="F460" s="2508" t="s">
        <v>485</v>
      </c>
      <c r="G460" s="2508">
        <v>3.0</v>
      </c>
      <c r="H460" s="2508">
        <v>160.0</v>
      </c>
      <c r="I460" s="2508">
        <v>107.0</v>
      </c>
      <c r="J460" s="2509">
        <v>160.0</v>
      </c>
      <c r="K460" s="2510">
        <v>17449.0</v>
      </c>
      <c r="L460" s="2510">
        <v>2493.0</v>
      </c>
      <c r="M460" s="2509">
        <v>138.0</v>
      </c>
      <c r="N460" s="2508">
        <v>14.0</v>
      </c>
      <c r="O460" s="2509">
        <v>7.0</v>
      </c>
      <c r="P460" s="2508">
        <v>0.1</v>
      </c>
    </row>
    <row r="461">
      <c r="A461" s="2505" t="s">
        <v>19</v>
      </c>
      <c r="B461" s="2505" t="s">
        <v>783</v>
      </c>
      <c r="C461" s="2506">
        <v>45698.583333333336</v>
      </c>
      <c r="D461" s="2506">
        <v>45701.583333333336</v>
      </c>
      <c r="E461" s="2507">
        <v>72.0</v>
      </c>
      <c r="F461" s="2508" t="s">
        <v>485</v>
      </c>
      <c r="G461" s="2508">
        <v>2.0</v>
      </c>
      <c r="H461" s="2508">
        <v>88.0</v>
      </c>
      <c r="I461" s="2508">
        <v>467.0</v>
      </c>
      <c r="J461" s="2509">
        <v>111.0</v>
      </c>
      <c r="K461" s="2510">
        <v>98657.0</v>
      </c>
      <c r="L461" s="2510">
        <v>8969.0</v>
      </c>
      <c r="M461" s="2509">
        <v>58.0</v>
      </c>
      <c r="N461" s="2508">
        <v>51.0</v>
      </c>
      <c r="O461" s="2509">
        <v>11.0</v>
      </c>
      <c r="P461" s="2508">
        <v>0.2</v>
      </c>
    </row>
    <row r="462">
      <c r="A462" s="2505" t="s">
        <v>18</v>
      </c>
      <c r="B462" s="2505" t="s">
        <v>783</v>
      </c>
      <c r="C462" s="2506">
        <v>45705.583333333336</v>
      </c>
      <c r="D462" s="2506">
        <v>45708.583333333336</v>
      </c>
      <c r="E462" s="2507">
        <v>72.0</v>
      </c>
      <c r="F462" s="2508" t="s">
        <v>485</v>
      </c>
      <c r="G462" s="2508">
        <v>4.0</v>
      </c>
      <c r="H462" s="2508">
        <v>60.0</v>
      </c>
      <c r="I462" s="2508">
        <v>612.0</v>
      </c>
      <c r="J462" s="2509">
        <v>78.0</v>
      </c>
      <c r="K462" s="2510">
        <v>223804.0</v>
      </c>
      <c r="L462" s="2510">
        <v>11190.0</v>
      </c>
      <c r="M462" s="2509">
        <v>45.0</v>
      </c>
      <c r="N462" s="2508">
        <v>63.0</v>
      </c>
      <c r="O462" s="2509">
        <v>20.0</v>
      </c>
      <c r="P462" s="2508">
        <v>0.3</v>
      </c>
    </row>
    <row r="463">
      <c r="A463" s="2505" t="s">
        <v>17</v>
      </c>
      <c r="B463" s="2505" t="s">
        <v>783</v>
      </c>
      <c r="C463" s="2506">
        <v>45712.583333333336</v>
      </c>
      <c r="D463" s="2506">
        <v>45715.583333333336</v>
      </c>
      <c r="E463" s="2507">
        <v>72.0</v>
      </c>
      <c r="F463" s="2508" t="s">
        <v>485</v>
      </c>
      <c r="G463" s="2508">
        <v>4.0</v>
      </c>
      <c r="H463" s="2508">
        <v>97.0</v>
      </c>
      <c r="I463" s="2508">
        <v>438.0</v>
      </c>
      <c r="J463" s="2509">
        <v>105.0</v>
      </c>
      <c r="K463" s="2510">
        <v>120690.0</v>
      </c>
      <c r="L463" s="2510">
        <v>3657.0</v>
      </c>
      <c r="M463" s="2509">
        <v>113.0</v>
      </c>
      <c r="N463" s="2508">
        <v>21.0</v>
      </c>
      <c r="O463" s="2509">
        <v>33.0</v>
      </c>
      <c r="P463" s="2508">
        <v>0.5</v>
      </c>
    </row>
    <row r="464">
      <c r="A464" s="2505" t="s">
        <v>16</v>
      </c>
      <c r="B464" s="2505" t="s">
        <v>783</v>
      </c>
      <c r="C464" s="2506">
        <v>45719.583333333336</v>
      </c>
      <c r="D464" s="2506">
        <v>45722.583333333336</v>
      </c>
      <c r="E464" s="2507">
        <v>72.0</v>
      </c>
      <c r="F464" s="2508" t="s">
        <v>485</v>
      </c>
      <c r="G464" s="2508">
        <v>4.0</v>
      </c>
      <c r="H464" s="2508">
        <v>81.0</v>
      </c>
      <c r="I464" s="2508">
        <v>508.0</v>
      </c>
      <c r="J464" s="2509">
        <v>102.0</v>
      </c>
      <c r="K464" s="2510">
        <v>99641.0</v>
      </c>
      <c r="L464" s="2510">
        <v>6643.0</v>
      </c>
      <c r="M464" s="2509">
        <v>56.0</v>
      </c>
      <c r="N464" s="2508">
        <v>37.0</v>
      </c>
      <c r="O464" s="2509">
        <v>15.0</v>
      </c>
      <c r="P464" s="2508">
        <v>0.2</v>
      </c>
    </row>
    <row r="465">
      <c r="A465" s="2505" t="s">
        <v>782</v>
      </c>
      <c r="B465" s="2505" t="s">
        <v>783</v>
      </c>
      <c r="C465" s="2506">
        <v>45502.625</v>
      </c>
      <c r="D465" s="2506">
        <v>45505.583333333336</v>
      </c>
      <c r="E465" s="2507">
        <v>71.0</v>
      </c>
      <c r="F465" s="2508" t="s">
        <v>576</v>
      </c>
      <c r="G465" s="2508">
        <v>3.0</v>
      </c>
      <c r="H465" s="2508">
        <v>147.0</v>
      </c>
      <c r="I465" s="2508">
        <v>176.0</v>
      </c>
      <c r="J465" s="2509">
        <v>156.0</v>
      </c>
      <c r="K465" s="2510">
        <v>13649.0</v>
      </c>
      <c r="L465" s="2510">
        <v>1950.0</v>
      </c>
      <c r="M465" s="2509">
        <v>129.0</v>
      </c>
      <c r="N465" s="2508">
        <v>13.0</v>
      </c>
      <c r="O465" s="2509">
        <v>7.0</v>
      </c>
      <c r="P465" s="2508">
        <v>0.1</v>
      </c>
    </row>
    <row r="466">
      <c r="A466" s="2505" t="s">
        <v>46</v>
      </c>
      <c r="B466" s="2505" t="s">
        <v>783</v>
      </c>
      <c r="C466" s="2506">
        <v>45509.625</v>
      </c>
      <c r="D466" s="2506">
        <v>45512.583333333336</v>
      </c>
      <c r="E466" s="2507">
        <v>71.0</v>
      </c>
      <c r="F466" s="2508" t="s">
        <v>576</v>
      </c>
      <c r="G466" s="2508">
        <v>2.0</v>
      </c>
      <c r="H466" s="2508">
        <v>167.0</v>
      </c>
      <c r="I466" s="2508">
        <v>0.0</v>
      </c>
      <c r="J466" s="2509">
        <v>173.0</v>
      </c>
      <c r="K466" s="2510">
        <v>0.0</v>
      </c>
      <c r="L466" s="2510">
        <v>0.0</v>
      </c>
      <c r="M466" s="2509">
        <v>170.0</v>
      </c>
      <c r="N466" s="2508">
        <v>0.0</v>
      </c>
      <c r="O466" s="2509">
        <v>0.0</v>
      </c>
      <c r="P466" s="2508">
        <v>0.0</v>
      </c>
    </row>
    <row r="467">
      <c r="A467" s="2505" t="s">
        <v>45</v>
      </c>
      <c r="B467" s="2505" t="s">
        <v>783</v>
      </c>
      <c r="C467" s="2506">
        <v>45516.625</v>
      </c>
      <c r="D467" s="2506">
        <v>45519.583333333336</v>
      </c>
      <c r="E467" s="2507">
        <v>71.0</v>
      </c>
      <c r="F467" s="2508" t="s">
        <v>576</v>
      </c>
      <c r="G467" s="2508">
        <v>2.0</v>
      </c>
      <c r="H467" s="2508">
        <v>152.0</v>
      </c>
      <c r="I467" s="2508">
        <v>89.0</v>
      </c>
      <c r="J467" s="2509">
        <v>154.0</v>
      </c>
      <c r="K467" s="2510">
        <v>2727.0</v>
      </c>
      <c r="L467" s="2510">
        <v>1364.0</v>
      </c>
      <c r="M467" s="2509">
        <v>144.0</v>
      </c>
      <c r="N467" s="2508">
        <v>8.0</v>
      </c>
      <c r="O467" s="2509">
        <v>2.0</v>
      </c>
      <c r="P467" s="2508">
        <v>0.0</v>
      </c>
    </row>
    <row r="468">
      <c r="A468" s="2505" t="s">
        <v>44</v>
      </c>
      <c r="B468" s="2505" t="s">
        <v>783</v>
      </c>
      <c r="C468" s="2506">
        <v>45523.625</v>
      </c>
      <c r="D468" s="2506">
        <v>45526.583333333336</v>
      </c>
      <c r="E468" s="2507">
        <v>71.0</v>
      </c>
      <c r="F468" s="2508" t="s">
        <v>576</v>
      </c>
      <c r="G468" s="2508">
        <v>2.0</v>
      </c>
      <c r="H468" s="2508">
        <v>162.0</v>
      </c>
      <c r="I468" s="2508">
        <v>101.0</v>
      </c>
      <c r="J468" s="2509">
        <v>162.0</v>
      </c>
      <c r="K468" s="2510">
        <v>8475.0</v>
      </c>
      <c r="L468" s="2510">
        <v>1695.0</v>
      </c>
      <c r="M468" s="2509">
        <v>139.0</v>
      </c>
      <c r="N468" s="2508">
        <v>10.0</v>
      </c>
      <c r="O468" s="2509">
        <v>5.0</v>
      </c>
      <c r="P468" s="2508">
        <v>0.1</v>
      </c>
    </row>
    <row r="469">
      <c r="A469" s="2505" t="s">
        <v>43</v>
      </c>
      <c r="B469" s="2505" t="s">
        <v>783</v>
      </c>
      <c r="C469" s="2506">
        <v>45530.625</v>
      </c>
      <c r="D469" s="2506">
        <v>45533.583333333336</v>
      </c>
      <c r="E469" s="2507">
        <v>71.0</v>
      </c>
      <c r="F469" s="2508" t="s">
        <v>576</v>
      </c>
      <c r="G469" s="2508">
        <v>2.0</v>
      </c>
      <c r="H469" s="2508">
        <v>140.0</v>
      </c>
      <c r="I469" s="2508">
        <v>211.0</v>
      </c>
      <c r="J469" s="2509">
        <v>143.0</v>
      </c>
      <c r="K469" s="2510">
        <v>32052.0</v>
      </c>
      <c r="L469" s="2510">
        <v>1394.0</v>
      </c>
      <c r="M469" s="2509">
        <v>146.0</v>
      </c>
      <c r="N469" s="2508">
        <v>8.0</v>
      </c>
      <c r="O469" s="2509">
        <v>23.0</v>
      </c>
      <c r="P469" s="2508">
        <v>0.3</v>
      </c>
    </row>
    <row r="470">
      <c r="A470" s="2505" t="s">
        <v>42</v>
      </c>
      <c r="B470" s="2505" t="s">
        <v>783</v>
      </c>
      <c r="C470" s="2506">
        <v>45537.708333333336</v>
      </c>
      <c r="D470" s="2506">
        <v>45540.666666666664</v>
      </c>
      <c r="E470" s="2507">
        <v>71.0</v>
      </c>
      <c r="F470" s="2508" t="s">
        <v>576</v>
      </c>
      <c r="G470" s="2508">
        <v>2.0</v>
      </c>
      <c r="H470" s="2508">
        <v>150.0</v>
      </c>
      <c r="I470" s="2508">
        <v>180.0</v>
      </c>
      <c r="J470" s="2509">
        <v>146.0</v>
      </c>
      <c r="K470" s="2510">
        <v>32903.0</v>
      </c>
      <c r="L470" s="2510">
        <v>1431.0</v>
      </c>
      <c r="M470" s="2509">
        <v>154.0</v>
      </c>
      <c r="N470" s="2508">
        <v>9.0</v>
      </c>
      <c r="O470" s="2509">
        <v>23.0</v>
      </c>
      <c r="P470" s="2508">
        <v>0.3</v>
      </c>
    </row>
    <row r="471">
      <c r="A471" s="2505" t="s">
        <v>41</v>
      </c>
      <c r="B471" s="2505" t="s">
        <v>783</v>
      </c>
      <c r="C471" s="2506">
        <v>45544.708333333336</v>
      </c>
      <c r="D471" s="2506">
        <v>45547.583333333336</v>
      </c>
      <c r="E471" s="2507">
        <v>69.0</v>
      </c>
      <c r="F471" s="2508" t="s">
        <v>576</v>
      </c>
      <c r="G471" s="2508">
        <v>2.0</v>
      </c>
      <c r="H471" s="2508">
        <v>139.0</v>
      </c>
      <c r="I471" s="2508">
        <v>264.0</v>
      </c>
      <c r="J471" s="2509">
        <v>147.0</v>
      </c>
      <c r="K471" s="2510">
        <v>24506.0</v>
      </c>
      <c r="L471" s="2510">
        <v>2451.0</v>
      </c>
      <c r="M471" s="2509">
        <v>117.0</v>
      </c>
      <c r="N471" s="2508">
        <v>15.0</v>
      </c>
      <c r="O471" s="2509">
        <v>10.0</v>
      </c>
      <c r="P471" s="2508">
        <v>0.1</v>
      </c>
    </row>
    <row r="472">
      <c r="A472" s="2505" t="s">
        <v>40</v>
      </c>
      <c r="B472" s="2505" t="s">
        <v>783</v>
      </c>
      <c r="C472" s="2506">
        <v>45551.708333333336</v>
      </c>
      <c r="D472" s="2506">
        <v>45554.583333333336</v>
      </c>
      <c r="E472" s="2507">
        <v>69.0</v>
      </c>
      <c r="F472" s="2508" t="s">
        <v>576</v>
      </c>
      <c r="G472" s="2508">
        <v>3.0</v>
      </c>
      <c r="H472" s="2508">
        <v>165.0</v>
      </c>
      <c r="I472" s="2508">
        <v>83.0</v>
      </c>
      <c r="J472" s="2509">
        <v>165.0</v>
      </c>
      <c r="K472" s="2510">
        <v>4952.0</v>
      </c>
      <c r="L472" s="2510">
        <v>1238.0</v>
      </c>
      <c r="M472" s="2509">
        <v>153.0</v>
      </c>
      <c r="N472" s="2508">
        <v>7.0</v>
      </c>
      <c r="O472" s="2509">
        <v>4.0</v>
      </c>
      <c r="P472" s="2508">
        <v>0.1</v>
      </c>
    </row>
    <row r="473">
      <c r="A473" s="2505" t="s">
        <v>39</v>
      </c>
      <c r="B473" s="2505" t="s">
        <v>783</v>
      </c>
      <c r="C473" s="2506">
        <v>45558.708333333336</v>
      </c>
      <c r="D473" s="2506">
        <v>45561.583333333336</v>
      </c>
      <c r="E473" s="2507">
        <v>69.0</v>
      </c>
      <c r="F473" s="2508" t="s">
        <v>576</v>
      </c>
      <c r="G473" s="2508">
        <v>2.0</v>
      </c>
      <c r="H473" s="2508">
        <v>112.0</v>
      </c>
      <c r="I473" s="2508">
        <v>390.0</v>
      </c>
      <c r="J473" s="2509">
        <v>149.0</v>
      </c>
      <c r="K473" s="2510">
        <v>33814.0</v>
      </c>
      <c r="L473" s="2510">
        <v>8454.0</v>
      </c>
      <c r="M473" s="2509">
        <v>48.0</v>
      </c>
      <c r="N473" s="2508">
        <v>51.0</v>
      </c>
      <c r="O473" s="2509">
        <v>4.0</v>
      </c>
      <c r="P473" s="2508">
        <v>0.1</v>
      </c>
    </row>
    <row r="474">
      <c r="A474" s="2505" t="s">
        <v>38</v>
      </c>
      <c r="B474" s="2505" t="s">
        <v>783</v>
      </c>
      <c r="C474" s="2506">
        <v>45565.708333333336</v>
      </c>
      <c r="D474" s="2506">
        <v>45568.583333333336</v>
      </c>
      <c r="E474" s="2507">
        <v>69.0</v>
      </c>
      <c r="F474" s="2508" t="s">
        <v>576</v>
      </c>
      <c r="G474" s="2508">
        <v>3.0</v>
      </c>
      <c r="H474" s="2508">
        <v>144.0</v>
      </c>
      <c r="I474" s="2508">
        <v>221.0</v>
      </c>
      <c r="J474" s="2509">
        <v>143.0</v>
      </c>
      <c r="K474" s="2510">
        <v>35296.0</v>
      </c>
      <c r="L474" s="2510">
        <v>1535.0</v>
      </c>
      <c r="M474" s="2509">
        <v>149.0</v>
      </c>
      <c r="N474" s="2508">
        <v>9.0</v>
      </c>
      <c r="O474" s="2509">
        <v>23.0</v>
      </c>
      <c r="P474" s="2508">
        <v>0.3</v>
      </c>
    </row>
    <row r="475">
      <c r="A475" s="2505" t="s">
        <v>37</v>
      </c>
      <c r="B475" s="2505" t="s">
        <v>783</v>
      </c>
      <c r="C475" s="2506">
        <v>45572.625</v>
      </c>
      <c r="D475" s="2506">
        <v>45575.583333333336</v>
      </c>
      <c r="E475" s="2507">
        <v>71.0</v>
      </c>
      <c r="F475" s="2508" t="s">
        <v>576</v>
      </c>
      <c r="G475" s="2508">
        <v>3.0</v>
      </c>
      <c r="H475" s="2508">
        <v>128.0</v>
      </c>
      <c r="I475" s="2508">
        <v>331.0</v>
      </c>
      <c r="J475" s="2509">
        <v>140.0</v>
      </c>
      <c r="K475" s="2510">
        <v>63775.0</v>
      </c>
      <c r="L475" s="2510">
        <v>2899.0</v>
      </c>
      <c r="M475" s="2509">
        <v>121.0</v>
      </c>
      <c r="N475" s="2508">
        <v>17.0</v>
      </c>
      <c r="O475" s="2509">
        <v>22.0</v>
      </c>
      <c r="P475" s="2508">
        <v>0.3</v>
      </c>
    </row>
    <row r="476">
      <c r="A476" s="2505" t="s">
        <v>36</v>
      </c>
      <c r="B476" s="2505" t="s">
        <v>783</v>
      </c>
      <c r="C476" s="2506">
        <v>45579.625</v>
      </c>
      <c r="D476" s="2506">
        <v>45582.583333333336</v>
      </c>
      <c r="E476" s="2507">
        <v>71.0</v>
      </c>
      <c r="F476" s="2508" t="s">
        <v>576</v>
      </c>
      <c r="G476" s="2508">
        <v>3.0</v>
      </c>
      <c r="H476" s="2508">
        <v>142.0</v>
      </c>
      <c r="I476" s="2508">
        <v>242.0</v>
      </c>
      <c r="J476" s="2509">
        <v>150.0</v>
      </c>
      <c r="K476" s="2510">
        <v>44931.0</v>
      </c>
      <c r="L476" s="2510">
        <v>1872.0</v>
      </c>
      <c r="M476" s="2509">
        <v>144.0</v>
      </c>
      <c r="N476" s="2508">
        <v>11.0</v>
      </c>
      <c r="O476" s="2509">
        <v>24.0</v>
      </c>
      <c r="P476" s="2508">
        <v>0.3</v>
      </c>
    </row>
    <row r="477">
      <c r="A477" s="2505" t="s">
        <v>35</v>
      </c>
      <c r="B477" s="2505" t="s">
        <v>783</v>
      </c>
      <c r="C477" s="2506">
        <v>45586.625</v>
      </c>
      <c r="D477" s="2506">
        <v>45589.583333333336</v>
      </c>
      <c r="E477" s="2507">
        <v>71.0</v>
      </c>
      <c r="F477" s="2508" t="s">
        <v>576</v>
      </c>
      <c r="G477" s="2508">
        <v>1.0</v>
      </c>
      <c r="H477" s="2508">
        <v>30.0</v>
      </c>
      <c r="I477" s="2508">
        <v>771.0</v>
      </c>
      <c r="J477" s="2509">
        <v>53.0</v>
      </c>
      <c r="K477" s="2510">
        <v>285945.0</v>
      </c>
      <c r="L477" s="2510">
        <v>31772.0</v>
      </c>
      <c r="M477" s="2509">
        <v>3.0</v>
      </c>
      <c r="N477" s="2508">
        <v>181.0</v>
      </c>
      <c r="O477" s="2509">
        <v>9.0</v>
      </c>
      <c r="P477" s="2508">
        <v>0.1</v>
      </c>
    </row>
    <row r="478">
      <c r="A478" s="2505" t="s">
        <v>34</v>
      </c>
      <c r="B478" s="2505" t="s">
        <v>783</v>
      </c>
      <c r="C478" s="2506">
        <v>45593.583333333336</v>
      </c>
      <c r="D478" s="2506">
        <v>45596.583333333336</v>
      </c>
      <c r="E478" s="2507">
        <v>72.0</v>
      </c>
      <c r="F478" s="2508" t="s">
        <v>576</v>
      </c>
      <c r="G478" s="2508">
        <v>6.0</v>
      </c>
      <c r="H478" s="2508">
        <v>147.0</v>
      </c>
      <c r="I478" s="2508">
        <v>240.0</v>
      </c>
      <c r="J478" s="2509">
        <v>151.0</v>
      </c>
      <c r="K478" s="2510">
        <v>27387.0</v>
      </c>
      <c r="L478" s="2510">
        <v>3912.0</v>
      </c>
      <c r="M478" s="2509">
        <v>95.0</v>
      </c>
      <c r="N478" s="2508">
        <v>22.0</v>
      </c>
      <c r="O478" s="2509">
        <v>7.0</v>
      </c>
      <c r="P478" s="2508">
        <v>0.1</v>
      </c>
    </row>
    <row r="479">
      <c r="A479" s="2505" t="s">
        <v>33</v>
      </c>
      <c r="B479" s="2505" t="s">
        <v>783</v>
      </c>
      <c r="C479" s="2506">
        <v>45600.583333333336</v>
      </c>
      <c r="D479" s="2506">
        <v>45603.583333333336</v>
      </c>
      <c r="E479" s="2507">
        <v>72.0</v>
      </c>
      <c r="F479" s="2508" t="s">
        <v>576</v>
      </c>
      <c r="G479" s="2508">
        <v>3.0</v>
      </c>
      <c r="H479" s="2508">
        <v>173.0</v>
      </c>
      <c r="I479" s="2508">
        <v>70.0</v>
      </c>
      <c r="J479" s="2509">
        <v>177.0</v>
      </c>
      <c r="K479" s="2510">
        <v>7675.0</v>
      </c>
      <c r="L479" s="2510">
        <v>1919.0</v>
      </c>
      <c r="M479" s="2509">
        <v>144.0</v>
      </c>
      <c r="N479" s="2508">
        <v>11.0</v>
      </c>
      <c r="O479" s="2509">
        <v>4.0</v>
      </c>
      <c r="P479" s="2508">
        <v>0.1</v>
      </c>
    </row>
    <row r="480">
      <c r="A480" s="2505" t="s">
        <v>32</v>
      </c>
      <c r="B480" s="2505" t="s">
        <v>783</v>
      </c>
      <c r="C480" s="2506">
        <v>45607.583333333336</v>
      </c>
      <c r="D480" s="2506">
        <v>45610.583333333336</v>
      </c>
      <c r="E480" s="2507">
        <v>72.0</v>
      </c>
      <c r="F480" s="2508" t="s">
        <v>576</v>
      </c>
      <c r="G480" s="2508">
        <v>2.0</v>
      </c>
      <c r="H480" s="2508">
        <v>156.0</v>
      </c>
      <c r="I480" s="2508">
        <v>192.0</v>
      </c>
      <c r="J480" s="2509">
        <v>168.0</v>
      </c>
      <c r="K480" s="2510">
        <v>21979.0</v>
      </c>
      <c r="L480" s="2510">
        <v>3663.0</v>
      </c>
      <c r="M480" s="2509">
        <v>103.0</v>
      </c>
      <c r="N480" s="2508">
        <v>21.0</v>
      </c>
      <c r="O480" s="2509">
        <v>6.0</v>
      </c>
      <c r="P480" s="2508">
        <v>0.1</v>
      </c>
    </row>
    <row r="481">
      <c r="A481" s="2505" t="s">
        <v>31</v>
      </c>
      <c r="B481" s="2505" t="s">
        <v>783</v>
      </c>
      <c r="C481" s="2506">
        <v>45614.583333333336</v>
      </c>
      <c r="D481" s="2506">
        <v>45617.583333333336</v>
      </c>
      <c r="E481" s="2507">
        <v>72.0</v>
      </c>
      <c r="F481" s="2508" t="s">
        <v>576</v>
      </c>
      <c r="G481" s="2508">
        <v>2.0</v>
      </c>
      <c r="H481" s="2508">
        <v>100.0</v>
      </c>
      <c r="I481" s="2508">
        <v>420.0</v>
      </c>
      <c r="J481" s="2509">
        <v>134.0</v>
      </c>
      <c r="K481" s="2510">
        <v>79939.0</v>
      </c>
      <c r="L481" s="2510">
        <v>8882.0</v>
      </c>
      <c r="M481" s="2509">
        <v>62.0</v>
      </c>
      <c r="N481" s="2508">
        <v>51.0</v>
      </c>
      <c r="O481" s="2509">
        <v>9.0</v>
      </c>
      <c r="P481" s="2508">
        <v>0.1</v>
      </c>
    </row>
    <row r="482">
      <c r="A482" s="2505" t="s">
        <v>30</v>
      </c>
      <c r="B482" s="2505" t="s">
        <v>783</v>
      </c>
      <c r="C482" s="2506">
        <v>45621.583333333336</v>
      </c>
      <c r="D482" s="2506">
        <v>45624.583333333336</v>
      </c>
      <c r="E482" s="2507">
        <v>72.0</v>
      </c>
      <c r="F482" s="2508" t="s">
        <v>576</v>
      </c>
      <c r="G482" s="2508">
        <v>3.0</v>
      </c>
      <c r="H482" s="2508">
        <v>79.0</v>
      </c>
      <c r="I482" s="2508">
        <v>556.0</v>
      </c>
      <c r="J482" s="2509">
        <v>123.0</v>
      </c>
      <c r="K482" s="2510">
        <v>106822.0</v>
      </c>
      <c r="L482" s="2510">
        <v>10682.0</v>
      </c>
      <c r="M482" s="2509">
        <v>44.0</v>
      </c>
      <c r="N482" s="2508">
        <v>61.0</v>
      </c>
      <c r="O482" s="2509">
        <v>10.0</v>
      </c>
      <c r="P482" s="2508">
        <v>0.1</v>
      </c>
    </row>
    <row r="483">
      <c r="A483" s="2505" t="s">
        <v>29</v>
      </c>
      <c r="B483" s="2505" t="s">
        <v>783</v>
      </c>
      <c r="C483" s="2506">
        <v>45628.583333333336</v>
      </c>
      <c r="D483" s="2506">
        <v>45631.583333333336</v>
      </c>
      <c r="E483" s="2507">
        <v>72.0</v>
      </c>
      <c r="F483" s="2508" t="s">
        <v>576</v>
      </c>
      <c r="G483" s="2508">
        <v>5.0</v>
      </c>
      <c r="H483" s="2508">
        <v>87.0</v>
      </c>
      <c r="I483" s="2508">
        <v>515.0</v>
      </c>
      <c r="J483" s="2509">
        <v>131.0</v>
      </c>
      <c r="K483" s="2510">
        <v>94607.0</v>
      </c>
      <c r="L483" s="2510">
        <v>10512.0</v>
      </c>
      <c r="M483" s="2509">
        <v>40.0</v>
      </c>
      <c r="N483" s="2508">
        <v>60.0</v>
      </c>
      <c r="O483" s="2509">
        <v>9.0</v>
      </c>
      <c r="P483" s="2508">
        <v>0.1</v>
      </c>
    </row>
    <row r="484">
      <c r="A484" s="2505" t="s">
        <v>28</v>
      </c>
      <c r="B484" s="2505" t="s">
        <v>783</v>
      </c>
      <c r="C484" s="2506">
        <v>45635.583333333336</v>
      </c>
      <c r="D484" s="2506">
        <v>45638.583333333336</v>
      </c>
      <c r="E484" s="2507">
        <v>72.0</v>
      </c>
      <c r="F484" s="2508" t="s">
        <v>576</v>
      </c>
      <c r="G484" s="2508">
        <v>4.0</v>
      </c>
      <c r="H484" s="2508">
        <v>52.0</v>
      </c>
      <c r="I484" s="2508">
        <v>675.0</v>
      </c>
      <c r="J484" s="2509">
        <v>92.0</v>
      </c>
      <c r="K484" s="2510">
        <v>185727.0</v>
      </c>
      <c r="L484" s="2510">
        <v>14287.0</v>
      </c>
      <c r="M484" s="2509">
        <v>26.0</v>
      </c>
      <c r="N484" s="2508">
        <v>81.0</v>
      </c>
      <c r="O484" s="2509">
        <v>13.0</v>
      </c>
      <c r="P484" s="2508">
        <v>0.2</v>
      </c>
    </row>
    <row r="485">
      <c r="A485" s="2505" t="s">
        <v>27</v>
      </c>
      <c r="B485" s="2505" t="s">
        <v>783</v>
      </c>
      <c r="C485" s="2506">
        <v>45642.583333333336</v>
      </c>
      <c r="D485" s="2506">
        <v>45645.583333333336</v>
      </c>
      <c r="E485" s="2507">
        <v>72.0</v>
      </c>
      <c r="F485" s="2508" t="s">
        <v>576</v>
      </c>
      <c r="G485" s="2508">
        <v>6.0</v>
      </c>
      <c r="H485" s="2508">
        <v>111.0</v>
      </c>
      <c r="I485" s="2508">
        <v>378.0</v>
      </c>
      <c r="J485" s="2509">
        <v>147.0</v>
      </c>
      <c r="K485" s="2510">
        <v>36652.0</v>
      </c>
      <c r="L485" s="2510">
        <v>12217.0</v>
      </c>
      <c r="M485" s="2509">
        <v>34.0</v>
      </c>
      <c r="N485" s="2508">
        <v>70.0</v>
      </c>
      <c r="O485" s="2509">
        <v>3.0</v>
      </c>
      <c r="P485" s="2508">
        <v>0.0</v>
      </c>
    </row>
    <row r="486">
      <c r="A486" s="2505" t="s">
        <v>26</v>
      </c>
      <c r="B486" s="2505" t="s">
        <v>783</v>
      </c>
      <c r="C486" s="2506">
        <v>45649.583333333336</v>
      </c>
      <c r="D486" s="2506">
        <v>45652.583333333336</v>
      </c>
      <c r="E486" s="2507">
        <v>72.0</v>
      </c>
      <c r="F486" s="2508" t="s">
        <v>576</v>
      </c>
      <c r="G486" s="2508">
        <v>4.0</v>
      </c>
      <c r="H486" s="2508">
        <v>129.0</v>
      </c>
      <c r="I486" s="2508">
        <v>258.0</v>
      </c>
      <c r="J486" s="2509">
        <v>154.0</v>
      </c>
      <c r="K486" s="2510">
        <v>8924.0</v>
      </c>
      <c r="L486" s="2510">
        <v>8924.0</v>
      </c>
      <c r="M486" s="2509">
        <v>47.0</v>
      </c>
      <c r="N486" s="2508">
        <v>51.0</v>
      </c>
      <c r="O486" s="2509">
        <v>1.0</v>
      </c>
      <c r="P486" s="2508">
        <v>0.0</v>
      </c>
    </row>
    <row r="487">
      <c r="A487" s="2505" t="s">
        <v>25</v>
      </c>
      <c r="B487" s="2505" t="s">
        <v>783</v>
      </c>
      <c r="C487" s="2506">
        <v>45656.583333333336</v>
      </c>
      <c r="D487" s="2506">
        <v>45659.583333333336</v>
      </c>
      <c r="E487" s="2507">
        <v>72.0</v>
      </c>
      <c r="F487" s="2508" t="s">
        <v>576</v>
      </c>
      <c r="G487" s="2508">
        <v>2.0</v>
      </c>
      <c r="H487" s="2508">
        <v>101.0</v>
      </c>
      <c r="I487" s="2508">
        <v>410.0</v>
      </c>
      <c r="J487" s="2509">
        <v>137.0</v>
      </c>
      <c r="K487" s="2510">
        <v>32134.0</v>
      </c>
      <c r="L487" s="2510">
        <v>10711.0</v>
      </c>
      <c r="M487" s="2509">
        <v>35.0</v>
      </c>
      <c r="N487" s="2508">
        <v>61.0</v>
      </c>
      <c r="O487" s="2509">
        <v>3.0</v>
      </c>
      <c r="P487" s="2508">
        <v>0.0</v>
      </c>
    </row>
    <row r="488">
      <c r="A488" s="2505" t="s">
        <v>24</v>
      </c>
      <c r="B488" s="2505" t="s">
        <v>783</v>
      </c>
      <c r="C488" s="2506">
        <v>45663.583333333336</v>
      </c>
      <c r="D488" s="2506">
        <v>45666.583333333336</v>
      </c>
      <c r="E488" s="2507">
        <v>72.0</v>
      </c>
      <c r="F488" s="2508" t="s">
        <v>576</v>
      </c>
      <c r="G488" s="2508">
        <v>5.0</v>
      </c>
      <c r="H488" s="2508">
        <v>103.0</v>
      </c>
      <c r="I488" s="2508">
        <v>399.0</v>
      </c>
      <c r="J488" s="2509">
        <v>132.0</v>
      </c>
      <c r="K488" s="2510">
        <v>45876.0</v>
      </c>
      <c r="L488" s="2510">
        <v>7646.0</v>
      </c>
      <c r="M488" s="2509">
        <v>55.0</v>
      </c>
      <c r="N488" s="2508">
        <v>44.0</v>
      </c>
      <c r="O488" s="2509">
        <v>6.0</v>
      </c>
      <c r="P488" s="2508">
        <v>0.1</v>
      </c>
    </row>
    <row r="489">
      <c r="A489" s="2505" t="s">
        <v>23</v>
      </c>
      <c r="B489" s="2505" t="s">
        <v>783</v>
      </c>
      <c r="C489" s="2506">
        <v>45670.583333333336</v>
      </c>
      <c r="D489" s="2506">
        <v>45673.583333333336</v>
      </c>
      <c r="E489" s="2507">
        <v>72.0</v>
      </c>
      <c r="F489" s="2508" t="s">
        <v>576</v>
      </c>
      <c r="G489" s="2508">
        <v>4.0</v>
      </c>
      <c r="H489" s="2508">
        <v>110.0</v>
      </c>
      <c r="I489" s="2508">
        <v>379.0</v>
      </c>
      <c r="J489" s="2509">
        <v>130.0</v>
      </c>
      <c r="K489" s="2510">
        <v>51464.0</v>
      </c>
      <c r="L489" s="2510">
        <v>5718.0</v>
      </c>
      <c r="M489" s="2509">
        <v>72.0</v>
      </c>
      <c r="N489" s="2508">
        <v>33.0</v>
      </c>
      <c r="O489" s="2509">
        <v>9.0</v>
      </c>
      <c r="P489" s="2508">
        <v>0.1</v>
      </c>
    </row>
    <row r="490">
      <c r="A490" s="2505" t="s">
        <v>22</v>
      </c>
      <c r="B490" s="2505" t="s">
        <v>783</v>
      </c>
      <c r="C490" s="2506">
        <v>45677.583333333336</v>
      </c>
      <c r="D490" s="2506">
        <v>45680.583333333336</v>
      </c>
      <c r="E490" s="2507">
        <v>72.0</v>
      </c>
      <c r="F490" s="2508" t="s">
        <v>576</v>
      </c>
      <c r="G490" s="2508">
        <v>4.0</v>
      </c>
      <c r="H490" s="2508">
        <v>126.0</v>
      </c>
      <c r="I490" s="2508">
        <v>311.0</v>
      </c>
      <c r="J490" s="2509">
        <v>138.0</v>
      </c>
      <c r="K490" s="2510">
        <v>59835.0</v>
      </c>
      <c r="L490" s="2510">
        <v>5440.0</v>
      </c>
      <c r="M490" s="2509">
        <v>92.0</v>
      </c>
      <c r="N490" s="2508">
        <v>31.0</v>
      </c>
      <c r="O490" s="2509">
        <v>11.0</v>
      </c>
      <c r="P490" s="2508">
        <v>0.2</v>
      </c>
    </row>
    <row r="491">
      <c r="A491" s="2505" t="s">
        <v>21</v>
      </c>
      <c r="B491" s="2505" t="s">
        <v>783</v>
      </c>
      <c r="C491" s="2506">
        <v>45684.583333333336</v>
      </c>
      <c r="D491" s="2506">
        <v>45687.583333333336</v>
      </c>
      <c r="E491" s="2507">
        <v>72.0</v>
      </c>
      <c r="F491" s="2508" t="s">
        <v>576</v>
      </c>
      <c r="G491" s="2508">
        <v>3.0</v>
      </c>
      <c r="H491" s="2508">
        <v>152.0</v>
      </c>
      <c r="I491" s="2508">
        <v>191.0</v>
      </c>
      <c r="J491" s="2509">
        <v>154.0</v>
      </c>
      <c r="K491" s="2510">
        <v>36928.0</v>
      </c>
      <c r="L491" s="2510">
        <v>3693.0</v>
      </c>
      <c r="M491" s="2509">
        <v>122.0</v>
      </c>
      <c r="N491" s="2508">
        <v>21.0</v>
      </c>
      <c r="O491" s="2509">
        <v>10.0</v>
      </c>
      <c r="P491" s="2508">
        <v>0.1</v>
      </c>
    </row>
    <row r="492">
      <c r="A492" s="2505" t="s">
        <v>20</v>
      </c>
      <c r="B492" s="2505" t="s">
        <v>783</v>
      </c>
      <c r="C492" s="2506">
        <v>45691.583333333336</v>
      </c>
      <c r="D492" s="2506">
        <v>45694.583333333336</v>
      </c>
      <c r="E492" s="2507">
        <v>72.0</v>
      </c>
      <c r="F492" s="2508" t="s">
        <v>576</v>
      </c>
      <c r="G492" s="2508">
        <v>3.0</v>
      </c>
      <c r="H492" s="2508">
        <v>121.0</v>
      </c>
      <c r="I492" s="2508">
        <v>321.0</v>
      </c>
      <c r="J492" s="2509">
        <v>139.0</v>
      </c>
      <c r="K492" s="2510">
        <v>53881.0</v>
      </c>
      <c r="L492" s="2510">
        <v>4490.0</v>
      </c>
      <c r="M492" s="2509">
        <v>100.0</v>
      </c>
      <c r="N492" s="2508">
        <v>26.0</v>
      </c>
      <c r="O492" s="2509">
        <v>12.0</v>
      </c>
      <c r="P492" s="2508">
        <v>0.2</v>
      </c>
    </row>
    <row r="493">
      <c r="A493" s="2505" t="s">
        <v>19</v>
      </c>
      <c r="B493" s="2505" t="s">
        <v>783</v>
      </c>
      <c r="C493" s="2506">
        <v>45698.583333333336</v>
      </c>
      <c r="D493" s="2506">
        <v>45701.583333333336</v>
      </c>
      <c r="E493" s="2507">
        <v>72.0</v>
      </c>
      <c r="F493" s="2508" t="s">
        <v>576</v>
      </c>
      <c r="G493" s="2508">
        <v>3.0</v>
      </c>
      <c r="H493" s="2508">
        <v>125.0</v>
      </c>
      <c r="I493" s="2508">
        <v>301.0</v>
      </c>
      <c r="J493" s="2509">
        <v>130.0</v>
      </c>
      <c r="K493" s="2510">
        <v>43844.0</v>
      </c>
      <c r="L493" s="2510">
        <v>3986.0</v>
      </c>
      <c r="M493" s="2509">
        <v>100.0</v>
      </c>
      <c r="N493" s="2508">
        <v>23.0</v>
      </c>
      <c r="O493" s="2509">
        <v>11.0</v>
      </c>
      <c r="P493" s="2508">
        <v>0.2</v>
      </c>
    </row>
    <row r="494">
      <c r="A494" s="2505" t="s">
        <v>18</v>
      </c>
      <c r="B494" s="2505" t="s">
        <v>783</v>
      </c>
      <c r="C494" s="2506">
        <v>45705.583333333336</v>
      </c>
      <c r="D494" s="2506">
        <v>45708.583333333336</v>
      </c>
      <c r="E494" s="2507">
        <v>72.0</v>
      </c>
      <c r="F494" s="2508" t="s">
        <v>576</v>
      </c>
      <c r="G494" s="2508">
        <v>3.0</v>
      </c>
      <c r="H494" s="2508">
        <v>108.0</v>
      </c>
      <c r="I494" s="2508">
        <v>378.0</v>
      </c>
      <c r="J494" s="2509">
        <v>124.0</v>
      </c>
      <c r="K494" s="2510">
        <v>82656.0</v>
      </c>
      <c r="L494" s="2510">
        <v>4862.0</v>
      </c>
      <c r="M494" s="2509">
        <v>87.0</v>
      </c>
      <c r="N494" s="2508">
        <v>28.0</v>
      </c>
      <c r="O494" s="2509">
        <v>17.0</v>
      </c>
      <c r="P494" s="2508">
        <v>0.2</v>
      </c>
    </row>
    <row r="495">
      <c r="A495" s="2505" t="s">
        <v>17</v>
      </c>
      <c r="B495" s="2505" t="s">
        <v>783</v>
      </c>
      <c r="C495" s="2506">
        <v>45712.583333333336</v>
      </c>
      <c r="D495" s="2506">
        <v>45715.583333333336</v>
      </c>
      <c r="E495" s="2507">
        <v>72.0</v>
      </c>
      <c r="F495" s="2508" t="s">
        <v>576</v>
      </c>
      <c r="G495" s="2508">
        <v>3.0</v>
      </c>
      <c r="H495" s="2508">
        <v>94.0</v>
      </c>
      <c r="I495" s="2508">
        <v>444.0</v>
      </c>
      <c r="J495" s="2509">
        <v>121.0</v>
      </c>
      <c r="K495" s="2510">
        <v>70049.0</v>
      </c>
      <c r="L495" s="2510">
        <v>7005.0</v>
      </c>
      <c r="M495" s="2509">
        <v>68.0</v>
      </c>
      <c r="N495" s="2508">
        <v>40.0</v>
      </c>
      <c r="O495" s="2509">
        <v>10.0</v>
      </c>
      <c r="P495" s="2508">
        <v>0.1</v>
      </c>
    </row>
    <row r="496">
      <c r="A496" s="2505" t="s">
        <v>16</v>
      </c>
      <c r="B496" s="2505" t="s">
        <v>783</v>
      </c>
      <c r="C496" s="2506">
        <v>45719.583333333336</v>
      </c>
      <c r="D496" s="2506">
        <v>45722.583333333336</v>
      </c>
      <c r="E496" s="2507">
        <v>72.0</v>
      </c>
      <c r="F496" s="2508" t="s">
        <v>576</v>
      </c>
      <c r="G496" s="2508">
        <v>4.0</v>
      </c>
      <c r="H496" s="2508">
        <v>122.0</v>
      </c>
      <c r="I496" s="2508">
        <v>292.0</v>
      </c>
      <c r="J496" s="2509">
        <v>130.0</v>
      </c>
      <c r="K496" s="2510">
        <v>33978.0</v>
      </c>
      <c r="L496" s="2510">
        <v>3089.0</v>
      </c>
      <c r="M496" s="2509">
        <v>110.0</v>
      </c>
      <c r="N496" s="2508">
        <v>18.0</v>
      </c>
      <c r="O496" s="2509">
        <v>11.0</v>
      </c>
      <c r="P496" s="2508">
        <v>0.2</v>
      </c>
    </row>
    <row r="497">
      <c r="A497" s="2505" t="s">
        <v>37</v>
      </c>
      <c r="B497" s="2505" t="s">
        <v>783</v>
      </c>
      <c r="C497" s="2506">
        <v>45572.625</v>
      </c>
      <c r="D497" s="2506">
        <v>45575.583333333336</v>
      </c>
      <c r="E497" s="2507">
        <v>71.0</v>
      </c>
      <c r="F497" s="2508" t="s">
        <v>136</v>
      </c>
      <c r="G497" s="2508">
        <v>7.0</v>
      </c>
      <c r="H497" s="2508">
        <v>19.0</v>
      </c>
      <c r="I497" s="2508">
        <v>824.0</v>
      </c>
      <c r="J497" s="2509">
        <v>24.0</v>
      </c>
      <c r="K497" s="2510">
        <v>605336.0</v>
      </c>
      <c r="L497" s="2510">
        <v>19527.0</v>
      </c>
      <c r="M497" s="2509">
        <v>33.0</v>
      </c>
      <c r="N497" s="2508">
        <v>60.0</v>
      </c>
      <c r="O497" s="2509">
        <v>31.0</v>
      </c>
      <c r="P497" s="2508">
        <v>0.4</v>
      </c>
    </row>
    <row r="498">
      <c r="A498" s="2505" t="s">
        <v>36</v>
      </c>
      <c r="B498" s="2505" t="s">
        <v>783</v>
      </c>
      <c r="C498" s="2506">
        <v>45579.625</v>
      </c>
      <c r="D498" s="2506">
        <v>45582.583333333336</v>
      </c>
      <c r="E498" s="2507">
        <v>71.0</v>
      </c>
      <c r="F498" s="2508" t="s">
        <v>136</v>
      </c>
      <c r="G498" s="2508">
        <v>8.0</v>
      </c>
      <c r="H498" s="2508">
        <v>14.0</v>
      </c>
      <c r="I498" s="2508">
        <v>847.0</v>
      </c>
      <c r="J498" s="2509">
        <v>20.0</v>
      </c>
      <c r="K498" s="2510">
        <v>830109.0</v>
      </c>
      <c r="L498" s="2510">
        <v>25155.0</v>
      </c>
      <c r="M498" s="2509">
        <v>31.0</v>
      </c>
      <c r="N498" s="2508">
        <v>78.0</v>
      </c>
      <c r="O498" s="2509">
        <v>33.0</v>
      </c>
      <c r="P498" s="2508">
        <v>0.5</v>
      </c>
    </row>
    <row r="499">
      <c r="A499" s="2505" t="s">
        <v>35</v>
      </c>
      <c r="B499" s="2505" t="s">
        <v>783</v>
      </c>
      <c r="C499" s="2506">
        <v>45586.625</v>
      </c>
      <c r="D499" s="2506">
        <v>45589.583333333336</v>
      </c>
      <c r="E499" s="2507">
        <v>71.0</v>
      </c>
      <c r="F499" s="2508" t="s">
        <v>136</v>
      </c>
      <c r="G499" s="2508">
        <v>8.0</v>
      </c>
      <c r="H499" s="2508">
        <v>7.0</v>
      </c>
      <c r="I499" s="2508">
        <v>919.0</v>
      </c>
      <c r="J499" s="2509">
        <v>11.0</v>
      </c>
      <c r="K499" s="2510">
        <v>1188679.0</v>
      </c>
      <c r="L499" s="2510">
        <v>27015.0</v>
      </c>
      <c r="M499" s="2509">
        <v>19.0</v>
      </c>
      <c r="N499" s="2508">
        <v>79.0</v>
      </c>
      <c r="O499" s="2509">
        <v>44.0</v>
      </c>
      <c r="P499" s="2508">
        <v>0.6</v>
      </c>
    </row>
    <row r="500">
      <c r="A500" s="2505" t="s">
        <v>34</v>
      </c>
      <c r="B500" s="2505" t="s">
        <v>783</v>
      </c>
      <c r="C500" s="2506">
        <v>45593.583333333336</v>
      </c>
      <c r="D500" s="2506">
        <v>45596.583333333336</v>
      </c>
      <c r="E500" s="2507">
        <v>72.0</v>
      </c>
      <c r="F500" s="2508" t="s">
        <v>136</v>
      </c>
      <c r="G500" s="2508">
        <v>8.0</v>
      </c>
      <c r="H500" s="2508">
        <v>24.0</v>
      </c>
      <c r="I500" s="2508">
        <v>812.0</v>
      </c>
      <c r="J500" s="2509">
        <v>23.0</v>
      </c>
      <c r="K500" s="2510">
        <v>912355.0</v>
      </c>
      <c r="L500" s="2510">
        <v>18247.0</v>
      </c>
      <c r="M500" s="2509">
        <v>41.0</v>
      </c>
      <c r="N500" s="2508">
        <v>53.0</v>
      </c>
      <c r="O500" s="2509">
        <v>50.0</v>
      </c>
      <c r="P500" s="2508">
        <v>0.7</v>
      </c>
    </row>
    <row r="501">
      <c r="A501" s="2505" t="s">
        <v>33</v>
      </c>
      <c r="B501" s="2505" t="s">
        <v>783</v>
      </c>
      <c r="C501" s="2506">
        <v>45600.583333333336</v>
      </c>
      <c r="D501" s="2506">
        <v>45603.583333333336</v>
      </c>
      <c r="E501" s="2507">
        <v>72.0</v>
      </c>
      <c r="F501" s="2508" t="s">
        <v>136</v>
      </c>
      <c r="G501" s="2508">
        <v>7.0</v>
      </c>
      <c r="H501" s="2508">
        <v>27.0</v>
      </c>
      <c r="I501" s="2508">
        <v>753.0</v>
      </c>
      <c r="J501" s="2509">
        <v>42.0</v>
      </c>
      <c r="K501" s="2510">
        <v>591182.0</v>
      </c>
      <c r="L501" s="2510">
        <v>17915.0</v>
      </c>
      <c r="M501" s="2509">
        <v>41.0</v>
      </c>
      <c r="N501" s="2508">
        <v>52.0</v>
      </c>
      <c r="O501" s="2509">
        <v>33.0</v>
      </c>
      <c r="P501" s="2508">
        <v>0.5</v>
      </c>
    </row>
    <row r="502">
      <c r="A502" s="2505" t="s">
        <v>32</v>
      </c>
      <c r="B502" s="2505" t="s">
        <v>783</v>
      </c>
      <c r="C502" s="2506">
        <v>45607.583333333336</v>
      </c>
      <c r="D502" s="2506">
        <v>45610.583333333336</v>
      </c>
      <c r="E502" s="2507">
        <v>72.0</v>
      </c>
      <c r="F502" s="2508" t="s">
        <v>136</v>
      </c>
      <c r="G502" s="2508">
        <v>7.0</v>
      </c>
      <c r="H502" s="2508">
        <v>7.0</v>
      </c>
      <c r="I502" s="2508">
        <v>933.0</v>
      </c>
      <c r="J502" s="2509">
        <v>6.0</v>
      </c>
      <c r="K502" s="2510">
        <v>3121503.0</v>
      </c>
      <c r="L502" s="2510">
        <v>39019.0</v>
      </c>
      <c r="M502" s="2509">
        <v>13.0</v>
      </c>
      <c r="N502" s="2508">
        <v>114.0</v>
      </c>
      <c r="O502" s="2509">
        <v>80.0</v>
      </c>
      <c r="P502" s="2508">
        <v>1.1</v>
      </c>
    </row>
    <row r="503">
      <c r="A503" s="2505" t="s">
        <v>31</v>
      </c>
      <c r="B503" s="2505" t="s">
        <v>783</v>
      </c>
      <c r="C503" s="2506">
        <v>45614.583333333336</v>
      </c>
      <c r="D503" s="2506">
        <v>45617.583333333336</v>
      </c>
      <c r="E503" s="2507">
        <v>72.0</v>
      </c>
      <c r="F503" s="2508" t="s">
        <v>136</v>
      </c>
      <c r="G503" s="2508">
        <v>8.0</v>
      </c>
      <c r="H503" s="2508">
        <v>1.0</v>
      </c>
      <c r="I503" s="2508">
        <v>988.0</v>
      </c>
      <c r="J503" s="2509">
        <v>1.0</v>
      </c>
      <c r="K503" s="2510">
        <v>1.0152096E7</v>
      </c>
      <c r="L503" s="2510">
        <v>137190.0</v>
      </c>
      <c r="M503" s="2509">
        <v>1.0</v>
      </c>
      <c r="N503" s="2508">
        <v>402.0</v>
      </c>
      <c r="O503" s="2509">
        <v>74.0</v>
      </c>
      <c r="P503" s="2508">
        <v>1.0</v>
      </c>
    </row>
    <row r="504">
      <c r="A504" s="2505" t="s">
        <v>30</v>
      </c>
      <c r="B504" s="2505" t="s">
        <v>783</v>
      </c>
      <c r="C504" s="2506">
        <v>45621.583333333336</v>
      </c>
      <c r="D504" s="2506">
        <v>45624.583333333336</v>
      </c>
      <c r="E504" s="2507">
        <v>72.0</v>
      </c>
      <c r="F504" s="2508" t="s">
        <v>136</v>
      </c>
      <c r="G504" s="2508">
        <v>8.0</v>
      </c>
      <c r="H504" s="2508">
        <v>1.0</v>
      </c>
      <c r="I504" s="2508">
        <v>984.0</v>
      </c>
      <c r="J504" s="2509">
        <v>3.0</v>
      </c>
      <c r="K504" s="2510">
        <v>3375353.0</v>
      </c>
      <c r="L504" s="2510">
        <v>93760.0</v>
      </c>
      <c r="M504" s="2509">
        <v>1.0</v>
      </c>
      <c r="N504" s="2508">
        <v>275.0</v>
      </c>
      <c r="O504" s="2509">
        <v>36.0</v>
      </c>
      <c r="P504" s="2508">
        <v>0.5</v>
      </c>
    </row>
    <row r="505">
      <c r="A505" s="2505" t="s">
        <v>29</v>
      </c>
      <c r="B505" s="2505" t="s">
        <v>783</v>
      </c>
      <c r="C505" s="2506">
        <v>45628.583333333336</v>
      </c>
      <c r="D505" s="2506">
        <v>45631.583333333336</v>
      </c>
      <c r="E505" s="2507">
        <v>72.0</v>
      </c>
      <c r="F505" s="2508" t="s">
        <v>136</v>
      </c>
      <c r="G505" s="2508">
        <v>8.0</v>
      </c>
      <c r="H505" s="2508">
        <v>15.0</v>
      </c>
      <c r="I505" s="2508">
        <v>880.0</v>
      </c>
      <c r="J505" s="2509">
        <v>27.0</v>
      </c>
      <c r="K505" s="2510">
        <v>1010625.0</v>
      </c>
      <c r="L505" s="2510">
        <v>56146.0</v>
      </c>
      <c r="M505" s="2509">
        <v>6.0</v>
      </c>
      <c r="N505" s="2508">
        <v>165.0</v>
      </c>
      <c r="O505" s="2509">
        <v>18.0</v>
      </c>
      <c r="P505" s="2508">
        <v>0.3</v>
      </c>
    </row>
    <row r="506">
      <c r="A506" s="2505" t="s">
        <v>28</v>
      </c>
      <c r="B506" s="2505" t="s">
        <v>783</v>
      </c>
      <c r="C506" s="2506">
        <v>45635.583333333336</v>
      </c>
      <c r="D506" s="2506">
        <v>45638.583333333336</v>
      </c>
      <c r="E506" s="2507">
        <v>72.0</v>
      </c>
      <c r="F506" s="2508" t="s">
        <v>136</v>
      </c>
      <c r="G506" s="2508">
        <v>8.0</v>
      </c>
      <c r="H506" s="2508">
        <v>7.0</v>
      </c>
      <c r="I506" s="2508">
        <v>955.0</v>
      </c>
      <c r="J506" s="2509">
        <v>8.0</v>
      </c>
      <c r="K506" s="2510">
        <v>2227744.0</v>
      </c>
      <c r="L506" s="2510">
        <v>63650.0</v>
      </c>
      <c r="M506" s="2509">
        <v>7.0</v>
      </c>
      <c r="N506" s="2508">
        <v>187.0</v>
      </c>
      <c r="O506" s="2509">
        <v>35.0</v>
      </c>
      <c r="P506" s="2508">
        <v>0.5</v>
      </c>
    </row>
    <row r="507">
      <c r="A507" s="2505" t="s">
        <v>27</v>
      </c>
      <c r="B507" s="2505" t="s">
        <v>783</v>
      </c>
      <c r="C507" s="2506">
        <v>45642.583333333336</v>
      </c>
      <c r="D507" s="2506">
        <v>45645.583333333336</v>
      </c>
      <c r="E507" s="2507">
        <v>72.0</v>
      </c>
      <c r="F507" s="2508" t="s">
        <v>136</v>
      </c>
      <c r="G507" s="2508">
        <v>8.0</v>
      </c>
      <c r="H507" s="2508">
        <v>9.0</v>
      </c>
      <c r="I507" s="2508">
        <v>901.0</v>
      </c>
      <c r="J507" s="2509">
        <v>18.0</v>
      </c>
      <c r="K507" s="2510">
        <v>1330730.0</v>
      </c>
      <c r="L507" s="2510">
        <v>40325.0</v>
      </c>
      <c r="M507" s="2509">
        <v>11.0</v>
      </c>
      <c r="N507" s="2508">
        <v>118.0</v>
      </c>
      <c r="O507" s="2509">
        <v>33.0</v>
      </c>
      <c r="P507" s="2508">
        <v>0.5</v>
      </c>
    </row>
    <row r="508">
      <c r="A508" s="2505" t="s">
        <v>26</v>
      </c>
      <c r="B508" s="2505" t="s">
        <v>783</v>
      </c>
      <c r="C508" s="2506">
        <v>45649.583333333336</v>
      </c>
      <c r="D508" s="2506">
        <v>45652.583333333336</v>
      </c>
      <c r="E508" s="2507">
        <v>72.0</v>
      </c>
      <c r="F508" s="2508" t="s">
        <v>136</v>
      </c>
      <c r="G508" s="2508">
        <v>8.0</v>
      </c>
      <c r="H508" s="2508">
        <v>3.0</v>
      </c>
      <c r="I508" s="2508">
        <v>896.0</v>
      </c>
      <c r="J508" s="2509">
        <v>6.0</v>
      </c>
      <c r="K508" s="2510">
        <v>2010359.0</v>
      </c>
      <c r="L508" s="2510">
        <v>69323.0</v>
      </c>
      <c r="M508" s="2509">
        <v>7.0</v>
      </c>
      <c r="N508" s="2508">
        <v>203.0</v>
      </c>
      <c r="O508" s="2509">
        <v>29.0</v>
      </c>
      <c r="P508" s="2508">
        <v>0.4</v>
      </c>
    </row>
    <row r="509">
      <c r="A509" s="2505" t="s">
        <v>25</v>
      </c>
      <c r="B509" s="2505" t="s">
        <v>783</v>
      </c>
      <c r="C509" s="2506">
        <v>45656.583333333336</v>
      </c>
      <c r="D509" s="2506">
        <v>45659.583333333336</v>
      </c>
      <c r="E509" s="2507">
        <v>72.0</v>
      </c>
      <c r="F509" s="2508" t="s">
        <v>136</v>
      </c>
      <c r="G509" s="2508">
        <v>8.0</v>
      </c>
      <c r="H509" s="2508">
        <v>11.0</v>
      </c>
      <c r="I509" s="2508">
        <v>883.0</v>
      </c>
      <c r="J509" s="2509">
        <v>15.0</v>
      </c>
      <c r="K509" s="2510">
        <v>945093.0</v>
      </c>
      <c r="L509" s="2510">
        <v>37804.0</v>
      </c>
      <c r="M509" s="2509">
        <v>20.0</v>
      </c>
      <c r="N509" s="2508">
        <v>111.0</v>
      </c>
      <c r="O509" s="2509">
        <v>25.0</v>
      </c>
      <c r="P509" s="2508">
        <v>0.3</v>
      </c>
    </row>
    <row r="510">
      <c r="A510" s="2505" t="s">
        <v>24</v>
      </c>
      <c r="B510" s="2505" t="s">
        <v>783</v>
      </c>
      <c r="C510" s="2506">
        <v>45663.583333333336</v>
      </c>
      <c r="D510" s="2506">
        <v>45666.583333333336</v>
      </c>
      <c r="E510" s="2507">
        <v>72.0</v>
      </c>
      <c r="F510" s="2508" t="s">
        <v>136</v>
      </c>
      <c r="G510" s="2508">
        <v>8.0</v>
      </c>
      <c r="H510" s="2508">
        <v>6.0</v>
      </c>
      <c r="I510" s="2508">
        <v>923.0</v>
      </c>
      <c r="J510" s="2509">
        <v>11.0</v>
      </c>
      <c r="K510" s="2510">
        <v>1430493.0</v>
      </c>
      <c r="L510" s="2510">
        <v>39736.0</v>
      </c>
      <c r="M510" s="2509">
        <v>15.0</v>
      </c>
      <c r="N510" s="2508">
        <v>116.0</v>
      </c>
      <c r="O510" s="2509">
        <v>36.0</v>
      </c>
      <c r="P510" s="2508">
        <v>0.5</v>
      </c>
    </row>
    <row r="511">
      <c r="A511" s="2505" t="s">
        <v>23</v>
      </c>
      <c r="B511" s="2505" t="s">
        <v>783</v>
      </c>
      <c r="C511" s="2506">
        <v>45670.583333333336</v>
      </c>
      <c r="D511" s="2506">
        <v>45673.583333333336</v>
      </c>
      <c r="E511" s="2507">
        <v>72.0</v>
      </c>
      <c r="F511" s="2508" t="s">
        <v>136</v>
      </c>
      <c r="G511" s="2508">
        <v>8.0</v>
      </c>
      <c r="H511" s="2508">
        <v>6.0</v>
      </c>
      <c r="I511" s="2508">
        <v>936.0</v>
      </c>
      <c r="J511" s="2509">
        <v>6.0</v>
      </c>
      <c r="K511" s="2510">
        <v>2034006.0</v>
      </c>
      <c r="L511" s="2510">
        <v>70138.0</v>
      </c>
      <c r="M511" s="2509">
        <v>5.0</v>
      </c>
      <c r="N511" s="2508">
        <v>206.0</v>
      </c>
      <c r="O511" s="2509">
        <v>29.0</v>
      </c>
      <c r="P511" s="2508">
        <v>0.4</v>
      </c>
    </row>
    <row r="512">
      <c r="A512" s="2505" t="s">
        <v>22</v>
      </c>
      <c r="B512" s="2505" t="s">
        <v>783</v>
      </c>
      <c r="C512" s="2506">
        <v>45677.583333333336</v>
      </c>
      <c r="D512" s="2506">
        <v>45680.583333333336</v>
      </c>
      <c r="E512" s="2507">
        <v>72.0</v>
      </c>
      <c r="F512" s="2508" t="s">
        <v>136</v>
      </c>
      <c r="G512" s="2508">
        <v>8.0</v>
      </c>
      <c r="H512" s="2508">
        <v>12.0</v>
      </c>
      <c r="I512" s="2508">
        <v>876.0</v>
      </c>
      <c r="J512" s="2509">
        <v>19.0</v>
      </c>
      <c r="K512" s="2510">
        <v>1644842.0</v>
      </c>
      <c r="L512" s="2510">
        <v>53059.0</v>
      </c>
      <c r="M512" s="2509">
        <v>13.0</v>
      </c>
      <c r="N512" s="2508">
        <v>155.0</v>
      </c>
      <c r="O512" s="2509">
        <v>31.0</v>
      </c>
      <c r="P512" s="2508">
        <v>0.4</v>
      </c>
    </row>
    <row r="513">
      <c r="A513" s="2505" t="s">
        <v>21</v>
      </c>
      <c r="B513" s="2505" t="s">
        <v>783</v>
      </c>
      <c r="C513" s="2506">
        <v>45684.583333333336</v>
      </c>
      <c r="D513" s="2506">
        <v>45687.583333333336</v>
      </c>
      <c r="E513" s="2507">
        <v>72.0</v>
      </c>
      <c r="F513" s="2508" t="s">
        <v>136</v>
      </c>
      <c r="G513" s="2508">
        <v>8.0</v>
      </c>
      <c r="H513" s="2508">
        <v>1.0</v>
      </c>
      <c r="I513" s="2508">
        <v>986.0</v>
      </c>
      <c r="J513" s="2509">
        <v>2.0</v>
      </c>
      <c r="K513" s="2510">
        <v>5942658.0</v>
      </c>
      <c r="L513" s="2510">
        <v>88696.0</v>
      </c>
      <c r="M513" s="2509">
        <v>7.0</v>
      </c>
      <c r="N513" s="2508">
        <v>260.0</v>
      </c>
      <c r="O513" s="2509">
        <v>67.0</v>
      </c>
      <c r="P513" s="2508">
        <v>0.9</v>
      </c>
    </row>
    <row r="514">
      <c r="A514" s="2505" t="s">
        <v>20</v>
      </c>
      <c r="B514" s="2505" t="s">
        <v>783</v>
      </c>
      <c r="C514" s="2506">
        <v>45691.583333333336</v>
      </c>
      <c r="D514" s="2506">
        <v>45694.583333333336</v>
      </c>
      <c r="E514" s="2507">
        <v>72.0</v>
      </c>
      <c r="F514" s="2508" t="s">
        <v>136</v>
      </c>
      <c r="G514" s="2508">
        <v>8.0</v>
      </c>
      <c r="H514" s="2508">
        <v>14.0</v>
      </c>
      <c r="I514" s="2508">
        <v>906.0</v>
      </c>
      <c r="J514" s="2509">
        <v>15.0</v>
      </c>
      <c r="K514" s="2510">
        <v>1837208.0</v>
      </c>
      <c r="L514" s="2510">
        <v>51034.0</v>
      </c>
      <c r="M514" s="2509">
        <v>21.0</v>
      </c>
      <c r="N514" s="2508">
        <v>150.0</v>
      </c>
      <c r="O514" s="2509">
        <v>36.0</v>
      </c>
      <c r="P514" s="2508">
        <v>0.5</v>
      </c>
    </row>
    <row r="515">
      <c r="A515" s="2505" t="s">
        <v>19</v>
      </c>
      <c r="B515" s="2505" t="s">
        <v>783</v>
      </c>
      <c r="C515" s="2506">
        <v>45698.583333333336</v>
      </c>
      <c r="D515" s="2506">
        <v>45701.583333333336</v>
      </c>
      <c r="E515" s="2507">
        <v>72.0</v>
      </c>
      <c r="F515" s="2508" t="s">
        <v>136</v>
      </c>
      <c r="G515" s="2508">
        <v>8.0</v>
      </c>
      <c r="H515" s="2508">
        <v>6.0</v>
      </c>
      <c r="I515" s="2508">
        <v>913.0</v>
      </c>
      <c r="J515" s="2509">
        <v>9.0</v>
      </c>
      <c r="K515" s="2510">
        <v>2291568.0</v>
      </c>
      <c r="L515" s="2510">
        <v>41665.0</v>
      </c>
      <c r="M515" s="2509">
        <v>20.0</v>
      </c>
      <c r="N515" s="2508">
        <v>122.0</v>
      </c>
      <c r="O515" s="2509">
        <v>55.0</v>
      </c>
      <c r="P515" s="2508">
        <v>0.8</v>
      </c>
    </row>
    <row r="516">
      <c r="A516" s="2505" t="s">
        <v>18</v>
      </c>
      <c r="B516" s="2505" t="s">
        <v>783</v>
      </c>
      <c r="C516" s="2506">
        <v>45705.583333333336</v>
      </c>
      <c r="D516" s="2506">
        <v>45708.583333333336</v>
      </c>
      <c r="E516" s="2507">
        <v>72.0</v>
      </c>
      <c r="F516" s="2508" t="s">
        <v>136</v>
      </c>
      <c r="G516" s="2508">
        <v>8.0</v>
      </c>
      <c r="H516" s="2508">
        <v>52.0</v>
      </c>
      <c r="I516" s="2508">
        <v>648.0</v>
      </c>
      <c r="J516" s="2509">
        <v>56.0</v>
      </c>
      <c r="K516" s="2510">
        <v>430894.0</v>
      </c>
      <c r="L516" s="2510">
        <v>25347.0</v>
      </c>
      <c r="M516" s="2509">
        <v>36.0</v>
      </c>
      <c r="N516" s="2508">
        <v>74.0</v>
      </c>
      <c r="O516" s="2509">
        <v>17.0</v>
      </c>
      <c r="P516" s="2508">
        <v>0.2</v>
      </c>
    </row>
    <row r="517">
      <c r="A517" s="2505" t="s">
        <v>17</v>
      </c>
      <c r="B517" s="2505" t="s">
        <v>783</v>
      </c>
      <c r="C517" s="2506">
        <v>45712.583333333336</v>
      </c>
      <c r="D517" s="2506">
        <v>45715.583333333336</v>
      </c>
      <c r="E517" s="2507">
        <v>72.0</v>
      </c>
      <c r="F517" s="2508" t="s">
        <v>136</v>
      </c>
      <c r="G517" s="2508">
        <v>6.0</v>
      </c>
      <c r="H517" s="2508">
        <v>12.0</v>
      </c>
      <c r="I517" s="2508">
        <v>879.0</v>
      </c>
      <c r="J517" s="2509">
        <v>11.0</v>
      </c>
      <c r="K517" s="2510">
        <v>1689015.0</v>
      </c>
      <c r="L517" s="2510">
        <v>41195.0</v>
      </c>
      <c r="M517" s="2509">
        <v>18.0</v>
      </c>
      <c r="N517" s="2508">
        <v>121.0</v>
      </c>
      <c r="O517" s="2509">
        <v>41.0</v>
      </c>
      <c r="P517" s="2508">
        <v>0.6</v>
      </c>
    </row>
    <row r="518">
      <c r="A518" s="2505" t="s">
        <v>16</v>
      </c>
      <c r="B518" s="2505" t="s">
        <v>783</v>
      </c>
      <c r="C518" s="2506">
        <v>45719.583333333336</v>
      </c>
      <c r="D518" s="2506">
        <v>45722.583333333336</v>
      </c>
      <c r="E518" s="2507">
        <v>72.0</v>
      </c>
      <c r="F518" s="2508" t="s">
        <v>136</v>
      </c>
      <c r="G518" s="2508">
        <v>8.0</v>
      </c>
      <c r="H518" s="2508">
        <v>8.0</v>
      </c>
      <c r="I518" s="2508">
        <v>935.0</v>
      </c>
      <c r="J518" s="2509">
        <v>13.0</v>
      </c>
      <c r="K518" s="2510">
        <v>1675201.0</v>
      </c>
      <c r="L518" s="2510">
        <v>59829.0</v>
      </c>
      <c r="M518" s="2509">
        <v>10.0</v>
      </c>
      <c r="N518" s="2508">
        <v>175.0</v>
      </c>
      <c r="O518" s="2509">
        <v>28.0</v>
      </c>
      <c r="P518" s="2508">
        <v>0.4</v>
      </c>
    </row>
    <row r="519">
      <c r="A519" s="2505" t="s">
        <v>782</v>
      </c>
      <c r="B519" s="2505" t="s">
        <v>783</v>
      </c>
      <c r="C519" s="2506">
        <v>45502.625</v>
      </c>
      <c r="D519" s="2506">
        <v>45505.583333333336</v>
      </c>
      <c r="E519" s="2507">
        <v>71.0</v>
      </c>
      <c r="F519" s="2508" t="s">
        <v>647</v>
      </c>
      <c r="G519" s="2508">
        <v>2.0</v>
      </c>
      <c r="H519" s="2508">
        <v>164.0</v>
      </c>
      <c r="I519" s="2508">
        <v>69.0</v>
      </c>
      <c r="J519" s="2509">
        <v>163.0</v>
      </c>
      <c r="K519" s="2510">
        <v>7146.0</v>
      </c>
      <c r="L519" s="2510">
        <v>1191.0</v>
      </c>
      <c r="M519" s="2509">
        <v>160.0</v>
      </c>
      <c r="N519" s="2508">
        <v>6.0</v>
      </c>
      <c r="O519" s="2509">
        <v>6.0</v>
      </c>
      <c r="P519" s="2508">
        <v>0.1</v>
      </c>
    </row>
    <row r="520">
      <c r="A520" s="2505" t="s">
        <v>46</v>
      </c>
      <c r="B520" s="2505" t="s">
        <v>783</v>
      </c>
      <c r="C520" s="2506">
        <v>45509.625</v>
      </c>
      <c r="D520" s="2506">
        <v>45512.583333333336</v>
      </c>
      <c r="E520" s="2507">
        <v>71.0</v>
      </c>
      <c r="F520" s="2508" t="s">
        <v>647</v>
      </c>
      <c r="G520" s="2508">
        <v>2.0</v>
      </c>
      <c r="H520" s="2508">
        <v>99.0</v>
      </c>
      <c r="I520" s="2508">
        <v>408.0</v>
      </c>
      <c r="J520" s="2509">
        <v>133.0</v>
      </c>
      <c r="K520" s="2510">
        <v>31529.0</v>
      </c>
      <c r="L520" s="2510">
        <v>6306.0</v>
      </c>
      <c r="M520" s="2509">
        <v>61.0</v>
      </c>
      <c r="N520" s="2508">
        <v>34.0</v>
      </c>
      <c r="O520" s="2509">
        <v>5.0</v>
      </c>
      <c r="P520" s="2508">
        <v>0.1</v>
      </c>
    </row>
    <row r="521">
      <c r="A521" s="2505" t="s">
        <v>45</v>
      </c>
      <c r="B521" s="2505" t="s">
        <v>783</v>
      </c>
      <c r="C521" s="2506">
        <v>45516.625</v>
      </c>
      <c r="D521" s="2506">
        <v>45519.583333333336</v>
      </c>
      <c r="E521" s="2507">
        <v>71.0</v>
      </c>
      <c r="F521" s="2508" t="s">
        <v>647</v>
      </c>
      <c r="G521" s="2508">
        <v>4.0</v>
      </c>
      <c r="H521" s="2508">
        <v>149.0</v>
      </c>
      <c r="I521" s="2508">
        <v>107.0</v>
      </c>
      <c r="J521" s="2509">
        <v>150.0</v>
      </c>
      <c r="K521" s="2510">
        <v>5472.0</v>
      </c>
      <c r="L521" s="2510">
        <v>1824.0</v>
      </c>
      <c r="M521" s="2509">
        <v>136.0</v>
      </c>
      <c r="N521" s="2508">
        <v>10.0</v>
      </c>
      <c r="O521" s="2509">
        <v>3.0</v>
      </c>
      <c r="P521" s="2508">
        <v>0.0</v>
      </c>
    </row>
    <row r="522">
      <c r="A522" s="2505" t="s">
        <v>44</v>
      </c>
      <c r="B522" s="2505" t="s">
        <v>783</v>
      </c>
      <c r="C522" s="2506">
        <v>45523.625</v>
      </c>
      <c r="D522" s="2506">
        <v>45526.583333333336</v>
      </c>
      <c r="E522" s="2507">
        <v>71.0</v>
      </c>
      <c r="F522" s="2508" t="s">
        <v>647</v>
      </c>
      <c r="G522" s="2508">
        <v>2.0</v>
      </c>
      <c r="H522" s="2508">
        <v>143.0</v>
      </c>
      <c r="I522" s="2508">
        <v>223.0</v>
      </c>
      <c r="J522" s="2509">
        <v>152.0</v>
      </c>
      <c r="K522" s="2510">
        <v>19014.0</v>
      </c>
      <c r="L522" s="2510">
        <v>2716.0</v>
      </c>
      <c r="M522" s="2509">
        <v>111.0</v>
      </c>
      <c r="N522" s="2508">
        <v>15.0</v>
      </c>
      <c r="O522" s="2509">
        <v>7.0</v>
      </c>
      <c r="P522" s="2508">
        <v>0.1</v>
      </c>
    </row>
    <row r="523">
      <c r="A523" s="2505" t="s">
        <v>43</v>
      </c>
      <c r="B523" s="2505" t="s">
        <v>783</v>
      </c>
      <c r="C523" s="2506">
        <v>45530.625</v>
      </c>
      <c r="D523" s="2506">
        <v>45533.583333333336</v>
      </c>
      <c r="E523" s="2507">
        <v>71.0</v>
      </c>
      <c r="F523" s="2508" t="s">
        <v>647</v>
      </c>
      <c r="G523" s="2508">
        <v>2.0</v>
      </c>
      <c r="H523" s="2508">
        <v>159.0</v>
      </c>
      <c r="I523" s="2508">
        <v>92.0</v>
      </c>
      <c r="J523" s="2509">
        <v>164.0</v>
      </c>
      <c r="K523" s="2510">
        <v>6223.0</v>
      </c>
      <c r="L523" s="2510">
        <v>2074.0</v>
      </c>
      <c r="M523" s="2509">
        <v>129.0</v>
      </c>
      <c r="N523" s="2508">
        <v>11.0</v>
      </c>
      <c r="O523" s="2509">
        <v>3.0</v>
      </c>
      <c r="P523" s="2508">
        <v>0.0</v>
      </c>
    </row>
    <row r="524">
      <c r="A524" s="2505" t="s">
        <v>42</v>
      </c>
      <c r="B524" s="2505" t="s">
        <v>783</v>
      </c>
      <c r="C524" s="2506">
        <v>45537.708333333336</v>
      </c>
      <c r="D524" s="2506">
        <v>45540.666666666664</v>
      </c>
      <c r="E524" s="2507">
        <v>71.0</v>
      </c>
      <c r="F524" s="2508" t="s">
        <v>647</v>
      </c>
      <c r="G524" s="2508">
        <v>4.0</v>
      </c>
      <c r="H524" s="2508">
        <v>151.0</v>
      </c>
      <c r="I524" s="2508">
        <v>171.0</v>
      </c>
      <c r="J524" s="2509">
        <v>168.0</v>
      </c>
      <c r="K524" s="2510">
        <v>8410.0</v>
      </c>
      <c r="L524" s="2510">
        <v>4205.0</v>
      </c>
      <c r="M524" s="2509">
        <v>92.0</v>
      </c>
      <c r="N524" s="2508">
        <v>23.0</v>
      </c>
      <c r="O524" s="2509">
        <v>2.0</v>
      </c>
      <c r="P524" s="2508">
        <v>0.0</v>
      </c>
    </row>
    <row r="525">
      <c r="A525" s="2505" t="s">
        <v>41</v>
      </c>
      <c r="B525" s="2505" t="s">
        <v>783</v>
      </c>
      <c r="C525" s="2506">
        <v>45544.708333333336</v>
      </c>
      <c r="D525" s="2506">
        <v>45547.583333333336</v>
      </c>
      <c r="E525" s="2507">
        <v>69.0</v>
      </c>
      <c r="F525" s="2508" t="s">
        <v>647</v>
      </c>
      <c r="G525" s="2508">
        <v>2.0</v>
      </c>
      <c r="H525" s="2508">
        <v>134.0</v>
      </c>
      <c r="I525" s="2508">
        <v>279.0</v>
      </c>
      <c r="J525" s="2509">
        <v>154.0</v>
      </c>
      <c r="K525" s="2510">
        <v>21127.0</v>
      </c>
      <c r="L525" s="2510">
        <v>3521.0</v>
      </c>
      <c r="M525" s="2509">
        <v>98.0</v>
      </c>
      <c r="N525" s="2508">
        <v>19.0</v>
      </c>
      <c r="O525" s="2509">
        <v>6.0</v>
      </c>
      <c r="P525" s="2508">
        <v>0.1</v>
      </c>
    </row>
    <row r="526">
      <c r="A526" s="2505" t="s">
        <v>40</v>
      </c>
      <c r="B526" s="2505" t="s">
        <v>783</v>
      </c>
      <c r="C526" s="2506">
        <v>45551.708333333336</v>
      </c>
      <c r="D526" s="2506">
        <v>45554.583333333336</v>
      </c>
      <c r="E526" s="2507">
        <v>69.0</v>
      </c>
      <c r="F526" s="2508" t="s">
        <v>647</v>
      </c>
      <c r="G526" s="2508">
        <v>3.0</v>
      </c>
      <c r="H526" s="2508">
        <v>102.0</v>
      </c>
      <c r="I526" s="2508">
        <v>423.0</v>
      </c>
      <c r="J526" s="2509">
        <v>145.0</v>
      </c>
      <c r="K526" s="2510">
        <v>26422.0</v>
      </c>
      <c r="L526" s="2510">
        <v>8807.0</v>
      </c>
      <c r="M526" s="2509">
        <v>33.0</v>
      </c>
      <c r="N526" s="2508">
        <v>48.0</v>
      </c>
      <c r="O526" s="2509">
        <v>3.0</v>
      </c>
      <c r="P526" s="2508">
        <v>0.0</v>
      </c>
    </row>
    <row r="527">
      <c r="A527" s="2505" t="s">
        <v>39</v>
      </c>
      <c r="B527" s="2505" t="s">
        <v>783</v>
      </c>
      <c r="C527" s="2506">
        <v>45558.708333333336</v>
      </c>
      <c r="D527" s="2506">
        <v>45561.583333333336</v>
      </c>
      <c r="E527" s="2507">
        <v>69.0</v>
      </c>
      <c r="F527" s="2508" t="s">
        <v>647</v>
      </c>
      <c r="G527" s="2508">
        <v>3.0</v>
      </c>
      <c r="H527" s="2508">
        <v>125.0</v>
      </c>
      <c r="I527" s="2508">
        <v>336.0</v>
      </c>
      <c r="J527" s="2509">
        <v>155.0</v>
      </c>
      <c r="K527" s="2510">
        <v>29015.0</v>
      </c>
      <c r="L527" s="2510">
        <v>7254.0</v>
      </c>
      <c r="M527" s="2509">
        <v>63.0</v>
      </c>
      <c r="N527" s="2508">
        <v>39.0</v>
      </c>
      <c r="O527" s="2509">
        <v>4.0</v>
      </c>
      <c r="P527" s="2508">
        <v>0.1</v>
      </c>
    </row>
    <row r="528">
      <c r="A528" s="2505" t="s">
        <v>38</v>
      </c>
      <c r="B528" s="2505" t="s">
        <v>783</v>
      </c>
      <c r="C528" s="2506">
        <v>45565.708333333336</v>
      </c>
      <c r="D528" s="2506">
        <v>45568.583333333336</v>
      </c>
      <c r="E528" s="2507">
        <v>69.0</v>
      </c>
      <c r="F528" s="2508" t="s">
        <v>647</v>
      </c>
      <c r="G528" s="2508">
        <v>5.0</v>
      </c>
      <c r="H528" s="2508">
        <v>170.0</v>
      </c>
      <c r="I528" s="2508">
        <v>27.0</v>
      </c>
      <c r="J528" s="2509">
        <v>174.0</v>
      </c>
      <c r="K528" s="2510">
        <v>1861.0</v>
      </c>
      <c r="L528" s="2510">
        <v>1861.0</v>
      </c>
      <c r="M528" s="2509">
        <v>142.0</v>
      </c>
      <c r="N528" s="2508">
        <v>10.0</v>
      </c>
      <c r="O528" s="2509">
        <v>1.0</v>
      </c>
      <c r="P528" s="2508">
        <v>0.0</v>
      </c>
    </row>
    <row r="529">
      <c r="A529" s="2505" t="s">
        <v>37</v>
      </c>
      <c r="B529" s="2505" t="s">
        <v>783</v>
      </c>
      <c r="C529" s="2506">
        <v>45572.625</v>
      </c>
      <c r="D529" s="2506">
        <v>45575.583333333336</v>
      </c>
      <c r="E529" s="2507">
        <v>71.0</v>
      </c>
      <c r="F529" s="2508" t="s">
        <v>647</v>
      </c>
      <c r="G529" s="2508">
        <v>3.0</v>
      </c>
      <c r="H529" s="2508">
        <v>147.0</v>
      </c>
      <c r="I529" s="2508">
        <v>247.0</v>
      </c>
      <c r="J529" s="2509">
        <v>160.0</v>
      </c>
      <c r="K529" s="2510">
        <v>30909.0</v>
      </c>
      <c r="L529" s="2510">
        <v>3864.0</v>
      </c>
      <c r="M529" s="2509">
        <v>104.0</v>
      </c>
      <c r="N529" s="2508">
        <v>21.0</v>
      </c>
      <c r="O529" s="2509">
        <v>8.0</v>
      </c>
      <c r="P529" s="2508">
        <v>0.1</v>
      </c>
    </row>
    <row r="530">
      <c r="A530" s="2505" t="s">
        <v>36</v>
      </c>
      <c r="B530" s="2505" t="s">
        <v>783</v>
      </c>
      <c r="C530" s="2506">
        <v>45579.625</v>
      </c>
      <c r="D530" s="2506">
        <v>45582.583333333336</v>
      </c>
      <c r="E530" s="2507">
        <v>71.0</v>
      </c>
      <c r="F530" s="2508" t="s">
        <v>647</v>
      </c>
      <c r="G530" s="2508">
        <v>2.0</v>
      </c>
      <c r="H530" s="2508">
        <v>118.0</v>
      </c>
      <c r="I530" s="2508">
        <v>389.0</v>
      </c>
      <c r="J530" s="2509">
        <v>159.0</v>
      </c>
      <c r="K530" s="2510">
        <v>37444.0</v>
      </c>
      <c r="L530" s="2510">
        <v>9361.0</v>
      </c>
      <c r="M530" s="2509">
        <v>47.0</v>
      </c>
      <c r="N530" s="2508">
        <v>51.0</v>
      </c>
      <c r="O530" s="2509">
        <v>4.0</v>
      </c>
      <c r="P530" s="2508">
        <v>0.1</v>
      </c>
    </row>
    <row r="531">
      <c r="A531" s="2505" t="s">
        <v>35</v>
      </c>
      <c r="B531" s="2505" t="s">
        <v>783</v>
      </c>
      <c r="C531" s="2506">
        <v>45586.625</v>
      </c>
      <c r="D531" s="2506">
        <v>45589.583333333336</v>
      </c>
      <c r="E531" s="2507">
        <v>71.0</v>
      </c>
      <c r="F531" s="2508" t="s">
        <v>647</v>
      </c>
      <c r="G531" s="2508">
        <v>2.0</v>
      </c>
      <c r="H531" s="2508">
        <v>107.0</v>
      </c>
      <c r="I531" s="2508">
        <v>385.0</v>
      </c>
      <c r="J531" s="2509">
        <v>127.0</v>
      </c>
      <c r="K531" s="2510">
        <v>61717.0</v>
      </c>
      <c r="L531" s="2510">
        <v>3857.0</v>
      </c>
      <c r="M531" s="2509">
        <v>93.0</v>
      </c>
      <c r="N531" s="2508">
        <v>20.0</v>
      </c>
      <c r="O531" s="2509">
        <v>16.0</v>
      </c>
      <c r="P531" s="2508">
        <v>0.2</v>
      </c>
    </row>
    <row r="532">
      <c r="A532" s="2505" t="s">
        <v>34</v>
      </c>
      <c r="B532" s="2505" t="s">
        <v>783</v>
      </c>
      <c r="C532" s="2506">
        <v>45593.583333333336</v>
      </c>
      <c r="D532" s="2506">
        <v>45596.583333333336</v>
      </c>
      <c r="E532" s="2507">
        <v>72.0</v>
      </c>
      <c r="F532" s="2508" t="s">
        <v>647</v>
      </c>
      <c r="G532" s="2508">
        <v>2.0</v>
      </c>
      <c r="H532" s="2508">
        <v>152.0</v>
      </c>
      <c r="I532" s="2508">
        <v>186.0</v>
      </c>
      <c r="J532" s="2509">
        <v>152.0</v>
      </c>
      <c r="K532" s="2510">
        <v>26941.0</v>
      </c>
      <c r="L532" s="2510">
        <v>2993.0</v>
      </c>
      <c r="M532" s="2509">
        <v>128.0</v>
      </c>
      <c r="N532" s="2508">
        <v>16.0</v>
      </c>
      <c r="O532" s="2509">
        <v>9.0</v>
      </c>
      <c r="P532" s="2508">
        <v>0.1</v>
      </c>
    </row>
    <row r="533">
      <c r="A533" s="2505" t="s">
        <v>33</v>
      </c>
      <c r="B533" s="2505" t="s">
        <v>783</v>
      </c>
      <c r="C533" s="2506">
        <v>45600.583333333336</v>
      </c>
      <c r="D533" s="2506">
        <v>45603.583333333336</v>
      </c>
      <c r="E533" s="2507">
        <v>72.0</v>
      </c>
      <c r="F533" s="2508" t="s">
        <v>647</v>
      </c>
      <c r="G533" s="2508">
        <v>2.0</v>
      </c>
      <c r="H533" s="2508">
        <v>175.0</v>
      </c>
      <c r="I533" s="2508">
        <v>66.0</v>
      </c>
      <c r="J533" s="2509">
        <v>171.0</v>
      </c>
      <c r="K533" s="2510">
        <v>12213.0</v>
      </c>
      <c r="L533" s="2510">
        <v>1527.0</v>
      </c>
      <c r="M533" s="2509">
        <v>163.0</v>
      </c>
      <c r="N533" s="2508">
        <v>8.0</v>
      </c>
      <c r="O533" s="2509">
        <v>8.0</v>
      </c>
      <c r="P533" s="2508">
        <v>0.1</v>
      </c>
    </row>
    <row r="534">
      <c r="A534" s="2505" t="s">
        <v>32</v>
      </c>
      <c r="B534" s="2505" t="s">
        <v>783</v>
      </c>
      <c r="C534" s="2506">
        <v>45607.583333333336</v>
      </c>
      <c r="D534" s="2506">
        <v>45610.583333333336</v>
      </c>
      <c r="E534" s="2507">
        <v>72.0</v>
      </c>
      <c r="F534" s="2508" t="s">
        <v>647</v>
      </c>
      <c r="G534" s="2508">
        <v>2.0</v>
      </c>
      <c r="H534" s="2508">
        <v>74.0</v>
      </c>
      <c r="I534" s="2508">
        <v>564.0</v>
      </c>
      <c r="J534" s="2509">
        <v>115.0</v>
      </c>
      <c r="K534" s="2510">
        <v>139871.0</v>
      </c>
      <c r="L534" s="2510">
        <v>6994.0</v>
      </c>
      <c r="M534" s="2509">
        <v>50.0</v>
      </c>
      <c r="N534" s="2508">
        <v>37.0</v>
      </c>
      <c r="O534" s="2509">
        <v>20.0</v>
      </c>
      <c r="P534" s="2508">
        <v>0.3</v>
      </c>
    </row>
    <row r="535">
      <c r="A535" s="2505" t="s">
        <v>31</v>
      </c>
      <c r="B535" s="2505" t="s">
        <v>783</v>
      </c>
      <c r="C535" s="2506">
        <v>45614.583333333336</v>
      </c>
      <c r="D535" s="2506">
        <v>45617.583333333336</v>
      </c>
      <c r="E535" s="2507">
        <v>72.0</v>
      </c>
      <c r="F535" s="2508" t="s">
        <v>647</v>
      </c>
      <c r="G535" s="2508">
        <v>5.0</v>
      </c>
      <c r="H535" s="2508">
        <v>93.0</v>
      </c>
      <c r="I535" s="2508">
        <v>437.0</v>
      </c>
      <c r="J535" s="2509">
        <v>132.0</v>
      </c>
      <c r="K535" s="2510">
        <v>87203.0</v>
      </c>
      <c r="L535" s="2510">
        <v>9689.0</v>
      </c>
      <c r="M535" s="2509">
        <v>61.0</v>
      </c>
      <c r="N535" s="2508">
        <v>51.0</v>
      </c>
      <c r="O535" s="2509">
        <v>9.0</v>
      </c>
      <c r="P535" s="2508">
        <v>0.1</v>
      </c>
    </row>
    <row r="536">
      <c r="A536" s="2505" t="s">
        <v>30</v>
      </c>
      <c r="B536" s="2505" t="s">
        <v>783</v>
      </c>
      <c r="C536" s="2506">
        <v>45621.583333333336</v>
      </c>
      <c r="D536" s="2506">
        <v>45624.583333333336</v>
      </c>
      <c r="E536" s="2507">
        <v>72.0</v>
      </c>
      <c r="F536" s="2508" t="s">
        <v>647</v>
      </c>
      <c r="G536" s="2508">
        <v>4.0</v>
      </c>
      <c r="H536" s="2508">
        <v>66.0</v>
      </c>
      <c r="I536" s="2508">
        <v>597.0</v>
      </c>
      <c r="J536" s="2509">
        <v>103.0</v>
      </c>
      <c r="K536" s="2510">
        <v>149482.0</v>
      </c>
      <c r="L536" s="2510">
        <v>7867.0</v>
      </c>
      <c r="M536" s="2509">
        <v>63.0</v>
      </c>
      <c r="N536" s="2508">
        <v>42.0</v>
      </c>
      <c r="O536" s="2509">
        <v>19.0</v>
      </c>
      <c r="P536" s="2508">
        <v>0.3</v>
      </c>
    </row>
    <row r="537">
      <c r="A537" s="2505" t="s">
        <v>29</v>
      </c>
      <c r="B537" s="2505" t="s">
        <v>783</v>
      </c>
      <c r="C537" s="2506">
        <v>45628.583333333336</v>
      </c>
      <c r="D537" s="2506">
        <v>45631.583333333336</v>
      </c>
      <c r="E537" s="2507">
        <v>72.0</v>
      </c>
      <c r="F537" s="2508" t="s">
        <v>647</v>
      </c>
      <c r="G537" s="2508">
        <v>4.0</v>
      </c>
      <c r="H537" s="2508">
        <v>93.0</v>
      </c>
      <c r="I537" s="2508">
        <v>484.0</v>
      </c>
      <c r="J537" s="2509">
        <v>125.0</v>
      </c>
      <c r="K537" s="2510">
        <v>130518.0</v>
      </c>
      <c r="L537" s="2510">
        <v>5675.0</v>
      </c>
      <c r="M537" s="2509">
        <v>84.0</v>
      </c>
      <c r="N537" s="2508">
        <v>30.0</v>
      </c>
      <c r="O537" s="2509">
        <v>23.0</v>
      </c>
      <c r="P537" s="2508">
        <v>0.3</v>
      </c>
    </row>
    <row r="538">
      <c r="A538" s="2505" t="s">
        <v>28</v>
      </c>
      <c r="B538" s="2505" t="s">
        <v>783</v>
      </c>
      <c r="C538" s="2506">
        <v>45635.583333333336</v>
      </c>
      <c r="D538" s="2506">
        <v>45638.583333333336</v>
      </c>
      <c r="E538" s="2507">
        <v>72.0</v>
      </c>
      <c r="F538" s="2508" t="s">
        <v>647</v>
      </c>
      <c r="G538" s="2508">
        <v>4.0</v>
      </c>
      <c r="H538" s="2508">
        <v>103.0</v>
      </c>
      <c r="I538" s="2508">
        <v>440.0</v>
      </c>
      <c r="J538" s="2509">
        <v>123.0</v>
      </c>
      <c r="K538" s="2510">
        <v>90842.0</v>
      </c>
      <c r="L538" s="2510">
        <v>6489.0</v>
      </c>
      <c r="M538" s="2509">
        <v>81.0</v>
      </c>
      <c r="N538" s="2508">
        <v>34.0</v>
      </c>
      <c r="O538" s="2509">
        <v>14.0</v>
      </c>
      <c r="P538" s="2508">
        <v>0.2</v>
      </c>
    </row>
    <row r="539">
      <c r="A539" s="2505" t="s">
        <v>27</v>
      </c>
      <c r="B539" s="2505" t="s">
        <v>783</v>
      </c>
      <c r="C539" s="2506">
        <v>45642.583333333336</v>
      </c>
      <c r="D539" s="2506">
        <v>45645.583333333336</v>
      </c>
      <c r="E539" s="2507">
        <v>72.0</v>
      </c>
      <c r="F539" s="2508" t="s">
        <v>647</v>
      </c>
      <c r="G539" s="2508">
        <v>3.0</v>
      </c>
      <c r="H539" s="2508">
        <v>122.0</v>
      </c>
      <c r="I539" s="2508">
        <v>327.0</v>
      </c>
      <c r="J539" s="2509">
        <v>140.0</v>
      </c>
      <c r="K539" s="2510">
        <v>44972.0</v>
      </c>
      <c r="L539" s="2510">
        <v>6425.0</v>
      </c>
      <c r="M539" s="2509">
        <v>83.0</v>
      </c>
      <c r="N539" s="2508">
        <v>34.0</v>
      </c>
      <c r="O539" s="2509">
        <v>7.0</v>
      </c>
      <c r="P539" s="2508">
        <v>0.1</v>
      </c>
    </row>
    <row r="540">
      <c r="A540" s="2505" t="s">
        <v>26</v>
      </c>
      <c r="B540" s="2505" t="s">
        <v>783</v>
      </c>
      <c r="C540" s="2506">
        <v>45649.583333333336</v>
      </c>
      <c r="D540" s="2506">
        <v>45652.583333333336</v>
      </c>
      <c r="E540" s="2507">
        <v>72.0</v>
      </c>
      <c r="F540" s="2508" t="s">
        <v>647</v>
      </c>
      <c r="G540" s="2508">
        <v>4.0</v>
      </c>
      <c r="H540" s="2508">
        <v>89.0</v>
      </c>
      <c r="I540" s="2508">
        <v>460.0</v>
      </c>
      <c r="J540" s="2509">
        <v>120.0</v>
      </c>
      <c r="K540" s="2510">
        <v>50794.0</v>
      </c>
      <c r="L540" s="2510">
        <v>25397.0</v>
      </c>
      <c r="M540" s="2509">
        <v>14.0</v>
      </c>
      <c r="N540" s="2508">
        <v>135.0</v>
      </c>
      <c r="O540" s="2509">
        <v>2.0</v>
      </c>
      <c r="P540" s="2508">
        <v>0.0</v>
      </c>
    </row>
    <row r="541">
      <c r="A541" s="2505" t="s">
        <v>25</v>
      </c>
      <c r="B541" s="2505" t="s">
        <v>783</v>
      </c>
      <c r="C541" s="2506">
        <v>45656.583333333336</v>
      </c>
      <c r="D541" s="2506">
        <v>45659.583333333336</v>
      </c>
      <c r="E541" s="2507">
        <v>72.0</v>
      </c>
      <c r="F541" s="2508" t="s">
        <v>647</v>
      </c>
      <c r="G541" s="2508">
        <v>4.0</v>
      </c>
      <c r="H541" s="2508">
        <v>122.0</v>
      </c>
      <c r="I541" s="2508">
        <v>307.0</v>
      </c>
      <c r="J541" s="2509">
        <v>151.0</v>
      </c>
      <c r="K541" s="2510">
        <v>17004.0</v>
      </c>
      <c r="L541" s="2510">
        <v>8502.0</v>
      </c>
      <c r="M541" s="2509">
        <v>50.0</v>
      </c>
      <c r="N541" s="2508">
        <v>45.0</v>
      </c>
      <c r="O541" s="2509">
        <v>2.0</v>
      </c>
      <c r="P541" s="2508">
        <v>0.0</v>
      </c>
    </row>
    <row r="542">
      <c r="A542" s="2505" t="s">
        <v>24</v>
      </c>
      <c r="B542" s="2505" t="s">
        <v>783</v>
      </c>
      <c r="C542" s="2506">
        <v>45663.583333333336</v>
      </c>
      <c r="D542" s="2506">
        <v>45666.583333333336</v>
      </c>
      <c r="E542" s="2507">
        <v>72.0</v>
      </c>
      <c r="F542" s="2508" t="s">
        <v>647</v>
      </c>
      <c r="G542" s="2508">
        <v>2.0</v>
      </c>
      <c r="H542" s="2508">
        <v>30.0</v>
      </c>
      <c r="I542" s="2508">
        <v>775.0</v>
      </c>
      <c r="J542" s="2509">
        <v>56.0</v>
      </c>
      <c r="K542" s="2510">
        <v>318369.0</v>
      </c>
      <c r="L542" s="2510">
        <v>18728.0</v>
      </c>
      <c r="M542" s="2509">
        <v>17.0</v>
      </c>
      <c r="N542" s="2508">
        <v>99.0</v>
      </c>
      <c r="O542" s="2509">
        <v>17.0</v>
      </c>
      <c r="P542" s="2508">
        <v>0.2</v>
      </c>
    </row>
    <row r="543">
      <c r="A543" s="2505" t="s">
        <v>23</v>
      </c>
      <c r="B543" s="2505" t="s">
        <v>783</v>
      </c>
      <c r="C543" s="2506">
        <v>45670.583333333336</v>
      </c>
      <c r="D543" s="2506">
        <v>45673.583333333336</v>
      </c>
      <c r="E543" s="2507">
        <v>72.0</v>
      </c>
      <c r="F543" s="2508" t="s">
        <v>647</v>
      </c>
      <c r="G543" s="2508">
        <v>6.0</v>
      </c>
      <c r="H543" s="2508">
        <v>90.0</v>
      </c>
      <c r="I543" s="2508">
        <v>473.0</v>
      </c>
      <c r="J543" s="2509">
        <v>116.0</v>
      </c>
      <c r="K543" s="2510">
        <v>85456.0</v>
      </c>
      <c r="L543" s="2510">
        <v>6574.0</v>
      </c>
      <c r="M543" s="2509">
        <v>65.0</v>
      </c>
      <c r="N543" s="2508">
        <v>35.0</v>
      </c>
      <c r="O543" s="2509">
        <v>13.0</v>
      </c>
      <c r="P543" s="2508">
        <v>0.2</v>
      </c>
    </row>
    <row r="544">
      <c r="A544" s="2505" t="s">
        <v>22</v>
      </c>
      <c r="B544" s="2505" t="s">
        <v>783</v>
      </c>
      <c r="C544" s="2506">
        <v>45677.583333333336</v>
      </c>
      <c r="D544" s="2506">
        <v>45680.583333333336</v>
      </c>
      <c r="E544" s="2507">
        <v>72.0</v>
      </c>
      <c r="F544" s="2508" t="s">
        <v>647</v>
      </c>
      <c r="G544" s="2508">
        <v>5.0</v>
      </c>
      <c r="H544" s="2508">
        <v>66.0</v>
      </c>
      <c r="I544" s="2508">
        <v>607.0</v>
      </c>
      <c r="J544" s="2509">
        <v>95.0</v>
      </c>
      <c r="K544" s="2510">
        <v>212780.0</v>
      </c>
      <c r="L544" s="2510">
        <v>11199.0</v>
      </c>
      <c r="M544" s="2509">
        <v>55.0</v>
      </c>
      <c r="N544" s="2508">
        <v>59.0</v>
      </c>
      <c r="O544" s="2509">
        <v>19.0</v>
      </c>
      <c r="P544" s="2508">
        <v>0.3</v>
      </c>
    </row>
    <row r="545">
      <c r="A545" s="2505" t="s">
        <v>21</v>
      </c>
      <c r="B545" s="2505" t="s">
        <v>783</v>
      </c>
      <c r="C545" s="2506">
        <v>45684.583333333336</v>
      </c>
      <c r="D545" s="2506">
        <v>45687.583333333336</v>
      </c>
      <c r="E545" s="2507">
        <v>72.0</v>
      </c>
      <c r="F545" s="2508" t="s">
        <v>647</v>
      </c>
      <c r="G545" s="2508">
        <v>6.0</v>
      </c>
      <c r="H545" s="2508">
        <v>114.0</v>
      </c>
      <c r="I545" s="2508">
        <v>379.0</v>
      </c>
      <c r="J545" s="2509">
        <v>140.0</v>
      </c>
      <c r="K545" s="2510">
        <v>72513.0</v>
      </c>
      <c r="L545" s="2510">
        <v>8057.0</v>
      </c>
      <c r="M545" s="2509">
        <v>72.0</v>
      </c>
      <c r="N545" s="2508">
        <v>43.0</v>
      </c>
      <c r="O545" s="2509">
        <v>9.0</v>
      </c>
      <c r="P545" s="2508">
        <v>0.1</v>
      </c>
    </row>
    <row r="546">
      <c r="A546" s="2505" t="s">
        <v>20</v>
      </c>
      <c r="B546" s="2505" t="s">
        <v>783</v>
      </c>
      <c r="C546" s="2506">
        <v>45691.583333333336</v>
      </c>
      <c r="D546" s="2506">
        <v>45694.583333333336</v>
      </c>
      <c r="E546" s="2507">
        <v>72.0</v>
      </c>
      <c r="F546" s="2508" t="s">
        <v>647</v>
      </c>
      <c r="G546" s="2508">
        <v>4.0</v>
      </c>
      <c r="H546" s="2508">
        <v>98.0</v>
      </c>
      <c r="I546" s="2508">
        <v>472.0</v>
      </c>
      <c r="J546" s="2509">
        <v>124.0</v>
      </c>
      <c r="K546" s="2510">
        <v>90548.0</v>
      </c>
      <c r="L546" s="2510">
        <v>10061.0</v>
      </c>
      <c r="M546" s="2509">
        <v>58.0</v>
      </c>
      <c r="N546" s="2508">
        <v>53.0</v>
      </c>
      <c r="O546" s="2509">
        <v>9.0</v>
      </c>
      <c r="P546" s="2508">
        <v>0.1</v>
      </c>
    </row>
    <row r="547">
      <c r="A547" s="2505" t="s">
        <v>19</v>
      </c>
      <c r="B547" s="2505" t="s">
        <v>783</v>
      </c>
      <c r="C547" s="2506">
        <v>45698.583333333336</v>
      </c>
      <c r="D547" s="2506">
        <v>45701.583333333336</v>
      </c>
      <c r="E547" s="2507">
        <v>72.0</v>
      </c>
      <c r="F547" s="2508" t="s">
        <v>647</v>
      </c>
      <c r="G547" s="2508">
        <v>4.0</v>
      </c>
      <c r="H547" s="2508">
        <v>63.0</v>
      </c>
      <c r="I547" s="2508">
        <v>595.0</v>
      </c>
      <c r="J547" s="2509">
        <v>92.0</v>
      </c>
      <c r="K547" s="2510">
        <v>144373.0</v>
      </c>
      <c r="L547" s="2510">
        <v>13125.0</v>
      </c>
      <c r="M547" s="2509">
        <v>37.0</v>
      </c>
      <c r="N547" s="2508">
        <v>70.0</v>
      </c>
      <c r="O547" s="2509">
        <v>11.0</v>
      </c>
      <c r="P547" s="2508">
        <v>0.2</v>
      </c>
    </row>
    <row r="548">
      <c r="A548" s="2505" t="s">
        <v>18</v>
      </c>
      <c r="B548" s="2505" t="s">
        <v>783</v>
      </c>
      <c r="C548" s="2506">
        <v>45705.583333333336</v>
      </c>
      <c r="D548" s="2506">
        <v>45708.583333333336</v>
      </c>
      <c r="E548" s="2507">
        <v>72.0</v>
      </c>
      <c r="F548" s="2508" t="s">
        <v>647</v>
      </c>
      <c r="G548" s="2508">
        <v>4.0</v>
      </c>
      <c r="H548" s="2508">
        <v>131.0</v>
      </c>
      <c r="I548" s="2508">
        <v>260.0</v>
      </c>
      <c r="J548" s="2509">
        <v>146.0</v>
      </c>
      <c r="K548" s="2510">
        <v>30613.0</v>
      </c>
      <c r="L548" s="2510">
        <v>3827.0</v>
      </c>
      <c r="M548" s="2509">
        <v>107.0</v>
      </c>
      <c r="N548" s="2508">
        <v>20.0</v>
      </c>
      <c r="O548" s="2509">
        <v>8.0</v>
      </c>
      <c r="P548" s="2508">
        <v>0.1</v>
      </c>
    </row>
    <row r="549">
      <c r="A549" s="2505" t="s">
        <v>17</v>
      </c>
      <c r="B549" s="2505" t="s">
        <v>783</v>
      </c>
      <c r="C549" s="2506">
        <v>45712.583333333336</v>
      </c>
      <c r="D549" s="2506">
        <v>45715.583333333336</v>
      </c>
      <c r="E549" s="2507">
        <v>72.0</v>
      </c>
      <c r="F549" s="2508" t="s">
        <v>647</v>
      </c>
      <c r="G549" s="2508">
        <v>3.0</v>
      </c>
      <c r="H549" s="2508">
        <v>148.0</v>
      </c>
      <c r="I549" s="2508">
        <v>158.0</v>
      </c>
      <c r="J549" s="2509">
        <v>153.0</v>
      </c>
      <c r="K549" s="2510">
        <v>18825.0</v>
      </c>
      <c r="L549" s="2510">
        <v>2092.0</v>
      </c>
      <c r="M549" s="2509">
        <v>136.0</v>
      </c>
      <c r="N549" s="2508">
        <v>11.0</v>
      </c>
      <c r="O549" s="2509">
        <v>9.0</v>
      </c>
      <c r="P549" s="2508">
        <v>0.1</v>
      </c>
    </row>
    <row r="550">
      <c r="A550" s="2505" t="s">
        <v>16</v>
      </c>
      <c r="B550" s="2505" t="s">
        <v>783</v>
      </c>
      <c r="C550" s="2506">
        <v>45719.583333333336</v>
      </c>
      <c r="D550" s="2506">
        <v>45722.583333333336</v>
      </c>
      <c r="E550" s="2507">
        <v>72.0</v>
      </c>
      <c r="F550" s="2508" t="s">
        <v>647</v>
      </c>
      <c r="G550" s="2508">
        <v>2.0</v>
      </c>
      <c r="H550" s="2508">
        <v>145.0</v>
      </c>
      <c r="I550" s="2508">
        <v>154.0</v>
      </c>
      <c r="J550" s="2509">
        <v>141.0</v>
      </c>
      <c r="K550" s="2510">
        <v>16853.0</v>
      </c>
      <c r="L550" s="2510">
        <v>1532.0</v>
      </c>
      <c r="M550" s="2509">
        <v>149.0</v>
      </c>
      <c r="N550" s="2508">
        <v>8.0</v>
      </c>
      <c r="O550" s="2509">
        <v>11.0</v>
      </c>
      <c r="P550" s="2508">
        <v>0.2</v>
      </c>
    </row>
    <row r="551">
      <c r="A551" s="2505" t="s">
        <v>782</v>
      </c>
      <c r="B551" s="2505" t="s">
        <v>783</v>
      </c>
      <c r="C551" s="2506">
        <v>45502.625</v>
      </c>
      <c r="D551" s="2506">
        <v>45505.583333333336</v>
      </c>
      <c r="E551" s="2507">
        <v>71.0</v>
      </c>
      <c r="F551" s="2508" t="s">
        <v>421</v>
      </c>
      <c r="G551" s="2508">
        <v>5.0</v>
      </c>
      <c r="H551" s="2508">
        <v>97.0</v>
      </c>
      <c r="I551" s="2508">
        <v>444.0</v>
      </c>
      <c r="J551" s="2509">
        <v>97.0</v>
      </c>
      <c r="K551" s="2510">
        <v>96386.0</v>
      </c>
      <c r="L551" s="2510">
        <v>24097.0</v>
      </c>
      <c r="M551" s="2509">
        <v>46.0</v>
      </c>
      <c r="N551" s="2508">
        <v>42.0</v>
      </c>
      <c r="O551" s="2509">
        <v>4.0</v>
      </c>
      <c r="P551" s="2508">
        <v>0.1</v>
      </c>
    </row>
    <row r="552">
      <c r="A552" s="2505" t="s">
        <v>46</v>
      </c>
      <c r="B552" s="2505" t="s">
        <v>783</v>
      </c>
      <c r="C552" s="2506">
        <v>45509.625</v>
      </c>
      <c r="D552" s="2506">
        <v>45512.583333333336</v>
      </c>
      <c r="E552" s="2507">
        <v>71.0</v>
      </c>
      <c r="F552" s="2508" t="s">
        <v>421</v>
      </c>
      <c r="G552" s="2508">
        <v>4.0</v>
      </c>
      <c r="H552" s="2508">
        <v>149.0</v>
      </c>
      <c r="I552" s="2508">
        <v>180.0</v>
      </c>
      <c r="J552" s="2509">
        <v>148.0</v>
      </c>
      <c r="K552" s="2510">
        <v>21707.0</v>
      </c>
      <c r="L552" s="2510">
        <v>10854.0</v>
      </c>
      <c r="M552" s="2509">
        <v>99.0</v>
      </c>
      <c r="N552" s="2508">
        <v>18.0</v>
      </c>
      <c r="O552" s="2509">
        <v>2.0</v>
      </c>
      <c r="P552" s="2508">
        <v>0.0</v>
      </c>
    </row>
    <row r="553">
      <c r="A553" s="2505" t="s">
        <v>45</v>
      </c>
      <c r="B553" s="2505" t="s">
        <v>783</v>
      </c>
      <c r="C553" s="2506">
        <v>45516.625</v>
      </c>
      <c r="D553" s="2506">
        <v>45519.583333333336</v>
      </c>
      <c r="E553" s="2507">
        <v>71.0</v>
      </c>
      <c r="F553" s="2508" t="s">
        <v>421</v>
      </c>
      <c r="G553" s="2508">
        <v>4.0</v>
      </c>
      <c r="H553" s="2508">
        <v>106.0</v>
      </c>
      <c r="I553" s="2508">
        <v>402.0</v>
      </c>
      <c r="J553" s="2509">
        <v>102.0</v>
      </c>
      <c r="K553" s="2510">
        <v>71713.0</v>
      </c>
      <c r="L553" s="2510">
        <v>17928.0</v>
      </c>
      <c r="M553" s="2509">
        <v>54.0</v>
      </c>
      <c r="N553" s="2508">
        <v>30.0</v>
      </c>
      <c r="O553" s="2509">
        <v>4.0</v>
      </c>
      <c r="P553" s="2508">
        <v>0.1</v>
      </c>
    </row>
    <row r="554">
      <c r="A554" s="2505" t="s">
        <v>44</v>
      </c>
      <c r="B554" s="2505" t="s">
        <v>783</v>
      </c>
      <c r="C554" s="2506">
        <v>45523.625</v>
      </c>
      <c r="D554" s="2506">
        <v>45526.583333333336</v>
      </c>
      <c r="E554" s="2507">
        <v>71.0</v>
      </c>
      <c r="F554" s="2508" t="s">
        <v>421</v>
      </c>
      <c r="G554" s="2508">
        <v>4.0</v>
      </c>
      <c r="H554" s="2508">
        <v>65.0</v>
      </c>
      <c r="I554" s="2508">
        <v>593.0</v>
      </c>
      <c r="J554" s="2509">
        <v>67.0</v>
      </c>
      <c r="K554" s="2510">
        <v>179887.0</v>
      </c>
      <c r="L554" s="2510">
        <v>25698.0</v>
      </c>
      <c r="M554" s="2509">
        <v>37.0</v>
      </c>
      <c r="N554" s="2508">
        <v>44.0</v>
      </c>
      <c r="O554" s="2509">
        <v>7.0</v>
      </c>
      <c r="P554" s="2508">
        <v>0.1</v>
      </c>
    </row>
    <row r="555">
      <c r="A555" s="2505" t="s">
        <v>43</v>
      </c>
      <c r="B555" s="2505" t="s">
        <v>783</v>
      </c>
      <c r="C555" s="2506">
        <v>45530.625</v>
      </c>
      <c r="D555" s="2506">
        <v>45533.583333333336</v>
      </c>
      <c r="E555" s="2507">
        <v>71.0</v>
      </c>
      <c r="F555" s="2508" t="s">
        <v>421</v>
      </c>
      <c r="G555" s="2508">
        <v>5.0</v>
      </c>
      <c r="H555" s="2508">
        <v>105.0</v>
      </c>
      <c r="I555" s="2508">
        <v>393.0</v>
      </c>
      <c r="J555" s="2509">
        <v>101.0</v>
      </c>
      <c r="K555" s="2510">
        <v>85900.0</v>
      </c>
      <c r="L555" s="2510">
        <v>21475.0</v>
      </c>
      <c r="M555" s="2509">
        <v>53.0</v>
      </c>
      <c r="N555" s="2508">
        <v>36.0</v>
      </c>
      <c r="O555" s="2509">
        <v>4.0</v>
      </c>
      <c r="P555" s="2508">
        <v>0.1</v>
      </c>
    </row>
    <row r="556">
      <c r="A556" s="2505" t="s">
        <v>42</v>
      </c>
      <c r="B556" s="2505" t="s">
        <v>783</v>
      </c>
      <c r="C556" s="2506">
        <v>45537.708333333336</v>
      </c>
      <c r="D556" s="2506">
        <v>45540.666666666664</v>
      </c>
      <c r="E556" s="2507">
        <v>71.0</v>
      </c>
      <c r="F556" s="2508" t="s">
        <v>421</v>
      </c>
      <c r="G556" s="2508">
        <v>4.0</v>
      </c>
      <c r="H556" s="2508">
        <v>93.0</v>
      </c>
      <c r="I556" s="2508">
        <v>458.0</v>
      </c>
      <c r="J556" s="2509">
        <v>84.0</v>
      </c>
      <c r="K556" s="2510">
        <v>144741.0</v>
      </c>
      <c r="L556" s="2510">
        <v>18093.0</v>
      </c>
      <c r="M556" s="2509">
        <v>66.0</v>
      </c>
      <c r="N556" s="2508">
        <v>31.0</v>
      </c>
      <c r="O556" s="2509">
        <v>8.0</v>
      </c>
      <c r="P556" s="2508">
        <v>0.1</v>
      </c>
    </row>
    <row r="557">
      <c r="A557" s="2505" t="s">
        <v>41</v>
      </c>
      <c r="B557" s="2505" t="s">
        <v>783</v>
      </c>
      <c r="C557" s="2506">
        <v>45544.708333333336</v>
      </c>
      <c r="D557" s="2506">
        <v>45547.583333333336</v>
      </c>
      <c r="E557" s="2507">
        <v>69.0</v>
      </c>
      <c r="F557" s="2508" t="s">
        <v>421</v>
      </c>
      <c r="G557" s="2508">
        <v>3.0</v>
      </c>
      <c r="H557" s="2508">
        <v>58.0</v>
      </c>
      <c r="I557" s="2508">
        <v>635.0</v>
      </c>
      <c r="J557" s="2509">
        <v>55.0</v>
      </c>
      <c r="K557" s="2510">
        <v>241139.0</v>
      </c>
      <c r="L557" s="2510">
        <v>24114.0</v>
      </c>
      <c r="M557" s="2509">
        <v>54.0</v>
      </c>
      <c r="N557" s="2508">
        <v>41.0</v>
      </c>
      <c r="O557" s="2509">
        <v>10.0</v>
      </c>
      <c r="P557" s="2508">
        <v>0.1</v>
      </c>
    </row>
    <row r="558">
      <c r="A558" s="2505" t="s">
        <v>40</v>
      </c>
      <c r="B558" s="2505" t="s">
        <v>783</v>
      </c>
      <c r="C558" s="2506">
        <v>45551.708333333336</v>
      </c>
      <c r="D558" s="2506">
        <v>45554.583333333336</v>
      </c>
      <c r="E558" s="2507">
        <v>69.0</v>
      </c>
      <c r="F558" s="2508" t="s">
        <v>421</v>
      </c>
      <c r="G558" s="2508">
        <v>5.0</v>
      </c>
      <c r="H558" s="2508">
        <v>96.0</v>
      </c>
      <c r="I558" s="2508">
        <v>442.0</v>
      </c>
      <c r="J558" s="2509">
        <v>79.0</v>
      </c>
      <c r="K558" s="2510">
        <v>136887.0</v>
      </c>
      <c r="L558" s="2510">
        <v>8555.0</v>
      </c>
      <c r="M558" s="2509">
        <v>112.0</v>
      </c>
      <c r="N558" s="2508">
        <v>15.0</v>
      </c>
      <c r="O558" s="2509">
        <v>16.0</v>
      </c>
      <c r="P558" s="2508">
        <v>0.2</v>
      </c>
    </row>
    <row r="559">
      <c r="A559" s="2505" t="s">
        <v>39</v>
      </c>
      <c r="B559" s="2505" t="s">
        <v>783</v>
      </c>
      <c r="C559" s="2506">
        <v>45558.708333333336</v>
      </c>
      <c r="D559" s="2506">
        <v>45561.583333333336</v>
      </c>
      <c r="E559" s="2507">
        <v>69.0</v>
      </c>
      <c r="F559" s="2508" t="s">
        <v>421</v>
      </c>
      <c r="G559" s="2508">
        <v>5.0</v>
      </c>
      <c r="H559" s="2508">
        <v>20.0</v>
      </c>
      <c r="I559" s="2508">
        <v>831.0</v>
      </c>
      <c r="J559" s="2509">
        <v>20.0</v>
      </c>
      <c r="K559" s="2510">
        <v>644544.0</v>
      </c>
      <c r="L559" s="2510">
        <v>33923.0</v>
      </c>
      <c r="M559" s="2509">
        <v>37.0</v>
      </c>
      <c r="N559" s="2508">
        <v>58.0</v>
      </c>
      <c r="O559" s="2509">
        <v>19.0</v>
      </c>
      <c r="P559" s="2508">
        <v>0.3</v>
      </c>
    </row>
    <row r="560">
      <c r="A560" s="2505" t="s">
        <v>38</v>
      </c>
      <c r="B560" s="2505" t="s">
        <v>783</v>
      </c>
      <c r="C560" s="2506">
        <v>45565.708333333336</v>
      </c>
      <c r="D560" s="2506">
        <v>45568.583333333336</v>
      </c>
      <c r="E560" s="2507">
        <v>69.0</v>
      </c>
      <c r="F560" s="2508" t="s">
        <v>421</v>
      </c>
      <c r="G560" s="2508">
        <v>6.0</v>
      </c>
      <c r="H560" s="2508">
        <v>42.0</v>
      </c>
      <c r="I560" s="2508">
        <v>708.0</v>
      </c>
      <c r="J560" s="2509">
        <v>35.0</v>
      </c>
      <c r="K560" s="2510">
        <v>440883.0</v>
      </c>
      <c r="L560" s="2510">
        <v>19169.0</v>
      </c>
      <c r="M560" s="2509">
        <v>66.0</v>
      </c>
      <c r="N560" s="2508">
        <v>33.0</v>
      </c>
      <c r="O560" s="2509">
        <v>23.0</v>
      </c>
      <c r="P560" s="2508">
        <v>0.3</v>
      </c>
    </row>
    <row r="561">
      <c r="A561" s="2505" t="s">
        <v>37</v>
      </c>
      <c r="B561" s="2505" t="s">
        <v>783</v>
      </c>
      <c r="C561" s="2506">
        <v>45572.625</v>
      </c>
      <c r="D561" s="2506">
        <v>45575.583333333336</v>
      </c>
      <c r="E561" s="2507">
        <v>71.0</v>
      </c>
      <c r="F561" s="2508" t="s">
        <v>421</v>
      </c>
      <c r="G561" s="2508">
        <v>6.0</v>
      </c>
      <c r="H561" s="2508">
        <v>75.0</v>
      </c>
      <c r="I561" s="2508">
        <v>559.0</v>
      </c>
      <c r="J561" s="2509">
        <v>73.0</v>
      </c>
      <c r="K561" s="2510">
        <v>237584.0</v>
      </c>
      <c r="L561" s="2510">
        <v>21599.0</v>
      </c>
      <c r="M561" s="2509">
        <v>59.0</v>
      </c>
      <c r="N561" s="2508">
        <v>37.0</v>
      </c>
      <c r="O561" s="2509">
        <v>11.0</v>
      </c>
      <c r="P561" s="2508">
        <v>0.2</v>
      </c>
    </row>
    <row r="562">
      <c r="A562" s="2505" t="s">
        <v>36</v>
      </c>
      <c r="B562" s="2505" t="s">
        <v>783</v>
      </c>
      <c r="C562" s="2506">
        <v>45579.625</v>
      </c>
      <c r="D562" s="2506">
        <v>45582.583333333336</v>
      </c>
      <c r="E562" s="2507">
        <v>71.0</v>
      </c>
      <c r="F562" s="2508" t="s">
        <v>421</v>
      </c>
      <c r="G562" s="2508">
        <v>5.0</v>
      </c>
      <c r="H562" s="2508">
        <v>98.0</v>
      </c>
      <c r="I562" s="2508">
        <v>481.0</v>
      </c>
      <c r="J562" s="2509">
        <v>84.0</v>
      </c>
      <c r="K562" s="2510">
        <v>209115.0</v>
      </c>
      <c r="L562" s="2510">
        <v>16086.0</v>
      </c>
      <c r="M562" s="2509">
        <v>89.0</v>
      </c>
      <c r="N562" s="2508">
        <v>27.0</v>
      </c>
      <c r="O562" s="2509">
        <v>13.0</v>
      </c>
      <c r="P562" s="2508">
        <v>0.2</v>
      </c>
    </row>
    <row r="563">
      <c r="A563" s="2505" t="s">
        <v>35</v>
      </c>
      <c r="B563" s="2505" t="s">
        <v>783</v>
      </c>
      <c r="C563" s="2506">
        <v>45586.625</v>
      </c>
      <c r="D563" s="2506">
        <v>45589.583333333336</v>
      </c>
      <c r="E563" s="2507">
        <v>71.0</v>
      </c>
      <c r="F563" s="2508" t="s">
        <v>421</v>
      </c>
      <c r="G563" s="2508">
        <v>3.0</v>
      </c>
      <c r="H563" s="2508">
        <v>49.0</v>
      </c>
      <c r="I563" s="2508">
        <v>656.0</v>
      </c>
      <c r="J563" s="2509">
        <v>42.0</v>
      </c>
      <c r="K563" s="2510">
        <v>358454.0</v>
      </c>
      <c r="L563" s="2510">
        <v>16293.0</v>
      </c>
      <c r="M563" s="2509">
        <v>74.0</v>
      </c>
      <c r="N563" s="2508">
        <v>27.0</v>
      </c>
      <c r="O563" s="2509">
        <v>22.0</v>
      </c>
      <c r="P563" s="2508">
        <v>0.3</v>
      </c>
    </row>
    <row r="564">
      <c r="A564" s="2505" t="s">
        <v>34</v>
      </c>
      <c r="B564" s="2505" t="s">
        <v>783</v>
      </c>
      <c r="C564" s="2506">
        <v>45593.583333333336</v>
      </c>
      <c r="D564" s="2506">
        <v>45596.583333333336</v>
      </c>
      <c r="E564" s="2507">
        <v>72.0</v>
      </c>
      <c r="F564" s="2508" t="s">
        <v>421</v>
      </c>
      <c r="G564" s="2508">
        <v>7.0</v>
      </c>
      <c r="H564" s="2508">
        <v>40.0</v>
      </c>
      <c r="I564" s="2508">
        <v>718.0</v>
      </c>
      <c r="J564" s="2509">
        <v>44.0</v>
      </c>
      <c r="K564" s="2510">
        <v>459900.0</v>
      </c>
      <c r="L564" s="2510">
        <v>38325.0</v>
      </c>
      <c r="M564" s="2509">
        <v>35.0</v>
      </c>
      <c r="N564" s="2508">
        <v>64.0</v>
      </c>
      <c r="O564" s="2509">
        <v>12.0</v>
      </c>
      <c r="P564" s="2508">
        <v>0.2</v>
      </c>
    </row>
    <row r="565">
      <c r="A565" s="2505" t="s">
        <v>33</v>
      </c>
      <c r="B565" s="2505" t="s">
        <v>783</v>
      </c>
      <c r="C565" s="2506">
        <v>45600.583333333336</v>
      </c>
      <c r="D565" s="2506">
        <v>45603.583333333336</v>
      </c>
      <c r="E565" s="2507">
        <v>72.0</v>
      </c>
      <c r="F565" s="2508" t="s">
        <v>421</v>
      </c>
      <c r="G565" s="2508">
        <v>6.0</v>
      </c>
      <c r="H565" s="2508">
        <v>123.0</v>
      </c>
      <c r="I565" s="2508">
        <v>345.0</v>
      </c>
      <c r="J565" s="2509">
        <v>111.0</v>
      </c>
      <c r="K565" s="2510">
        <v>146487.0</v>
      </c>
      <c r="L565" s="2510">
        <v>11268.0</v>
      </c>
      <c r="M565" s="2509">
        <v>109.0</v>
      </c>
      <c r="N565" s="2508">
        <v>19.0</v>
      </c>
      <c r="O565" s="2509">
        <v>13.0</v>
      </c>
      <c r="P565" s="2508">
        <v>0.2</v>
      </c>
    </row>
    <row r="566">
      <c r="A566" s="2505" t="s">
        <v>32</v>
      </c>
      <c r="B566" s="2505" t="s">
        <v>783</v>
      </c>
      <c r="C566" s="2506">
        <v>45607.583333333336</v>
      </c>
      <c r="D566" s="2506">
        <v>45610.583333333336</v>
      </c>
      <c r="E566" s="2507">
        <v>72.0</v>
      </c>
      <c r="F566" s="2508" t="s">
        <v>421</v>
      </c>
      <c r="G566" s="2508">
        <v>4.0</v>
      </c>
      <c r="H566" s="2508">
        <v>93.0</v>
      </c>
      <c r="I566" s="2508">
        <v>476.0</v>
      </c>
      <c r="J566" s="2509">
        <v>76.0</v>
      </c>
      <c r="K566" s="2510">
        <v>292134.0</v>
      </c>
      <c r="L566" s="2510">
        <v>12701.0</v>
      </c>
      <c r="M566" s="2509">
        <v>100.0</v>
      </c>
      <c r="N566" s="2508">
        <v>21.0</v>
      </c>
      <c r="O566" s="2509">
        <v>23.0</v>
      </c>
      <c r="P566" s="2508">
        <v>0.3</v>
      </c>
    </row>
    <row r="567">
      <c r="A567" s="2505" t="s">
        <v>31</v>
      </c>
      <c r="B567" s="2505" t="s">
        <v>783</v>
      </c>
      <c r="C567" s="2506">
        <v>45614.583333333336</v>
      </c>
      <c r="D567" s="2506">
        <v>45617.583333333336</v>
      </c>
      <c r="E567" s="2507">
        <v>72.0</v>
      </c>
      <c r="F567" s="2508" t="s">
        <v>421</v>
      </c>
      <c r="G567" s="2508">
        <v>4.0</v>
      </c>
      <c r="H567" s="2508">
        <v>123.0</v>
      </c>
      <c r="I567" s="2508">
        <v>328.0</v>
      </c>
      <c r="J567" s="2509">
        <v>106.0</v>
      </c>
      <c r="K567" s="2510">
        <v>166792.0</v>
      </c>
      <c r="L567" s="2510">
        <v>11914.0</v>
      </c>
      <c r="M567" s="2509">
        <v>117.0</v>
      </c>
      <c r="N567" s="2508">
        <v>20.0</v>
      </c>
      <c r="O567" s="2509">
        <v>14.0</v>
      </c>
      <c r="P567" s="2508">
        <v>0.2</v>
      </c>
    </row>
    <row r="568">
      <c r="A568" s="2505" t="s">
        <v>30</v>
      </c>
      <c r="B568" s="2505" t="s">
        <v>783</v>
      </c>
      <c r="C568" s="2506">
        <v>45621.583333333336</v>
      </c>
      <c r="D568" s="2506">
        <v>45624.583333333336</v>
      </c>
      <c r="E568" s="2507">
        <v>72.0</v>
      </c>
      <c r="F568" s="2508" t="s">
        <v>421</v>
      </c>
      <c r="G568" s="2508">
        <v>4.0</v>
      </c>
      <c r="H568" s="2508">
        <v>121.0</v>
      </c>
      <c r="I568" s="2508">
        <v>341.0</v>
      </c>
      <c r="J568" s="2509">
        <v>105.0</v>
      </c>
      <c r="K568" s="2510">
        <v>144803.0</v>
      </c>
      <c r="L568" s="2510">
        <v>12067.0</v>
      </c>
      <c r="M568" s="2509">
        <v>110.0</v>
      </c>
      <c r="N568" s="2508">
        <v>20.0</v>
      </c>
      <c r="O568" s="2509">
        <v>12.0</v>
      </c>
      <c r="P568" s="2508">
        <v>0.2</v>
      </c>
    </row>
    <row r="569">
      <c r="A569" s="2505" t="s">
        <v>29</v>
      </c>
      <c r="B569" s="2505" t="s">
        <v>783</v>
      </c>
      <c r="C569" s="2506">
        <v>45628.583333333336</v>
      </c>
      <c r="D569" s="2506">
        <v>45631.583333333336</v>
      </c>
      <c r="E569" s="2507">
        <v>72.0</v>
      </c>
      <c r="F569" s="2508" t="s">
        <v>421</v>
      </c>
      <c r="G569" s="2508">
        <v>3.0</v>
      </c>
      <c r="H569" s="2508">
        <v>45.0</v>
      </c>
      <c r="I569" s="2508">
        <v>713.0</v>
      </c>
      <c r="J569" s="2509">
        <v>37.0</v>
      </c>
      <c r="K569" s="2510">
        <v>803733.0</v>
      </c>
      <c r="L569" s="2510">
        <v>18691.0</v>
      </c>
      <c r="M569" s="2509">
        <v>81.0</v>
      </c>
      <c r="N569" s="2508">
        <v>31.0</v>
      </c>
      <c r="O569" s="2509">
        <v>43.0</v>
      </c>
      <c r="P569" s="2508">
        <v>0.6</v>
      </c>
    </row>
    <row r="570">
      <c r="A570" s="2505" t="s">
        <v>28</v>
      </c>
      <c r="B570" s="2505" t="s">
        <v>783</v>
      </c>
      <c r="C570" s="2506">
        <v>45635.583333333336</v>
      </c>
      <c r="D570" s="2506">
        <v>45638.583333333336</v>
      </c>
      <c r="E570" s="2507">
        <v>72.0</v>
      </c>
      <c r="F570" s="2508" t="s">
        <v>421</v>
      </c>
      <c r="G570" s="2508">
        <v>6.0</v>
      </c>
      <c r="H570" s="2508">
        <v>67.0</v>
      </c>
      <c r="I570" s="2508">
        <v>600.0</v>
      </c>
      <c r="J570" s="2509">
        <v>39.0</v>
      </c>
      <c r="K570" s="2510">
        <v>542513.0</v>
      </c>
      <c r="L570" s="2510">
        <v>10850.0</v>
      </c>
      <c r="M570" s="2509">
        <v>121.0</v>
      </c>
      <c r="N570" s="2508">
        <v>18.0</v>
      </c>
      <c r="O570" s="2509">
        <v>50.0</v>
      </c>
      <c r="P570" s="2508">
        <v>0.7</v>
      </c>
    </row>
    <row r="571">
      <c r="A571" s="2505" t="s">
        <v>27</v>
      </c>
      <c r="B571" s="2505" t="s">
        <v>783</v>
      </c>
      <c r="C571" s="2506">
        <v>45642.583333333336</v>
      </c>
      <c r="D571" s="2506">
        <v>45645.583333333336</v>
      </c>
      <c r="E571" s="2507">
        <v>72.0</v>
      </c>
      <c r="F571" s="2508" t="s">
        <v>421</v>
      </c>
      <c r="G571" s="2508">
        <v>5.0</v>
      </c>
      <c r="H571" s="2508">
        <v>94.0</v>
      </c>
      <c r="I571" s="2508">
        <v>441.0</v>
      </c>
      <c r="J571" s="2509">
        <v>79.0</v>
      </c>
      <c r="K571" s="2510">
        <v>245975.0</v>
      </c>
      <c r="L571" s="2510">
        <v>11713.0</v>
      </c>
      <c r="M571" s="2509">
        <v>119.0</v>
      </c>
      <c r="N571" s="2508">
        <v>20.0</v>
      </c>
      <c r="O571" s="2509">
        <v>21.0</v>
      </c>
      <c r="P571" s="2508">
        <v>0.3</v>
      </c>
    </row>
    <row r="572">
      <c r="A572" s="2505" t="s">
        <v>26</v>
      </c>
      <c r="B572" s="2505" t="s">
        <v>783</v>
      </c>
      <c r="C572" s="2506">
        <v>45649.583333333336</v>
      </c>
      <c r="D572" s="2506">
        <v>45652.583333333336</v>
      </c>
      <c r="E572" s="2507">
        <v>72.0</v>
      </c>
      <c r="F572" s="2508" t="s">
        <v>421</v>
      </c>
      <c r="G572" s="2508">
        <v>5.0</v>
      </c>
      <c r="H572" s="2508">
        <v>63.0</v>
      </c>
      <c r="I572" s="2508">
        <v>565.0</v>
      </c>
      <c r="J572" s="2509">
        <v>52.0</v>
      </c>
      <c r="K572" s="2510">
        <v>366926.0</v>
      </c>
      <c r="L572" s="2510">
        <v>17473.0</v>
      </c>
      <c r="M572" s="2509">
        <v>89.0</v>
      </c>
      <c r="N572" s="2508">
        <v>29.0</v>
      </c>
      <c r="O572" s="2509">
        <v>21.0</v>
      </c>
      <c r="P572" s="2508">
        <v>0.3</v>
      </c>
    </row>
    <row r="573">
      <c r="A573" s="2505" t="s">
        <v>25</v>
      </c>
      <c r="B573" s="2505" t="s">
        <v>783</v>
      </c>
      <c r="C573" s="2506">
        <v>45656.583333333336</v>
      </c>
      <c r="D573" s="2506">
        <v>45659.583333333336</v>
      </c>
      <c r="E573" s="2507">
        <v>72.0</v>
      </c>
      <c r="F573" s="2508" t="s">
        <v>421</v>
      </c>
      <c r="G573" s="2508">
        <v>5.0</v>
      </c>
      <c r="H573" s="2508">
        <v>108.0</v>
      </c>
      <c r="I573" s="2508">
        <v>388.0</v>
      </c>
      <c r="J573" s="2509">
        <v>83.0</v>
      </c>
      <c r="K573" s="2510">
        <v>143577.0</v>
      </c>
      <c r="L573" s="2510">
        <v>10256.0</v>
      </c>
      <c r="M573" s="2509">
        <v>121.0</v>
      </c>
      <c r="N573" s="2508">
        <v>17.0</v>
      </c>
      <c r="O573" s="2509">
        <v>14.0</v>
      </c>
      <c r="P573" s="2508">
        <v>0.2</v>
      </c>
    </row>
    <row r="574">
      <c r="A574" s="2505" t="s">
        <v>24</v>
      </c>
      <c r="B574" s="2505" t="s">
        <v>783</v>
      </c>
      <c r="C574" s="2506">
        <v>45663.583333333336</v>
      </c>
      <c r="D574" s="2506">
        <v>45666.583333333336</v>
      </c>
      <c r="E574" s="2507">
        <v>72.0</v>
      </c>
      <c r="F574" s="2508" t="s">
        <v>421</v>
      </c>
      <c r="G574" s="2508">
        <v>4.0</v>
      </c>
      <c r="H574" s="2508">
        <v>99.0</v>
      </c>
      <c r="I574" s="2508">
        <v>451.0</v>
      </c>
      <c r="J574" s="2509">
        <v>70.0</v>
      </c>
      <c r="K574" s="2510">
        <v>252047.0</v>
      </c>
      <c r="L574" s="2510">
        <v>8691.0</v>
      </c>
      <c r="M574" s="2509">
        <v>127.0</v>
      </c>
      <c r="N574" s="2508">
        <v>14.0</v>
      </c>
      <c r="O574" s="2509">
        <v>29.0</v>
      </c>
      <c r="P574" s="2508">
        <v>0.4</v>
      </c>
    </row>
    <row r="575">
      <c r="A575" s="2505" t="s">
        <v>23</v>
      </c>
      <c r="B575" s="2505" t="s">
        <v>783</v>
      </c>
      <c r="C575" s="2506">
        <v>45670.583333333336</v>
      </c>
      <c r="D575" s="2506">
        <v>45673.583333333336</v>
      </c>
      <c r="E575" s="2507">
        <v>72.0</v>
      </c>
      <c r="F575" s="2508" t="s">
        <v>421</v>
      </c>
      <c r="G575" s="2508">
        <v>4.0</v>
      </c>
      <c r="H575" s="2508">
        <v>150.0</v>
      </c>
      <c r="I575" s="2508">
        <v>192.0</v>
      </c>
      <c r="J575" s="2509">
        <v>133.0</v>
      </c>
      <c r="K575" s="2510">
        <v>49653.0</v>
      </c>
      <c r="L575" s="2510">
        <v>7093.0</v>
      </c>
      <c r="M575" s="2509">
        <v>139.0</v>
      </c>
      <c r="N575" s="2508">
        <v>12.0</v>
      </c>
      <c r="O575" s="2509">
        <v>7.0</v>
      </c>
      <c r="P575" s="2508">
        <v>0.1</v>
      </c>
    </row>
    <row r="576">
      <c r="A576" s="2505" t="s">
        <v>22</v>
      </c>
      <c r="B576" s="2505" t="s">
        <v>783</v>
      </c>
      <c r="C576" s="2506">
        <v>45677.583333333336</v>
      </c>
      <c r="D576" s="2506">
        <v>45680.583333333336</v>
      </c>
      <c r="E576" s="2507">
        <v>72.0</v>
      </c>
      <c r="F576" s="2508" t="s">
        <v>421</v>
      </c>
      <c r="G576" s="2508">
        <v>2.0</v>
      </c>
      <c r="H576" s="2508">
        <v>104.0</v>
      </c>
      <c r="I576" s="2508">
        <v>417.0</v>
      </c>
      <c r="J576" s="2509">
        <v>76.0</v>
      </c>
      <c r="K576" s="2510">
        <v>320362.0</v>
      </c>
      <c r="L576" s="2510">
        <v>9708.0</v>
      </c>
      <c r="M576" s="2509">
        <v>135.0</v>
      </c>
      <c r="N576" s="2508">
        <v>16.0</v>
      </c>
      <c r="O576" s="2509">
        <v>33.0</v>
      </c>
      <c r="P576" s="2508">
        <v>0.5</v>
      </c>
    </row>
    <row r="577">
      <c r="A577" s="2505" t="s">
        <v>21</v>
      </c>
      <c r="B577" s="2505" t="s">
        <v>783</v>
      </c>
      <c r="C577" s="2506">
        <v>45684.583333333336</v>
      </c>
      <c r="D577" s="2506">
        <v>45687.583333333336</v>
      </c>
      <c r="E577" s="2507">
        <v>72.0</v>
      </c>
      <c r="F577" s="2508" t="s">
        <v>421</v>
      </c>
      <c r="G577" s="2508">
        <v>5.0</v>
      </c>
      <c r="H577" s="2508">
        <v>140.0</v>
      </c>
      <c r="I577" s="2508">
        <v>247.0</v>
      </c>
      <c r="J577" s="2509">
        <v>126.0</v>
      </c>
      <c r="K577" s="2510">
        <v>99508.0</v>
      </c>
      <c r="L577" s="2510">
        <v>14215.0</v>
      </c>
      <c r="M577" s="2509">
        <v>112.0</v>
      </c>
      <c r="N577" s="2508">
        <v>24.0</v>
      </c>
      <c r="O577" s="2509">
        <v>7.0</v>
      </c>
      <c r="P577" s="2508">
        <v>0.1</v>
      </c>
    </row>
    <row r="578">
      <c r="A578" s="2505" t="s">
        <v>20</v>
      </c>
      <c r="B578" s="2505" t="s">
        <v>783</v>
      </c>
      <c r="C578" s="2506">
        <v>45691.583333333336</v>
      </c>
      <c r="D578" s="2506">
        <v>45694.583333333336</v>
      </c>
      <c r="E578" s="2507">
        <v>72.0</v>
      </c>
      <c r="F578" s="2508" t="s">
        <v>421</v>
      </c>
      <c r="G578" s="2508">
        <v>2.0</v>
      </c>
      <c r="H578" s="2508">
        <v>127.0</v>
      </c>
      <c r="I578" s="2508">
        <v>294.0</v>
      </c>
      <c r="J578" s="2509">
        <v>113.0</v>
      </c>
      <c r="K578" s="2510">
        <v>120036.0</v>
      </c>
      <c r="L578" s="2510">
        <v>10912.0</v>
      </c>
      <c r="M578" s="2509">
        <v>120.0</v>
      </c>
      <c r="N578" s="2508">
        <v>18.0</v>
      </c>
      <c r="O578" s="2509">
        <v>11.0</v>
      </c>
      <c r="P578" s="2508">
        <v>0.2</v>
      </c>
    </row>
    <row r="579">
      <c r="A579" s="2505" t="s">
        <v>19</v>
      </c>
      <c r="B579" s="2505" t="s">
        <v>783</v>
      </c>
      <c r="C579" s="2506">
        <v>45698.583333333336</v>
      </c>
      <c r="D579" s="2506">
        <v>45701.583333333336</v>
      </c>
      <c r="E579" s="2507">
        <v>72.0</v>
      </c>
      <c r="F579" s="2508" t="s">
        <v>421</v>
      </c>
      <c r="G579" s="2508">
        <v>3.0</v>
      </c>
      <c r="H579" s="2508">
        <v>92.0</v>
      </c>
      <c r="I579" s="2508">
        <v>447.0</v>
      </c>
      <c r="J579" s="2509">
        <v>70.0</v>
      </c>
      <c r="K579" s="2510">
        <v>227792.0</v>
      </c>
      <c r="L579" s="2510">
        <v>10847.0</v>
      </c>
      <c r="M579" s="2509">
        <v>115.0</v>
      </c>
      <c r="N579" s="2508">
        <v>18.0</v>
      </c>
      <c r="O579" s="2509">
        <v>21.0</v>
      </c>
      <c r="P579" s="2508">
        <v>0.3</v>
      </c>
    </row>
    <row r="580">
      <c r="A580" s="2505" t="s">
        <v>18</v>
      </c>
      <c r="B580" s="2505" t="s">
        <v>783</v>
      </c>
      <c r="C580" s="2506">
        <v>45705.583333333336</v>
      </c>
      <c r="D580" s="2506">
        <v>45708.583333333336</v>
      </c>
      <c r="E580" s="2507">
        <v>72.0</v>
      </c>
      <c r="F580" s="2508" t="s">
        <v>421</v>
      </c>
      <c r="G580" s="2508">
        <v>4.0</v>
      </c>
      <c r="H580" s="2508">
        <v>106.0</v>
      </c>
      <c r="I580" s="2508">
        <v>390.0</v>
      </c>
      <c r="J580" s="2509">
        <v>72.0</v>
      </c>
      <c r="K580" s="2510">
        <v>250835.0</v>
      </c>
      <c r="L580" s="2510">
        <v>8091.0</v>
      </c>
      <c r="M580" s="2509">
        <v>132.0</v>
      </c>
      <c r="N580" s="2508">
        <v>13.0</v>
      </c>
      <c r="O580" s="2509">
        <v>31.0</v>
      </c>
      <c r="P580" s="2508">
        <v>0.4</v>
      </c>
    </row>
    <row r="581">
      <c r="A581" s="2505" t="s">
        <v>17</v>
      </c>
      <c r="B581" s="2505" t="s">
        <v>783</v>
      </c>
      <c r="C581" s="2506">
        <v>45712.583333333336</v>
      </c>
      <c r="D581" s="2506">
        <v>45715.583333333336</v>
      </c>
      <c r="E581" s="2507">
        <v>72.0</v>
      </c>
      <c r="F581" s="2508" t="s">
        <v>421</v>
      </c>
      <c r="G581" s="2508">
        <v>4.0</v>
      </c>
      <c r="H581" s="2508">
        <v>88.0</v>
      </c>
      <c r="I581" s="2508">
        <v>459.0</v>
      </c>
      <c r="J581" s="2509">
        <v>71.0</v>
      </c>
      <c r="K581" s="2510">
        <v>283593.0</v>
      </c>
      <c r="L581" s="2510">
        <v>10128.0</v>
      </c>
      <c r="M581" s="2509">
        <v>120.0</v>
      </c>
      <c r="N581" s="2508">
        <v>17.0</v>
      </c>
      <c r="O581" s="2509">
        <v>28.0</v>
      </c>
      <c r="P581" s="2508">
        <v>0.4</v>
      </c>
    </row>
    <row r="582">
      <c r="A582" s="2505" t="s">
        <v>16</v>
      </c>
      <c r="B582" s="2505" t="s">
        <v>783</v>
      </c>
      <c r="C582" s="2506">
        <v>45719.583333333336</v>
      </c>
      <c r="D582" s="2506">
        <v>45722.583333333336</v>
      </c>
      <c r="E582" s="2507">
        <v>72.0</v>
      </c>
      <c r="F582" s="2508" t="s">
        <v>421</v>
      </c>
      <c r="G582" s="2508">
        <v>4.0</v>
      </c>
      <c r="H582" s="2508">
        <v>78.0</v>
      </c>
      <c r="I582" s="2508">
        <v>519.0</v>
      </c>
      <c r="J582" s="2509">
        <v>59.0</v>
      </c>
      <c r="K582" s="2510">
        <v>287908.0</v>
      </c>
      <c r="L582" s="2510">
        <v>11073.0</v>
      </c>
      <c r="M582" s="2509">
        <v>102.0</v>
      </c>
      <c r="N582" s="2508">
        <v>18.0</v>
      </c>
      <c r="O582" s="2509">
        <v>26.0</v>
      </c>
      <c r="P582" s="2508">
        <v>0.4</v>
      </c>
    </row>
    <row r="583">
      <c r="A583" s="2505" t="s">
        <v>782</v>
      </c>
      <c r="B583" s="2505" t="s">
        <v>783</v>
      </c>
      <c r="C583" s="2506">
        <v>45502.625</v>
      </c>
      <c r="D583" s="2506">
        <v>45505.583333333336</v>
      </c>
      <c r="E583" s="2507">
        <v>71.0</v>
      </c>
      <c r="F583" s="2508" t="s">
        <v>703</v>
      </c>
      <c r="G583" s="2508">
        <v>5.0</v>
      </c>
      <c r="H583" s="2508">
        <v>25.0</v>
      </c>
      <c r="I583" s="2508">
        <v>786.0</v>
      </c>
      <c r="J583" s="2509">
        <v>60.0</v>
      </c>
      <c r="K583" s="2510">
        <v>210770.0</v>
      </c>
      <c r="L583" s="2510">
        <v>26346.0</v>
      </c>
      <c r="M583" s="2509">
        <v>5.0</v>
      </c>
      <c r="N583" s="2508">
        <v>161.0</v>
      </c>
      <c r="O583" s="2509">
        <v>8.0</v>
      </c>
      <c r="P583" s="2508">
        <v>0.1</v>
      </c>
    </row>
    <row r="584">
      <c r="A584" s="2505" t="s">
        <v>46</v>
      </c>
      <c r="B584" s="2505" t="s">
        <v>783</v>
      </c>
      <c r="C584" s="2506">
        <v>45509.625</v>
      </c>
      <c r="D584" s="2506">
        <v>45512.583333333336</v>
      </c>
      <c r="E584" s="2507">
        <v>71.0</v>
      </c>
      <c r="F584" s="2508" t="s">
        <v>703</v>
      </c>
      <c r="G584" s="2508">
        <v>6.0</v>
      </c>
      <c r="H584" s="2508">
        <v>19.0</v>
      </c>
      <c r="I584" s="2508">
        <v>826.0</v>
      </c>
      <c r="J584" s="2509">
        <v>44.0</v>
      </c>
      <c r="K584" s="2510">
        <v>259425.0</v>
      </c>
      <c r="L584" s="2510">
        <v>37061.0</v>
      </c>
      <c r="M584" s="2509">
        <v>5.0</v>
      </c>
      <c r="N584" s="2508">
        <v>154.0</v>
      </c>
      <c r="O584" s="2509">
        <v>7.0</v>
      </c>
      <c r="P584" s="2508">
        <v>0.1</v>
      </c>
    </row>
    <row r="585">
      <c r="A585" s="2505" t="s">
        <v>45</v>
      </c>
      <c r="B585" s="2505" t="s">
        <v>783</v>
      </c>
      <c r="C585" s="2506">
        <v>45516.625</v>
      </c>
      <c r="D585" s="2506">
        <v>45519.583333333336</v>
      </c>
      <c r="E585" s="2507">
        <v>71.0</v>
      </c>
      <c r="F585" s="2508" t="s">
        <v>703</v>
      </c>
      <c r="G585" s="2508">
        <v>7.0</v>
      </c>
      <c r="H585" s="2508">
        <v>9.0</v>
      </c>
      <c r="I585" s="2508">
        <v>869.0</v>
      </c>
      <c r="J585" s="2509">
        <v>26.0</v>
      </c>
      <c r="K585" s="2510">
        <v>362512.0</v>
      </c>
      <c r="L585" s="2510">
        <v>45314.0</v>
      </c>
      <c r="M585" s="2509">
        <v>4.0</v>
      </c>
      <c r="N585" s="2508">
        <v>189.0</v>
      </c>
      <c r="O585" s="2509">
        <v>8.0</v>
      </c>
      <c r="P585" s="2508">
        <v>0.1</v>
      </c>
    </row>
    <row r="586">
      <c r="A586" s="2505" t="s">
        <v>44</v>
      </c>
      <c r="B586" s="2505" t="s">
        <v>783</v>
      </c>
      <c r="C586" s="2506">
        <v>45523.625</v>
      </c>
      <c r="D586" s="2506">
        <v>45526.583333333336</v>
      </c>
      <c r="E586" s="2507">
        <v>71.0</v>
      </c>
      <c r="F586" s="2508" t="s">
        <v>703</v>
      </c>
      <c r="G586" s="2508">
        <v>7.0</v>
      </c>
      <c r="H586" s="2508">
        <v>36.0</v>
      </c>
      <c r="I586" s="2508">
        <v>711.0</v>
      </c>
      <c r="J586" s="2509">
        <v>77.0</v>
      </c>
      <c r="K586" s="2510">
        <v>147765.0</v>
      </c>
      <c r="L586" s="2510">
        <v>36941.0</v>
      </c>
      <c r="M586" s="2509">
        <v>5.0</v>
      </c>
      <c r="N586" s="2508">
        <v>154.0</v>
      </c>
      <c r="O586" s="2509">
        <v>4.0</v>
      </c>
      <c r="P586" s="2508">
        <v>0.1</v>
      </c>
    </row>
    <row r="587">
      <c r="A587" s="2505" t="s">
        <v>43</v>
      </c>
      <c r="B587" s="2505" t="s">
        <v>783</v>
      </c>
      <c r="C587" s="2506">
        <v>45530.625</v>
      </c>
      <c r="D587" s="2506">
        <v>45533.583333333336</v>
      </c>
      <c r="E587" s="2507">
        <v>71.0</v>
      </c>
      <c r="F587" s="2508" t="s">
        <v>703</v>
      </c>
      <c r="G587" s="2508">
        <v>6.0</v>
      </c>
      <c r="H587" s="2508">
        <v>36.0</v>
      </c>
      <c r="I587" s="2508">
        <v>710.0</v>
      </c>
      <c r="J587" s="2509">
        <v>75.0</v>
      </c>
      <c r="K587" s="2510">
        <v>151661.0</v>
      </c>
      <c r="L587" s="2510">
        <v>30332.0</v>
      </c>
      <c r="M587" s="2509">
        <v>5.0</v>
      </c>
      <c r="N587" s="2508">
        <v>126.0</v>
      </c>
      <c r="O587" s="2509">
        <v>5.0</v>
      </c>
      <c r="P587" s="2508">
        <v>0.1</v>
      </c>
    </row>
    <row r="588">
      <c r="A588" s="2505" t="s">
        <v>42</v>
      </c>
      <c r="B588" s="2505" t="s">
        <v>783</v>
      </c>
      <c r="C588" s="2506">
        <v>45537.708333333336</v>
      </c>
      <c r="D588" s="2506">
        <v>45540.666666666664</v>
      </c>
      <c r="E588" s="2507">
        <v>71.0</v>
      </c>
      <c r="F588" s="2508" t="s">
        <v>703</v>
      </c>
      <c r="G588" s="2508">
        <v>6.0</v>
      </c>
      <c r="H588" s="2508">
        <v>85.0</v>
      </c>
      <c r="I588" s="2508">
        <v>501.0</v>
      </c>
      <c r="J588" s="2509">
        <v>121.0</v>
      </c>
      <c r="K588" s="2510">
        <v>72536.0</v>
      </c>
      <c r="L588" s="2510">
        <v>14507.0</v>
      </c>
      <c r="M588" s="2509">
        <v>30.0</v>
      </c>
      <c r="N588" s="2508">
        <v>60.0</v>
      </c>
      <c r="O588" s="2509">
        <v>5.0</v>
      </c>
      <c r="P588" s="2508">
        <v>0.1</v>
      </c>
    </row>
    <row r="589">
      <c r="A589" s="2505" t="s">
        <v>41</v>
      </c>
      <c r="B589" s="2505" t="s">
        <v>783</v>
      </c>
      <c r="C589" s="2506">
        <v>45544.708333333336</v>
      </c>
      <c r="D589" s="2506">
        <v>45547.583333333336</v>
      </c>
      <c r="E589" s="2507">
        <v>69.0</v>
      </c>
      <c r="F589" s="2508" t="s">
        <v>703</v>
      </c>
      <c r="G589" s="2508">
        <v>5.0</v>
      </c>
      <c r="H589" s="2508">
        <v>91.0</v>
      </c>
      <c r="I589" s="2508">
        <v>490.0</v>
      </c>
      <c r="J589" s="2509">
        <v>126.0</v>
      </c>
      <c r="K589" s="2510">
        <v>56998.0</v>
      </c>
      <c r="L589" s="2510">
        <v>14250.0</v>
      </c>
      <c r="M589" s="2509">
        <v>30.0</v>
      </c>
      <c r="N589" s="2508">
        <v>59.0</v>
      </c>
      <c r="O589" s="2509">
        <v>4.0</v>
      </c>
      <c r="P589" s="2508">
        <v>0.1</v>
      </c>
    </row>
    <row r="590">
      <c r="A590" s="2505" t="s">
        <v>40</v>
      </c>
      <c r="B590" s="2505" t="s">
        <v>783</v>
      </c>
      <c r="C590" s="2506">
        <v>45551.708333333336</v>
      </c>
      <c r="D590" s="2506">
        <v>45554.583333333336</v>
      </c>
      <c r="E590" s="2507">
        <v>69.0</v>
      </c>
      <c r="F590" s="2508" t="s">
        <v>703</v>
      </c>
      <c r="G590" s="2508">
        <v>6.0</v>
      </c>
      <c r="H590" s="2508">
        <v>35.0</v>
      </c>
      <c r="I590" s="2508">
        <v>753.0</v>
      </c>
      <c r="J590" s="2509">
        <v>68.0</v>
      </c>
      <c r="K590" s="2510">
        <v>165043.0</v>
      </c>
      <c r="L590" s="2510">
        <v>23578.0</v>
      </c>
      <c r="M590" s="2509">
        <v>11.0</v>
      </c>
      <c r="N590" s="2508">
        <v>98.0</v>
      </c>
      <c r="O590" s="2509">
        <v>7.0</v>
      </c>
      <c r="P590" s="2508">
        <v>0.1</v>
      </c>
    </row>
    <row r="591">
      <c r="A591" s="2505" t="s">
        <v>39</v>
      </c>
      <c r="B591" s="2505" t="s">
        <v>783</v>
      </c>
      <c r="C591" s="2506">
        <v>45558.708333333336</v>
      </c>
      <c r="D591" s="2506">
        <v>45561.583333333336</v>
      </c>
      <c r="E591" s="2507">
        <v>69.0</v>
      </c>
      <c r="F591" s="2508" t="s">
        <v>703</v>
      </c>
      <c r="G591" s="2508">
        <v>6.0</v>
      </c>
      <c r="H591" s="2508">
        <v>16.0</v>
      </c>
      <c r="I591" s="2508">
        <v>864.0</v>
      </c>
      <c r="J591" s="2509">
        <v>42.0</v>
      </c>
      <c r="K591" s="2510">
        <v>374176.0</v>
      </c>
      <c r="L591" s="2510">
        <v>62363.0</v>
      </c>
      <c r="M591" s="2509">
        <v>3.0</v>
      </c>
      <c r="N591" s="2508">
        <v>259.0</v>
      </c>
      <c r="O591" s="2509">
        <v>6.0</v>
      </c>
      <c r="P591" s="2508">
        <v>0.1</v>
      </c>
    </row>
    <row r="592">
      <c r="A592" s="2505" t="s">
        <v>38</v>
      </c>
      <c r="B592" s="2505" t="s">
        <v>783</v>
      </c>
      <c r="C592" s="2506">
        <v>45565.708333333336</v>
      </c>
      <c r="D592" s="2506">
        <v>45568.583333333336</v>
      </c>
      <c r="E592" s="2507">
        <v>69.0</v>
      </c>
      <c r="F592" s="2508" t="s">
        <v>703</v>
      </c>
      <c r="G592" s="2508">
        <v>7.0</v>
      </c>
      <c r="H592" s="2508">
        <v>59.0</v>
      </c>
      <c r="I592" s="2508">
        <v>608.0</v>
      </c>
      <c r="J592" s="2509">
        <v>102.0</v>
      </c>
      <c r="K592" s="2510">
        <v>105426.0</v>
      </c>
      <c r="L592" s="2510">
        <v>35142.0</v>
      </c>
      <c r="M592" s="2509">
        <v>8.0</v>
      </c>
      <c r="N592" s="2508">
        <v>146.0</v>
      </c>
      <c r="O592" s="2509">
        <v>3.0</v>
      </c>
      <c r="P592" s="2508">
        <v>0.0</v>
      </c>
    </row>
    <row r="593">
      <c r="A593" s="2505" t="s">
        <v>37</v>
      </c>
      <c r="B593" s="2505" t="s">
        <v>783</v>
      </c>
      <c r="C593" s="2506">
        <v>45572.625</v>
      </c>
      <c r="D593" s="2506">
        <v>45575.583333333336</v>
      </c>
      <c r="E593" s="2507">
        <v>71.0</v>
      </c>
      <c r="F593" s="2508" t="s">
        <v>703</v>
      </c>
      <c r="G593" s="2508">
        <v>5.0</v>
      </c>
      <c r="H593" s="2508">
        <v>39.0</v>
      </c>
      <c r="I593" s="2508">
        <v>709.0</v>
      </c>
      <c r="J593" s="2509">
        <v>83.0</v>
      </c>
      <c r="K593" s="2510">
        <v>190833.0</v>
      </c>
      <c r="L593" s="2510">
        <v>27262.0</v>
      </c>
      <c r="M593" s="2509">
        <v>16.0</v>
      </c>
      <c r="N593" s="2508">
        <v>113.0</v>
      </c>
      <c r="O593" s="2509">
        <v>7.0</v>
      </c>
      <c r="P593" s="2508">
        <v>0.1</v>
      </c>
    </row>
    <row r="594">
      <c r="A594" s="2505" t="s">
        <v>36</v>
      </c>
      <c r="B594" s="2505" t="s">
        <v>783</v>
      </c>
      <c r="C594" s="2506">
        <v>45579.625</v>
      </c>
      <c r="D594" s="2506">
        <v>45582.583333333336</v>
      </c>
      <c r="E594" s="2507">
        <v>71.0</v>
      </c>
      <c r="F594" s="2508" t="s">
        <v>703</v>
      </c>
      <c r="G594" s="2508">
        <v>7.0</v>
      </c>
      <c r="H594" s="2508">
        <v>61.0</v>
      </c>
      <c r="I594" s="2508">
        <v>625.0</v>
      </c>
      <c r="J594" s="2509">
        <v>106.0</v>
      </c>
      <c r="K594" s="2510">
        <v>133006.0</v>
      </c>
      <c r="L594" s="2510">
        <v>33252.0</v>
      </c>
      <c r="M594" s="2509">
        <v>12.0</v>
      </c>
      <c r="N594" s="2508">
        <v>138.0</v>
      </c>
      <c r="O594" s="2509">
        <v>4.0</v>
      </c>
      <c r="P594" s="2508">
        <v>0.1</v>
      </c>
    </row>
    <row r="595">
      <c r="A595" s="2505" t="s">
        <v>35</v>
      </c>
      <c r="B595" s="2505" t="s">
        <v>783</v>
      </c>
      <c r="C595" s="2506">
        <v>45586.625</v>
      </c>
      <c r="D595" s="2506">
        <v>45589.583333333336</v>
      </c>
      <c r="E595" s="2507">
        <v>71.0</v>
      </c>
      <c r="F595" s="2508" t="s">
        <v>703</v>
      </c>
      <c r="G595" s="2508">
        <v>7.0</v>
      </c>
      <c r="H595" s="2508">
        <v>22.0</v>
      </c>
      <c r="I595" s="2508">
        <v>812.0</v>
      </c>
      <c r="J595" s="2509">
        <v>58.0</v>
      </c>
      <c r="K595" s="2510">
        <v>268248.0</v>
      </c>
      <c r="L595" s="2510">
        <v>38321.0</v>
      </c>
      <c r="M595" s="2509">
        <v>7.0</v>
      </c>
      <c r="N595" s="2508">
        <v>143.0</v>
      </c>
      <c r="O595" s="2509">
        <v>7.0</v>
      </c>
      <c r="P595" s="2508">
        <v>0.1</v>
      </c>
    </row>
    <row r="596">
      <c r="A596" s="2505" t="s">
        <v>34</v>
      </c>
      <c r="B596" s="2505" t="s">
        <v>783</v>
      </c>
      <c r="C596" s="2506">
        <v>45593.583333333336</v>
      </c>
      <c r="D596" s="2506">
        <v>45596.583333333336</v>
      </c>
      <c r="E596" s="2507">
        <v>72.0</v>
      </c>
      <c r="F596" s="2508" t="s">
        <v>703</v>
      </c>
      <c r="G596" s="2508">
        <v>7.0</v>
      </c>
      <c r="H596" s="2508">
        <v>98.0</v>
      </c>
      <c r="I596" s="2508">
        <v>442.0</v>
      </c>
      <c r="J596" s="2509">
        <v>135.0</v>
      </c>
      <c r="K596" s="2510">
        <v>64831.0</v>
      </c>
      <c r="L596" s="2510">
        <v>32416.0</v>
      </c>
      <c r="M596" s="2509">
        <v>17.0</v>
      </c>
      <c r="N596" s="2508">
        <v>121.0</v>
      </c>
      <c r="O596" s="2509">
        <v>2.0</v>
      </c>
      <c r="P596" s="2508">
        <v>0.0</v>
      </c>
    </row>
    <row r="597">
      <c r="A597" s="2505" t="s">
        <v>33</v>
      </c>
      <c r="B597" s="2505" t="s">
        <v>783</v>
      </c>
      <c r="C597" s="2506">
        <v>45600.583333333336</v>
      </c>
      <c r="D597" s="2506">
        <v>45603.583333333336</v>
      </c>
      <c r="E597" s="2507">
        <v>72.0</v>
      </c>
      <c r="F597" s="2508" t="s">
        <v>703</v>
      </c>
      <c r="G597" s="2508">
        <v>5.0</v>
      </c>
      <c r="H597" s="2508">
        <v>69.0</v>
      </c>
      <c r="I597" s="2508">
        <v>596.0</v>
      </c>
      <c r="J597" s="2509">
        <v>105.0</v>
      </c>
      <c r="K597" s="2510">
        <v>162509.0</v>
      </c>
      <c r="L597" s="2510">
        <v>162509.0</v>
      </c>
      <c r="M597" s="2509">
        <v>1.0</v>
      </c>
      <c r="N597" s="2508">
        <v>607.0</v>
      </c>
      <c r="O597" s="2509">
        <v>1.0</v>
      </c>
      <c r="P597" s="2508">
        <v>0.0</v>
      </c>
    </row>
    <row r="598">
      <c r="A598" s="2505" t="s">
        <v>32</v>
      </c>
      <c r="B598" s="2505" t="s">
        <v>783</v>
      </c>
      <c r="C598" s="2506">
        <v>45607.583333333336</v>
      </c>
      <c r="D598" s="2506">
        <v>45610.583333333336</v>
      </c>
      <c r="E598" s="2507">
        <v>72.0</v>
      </c>
      <c r="F598" s="2508" t="s">
        <v>703</v>
      </c>
      <c r="G598" s="2508">
        <v>5.0</v>
      </c>
      <c r="H598" s="2508">
        <v>41.0</v>
      </c>
      <c r="I598" s="2508">
        <v>713.0</v>
      </c>
      <c r="J598" s="2509">
        <v>85.0</v>
      </c>
      <c r="K598" s="2510">
        <v>262406.0</v>
      </c>
      <c r="L598" s="2510">
        <v>52481.0</v>
      </c>
      <c r="M598" s="2509">
        <v>4.0</v>
      </c>
      <c r="N598" s="2508">
        <v>196.0</v>
      </c>
      <c r="O598" s="2509">
        <v>5.0</v>
      </c>
      <c r="P598" s="2508">
        <v>0.1</v>
      </c>
    </row>
    <row r="599">
      <c r="A599" s="2505" t="s">
        <v>31</v>
      </c>
      <c r="B599" s="2505" t="s">
        <v>783</v>
      </c>
      <c r="C599" s="2506">
        <v>45614.583333333336</v>
      </c>
      <c r="D599" s="2506">
        <v>45617.583333333336</v>
      </c>
      <c r="E599" s="2507">
        <v>72.0</v>
      </c>
      <c r="F599" s="2508" t="s">
        <v>703</v>
      </c>
      <c r="G599" s="2508">
        <v>6.0</v>
      </c>
      <c r="H599" s="2508">
        <v>25.0</v>
      </c>
      <c r="I599" s="2508">
        <v>791.0</v>
      </c>
      <c r="J599" s="2509">
        <v>55.0</v>
      </c>
      <c r="K599" s="2510">
        <v>491923.0</v>
      </c>
      <c r="L599" s="2510">
        <v>98385.0</v>
      </c>
      <c r="M599" s="2509">
        <v>2.0</v>
      </c>
      <c r="N599" s="2508">
        <v>367.0</v>
      </c>
      <c r="O599" s="2509">
        <v>5.0</v>
      </c>
      <c r="P599" s="2508">
        <v>0.1</v>
      </c>
    </row>
    <row r="600">
      <c r="A600" s="2505" t="s">
        <v>30</v>
      </c>
      <c r="B600" s="2505" t="s">
        <v>783</v>
      </c>
      <c r="C600" s="2506">
        <v>45621.583333333336</v>
      </c>
      <c r="D600" s="2506">
        <v>45624.583333333336</v>
      </c>
      <c r="E600" s="2507">
        <v>72.0</v>
      </c>
      <c r="F600" s="2508" t="s">
        <v>703</v>
      </c>
      <c r="G600" s="2508">
        <v>6.0</v>
      </c>
      <c r="H600" s="2508">
        <v>96.0</v>
      </c>
      <c r="I600" s="2508">
        <v>474.0</v>
      </c>
      <c r="J600" s="2509">
        <v>136.0</v>
      </c>
      <c r="K600" s="2510">
        <v>66593.0</v>
      </c>
      <c r="L600" s="2510">
        <v>66593.0</v>
      </c>
      <c r="M600" s="2509">
        <v>4.0</v>
      </c>
      <c r="N600" s="2508">
        <v>249.0</v>
      </c>
      <c r="O600" s="2509">
        <v>1.0</v>
      </c>
      <c r="P600" s="2508">
        <v>0.0</v>
      </c>
    </row>
    <row r="601">
      <c r="A601" s="2505" t="s">
        <v>29</v>
      </c>
      <c r="B601" s="2505" t="s">
        <v>783</v>
      </c>
      <c r="C601" s="2506">
        <v>45628.583333333336</v>
      </c>
      <c r="D601" s="2506">
        <v>45631.583333333336</v>
      </c>
      <c r="E601" s="2507">
        <v>72.0</v>
      </c>
      <c r="F601" s="2508" t="s">
        <v>703</v>
      </c>
      <c r="G601" s="2508">
        <v>6.0</v>
      </c>
      <c r="H601" s="2508">
        <v>126.0</v>
      </c>
      <c r="I601" s="2508">
        <v>328.0</v>
      </c>
      <c r="J601" s="2509">
        <v>162.0</v>
      </c>
      <c r="K601" s="2510">
        <v>26206.0</v>
      </c>
      <c r="L601" s="2510">
        <v>26206.0</v>
      </c>
      <c r="M601" s="2509">
        <v>21.0</v>
      </c>
      <c r="N601" s="2508">
        <v>98.0</v>
      </c>
      <c r="O601" s="2509">
        <v>1.0</v>
      </c>
      <c r="P601" s="2508">
        <v>0.0</v>
      </c>
    </row>
    <row r="602">
      <c r="A602" s="2505" t="s">
        <v>28</v>
      </c>
      <c r="B602" s="2505" t="s">
        <v>783</v>
      </c>
      <c r="C602" s="2506">
        <v>45635.583333333336</v>
      </c>
      <c r="D602" s="2506">
        <v>45638.583333333336</v>
      </c>
      <c r="E602" s="2507">
        <v>72.0</v>
      </c>
      <c r="F602" s="2508" t="s">
        <v>703</v>
      </c>
      <c r="G602" s="2508">
        <v>4.0</v>
      </c>
      <c r="H602" s="2508">
        <v>117.0</v>
      </c>
      <c r="I602" s="2508">
        <v>361.0</v>
      </c>
      <c r="J602" s="2509">
        <v>153.0</v>
      </c>
      <c r="K602" s="2510">
        <v>28031.0</v>
      </c>
      <c r="L602" s="2510">
        <v>28031.0</v>
      </c>
      <c r="M602" s="2509">
        <v>17.0</v>
      </c>
      <c r="N602" s="2508">
        <v>105.0</v>
      </c>
      <c r="O602" s="2509">
        <v>1.0</v>
      </c>
      <c r="P602" s="2508">
        <v>0.0</v>
      </c>
    </row>
    <row r="603">
      <c r="A603" s="2505" t="s">
        <v>27</v>
      </c>
      <c r="B603" s="2505" t="s">
        <v>783</v>
      </c>
      <c r="C603" s="2506">
        <v>45642.583333333336</v>
      </c>
      <c r="D603" s="2506">
        <v>45645.583333333336</v>
      </c>
      <c r="E603" s="2507">
        <v>72.0</v>
      </c>
      <c r="F603" s="2508" t="s">
        <v>703</v>
      </c>
      <c r="G603" s="2508">
        <v>3.0</v>
      </c>
      <c r="H603" s="2508">
        <v>178.0</v>
      </c>
      <c r="I603" s="2508">
        <v>0.0</v>
      </c>
      <c r="J603" s="2509">
        <v>178.0</v>
      </c>
      <c r="K603" s="2510">
        <v>0.0</v>
      </c>
      <c r="L603" s="2510">
        <v>0.0</v>
      </c>
      <c r="M603" s="2509">
        <v>178.0</v>
      </c>
      <c r="N603" s="2508">
        <v>0.0</v>
      </c>
      <c r="O603" s="2509">
        <v>0.0</v>
      </c>
      <c r="P603" s="2508">
        <v>0.0</v>
      </c>
    </row>
    <row r="604">
      <c r="A604" s="2505" t="s">
        <v>26</v>
      </c>
      <c r="B604" s="2505" t="s">
        <v>783</v>
      </c>
      <c r="C604" s="2506">
        <v>45649.583333333336</v>
      </c>
      <c r="D604" s="2506">
        <v>45652.583333333336</v>
      </c>
      <c r="E604" s="2507">
        <v>72.0</v>
      </c>
      <c r="F604" s="2508" t="s">
        <v>703</v>
      </c>
      <c r="G604" s="2508">
        <v>3.0</v>
      </c>
      <c r="H604" s="2508">
        <v>100.0</v>
      </c>
      <c r="I604" s="2508">
        <v>414.0</v>
      </c>
      <c r="J604" s="2509">
        <v>133.0</v>
      </c>
      <c r="K604" s="2510">
        <v>35066.0</v>
      </c>
      <c r="L604" s="2510">
        <v>35066.0</v>
      </c>
      <c r="M604" s="2509">
        <v>15.0</v>
      </c>
      <c r="N604" s="2508">
        <v>131.0</v>
      </c>
      <c r="O604" s="2509">
        <v>1.0</v>
      </c>
      <c r="P604" s="2508">
        <v>0.0</v>
      </c>
    </row>
    <row r="605">
      <c r="A605" s="2505" t="s">
        <v>25</v>
      </c>
      <c r="B605" s="2505" t="s">
        <v>783</v>
      </c>
      <c r="C605" s="2506">
        <v>45656.583333333336</v>
      </c>
      <c r="D605" s="2506">
        <v>45659.583333333336</v>
      </c>
      <c r="E605" s="2507">
        <v>72.0</v>
      </c>
      <c r="F605" s="2508" t="s">
        <v>703</v>
      </c>
      <c r="G605" s="2508">
        <v>4.0</v>
      </c>
      <c r="H605" s="2508">
        <v>168.0</v>
      </c>
      <c r="I605" s="2508">
        <v>0.0</v>
      </c>
      <c r="J605" s="2509">
        <v>174.0</v>
      </c>
      <c r="K605" s="2510">
        <v>0.0</v>
      </c>
      <c r="L605" s="2510">
        <v>0.0</v>
      </c>
      <c r="M605" s="2509">
        <v>169.0</v>
      </c>
      <c r="N605" s="2508">
        <v>0.0</v>
      </c>
      <c r="O605" s="2509">
        <v>0.0</v>
      </c>
      <c r="P605" s="2508">
        <v>0.0</v>
      </c>
    </row>
    <row r="606">
      <c r="A606" s="2505" t="s">
        <v>24</v>
      </c>
      <c r="B606" s="2505" t="s">
        <v>783</v>
      </c>
      <c r="C606" s="2506">
        <v>45663.583333333336</v>
      </c>
      <c r="D606" s="2506">
        <v>45666.583333333336</v>
      </c>
      <c r="E606" s="2507">
        <v>72.0</v>
      </c>
      <c r="F606" s="2508" t="s">
        <v>703</v>
      </c>
      <c r="G606" s="2508">
        <v>1.0</v>
      </c>
      <c r="H606" s="2508">
        <v>46.0</v>
      </c>
      <c r="I606" s="2508">
        <v>686.0</v>
      </c>
      <c r="J606" s="2509">
        <v>94.0</v>
      </c>
      <c r="K606" s="2510">
        <v>181644.0</v>
      </c>
      <c r="L606" s="2510">
        <v>60548.0</v>
      </c>
      <c r="M606" s="2509">
        <v>6.0</v>
      </c>
      <c r="N606" s="2508">
        <v>226.0</v>
      </c>
      <c r="O606" s="2509">
        <v>3.0</v>
      </c>
      <c r="P606" s="2508">
        <v>0.0</v>
      </c>
    </row>
    <row r="607">
      <c r="A607" s="2505" t="s">
        <v>23</v>
      </c>
      <c r="B607" s="2505" t="s">
        <v>783</v>
      </c>
      <c r="C607" s="2506">
        <v>45670.583333333336</v>
      </c>
      <c r="D607" s="2506">
        <v>45673.583333333336</v>
      </c>
      <c r="E607" s="2507">
        <v>72.0</v>
      </c>
      <c r="F607" s="2508" t="s">
        <v>703</v>
      </c>
      <c r="G607" s="2508">
        <v>5.0</v>
      </c>
      <c r="H607" s="2508">
        <v>39.0</v>
      </c>
      <c r="I607" s="2508">
        <v>727.0</v>
      </c>
      <c r="J607" s="2509">
        <v>71.0</v>
      </c>
      <c r="K607" s="2510">
        <v>219616.0</v>
      </c>
      <c r="L607" s="2510">
        <v>54904.0</v>
      </c>
      <c r="M607" s="2509">
        <v>6.0</v>
      </c>
      <c r="N607" s="2508">
        <v>205.0</v>
      </c>
      <c r="O607" s="2509">
        <v>4.0</v>
      </c>
      <c r="P607" s="2508">
        <v>0.1</v>
      </c>
    </row>
    <row r="608">
      <c r="A608" s="2505" t="s">
        <v>22</v>
      </c>
      <c r="B608" s="2505" t="s">
        <v>783</v>
      </c>
      <c r="C608" s="2506">
        <v>45677.583333333336</v>
      </c>
      <c r="D608" s="2506">
        <v>45680.583333333336</v>
      </c>
      <c r="E608" s="2507">
        <v>72.0</v>
      </c>
      <c r="F608" s="2508" t="s">
        <v>703</v>
      </c>
      <c r="G608" s="2508">
        <v>6.0</v>
      </c>
      <c r="H608" s="2508">
        <v>67.0</v>
      </c>
      <c r="I608" s="2508">
        <v>605.0</v>
      </c>
      <c r="J608" s="2509">
        <v>100.0</v>
      </c>
      <c r="K608" s="2510">
        <v>179003.0</v>
      </c>
      <c r="L608" s="2510">
        <v>59668.0</v>
      </c>
      <c r="M608" s="2509">
        <v>4.0</v>
      </c>
      <c r="N608" s="2508">
        <v>223.0</v>
      </c>
      <c r="O608" s="2509">
        <v>3.0</v>
      </c>
      <c r="P608" s="2508">
        <v>0.0</v>
      </c>
    </row>
    <row r="609">
      <c r="A609" s="2505" t="s">
        <v>21</v>
      </c>
      <c r="B609" s="2505" t="s">
        <v>783</v>
      </c>
      <c r="C609" s="2506">
        <v>45684.583333333336</v>
      </c>
      <c r="D609" s="2506">
        <v>45687.583333333336</v>
      </c>
      <c r="E609" s="2507">
        <v>72.0</v>
      </c>
      <c r="F609" s="2508" t="s">
        <v>703</v>
      </c>
      <c r="G609" s="2508">
        <v>5.0</v>
      </c>
      <c r="H609" s="2508">
        <v>18.0</v>
      </c>
      <c r="I609" s="2508">
        <v>837.0</v>
      </c>
      <c r="J609" s="2509">
        <v>50.0</v>
      </c>
      <c r="K609" s="2510">
        <v>471323.0</v>
      </c>
      <c r="L609" s="2510">
        <v>117831.0</v>
      </c>
      <c r="M609" s="2509">
        <v>3.0</v>
      </c>
      <c r="N609" s="2508">
        <v>440.0</v>
      </c>
      <c r="O609" s="2509">
        <v>4.0</v>
      </c>
      <c r="P609" s="2508">
        <v>0.1</v>
      </c>
    </row>
    <row r="610">
      <c r="A610" s="2505" t="s">
        <v>20</v>
      </c>
      <c r="B610" s="2505" t="s">
        <v>783</v>
      </c>
      <c r="C610" s="2506">
        <v>45691.583333333336</v>
      </c>
      <c r="D610" s="2506">
        <v>45694.583333333336</v>
      </c>
      <c r="E610" s="2507">
        <v>72.0</v>
      </c>
      <c r="F610" s="2508" t="s">
        <v>703</v>
      </c>
      <c r="G610" s="2508">
        <v>8.0</v>
      </c>
      <c r="H610" s="2508">
        <v>9.0</v>
      </c>
      <c r="I610" s="2508">
        <v>929.0</v>
      </c>
      <c r="J610" s="2509">
        <v>27.0</v>
      </c>
      <c r="K610" s="2510">
        <v>1011375.0</v>
      </c>
      <c r="L610" s="2510">
        <v>202275.0</v>
      </c>
      <c r="M610" s="2509">
        <v>2.0</v>
      </c>
      <c r="N610" s="2508">
        <v>755.0</v>
      </c>
      <c r="O610" s="2509">
        <v>5.0</v>
      </c>
      <c r="P610" s="2508">
        <v>0.1</v>
      </c>
    </row>
    <row r="611">
      <c r="A611" s="2505" t="s">
        <v>19</v>
      </c>
      <c r="B611" s="2505" t="s">
        <v>783</v>
      </c>
      <c r="C611" s="2506">
        <v>45698.583333333336</v>
      </c>
      <c r="D611" s="2506">
        <v>45701.583333333336</v>
      </c>
      <c r="E611" s="2507">
        <v>72.0</v>
      </c>
      <c r="F611" s="2508" t="s">
        <v>703</v>
      </c>
      <c r="G611" s="2508">
        <v>7.0</v>
      </c>
      <c r="H611" s="2508">
        <v>95.0</v>
      </c>
      <c r="I611" s="2508">
        <v>422.0</v>
      </c>
      <c r="J611" s="2509">
        <v>124.0</v>
      </c>
      <c r="K611" s="2510">
        <v>53192.0</v>
      </c>
      <c r="L611" s="2510">
        <v>53192.0</v>
      </c>
      <c r="M611" s="2509">
        <v>9.0</v>
      </c>
      <c r="N611" s="2508">
        <v>199.0</v>
      </c>
      <c r="O611" s="2509">
        <v>1.0</v>
      </c>
      <c r="P611" s="2508">
        <v>0.0</v>
      </c>
    </row>
    <row r="612">
      <c r="A612" s="2505" t="s">
        <v>18</v>
      </c>
      <c r="B612" s="2505" t="s">
        <v>783</v>
      </c>
      <c r="C612" s="2506">
        <v>45705.583333333336</v>
      </c>
      <c r="D612" s="2506">
        <v>45708.583333333336</v>
      </c>
      <c r="E612" s="2507">
        <v>72.0</v>
      </c>
      <c r="F612" s="2508" t="s">
        <v>703</v>
      </c>
      <c r="G612" s="2508">
        <v>7.0</v>
      </c>
      <c r="H612" s="2508">
        <v>13.0</v>
      </c>
      <c r="I612" s="2508">
        <v>868.0</v>
      </c>
      <c r="J612" s="2509">
        <v>33.0</v>
      </c>
      <c r="K612" s="2510">
        <v>917726.0</v>
      </c>
      <c r="L612" s="2510">
        <v>183545.0</v>
      </c>
      <c r="M612" s="2509">
        <v>4.0</v>
      </c>
      <c r="N612" s="2508">
        <v>685.0</v>
      </c>
      <c r="O612" s="2509">
        <v>5.0</v>
      </c>
      <c r="P612" s="2508">
        <v>0.1</v>
      </c>
    </row>
    <row r="613">
      <c r="A613" s="2505" t="s">
        <v>17</v>
      </c>
      <c r="B613" s="2505" t="s">
        <v>783</v>
      </c>
      <c r="C613" s="2506">
        <v>45712.583333333336</v>
      </c>
      <c r="D613" s="2506">
        <v>45715.583333333336</v>
      </c>
      <c r="E613" s="2507">
        <v>72.0</v>
      </c>
      <c r="F613" s="2508" t="s">
        <v>703</v>
      </c>
      <c r="G613" s="2508">
        <v>7.0</v>
      </c>
      <c r="H613" s="2508">
        <v>25.0</v>
      </c>
      <c r="I613" s="2508">
        <v>796.0</v>
      </c>
      <c r="J613" s="2509">
        <v>57.0</v>
      </c>
      <c r="K613" s="2510">
        <v>358341.0</v>
      </c>
      <c r="L613" s="2510">
        <v>179171.0</v>
      </c>
      <c r="M613" s="2509">
        <v>1.0</v>
      </c>
      <c r="N613" s="2508">
        <v>669.0</v>
      </c>
      <c r="O613" s="2509">
        <v>2.0</v>
      </c>
      <c r="P613" s="2508">
        <v>0.0</v>
      </c>
    </row>
    <row r="614">
      <c r="A614" s="2505" t="s">
        <v>16</v>
      </c>
      <c r="B614" s="2505" t="s">
        <v>783</v>
      </c>
      <c r="C614" s="2506">
        <v>45719.583333333336</v>
      </c>
      <c r="D614" s="2506">
        <v>45722.583333333336</v>
      </c>
      <c r="E614" s="2507">
        <v>72.0</v>
      </c>
      <c r="F614" s="2508" t="s">
        <v>703</v>
      </c>
      <c r="G614" s="2508">
        <v>6.0</v>
      </c>
      <c r="H614" s="2508">
        <v>162.0</v>
      </c>
      <c r="I614" s="2508">
        <v>0.0</v>
      </c>
      <c r="J614" s="2509">
        <v>167.0</v>
      </c>
      <c r="K614" s="2510">
        <v>0.0</v>
      </c>
      <c r="L614" s="2510">
        <v>0.0</v>
      </c>
      <c r="M614" s="2509">
        <v>176.0</v>
      </c>
      <c r="N614" s="2508">
        <v>0.0</v>
      </c>
      <c r="O614" s="2509">
        <v>0.0</v>
      </c>
      <c r="P614" s="2508">
        <v>0.0</v>
      </c>
    </row>
    <row r="615">
      <c r="A615" s="2505" t="s">
        <v>782</v>
      </c>
      <c r="B615" s="2505" t="s">
        <v>783</v>
      </c>
      <c r="C615" s="2506">
        <v>45502.625</v>
      </c>
      <c r="D615" s="2506">
        <v>45505.583333333336</v>
      </c>
      <c r="E615" s="2507">
        <v>71.0</v>
      </c>
      <c r="F615" s="2508" t="s">
        <v>165</v>
      </c>
      <c r="G615" s="2508">
        <v>7.0</v>
      </c>
      <c r="H615" s="2508">
        <v>70.0</v>
      </c>
      <c r="I615" s="2508">
        <v>567.0</v>
      </c>
      <c r="J615" s="2509">
        <v>34.0</v>
      </c>
      <c r="K615" s="2510">
        <v>393395.0</v>
      </c>
      <c r="L615" s="2510">
        <v>13565.0</v>
      </c>
      <c r="M615" s="2509">
        <v>108.0</v>
      </c>
      <c r="N615" s="2508">
        <v>16.0</v>
      </c>
      <c r="O615" s="2509">
        <v>29.0</v>
      </c>
      <c r="P615" s="2508">
        <v>0.4</v>
      </c>
    </row>
    <row r="616">
      <c r="A616" s="2505" t="s">
        <v>46</v>
      </c>
      <c r="B616" s="2505" t="s">
        <v>783</v>
      </c>
      <c r="C616" s="2506">
        <v>45509.625</v>
      </c>
      <c r="D616" s="2506">
        <v>45512.583333333336</v>
      </c>
      <c r="E616" s="2507">
        <v>71.0</v>
      </c>
      <c r="F616" s="2508" t="s">
        <v>165</v>
      </c>
      <c r="G616" s="2508">
        <v>4.0</v>
      </c>
      <c r="H616" s="2508">
        <v>37.0</v>
      </c>
      <c r="I616" s="2508">
        <v>724.0</v>
      </c>
      <c r="J616" s="2509">
        <v>28.0</v>
      </c>
      <c r="K616" s="2510">
        <v>513715.0</v>
      </c>
      <c r="L616" s="2510">
        <v>32107.0</v>
      </c>
      <c r="M616" s="2509">
        <v>53.0</v>
      </c>
      <c r="N616" s="2508">
        <v>37.0</v>
      </c>
      <c r="O616" s="2509">
        <v>16.0</v>
      </c>
      <c r="P616" s="2508">
        <v>0.2</v>
      </c>
    </row>
    <row r="617">
      <c r="A617" s="2505" t="s">
        <v>45</v>
      </c>
      <c r="B617" s="2505" t="s">
        <v>783</v>
      </c>
      <c r="C617" s="2506">
        <v>45516.625</v>
      </c>
      <c r="D617" s="2506">
        <v>45519.583333333336</v>
      </c>
      <c r="E617" s="2507">
        <v>71.0</v>
      </c>
      <c r="F617" s="2508" t="s">
        <v>165</v>
      </c>
      <c r="G617" s="2508">
        <v>6.0</v>
      </c>
      <c r="H617" s="2508">
        <v>18.0</v>
      </c>
      <c r="I617" s="2508">
        <v>784.0</v>
      </c>
      <c r="J617" s="2509">
        <v>19.0</v>
      </c>
      <c r="K617" s="2510">
        <v>513445.0</v>
      </c>
      <c r="L617" s="2510">
        <v>42787.0</v>
      </c>
      <c r="M617" s="2509">
        <v>24.0</v>
      </c>
      <c r="N617" s="2508">
        <v>49.0</v>
      </c>
      <c r="O617" s="2509">
        <v>12.0</v>
      </c>
      <c r="P617" s="2508">
        <v>0.2</v>
      </c>
    </row>
    <row r="618">
      <c r="A618" s="2505" t="s">
        <v>44</v>
      </c>
      <c r="B618" s="2505" t="s">
        <v>783</v>
      </c>
      <c r="C618" s="2506">
        <v>45523.625</v>
      </c>
      <c r="D618" s="2506">
        <v>45526.583333333336</v>
      </c>
      <c r="E618" s="2507">
        <v>71.0</v>
      </c>
      <c r="F618" s="2508" t="s">
        <v>165</v>
      </c>
      <c r="G618" s="2508">
        <v>6.0</v>
      </c>
      <c r="H618" s="2508">
        <v>7.0</v>
      </c>
      <c r="I618" s="2508">
        <v>906.0</v>
      </c>
      <c r="J618" s="2509">
        <v>7.0</v>
      </c>
      <c r="K618" s="2510">
        <v>1582649.0</v>
      </c>
      <c r="L618" s="2510">
        <v>87925.0</v>
      </c>
      <c r="M618" s="2509">
        <v>11.0</v>
      </c>
      <c r="N618" s="2508">
        <v>101.0</v>
      </c>
      <c r="O618" s="2509">
        <v>18.0</v>
      </c>
      <c r="P618" s="2508">
        <v>0.3</v>
      </c>
    </row>
    <row r="619">
      <c r="A619" s="2505" t="s">
        <v>43</v>
      </c>
      <c r="B619" s="2505" t="s">
        <v>783</v>
      </c>
      <c r="C619" s="2506">
        <v>45530.625</v>
      </c>
      <c r="D619" s="2506">
        <v>45533.583333333336</v>
      </c>
      <c r="E619" s="2507">
        <v>71.0</v>
      </c>
      <c r="F619" s="2508" t="s">
        <v>165</v>
      </c>
      <c r="G619" s="2508">
        <v>7.0</v>
      </c>
      <c r="H619" s="2508">
        <v>45.0</v>
      </c>
      <c r="I619" s="2508">
        <v>670.0</v>
      </c>
      <c r="J619" s="2509">
        <v>21.0</v>
      </c>
      <c r="K619" s="2510">
        <v>613319.0</v>
      </c>
      <c r="L619" s="2510">
        <v>21904.0</v>
      </c>
      <c r="M619" s="2509">
        <v>82.0</v>
      </c>
      <c r="N619" s="2508">
        <v>25.0</v>
      </c>
      <c r="O619" s="2509">
        <v>28.0</v>
      </c>
      <c r="P619" s="2508">
        <v>0.4</v>
      </c>
    </row>
    <row r="620">
      <c r="A620" s="2505" t="s">
        <v>42</v>
      </c>
      <c r="B620" s="2505" t="s">
        <v>783</v>
      </c>
      <c r="C620" s="2506">
        <v>45537.708333333336</v>
      </c>
      <c r="D620" s="2506">
        <v>45540.666666666664</v>
      </c>
      <c r="E620" s="2507">
        <v>71.0</v>
      </c>
      <c r="F620" s="2508" t="s">
        <v>165</v>
      </c>
      <c r="G620" s="2508">
        <v>5.0</v>
      </c>
      <c r="H620" s="2508">
        <v>35.0</v>
      </c>
      <c r="I620" s="2508">
        <v>715.0</v>
      </c>
      <c r="J620" s="2509">
        <v>18.0</v>
      </c>
      <c r="K620" s="2510">
        <v>788585.0</v>
      </c>
      <c r="L620" s="2510">
        <v>19234.0</v>
      </c>
      <c r="M620" s="2509">
        <v>95.0</v>
      </c>
      <c r="N620" s="2508">
        <v>22.0</v>
      </c>
      <c r="O620" s="2509">
        <v>41.0</v>
      </c>
      <c r="P620" s="2508">
        <v>0.6</v>
      </c>
    </row>
    <row r="621">
      <c r="A621" s="2505" t="s">
        <v>41</v>
      </c>
      <c r="B621" s="2505" t="s">
        <v>783</v>
      </c>
      <c r="C621" s="2506">
        <v>45544.708333333336</v>
      </c>
      <c r="D621" s="2506">
        <v>45547.583333333336</v>
      </c>
      <c r="E621" s="2507">
        <v>69.0</v>
      </c>
      <c r="F621" s="2508" t="s">
        <v>165</v>
      </c>
      <c r="G621" s="2508">
        <v>6.0</v>
      </c>
      <c r="H621" s="2508">
        <v>31.0</v>
      </c>
      <c r="I621" s="2508">
        <v>772.0</v>
      </c>
      <c r="J621" s="2509">
        <v>8.0</v>
      </c>
      <c r="K621" s="2510">
        <v>1523472.0</v>
      </c>
      <c r="L621" s="2510">
        <v>15546.0</v>
      </c>
      <c r="M621" s="2509">
        <v>106.0</v>
      </c>
      <c r="N621" s="2508">
        <v>18.0</v>
      </c>
      <c r="O621" s="2509">
        <v>98.0</v>
      </c>
      <c r="P621" s="2508">
        <v>1.4</v>
      </c>
    </row>
    <row r="622">
      <c r="A622" s="2505" t="s">
        <v>40</v>
      </c>
      <c r="B622" s="2505" t="s">
        <v>783</v>
      </c>
      <c r="C622" s="2506">
        <v>45551.708333333336</v>
      </c>
      <c r="D622" s="2506">
        <v>45554.583333333336</v>
      </c>
      <c r="E622" s="2507">
        <v>69.0</v>
      </c>
      <c r="F622" s="2508" t="s">
        <v>165</v>
      </c>
      <c r="G622" s="2508">
        <v>6.0</v>
      </c>
      <c r="H622" s="2508">
        <v>36.0</v>
      </c>
      <c r="I622" s="2508">
        <v>752.0</v>
      </c>
      <c r="J622" s="2509">
        <v>23.0</v>
      </c>
      <c r="K622" s="2510">
        <v>623060.0</v>
      </c>
      <c r="L622" s="2510">
        <v>32793.0</v>
      </c>
      <c r="M622" s="2509">
        <v>47.0</v>
      </c>
      <c r="N622" s="2508">
        <v>38.0</v>
      </c>
      <c r="O622" s="2509">
        <v>19.0</v>
      </c>
      <c r="P622" s="2508">
        <v>0.3</v>
      </c>
    </row>
    <row r="623">
      <c r="A623" s="2505" t="s">
        <v>39</v>
      </c>
      <c r="B623" s="2505" t="s">
        <v>783</v>
      </c>
      <c r="C623" s="2506">
        <v>45558.708333333336</v>
      </c>
      <c r="D623" s="2506">
        <v>45561.583333333336</v>
      </c>
      <c r="E623" s="2507">
        <v>69.0</v>
      </c>
      <c r="F623" s="2508" t="s">
        <v>165</v>
      </c>
      <c r="G623" s="2508">
        <v>5.0</v>
      </c>
      <c r="H623" s="2508">
        <v>41.0</v>
      </c>
      <c r="I623" s="2508">
        <v>724.0</v>
      </c>
      <c r="J623" s="2509">
        <v>21.0</v>
      </c>
      <c r="K623" s="2510">
        <v>631800.0</v>
      </c>
      <c r="L623" s="2510">
        <v>24300.0</v>
      </c>
      <c r="M623" s="2509">
        <v>82.0</v>
      </c>
      <c r="N623" s="2508">
        <v>28.0</v>
      </c>
      <c r="O623" s="2509">
        <v>26.0</v>
      </c>
      <c r="P623" s="2508">
        <v>0.4</v>
      </c>
    </row>
    <row r="624">
      <c r="A624" s="2505" t="s">
        <v>38</v>
      </c>
      <c r="B624" s="2505" t="s">
        <v>783</v>
      </c>
      <c r="C624" s="2506">
        <v>45565.708333333336</v>
      </c>
      <c r="D624" s="2506">
        <v>45568.583333333336</v>
      </c>
      <c r="E624" s="2507">
        <v>69.0</v>
      </c>
      <c r="F624" s="2508" t="s">
        <v>165</v>
      </c>
      <c r="G624" s="2508">
        <v>5.0</v>
      </c>
      <c r="H624" s="2508">
        <v>36.0</v>
      </c>
      <c r="I624" s="2508">
        <v>735.0</v>
      </c>
      <c r="J624" s="2509">
        <v>19.0</v>
      </c>
      <c r="K624" s="2510">
        <v>748560.0</v>
      </c>
      <c r="L624" s="2510">
        <v>26734.0</v>
      </c>
      <c r="M624" s="2509">
        <v>68.0</v>
      </c>
      <c r="N624" s="2508">
        <v>31.0</v>
      </c>
      <c r="O624" s="2509">
        <v>28.0</v>
      </c>
      <c r="P624" s="2508">
        <v>0.4</v>
      </c>
    </row>
    <row r="625">
      <c r="A625" s="2505" t="s">
        <v>37</v>
      </c>
      <c r="B625" s="2505" t="s">
        <v>783</v>
      </c>
      <c r="C625" s="2506">
        <v>45572.625</v>
      </c>
      <c r="D625" s="2506">
        <v>45575.583333333336</v>
      </c>
      <c r="E625" s="2507">
        <v>71.0</v>
      </c>
      <c r="F625" s="2508" t="s">
        <v>165</v>
      </c>
      <c r="G625" s="2508">
        <v>5.0</v>
      </c>
      <c r="H625" s="2508">
        <v>70.0</v>
      </c>
      <c r="I625" s="2508">
        <v>571.0</v>
      </c>
      <c r="J625" s="2509">
        <v>36.0</v>
      </c>
      <c r="K625" s="2510">
        <v>485643.0</v>
      </c>
      <c r="L625" s="2510">
        <v>16188.0</v>
      </c>
      <c r="M625" s="2509">
        <v>115.0</v>
      </c>
      <c r="N625" s="2508">
        <v>19.0</v>
      </c>
      <c r="O625" s="2509">
        <v>30.0</v>
      </c>
      <c r="P625" s="2508">
        <v>0.4</v>
      </c>
    </row>
    <row r="626">
      <c r="A626" s="2505" t="s">
        <v>36</v>
      </c>
      <c r="B626" s="2505" t="s">
        <v>783</v>
      </c>
      <c r="C626" s="2506">
        <v>45579.625</v>
      </c>
      <c r="D626" s="2506">
        <v>45582.583333333336</v>
      </c>
      <c r="E626" s="2507">
        <v>71.0</v>
      </c>
      <c r="F626" s="2508" t="s">
        <v>165</v>
      </c>
      <c r="G626" s="2508">
        <v>7.0</v>
      </c>
      <c r="H626" s="2508">
        <v>69.0</v>
      </c>
      <c r="I626" s="2508">
        <v>604.0</v>
      </c>
      <c r="J626" s="2509">
        <v>40.0</v>
      </c>
      <c r="K626" s="2510">
        <v>507843.0</v>
      </c>
      <c r="L626" s="2510">
        <v>22080.0</v>
      </c>
      <c r="M626" s="2509">
        <v>95.0</v>
      </c>
      <c r="N626" s="2508">
        <v>25.0</v>
      </c>
      <c r="O626" s="2509">
        <v>23.0</v>
      </c>
      <c r="P626" s="2508">
        <v>0.3</v>
      </c>
    </row>
    <row r="627">
      <c r="A627" s="2505" t="s">
        <v>35</v>
      </c>
      <c r="B627" s="2505" t="s">
        <v>783</v>
      </c>
      <c r="C627" s="2506">
        <v>45586.625</v>
      </c>
      <c r="D627" s="2506">
        <v>45589.583333333336</v>
      </c>
      <c r="E627" s="2507">
        <v>71.0</v>
      </c>
      <c r="F627" s="2508" t="s">
        <v>165</v>
      </c>
      <c r="G627" s="2508">
        <v>5.0</v>
      </c>
      <c r="H627" s="2508">
        <v>99.0</v>
      </c>
      <c r="I627" s="2508">
        <v>427.0</v>
      </c>
      <c r="J627" s="2509">
        <v>69.0</v>
      </c>
      <c r="K627" s="2510">
        <v>224147.0</v>
      </c>
      <c r="L627" s="2510">
        <v>10674.0</v>
      </c>
      <c r="M627" s="2509">
        <v>127.0</v>
      </c>
      <c r="N627" s="2508">
        <v>13.0</v>
      </c>
      <c r="O627" s="2509">
        <v>21.0</v>
      </c>
      <c r="P627" s="2508">
        <v>0.3</v>
      </c>
    </row>
    <row r="628">
      <c r="A628" s="2505" t="s">
        <v>34</v>
      </c>
      <c r="B628" s="2505" t="s">
        <v>783</v>
      </c>
      <c r="C628" s="2506">
        <v>45593.583333333336</v>
      </c>
      <c r="D628" s="2506">
        <v>45596.583333333336</v>
      </c>
      <c r="E628" s="2507">
        <v>72.0</v>
      </c>
      <c r="F628" s="2508" t="s">
        <v>165</v>
      </c>
      <c r="G628" s="2508">
        <v>8.0</v>
      </c>
      <c r="H628" s="2508">
        <v>53.0</v>
      </c>
      <c r="I628" s="2508">
        <v>636.0</v>
      </c>
      <c r="J628" s="2509">
        <v>46.0</v>
      </c>
      <c r="K628" s="2510">
        <v>429760.0</v>
      </c>
      <c r="L628" s="2510">
        <v>33058.0</v>
      </c>
      <c r="M628" s="2509">
        <v>51.0</v>
      </c>
      <c r="N628" s="2508">
        <v>42.0</v>
      </c>
      <c r="O628" s="2509">
        <v>13.0</v>
      </c>
      <c r="P628" s="2508">
        <v>0.2</v>
      </c>
    </row>
    <row r="629">
      <c r="A629" s="2505" t="s">
        <v>33</v>
      </c>
      <c r="B629" s="2505" t="s">
        <v>783</v>
      </c>
      <c r="C629" s="2506">
        <v>45600.583333333336</v>
      </c>
      <c r="D629" s="2506">
        <v>45603.583333333336</v>
      </c>
      <c r="E629" s="2507">
        <v>72.0</v>
      </c>
      <c r="F629" s="2508" t="s">
        <v>165</v>
      </c>
      <c r="G629" s="2508">
        <v>7.0</v>
      </c>
      <c r="H629" s="2508">
        <v>14.0</v>
      </c>
      <c r="I629" s="2508">
        <v>847.0</v>
      </c>
      <c r="J629" s="2509">
        <v>13.0</v>
      </c>
      <c r="K629" s="2510">
        <v>1851759.0</v>
      </c>
      <c r="L629" s="2510">
        <v>51438.0</v>
      </c>
      <c r="M629" s="2509">
        <v>29.0</v>
      </c>
      <c r="N629" s="2508">
        <v>65.0</v>
      </c>
      <c r="O629" s="2509">
        <v>36.0</v>
      </c>
      <c r="P629" s="2508">
        <v>0.5</v>
      </c>
    </row>
    <row r="630">
      <c r="A630" s="2505" t="s">
        <v>32</v>
      </c>
      <c r="B630" s="2505" t="s">
        <v>783</v>
      </c>
      <c r="C630" s="2506">
        <v>45607.583333333336</v>
      </c>
      <c r="D630" s="2506">
        <v>45610.583333333336</v>
      </c>
      <c r="E630" s="2507">
        <v>72.0</v>
      </c>
      <c r="F630" s="2508" t="s">
        <v>165</v>
      </c>
      <c r="G630" s="2508">
        <v>7.0</v>
      </c>
      <c r="H630" s="2508">
        <v>95.0</v>
      </c>
      <c r="I630" s="2508">
        <v>474.0</v>
      </c>
      <c r="J630" s="2509">
        <v>79.0</v>
      </c>
      <c r="K630" s="2510">
        <v>283228.0</v>
      </c>
      <c r="L630" s="2510">
        <v>25748.0</v>
      </c>
      <c r="M630" s="2509">
        <v>59.0</v>
      </c>
      <c r="N630" s="2508">
        <v>32.0</v>
      </c>
      <c r="O630" s="2509">
        <v>11.0</v>
      </c>
      <c r="P630" s="2508">
        <v>0.2</v>
      </c>
    </row>
    <row r="631">
      <c r="A631" s="2505" t="s">
        <v>31</v>
      </c>
      <c r="B631" s="2505" t="s">
        <v>783</v>
      </c>
      <c r="C631" s="2506">
        <v>45614.583333333336</v>
      </c>
      <c r="D631" s="2506">
        <v>45617.583333333336</v>
      </c>
      <c r="E631" s="2507">
        <v>72.0</v>
      </c>
      <c r="F631" s="2508" t="s">
        <v>165</v>
      </c>
      <c r="G631" s="2508">
        <v>5.0</v>
      </c>
      <c r="H631" s="2508">
        <v>104.0</v>
      </c>
      <c r="I631" s="2508">
        <v>412.0</v>
      </c>
      <c r="J631" s="2509">
        <v>88.0</v>
      </c>
      <c r="K631" s="2510">
        <v>256146.0</v>
      </c>
      <c r="L631" s="2510">
        <v>25615.0</v>
      </c>
      <c r="M631" s="2509">
        <v>84.0</v>
      </c>
      <c r="N631" s="2508">
        <v>32.0</v>
      </c>
      <c r="O631" s="2509">
        <v>10.0</v>
      </c>
      <c r="P631" s="2508">
        <v>0.1</v>
      </c>
    </row>
    <row r="632">
      <c r="A632" s="2505" t="s">
        <v>30</v>
      </c>
      <c r="B632" s="2505" t="s">
        <v>783</v>
      </c>
      <c r="C632" s="2506">
        <v>45621.583333333336</v>
      </c>
      <c r="D632" s="2506">
        <v>45624.583333333336</v>
      </c>
      <c r="E632" s="2507">
        <v>72.0</v>
      </c>
      <c r="F632" s="2508" t="s">
        <v>165</v>
      </c>
      <c r="G632" s="2508">
        <v>3.0</v>
      </c>
      <c r="H632" s="2508">
        <v>112.0</v>
      </c>
      <c r="I632" s="2508">
        <v>376.0</v>
      </c>
      <c r="J632" s="2509">
        <v>99.0</v>
      </c>
      <c r="K632" s="2510">
        <v>161481.0</v>
      </c>
      <c r="L632" s="2510">
        <v>23069.0</v>
      </c>
      <c r="M632" s="2509">
        <v>85.0</v>
      </c>
      <c r="N632" s="2508">
        <v>29.0</v>
      </c>
      <c r="O632" s="2509">
        <v>7.0</v>
      </c>
      <c r="P632" s="2508">
        <v>0.1</v>
      </c>
    </row>
    <row r="633">
      <c r="A633" s="2505" t="s">
        <v>29</v>
      </c>
      <c r="B633" s="2505" t="s">
        <v>783</v>
      </c>
      <c r="C633" s="2506">
        <v>45628.583333333336</v>
      </c>
      <c r="D633" s="2506">
        <v>45631.583333333336</v>
      </c>
      <c r="E633" s="2507">
        <v>72.0</v>
      </c>
      <c r="F633" s="2508" t="s">
        <v>165</v>
      </c>
      <c r="G633" s="2508">
        <v>3.0</v>
      </c>
      <c r="H633" s="2508">
        <v>85.0</v>
      </c>
      <c r="I633" s="2508">
        <v>517.0</v>
      </c>
      <c r="J633" s="2509">
        <v>71.0</v>
      </c>
      <c r="K633" s="2510">
        <v>324882.0</v>
      </c>
      <c r="L633" s="2510">
        <v>36098.0</v>
      </c>
      <c r="M633" s="2509">
        <v>59.0</v>
      </c>
      <c r="N633" s="2508">
        <v>45.0</v>
      </c>
      <c r="O633" s="2509">
        <v>9.0</v>
      </c>
      <c r="P633" s="2508">
        <v>0.1</v>
      </c>
    </row>
    <row r="634">
      <c r="A634" s="2505" t="s">
        <v>28</v>
      </c>
      <c r="B634" s="2505" t="s">
        <v>783</v>
      </c>
      <c r="C634" s="2506">
        <v>45635.583333333336</v>
      </c>
      <c r="D634" s="2506">
        <v>45638.583333333336</v>
      </c>
      <c r="E634" s="2507">
        <v>72.0</v>
      </c>
      <c r="F634" s="2508" t="s">
        <v>165</v>
      </c>
      <c r="G634" s="2508">
        <v>4.0</v>
      </c>
      <c r="H634" s="2508">
        <v>129.0</v>
      </c>
      <c r="I634" s="2508">
        <v>302.0</v>
      </c>
      <c r="J634" s="2509">
        <v>107.0</v>
      </c>
      <c r="K634" s="2510">
        <v>152958.0</v>
      </c>
      <c r="L634" s="2510">
        <v>12747.0</v>
      </c>
      <c r="M634" s="2509">
        <v>125.0</v>
      </c>
      <c r="N634" s="2508">
        <v>16.0</v>
      </c>
      <c r="O634" s="2509">
        <v>12.0</v>
      </c>
      <c r="P634" s="2508">
        <v>0.2</v>
      </c>
    </row>
    <row r="635">
      <c r="A635" s="2505" t="s">
        <v>27</v>
      </c>
      <c r="B635" s="2505" t="s">
        <v>783</v>
      </c>
      <c r="C635" s="2506">
        <v>45642.583333333336</v>
      </c>
      <c r="D635" s="2506">
        <v>45645.583333333336</v>
      </c>
      <c r="E635" s="2507">
        <v>72.0</v>
      </c>
      <c r="F635" s="2508" t="s">
        <v>165</v>
      </c>
      <c r="G635" s="2508">
        <v>3.0</v>
      </c>
      <c r="H635" s="2508">
        <v>49.0</v>
      </c>
      <c r="I635" s="2508">
        <v>680.0</v>
      </c>
      <c r="J635" s="2509">
        <v>29.0</v>
      </c>
      <c r="K635" s="2510">
        <v>867270.0</v>
      </c>
      <c r="L635" s="2510">
        <v>25508.0</v>
      </c>
      <c r="M635" s="2509">
        <v>87.0</v>
      </c>
      <c r="N635" s="2508">
        <v>32.0</v>
      </c>
      <c r="O635" s="2509">
        <v>34.0</v>
      </c>
      <c r="P635" s="2508">
        <v>0.5</v>
      </c>
    </row>
    <row r="636">
      <c r="A636" s="2505" t="s">
        <v>26</v>
      </c>
      <c r="B636" s="2505" t="s">
        <v>783</v>
      </c>
      <c r="C636" s="2506">
        <v>45649.583333333336</v>
      </c>
      <c r="D636" s="2506">
        <v>45652.583333333336</v>
      </c>
      <c r="E636" s="2507">
        <v>72.0</v>
      </c>
      <c r="F636" s="2508" t="s">
        <v>165</v>
      </c>
      <c r="G636" s="2508">
        <v>5.0</v>
      </c>
      <c r="H636" s="2508">
        <v>124.0</v>
      </c>
      <c r="I636" s="2508">
        <v>285.0</v>
      </c>
      <c r="J636" s="2509">
        <v>97.0</v>
      </c>
      <c r="K636" s="2510">
        <v>100434.0</v>
      </c>
      <c r="L636" s="2510">
        <v>14348.0</v>
      </c>
      <c r="M636" s="2509">
        <v>116.0</v>
      </c>
      <c r="N636" s="2508">
        <v>18.0</v>
      </c>
      <c r="O636" s="2509">
        <v>7.0</v>
      </c>
      <c r="P636" s="2508">
        <v>0.1</v>
      </c>
    </row>
    <row r="637">
      <c r="A637" s="2505" t="s">
        <v>25</v>
      </c>
      <c r="B637" s="2505" t="s">
        <v>783</v>
      </c>
      <c r="C637" s="2506">
        <v>45656.583333333336</v>
      </c>
      <c r="D637" s="2506">
        <v>45659.583333333336</v>
      </c>
      <c r="E637" s="2507">
        <v>72.0</v>
      </c>
      <c r="F637" s="2508" t="s">
        <v>165</v>
      </c>
      <c r="G637" s="2508">
        <v>2.0</v>
      </c>
      <c r="H637" s="2508">
        <v>102.0</v>
      </c>
      <c r="I637" s="2508">
        <v>409.0</v>
      </c>
      <c r="J637" s="2509">
        <v>76.0</v>
      </c>
      <c r="K637" s="2510">
        <v>165762.0</v>
      </c>
      <c r="L637" s="2510">
        <v>15069.0</v>
      </c>
      <c r="M637" s="2509">
        <v>109.0</v>
      </c>
      <c r="N637" s="2508">
        <v>19.0</v>
      </c>
      <c r="O637" s="2509">
        <v>11.0</v>
      </c>
      <c r="P637" s="2508">
        <v>0.2</v>
      </c>
    </row>
    <row r="638">
      <c r="A638" s="2505" t="s">
        <v>24</v>
      </c>
      <c r="B638" s="2505" t="s">
        <v>783</v>
      </c>
      <c r="C638" s="2506">
        <v>45663.583333333336</v>
      </c>
      <c r="D638" s="2506">
        <v>45666.583333333336</v>
      </c>
      <c r="E638" s="2507">
        <v>72.0</v>
      </c>
      <c r="F638" s="2508" t="s">
        <v>165</v>
      </c>
      <c r="G638" s="2508">
        <v>4.0</v>
      </c>
      <c r="H638" s="2508">
        <v>89.0</v>
      </c>
      <c r="I638" s="2508">
        <v>485.0</v>
      </c>
      <c r="J638" s="2509">
        <v>68.0</v>
      </c>
      <c r="K638" s="2510">
        <v>263874.0</v>
      </c>
      <c r="L638" s="2510">
        <v>20298.0</v>
      </c>
      <c r="M638" s="2509">
        <v>89.0</v>
      </c>
      <c r="N638" s="2508">
        <v>26.0</v>
      </c>
      <c r="O638" s="2509">
        <v>13.0</v>
      </c>
      <c r="P638" s="2508">
        <v>0.2</v>
      </c>
    </row>
    <row r="639">
      <c r="A639" s="2505" t="s">
        <v>23</v>
      </c>
      <c r="B639" s="2505" t="s">
        <v>783</v>
      </c>
      <c r="C639" s="2506">
        <v>45670.583333333336</v>
      </c>
      <c r="D639" s="2506">
        <v>45673.583333333336</v>
      </c>
      <c r="E639" s="2507">
        <v>72.0</v>
      </c>
      <c r="F639" s="2508" t="s">
        <v>165</v>
      </c>
      <c r="G639" s="2508">
        <v>4.0</v>
      </c>
      <c r="H639" s="2508">
        <v>131.0</v>
      </c>
      <c r="I639" s="2508">
        <v>300.0</v>
      </c>
      <c r="J639" s="2509">
        <v>102.0</v>
      </c>
      <c r="K639" s="2510">
        <v>135675.0</v>
      </c>
      <c r="L639" s="2510">
        <v>11306.0</v>
      </c>
      <c r="M639" s="2509">
        <v>126.0</v>
      </c>
      <c r="N639" s="2508">
        <v>14.0</v>
      </c>
      <c r="O639" s="2509">
        <v>12.0</v>
      </c>
      <c r="P639" s="2508">
        <v>0.2</v>
      </c>
    </row>
    <row r="640">
      <c r="A640" s="2505" t="s">
        <v>22</v>
      </c>
      <c r="B640" s="2505" t="s">
        <v>783</v>
      </c>
      <c r="C640" s="2506">
        <v>45677.583333333336</v>
      </c>
      <c r="D640" s="2506">
        <v>45680.583333333336</v>
      </c>
      <c r="E640" s="2507">
        <v>72.0</v>
      </c>
      <c r="F640" s="2508" t="s">
        <v>165</v>
      </c>
      <c r="G640" s="2508">
        <v>2.0</v>
      </c>
      <c r="H640" s="2508">
        <v>85.0</v>
      </c>
      <c r="I640" s="2508">
        <v>528.0</v>
      </c>
      <c r="J640" s="2509">
        <v>46.0</v>
      </c>
      <c r="K640" s="2510">
        <v>613215.0</v>
      </c>
      <c r="L640" s="2510">
        <v>17034.0</v>
      </c>
      <c r="M640" s="2509">
        <v>114.0</v>
      </c>
      <c r="N640" s="2508">
        <v>21.0</v>
      </c>
      <c r="O640" s="2509">
        <v>36.0</v>
      </c>
      <c r="P640" s="2508">
        <v>0.5</v>
      </c>
    </row>
    <row r="641">
      <c r="A641" s="2505" t="s">
        <v>21</v>
      </c>
      <c r="B641" s="2505" t="s">
        <v>783</v>
      </c>
      <c r="C641" s="2506">
        <v>45684.583333333336</v>
      </c>
      <c r="D641" s="2506">
        <v>45687.583333333336</v>
      </c>
      <c r="E641" s="2507">
        <v>72.0</v>
      </c>
      <c r="F641" s="2508" t="s">
        <v>165</v>
      </c>
      <c r="G641" s="2508">
        <v>4.0</v>
      </c>
      <c r="H641" s="2508">
        <v>115.0</v>
      </c>
      <c r="I641" s="2508">
        <v>364.0</v>
      </c>
      <c r="J641" s="2509">
        <v>74.0</v>
      </c>
      <c r="K641" s="2510">
        <v>276050.0</v>
      </c>
      <c r="L641" s="2510">
        <v>10617.0</v>
      </c>
      <c r="M641" s="2509">
        <v>144.0</v>
      </c>
      <c r="N641" s="2508">
        <v>13.0</v>
      </c>
      <c r="O641" s="2509">
        <v>26.0</v>
      </c>
      <c r="P641" s="2508">
        <v>0.4</v>
      </c>
    </row>
    <row r="642">
      <c r="A642" s="2505" t="s">
        <v>20</v>
      </c>
      <c r="B642" s="2505" t="s">
        <v>783</v>
      </c>
      <c r="C642" s="2506">
        <v>45691.583333333336</v>
      </c>
      <c r="D642" s="2506">
        <v>45694.583333333336</v>
      </c>
      <c r="E642" s="2507">
        <v>72.0</v>
      </c>
      <c r="F642" s="2508" t="s">
        <v>165</v>
      </c>
      <c r="G642" s="2508">
        <v>3.0</v>
      </c>
      <c r="H642" s="2508">
        <v>55.0</v>
      </c>
      <c r="I642" s="2508">
        <v>660.0</v>
      </c>
      <c r="J642" s="2509">
        <v>35.0</v>
      </c>
      <c r="K642" s="2510">
        <v>823505.0</v>
      </c>
      <c r="L642" s="2510">
        <v>24221.0</v>
      </c>
      <c r="M642" s="2509">
        <v>87.0</v>
      </c>
      <c r="N642" s="2508">
        <v>30.0</v>
      </c>
      <c r="O642" s="2509">
        <v>34.0</v>
      </c>
      <c r="P642" s="2508">
        <v>0.5</v>
      </c>
    </row>
    <row r="643">
      <c r="A643" s="2505" t="s">
        <v>19</v>
      </c>
      <c r="B643" s="2505" t="s">
        <v>783</v>
      </c>
      <c r="C643" s="2506">
        <v>45698.583333333336</v>
      </c>
      <c r="D643" s="2506">
        <v>45701.583333333336</v>
      </c>
      <c r="E643" s="2507">
        <v>72.0</v>
      </c>
      <c r="F643" s="2508" t="s">
        <v>165</v>
      </c>
      <c r="G643" s="2508">
        <v>6.0</v>
      </c>
      <c r="H643" s="2508">
        <v>85.0</v>
      </c>
      <c r="I643" s="2508">
        <v>477.0</v>
      </c>
      <c r="J643" s="2509">
        <v>60.0</v>
      </c>
      <c r="K643" s="2510">
        <v>296315.0</v>
      </c>
      <c r="L643" s="2510">
        <v>18520.0</v>
      </c>
      <c r="M643" s="2509">
        <v>98.0</v>
      </c>
      <c r="N643" s="2508">
        <v>23.0</v>
      </c>
      <c r="O643" s="2509">
        <v>16.0</v>
      </c>
      <c r="P643" s="2508">
        <v>0.2</v>
      </c>
    </row>
    <row r="644">
      <c r="A644" s="2505" t="s">
        <v>18</v>
      </c>
      <c r="B644" s="2505" t="s">
        <v>783</v>
      </c>
      <c r="C644" s="2506">
        <v>45705.583333333336</v>
      </c>
      <c r="D644" s="2506">
        <v>45708.583333333336</v>
      </c>
      <c r="E644" s="2507">
        <v>72.0</v>
      </c>
      <c r="F644" s="2508" t="s">
        <v>165</v>
      </c>
      <c r="G644" s="2508">
        <v>5.0</v>
      </c>
      <c r="H644" s="2508">
        <v>37.0</v>
      </c>
      <c r="I644" s="2508">
        <v>714.0</v>
      </c>
      <c r="J644" s="2509">
        <v>24.0</v>
      </c>
      <c r="K644" s="2510">
        <v>1315015.0</v>
      </c>
      <c r="L644" s="2510">
        <v>45345.0</v>
      </c>
      <c r="M644" s="2509">
        <v>54.0</v>
      </c>
      <c r="N644" s="2508">
        <v>57.0</v>
      </c>
      <c r="O644" s="2509">
        <v>29.0</v>
      </c>
      <c r="P644" s="2508">
        <v>0.4</v>
      </c>
    </row>
    <row r="645">
      <c r="A645" s="2505" t="s">
        <v>17</v>
      </c>
      <c r="B645" s="2505" t="s">
        <v>783</v>
      </c>
      <c r="C645" s="2506">
        <v>45712.583333333336</v>
      </c>
      <c r="D645" s="2506">
        <v>45715.583333333336</v>
      </c>
      <c r="E645" s="2507">
        <v>72.0</v>
      </c>
      <c r="F645" s="2508" t="s">
        <v>165</v>
      </c>
      <c r="G645" s="2508">
        <v>5.0</v>
      </c>
      <c r="H645" s="2508">
        <v>90.0</v>
      </c>
      <c r="I645" s="2508">
        <v>454.0</v>
      </c>
      <c r="J645" s="2509">
        <v>62.0</v>
      </c>
      <c r="K645" s="2510">
        <v>348639.0</v>
      </c>
      <c r="L645" s="2510">
        <v>14527.0</v>
      </c>
      <c r="M645" s="2509">
        <v>117.0</v>
      </c>
      <c r="N645" s="2508">
        <v>18.0</v>
      </c>
      <c r="O645" s="2509">
        <v>24.0</v>
      </c>
      <c r="P645" s="2508">
        <v>0.3</v>
      </c>
    </row>
    <row r="646">
      <c r="A646" s="2505" t="s">
        <v>16</v>
      </c>
      <c r="B646" s="2505" t="s">
        <v>783</v>
      </c>
      <c r="C646" s="2506">
        <v>45719.583333333336</v>
      </c>
      <c r="D646" s="2506">
        <v>45722.583333333336</v>
      </c>
      <c r="E646" s="2507">
        <v>72.0</v>
      </c>
      <c r="F646" s="2508" t="s">
        <v>165</v>
      </c>
      <c r="G646" s="2508">
        <v>5.0</v>
      </c>
      <c r="H646" s="2508">
        <v>12.0</v>
      </c>
      <c r="I646" s="2508">
        <v>903.0</v>
      </c>
      <c r="J646" s="2509">
        <v>5.0</v>
      </c>
      <c r="K646" s="2510">
        <v>2902380.0</v>
      </c>
      <c r="L646" s="2510">
        <v>46070.0</v>
      </c>
      <c r="M646" s="2509">
        <v>38.0</v>
      </c>
      <c r="N646" s="2508">
        <v>58.0</v>
      </c>
      <c r="O646" s="2509">
        <v>63.0</v>
      </c>
      <c r="P646" s="2508">
        <v>0.9</v>
      </c>
    </row>
    <row r="647">
      <c r="A647" s="2505" t="s">
        <v>782</v>
      </c>
      <c r="B647" s="2505" t="s">
        <v>783</v>
      </c>
      <c r="C647" s="2506">
        <v>45502.625</v>
      </c>
      <c r="D647" s="2506">
        <v>45505.583333333336</v>
      </c>
      <c r="E647" s="2507">
        <v>71.0</v>
      </c>
      <c r="F647" s="2508" t="s">
        <v>545</v>
      </c>
      <c r="G647" s="2508">
        <v>6.0</v>
      </c>
      <c r="H647" s="2508">
        <v>94.0</v>
      </c>
      <c r="I647" s="2508">
        <v>456.0</v>
      </c>
      <c r="J647" s="2509">
        <v>79.0</v>
      </c>
      <c r="K647" s="2510">
        <v>154293.0</v>
      </c>
      <c r="L647" s="2510">
        <v>38573.0</v>
      </c>
      <c r="M647" s="2509">
        <v>60.0</v>
      </c>
      <c r="N647" s="2508">
        <v>31.0</v>
      </c>
      <c r="O647" s="2509">
        <v>4.0</v>
      </c>
      <c r="P647" s="2508">
        <v>0.1</v>
      </c>
    </row>
    <row r="648">
      <c r="A648" s="2505" t="s">
        <v>46</v>
      </c>
      <c r="B648" s="2505" t="s">
        <v>783</v>
      </c>
      <c r="C648" s="2506">
        <v>45509.625</v>
      </c>
      <c r="D648" s="2506">
        <v>45512.583333333336</v>
      </c>
      <c r="E648" s="2507">
        <v>71.0</v>
      </c>
      <c r="F648" s="2508" t="s">
        <v>545</v>
      </c>
      <c r="G648" s="2508">
        <v>6.0</v>
      </c>
      <c r="H648" s="2508">
        <v>111.0</v>
      </c>
      <c r="I648" s="2508">
        <v>359.0</v>
      </c>
      <c r="J648" s="2509">
        <v>110.0</v>
      </c>
      <c r="K648" s="2510">
        <v>59181.0</v>
      </c>
      <c r="L648" s="2510">
        <v>59181.0</v>
      </c>
      <c r="M648" s="2509">
        <v>39.0</v>
      </c>
      <c r="N648" s="2508">
        <v>47.0</v>
      </c>
      <c r="O648" s="2509">
        <v>1.0</v>
      </c>
      <c r="P648" s="2508">
        <v>0.0</v>
      </c>
    </row>
    <row r="649">
      <c r="A649" s="2505" t="s">
        <v>45</v>
      </c>
      <c r="B649" s="2505" t="s">
        <v>783</v>
      </c>
      <c r="C649" s="2506">
        <v>45516.625</v>
      </c>
      <c r="D649" s="2506">
        <v>45519.583333333336</v>
      </c>
      <c r="E649" s="2507">
        <v>71.0</v>
      </c>
      <c r="F649" s="2508" t="s">
        <v>545</v>
      </c>
      <c r="G649" s="2508">
        <v>5.0</v>
      </c>
      <c r="H649" s="2508">
        <v>109.0</v>
      </c>
      <c r="I649" s="2508">
        <v>382.0</v>
      </c>
      <c r="J649" s="2509">
        <v>79.0</v>
      </c>
      <c r="K649" s="2510">
        <v>113030.0</v>
      </c>
      <c r="L649" s="2510">
        <v>28258.0</v>
      </c>
      <c r="M649" s="2509">
        <v>76.0</v>
      </c>
      <c r="N649" s="2508">
        <v>22.0</v>
      </c>
      <c r="O649" s="2509">
        <v>4.0</v>
      </c>
      <c r="P649" s="2508">
        <v>0.1</v>
      </c>
    </row>
    <row r="650">
      <c r="A650" s="2505" t="s">
        <v>44</v>
      </c>
      <c r="B650" s="2505" t="s">
        <v>783</v>
      </c>
      <c r="C650" s="2506">
        <v>45523.625</v>
      </c>
      <c r="D650" s="2506">
        <v>45526.583333333336</v>
      </c>
      <c r="E650" s="2507">
        <v>71.0</v>
      </c>
      <c r="F650" s="2508" t="s">
        <v>545</v>
      </c>
      <c r="G650" s="2508">
        <v>3.0</v>
      </c>
      <c r="H650" s="2508">
        <v>85.0</v>
      </c>
      <c r="I650" s="2508">
        <v>484.0</v>
      </c>
      <c r="J650" s="2509">
        <v>76.0</v>
      </c>
      <c r="K650" s="2510">
        <v>149183.0</v>
      </c>
      <c r="L650" s="2510">
        <v>49728.0</v>
      </c>
      <c r="M650" s="2509">
        <v>46.0</v>
      </c>
      <c r="N650" s="2508">
        <v>40.0</v>
      </c>
      <c r="O650" s="2509">
        <v>3.0</v>
      </c>
      <c r="P650" s="2508">
        <v>0.0</v>
      </c>
    </row>
    <row r="651">
      <c r="A651" s="2505" t="s">
        <v>43</v>
      </c>
      <c r="B651" s="2505" t="s">
        <v>783</v>
      </c>
      <c r="C651" s="2506">
        <v>45530.625</v>
      </c>
      <c r="D651" s="2506">
        <v>45533.583333333336</v>
      </c>
      <c r="E651" s="2507">
        <v>71.0</v>
      </c>
      <c r="F651" s="2508" t="s">
        <v>545</v>
      </c>
      <c r="G651" s="2508">
        <v>4.0</v>
      </c>
      <c r="H651" s="2508">
        <v>99.0</v>
      </c>
      <c r="I651" s="2508">
        <v>408.0</v>
      </c>
      <c r="J651" s="2509">
        <v>76.0</v>
      </c>
      <c r="K651" s="2510">
        <v>150679.0</v>
      </c>
      <c r="L651" s="2510">
        <v>37670.0</v>
      </c>
      <c r="M651" s="2509">
        <v>68.0</v>
      </c>
      <c r="N651" s="2508">
        <v>30.0</v>
      </c>
      <c r="O651" s="2509">
        <v>4.0</v>
      </c>
      <c r="P651" s="2508">
        <v>0.1</v>
      </c>
    </row>
    <row r="652">
      <c r="A652" s="2505" t="s">
        <v>42</v>
      </c>
      <c r="B652" s="2505" t="s">
        <v>783</v>
      </c>
      <c r="C652" s="2506">
        <v>45537.708333333336</v>
      </c>
      <c r="D652" s="2506">
        <v>45540.666666666664</v>
      </c>
      <c r="E652" s="2507">
        <v>71.0</v>
      </c>
      <c r="F652" s="2508" t="s">
        <v>545</v>
      </c>
      <c r="G652" s="2508">
        <v>3.0</v>
      </c>
      <c r="H652" s="2508">
        <v>133.0</v>
      </c>
      <c r="I652" s="2508">
        <v>298.0</v>
      </c>
      <c r="J652" s="2509">
        <v>125.0</v>
      </c>
      <c r="K652" s="2510">
        <v>65178.0</v>
      </c>
      <c r="L652" s="2510">
        <v>32589.0</v>
      </c>
      <c r="M652" s="2509">
        <v>78.0</v>
      </c>
      <c r="N652" s="2508">
        <v>26.0</v>
      </c>
      <c r="O652" s="2509">
        <v>2.0</v>
      </c>
      <c r="P652" s="2508">
        <v>0.0</v>
      </c>
    </row>
    <row r="653">
      <c r="A653" s="2505" t="s">
        <v>41</v>
      </c>
      <c r="B653" s="2505" t="s">
        <v>783</v>
      </c>
      <c r="C653" s="2506">
        <v>45544.708333333336</v>
      </c>
      <c r="D653" s="2506">
        <v>45547.583333333336</v>
      </c>
      <c r="E653" s="2507">
        <v>69.0</v>
      </c>
      <c r="F653" s="2508" t="s">
        <v>545</v>
      </c>
      <c r="G653" s="2508">
        <v>2.0</v>
      </c>
      <c r="H653" s="2508">
        <v>89.0</v>
      </c>
      <c r="I653" s="2508">
        <v>498.0</v>
      </c>
      <c r="J653" s="2509">
        <v>76.0</v>
      </c>
      <c r="K653" s="2510">
        <v>163235.0</v>
      </c>
      <c r="L653" s="2510">
        <v>54412.0</v>
      </c>
      <c r="M653" s="2509">
        <v>45.0</v>
      </c>
      <c r="N653" s="2508">
        <v>43.0</v>
      </c>
      <c r="O653" s="2509">
        <v>3.0</v>
      </c>
      <c r="P653" s="2508">
        <v>0.0</v>
      </c>
    </row>
    <row r="654">
      <c r="A654" s="2505" t="s">
        <v>40</v>
      </c>
      <c r="B654" s="2505" t="s">
        <v>783</v>
      </c>
      <c r="C654" s="2506">
        <v>45551.708333333336</v>
      </c>
      <c r="D654" s="2506">
        <v>45554.583333333336</v>
      </c>
      <c r="E654" s="2507">
        <v>69.0</v>
      </c>
      <c r="F654" s="2508" t="s">
        <v>545</v>
      </c>
      <c r="G654" s="2508">
        <v>4.0</v>
      </c>
      <c r="H654" s="2508">
        <v>101.0</v>
      </c>
      <c r="I654" s="2508">
        <v>428.0</v>
      </c>
      <c r="J654" s="2509">
        <v>87.0</v>
      </c>
      <c r="K654" s="2510">
        <v>115518.0</v>
      </c>
      <c r="L654" s="2510">
        <v>38506.0</v>
      </c>
      <c r="M654" s="2509">
        <v>65.0</v>
      </c>
      <c r="N654" s="2508">
        <v>31.0</v>
      </c>
      <c r="O654" s="2509">
        <v>3.0</v>
      </c>
      <c r="P654" s="2508">
        <v>0.0</v>
      </c>
    </row>
    <row r="655">
      <c r="A655" s="2505" t="s">
        <v>39</v>
      </c>
      <c r="B655" s="2505" t="s">
        <v>783</v>
      </c>
      <c r="C655" s="2506">
        <v>45558.708333333336</v>
      </c>
      <c r="D655" s="2506">
        <v>45561.583333333336</v>
      </c>
      <c r="E655" s="2507">
        <v>69.0</v>
      </c>
      <c r="F655" s="2508" t="s">
        <v>545</v>
      </c>
      <c r="G655" s="2508">
        <v>3.0</v>
      </c>
      <c r="H655" s="2508">
        <v>110.0</v>
      </c>
      <c r="I655" s="2508">
        <v>413.0</v>
      </c>
      <c r="J655" s="2509">
        <v>86.0</v>
      </c>
      <c r="K655" s="2510">
        <v>152699.0</v>
      </c>
      <c r="L655" s="2510">
        <v>38175.0</v>
      </c>
      <c r="M655" s="2509">
        <v>78.0</v>
      </c>
      <c r="N655" s="2508">
        <v>30.0</v>
      </c>
      <c r="O655" s="2509">
        <v>4.0</v>
      </c>
      <c r="P655" s="2508">
        <v>0.1</v>
      </c>
    </row>
    <row r="656">
      <c r="A656" s="2505" t="s">
        <v>38</v>
      </c>
      <c r="B656" s="2505" t="s">
        <v>783</v>
      </c>
      <c r="C656" s="2506">
        <v>45565.708333333336</v>
      </c>
      <c r="D656" s="2506">
        <v>45568.583333333336</v>
      </c>
      <c r="E656" s="2507">
        <v>69.0</v>
      </c>
      <c r="F656" s="2508" t="s">
        <v>545</v>
      </c>
      <c r="G656" s="2508">
        <v>3.0</v>
      </c>
      <c r="H656" s="2508">
        <v>118.0</v>
      </c>
      <c r="I656" s="2508">
        <v>360.0</v>
      </c>
      <c r="J656" s="2509">
        <v>91.0</v>
      </c>
      <c r="K656" s="2510">
        <v>124726.0</v>
      </c>
      <c r="L656" s="2510">
        <v>31182.0</v>
      </c>
      <c r="M656" s="2509">
        <v>84.0</v>
      </c>
      <c r="N656" s="2508">
        <v>25.0</v>
      </c>
      <c r="O656" s="2509">
        <v>4.0</v>
      </c>
      <c r="P656" s="2508">
        <v>0.1</v>
      </c>
    </row>
    <row r="657">
      <c r="A657" s="2505" t="s">
        <v>37</v>
      </c>
      <c r="B657" s="2505" t="s">
        <v>783</v>
      </c>
      <c r="C657" s="2506">
        <v>45572.625</v>
      </c>
      <c r="D657" s="2506">
        <v>45575.583333333336</v>
      </c>
      <c r="E657" s="2507">
        <v>71.0</v>
      </c>
      <c r="F657" s="2508" t="s">
        <v>545</v>
      </c>
      <c r="G657" s="2508">
        <v>4.0</v>
      </c>
      <c r="H657" s="2508">
        <v>133.0</v>
      </c>
      <c r="I657" s="2508">
        <v>308.0</v>
      </c>
      <c r="J657" s="2509">
        <v>120.0</v>
      </c>
      <c r="K657" s="2510">
        <v>99133.0</v>
      </c>
      <c r="L657" s="2510">
        <v>33044.0</v>
      </c>
      <c r="M657" s="2509">
        <v>82.0</v>
      </c>
      <c r="N657" s="2508">
        <v>26.0</v>
      </c>
      <c r="O657" s="2509">
        <v>3.0</v>
      </c>
      <c r="P657" s="2508">
        <v>0.0</v>
      </c>
    </row>
    <row r="658">
      <c r="A658" s="2505" t="s">
        <v>36</v>
      </c>
      <c r="B658" s="2505" t="s">
        <v>783</v>
      </c>
      <c r="C658" s="2506">
        <v>45579.625</v>
      </c>
      <c r="D658" s="2506">
        <v>45582.583333333336</v>
      </c>
      <c r="E658" s="2507">
        <v>71.0</v>
      </c>
      <c r="F658" s="2508" t="s">
        <v>545</v>
      </c>
      <c r="G658" s="2508">
        <v>2.0</v>
      </c>
      <c r="H658" s="2508">
        <v>79.0</v>
      </c>
      <c r="I658" s="2508">
        <v>539.0</v>
      </c>
      <c r="J658" s="2509">
        <v>65.0</v>
      </c>
      <c r="K658" s="2510">
        <v>311541.0</v>
      </c>
      <c r="L658" s="2510">
        <v>62308.0</v>
      </c>
      <c r="M658" s="2509">
        <v>48.0</v>
      </c>
      <c r="N658" s="2508">
        <v>50.0</v>
      </c>
      <c r="O658" s="2509">
        <v>5.0</v>
      </c>
      <c r="P658" s="2508">
        <v>0.1</v>
      </c>
    </row>
    <row r="659">
      <c r="A659" s="2505" t="s">
        <v>35</v>
      </c>
      <c r="B659" s="2505" t="s">
        <v>783</v>
      </c>
      <c r="C659" s="2506">
        <v>45586.625</v>
      </c>
      <c r="D659" s="2506">
        <v>45589.583333333336</v>
      </c>
      <c r="E659" s="2507">
        <v>71.0</v>
      </c>
      <c r="F659" s="2508" t="s">
        <v>545</v>
      </c>
      <c r="G659" s="2508">
        <v>6.0</v>
      </c>
      <c r="H659" s="2508">
        <v>77.0</v>
      </c>
      <c r="I659" s="2508">
        <v>544.0</v>
      </c>
      <c r="J659" s="2509">
        <v>67.0</v>
      </c>
      <c r="K659" s="2510">
        <v>228080.0</v>
      </c>
      <c r="L659" s="2510">
        <v>57020.0</v>
      </c>
      <c r="M659" s="2509">
        <v>37.0</v>
      </c>
      <c r="N659" s="2508">
        <v>52.0</v>
      </c>
      <c r="O659" s="2509">
        <v>4.0</v>
      </c>
      <c r="P659" s="2508">
        <v>0.1</v>
      </c>
    </row>
    <row r="660">
      <c r="A660" s="2505" t="s">
        <v>34</v>
      </c>
      <c r="B660" s="2505" t="s">
        <v>783</v>
      </c>
      <c r="C660" s="2506">
        <v>45593.583333333336</v>
      </c>
      <c r="D660" s="2506">
        <v>45596.583333333336</v>
      </c>
      <c r="E660" s="2507">
        <v>72.0</v>
      </c>
      <c r="F660" s="2508" t="s">
        <v>545</v>
      </c>
      <c r="G660" s="2508">
        <v>4.0</v>
      </c>
      <c r="H660" s="2508">
        <v>129.0</v>
      </c>
      <c r="I660" s="2508">
        <v>287.0</v>
      </c>
      <c r="J660" s="2509">
        <v>125.0</v>
      </c>
      <c r="K660" s="2510">
        <v>84800.0</v>
      </c>
      <c r="L660" s="2510">
        <v>28267.0</v>
      </c>
      <c r="M660" s="2509">
        <v>79.0</v>
      </c>
      <c r="N660" s="2508">
        <v>26.0</v>
      </c>
      <c r="O660" s="2509">
        <v>3.0</v>
      </c>
      <c r="P660" s="2508">
        <v>0.0</v>
      </c>
    </row>
    <row r="661">
      <c r="A661" s="2505" t="s">
        <v>33</v>
      </c>
      <c r="B661" s="2505" t="s">
        <v>783</v>
      </c>
      <c r="C661" s="2506">
        <v>45600.583333333336</v>
      </c>
      <c r="D661" s="2506">
        <v>45603.583333333336</v>
      </c>
      <c r="E661" s="2507">
        <v>72.0</v>
      </c>
      <c r="F661" s="2508" t="s">
        <v>545</v>
      </c>
      <c r="G661" s="2508">
        <v>3.0</v>
      </c>
      <c r="H661" s="2508">
        <v>156.0</v>
      </c>
      <c r="I661" s="2508">
        <v>177.0</v>
      </c>
      <c r="J661" s="2509">
        <v>149.0</v>
      </c>
      <c r="K661" s="2510">
        <v>45346.0</v>
      </c>
      <c r="L661" s="2510">
        <v>22673.0</v>
      </c>
      <c r="M661" s="2509">
        <v>101.0</v>
      </c>
      <c r="N661" s="2508">
        <v>21.0</v>
      </c>
      <c r="O661" s="2509">
        <v>2.0</v>
      </c>
      <c r="P661" s="2508">
        <v>0.0</v>
      </c>
    </row>
    <row r="662">
      <c r="A662" s="2505" t="s">
        <v>32</v>
      </c>
      <c r="B662" s="2505" t="s">
        <v>783</v>
      </c>
      <c r="C662" s="2506">
        <v>45607.583333333336</v>
      </c>
      <c r="D662" s="2506">
        <v>45610.583333333336</v>
      </c>
      <c r="E662" s="2507">
        <v>72.0</v>
      </c>
      <c r="F662" s="2508" t="s">
        <v>545</v>
      </c>
      <c r="G662" s="2508">
        <v>4.0</v>
      </c>
      <c r="H662" s="2508">
        <v>43.0</v>
      </c>
      <c r="I662" s="2508">
        <v>709.0</v>
      </c>
      <c r="J662" s="2509">
        <v>40.0</v>
      </c>
      <c r="K662" s="2510">
        <v>637138.0</v>
      </c>
      <c r="L662" s="2510">
        <v>106190.0</v>
      </c>
      <c r="M662" s="2509">
        <v>16.0</v>
      </c>
      <c r="N662" s="2508">
        <v>97.0</v>
      </c>
      <c r="O662" s="2509">
        <v>6.0</v>
      </c>
      <c r="P662" s="2508">
        <v>0.1</v>
      </c>
    </row>
    <row r="663">
      <c r="A663" s="2505" t="s">
        <v>31</v>
      </c>
      <c r="B663" s="2505" t="s">
        <v>783</v>
      </c>
      <c r="C663" s="2506">
        <v>45614.583333333336</v>
      </c>
      <c r="D663" s="2506">
        <v>45617.583333333336</v>
      </c>
      <c r="E663" s="2507">
        <v>72.0</v>
      </c>
      <c r="F663" s="2508" t="s">
        <v>545</v>
      </c>
      <c r="G663" s="2508">
        <v>5.0</v>
      </c>
      <c r="H663" s="2508">
        <v>97.0</v>
      </c>
      <c r="I663" s="2508">
        <v>433.0</v>
      </c>
      <c r="J663" s="2509">
        <v>94.0</v>
      </c>
      <c r="K663" s="2510">
        <v>236168.0</v>
      </c>
      <c r="L663" s="2510">
        <v>59042.0</v>
      </c>
      <c r="M663" s="2509">
        <v>58.0</v>
      </c>
      <c r="N663" s="2508">
        <v>54.0</v>
      </c>
      <c r="O663" s="2509">
        <v>4.0</v>
      </c>
      <c r="P663" s="2508">
        <v>0.1</v>
      </c>
    </row>
    <row r="664">
      <c r="A664" s="2505" t="s">
        <v>30</v>
      </c>
      <c r="B664" s="2505" t="s">
        <v>783</v>
      </c>
      <c r="C664" s="2506">
        <v>45621.583333333336</v>
      </c>
      <c r="D664" s="2506">
        <v>45624.583333333336</v>
      </c>
      <c r="E664" s="2507">
        <v>72.0</v>
      </c>
      <c r="F664" s="2508" t="s">
        <v>545</v>
      </c>
      <c r="G664" s="2508">
        <v>3.0</v>
      </c>
      <c r="H664" s="2508">
        <v>108.0</v>
      </c>
      <c r="I664" s="2508">
        <v>402.0</v>
      </c>
      <c r="J664" s="2509">
        <v>92.0</v>
      </c>
      <c r="K664" s="2510">
        <v>178319.0</v>
      </c>
      <c r="L664" s="2510">
        <v>44580.0</v>
      </c>
      <c r="M664" s="2509">
        <v>64.0</v>
      </c>
      <c r="N664" s="2508">
        <v>41.0</v>
      </c>
      <c r="O664" s="2509">
        <v>4.0</v>
      </c>
      <c r="P664" s="2508">
        <v>0.1</v>
      </c>
    </row>
    <row r="665">
      <c r="A665" s="2505" t="s">
        <v>29</v>
      </c>
      <c r="B665" s="2505" t="s">
        <v>783</v>
      </c>
      <c r="C665" s="2506">
        <v>45628.583333333336</v>
      </c>
      <c r="D665" s="2506">
        <v>45631.583333333336</v>
      </c>
      <c r="E665" s="2507">
        <v>72.0</v>
      </c>
      <c r="F665" s="2508" t="s">
        <v>545</v>
      </c>
      <c r="G665" s="2508">
        <v>3.0</v>
      </c>
      <c r="H665" s="2508">
        <v>109.0</v>
      </c>
      <c r="I665" s="2508">
        <v>411.0</v>
      </c>
      <c r="J665" s="2509">
        <v>106.0</v>
      </c>
      <c r="K665" s="2510">
        <v>186645.0</v>
      </c>
      <c r="L665" s="2510">
        <v>46661.0</v>
      </c>
      <c r="M665" s="2509">
        <v>61.0</v>
      </c>
      <c r="N665" s="2508">
        <v>43.0</v>
      </c>
      <c r="O665" s="2509">
        <v>4.0</v>
      </c>
      <c r="P665" s="2508">
        <v>0.1</v>
      </c>
    </row>
    <row r="666">
      <c r="A666" s="2505" t="s">
        <v>28</v>
      </c>
      <c r="B666" s="2505" t="s">
        <v>783</v>
      </c>
      <c r="C666" s="2506">
        <v>45635.583333333336</v>
      </c>
      <c r="D666" s="2506">
        <v>45638.583333333336</v>
      </c>
      <c r="E666" s="2507">
        <v>72.0</v>
      </c>
      <c r="F666" s="2508" t="s">
        <v>545</v>
      </c>
      <c r="G666" s="2508">
        <v>3.0</v>
      </c>
      <c r="H666" s="2508">
        <v>91.0</v>
      </c>
      <c r="I666" s="2508">
        <v>502.0</v>
      </c>
      <c r="J666" s="2509">
        <v>90.0</v>
      </c>
      <c r="K666" s="2510">
        <v>195447.0</v>
      </c>
      <c r="L666" s="2510">
        <v>65149.0</v>
      </c>
      <c r="M666" s="2509">
        <v>36.0</v>
      </c>
      <c r="N666" s="2508">
        <v>60.0</v>
      </c>
      <c r="O666" s="2509">
        <v>3.0</v>
      </c>
      <c r="P666" s="2508">
        <v>0.0</v>
      </c>
    </row>
    <row r="667">
      <c r="A667" s="2505" t="s">
        <v>27</v>
      </c>
      <c r="B667" s="2505" t="s">
        <v>783</v>
      </c>
      <c r="C667" s="2506">
        <v>45642.583333333336</v>
      </c>
      <c r="D667" s="2506">
        <v>45645.583333333336</v>
      </c>
      <c r="E667" s="2507">
        <v>72.0</v>
      </c>
      <c r="F667" s="2508" t="s">
        <v>545</v>
      </c>
      <c r="G667" s="2508">
        <v>5.0</v>
      </c>
      <c r="H667" s="2508">
        <v>178.0</v>
      </c>
      <c r="I667" s="2508">
        <v>0.0</v>
      </c>
      <c r="J667" s="2509">
        <v>180.0</v>
      </c>
      <c r="K667" s="2510">
        <v>0.0</v>
      </c>
      <c r="L667" s="2510">
        <v>0.0</v>
      </c>
      <c r="M667" s="2509">
        <v>180.0</v>
      </c>
      <c r="N667" s="2508">
        <v>0.0</v>
      </c>
      <c r="O667" s="2509">
        <v>0.0</v>
      </c>
      <c r="P667" s="2508">
        <v>0.0</v>
      </c>
    </row>
    <row r="668">
      <c r="A668" s="2505" t="s">
        <v>26</v>
      </c>
      <c r="B668" s="2505" t="s">
        <v>783</v>
      </c>
      <c r="C668" s="2506">
        <v>45649.583333333336</v>
      </c>
      <c r="D668" s="2506">
        <v>45652.583333333336</v>
      </c>
      <c r="E668" s="2507">
        <v>72.0</v>
      </c>
      <c r="F668" s="2508" t="s">
        <v>545</v>
      </c>
      <c r="G668" s="2508">
        <v>1.0</v>
      </c>
      <c r="H668" s="2508">
        <v>166.0</v>
      </c>
      <c r="I668" s="2508">
        <v>0.0</v>
      </c>
      <c r="J668" s="2509">
        <v>180.0</v>
      </c>
      <c r="K668" s="2510">
        <v>0.0</v>
      </c>
      <c r="L668" s="2510">
        <v>0.0</v>
      </c>
      <c r="M668" s="2509">
        <v>176.0</v>
      </c>
      <c r="N668" s="2508">
        <v>0.0</v>
      </c>
      <c r="O668" s="2509">
        <v>0.0</v>
      </c>
      <c r="P668" s="2508">
        <v>0.0</v>
      </c>
    </row>
    <row r="669">
      <c r="A669" s="2505" t="s">
        <v>25</v>
      </c>
      <c r="B669" s="2505" t="s">
        <v>783</v>
      </c>
      <c r="C669" s="2506">
        <v>45656.583333333336</v>
      </c>
      <c r="D669" s="2506">
        <v>45659.583333333336</v>
      </c>
      <c r="E669" s="2507">
        <v>72.0</v>
      </c>
      <c r="F669" s="2508" t="s">
        <v>545</v>
      </c>
      <c r="G669" s="2508">
        <v>2.0</v>
      </c>
      <c r="H669" s="2508">
        <v>142.0</v>
      </c>
      <c r="I669" s="2508">
        <v>217.0</v>
      </c>
      <c r="J669" s="2509">
        <v>139.0</v>
      </c>
      <c r="K669" s="2510">
        <v>31330.0</v>
      </c>
      <c r="L669" s="2510">
        <v>31330.0</v>
      </c>
      <c r="M669" s="2509">
        <v>82.0</v>
      </c>
      <c r="N669" s="2508">
        <v>29.0</v>
      </c>
      <c r="O669" s="2509">
        <v>1.0</v>
      </c>
      <c r="P669" s="2508">
        <v>0.0</v>
      </c>
    </row>
    <row r="670">
      <c r="A670" s="2505" t="s">
        <v>24</v>
      </c>
      <c r="B670" s="2505" t="s">
        <v>783</v>
      </c>
      <c r="C670" s="2506">
        <v>45663.583333333336</v>
      </c>
      <c r="D670" s="2506">
        <v>45666.583333333336</v>
      </c>
      <c r="E670" s="2507">
        <v>72.0</v>
      </c>
      <c r="F670" s="2508" t="s">
        <v>545</v>
      </c>
      <c r="G670" s="2508">
        <v>2.0</v>
      </c>
      <c r="H670" s="2508">
        <v>133.0</v>
      </c>
      <c r="I670" s="2508">
        <v>262.0</v>
      </c>
      <c r="J670" s="2509">
        <v>129.0</v>
      </c>
      <c r="K670" s="2510">
        <v>50823.0</v>
      </c>
      <c r="L670" s="2510">
        <v>25412.0</v>
      </c>
      <c r="M670" s="2509">
        <v>96.0</v>
      </c>
      <c r="N670" s="2508">
        <v>23.0</v>
      </c>
      <c r="O670" s="2509">
        <v>2.0</v>
      </c>
      <c r="P670" s="2508">
        <v>0.0</v>
      </c>
    </row>
    <row r="671">
      <c r="A671" s="2505" t="s">
        <v>23</v>
      </c>
      <c r="B671" s="2505" t="s">
        <v>783</v>
      </c>
      <c r="C671" s="2506">
        <v>45670.583333333336</v>
      </c>
      <c r="D671" s="2506">
        <v>45673.583333333336</v>
      </c>
      <c r="E671" s="2507">
        <v>72.0</v>
      </c>
      <c r="F671" s="2508" t="s">
        <v>545</v>
      </c>
      <c r="G671" s="2508">
        <v>3.0</v>
      </c>
      <c r="H671" s="2508">
        <v>125.0</v>
      </c>
      <c r="I671" s="2508">
        <v>316.0</v>
      </c>
      <c r="J671" s="2509">
        <v>119.0</v>
      </c>
      <c r="K671" s="2510">
        <v>80787.0</v>
      </c>
      <c r="L671" s="2510">
        <v>40394.0</v>
      </c>
      <c r="M671" s="2509">
        <v>59.0</v>
      </c>
      <c r="N671" s="2508">
        <v>37.0</v>
      </c>
      <c r="O671" s="2509">
        <v>2.0</v>
      </c>
      <c r="P671" s="2508">
        <v>0.0</v>
      </c>
    </row>
    <row r="672">
      <c r="A672" s="2505" t="s">
        <v>22</v>
      </c>
      <c r="B672" s="2505" t="s">
        <v>783</v>
      </c>
      <c r="C672" s="2506">
        <v>45677.583333333336</v>
      </c>
      <c r="D672" s="2506">
        <v>45680.583333333336</v>
      </c>
      <c r="E672" s="2507">
        <v>72.0</v>
      </c>
      <c r="F672" s="2508" t="s">
        <v>545</v>
      </c>
      <c r="G672" s="2508">
        <v>4.0</v>
      </c>
      <c r="H672" s="2508">
        <v>34.0</v>
      </c>
      <c r="I672" s="2508">
        <v>764.0</v>
      </c>
      <c r="J672" s="2509">
        <v>30.0</v>
      </c>
      <c r="K672" s="2510">
        <v>1047545.0</v>
      </c>
      <c r="L672" s="2510">
        <v>174591.0</v>
      </c>
      <c r="M672" s="2509">
        <v>12.0</v>
      </c>
      <c r="N672" s="2508">
        <v>160.0</v>
      </c>
      <c r="O672" s="2509">
        <v>6.0</v>
      </c>
      <c r="P672" s="2508">
        <v>0.1</v>
      </c>
    </row>
    <row r="673">
      <c r="A673" s="2505" t="s">
        <v>21</v>
      </c>
      <c r="B673" s="2505" t="s">
        <v>783</v>
      </c>
      <c r="C673" s="2506">
        <v>45684.583333333336</v>
      </c>
      <c r="D673" s="2506">
        <v>45687.583333333336</v>
      </c>
      <c r="E673" s="2507">
        <v>72.0</v>
      </c>
      <c r="F673" s="2508" t="s">
        <v>545</v>
      </c>
      <c r="G673" s="2508">
        <v>6.0</v>
      </c>
      <c r="H673" s="2508">
        <v>119.0</v>
      </c>
      <c r="I673" s="2508">
        <v>332.0</v>
      </c>
      <c r="J673" s="2509">
        <v>103.0</v>
      </c>
      <c r="K673" s="2510">
        <v>161351.0</v>
      </c>
      <c r="L673" s="2510">
        <v>40338.0</v>
      </c>
      <c r="M673" s="2509">
        <v>84.0</v>
      </c>
      <c r="N673" s="2508">
        <v>37.0</v>
      </c>
      <c r="O673" s="2509">
        <v>4.0</v>
      </c>
      <c r="P673" s="2508">
        <v>0.1</v>
      </c>
    </row>
    <row r="674">
      <c r="A674" s="2505" t="s">
        <v>20</v>
      </c>
      <c r="B674" s="2505" t="s">
        <v>783</v>
      </c>
      <c r="C674" s="2506">
        <v>45691.583333333336</v>
      </c>
      <c r="D674" s="2506">
        <v>45694.583333333336</v>
      </c>
      <c r="E674" s="2507">
        <v>72.0</v>
      </c>
      <c r="F674" s="2508" t="s">
        <v>545</v>
      </c>
      <c r="G674" s="2508">
        <v>3.0</v>
      </c>
      <c r="H674" s="2508">
        <v>51.0</v>
      </c>
      <c r="I674" s="2508">
        <v>670.0</v>
      </c>
      <c r="J674" s="2509">
        <v>49.0</v>
      </c>
      <c r="K674" s="2510">
        <v>509093.0</v>
      </c>
      <c r="L674" s="2510">
        <v>127273.0</v>
      </c>
      <c r="M674" s="2509">
        <v>26.0</v>
      </c>
      <c r="N674" s="2508">
        <v>116.0</v>
      </c>
      <c r="O674" s="2509">
        <v>4.0</v>
      </c>
      <c r="P674" s="2508">
        <v>0.1</v>
      </c>
    </row>
    <row r="675">
      <c r="A675" s="2505" t="s">
        <v>19</v>
      </c>
      <c r="B675" s="2505" t="s">
        <v>783</v>
      </c>
      <c r="C675" s="2506">
        <v>45698.583333333336</v>
      </c>
      <c r="D675" s="2506">
        <v>45701.583333333336</v>
      </c>
      <c r="E675" s="2507">
        <v>72.0</v>
      </c>
      <c r="F675" s="2508" t="s">
        <v>545</v>
      </c>
      <c r="G675" s="2508">
        <v>6.0</v>
      </c>
      <c r="H675" s="2508">
        <v>105.0</v>
      </c>
      <c r="I675" s="2508">
        <v>378.0</v>
      </c>
      <c r="J675" s="2509">
        <v>97.0</v>
      </c>
      <c r="K675" s="2510">
        <v>128963.0</v>
      </c>
      <c r="L675" s="2510">
        <v>42988.0</v>
      </c>
      <c r="M675" s="2509">
        <v>66.0</v>
      </c>
      <c r="N675" s="2508">
        <v>39.0</v>
      </c>
      <c r="O675" s="2509">
        <v>3.0</v>
      </c>
      <c r="P675" s="2508">
        <v>0.0</v>
      </c>
    </row>
    <row r="676">
      <c r="A676" s="2505" t="s">
        <v>18</v>
      </c>
      <c r="B676" s="2505" t="s">
        <v>783</v>
      </c>
      <c r="C676" s="2506">
        <v>45705.583333333336</v>
      </c>
      <c r="D676" s="2506">
        <v>45708.583333333336</v>
      </c>
      <c r="E676" s="2507">
        <v>72.0</v>
      </c>
      <c r="F676" s="2508" t="s">
        <v>545</v>
      </c>
      <c r="G676" s="2508">
        <v>3.0</v>
      </c>
      <c r="H676" s="2508">
        <v>98.0</v>
      </c>
      <c r="I676" s="2508">
        <v>429.0</v>
      </c>
      <c r="J676" s="2509">
        <v>91.0</v>
      </c>
      <c r="K676" s="2510">
        <v>172740.0</v>
      </c>
      <c r="L676" s="2510">
        <v>57580.0</v>
      </c>
      <c r="M676" s="2509">
        <v>58.0</v>
      </c>
      <c r="N676" s="2508">
        <v>53.0</v>
      </c>
      <c r="O676" s="2509">
        <v>3.0</v>
      </c>
      <c r="P676" s="2508">
        <v>0.0</v>
      </c>
    </row>
    <row r="677">
      <c r="A677" s="2505" t="s">
        <v>17</v>
      </c>
      <c r="B677" s="2505" t="s">
        <v>783</v>
      </c>
      <c r="C677" s="2506">
        <v>45712.583333333336</v>
      </c>
      <c r="D677" s="2506">
        <v>45715.583333333336</v>
      </c>
      <c r="E677" s="2507">
        <v>72.0</v>
      </c>
      <c r="F677" s="2508" t="s">
        <v>545</v>
      </c>
      <c r="G677" s="2508">
        <v>3.0</v>
      </c>
      <c r="H677" s="2508">
        <v>58.0</v>
      </c>
      <c r="I677" s="2508">
        <v>625.0</v>
      </c>
      <c r="J677" s="2509">
        <v>54.0</v>
      </c>
      <c r="K677" s="2510">
        <v>370048.0</v>
      </c>
      <c r="L677" s="2510">
        <v>92512.0</v>
      </c>
      <c r="M677" s="2509">
        <v>30.0</v>
      </c>
      <c r="N677" s="2508">
        <v>85.0</v>
      </c>
      <c r="O677" s="2509">
        <v>4.0</v>
      </c>
      <c r="P677" s="2508">
        <v>0.1</v>
      </c>
    </row>
    <row r="678">
      <c r="A678" s="2505" t="s">
        <v>16</v>
      </c>
      <c r="B678" s="2505" t="s">
        <v>783</v>
      </c>
      <c r="C678" s="2506">
        <v>45719.583333333336</v>
      </c>
      <c r="D678" s="2506">
        <v>45722.583333333336</v>
      </c>
      <c r="E678" s="2507">
        <v>72.0</v>
      </c>
      <c r="F678" s="2508" t="s">
        <v>545</v>
      </c>
      <c r="G678" s="2508">
        <v>5.0</v>
      </c>
      <c r="H678" s="2508">
        <v>162.0</v>
      </c>
      <c r="I678" s="2508">
        <v>0.0</v>
      </c>
      <c r="J678" s="2509">
        <v>166.0</v>
      </c>
      <c r="K678" s="2510">
        <v>0.0</v>
      </c>
      <c r="L678" s="2510">
        <v>0.0</v>
      </c>
      <c r="M678" s="2509">
        <v>175.0</v>
      </c>
      <c r="N678" s="2508">
        <v>0.0</v>
      </c>
      <c r="O678" s="2509">
        <v>0.0</v>
      </c>
      <c r="P678" s="2508">
        <v>0.0</v>
      </c>
    </row>
    <row r="679">
      <c r="A679" s="2505" t="s">
        <v>782</v>
      </c>
      <c r="B679" s="2505" t="s">
        <v>783</v>
      </c>
      <c r="C679" s="2506">
        <v>45502.625</v>
      </c>
      <c r="D679" s="2506">
        <v>45505.583333333336</v>
      </c>
      <c r="E679" s="2507">
        <v>71.0</v>
      </c>
      <c r="F679" s="2508" t="s">
        <v>604</v>
      </c>
      <c r="G679" s="2508">
        <v>2.0</v>
      </c>
      <c r="H679" s="2508">
        <v>153.0</v>
      </c>
      <c r="I679" s="2508">
        <v>157.0</v>
      </c>
      <c r="J679" s="2509">
        <v>142.0</v>
      </c>
      <c r="K679" s="2510">
        <v>28237.0</v>
      </c>
      <c r="L679" s="2510">
        <v>4034.0</v>
      </c>
      <c r="M679" s="2509">
        <v>147.0</v>
      </c>
      <c r="N679" s="2508">
        <v>9.0</v>
      </c>
      <c r="O679" s="2509">
        <v>7.0</v>
      </c>
      <c r="P679" s="2508">
        <v>0.1</v>
      </c>
    </row>
    <row r="680">
      <c r="A680" s="2505" t="s">
        <v>46</v>
      </c>
      <c r="B680" s="2505" t="s">
        <v>783</v>
      </c>
      <c r="C680" s="2506">
        <v>45509.625</v>
      </c>
      <c r="D680" s="2506">
        <v>45512.583333333336</v>
      </c>
      <c r="E680" s="2507">
        <v>71.0</v>
      </c>
      <c r="F680" s="2508" t="s">
        <v>604</v>
      </c>
      <c r="G680" s="2508">
        <v>2.0</v>
      </c>
      <c r="H680" s="2508">
        <v>162.0</v>
      </c>
      <c r="I680" s="2508">
        <v>60.0</v>
      </c>
      <c r="J680" s="2509">
        <v>158.0</v>
      </c>
      <c r="K680" s="2510">
        <v>13510.0</v>
      </c>
      <c r="L680" s="2510">
        <v>2252.0</v>
      </c>
      <c r="M680" s="2509">
        <v>161.0</v>
      </c>
      <c r="N680" s="2508">
        <v>5.0</v>
      </c>
      <c r="O680" s="2509">
        <v>6.0</v>
      </c>
      <c r="P680" s="2508">
        <v>0.1</v>
      </c>
    </row>
    <row r="681">
      <c r="A681" s="2505" t="s">
        <v>45</v>
      </c>
      <c r="B681" s="2505" t="s">
        <v>783</v>
      </c>
      <c r="C681" s="2506">
        <v>45516.625</v>
      </c>
      <c r="D681" s="2506">
        <v>45519.583333333336</v>
      </c>
      <c r="E681" s="2507">
        <v>71.0</v>
      </c>
      <c r="F681" s="2508" t="s">
        <v>604</v>
      </c>
      <c r="G681" s="2508">
        <v>2.0</v>
      </c>
      <c r="H681" s="2508">
        <v>121.0</v>
      </c>
      <c r="I681" s="2508">
        <v>311.0</v>
      </c>
      <c r="J681" s="2509">
        <v>100.0</v>
      </c>
      <c r="K681" s="2510">
        <v>75127.0</v>
      </c>
      <c r="L681" s="2510">
        <v>5008.0</v>
      </c>
      <c r="M681" s="2509">
        <v>130.0</v>
      </c>
      <c r="N681" s="2508">
        <v>11.0</v>
      </c>
      <c r="O681" s="2509">
        <v>15.0</v>
      </c>
      <c r="P681" s="2508">
        <v>0.2</v>
      </c>
    </row>
    <row r="682">
      <c r="A682" s="2505" t="s">
        <v>44</v>
      </c>
      <c r="B682" s="2505" t="s">
        <v>783</v>
      </c>
      <c r="C682" s="2506">
        <v>45523.625</v>
      </c>
      <c r="D682" s="2506">
        <v>45526.583333333336</v>
      </c>
      <c r="E682" s="2507">
        <v>71.0</v>
      </c>
      <c r="F682" s="2508" t="s">
        <v>604</v>
      </c>
      <c r="G682" s="2508">
        <v>2.0</v>
      </c>
      <c r="H682" s="2508">
        <v>168.0</v>
      </c>
      <c r="I682" s="2508">
        <v>44.0</v>
      </c>
      <c r="J682" s="2509">
        <v>161.0</v>
      </c>
      <c r="K682" s="2510">
        <v>11227.0</v>
      </c>
      <c r="L682" s="2510">
        <v>2245.0</v>
      </c>
      <c r="M682" s="2509">
        <v>167.0</v>
      </c>
      <c r="N682" s="2508">
        <v>5.0</v>
      </c>
      <c r="O682" s="2509">
        <v>5.0</v>
      </c>
      <c r="P682" s="2508">
        <v>0.1</v>
      </c>
    </row>
    <row r="683">
      <c r="A683" s="2505" t="s">
        <v>43</v>
      </c>
      <c r="B683" s="2505" t="s">
        <v>783</v>
      </c>
      <c r="C683" s="2506">
        <v>45530.625</v>
      </c>
      <c r="D683" s="2506">
        <v>45533.583333333336</v>
      </c>
      <c r="E683" s="2507">
        <v>71.0</v>
      </c>
      <c r="F683" s="2508" t="s">
        <v>604</v>
      </c>
      <c r="G683" s="2508">
        <v>2.0</v>
      </c>
      <c r="H683" s="2508">
        <v>145.0</v>
      </c>
      <c r="I683" s="2508">
        <v>192.0</v>
      </c>
      <c r="J683" s="2509">
        <v>124.0</v>
      </c>
      <c r="K683" s="2510">
        <v>55756.0</v>
      </c>
      <c r="L683" s="2510">
        <v>3717.0</v>
      </c>
      <c r="M683" s="2509">
        <v>152.0</v>
      </c>
      <c r="N683" s="2508">
        <v>8.0</v>
      </c>
      <c r="O683" s="2509">
        <v>15.0</v>
      </c>
      <c r="P683" s="2508">
        <v>0.2</v>
      </c>
    </row>
    <row r="684">
      <c r="A684" s="2505" t="s">
        <v>42</v>
      </c>
      <c r="B684" s="2505" t="s">
        <v>783</v>
      </c>
      <c r="C684" s="2506">
        <v>45537.708333333336</v>
      </c>
      <c r="D684" s="2506">
        <v>45540.666666666664</v>
      </c>
      <c r="E684" s="2507">
        <v>71.0</v>
      </c>
      <c r="F684" s="2508" t="s">
        <v>604</v>
      </c>
      <c r="G684" s="2508">
        <v>2.0</v>
      </c>
      <c r="H684" s="2508">
        <v>161.0</v>
      </c>
      <c r="I684" s="2508">
        <v>104.0</v>
      </c>
      <c r="J684" s="2509">
        <v>147.0</v>
      </c>
      <c r="K684" s="2510">
        <v>31903.0</v>
      </c>
      <c r="L684" s="2510">
        <v>2900.0</v>
      </c>
      <c r="M684" s="2509">
        <v>165.0</v>
      </c>
      <c r="N684" s="2508">
        <v>6.0</v>
      </c>
      <c r="O684" s="2509">
        <v>11.0</v>
      </c>
      <c r="P684" s="2508">
        <v>0.2</v>
      </c>
    </row>
    <row r="685">
      <c r="A685" s="2505" t="s">
        <v>41</v>
      </c>
      <c r="B685" s="2505" t="s">
        <v>783</v>
      </c>
      <c r="C685" s="2506">
        <v>45544.708333333336</v>
      </c>
      <c r="D685" s="2506">
        <v>45547.583333333336</v>
      </c>
      <c r="E685" s="2507">
        <v>69.0</v>
      </c>
      <c r="F685" s="2508" t="s">
        <v>604</v>
      </c>
      <c r="G685" s="2508">
        <v>2.0</v>
      </c>
      <c r="H685" s="2508">
        <v>150.0</v>
      </c>
      <c r="I685" s="2508">
        <v>212.0</v>
      </c>
      <c r="J685" s="2509">
        <v>135.0</v>
      </c>
      <c r="K685" s="2510">
        <v>41195.0</v>
      </c>
      <c r="L685" s="2510">
        <v>5885.0</v>
      </c>
      <c r="M685" s="2509">
        <v>130.0</v>
      </c>
      <c r="N685" s="2508">
        <v>12.0</v>
      </c>
      <c r="O685" s="2509">
        <v>7.0</v>
      </c>
      <c r="P685" s="2508">
        <v>0.1</v>
      </c>
    </row>
    <row r="686">
      <c r="A686" s="2505" t="s">
        <v>40</v>
      </c>
      <c r="B686" s="2505" t="s">
        <v>783</v>
      </c>
      <c r="C686" s="2506">
        <v>45551.708333333336</v>
      </c>
      <c r="D686" s="2506">
        <v>45554.583333333336</v>
      </c>
      <c r="E686" s="2507">
        <v>69.0</v>
      </c>
      <c r="F686" s="2508" t="s">
        <v>604</v>
      </c>
      <c r="G686" s="2508">
        <v>2.0</v>
      </c>
      <c r="H686" s="2508">
        <v>161.0</v>
      </c>
      <c r="I686" s="2508">
        <v>111.0</v>
      </c>
      <c r="J686" s="2509">
        <v>146.0</v>
      </c>
      <c r="K686" s="2510">
        <v>25420.0</v>
      </c>
      <c r="L686" s="2510">
        <v>2311.0</v>
      </c>
      <c r="M686" s="2509">
        <v>163.0</v>
      </c>
      <c r="N686" s="2508">
        <v>5.0</v>
      </c>
      <c r="O686" s="2509">
        <v>11.0</v>
      </c>
      <c r="P686" s="2508">
        <v>0.2</v>
      </c>
    </row>
    <row r="687">
      <c r="A687" s="2505" t="s">
        <v>39</v>
      </c>
      <c r="B687" s="2505" t="s">
        <v>783</v>
      </c>
      <c r="C687" s="2506">
        <v>45558.708333333336</v>
      </c>
      <c r="D687" s="2506">
        <v>45561.583333333336</v>
      </c>
      <c r="E687" s="2507">
        <v>69.0</v>
      </c>
      <c r="F687" s="2508" t="s">
        <v>604</v>
      </c>
      <c r="G687" s="2508">
        <v>2.0</v>
      </c>
      <c r="H687" s="2508">
        <v>172.0</v>
      </c>
      <c r="I687" s="2508">
        <v>85.0</v>
      </c>
      <c r="J687" s="2509">
        <v>158.0</v>
      </c>
      <c r="K687" s="2510">
        <v>27444.0</v>
      </c>
      <c r="L687" s="2510">
        <v>2495.0</v>
      </c>
      <c r="M687" s="2509">
        <v>173.0</v>
      </c>
      <c r="N687" s="2508">
        <v>5.0</v>
      </c>
      <c r="O687" s="2509">
        <v>11.0</v>
      </c>
      <c r="P687" s="2508">
        <v>0.2</v>
      </c>
    </row>
    <row r="688">
      <c r="A688" s="2505" t="s">
        <v>38</v>
      </c>
      <c r="B688" s="2505" t="s">
        <v>783</v>
      </c>
      <c r="C688" s="2506">
        <v>45565.708333333336</v>
      </c>
      <c r="D688" s="2506">
        <v>45568.583333333336</v>
      </c>
      <c r="E688" s="2507">
        <v>69.0</v>
      </c>
      <c r="F688" s="2508" t="s">
        <v>604</v>
      </c>
      <c r="G688" s="2508">
        <v>2.0</v>
      </c>
      <c r="H688" s="2508">
        <v>169.0</v>
      </c>
      <c r="I688" s="2508">
        <v>34.0</v>
      </c>
      <c r="J688" s="2509">
        <v>164.0</v>
      </c>
      <c r="K688" s="2510">
        <v>10475.0</v>
      </c>
      <c r="L688" s="2510">
        <v>2619.0</v>
      </c>
      <c r="M688" s="2509">
        <v>167.0</v>
      </c>
      <c r="N688" s="2508">
        <v>6.0</v>
      </c>
      <c r="O688" s="2509">
        <v>4.0</v>
      </c>
      <c r="P688" s="2508">
        <v>0.1</v>
      </c>
    </row>
    <row r="689">
      <c r="A689" s="2505" t="s">
        <v>37</v>
      </c>
      <c r="B689" s="2505" t="s">
        <v>783</v>
      </c>
      <c r="C689" s="2506">
        <v>45572.625</v>
      </c>
      <c r="D689" s="2506">
        <v>45575.583333333336</v>
      </c>
      <c r="E689" s="2507">
        <v>71.0</v>
      </c>
      <c r="F689" s="2508" t="s">
        <v>604</v>
      </c>
      <c r="G689" s="2508">
        <v>2.0</v>
      </c>
      <c r="H689" s="2508">
        <v>175.0</v>
      </c>
      <c r="I689" s="2508">
        <v>69.0</v>
      </c>
      <c r="J689" s="2509">
        <v>170.0</v>
      </c>
      <c r="K689" s="2510">
        <v>21911.0</v>
      </c>
      <c r="L689" s="2510">
        <v>2739.0</v>
      </c>
      <c r="M689" s="2509">
        <v>171.0</v>
      </c>
      <c r="N689" s="2508">
        <v>6.0</v>
      </c>
      <c r="O689" s="2509">
        <v>8.0</v>
      </c>
      <c r="P689" s="2508">
        <v>0.1</v>
      </c>
    </row>
    <row r="690">
      <c r="A690" s="2505" t="s">
        <v>36</v>
      </c>
      <c r="B690" s="2505" t="s">
        <v>783</v>
      </c>
      <c r="C690" s="2506">
        <v>45579.625</v>
      </c>
      <c r="D690" s="2506">
        <v>45582.583333333336</v>
      </c>
      <c r="E690" s="2507">
        <v>71.0</v>
      </c>
      <c r="F690" s="2508" t="s">
        <v>604</v>
      </c>
      <c r="G690" s="2508">
        <v>1.0</v>
      </c>
      <c r="H690" s="2508">
        <v>170.0</v>
      </c>
      <c r="I690" s="2508">
        <v>125.0</v>
      </c>
      <c r="J690" s="2509">
        <v>156.0</v>
      </c>
      <c r="K690" s="2510">
        <v>40747.0</v>
      </c>
      <c r="L690" s="2510">
        <v>3704.0</v>
      </c>
      <c r="M690" s="2509">
        <v>166.0</v>
      </c>
      <c r="N690" s="2508">
        <v>8.0</v>
      </c>
      <c r="O690" s="2509">
        <v>11.0</v>
      </c>
      <c r="P690" s="2508">
        <v>0.2</v>
      </c>
    </row>
    <row r="691">
      <c r="A691" s="2505" t="s">
        <v>35</v>
      </c>
      <c r="B691" s="2505" t="s">
        <v>783</v>
      </c>
      <c r="C691" s="2506">
        <v>45586.625</v>
      </c>
      <c r="D691" s="2506">
        <v>45589.583333333336</v>
      </c>
      <c r="E691" s="2507">
        <v>71.0</v>
      </c>
      <c r="F691" s="2508" t="s">
        <v>604</v>
      </c>
      <c r="G691" s="2508">
        <v>1.0</v>
      </c>
      <c r="H691" s="2508">
        <v>148.0</v>
      </c>
      <c r="I691" s="2508">
        <v>200.0</v>
      </c>
      <c r="J691" s="2509">
        <v>125.0</v>
      </c>
      <c r="K691" s="2510">
        <v>64802.0</v>
      </c>
      <c r="L691" s="2510">
        <v>3812.0</v>
      </c>
      <c r="M691" s="2509">
        <v>155.0</v>
      </c>
      <c r="N691" s="2508">
        <v>9.0</v>
      </c>
      <c r="O691" s="2509">
        <v>17.0</v>
      </c>
      <c r="P691" s="2508">
        <v>0.2</v>
      </c>
    </row>
    <row r="692">
      <c r="A692" s="2505" t="s">
        <v>34</v>
      </c>
      <c r="B692" s="2505" t="s">
        <v>783</v>
      </c>
      <c r="C692" s="2506">
        <v>45593.583333333336</v>
      </c>
      <c r="D692" s="2506">
        <v>45596.583333333336</v>
      </c>
      <c r="E692" s="2507">
        <v>72.0</v>
      </c>
      <c r="F692" s="2508" t="s">
        <v>604</v>
      </c>
      <c r="G692" s="2508">
        <v>1.0</v>
      </c>
      <c r="H692" s="2508">
        <v>168.0</v>
      </c>
      <c r="I692" s="2508">
        <v>41.0</v>
      </c>
      <c r="J692" s="2509">
        <v>161.0</v>
      </c>
      <c r="K692" s="2510">
        <v>15049.0</v>
      </c>
      <c r="L692" s="2510">
        <v>2150.0</v>
      </c>
      <c r="M692" s="2509">
        <v>171.0</v>
      </c>
      <c r="N692" s="2508">
        <v>5.0</v>
      </c>
      <c r="O692" s="2509">
        <v>7.0</v>
      </c>
      <c r="P692" s="2508">
        <v>0.1</v>
      </c>
    </row>
    <row r="693">
      <c r="A693" s="2505" t="s">
        <v>33</v>
      </c>
      <c r="B693" s="2505" t="s">
        <v>783</v>
      </c>
      <c r="C693" s="2506">
        <v>45600.583333333336</v>
      </c>
      <c r="D693" s="2506">
        <v>45603.583333333336</v>
      </c>
      <c r="E693" s="2507">
        <v>72.0</v>
      </c>
      <c r="F693" s="2508" t="s">
        <v>604</v>
      </c>
      <c r="G693" s="2508">
        <v>1.0</v>
      </c>
      <c r="H693" s="2508">
        <v>166.0</v>
      </c>
      <c r="I693" s="2508">
        <v>118.0</v>
      </c>
      <c r="J693" s="2509">
        <v>165.0</v>
      </c>
      <c r="K693" s="2510">
        <v>19229.0</v>
      </c>
      <c r="L693" s="2510">
        <v>4807.0</v>
      </c>
      <c r="M693" s="2509">
        <v>145.0</v>
      </c>
      <c r="N693" s="2508">
        <v>11.0</v>
      </c>
      <c r="O693" s="2509">
        <v>4.0</v>
      </c>
      <c r="P693" s="2508">
        <v>0.1</v>
      </c>
    </row>
    <row r="694">
      <c r="A694" s="2505" t="s">
        <v>32</v>
      </c>
      <c r="B694" s="2505" t="s">
        <v>783</v>
      </c>
      <c r="C694" s="2506">
        <v>45607.583333333336</v>
      </c>
      <c r="D694" s="2506">
        <v>45610.583333333336</v>
      </c>
      <c r="E694" s="2507">
        <v>72.0</v>
      </c>
      <c r="F694" s="2508" t="s">
        <v>604</v>
      </c>
      <c r="G694" s="2508">
        <v>1.0</v>
      </c>
      <c r="H694" s="2508">
        <v>113.0</v>
      </c>
      <c r="I694" s="2508">
        <v>395.0</v>
      </c>
      <c r="J694" s="2509">
        <v>97.0</v>
      </c>
      <c r="K694" s="2510">
        <v>224173.0</v>
      </c>
      <c r="L694" s="2510">
        <v>5468.0</v>
      </c>
      <c r="M694" s="2509">
        <v>148.0</v>
      </c>
      <c r="N694" s="2508">
        <v>12.0</v>
      </c>
      <c r="O694" s="2509">
        <v>41.0</v>
      </c>
      <c r="P694" s="2508">
        <v>0.6</v>
      </c>
    </row>
    <row r="695">
      <c r="A695" s="2505" t="s">
        <v>31</v>
      </c>
      <c r="B695" s="2505" t="s">
        <v>783</v>
      </c>
      <c r="C695" s="2506">
        <v>45614.583333333336</v>
      </c>
      <c r="D695" s="2506">
        <v>45617.583333333336</v>
      </c>
      <c r="E695" s="2507">
        <v>72.0</v>
      </c>
      <c r="F695" s="2508" t="s">
        <v>604</v>
      </c>
      <c r="G695" s="2508">
        <v>3.0</v>
      </c>
      <c r="H695" s="2508">
        <v>168.0</v>
      </c>
      <c r="I695" s="2508">
        <v>36.0</v>
      </c>
      <c r="J695" s="2509">
        <v>166.0</v>
      </c>
      <c r="K695" s="2510">
        <v>12907.0</v>
      </c>
      <c r="L695" s="2510">
        <v>2581.0</v>
      </c>
      <c r="M695" s="2509">
        <v>171.0</v>
      </c>
      <c r="N695" s="2508">
        <v>6.0</v>
      </c>
      <c r="O695" s="2509">
        <v>5.0</v>
      </c>
      <c r="P695" s="2508">
        <v>0.1</v>
      </c>
    </row>
    <row r="696">
      <c r="A696" s="2505" t="s">
        <v>30</v>
      </c>
      <c r="B696" s="2505" t="s">
        <v>783</v>
      </c>
      <c r="C696" s="2506">
        <v>45621.583333333336</v>
      </c>
      <c r="D696" s="2506">
        <v>45624.583333333336</v>
      </c>
      <c r="E696" s="2507">
        <v>72.0</v>
      </c>
      <c r="F696" s="2508" t="s">
        <v>604</v>
      </c>
      <c r="G696" s="2508">
        <v>1.0</v>
      </c>
      <c r="H696" s="2508">
        <v>168.0</v>
      </c>
      <c r="I696" s="2508">
        <v>93.0</v>
      </c>
      <c r="J696" s="2509">
        <v>154.0</v>
      </c>
      <c r="K696" s="2510">
        <v>26207.0</v>
      </c>
      <c r="L696" s="2510">
        <v>3276.0</v>
      </c>
      <c r="M696" s="2509">
        <v>167.0</v>
      </c>
      <c r="N696" s="2508">
        <v>7.0</v>
      </c>
      <c r="O696" s="2509">
        <v>8.0</v>
      </c>
      <c r="P696" s="2508">
        <v>0.1</v>
      </c>
    </row>
    <row r="697">
      <c r="A697" s="2505" t="s">
        <v>29</v>
      </c>
      <c r="B697" s="2505" t="s">
        <v>783</v>
      </c>
      <c r="C697" s="2506">
        <v>45628.583333333336</v>
      </c>
      <c r="D697" s="2506">
        <v>45631.583333333336</v>
      </c>
      <c r="E697" s="2507">
        <v>72.0</v>
      </c>
      <c r="F697" s="2508" t="s">
        <v>604</v>
      </c>
      <c r="G697" s="2508">
        <v>2.0</v>
      </c>
      <c r="H697" s="2508">
        <v>143.0</v>
      </c>
      <c r="I697" s="2508">
        <v>250.0</v>
      </c>
      <c r="J697" s="2509">
        <v>135.0</v>
      </c>
      <c r="K697" s="2510">
        <v>84564.0</v>
      </c>
      <c r="L697" s="2510">
        <v>10571.0</v>
      </c>
      <c r="M697" s="2509">
        <v>109.0</v>
      </c>
      <c r="N697" s="2508">
        <v>24.0</v>
      </c>
      <c r="O697" s="2509">
        <v>8.0</v>
      </c>
      <c r="P697" s="2508">
        <v>0.1</v>
      </c>
    </row>
    <row r="698">
      <c r="A698" s="2505" t="s">
        <v>28</v>
      </c>
      <c r="B698" s="2505" t="s">
        <v>783</v>
      </c>
      <c r="C698" s="2506">
        <v>45635.583333333336</v>
      </c>
      <c r="D698" s="2506">
        <v>45638.583333333336</v>
      </c>
      <c r="E698" s="2507">
        <v>72.0</v>
      </c>
      <c r="F698" s="2508" t="s">
        <v>604</v>
      </c>
      <c r="G698" s="2508">
        <v>4.0</v>
      </c>
      <c r="H698" s="2508">
        <v>136.0</v>
      </c>
      <c r="I698" s="2508">
        <v>275.0</v>
      </c>
      <c r="J698" s="2509">
        <v>130.0</v>
      </c>
      <c r="K698" s="2510">
        <v>72782.0</v>
      </c>
      <c r="L698" s="2510">
        <v>9098.0</v>
      </c>
      <c r="M698" s="2509">
        <v>111.0</v>
      </c>
      <c r="N698" s="2508">
        <v>20.0</v>
      </c>
      <c r="O698" s="2509">
        <v>8.0</v>
      </c>
      <c r="P698" s="2508">
        <v>0.1</v>
      </c>
    </row>
    <row r="699">
      <c r="A699" s="2505" t="s">
        <v>27</v>
      </c>
      <c r="B699" s="2505" t="s">
        <v>783</v>
      </c>
      <c r="C699" s="2506">
        <v>45642.583333333336</v>
      </c>
      <c r="D699" s="2506">
        <v>45645.583333333336</v>
      </c>
      <c r="E699" s="2507">
        <v>72.0</v>
      </c>
      <c r="F699" s="2508" t="s">
        <v>604</v>
      </c>
      <c r="G699" s="2508">
        <v>2.0</v>
      </c>
      <c r="H699" s="2508">
        <v>169.0</v>
      </c>
      <c r="I699" s="2508">
        <v>66.0</v>
      </c>
      <c r="J699" s="2509">
        <v>160.0</v>
      </c>
      <c r="K699" s="2510">
        <v>20006.0</v>
      </c>
      <c r="L699" s="2510">
        <v>2858.0</v>
      </c>
      <c r="M699" s="2509">
        <v>166.0</v>
      </c>
      <c r="N699" s="2508">
        <v>6.0</v>
      </c>
      <c r="O699" s="2509">
        <v>7.0</v>
      </c>
      <c r="P699" s="2508">
        <v>0.1</v>
      </c>
    </row>
    <row r="700">
      <c r="A700" s="2505" t="s">
        <v>26</v>
      </c>
      <c r="B700" s="2505" t="s">
        <v>783</v>
      </c>
      <c r="C700" s="2506">
        <v>45649.583333333336</v>
      </c>
      <c r="D700" s="2506">
        <v>45652.583333333336</v>
      </c>
      <c r="E700" s="2507">
        <v>72.0</v>
      </c>
      <c r="F700" s="2508" t="s">
        <v>604</v>
      </c>
      <c r="G700" s="2508">
        <v>1.0</v>
      </c>
      <c r="H700" s="2508">
        <v>154.0</v>
      </c>
      <c r="I700" s="2508">
        <v>104.0</v>
      </c>
      <c r="J700" s="2509">
        <v>141.0</v>
      </c>
      <c r="K700" s="2510">
        <v>23476.0</v>
      </c>
      <c r="L700" s="2510">
        <v>3913.0</v>
      </c>
      <c r="M700" s="2509">
        <v>154.0</v>
      </c>
      <c r="N700" s="2508">
        <v>9.0</v>
      </c>
      <c r="O700" s="2509">
        <v>6.0</v>
      </c>
      <c r="P700" s="2508">
        <v>0.1</v>
      </c>
    </row>
    <row r="701">
      <c r="A701" s="2505" t="s">
        <v>25</v>
      </c>
      <c r="B701" s="2505" t="s">
        <v>783</v>
      </c>
      <c r="C701" s="2506">
        <v>45656.583333333336</v>
      </c>
      <c r="D701" s="2506">
        <v>45659.583333333336</v>
      </c>
      <c r="E701" s="2507">
        <v>72.0</v>
      </c>
      <c r="F701" s="2508" t="s">
        <v>604</v>
      </c>
      <c r="G701" s="2508">
        <v>2.0</v>
      </c>
      <c r="H701" s="2508">
        <v>112.0</v>
      </c>
      <c r="I701" s="2508">
        <v>373.0</v>
      </c>
      <c r="J701" s="2509">
        <v>100.0</v>
      </c>
      <c r="K701" s="2510">
        <v>95164.0</v>
      </c>
      <c r="L701" s="2510">
        <v>8651.0</v>
      </c>
      <c r="M701" s="2509">
        <v>107.0</v>
      </c>
      <c r="N701" s="2508">
        <v>19.0</v>
      </c>
      <c r="O701" s="2509">
        <v>11.0</v>
      </c>
      <c r="P701" s="2508">
        <v>0.2</v>
      </c>
    </row>
    <row r="702">
      <c r="A702" s="2505" t="s">
        <v>24</v>
      </c>
      <c r="B702" s="2505" t="s">
        <v>783</v>
      </c>
      <c r="C702" s="2506">
        <v>45663.583333333336</v>
      </c>
      <c r="D702" s="2506">
        <v>45666.583333333336</v>
      </c>
      <c r="E702" s="2507">
        <v>72.0</v>
      </c>
      <c r="F702" s="2508" t="s">
        <v>604</v>
      </c>
      <c r="G702" s="2508">
        <v>3.0</v>
      </c>
      <c r="H702" s="2508">
        <v>170.0</v>
      </c>
      <c r="I702" s="2508">
        <v>26.0</v>
      </c>
      <c r="J702" s="2509">
        <v>170.0</v>
      </c>
      <c r="K702" s="2510">
        <v>5516.0</v>
      </c>
      <c r="L702" s="2510">
        <v>2758.0</v>
      </c>
      <c r="M702" s="2509">
        <v>165.0</v>
      </c>
      <c r="N702" s="2508">
        <v>6.0</v>
      </c>
      <c r="O702" s="2509">
        <v>2.0</v>
      </c>
      <c r="P702" s="2508">
        <v>0.0</v>
      </c>
    </row>
    <row r="703">
      <c r="A703" s="2505" t="s">
        <v>23</v>
      </c>
      <c r="B703" s="2505" t="s">
        <v>783</v>
      </c>
      <c r="C703" s="2506">
        <v>45670.583333333336</v>
      </c>
      <c r="D703" s="2506">
        <v>45673.583333333336</v>
      </c>
      <c r="E703" s="2507">
        <v>72.0</v>
      </c>
      <c r="F703" s="2508" t="s">
        <v>604</v>
      </c>
      <c r="G703" s="2508">
        <v>3.0</v>
      </c>
      <c r="H703" s="2508">
        <v>160.0</v>
      </c>
      <c r="I703" s="2508">
        <v>111.0</v>
      </c>
      <c r="J703" s="2509">
        <v>149.0</v>
      </c>
      <c r="K703" s="2510">
        <v>27717.0</v>
      </c>
      <c r="L703" s="2510">
        <v>2772.0</v>
      </c>
      <c r="M703" s="2509">
        <v>158.0</v>
      </c>
      <c r="N703" s="2508">
        <v>6.0</v>
      </c>
      <c r="O703" s="2509">
        <v>10.0</v>
      </c>
      <c r="P703" s="2508">
        <v>0.1</v>
      </c>
    </row>
    <row r="704">
      <c r="A704" s="2505" t="s">
        <v>22</v>
      </c>
      <c r="B704" s="2505" t="s">
        <v>783</v>
      </c>
      <c r="C704" s="2506">
        <v>45677.583333333336</v>
      </c>
      <c r="D704" s="2506">
        <v>45680.583333333336</v>
      </c>
      <c r="E704" s="2507">
        <v>72.0</v>
      </c>
      <c r="F704" s="2508" t="s">
        <v>604</v>
      </c>
      <c r="G704" s="2508">
        <v>1.0</v>
      </c>
      <c r="H704" s="2508">
        <v>145.0</v>
      </c>
      <c r="I704" s="2508">
        <v>201.0</v>
      </c>
      <c r="J704" s="2509">
        <v>129.0</v>
      </c>
      <c r="K704" s="2510">
        <v>94674.0</v>
      </c>
      <c r="L704" s="2510">
        <v>4983.0</v>
      </c>
      <c r="M704" s="2509">
        <v>150.0</v>
      </c>
      <c r="N704" s="2508">
        <v>11.0</v>
      </c>
      <c r="O704" s="2509">
        <v>19.0</v>
      </c>
      <c r="P704" s="2508">
        <v>0.3</v>
      </c>
    </row>
    <row r="705">
      <c r="A705" s="2505" t="s">
        <v>21</v>
      </c>
      <c r="B705" s="2505" t="s">
        <v>783</v>
      </c>
      <c r="C705" s="2506">
        <v>45684.583333333336</v>
      </c>
      <c r="D705" s="2506">
        <v>45687.583333333336</v>
      </c>
      <c r="E705" s="2507">
        <v>72.0</v>
      </c>
      <c r="F705" s="2508" t="s">
        <v>604</v>
      </c>
      <c r="G705" s="2508">
        <v>2.0</v>
      </c>
      <c r="H705" s="2508">
        <v>161.0</v>
      </c>
      <c r="I705" s="2508">
        <v>99.0</v>
      </c>
      <c r="J705" s="2509">
        <v>157.0</v>
      </c>
      <c r="K705" s="2510">
        <v>34279.0</v>
      </c>
      <c r="L705" s="2510">
        <v>4285.0</v>
      </c>
      <c r="M705" s="2509">
        <v>154.0</v>
      </c>
      <c r="N705" s="2508">
        <v>10.0</v>
      </c>
      <c r="O705" s="2509">
        <v>8.0</v>
      </c>
      <c r="P705" s="2508">
        <v>0.1</v>
      </c>
    </row>
    <row r="706">
      <c r="A706" s="2505" t="s">
        <v>20</v>
      </c>
      <c r="B706" s="2505" t="s">
        <v>783</v>
      </c>
      <c r="C706" s="2506">
        <v>45691.583333333336</v>
      </c>
      <c r="D706" s="2506">
        <v>45694.583333333336</v>
      </c>
      <c r="E706" s="2507">
        <v>72.0</v>
      </c>
      <c r="F706" s="2508" t="s">
        <v>604</v>
      </c>
      <c r="G706" s="2508">
        <v>2.0</v>
      </c>
      <c r="H706" s="2508">
        <v>114.0</v>
      </c>
      <c r="I706" s="2508">
        <v>372.0</v>
      </c>
      <c r="J706" s="2509">
        <v>105.0</v>
      </c>
      <c r="K706" s="2510">
        <v>145497.0</v>
      </c>
      <c r="L706" s="2510">
        <v>8559.0</v>
      </c>
      <c r="M706" s="2509">
        <v>118.0</v>
      </c>
      <c r="N706" s="2508">
        <v>19.0</v>
      </c>
      <c r="O706" s="2509">
        <v>17.0</v>
      </c>
      <c r="P706" s="2508">
        <v>0.2</v>
      </c>
    </row>
    <row r="707">
      <c r="A707" s="2505" t="s">
        <v>19</v>
      </c>
      <c r="B707" s="2505" t="s">
        <v>783</v>
      </c>
      <c r="C707" s="2506">
        <v>45698.583333333336</v>
      </c>
      <c r="D707" s="2506">
        <v>45701.583333333336</v>
      </c>
      <c r="E707" s="2507">
        <v>72.0</v>
      </c>
      <c r="F707" s="2508" t="s">
        <v>604</v>
      </c>
      <c r="G707" s="2508">
        <v>3.0</v>
      </c>
      <c r="H707" s="2508">
        <v>142.0</v>
      </c>
      <c r="I707" s="2508">
        <v>189.0</v>
      </c>
      <c r="J707" s="2509">
        <v>125.0</v>
      </c>
      <c r="K707" s="2510">
        <v>52684.0</v>
      </c>
      <c r="L707" s="2510">
        <v>3512.0</v>
      </c>
      <c r="M707" s="2509">
        <v>147.0</v>
      </c>
      <c r="N707" s="2508">
        <v>8.0</v>
      </c>
      <c r="O707" s="2509">
        <v>15.0</v>
      </c>
      <c r="P707" s="2508">
        <v>0.2</v>
      </c>
    </row>
    <row r="708">
      <c r="A708" s="2505" t="s">
        <v>18</v>
      </c>
      <c r="B708" s="2505" t="s">
        <v>783</v>
      </c>
      <c r="C708" s="2506">
        <v>45705.583333333336</v>
      </c>
      <c r="D708" s="2506">
        <v>45708.583333333336</v>
      </c>
      <c r="E708" s="2507">
        <v>72.0</v>
      </c>
      <c r="F708" s="2508" t="s">
        <v>604</v>
      </c>
      <c r="G708" s="2508">
        <v>6.0</v>
      </c>
      <c r="H708" s="2508">
        <v>143.0</v>
      </c>
      <c r="I708" s="2508">
        <v>195.0</v>
      </c>
      <c r="J708" s="2509">
        <v>129.0</v>
      </c>
      <c r="K708" s="2510">
        <v>67806.0</v>
      </c>
      <c r="L708" s="2510">
        <v>3767.0</v>
      </c>
      <c r="M708" s="2509">
        <v>151.0</v>
      </c>
      <c r="N708" s="2508">
        <v>8.0</v>
      </c>
      <c r="O708" s="2509">
        <v>18.0</v>
      </c>
      <c r="P708" s="2508">
        <v>0.3</v>
      </c>
    </row>
    <row r="709">
      <c r="A709" s="2505" t="s">
        <v>17</v>
      </c>
      <c r="B709" s="2505" t="s">
        <v>783</v>
      </c>
      <c r="C709" s="2506">
        <v>45712.583333333336</v>
      </c>
      <c r="D709" s="2506">
        <v>45715.583333333336</v>
      </c>
      <c r="E709" s="2507">
        <v>72.0</v>
      </c>
      <c r="F709" s="2508" t="s">
        <v>604</v>
      </c>
      <c r="G709" s="2508">
        <v>6.0</v>
      </c>
      <c r="H709" s="2508">
        <v>150.0</v>
      </c>
      <c r="I709" s="2508">
        <v>152.0</v>
      </c>
      <c r="J709" s="2509">
        <v>137.0</v>
      </c>
      <c r="K709" s="2510">
        <v>35103.0</v>
      </c>
      <c r="L709" s="2510">
        <v>2507.0</v>
      </c>
      <c r="M709" s="2509">
        <v>159.0</v>
      </c>
      <c r="N709" s="2508">
        <v>6.0</v>
      </c>
      <c r="O709" s="2509">
        <v>14.0</v>
      </c>
      <c r="P709" s="2508">
        <v>0.2</v>
      </c>
    </row>
    <row r="710">
      <c r="A710" s="2505" t="s">
        <v>16</v>
      </c>
      <c r="B710" s="2505" t="s">
        <v>783</v>
      </c>
      <c r="C710" s="2506">
        <v>45719.583333333336</v>
      </c>
      <c r="D710" s="2506">
        <v>45722.583333333336</v>
      </c>
      <c r="E710" s="2507">
        <v>72.0</v>
      </c>
      <c r="F710" s="2508" t="s">
        <v>604</v>
      </c>
      <c r="G710" s="2508">
        <v>3.0</v>
      </c>
      <c r="H710" s="2508">
        <v>116.0</v>
      </c>
      <c r="I710" s="2508">
        <v>319.0</v>
      </c>
      <c r="J710" s="2509">
        <v>95.0</v>
      </c>
      <c r="K710" s="2510">
        <v>110897.0</v>
      </c>
      <c r="L710" s="2510">
        <v>4436.0</v>
      </c>
      <c r="M710" s="2509">
        <v>144.0</v>
      </c>
      <c r="N710" s="2508">
        <v>10.0</v>
      </c>
      <c r="O710" s="2509">
        <v>25.0</v>
      </c>
      <c r="P710" s="2508">
        <v>0.3</v>
      </c>
    </row>
    <row r="711">
      <c r="A711" s="2505" t="s">
        <v>782</v>
      </c>
      <c r="B711" s="2505" t="s">
        <v>783</v>
      </c>
      <c r="C711" s="2506">
        <v>45502.625</v>
      </c>
      <c r="D711" s="2506">
        <v>45505.583333333336</v>
      </c>
      <c r="E711" s="2507">
        <v>71.0</v>
      </c>
      <c r="F711" s="2508" t="s">
        <v>394</v>
      </c>
      <c r="G711" s="2508">
        <v>3.0</v>
      </c>
      <c r="H711" s="2508">
        <v>120.0</v>
      </c>
      <c r="I711" s="2508">
        <v>334.0</v>
      </c>
      <c r="J711" s="2509">
        <v>134.0</v>
      </c>
      <c r="K711" s="2510">
        <v>33362.0</v>
      </c>
      <c r="L711" s="2510">
        <v>3033.0</v>
      </c>
      <c r="M711" s="2509">
        <v>99.0</v>
      </c>
      <c r="N711" s="2508">
        <v>17.0</v>
      </c>
      <c r="O711" s="2509">
        <v>11.0</v>
      </c>
      <c r="P711" s="2508">
        <v>0.2</v>
      </c>
    </row>
    <row r="712">
      <c r="A712" s="2505" t="s">
        <v>46</v>
      </c>
      <c r="B712" s="2505" t="s">
        <v>783</v>
      </c>
      <c r="C712" s="2506">
        <v>45509.625</v>
      </c>
      <c r="D712" s="2506">
        <v>45512.583333333336</v>
      </c>
      <c r="E712" s="2507">
        <v>71.0</v>
      </c>
      <c r="F712" s="2508" t="s">
        <v>394</v>
      </c>
      <c r="G712" s="2508">
        <v>3.0</v>
      </c>
      <c r="H712" s="2508">
        <v>140.0</v>
      </c>
      <c r="I712" s="2508">
        <v>230.0</v>
      </c>
      <c r="J712" s="2509">
        <v>137.0</v>
      </c>
      <c r="K712" s="2510">
        <v>27121.0</v>
      </c>
      <c r="L712" s="2510">
        <v>1808.0</v>
      </c>
      <c r="M712" s="2509">
        <v>145.0</v>
      </c>
      <c r="N712" s="2508">
        <v>9.0</v>
      </c>
      <c r="O712" s="2509">
        <v>15.0</v>
      </c>
      <c r="P712" s="2508">
        <v>0.2</v>
      </c>
    </row>
    <row r="713">
      <c r="A713" s="2505" t="s">
        <v>45</v>
      </c>
      <c r="B713" s="2505" t="s">
        <v>783</v>
      </c>
      <c r="C713" s="2506">
        <v>45516.625</v>
      </c>
      <c r="D713" s="2506">
        <v>45519.583333333336</v>
      </c>
      <c r="E713" s="2507">
        <v>71.0</v>
      </c>
      <c r="F713" s="2508" t="s">
        <v>394</v>
      </c>
      <c r="G713" s="2508">
        <v>2.0</v>
      </c>
      <c r="H713" s="2508">
        <v>148.0</v>
      </c>
      <c r="I713" s="2508">
        <v>123.0</v>
      </c>
      <c r="J713" s="2509">
        <v>151.0</v>
      </c>
      <c r="K713" s="2510">
        <v>4934.0</v>
      </c>
      <c r="L713" s="2510">
        <v>2467.0</v>
      </c>
      <c r="M713" s="2509">
        <v>119.0</v>
      </c>
      <c r="N713" s="2508">
        <v>13.0</v>
      </c>
      <c r="O713" s="2509">
        <v>2.0</v>
      </c>
      <c r="P713" s="2508">
        <v>0.0</v>
      </c>
    </row>
    <row r="714">
      <c r="A714" s="2505" t="s">
        <v>44</v>
      </c>
      <c r="B714" s="2505" t="s">
        <v>783</v>
      </c>
      <c r="C714" s="2506">
        <v>45523.625</v>
      </c>
      <c r="D714" s="2506">
        <v>45526.583333333336</v>
      </c>
      <c r="E714" s="2507">
        <v>71.0</v>
      </c>
      <c r="F714" s="2508" t="s">
        <v>394</v>
      </c>
      <c r="G714" s="2508">
        <v>2.0</v>
      </c>
      <c r="H714" s="2508">
        <v>144.0</v>
      </c>
      <c r="I714" s="2508">
        <v>218.0</v>
      </c>
      <c r="J714" s="2509">
        <v>165.0</v>
      </c>
      <c r="K714" s="2510">
        <v>5419.0</v>
      </c>
      <c r="L714" s="2510">
        <v>5419.0</v>
      </c>
      <c r="M714" s="2509">
        <v>71.0</v>
      </c>
      <c r="N714" s="2508">
        <v>28.0</v>
      </c>
      <c r="O714" s="2509">
        <v>1.0</v>
      </c>
      <c r="P714" s="2508">
        <v>0.0</v>
      </c>
    </row>
    <row r="715">
      <c r="A715" s="2505" t="s">
        <v>43</v>
      </c>
      <c r="B715" s="2505" t="s">
        <v>783</v>
      </c>
      <c r="C715" s="2506">
        <v>45530.625</v>
      </c>
      <c r="D715" s="2506">
        <v>45533.583333333336</v>
      </c>
      <c r="E715" s="2507">
        <v>71.0</v>
      </c>
      <c r="F715" s="2508" t="s">
        <v>394</v>
      </c>
      <c r="G715" s="2508">
        <v>2.0</v>
      </c>
      <c r="H715" s="2508">
        <v>163.0</v>
      </c>
      <c r="I715" s="2508">
        <v>68.0</v>
      </c>
      <c r="J715" s="2509">
        <v>159.0</v>
      </c>
      <c r="K715" s="2510">
        <v>11118.0</v>
      </c>
      <c r="L715" s="2510">
        <v>1011.0</v>
      </c>
      <c r="M715" s="2509">
        <v>160.0</v>
      </c>
      <c r="N715" s="2508">
        <v>5.0</v>
      </c>
      <c r="O715" s="2509">
        <v>11.0</v>
      </c>
      <c r="P715" s="2508">
        <v>0.2</v>
      </c>
    </row>
    <row r="716">
      <c r="A716" s="2505" t="s">
        <v>42</v>
      </c>
      <c r="B716" s="2505" t="s">
        <v>783</v>
      </c>
      <c r="C716" s="2506">
        <v>45537.708333333336</v>
      </c>
      <c r="D716" s="2506">
        <v>45540.666666666664</v>
      </c>
      <c r="E716" s="2507">
        <v>71.0</v>
      </c>
      <c r="F716" s="2508" t="s">
        <v>394</v>
      </c>
      <c r="G716" s="2508">
        <v>2.0</v>
      </c>
      <c r="H716" s="2508">
        <v>173.0</v>
      </c>
      <c r="I716" s="2508">
        <v>0.0</v>
      </c>
      <c r="J716" s="2509">
        <v>181.0</v>
      </c>
      <c r="K716" s="2510">
        <v>0.0</v>
      </c>
      <c r="L716" s="2510">
        <v>0.0</v>
      </c>
      <c r="M716" s="2509">
        <v>186.0</v>
      </c>
      <c r="N716" s="2508">
        <v>0.0</v>
      </c>
      <c r="O716" s="2509">
        <v>0.0</v>
      </c>
      <c r="P716" s="2508">
        <v>0.0</v>
      </c>
    </row>
    <row r="717">
      <c r="A717" s="2505" t="s">
        <v>41</v>
      </c>
      <c r="B717" s="2505" t="s">
        <v>783</v>
      </c>
      <c r="C717" s="2506">
        <v>45544.708333333336</v>
      </c>
      <c r="D717" s="2506">
        <v>45547.583333333336</v>
      </c>
      <c r="E717" s="2507">
        <v>69.0</v>
      </c>
      <c r="F717" s="2508" t="s">
        <v>394</v>
      </c>
      <c r="G717" s="2508">
        <v>2.0</v>
      </c>
      <c r="H717" s="2508">
        <v>138.0</v>
      </c>
      <c r="I717" s="2508">
        <v>267.0</v>
      </c>
      <c r="J717" s="2509">
        <v>159.0</v>
      </c>
      <c r="K717" s="2510">
        <v>18635.0</v>
      </c>
      <c r="L717" s="2510">
        <v>6212.0</v>
      </c>
      <c r="M717" s="2509">
        <v>64.0</v>
      </c>
      <c r="N717" s="2508">
        <v>32.0</v>
      </c>
      <c r="O717" s="2509">
        <v>3.0</v>
      </c>
      <c r="P717" s="2508">
        <v>0.0</v>
      </c>
    </row>
    <row r="718">
      <c r="A718" s="2505" t="s">
        <v>40</v>
      </c>
      <c r="B718" s="2505" t="s">
        <v>783</v>
      </c>
      <c r="C718" s="2506">
        <v>45551.708333333336</v>
      </c>
      <c r="D718" s="2506">
        <v>45554.583333333336</v>
      </c>
      <c r="E718" s="2507">
        <v>69.0</v>
      </c>
      <c r="F718" s="2508" t="s">
        <v>394</v>
      </c>
      <c r="G718" s="2508">
        <v>3.0</v>
      </c>
      <c r="H718" s="2508">
        <v>114.0</v>
      </c>
      <c r="I718" s="2508">
        <v>372.0</v>
      </c>
      <c r="J718" s="2509">
        <v>134.0</v>
      </c>
      <c r="K718" s="2510">
        <v>39302.0</v>
      </c>
      <c r="L718" s="2510">
        <v>3573.0</v>
      </c>
      <c r="M718" s="2509">
        <v>90.0</v>
      </c>
      <c r="N718" s="2508">
        <v>19.0</v>
      </c>
      <c r="O718" s="2509">
        <v>11.0</v>
      </c>
      <c r="P718" s="2508">
        <v>0.2</v>
      </c>
    </row>
    <row r="719">
      <c r="A719" s="2505" t="s">
        <v>39</v>
      </c>
      <c r="B719" s="2505" t="s">
        <v>783</v>
      </c>
      <c r="C719" s="2506">
        <v>45558.708333333336</v>
      </c>
      <c r="D719" s="2506">
        <v>45561.583333333336</v>
      </c>
      <c r="E719" s="2507">
        <v>69.0</v>
      </c>
      <c r="F719" s="2508" t="s">
        <v>394</v>
      </c>
      <c r="G719" s="2508">
        <v>3.0</v>
      </c>
      <c r="H719" s="2508">
        <v>134.0</v>
      </c>
      <c r="I719" s="2508">
        <v>298.0</v>
      </c>
      <c r="J719" s="2509">
        <v>144.0</v>
      </c>
      <c r="K719" s="2510">
        <v>38870.0</v>
      </c>
      <c r="L719" s="2510">
        <v>3239.0</v>
      </c>
      <c r="M719" s="2509">
        <v>116.0</v>
      </c>
      <c r="N719" s="2508">
        <v>17.0</v>
      </c>
      <c r="O719" s="2509">
        <v>12.0</v>
      </c>
      <c r="P719" s="2508">
        <v>0.2</v>
      </c>
    </row>
    <row r="720">
      <c r="A720" s="2505" t="s">
        <v>38</v>
      </c>
      <c r="B720" s="2505" t="s">
        <v>783</v>
      </c>
      <c r="C720" s="2506">
        <v>45565.708333333336</v>
      </c>
      <c r="D720" s="2506">
        <v>45568.583333333336</v>
      </c>
      <c r="E720" s="2507">
        <v>69.0</v>
      </c>
      <c r="F720" s="2508" t="s">
        <v>394</v>
      </c>
      <c r="G720" s="2508">
        <v>2.0</v>
      </c>
      <c r="H720" s="2508">
        <v>62.0</v>
      </c>
      <c r="I720" s="2508">
        <v>596.0</v>
      </c>
      <c r="J720" s="2509">
        <v>96.0</v>
      </c>
      <c r="K720" s="2510">
        <v>117962.0</v>
      </c>
      <c r="L720" s="2510">
        <v>6209.0</v>
      </c>
      <c r="M720" s="2509">
        <v>67.0</v>
      </c>
      <c r="N720" s="2508">
        <v>32.0</v>
      </c>
      <c r="O720" s="2509">
        <v>19.0</v>
      </c>
      <c r="P720" s="2508">
        <v>0.3</v>
      </c>
    </row>
    <row r="721">
      <c r="A721" s="2505" t="s">
        <v>37</v>
      </c>
      <c r="B721" s="2505" t="s">
        <v>783</v>
      </c>
      <c r="C721" s="2506">
        <v>45572.625</v>
      </c>
      <c r="D721" s="2506">
        <v>45575.583333333336</v>
      </c>
      <c r="E721" s="2507">
        <v>71.0</v>
      </c>
      <c r="F721" s="2508" t="s">
        <v>394</v>
      </c>
      <c r="G721" s="2508">
        <v>5.0</v>
      </c>
      <c r="H721" s="2508">
        <v>94.0</v>
      </c>
      <c r="I721" s="2508">
        <v>484.0</v>
      </c>
      <c r="J721" s="2509">
        <v>109.0</v>
      </c>
      <c r="K721" s="2510">
        <v>117125.0</v>
      </c>
      <c r="L721" s="2510">
        <v>3778.0</v>
      </c>
      <c r="M721" s="2509">
        <v>112.0</v>
      </c>
      <c r="N721" s="2508">
        <v>20.0</v>
      </c>
      <c r="O721" s="2509">
        <v>31.0</v>
      </c>
      <c r="P721" s="2508">
        <v>0.4</v>
      </c>
    </row>
    <row r="722">
      <c r="A722" s="2505" t="s">
        <v>36</v>
      </c>
      <c r="B722" s="2505" t="s">
        <v>783</v>
      </c>
      <c r="C722" s="2506">
        <v>45579.625</v>
      </c>
      <c r="D722" s="2506">
        <v>45582.583333333336</v>
      </c>
      <c r="E722" s="2507">
        <v>71.0</v>
      </c>
      <c r="F722" s="2508" t="s">
        <v>394</v>
      </c>
      <c r="G722" s="2508">
        <v>4.0</v>
      </c>
      <c r="H722" s="2508">
        <v>45.0</v>
      </c>
      <c r="I722" s="2508">
        <v>703.0</v>
      </c>
      <c r="J722" s="2509">
        <v>59.0</v>
      </c>
      <c r="K722" s="2510">
        <v>348213.0</v>
      </c>
      <c r="L722" s="2510">
        <v>5616.0</v>
      </c>
      <c r="M722" s="2509">
        <v>83.0</v>
      </c>
      <c r="N722" s="2508">
        <v>29.0</v>
      </c>
      <c r="O722" s="2509">
        <v>62.0</v>
      </c>
      <c r="P722" s="2508">
        <v>0.9</v>
      </c>
    </row>
    <row r="723">
      <c r="A723" s="2505" t="s">
        <v>35</v>
      </c>
      <c r="B723" s="2505" t="s">
        <v>783</v>
      </c>
      <c r="C723" s="2506">
        <v>45586.625</v>
      </c>
      <c r="D723" s="2506">
        <v>45589.583333333336</v>
      </c>
      <c r="E723" s="2507">
        <v>71.0</v>
      </c>
      <c r="F723" s="2508" t="s">
        <v>394</v>
      </c>
      <c r="G723" s="2508">
        <v>6.0</v>
      </c>
      <c r="H723" s="2508">
        <v>101.0</v>
      </c>
      <c r="I723" s="2508">
        <v>421.0</v>
      </c>
      <c r="J723" s="2509">
        <v>130.0</v>
      </c>
      <c r="K723" s="2510">
        <v>58435.0</v>
      </c>
      <c r="L723" s="2510">
        <v>4870.0</v>
      </c>
      <c r="M723" s="2509">
        <v>77.0</v>
      </c>
      <c r="N723" s="2508">
        <v>25.0</v>
      </c>
      <c r="O723" s="2509">
        <v>12.0</v>
      </c>
      <c r="P723" s="2508">
        <v>0.2</v>
      </c>
    </row>
    <row r="724">
      <c r="A724" s="2505" t="s">
        <v>34</v>
      </c>
      <c r="B724" s="2505" t="s">
        <v>783</v>
      </c>
      <c r="C724" s="2506">
        <v>45593.583333333336</v>
      </c>
      <c r="D724" s="2506">
        <v>45596.583333333336</v>
      </c>
      <c r="E724" s="2507">
        <v>72.0</v>
      </c>
      <c r="F724" s="2508" t="s">
        <v>394</v>
      </c>
      <c r="G724" s="2508">
        <v>3.0</v>
      </c>
      <c r="H724" s="2508">
        <v>112.0</v>
      </c>
      <c r="I724" s="2508">
        <v>391.0</v>
      </c>
      <c r="J724" s="2509">
        <v>119.0</v>
      </c>
      <c r="K724" s="2510">
        <v>92725.0</v>
      </c>
      <c r="L724" s="2510">
        <v>2649.0</v>
      </c>
      <c r="M724" s="2509">
        <v>139.0</v>
      </c>
      <c r="N724" s="2508">
        <v>14.0</v>
      </c>
      <c r="O724" s="2509">
        <v>35.0</v>
      </c>
      <c r="P724" s="2508">
        <v>0.5</v>
      </c>
    </row>
    <row r="725">
      <c r="A725" s="2505" t="s">
        <v>33</v>
      </c>
      <c r="B725" s="2505" t="s">
        <v>783</v>
      </c>
      <c r="C725" s="2506">
        <v>45600.583333333336</v>
      </c>
      <c r="D725" s="2506">
        <v>45603.583333333336</v>
      </c>
      <c r="E725" s="2507">
        <v>72.0</v>
      </c>
      <c r="F725" s="2508" t="s">
        <v>394</v>
      </c>
      <c r="G725" s="2508">
        <v>3.0</v>
      </c>
      <c r="H725" s="2508">
        <v>91.0</v>
      </c>
      <c r="I725" s="2508">
        <v>486.0</v>
      </c>
      <c r="J725" s="2509">
        <v>114.0</v>
      </c>
      <c r="K725" s="2510">
        <v>127571.0</v>
      </c>
      <c r="L725" s="2510">
        <v>4399.0</v>
      </c>
      <c r="M725" s="2509">
        <v>91.0</v>
      </c>
      <c r="N725" s="2508">
        <v>23.0</v>
      </c>
      <c r="O725" s="2509">
        <v>29.0</v>
      </c>
      <c r="P725" s="2508">
        <v>0.4</v>
      </c>
    </row>
    <row r="726">
      <c r="A726" s="2505" t="s">
        <v>32</v>
      </c>
      <c r="B726" s="2505" t="s">
        <v>783</v>
      </c>
      <c r="C726" s="2506">
        <v>45607.583333333336</v>
      </c>
      <c r="D726" s="2506">
        <v>45610.583333333336</v>
      </c>
      <c r="E726" s="2507">
        <v>72.0</v>
      </c>
      <c r="F726" s="2508" t="s">
        <v>394</v>
      </c>
      <c r="G726" s="2508">
        <v>4.0</v>
      </c>
      <c r="H726" s="2508">
        <v>71.0</v>
      </c>
      <c r="I726" s="2508">
        <v>581.0</v>
      </c>
      <c r="J726" s="2509">
        <v>104.0</v>
      </c>
      <c r="K726" s="2510">
        <v>198834.0</v>
      </c>
      <c r="L726" s="2510">
        <v>5523.0</v>
      </c>
      <c r="M726" s="2509">
        <v>73.0</v>
      </c>
      <c r="N726" s="2508">
        <v>29.0</v>
      </c>
      <c r="O726" s="2509">
        <v>36.0</v>
      </c>
      <c r="P726" s="2508">
        <v>0.5</v>
      </c>
    </row>
    <row r="727">
      <c r="A727" s="2505" t="s">
        <v>31</v>
      </c>
      <c r="B727" s="2505" t="s">
        <v>783</v>
      </c>
      <c r="C727" s="2506">
        <v>45614.583333333336</v>
      </c>
      <c r="D727" s="2506">
        <v>45617.583333333336</v>
      </c>
      <c r="E727" s="2507">
        <v>72.0</v>
      </c>
      <c r="F727" s="2508" t="s">
        <v>394</v>
      </c>
      <c r="G727" s="2508">
        <v>5.0</v>
      </c>
      <c r="H727" s="2508">
        <v>138.0</v>
      </c>
      <c r="I727" s="2508">
        <v>267.0</v>
      </c>
      <c r="J727" s="2509">
        <v>143.0</v>
      </c>
      <c r="K727" s="2510">
        <v>58148.0</v>
      </c>
      <c r="L727" s="2510">
        <v>3060.0</v>
      </c>
      <c r="M727" s="2509">
        <v>128.0</v>
      </c>
      <c r="N727" s="2508">
        <v>16.0</v>
      </c>
      <c r="O727" s="2509">
        <v>19.0</v>
      </c>
      <c r="P727" s="2508">
        <v>0.3</v>
      </c>
    </row>
    <row r="728">
      <c r="A728" s="2505" t="s">
        <v>30</v>
      </c>
      <c r="B728" s="2505" t="s">
        <v>783</v>
      </c>
      <c r="C728" s="2506">
        <v>45621.583333333336</v>
      </c>
      <c r="D728" s="2506">
        <v>45624.583333333336</v>
      </c>
      <c r="E728" s="2507">
        <v>72.0</v>
      </c>
      <c r="F728" s="2508" t="s">
        <v>394</v>
      </c>
      <c r="G728" s="2508">
        <v>2.0</v>
      </c>
      <c r="H728" s="2508">
        <v>114.0</v>
      </c>
      <c r="I728" s="2508">
        <v>366.0</v>
      </c>
      <c r="J728" s="2509">
        <v>134.0</v>
      </c>
      <c r="K728" s="2510">
        <v>72043.0</v>
      </c>
      <c r="L728" s="2510">
        <v>3431.0</v>
      </c>
      <c r="M728" s="2509">
        <v>120.0</v>
      </c>
      <c r="N728" s="2508">
        <v>18.0</v>
      </c>
      <c r="O728" s="2509">
        <v>21.0</v>
      </c>
      <c r="P728" s="2508">
        <v>0.3</v>
      </c>
    </row>
    <row r="729">
      <c r="A729" s="2505" t="s">
        <v>29</v>
      </c>
      <c r="B729" s="2505" t="s">
        <v>783</v>
      </c>
      <c r="C729" s="2506">
        <v>45628.583333333336</v>
      </c>
      <c r="D729" s="2506">
        <v>45631.583333333336</v>
      </c>
      <c r="E729" s="2507">
        <v>72.0</v>
      </c>
      <c r="F729" s="2508" t="s">
        <v>394</v>
      </c>
      <c r="G729" s="2508">
        <v>3.0</v>
      </c>
      <c r="H729" s="2508">
        <v>132.0</v>
      </c>
      <c r="I729" s="2508">
        <v>302.0</v>
      </c>
      <c r="J729" s="2509">
        <v>142.0</v>
      </c>
      <c r="K729" s="2510">
        <v>69039.0</v>
      </c>
      <c r="L729" s="2510">
        <v>2466.0</v>
      </c>
      <c r="M729" s="2509">
        <v>146.0</v>
      </c>
      <c r="N729" s="2508">
        <v>13.0</v>
      </c>
      <c r="O729" s="2509">
        <v>28.0</v>
      </c>
      <c r="P729" s="2508">
        <v>0.4</v>
      </c>
    </row>
    <row r="730">
      <c r="A730" s="2505" t="s">
        <v>28</v>
      </c>
      <c r="B730" s="2505" t="s">
        <v>783</v>
      </c>
      <c r="C730" s="2506">
        <v>45635.583333333336</v>
      </c>
      <c r="D730" s="2506">
        <v>45638.583333333336</v>
      </c>
      <c r="E730" s="2507">
        <v>72.0</v>
      </c>
      <c r="F730" s="2508" t="s">
        <v>394</v>
      </c>
      <c r="G730" s="2508">
        <v>2.0</v>
      </c>
      <c r="H730" s="2508">
        <v>96.0</v>
      </c>
      <c r="I730" s="2508">
        <v>464.0</v>
      </c>
      <c r="J730" s="2509">
        <v>113.0</v>
      </c>
      <c r="K730" s="2510">
        <v>138637.0</v>
      </c>
      <c r="L730" s="2510">
        <v>3014.0</v>
      </c>
      <c r="M730" s="2509">
        <v>128.0</v>
      </c>
      <c r="N730" s="2508">
        <v>16.0</v>
      </c>
      <c r="O730" s="2509">
        <v>46.0</v>
      </c>
      <c r="P730" s="2508">
        <v>0.6</v>
      </c>
    </row>
    <row r="731">
      <c r="A731" s="2505" t="s">
        <v>27</v>
      </c>
      <c r="B731" s="2505" t="s">
        <v>783</v>
      </c>
      <c r="C731" s="2506">
        <v>45642.583333333336</v>
      </c>
      <c r="D731" s="2506">
        <v>45645.583333333336</v>
      </c>
      <c r="E731" s="2507">
        <v>72.0</v>
      </c>
      <c r="F731" s="2508" t="s">
        <v>394</v>
      </c>
      <c r="G731" s="2508">
        <v>4.0</v>
      </c>
      <c r="H731" s="2508">
        <v>125.0</v>
      </c>
      <c r="I731" s="2508">
        <v>323.0</v>
      </c>
      <c r="J731" s="2509">
        <v>125.0</v>
      </c>
      <c r="K731" s="2510">
        <v>71296.0</v>
      </c>
      <c r="L731" s="2510">
        <v>2037.0</v>
      </c>
      <c r="M731" s="2509">
        <v>150.0</v>
      </c>
      <c r="N731" s="2508">
        <v>11.0</v>
      </c>
      <c r="O731" s="2509">
        <v>35.0</v>
      </c>
      <c r="P731" s="2508">
        <v>0.5</v>
      </c>
    </row>
    <row r="732">
      <c r="A732" s="2505" t="s">
        <v>26</v>
      </c>
      <c r="B732" s="2505" t="s">
        <v>783</v>
      </c>
      <c r="C732" s="2506">
        <v>45649.583333333336</v>
      </c>
      <c r="D732" s="2506">
        <v>45652.583333333336</v>
      </c>
      <c r="E732" s="2507">
        <v>72.0</v>
      </c>
      <c r="F732" s="2508" t="s">
        <v>394</v>
      </c>
      <c r="G732" s="2508">
        <v>3.0</v>
      </c>
      <c r="H732" s="2508">
        <v>122.0</v>
      </c>
      <c r="I732" s="2508">
        <v>296.0</v>
      </c>
      <c r="J732" s="2509">
        <v>134.0</v>
      </c>
      <c r="K732" s="2510">
        <v>34634.0</v>
      </c>
      <c r="L732" s="2510">
        <v>3848.0</v>
      </c>
      <c r="M732" s="2509">
        <v>112.0</v>
      </c>
      <c r="N732" s="2508">
        <v>20.0</v>
      </c>
      <c r="O732" s="2509">
        <v>9.0</v>
      </c>
      <c r="P732" s="2508">
        <v>0.1</v>
      </c>
    </row>
    <row r="733">
      <c r="A733" s="2505" t="s">
        <v>25</v>
      </c>
      <c r="B733" s="2505" t="s">
        <v>783</v>
      </c>
      <c r="C733" s="2506">
        <v>45656.583333333336</v>
      </c>
      <c r="D733" s="2506">
        <v>45659.583333333336</v>
      </c>
      <c r="E733" s="2507">
        <v>72.0</v>
      </c>
      <c r="F733" s="2508" t="s">
        <v>394</v>
      </c>
      <c r="G733" s="2508">
        <v>3.0</v>
      </c>
      <c r="H733" s="2508">
        <v>125.0</v>
      </c>
      <c r="I733" s="2508">
        <v>297.0</v>
      </c>
      <c r="J733" s="2509">
        <v>132.0</v>
      </c>
      <c r="K733" s="2510">
        <v>37815.0</v>
      </c>
      <c r="L733" s="2510">
        <v>2909.0</v>
      </c>
      <c r="M733" s="2509">
        <v>132.0</v>
      </c>
      <c r="N733" s="2508">
        <v>15.0</v>
      </c>
      <c r="O733" s="2509">
        <v>13.0</v>
      </c>
      <c r="P733" s="2508">
        <v>0.2</v>
      </c>
    </row>
    <row r="734">
      <c r="A734" s="2505" t="s">
        <v>24</v>
      </c>
      <c r="B734" s="2505" t="s">
        <v>783</v>
      </c>
      <c r="C734" s="2506">
        <v>45663.583333333336</v>
      </c>
      <c r="D734" s="2506">
        <v>45666.583333333336</v>
      </c>
      <c r="E734" s="2507">
        <v>72.0</v>
      </c>
      <c r="F734" s="2508" t="s">
        <v>394</v>
      </c>
      <c r="G734" s="2508">
        <v>3.0</v>
      </c>
      <c r="H734" s="2508">
        <v>101.0</v>
      </c>
      <c r="I734" s="2508">
        <v>441.0</v>
      </c>
      <c r="J734" s="2509">
        <v>113.0</v>
      </c>
      <c r="K734" s="2510">
        <v>93134.0</v>
      </c>
      <c r="L734" s="2510">
        <v>2910.0</v>
      </c>
      <c r="M734" s="2509">
        <v>124.0</v>
      </c>
      <c r="N734" s="2508">
        <v>15.0</v>
      </c>
      <c r="O734" s="2509">
        <v>32.0</v>
      </c>
      <c r="P734" s="2508">
        <v>0.4</v>
      </c>
    </row>
    <row r="735">
      <c r="A735" s="2505" t="s">
        <v>23</v>
      </c>
      <c r="B735" s="2505" t="s">
        <v>783</v>
      </c>
      <c r="C735" s="2506">
        <v>45670.583333333336</v>
      </c>
      <c r="D735" s="2506">
        <v>45673.583333333336</v>
      </c>
      <c r="E735" s="2507">
        <v>72.0</v>
      </c>
      <c r="F735" s="2508" t="s">
        <v>394</v>
      </c>
      <c r="G735" s="2508">
        <v>4.0</v>
      </c>
      <c r="H735" s="2508">
        <v>74.0</v>
      </c>
      <c r="I735" s="2508">
        <v>548.0</v>
      </c>
      <c r="J735" s="2509">
        <v>96.0</v>
      </c>
      <c r="K735" s="2510">
        <v>160981.0</v>
      </c>
      <c r="L735" s="2510">
        <v>3926.0</v>
      </c>
      <c r="M735" s="2509">
        <v>100.0</v>
      </c>
      <c r="N735" s="2508">
        <v>20.0</v>
      </c>
      <c r="O735" s="2509">
        <v>41.0</v>
      </c>
      <c r="P735" s="2508">
        <v>0.6</v>
      </c>
    </row>
    <row r="736">
      <c r="A736" s="2505" t="s">
        <v>22</v>
      </c>
      <c r="B736" s="2505" t="s">
        <v>783</v>
      </c>
      <c r="C736" s="2506">
        <v>45677.583333333336</v>
      </c>
      <c r="D736" s="2506">
        <v>45680.583333333336</v>
      </c>
      <c r="E736" s="2507">
        <v>72.0</v>
      </c>
      <c r="F736" s="2508" t="s">
        <v>394</v>
      </c>
      <c r="G736" s="2508">
        <v>5.0</v>
      </c>
      <c r="H736" s="2508">
        <v>102.0</v>
      </c>
      <c r="I736" s="2508">
        <v>419.0</v>
      </c>
      <c r="J736" s="2509">
        <v>114.0</v>
      </c>
      <c r="K736" s="2510">
        <v>147744.0</v>
      </c>
      <c r="L736" s="2510">
        <v>3436.0</v>
      </c>
      <c r="M736" s="2509">
        <v>129.0</v>
      </c>
      <c r="N736" s="2508">
        <v>18.0</v>
      </c>
      <c r="O736" s="2509">
        <v>43.0</v>
      </c>
      <c r="P736" s="2508">
        <v>0.6</v>
      </c>
    </row>
    <row r="737">
      <c r="A737" s="2505" t="s">
        <v>21</v>
      </c>
      <c r="B737" s="2505" t="s">
        <v>783</v>
      </c>
      <c r="C737" s="2506">
        <v>45684.583333333336</v>
      </c>
      <c r="D737" s="2506">
        <v>45687.583333333336</v>
      </c>
      <c r="E737" s="2507">
        <v>72.0</v>
      </c>
      <c r="F737" s="2508" t="s">
        <v>394</v>
      </c>
      <c r="G737" s="2508">
        <v>3.0</v>
      </c>
      <c r="H737" s="2508">
        <v>60.0</v>
      </c>
      <c r="I737" s="2508">
        <v>635.0</v>
      </c>
      <c r="J737" s="2509">
        <v>78.0</v>
      </c>
      <c r="K737" s="2510">
        <v>264626.0</v>
      </c>
      <c r="L737" s="2510">
        <v>5881.0</v>
      </c>
      <c r="M737" s="2509">
        <v>89.0</v>
      </c>
      <c r="N737" s="2508">
        <v>30.0</v>
      </c>
      <c r="O737" s="2509">
        <v>45.0</v>
      </c>
      <c r="P737" s="2508">
        <v>0.6</v>
      </c>
    </row>
    <row r="738">
      <c r="A738" s="2505" t="s">
        <v>20</v>
      </c>
      <c r="B738" s="2505" t="s">
        <v>783</v>
      </c>
      <c r="C738" s="2506">
        <v>45691.583333333336</v>
      </c>
      <c r="D738" s="2506">
        <v>45694.583333333336</v>
      </c>
      <c r="E738" s="2507">
        <v>72.0</v>
      </c>
      <c r="F738" s="2508" t="s">
        <v>394</v>
      </c>
      <c r="G738" s="2508">
        <v>4.0</v>
      </c>
      <c r="H738" s="2508">
        <v>70.0</v>
      </c>
      <c r="I738" s="2508">
        <v>579.0</v>
      </c>
      <c r="J738" s="2509">
        <v>102.0</v>
      </c>
      <c r="K738" s="2510">
        <v>157609.0</v>
      </c>
      <c r="L738" s="2510">
        <v>8756.0</v>
      </c>
      <c r="M738" s="2509">
        <v>62.0</v>
      </c>
      <c r="N738" s="2508">
        <v>45.0</v>
      </c>
      <c r="O738" s="2509">
        <v>18.0</v>
      </c>
      <c r="P738" s="2508">
        <v>0.3</v>
      </c>
    </row>
    <row r="739">
      <c r="A739" s="2505" t="s">
        <v>19</v>
      </c>
      <c r="B739" s="2505" t="s">
        <v>783</v>
      </c>
      <c r="C739" s="2506">
        <v>45698.583333333336</v>
      </c>
      <c r="D739" s="2506">
        <v>45701.583333333336</v>
      </c>
      <c r="E739" s="2507">
        <v>72.0</v>
      </c>
      <c r="F739" s="2508" t="s">
        <v>394</v>
      </c>
      <c r="G739" s="2508">
        <v>4.0</v>
      </c>
      <c r="H739" s="2508">
        <v>79.0</v>
      </c>
      <c r="I739" s="2508">
        <v>519.0</v>
      </c>
      <c r="J739" s="2509">
        <v>89.0</v>
      </c>
      <c r="K739" s="2510">
        <v>154425.0</v>
      </c>
      <c r="L739" s="2510">
        <v>4290.0</v>
      </c>
      <c r="M739" s="2509">
        <v>101.0</v>
      </c>
      <c r="N739" s="2508">
        <v>22.0</v>
      </c>
      <c r="O739" s="2509">
        <v>36.0</v>
      </c>
      <c r="P739" s="2508">
        <v>0.5</v>
      </c>
    </row>
    <row r="740">
      <c r="A740" s="2505" t="s">
        <v>18</v>
      </c>
      <c r="B740" s="2505" t="s">
        <v>783</v>
      </c>
      <c r="C740" s="2506">
        <v>45705.583333333336</v>
      </c>
      <c r="D740" s="2506">
        <v>45708.583333333336</v>
      </c>
      <c r="E740" s="2507">
        <v>72.0</v>
      </c>
      <c r="F740" s="2508" t="s">
        <v>394</v>
      </c>
      <c r="G740" s="2508">
        <v>4.0</v>
      </c>
      <c r="H740" s="2508">
        <v>75.0</v>
      </c>
      <c r="I740" s="2508">
        <v>518.0</v>
      </c>
      <c r="J740" s="2509">
        <v>87.0</v>
      </c>
      <c r="K740" s="2510">
        <v>188129.0</v>
      </c>
      <c r="L740" s="2510">
        <v>3689.0</v>
      </c>
      <c r="M740" s="2509">
        <v>113.0</v>
      </c>
      <c r="N740" s="2508">
        <v>19.0</v>
      </c>
      <c r="O740" s="2509">
        <v>51.0</v>
      </c>
      <c r="P740" s="2508">
        <v>0.7</v>
      </c>
    </row>
    <row r="741">
      <c r="A741" s="2505" t="s">
        <v>17</v>
      </c>
      <c r="B741" s="2505" t="s">
        <v>783</v>
      </c>
      <c r="C741" s="2506">
        <v>45712.583333333336</v>
      </c>
      <c r="D741" s="2506">
        <v>45715.583333333336</v>
      </c>
      <c r="E741" s="2507">
        <v>72.0</v>
      </c>
      <c r="F741" s="2508" t="s">
        <v>394</v>
      </c>
      <c r="G741" s="2508">
        <v>4.0</v>
      </c>
      <c r="H741" s="2508">
        <v>52.0</v>
      </c>
      <c r="I741" s="2508">
        <v>655.0</v>
      </c>
      <c r="J741" s="2509">
        <v>72.0</v>
      </c>
      <c r="K741" s="2510">
        <v>265473.0</v>
      </c>
      <c r="L741" s="2510">
        <v>6475.0</v>
      </c>
      <c r="M741" s="2509">
        <v>75.0</v>
      </c>
      <c r="N741" s="2508">
        <v>33.0</v>
      </c>
      <c r="O741" s="2509">
        <v>41.0</v>
      </c>
      <c r="P741" s="2508">
        <v>0.6</v>
      </c>
    </row>
    <row r="742">
      <c r="A742" s="2505" t="s">
        <v>16</v>
      </c>
      <c r="B742" s="2505" t="s">
        <v>783</v>
      </c>
      <c r="C742" s="2506">
        <v>45719.583333333336</v>
      </c>
      <c r="D742" s="2506">
        <v>45722.583333333336</v>
      </c>
      <c r="E742" s="2507">
        <v>72.0</v>
      </c>
      <c r="F742" s="2508" t="s">
        <v>394</v>
      </c>
      <c r="G742" s="2508">
        <v>6.0</v>
      </c>
      <c r="H742" s="2508">
        <v>63.0</v>
      </c>
      <c r="I742" s="2508">
        <v>592.0</v>
      </c>
      <c r="J742" s="2509">
        <v>78.0</v>
      </c>
      <c r="K742" s="2510">
        <v>157352.0</v>
      </c>
      <c r="L742" s="2510">
        <v>4141.0</v>
      </c>
      <c r="M742" s="2509">
        <v>91.0</v>
      </c>
      <c r="N742" s="2508">
        <v>21.0</v>
      </c>
      <c r="O742" s="2509">
        <v>38.0</v>
      </c>
      <c r="P742" s="2508">
        <v>0.5</v>
      </c>
    </row>
    <row r="743">
      <c r="A743" s="2505" t="s">
        <v>782</v>
      </c>
      <c r="B743" s="2505" t="s">
        <v>783</v>
      </c>
      <c r="C743" s="2506">
        <v>45502.625</v>
      </c>
      <c r="D743" s="2506">
        <v>45505.583333333336</v>
      </c>
      <c r="E743" s="2507">
        <v>71.0</v>
      </c>
      <c r="F743" s="2508" t="s">
        <v>390</v>
      </c>
      <c r="G743" s="2508">
        <v>3.0</v>
      </c>
      <c r="H743" s="2508">
        <v>117.0</v>
      </c>
      <c r="I743" s="2508">
        <v>344.0</v>
      </c>
      <c r="J743" s="2509">
        <v>104.0</v>
      </c>
      <c r="K743" s="2510">
        <v>74154.0</v>
      </c>
      <c r="L743" s="2510">
        <v>18539.0</v>
      </c>
      <c r="M743" s="2509">
        <v>76.0</v>
      </c>
      <c r="N743" s="2508">
        <v>25.0</v>
      </c>
      <c r="O743" s="2509">
        <v>4.0</v>
      </c>
      <c r="P743" s="2508">
        <v>0.1</v>
      </c>
    </row>
    <row r="744">
      <c r="A744" s="2505" t="s">
        <v>46</v>
      </c>
      <c r="B744" s="2505" t="s">
        <v>783</v>
      </c>
      <c r="C744" s="2506">
        <v>45509.625</v>
      </c>
      <c r="D744" s="2506">
        <v>45512.583333333336</v>
      </c>
      <c r="E744" s="2507">
        <v>71.0</v>
      </c>
      <c r="F744" s="2508" t="s">
        <v>390</v>
      </c>
      <c r="G744" s="2508">
        <v>4.0</v>
      </c>
      <c r="H744" s="2508">
        <v>143.0</v>
      </c>
      <c r="I744" s="2508">
        <v>219.0</v>
      </c>
      <c r="J744" s="2509">
        <v>123.0</v>
      </c>
      <c r="K744" s="2510">
        <v>44866.0</v>
      </c>
      <c r="L744" s="2510">
        <v>11217.0</v>
      </c>
      <c r="M744" s="2509">
        <v>116.0</v>
      </c>
      <c r="N744" s="2508">
        <v>15.0</v>
      </c>
      <c r="O744" s="2509">
        <v>4.0</v>
      </c>
      <c r="P744" s="2508">
        <v>0.1</v>
      </c>
    </row>
    <row r="745">
      <c r="A745" s="2505" t="s">
        <v>45</v>
      </c>
      <c r="B745" s="2505" t="s">
        <v>783</v>
      </c>
      <c r="C745" s="2506">
        <v>45516.625</v>
      </c>
      <c r="D745" s="2506">
        <v>45519.583333333336</v>
      </c>
      <c r="E745" s="2507">
        <v>71.0</v>
      </c>
      <c r="F745" s="2508" t="s">
        <v>390</v>
      </c>
      <c r="G745" s="2508">
        <v>3.0</v>
      </c>
      <c r="H745" s="2508">
        <v>59.0</v>
      </c>
      <c r="I745" s="2508">
        <v>579.0</v>
      </c>
      <c r="J745" s="2509">
        <v>46.0</v>
      </c>
      <c r="K745" s="2510">
        <v>225409.0</v>
      </c>
      <c r="L745" s="2510">
        <v>20492.0</v>
      </c>
      <c r="M745" s="2509">
        <v>66.0</v>
      </c>
      <c r="N745" s="2508">
        <v>26.0</v>
      </c>
      <c r="O745" s="2509">
        <v>11.0</v>
      </c>
      <c r="P745" s="2508">
        <v>0.2</v>
      </c>
    </row>
    <row r="746">
      <c r="A746" s="2505" t="s">
        <v>44</v>
      </c>
      <c r="B746" s="2505" t="s">
        <v>783</v>
      </c>
      <c r="C746" s="2506">
        <v>45523.625</v>
      </c>
      <c r="D746" s="2506">
        <v>45526.583333333336</v>
      </c>
      <c r="E746" s="2507">
        <v>71.0</v>
      </c>
      <c r="F746" s="2508" t="s">
        <v>390</v>
      </c>
      <c r="G746" s="2508">
        <v>5.0</v>
      </c>
      <c r="H746" s="2508">
        <v>23.0</v>
      </c>
      <c r="I746" s="2508">
        <v>789.0</v>
      </c>
      <c r="J746" s="2509">
        <v>26.0</v>
      </c>
      <c r="K746" s="2510">
        <v>516502.0</v>
      </c>
      <c r="L746" s="2510">
        <v>43042.0</v>
      </c>
      <c r="M746" s="2509">
        <v>28.0</v>
      </c>
      <c r="N746" s="2508">
        <v>56.0</v>
      </c>
      <c r="O746" s="2509">
        <v>12.0</v>
      </c>
      <c r="P746" s="2508">
        <v>0.2</v>
      </c>
    </row>
    <row r="747">
      <c r="A747" s="2505" t="s">
        <v>43</v>
      </c>
      <c r="B747" s="2505" t="s">
        <v>783</v>
      </c>
      <c r="C747" s="2506">
        <v>45530.625</v>
      </c>
      <c r="D747" s="2506">
        <v>45533.583333333336</v>
      </c>
      <c r="E747" s="2507">
        <v>71.0</v>
      </c>
      <c r="F747" s="2508" t="s">
        <v>390</v>
      </c>
      <c r="G747" s="2508">
        <v>6.0</v>
      </c>
      <c r="H747" s="2508">
        <v>72.0</v>
      </c>
      <c r="I747" s="2508">
        <v>538.0</v>
      </c>
      <c r="J747" s="2509">
        <v>58.0</v>
      </c>
      <c r="K747" s="2510">
        <v>218691.0</v>
      </c>
      <c r="L747" s="2510">
        <v>36449.0</v>
      </c>
      <c r="M747" s="2509">
        <v>35.0</v>
      </c>
      <c r="N747" s="2508">
        <v>47.0</v>
      </c>
      <c r="O747" s="2509">
        <v>6.0</v>
      </c>
      <c r="P747" s="2508">
        <v>0.1</v>
      </c>
    </row>
    <row r="748">
      <c r="A748" s="2505" t="s">
        <v>42</v>
      </c>
      <c r="B748" s="2505" t="s">
        <v>783</v>
      </c>
      <c r="C748" s="2506">
        <v>45537.708333333336</v>
      </c>
      <c r="D748" s="2506">
        <v>45540.666666666664</v>
      </c>
      <c r="E748" s="2507">
        <v>71.0</v>
      </c>
      <c r="F748" s="2508" t="s">
        <v>390</v>
      </c>
      <c r="G748" s="2508">
        <v>6.0</v>
      </c>
      <c r="H748" s="2508">
        <v>84.0</v>
      </c>
      <c r="I748" s="2508">
        <v>508.0</v>
      </c>
      <c r="J748" s="2509">
        <v>59.0</v>
      </c>
      <c r="K748" s="2510">
        <v>208020.0</v>
      </c>
      <c r="L748" s="2510">
        <v>18911.0</v>
      </c>
      <c r="M748" s="2509">
        <v>85.0</v>
      </c>
      <c r="N748" s="2508">
        <v>24.0</v>
      </c>
      <c r="O748" s="2509">
        <v>11.0</v>
      </c>
      <c r="P748" s="2508">
        <v>0.2</v>
      </c>
    </row>
    <row r="749">
      <c r="A749" s="2505" t="s">
        <v>41</v>
      </c>
      <c r="B749" s="2505" t="s">
        <v>783</v>
      </c>
      <c r="C749" s="2506">
        <v>45544.708333333336</v>
      </c>
      <c r="D749" s="2506">
        <v>45547.583333333336</v>
      </c>
      <c r="E749" s="2507">
        <v>69.0</v>
      </c>
      <c r="F749" s="2508" t="s">
        <v>390</v>
      </c>
      <c r="G749" s="2508">
        <v>4.0</v>
      </c>
      <c r="H749" s="2508">
        <v>65.0</v>
      </c>
      <c r="I749" s="2508">
        <v>602.0</v>
      </c>
      <c r="J749" s="2509">
        <v>56.0</v>
      </c>
      <c r="K749" s="2510">
        <v>230780.0</v>
      </c>
      <c r="L749" s="2510">
        <v>32969.0</v>
      </c>
      <c r="M749" s="2509">
        <v>48.0</v>
      </c>
      <c r="N749" s="2508">
        <v>43.0</v>
      </c>
      <c r="O749" s="2509">
        <v>7.0</v>
      </c>
      <c r="P749" s="2508">
        <v>0.1</v>
      </c>
    </row>
    <row r="750">
      <c r="A750" s="2505" t="s">
        <v>40</v>
      </c>
      <c r="B750" s="2505" t="s">
        <v>783</v>
      </c>
      <c r="C750" s="2506">
        <v>45551.708333333336</v>
      </c>
      <c r="D750" s="2506">
        <v>45554.583333333336</v>
      </c>
      <c r="E750" s="2507">
        <v>69.0</v>
      </c>
      <c r="F750" s="2508" t="s">
        <v>390</v>
      </c>
      <c r="G750" s="2508">
        <v>4.0</v>
      </c>
      <c r="H750" s="2508">
        <v>112.0</v>
      </c>
      <c r="I750" s="2508">
        <v>378.0</v>
      </c>
      <c r="J750" s="2509">
        <v>98.0</v>
      </c>
      <c r="K750" s="2510">
        <v>90105.0</v>
      </c>
      <c r="L750" s="2510">
        <v>18021.0</v>
      </c>
      <c r="M750" s="2509">
        <v>77.0</v>
      </c>
      <c r="N750" s="2508">
        <v>23.0</v>
      </c>
      <c r="O750" s="2509">
        <v>5.0</v>
      </c>
      <c r="P750" s="2508">
        <v>0.1</v>
      </c>
    </row>
    <row r="751">
      <c r="A751" s="2505" t="s">
        <v>39</v>
      </c>
      <c r="B751" s="2505" t="s">
        <v>783</v>
      </c>
      <c r="C751" s="2506">
        <v>45558.708333333336</v>
      </c>
      <c r="D751" s="2506">
        <v>45561.583333333336</v>
      </c>
      <c r="E751" s="2507">
        <v>69.0</v>
      </c>
      <c r="F751" s="2508" t="s">
        <v>390</v>
      </c>
      <c r="G751" s="2508">
        <v>3.0</v>
      </c>
      <c r="H751" s="2508">
        <v>103.0</v>
      </c>
      <c r="I751" s="2508">
        <v>432.0</v>
      </c>
      <c r="J751" s="2509">
        <v>94.0</v>
      </c>
      <c r="K751" s="2510">
        <v>119333.0</v>
      </c>
      <c r="L751" s="2510">
        <v>29833.0</v>
      </c>
      <c r="M751" s="2509">
        <v>65.0</v>
      </c>
      <c r="N751" s="2508">
        <v>39.0</v>
      </c>
      <c r="O751" s="2509">
        <v>4.0</v>
      </c>
      <c r="P751" s="2508">
        <v>0.1</v>
      </c>
    </row>
    <row r="752">
      <c r="A752" s="2505" t="s">
        <v>38</v>
      </c>
      <c r="B752" s="2505" t="s">
        <v>783</v>
      </c>
      <c r="C752" s="2506">
        <v>45565.708333333336</v>
      </c>
      <c r="D752" s="2506">
        <v>45568.583333333336</v>
      </c>
      <c r="E752" s="2507">
        <v>69.0</v>
      </c>
      <c r="F752" s="2508" t="s">
        <v>390</v>
      </c>
      <c r="G752" s="2508">
        <v>5.0</v>
      </c>
      <c r="H752" s="2508">
        <v>143.0</v>
      </c>
      <c r="I752" s="2508">
        <v>228.0</v>
      </c>
      <c r="J752" s="2509">
        <v>141.0</v>
      </c>
      <c r="K752" s="2510">
        <v>37163.0</v>
      </c>
      <c r="L752" s="2510">
        <v>18582.0</v>
      </c>
      <c r="M752" s="2509">
        <v>88.0</v>
      </c>
      <c r="N752" s="2508">
        <v>24.0</v>
      </c>
      <c r="O752" s="2509">
        <v>2.0</v>
      </c>
      <c r="P752" s="2508">
        <v>0.0</v>
      </c>
    </row>
    <row r="753">
      <c r="A753" s="2505" t="s">
        <v>37</v>
      </c>
      <c r="B753" s="2505" t="s">
        <v>783</v>
      </c>
      <c r="C753" s="2506">
        <v>45572.625</v>
      </c>
      <c r="D753" s="2506">
        <v>45575.583333333336</v>
      </c>
      <c r="E753" s="2507">
        <v>71.0</v>
      </c>
      <c r="F753" s="2508" t="s">
        <v>390</v>
      </c>
      <c r="G753" s="2508">
        <v>4.0</v>
      </c>
      <c r="H753" s="2508">
        <v>155.0</v>
      </c>
      <c r="I753" s="2508">
        <v>195.0</v>
      </c>
      <c r="J753" s="2509">
        <v>155.0</v>
      </c>
      <c r="K753" s="2510">
        <v>36500.0</v>
      </c>
      <c r="L753" s="2510">
        <v>18250.0</v>
      </c>
      <c r="M753" s="2509">
        <v>93.0</v>
      </c>
      <c r="N753" s="2508">
        <v>24.0</v>
      </c>
      <c r="O753" s="2509">
        <v>2.0</v>
      </c>
      <c r="P753" s="2508">
        <v>0.0</v>
      </c>
    </row>
    <row r="754">
      <c r="A754" s="2505" t="s">
        <v>36</v>
      </c>
      <c r="B754" s="2505" t="s">
        <v>783</v>
      </c>
      <c r="C754" s="2506">
        <v>45579.625</v>
      </c>
      <c r="D754" s="2506">
        <v>45582.583333333336</v>
      </c>
      <c r="E754" s="2507">
        <v>71.0</v>
      </c>
      <c r="F754" s="2508" t="s">
        <v>390</v>
      </c>
      <c r="G754" s="2508">
        <v>2.0</v>
      </c>
      <c r="H754" s="2508">
        <v>63.0</v>
      </c>
      <c r="I754" s="2508">
        <v>621.0</v>
      </c>
      <c r="J754" s="2509">
        <v>60.0</v>
      </c>
      <c r="K754" s="2510">
        <v>338222.0</v>
      </c>
      <c r="L754" s="2510">
        <v>37580.0</v>
      </c>
      <c r="M754" s="2509">
        <v>50.0</v>
      </c>
      <c r="N754" s="2508">
        <v>49.0</v>
      </c>
      <c r="O754" s="2509">
        <v>9.0</v>
      </c>
      <c r="P754" s="2508">
        <v>0.1</v>
      </c>
    </row>
    <row r="755">
      <c r="A755" s="2505" t="s">
        <v>35</v>
      </c>
      <c r="B755" s="2505" t="s">
        <v>783</v>
      </c>
      <c r="C755" s="2506">
        <v>45586.625</v>
      </c>
      <c r="D755" s="2506">
        <v>45589.583333333336</v>
      </c>
      <c r="E755" s="2507">
        <v>71.0</v>
      </c>
      <c r="F755" s="2508" t="s">
        <v>390</v>
      </c>
      <c r="G755" s="2508">
        <v>5.0</v>
      </c>
      <c r="H755" s="2508">
        <v>127.0</v>
      </c>
      <c r="I755" s="2508">
        <v>296.0</v>
      </c>
      <c r="J755" s="2509">
        <v>118.0</v>
      </c>
      <c r="K755" s="2510">
        <v>89035.0</v>
      </c>
      <c r="L755" s="2510">
        <v>17807.0</v>
      </c>
      <c r="M755" s="2509">
        <v>81.0</v>
      </c>
      <c r="N755" s="2508">
        <v>24.0</v>
      </c>
      <c r="O755" s="2509">
        <v>5.0</v>
      </c>
      <c r="P755" s="2508">
        <v>0.1</v>
      </c>
    </row>
    <row r="756">
      <c r="A756" s="2505" t="s">
        <v>34</v>
      </c>
      <c r="B756" s="2505" t="s">
        <v>783</v>
      </c>
      <c r="C756" s="2506">
        <v>45593.583333333336</v>
      </c>
      <c r="D756" s="2506">
        <v>45596.583333333336</v>
      </c>
      <c r="E756" s="2507">
        <v>72.0</v>
      </c>
      <c r="F756" s="2508" t="s">
        <v>390</v>
      </c>
      <c r="G756" s="2508">
        <v>4.0</v>
      </c>
      <c r="H756" s="2508">
        <v>76.0</v>
      </c>
      <c r="I756" s="2508">
        <v>506.0</v>
      </c>
      <c r="J756" s="2509">
        <v>95.0</v>
      </c>
      <c r="K756" s="2510">
        <v>165757.0</v>
      </c>
      <c r="L756" s="2510">
        <v>55252.0</v>
      </c>
      <c r="M756" s="2509">
        <v>26.0</v>
      </c>
      <c r="N756" s="2508">
        <v>76.0</v>
      </c>
      <c r="O756" s="2509">
        <v>3.0</v>
      </c>
      <c r="P756" s="2508">
        <v>0.0</v>
      </c>
    </row>
    <row r="757">
      <c r="A757" s="2505" t="s">
        <v>33</v>
      </c>
      <c r="B757" s="2505" t="s">
        <v>783</v>
      </c>
      <c r="C757" s="2506">
        <v>45600.583333333336</v>
      </c>
      <c r="D757" s="2506">
        <v>45603.583333333336</v>
      </c>
      <c r="E757" s="2507">
        <v>72.0</v>
      </c>
      <c r="F757" s="2508" t="s">
        <v>390</v>
      </c>
      <c r="G757" s="2508">
        <v>5.0</v>
      </c>
      <c r="H757" s="2508">
        <v>48.0</v>
      </c>
      <c r="I757" s="2508">
        <v>678.0</v>
      </c>
      <c r="J757" s="2509">
        <v>34.0</v>
      </c>
      <c r="K757" s="2510">
        <v>691536.0</v>
      </c>
      <c r="L757" s="2510">
        <v>19758.0</v>
      </c>
      <c r="M757" s="2509">
        <v>77.0</v>
      </c>
      <c r="N757" s="2508">
        <v>27.0</v>
      </c>
      <c r="O757" s="2509">
        <v>35.0</v>
      </c>
      <c r="P757" s="2508">
        <v>0.5</v>
      </c>
    </row>
    <row r="758">
      <c r="A758" s="2505" t="s">
        <v>32</v>
      </c>
      <c r="B758" s="2505" t="s">
        <v>783</v>
      </c>
      <c r="C758" s="2506">
        <v>45607.583333333336</v>
      </c>
      <c r="D758" s="2506">
        <v>45610.583333333336</v>
      </c>
      <c r="E758" s="2507">
        <v>72.0</v>
      </c>
      <c r="F758" s="2508" t="s">
        <v>390</v>
      </c>
      <c r="G758" s="2508">
        <v>6.0</v>
      </c>
      <c r="H758" s="2508">
        <v>67.0</v>
      </c>
      <c r="I758" s="2508">
        <v>600.0</v>
      </c>
      <c r="J758" s="2509">
        <v>58.0</v>
      </c>
      <c r="K758" s="2510">
        <v>405886.0</v>
      </c>
      <c r="L758" s="2510">
        <v>23876.0</v>
      </c>
      <c r="M758" s="2509">
        <v>57.0</v>
      </c>
      <c r="N758" s="2508">
        <v>33.0</v>
      </c>
      <c r="O758" s="2509">
        <v>17.0</v>
      </c>
      <c r="P758" s="2508">
        <v>0.2</v>
      </c>
    </row>
    <row r="759">
      <c r="A759" s="2505" t="s">
        <v>31</v>
      </c>
      <c r="B759" s="2505" t="s">
        <v>783</v>
      </c>
      <c r="C759" s="2506">
        <v>45614.583333333336</v>
      </c>
      <c r="D759" s="2506">
        <v>45617.583333333336</v>
      </c>
      <c r="E759" s="2507">
        <v>72.0</v>
      </c>
      <c r="F759" s="2508" t="s">
        <v>390</v>
      </c>
      <c r="G759" s="2508">
        <v>5.0</v>
      </c>
      <c r="H759" s="2508">
        <v>156.0</v>
      </c>
      <c r="I759" s="2508">
        <v>148.0</v>
      </c>
      <c r="J759" s="2509">
        <v>161.0</v>
      </c>
      <c r="K759" s="2510">
        <v>20103.0</v>
      </c>
      <c r="L759" s="2510">
        <v>20103.0</v>
      </c>
      <c r="M759" s="2509">
        <v>95.0</v>
      </c>
      <c r="N759" s="2508">
        <v>28.0</v>
      </c>
      <c r="O759" s="2509">
        <v>1.0</v>
      </c>
      <c r="P759" s="2508">
        <v>0.0</v>
      </c>
    </row>
    <row r="760">
      <c r="A760" s="2505" t="s">
        <v>30</v>
      </c>
      <c r="B760" s="2505" t="s">
        <v>783</v>
      </c>
      <c r="C760" s="2506">
        <v>45621.583333333336</v>
      </c>
      <c r="D760" s="2506">
        <v>45624.583333333336</v>
      </c>
      <c r="E760" s="2507">
        <v>72.0</v>
      </c>
      <c r="F760" s="2508" t="s">
        <v>390</v>
      </c>
      <c r="G760" s="2508">
        <v>4.0</v>
      </c>
      <c r="H760" s="2508">
        <v>49.0</v>
      </c>
      <c r="I760" s="2508">
        <v>689.0</v>
      </c>
      <c r="J760" s="2509">
        <v>41.0</v>
      </c>
      <c r="K760" s="2510">
        <v>443558.0</v>
      </c>
      <c r="L760" s="2510">
        <v>36963.0</v>
      </c>
      <c r="M760" s="2509">
        <v>52.0</v>
      </c>
      <c r="N760" s="2508">
        <v>51.0</v>
      </c>
      <c r="O760" s="2509">
        <v>12.0</v>
      </c>
      <c r="P760" s="2508">
        <v>0.2</v>
      </c>
    </row>
    <row r="761">
      <c r="A761" s="2505" t="s">
        <v>29</v>
      </c>
      <c r="B761" s="2505" t="s">
        <v>783</v>
      </c>
      <c r="C761" s="2506">
        <v>45628.583333333336</v>
      </c>
      <c r="D761" s="2506">
        <v>45631.583333333336</v>
      </c>
      <c r="E761" s="2507">
        <v>72.0</v>
      </c>
      <c r="F761" s="2508" t="s">
        <v>390</v>
      </c>
      <c r="G761" s="2508">
        <v>4.0</v>
      </c>
      <c r="H761" s="2508">
        <v>155.0</v>
      </c>
      <c r="I761" s="2508">
        <v>168.0</v>
      </c>
      <c r="J761" s="2509">
        <v>145.0</v>
      </c>
      <c r="K761" s="2510">
        <v>63266.0</v>
      </c>
      <c r="L761" s="2510">
        <v>12653.0</v>
      </c>
      <c r="M761" s="2509">
        <v>124.0</v>
      </c>
      <c r="N761" s="2508">
        <v>17.0</v>
      </c>
      <c r="O761" s="2509">
        <v>5.0</v>
      </c>
      <c r="P761" s="2508">
        <v>0.1</v>
      </c>
    </row>
    <row r="762">
      <c r="A762" s="2505" t="s">
        <v>28</v>
      </c>
      <c r="B762" s="2505" t="s">
        <v>783</v>
      </c>
      <c r="C762" s="2506">
        <v>45635.583333333336</v>
      </c>
      <c r="D762" s="2506">
        <v>45638.583333333336</v>
      </c>
      <c r="E762" s="2507">
        <v>72.0</v>
      </c>
      <c r="F762" s="2508" t="s">
        <v>390</v>
      </c>
      <c r="G762" s="2508">
        <v>3.0</v>
      </c>
      <c r="H762" s="2508">
        <v>89.0</v>
      </c>
      <c r="I762" s="2508">
        <v>519.0</v>
      </c>
      <c r="J762" s="2509">
        <v>60.0</v>
      </c>
      <c r="K762" s="2510">
        <v>339779.0</v>
      </c>
      <c r="L762" s="2510">
        <v>21236.0</v>
      </c>
      <c r="M762" s="2509">
        <v>96.0</v>
      </c>
      <c r="N762" s="2508">
        <v>29.0</v>
      </c>
      <c r="O762" s="2509">
        <v>16.0</v>
      </c>
      <c r="P762" s="2508">
        <v>0.2</v>
      </c>
    </row>
    <row r="763">
      <c r="A763" s="2505" t="s">
        <v>27</v>
      </c>
      <c r="B763" s="2505" t="s">
        <v>783</v>
      </c>
      <c r="C763" s="2506">
        <v>45642.583333333336</v>
      </c>
      <c r="D763" s="2506">
        <v>45645.583333333336</v>
      </c>
      <c r="E763" s="2507">
        <v>72.0</v>
      </c>
      <c r="F763" s="2508" t="s">
        <v>390</v>
      </c>
      <c r="G763" s="2508">
        <v>4.0</v>
      </c>
      <c r="H763" s="2508">
        <v>158.0</v>
      </c>
      <c r="I763" s="2508">
        <v>185.0</v>
      </c>
      <c r="J763" s="2509">
        <v>149.0</v>
      </c>
      <c r="K763" s="2510">
        <v>34621.0</v>
      </c>
      <c r="L763" s="2510">
        <v>17311.0</v>
      </c>
      <c r="M763" s="2509">
        <v>104.0</v>
      </c>
      <c r="N763" s="2508">
        <v>24.0</v>
      </c>
      <c r="O763" s="2509">
        <v>2.0</v>
      </c>
      <c r="P763" s="2508">
        <v>0.0</v>
      </c>
    </row>
    <row r="764">
      <c r="A764" s="2505" t="s">
        <v>26</v>
      </c>
      <c r="B764" s="2505" t="s">
        <v>783</v>
      </c>
      <c r="C764" s="2506">
        <v>45649.583333333336</v>
      </c>
      <c r="D764" s="2506">
        <v>45652.583333333336</v>
      </c>
      <c r="E764" s="2507">
        <v>72.0</v>
      </c>
      <c r="F764" s="2508" t="s">
        <v>390</v>
      </c>
      <c r="G764" s="2508">
        <v>3.0</v>
      </c>
      <c r="H764" s="2508">
        <v>132.0</v>
      </c>
      <c r="I764" s="2508">
        <v>257.0</v>
      </c>
      <c r="J764" s="2509">
        <v>118.0</v>
      </c>
      <c r="K764" s="2510">
        <v>53019.0</v>
      </c>
      <c r="L764" s="2510">
        <v>17673.0</v>
      </c>
      <c r="M764" s="2509">
        <v>99.0</v>
      </c>
      <c r="N764" s="2508">
        <v>24.0</v>
      </c>
      <c r="O764" s="2509">
        <v>3.0</v>
      </c>
      <c r="P764" s="2508">
        <v>0.0</v>
      </c>
    </row>
    <row r="765">
      <c r="A765" s="2505" t="s">
        <v>25</v>
      </c>
      <c r="B765" s="2505" t="s">
        <v>783</v>
      </c>
      <c r="C765" s="2506">
        <v>45656.583333333336</v>
      </c>
      <c r="D765" s="2506">
        <v>45659.583333333336</v>
      </c>
      <c r="E765" s="2507">
        <v>72.0</v>
      </c>
      <c r="F765" s="2508" t="s">
        <v>390</v>
      </c>
      <c r="G765" s="2508">
        <v>4.0</v>
      </c>
      <c r="H765" s="2508">
        <v>138.0</v>
      </c>
      <c r="I765" s="2508">
        <v>230.0</v>
      </c>
      <c r="J765" s="2509">
        <v>127.0</v>
      </c>
      <c r="K765" s="2510">
        <v>43551.0</v>
      </c>
      <c r="L765" s="2510">
        <v>14517.0</v>
      </c>
      <c r="M765" s="2509">
        <v>104.0</v>
      </c>
      <c r="N765" s="2508">
        <v>20.0</v>
      </c>
      <c r="O765" s="2509">
        <v>3.0</v>
      </c>
      <c r="P765" s="2508">
        <v>0.0</v>
      </c>
    </row>
    <row r="766">
      <c r="A766" s="2505" t="s">
        <v>24</v>
      </c>
      <c r="B766" s="2505" t="s">
        <v>783</v>
      </c>
      <c r="C766" s="2506">
        <v>45663.583333333336</v>
      </c>
      <c r="D766" s="2506">
        <v>45666.583333333336</v>
      </c>
      <c r="E766" s="2507">
        <v>72.0</v>
      </c>
      <c r="F766" s="2508" t="s">
        <v>390</v>
      </c>
      <c r="G766" s="2508">
        <v>3.0</v>
      </c>
      <c r="H766" s="2508">
        <v>151.0</v>
      </c>
      <c r="I766" s="2508">
        <v>175.0</v>
      </c>
      <c r="J766" s="2509">
        <v>144.0</v>
      </c>
      <c r="K766" s="2510">
        <v>27448.0</v>
      </c>
      <c r="L766" s="2510">
        <v>13724.0</v>
      </c>
      <c r="M766" s="2509">
        <v>112.0</v>
      </c>
      <c r="N766" s="2508">
        <v>19.0</v>
      </c>
      <c r="O766" s="2509">
        <v>2.0</v>
      </c>
      <c r="P766" s="2508">
        <v>0.0</v>
      </c>
    </row>
    <row r="767">
      <c r="A767" s="2505" t="s">
        <v>23</v>
      </c>
      <c r="B767" s="2505" t="s">
        <v>783</v>
      </c>
      <c r="C767" s="2506">
        <v>45670.583333333336</v>
      </c>
      <c r="D767" s="2506">
        <v>45673.583333333336</v>
      </c>
      <c r="E767" s="2507">
        <v>72.0</v>
      </c>
      <c r="F767" s="2508" t="s">
        <v>390</v>
      </c>
      <c r="G767" s="2508">
        <v>2.0</v>
      </c>
      <c r="H767" s="2508">
        <v>149.0</v>
      </c>
      <c r="I767" s="2508">
        <v>193.0</v>
      </c>
      <c r="J767" s="2509">
        <v>136.0</v>
      </c>
      <c r="K767" s="2510">
        <v>47234.0</v>
      </c>
      <c r="L767" s="2510">
        <v>11809.0</v>
      </c>
      <c r="M767" s="2509">
        <v>118.0</v>
      </c>
      <c r="N767" s="2508">
        <v>16.0</v>
      </c>
      <c r="O767" s="2509">
        <v>4.0</v>
      </c>
      <c r="P767" s="2508">
        <v>0.1</v>
      </c>
    </row>
    <row r="768">
      <c r="A768" s="2505" t="s">
        <v>22</v>
      </c>
      <c r="B768" s="2505" t="s">
        <v>783</v>
      </c>
      <c r="C768" s="2506">
        <v>45677.583333333336</v>
      </c>
      <c r="D768" s="2506">
        <v>45680.583333333336</v>
      </c>
      <c r="E768" s="2507">
        <v>72.0</v>
      </c>
      <c r="F768" s="2508" t="s">
        <v>390</v>
      </c>
      <c r="G768" s="2508">
        <v>2.0</v>
      </c>
      <c r="H768" s="2508">
        <v>121.0</v>
      </c>
      <c r="I768" s="2508">
        <v>338.0</v>
      </c>
      <c r="J768" s="2509">
        <v>113.0</v>
      </c>
      <c r="K768" s="2510">
        <v>150396.0</v>
      </c>
      <c r="L768" s="2510">
        <v>18800.0</v>
      </c>
      <c r="M768" s="2509">
        <v>97.0</v>
      </c>
      <c r="N768" s="2508">
        <v>26.0</v>
      </c>
      <c r="O768" s="2509">
        <v>8.0</v>
      </c>
      <c r="P768" s="2508">
        <v>0.1</v>
      </c>
    </row>
    <row r="769">
      <c r="A769" s="2505" t="s">
        <v>21</v>
      </c>
      <c r="B769" s="2505" t="s">
        <v>783</v>
      </c>
      <c r="C769" s="2506">
        <v>45684.583333333336</v>
      </c>
      <c r="D769" s="2506">
        <v>45687.583333333336</v>
      </c>
      <c r="E769" s="2507">
        <v>72.0</v>
      </c>
      <c r="F769" s="2508" t="s">
        <v>390</v>
      </c>
      <c r="G769" s="2508">
        <v>3.0</v>
      </c>
      <c r="H769" s="2508">
        <v>129.0</v>
      </c>
      <c r="I769" s="2508">
        <v>283.0</v>
      </c>
      <c r="J769" s="2509">
        <v>128.0</v>
      </c>
      <c r="K769" s="2510">
        <v>94630.0</v>
      </c>
      <c r="L769" s="2510">
        <v>23658.0</v>
      </c>
      <c r="M769" s="2509">
        <v>87.0</v>
      </c>
      <c r="N769" s="2508">
        <v>32.0</v>
      </c>
      <c r="O769" s="2509">
        <v>4.0</v>
      </c>
      <c r="P769" s="2508">
        <v>0.1</v>
      </c>
    </row>
    <row r="770">
      <c r="A770" s="2505" t="s">
        <v>20</v>
      </c>
      <c r="B770" s="2505" t="s">
        <v>783</v>
      </c>
      <c r="C770" s="2506">
        <v>45691.583333333336</v>
      </c>
      <c r="D770" s="2506">
        <v>45694.583333333336</v>
      </c>
      <c r="E770" s="2507">
        <v>72.0</v>
      </c>
      <c r="F770" s="2508" t="s">
        <v>390</v>
      </c>
      <c r="G770" s="2508">
        <v>2.0</v>
      </c>
      <c r="H770" s="2508">
        <v>106.0</v>
      </c>
      <c r="I770" s="2508">
        <v>413.0</v>
      </c>
      <c r="J770" s="2509">
        <v>94.0</v>
      </c>
      <c r="K770" s="2510">
        <v>178354.0</v>
      </c>
      <c r="L770" s="2510">
        <v>22294.0</v>
      </c>
      <c r="M770" s="2509">
        <v>86.0</v>
      </c>
      <c r="N770" s="2508">
        <v>30.0</v>
      </c>
      <c r="O770" s="2509">
        <v>8.0</v>
      </c>
      <c r="P770" s="2508">
        <v>0.1</v>
      </c>
    </row>
    <row r="771">
      <c r="A771" s="2505" t="s">
        <v>19</v>
      </c>
      <c r="B771" s="2505" t="s">
        <v>783</v>
      </c>
      <c r="C771" s="2506">
        <v>45698.583333333336</v>
      </c>
      <c r="D771" s="2506">
        <v>45701.583333333336</v>
      </c>
      <c r="E771" s="2507">
        <v>72.0</v>
      </c>
      <c r="F771" s="2508" t="s">
        <v>390</v>
      </c>
      <c r="G771" s="2508">
        <v>3.0</v>
      </c>
      <c r="H771" s="2508">
        <v>126.0</v>
      </c>
      <c r="I771" s="2508">
        <v>300.0</v>
      </c>
      <c r="J771" s="2509">
        <v>106.0</v>
      </c>
      <c r="K771" s="2510">
        <v>111668.0</v>
      </c>
      <c r="L771" s="2510">
        <v>13959.0</v>
      </c>
      <c r="M771" s="2509">
        <v>112.0</v>
      </c>
      <c r="N771" s="2508">
        <v>19.0</v>
      </c>
      <c r="O771" s="2509">
        <v>8.0</v>
      </c>
      <c r="P771" s="2508">
        <v>0.1</v>
      </c>
    </row>
    <row r="772">
      <c r="A772" s="2505" t="s">
        <v>18</v>
      </c>
      <c r="B772" s="2505" t="s">
        <v>783</v>
      </c>
      <c r="C772" s="2506">
        <v>45705.583333333336</v>
      </c>
      <c r="D772" s="2506">
        <v>45708.583333333336</v>
      </c>
      <c r="E772" s="2507">
        <v>72.0</v>
      </c>
      <c r="F772" s="2508" t="s">
        <v>390</v>
      </c>
      <c r="G772" s="2508">
        <v>2.0</v>
      </c>
      <c r="H772" s="2508">
        <v>155.0</v>
      </c>
      <c r="I772" s="2508">
        <v>108.0</v>
      </c>
      <c r="J772" s="2509">
        <v>157.0</v>
      </c>
      <c r="K772" s="2510">
        <v>12356.0</v>
      </c>
      <c r="L772" s="2510">
        <v>12356.0</v>
      </c>
      <c r="M772" s="2509">
        <v>120.0</v>
      </c>
      <c r="N772" s="2508">
        <v>17.0</v>
      </c>
      <c r="O772" s="2509">
        <v>1.0</v>
      </c>
      <c r="P772" s="2508">
        <v>0.0</v>
      </c>
    </row>
    <row r="773">
      <c r="A773" s="2505" t="s">
        <v>17</v>
      </c>
      <c r="B773" s="2505" t="s">
        <v>783</v>
      </c>
      <c r="C773" s="2506">
        <v>45712.583333333336</v>
      </c>
      <c r="D773" s="2506">
        <v>45715.583333333336</v>
      </c>
      <c r="E773" s="2507">
        <v>72.0</v>
      </c>
      <c r="F773" s="2508" t="s">
        <v>390</v>
      </c>
      <c r="G773" s="2508">
        <v>3.0</v>
      </c>
      <c r="H773" s="2508">
        <v>91.0</v>
      </c>
      <c r="I773" s="2508">
        <v>450.0</v>
      </c>
      <c r="J773" s="2509">
        <v>80.0</v>
      </c>
      <c r="K773" s="2510">
        <v>206252.0</v>
      </c>
      <c r="L773" s="2510">
        <v>22917.0</v>
      </c>
      <c r="M773" s="2509">
        <v>82.0</v>
      </c>
      <c r="N773" s="2508">
        <v>31.0</v>
      </c>
      <c r="O773" s="2509">
        <v>9.0</v>
      </c>
      <c r="P773" s="2508">
        <v>0.1</v>
      </c>
    </row>
    <row r="774">
      <c r="A774" s="2505" t="s">
        <v>16</v>
      </c>
      <c r="B774" s="2505" t="s">
        <v>783</v>
      </c>
      <c r="C774" s="2506">
        <v>45719.583333333336</v>
      </c>
      <c r="D774" s="2506">
        <v>45722.583333333336</v>
      </c>
      <c r="E774" s="2507">
        <v>72.0</v>
      </c>
      <c r="F774" s="2508" t="s">
        <v>390</v>
      </c>
      <c r="G774" s="2508">
        <v>3.0</v>
      </c>
      <c r="H774" s="2508">
        <v>115.0</v>
      </c>
      <c r="I774" s="2508">
        <v>322.0</v>
      </c>
      <c r="J774" s="2509">
        <v>106.0</v>
      </c>
      <c r="K774" s="2510">
        <v>93017.0</v>
      </c>
      <c r="L774" s="2510">
        <v>15503.0</v>
      </c>
      <c r="M774" s="2509">
        <v>92.0</v>
      </c>
      <c r="N774" s="2508">
        <v>21.0</v>
      </c>
      <c r="O774" s="2509">
        <v>6.0</v>
      </c>
      <c r="P774" s="2508">
        <v>0.1</v>
      </c>
    </row>
    <row r="775">
      <c r="A775" s="2505" t="s">
        <v>782</v>
      </c>
      <c r="B775" s="2505" t="s">
        <v>783</v>
      </c>
      <c r="C775" s="2506">
        <v>45502.625</v>
      </c>
      <c r="D775" s="2506">
        <v>45505.583333333336</v>
      </c>
      <c r="E775" s="2507">
        <v>71.0</v>
      </c>
      <c r="F775" s="2508" t="s">
        <v>380</v>
      </c>
      <c r="G775" s="2508">
        <v>7.0</v>
      </c>
      <c r="H775" s="2508">
        <v>41.0</v>
      </c>
      <c r="I775" s="2508">
        <v>657.0</v>
      </c>
      <c r="J775" s="2509">
        <v>66.0</v>
      </c>
      <c r="K775" s="2510">
        <v>198041.0</v>
      </c>
      <c r="L775" s="2510">
        <v>22005.0</v>
      </c>
      <c r="M775" s="2509">
        <v>27.0</v>
      </c>
      <c r="N775" s="2508">
        <v>65.0</v>
      </c>
      <c r="O775" s="2509">
        <v>9.0</v>
      </c>
      <c r="P775" s="2508">
        <v>0.1</v>
      </c>
    </row>
    <row r="776">
      <c r="A776" s="2505" t="s">
        <v>46</v>
      </c>
      <c r="B776" s="2505" t="s">
        <v>783</v>
      </c>
      <c r="C776" s="2506">
        <v>45509.625</v>
      </c>
      <c r="D776" s="2506">
        <v>45512.583333333336</v>
      </c>
      <c r="E776" s="2507">
        <v>71.0</v>
      </c>
      <c r="F776" s="2508" t="s">
        <v>380</v>
      </c>
      <c r="G776" s="2508">
        <v>6.0</v>
      </c>
      <c r="H776" s="2508">
        <v>62.0</v>
      </c>
      <c r="I776" s="2508">
        <v>592.0</v>
      </c>
      <c r="J776" s="2509">
        <v>86.0</v>
      </c>
      <c r="K776" s="2510">
        <v>112870.0</v>
      </c>
      <c r="L776" s="2510">
        <v>22574.0</v>
      </c>
      <c r="M776" s="2509">
        <v>26.0</v>
      </c>
      <c r="N776" s="2508">
        <v>61.0</v>
      </c>
      <c r="O776" s="2509">
        <v>5.0</v>
      </c>
      <c r="P776" s="2508">
        <v>0.1</v>
      </c>
    </row>
    <row r="777">
      <c r="A777" s="2505" t="s">
        <v>45</v>
      </c>
      <c r="B777" s="2505" t="s">
        <v>783</v>
      </c>
      <c r="C777" s="2506">
        <v>45516.625</v>
      </c>
      <c r="D777" s="2506">
        <v>45519.583333333336</v>
      </c>
      <c r="E777" s="2507">
        <v>71.0</v>
      </c>
      <c r="F777" s="2508" t="s">
        <v>380</v>
      </c>
      <c r="G777" s="2508">
        <v>6.0</v>
      </c>
      <c r="H777" s="2508">
        <v>97.0</v>
      </c>
      <c r="I777" s="2508">
        <v>428.0</v>
      </c>
      <c r="J777" s="2509">
        <v>110.0</v>
      </c>
      <c r="K777" s="2510">
        <v>59217.0</v>
      </c>
      <c r="L777" s="2510">
        <v>14804.0</v>
      </c>
      <c r="M777" s="2509">
        <v>36.0</v>
      </c>
      <c r="N777" s="2508">
        <v>40.0</v>
      </c>
      <c r="O777" s="2509">
        <v>4.0</v>
      </c>
      <c r="P777" s="2508">
        <v>0.1</v>
      </c>
    </row>
    <row r="778">
      <c r="A778" s="2505" t="s">
        <v>44</v>
      </c>
      <c r="B778" s="2505" t="s">
        <v>783</v>
      </c>
      <c r="C778" s="2506">
        <v>45523.625</v>
      </c>
      <c r="D778" s="2506">
        <v>45526.583333333336</v>
      </c>
      <c r="E778" s="2507">
        <v>71.0</v>
      </c>
      <c r="F778" s="2508" t="s">
        <v>380</v>
      </c>
      <c r="G778" s="2508">
        <v>6.0</v>
      </c>
      <c r="H778" s="2508">
        <v>48.0</v>
      </c>
      <c r="I778" s="2508">
        <v>677.0</v>
      </c>
      <c r="J778" s="2509">
        <v>62.0</v>
      </c>
      <c r="K778" s="2510">
        <v>193631.0</v>
      </c>
      <c r="L778" s="2510">
        <v>17603.0</v>
      </c>
      <c r="M778" s="2509">
        <v>32.0</v>
      </c>
      <c r="N778" s="2508">
        <v>48.0</v>
      </c>
      <c r="O778" s="2509">
        <v>11.0</v>
      </c>
      <c r="P778" s="2508">
        <v>0.2</v>
      </c>
    </row>
    <row r="779">
      <c r="A779" s="2505" t="s">
        <v>43</v>
      </c>
      <c r="B779" s="2505" t="s">
        <v>783</v>
      </c>
      <c r="C779" s="2506">
        <v>45530.625</v>
      </c>
      <c r="D779" s="2506">
        <v>45533.583333333336</v>
      </c>
      <c r="E779" s="2507">
        <v>71.0</v>
      </c>
      <c r="F779" s="2508" t="s">
        <v>380</v>
      </c>
      <c r="G779" s="2508">
        <v>6.0</v>
      </c>
      <c r="H779" s="2508">
        <v>137.0</v>
      </c>
      <c r="I779" s="2508">
        <v>223.0</v>
      </c>
      <c r="J779" s="2509">
        <v>152.0</v>
      </c>
      <c r="K779" s="2510">
        <v>22884.0</v>
      </c>
      <c r="L779" s="2510">
        <v>11442.0</v>
      </c>
      <c r="M779" s="2509">
        <v>66.0</v>
      </c>
      <c r="N779" s="2508">
        <v>31.0</v>
      </c>
      <c r="O779" s="2509">
        <v>2.0</v>
      </c>
      <c r="P779" s="2508">
        <v>0.0</v>
      </c>
    </row>
    <row r="780">
      <c r="A780" s="2505" t="s">
        <v>42</v>
      </c>
      <c r="B780" s="2505" t="s">
        <v>783</v>
      </c>
      <c r="C780" s="2506">
        <v>45537.708333333336</v>
      </c>
      <c r="D780" s="2506">
        <v>45540.666666666664</v>
      </c>
      <c r="E780" s="2507">
        <v>71.0</v>
      </c>
      <c r="F780" s="2508" t="s">
        <v>380</v>
      </c>
      <c r="G780" s="2508">
        <v>4.0</v>
      </c>
      <c r="H780" s="2508">
        <v>71.0</v>
      </c>
      <c r="I780" s="2508">
        <v>535.0</v>
      </c>
      <c r="J780" s="2509">
        <v>91.0</v>
      </c>
      <c r="K780" s="2510">
        <v>129780.0</v>
      </c>
      <c r="L780" s="2510">
        <v>14420.0</v>
      </c>
      <c r="M780" s="2509">
        <v>50.0</v>
      </c>
      <c r="N780" s="2508">
        <v>39.0</v>
      </c>
      <c r="O780" s="2509">
        <v>9.0</v>
      </c>
      <c r="P780" s="2508">
        <v>0.1</v>
      </c>
    </row>
    <row r="781">
      <c r="A781" s="2505" t="s">
        <v>41</v>
      </c>
      <c r="B781" s="2505" t="s">
        <v>783</v>
      </c>
      <c r="C781" s="2506">
        <v>45544.708333333336</v>
      </c>
      <c r="D781" s="2506">
        <v>45547.583333333336</v>
      </c>
      <c r="E781" s="2507">
        <v>69.0</v>
      </c>
      <c r="F781" s="2508" t="s">
        <v>380</v>
      </c>
      <c r="G781" s="2508">
        <v>5.0</v>
      </c>
      <c r="H781" s="2508">
        <v>60.0</v>
      </c>
      <c r="I781" s="2508">
        <v>626.0</v>
      </c>
      <c r="J781" s="2509">
        <v>67.0</v>
      </c>
      <c r="K781" s="2510">
        <v>186960.0</v>
      </c>
      <c r="L781" s="2510">
        <v>15580.0</v>
      </c>
      <c r="M781" s="2509">
        <v>50.0</v>
      </c>
      <c r="N781" s="2508">
        <v>42.0</v>
      </c>
      <c r="O781" s="2509">
        <v>12.0</v>
      </c>
      <c r="P781" s="2508">
        <v>0.2</v>
      </c>
    </row>
    <row r="782">
      <c r="A782" s="2505" t="s">
        <v>40</v>
      </c>
      <c r="B782" s="2505" t="s">
        <v>783</v>
      </c>
      <c r="C782" s="2506">
        <v>45551.708333333336</v>
      </c>
      <c r="D782" s="2506">
        <v>45554.583333333336</v>
      </c>
      <c r="E782" s="2507">
        <v>69.0</v>
      </c>
      <c r="F782" s="2508" t="s">
        <v>380</v>
      </c>
      <c r="G782" s="2508">
        <v>6.0</v>
      </c>
      <c r="H782" s="2508">
        <v>97.0</v>
      </c>
      <c r="I782" s="2508">
        <v>437.0</v>
      </c>
      <c r="J782" s="2509">
        <v>109.0</v>
      </c>
      <c r="K782" s="2510">
        <v>64946.0</v>
      </c>
      <c r="L782" s="2510">
        <v>12989.0</v>
      </c>
      <c r="M782" s="2509">
        <v>53.0</v>
      </c>
      <c r="N782" s="2508">
        <v>35.0</v>
      </c>
      <c r="O782" s="2509">
        <v>5.0</v>
      </c>
      <c r="P782" s="2508">
        <v>0.1</v>
      </c>
    </row>
    <row r="783">
      <c r="A783" s="2505" t="s">
        <v>39</v>
      </c>
      <c r="B783" s="2505" t="s">
        <v>783</v>
      </c>
      <c r="C783" s="2506">
        <v>45558.708333333336</v>
      </c>
      <c r="D783" s="2506">
        <v>45561.583333333336</v>
      </c>
      <c r="E783" s="2507">
        <v>69.0</v>
      </c>
      <c r="F783" s="2508" t="s">
        <v>380</v>
      </c>
      <c r="G783" s="2508">
        <v>4.0</v>
      </c>
      <c r="H783" s="2508">
        <v>57.0</v>
      </c>
      <c r="I783" s="2508">
        <v>640.0</v>
      </c>
      <c r="J783" s="2509">
        <v>67.0</v>
      </c>
      <c r="K783" s="2510">
        <v>201564.0</v>
      </c>
      <c r="L783" s="2510">
        <v>18324.0</v>
      </c>
      <c r="M783" s="2509">
        <v>49.0</v>
      </c>
      <c r="N783" s="2508">
        <v>50.0</v>
      </c>
      <c r="O783" s="2509">
        <v>11.0</v>
      </c>
      <c r="P783" s="2508">
        <v>0.2</v>
      </c>
    </row>
    <row r="784">
      <c r="A784" s="2505" t="s">
        <v>38</v>
      </c>
      <c r="B784" s="2505" t="s">
        <v>783</v>
      </c>
      <c r="C784" s="2506">
        <v>45565.708333333336</v>
      </c>
      <c r="D784" s="2506">
        <v>45568.583333333336</v>
      </c>
      <c r="E784" s="2507">
        <v>69.0</v>
      </c>
      <c r="F784" s="2508" t="s">
        <v>380</v>
      </c>
      <c r="G784" s="2508">
        <v>6.0</v>
      </c>
      <c r="H784" s="2508">
        <v>92.0</v>
      </c>
      <c r="I784" s="2508">
        <v>468.0</v>
      </c>
      <c r="J784" s="2509">
        <v>111.0</v>
      </c>
      <c r="K784" s="2510">
        <v>88473.0</v>
      </c>
      <c r="L784" s="2510">
        <v>14746.0</v>
      </c>
      <c r="M784" s="2509">
        <v>48.0</v>
      </c>
      <c r="N784" s="2508">
        <v>40.0</v>
      </c>
      <c r="O784" s="2509">
        <v>6.0</v>
      </c>
      <c r="P784" s="2508">
        <v>0.1</v>
      </c>
    </row>
    <row r="785">
      <c r="A785" s="2505" t="s">
        <v>37</v>
      </c>
      <c r="B785" s="2505" t="s">
        <v>783</v>
      </c>
      <c r="C785" s="2506">
        <v>45572.625</v>
      </c>
      <c r="D785" s="2506">
        <v>45575.583333333336</v>
      </c>
      <c r="E785" s="2507">
        <v>71.0</v>
      </c>
      <c r="F785" s="2508" t="s">
        <v>380</v>
      </c>
      <c r="G785" s="2508">
        <v>5.0</v>
      </c>
      <c r="H785" s="2508">
        <v>38.0</v>
      </c>
      <c r="I785" s="2508">
        <v>717.0</v>
      </c>
      <c r="J785" s="2509">
        <v>62.0</v>
      </c>
      <c r="K785" s="2510">
        <v>311362.0</v>
      </c>
      <c r="L785" s="2510">
        <v>25947.0</v>
      </c>
      <c r="M785" s="2509">
        <v>29.0</v>
      </c>
      <c r="N785" s="2508">
        <v>70.0</v>
      </c>
      <c r="O785" s="2509">
        <v>12.0</v>
      </c>
      <c r="P785" s="2508">
        <v>0.2</v>
      </c>
    </row>
    <row r="786">
      <c r="A786" s="2505" t="s">
        <v>36</v>
      </c>
      <c r="B786" s="2505" t="s">
        <v>783</v>
      </c>
      <c r="C786" s="2506">
        <v>45579.625</v>
      </c>
      <c r="D786" s="2506">
        <v>45582.583333333336</v>
      </c>
      <c r="E786" s="2507">
        <v>71.0</v>
      </c>
      <c r="F786" s="2508" t="s">
        <v>380</v>
      </c>
      <c r="G786" s="2508">
        <v>7.0</v>
      </c>
      <c r="H786" s="2508">
        <v>38.0</v>
      </c>
      <c r="I786" s="2508">
        <v>733.0</v>
      </c>
      <c r="J786" s="2509">
        <v>55.0</v>
      </c>
      <c r="K786" s="2510">
        <v>377175.0</v>
      </c>
      <c r="L786" s="2510">
        <v>25145.0</v>
      </c>
      <c r="M786" s="2509">
        <v>33.0</v>
      </c>
      <c r="N786" s="2508">
        <v>68.0</v>
      </c>
      <c r="O786" s="2509">
        <v>15.0</v>
      </c>
      <c r="P786" s="2508">
        <v>0.2</v>
      </c>
    </row>
    <row r="787">
      <c r="A787" s="2505" t="s">
        <v>35</v>
      </c>
      <c r="B787" s="2505" t="s">
        <v>783</v>
      </c>
      <c r="C787" s="2506">
        <v>45586.625</v>
      </c>
      <c r="D787" s="2506">
        <v>45589.583333333336</v>
      </c>
      <c r="E787" s="2507">
        <v>71.0</v>
      </c>
      <c r="F787" s="2508" t="s">
        <v>380</v>
      </c>
      <c r="G787" s="2508">
        <v>8.0</v>
      </c>
      <c r="H787" s="2508">
        <v>12.0</v>
      </c>
      <c r="I787" s="2508">
        <v>873.0</v>
      </c>
      <c r="J787" s="2509">
        <v>22.0</v>
      </c>
      <c r="K787" s="2510">
        <v>652627.0</v>
      </c>
      <c r="L787" s="2510">
        <v>26105.0</v>
      </c>
      <c r="M787" s="2509">
        <v>26.0</v>
      </c>
      <c r="N787" s="2508">
        <v>67.0</v>
      </c>
      <c r="O787" s="2509">
        <v>25.0</v>
      </c>
      <c r="P787" s="2508">
        <v>0.4</v>
      </c>
    </row>
    <row r="788">
      <c r="A788" s="2505" t="s">
        <v>34</v>
      </c>
      <c r="B788" s="2505" t="s">
        <v>783</v>
      </c>
      <c r="C788" s="2506">
        <v>45593.583333333336</v>
      </c>
      <c r="D788" s="2506">
        <v>45596.583333333336</v>
      </c>
      <c r="E788" s="2507">
        <v>72.0</v>
      </c>
      <c r="F788" s="2508" t="s">
        <v>380</v>
      </c>
      <c r="G788" s="2508">
        <v>8.0</v>
      </c>
      <c r="H788" s="2508">
        <v>64.0</v>
      </c>
      <c r="I788" s="2508">
        <v>573.0</v>
      </c>
      <c r="J788" s="2509">
        <v>77.0</v>
      </c>
      <c r="K788" s="2510">
        <v>230137.0</v>
      </c>
      <c r="L788" s="2510">
        <v>13537.0</v>
      </c>
      <c r="M788" s="2509">
        <v>66.0</v>
      </c>
      <c r="N788" s="2508">
        <v>35.0</v>
      </c>
      <c r="O788" s="2509">
        <v>17.0</v>
      </c>
      <c r="P788" s="2508">
        <v>0.2</v>
      </c>
    </row>
    <row r="789">
      <c r="A789" s="2505" t="s">
        <v>33</v>
      </c>
      <c r="B789" s="2505" t="s">
        <v>783</v>
      </c>
      <c r="C789" s="2506">
        <v>45600.583333333336</v>
      </c>
      <c r="D789" s="2506">
        <v>45603.583333333336</v>
      </c>
      <c r="E789" s="2507">
        <v>72.0</v>
      </c>
      <c r="F789" s="2508" t="s">
        <v>380</v>
      </c>
      <c r="G789" s="2508">
        <v>6.0</v>
      </c>
      <c r="H789" s="2508">
        <v>63.0</v>
      </c>
      <c r="I789" s="2508">
        <v>619.0</v>
      </c>
      <c r="J789" s="2509">
        <v>67.0</v>
      </c>
      <c r="K789" s="2510">
        <v>330536.0</v>
      </c>
      <c r="L789" s="2510">
        <v>14371.0</v>
      </c>
      <c r="M789" s="2509">
        <v>58.0</v>
      </c>
      <c r="N789" s="2508">
        <v>37.0</v>
      </c>
      <c r="O789" s="2509">
        <v>23.0</v>
      </c>
      <c r="P789" s="2508">
        <v>0.3</v>
      </c>
    </row>
    <row r="790">
      <c r="A790" s="2505" t="s">
        <v>32</v>
      </c>
      <c r="B790" s="2505" t="s">
        <v>783</v>
      </c>
      <c r="C790" s="2506">
        <v>45607.583333333336</v>
      </c>
      <c r="D790" s="2506">
        <v>45610.583333333336</v>
      </c>
      <c r="E790" s="2507">
        <v>72.0</v>
      </c>
      <c r="F790" s="2508" t="s">
        <v>380</v>
      </c>
      <c r="G790" s="2508">
        <v>5.0</v>
      </c>
      <c r="H790" s="2508">
        <v>38.0</v>
      </c>
      <c r="I790" s="2508">
        <v>732.0</v>
      </c>
      <c r="J790" s="2509">
        <v>53.0</v>
      </c>
      <c r="K790" s="2510">
        <v>475598.0</v>
      </c>
      <c r="L790" s="2510">
        <v>15853.0</v>
      </c>
      <c r="M790" s="2509">
        <v>44.0</v>
      </c>
      <c r="N790" s="2508">
        <v>41.0</v>
      </c>
      <c r="O790" s="2509">
        <v>30.0</v>
      </c>
      <c r="P790" s="2508">
        <v>0.4</v>
      </c>
    </row>
    <row r="791">
      <c r="A791" s="2505" t="s">
        <v>31</v>
      </c>
      <c r="B791" s="2505" t="s">
        <v>783</v>
      </c>
      <c r="C791" s="2506">
        <v>45614.583333333336</v>
      </c>
      <c r="D791" s="2506">
        <v>45617.583333333336</v>
      </c>
      <c r="E791" s="2507">
        <v>72.0</v>
      </c>
      <c r="F791" s="2508" t="s">
        <v>380</v>
      </c>
      <c r="G791" s="2508">
        <v>6.0</v>
      </c>
      <c r="H791" s="2508">
        <v>16.0</v>
      </c>
      <c r="I791" s="2508">
        <v>840.0</v>
      </c>
      <c r="J791" s="2509">
        <v>27.0</v>
      </c>
      <c r="K791" s="2510">
        <v>1192918.0</v>
      </c>
      <c r="L791" s="2510">
        <v>38481.0</v>
      </c>
      <c r="M791" s="2509">
        <v>23.0</v>
      </c>
      <c r="N791" s="2508">
        <v>99.0</v>
      </c>
      <c r="O791" s="2509">
        <v>31.0</v>
      </c>
      <c r="P791" s="2508">
        <v>0.4</v>
      </c>
    </row>
    <row r="792">
      <c r="A792" s="2505" t="s">
        <v>30</v>
      </c>
      <c r="B792" s="2505" t="s">
        <v>783</v>
      </c>
      <c r="C792" s="2506">
        <v>45621.583333333336</v>
      </c>
      <c r="D792" s="2506">
        <v>45624.583333333336</v>
      </c>
      <c r="E792" s="2507">
        <v>72.0</v>
      </c>
      <c r="F792" s="2508" t="s">
        <v>380</v>
      </c>
      <c r="G792" s="2508">
        <v>7.0</v>
      </c>
      <c r="H792" s="2508">
        <v>43.0</v>
      </c>
      <c r="I792" s="2508">
        <v>706.0</v>
      </c>
      <c r="J792" s="2509">
        <v>48.0</v>
      </c>
      <c r="K792" s="2510">
        <v>392730.0</v>
      </c>
      <c r="L792" s="2510">
        <v>18701.0</v>
      </c>
      <c r="M792" s="2509">
        <v>57.0</v>
      </c>
      <c r="N792" s="2508">
        <v>48.0</v>
      </c>
      <c r="O792" s="2509">
        <v>21.0</v>
      </c>
      <c r="P792" s="2508">
        <v>0.3</v>
      </c>
    </row>
    <row r="793">
      <c r="A793" s="2505" t="s">
        <v>29</v>
      </c>
      <c r="B793" s="2505" t="s">
        <v>783</v>
      </c>
      <c r="C793" s="2506">
        <v>45628.583333333336</v>
      </c>
      <c r="D793" s="2506">
        <v>45631.583333333336</v>
      </c>
      <c r="E793" s="2507">
        <v>72.0</v>
      </c>
      <c r="F793" s="2508" t="s">
        <v>380</v>
      </c>
      <c r="G793" s="2508">
        <v>6.0</v>
      </c>
      <c r="H793" s="2508">
        <v>40.0</v>
      </c>
      <c r="I793" s="2508">
        <v>744.0</v>
      </c>
      <c r="J793" s="2509">
        <v>47.0</v>
      </c>
      <c r="K793" s="2510">
        <v>511368.0</v>
      </c>
      <c r="L793" s="2510">
        <v>19668.0</v>
      </c>
      <c r="M793" s="2509">
        <v>50.0</v>
      </c>
      <c r="N793" s="2508">
        <v>51.0</v>
      </c>
      <c r="O793" s="2509">
        <v>26.0</v>
      </c>
      <c r="P793" s="2508">
        <v>0.4</v>
      </c>
    </row>
    <row r="794">
      <c r="A794" s="2505" t="s">
        <v>28</v>
      </c>
      <c r="B794" s="2505" t="s">
        <v>783</v>
      </c>
      <c r="C794" s="2506">
        <v>45635.583333333336</v>
      </c>
      <c r="D794" s="2506">
        <v>45638.583333333336</v>
      </c>
      <c r="E794" s="2507">
        <v>72.0</v>
      </c>
      <c r="F794" s="2508" t="s">
        <v>380</v>
      </c>
      <c r="G794" s="2508">
        <v>7.0</v>
      </c>
      <c r="H794" s="2508">
        <v>77.0</v>
      </c>
      <c r="I794" s="2508">
        <v>576.0</v>
      </c>
      <c r="J794" s="2509">
        <v>87.0</v>
      </c>
      <c r="K794" s="2510">
        <v>208968.0</v>
      </c>
      <c r="L794" s="2510">
        <v>20897.0</v>
      </c>
      <c r="M794" s="2509">
        <v>47.0</v>
      </c>
      <c r="N794" s="2508">
        <v>54.0</v>
      </c>
      <c r="O794" s="2509">
        <v>10.0</v>
      </c>
      <c r="P794" s="2508">
        <v>0.1</v>
      </c>
    </row>
    <row r="795">
      <c r="A795" s="2505" t="s">
        <v>27</v>
      </c>
      <c r="B795" s="2505" t="s">
        <v>783</v>
      </c>
      <c r="C795" s="2506">
        <v>45642.583333333336</v>
      </c>
      <c r="D795" s="2506">
        <v>45645.583333333336</v>
      </c>
      <c r="E795" s="2507">
        <v>72.0</v>
      </c>
      <c r="F795" s="2508" t="s">
        <v>380</v>
      </c>
      <c r="G795" s="2508">
        <v>5.0</v>
      </c>
      <c r="H795" s="2508">
        <v>43.0</v>
      </c>
      <c r="I795" s="2508">
        <v>721.0</v>
      </c>
      <c r="J795" s="2509">
        <v>44.0</v>
      </c>
      <c r="K795" s="2510">
        <v>548443.0</v>
      </c>
      <c r="L795" s="2510">
        <v>16619.0</v>
      </c>
      <c r="M795" s="2509">
        <v>59.0</v>
      </c>
      <c r="N795" s="2508">
        <v>43.0</v>
      </c>
      <c r="O795" s="2509">
        <v>33.0</v>
      </c>
      <c r="P795" s="2508">
        <v>0.5</v>
      </c>
    </row>
    <row r="796">
      <c r="A796" s="2505" t="s">
        <v>26</v>
      </c>
      <c r="B796" s="2505" t="s">
        <v>783</v>
      </c>
      <c r="C796" s="2506">
        <v>45649.583333333336</v>
      </c>
      <c r="D796" s="2506">
        <v>45652.583333333336</v>
      </c>
      <c r="E796" s="2507">
        <v>72.0</v>
      </c>
      <c r="F796" s="2508" t="s">
        <v>380</v>
      </c>
      <c r="G796" s="2508">
        <v>7.0</v>
      </c>
      <c r="H796" s="2508">
        <v>29.0</v>
      </c>
      <c r="I796" s="2508">
        <v>750.0</v>
      </c>
      <c r="J796" s="2509">
        <v>29.0</v>
      </c>
      <c r="K796" s="2510">
        <v>614162.0</v>
      </c>
      <c r="L796" s="2510">
        <v>18064.0</v>
      </c>
      <c r="M796" s="2509">
        <v>51.0</v>
      </c>
      <c r="N796" s="2508">
        <v>47.0</v>
      </c>
      <c r="O796" s="2509">
        <v>34.0</v>
      </c>
      <c r="P796" s="2508">
        <v>0.5</v>
      </c>
    </row>
    <row r="797">
      <c r="A797" s="2505" t="s">
        <v>25</v>
      </c>
      <c r="B797" s="2505" t="s">
        <v>783</v>
      </c>
      <c r="C797" s="2506">
        <v>45656.583333333336</v>
      </c>
      <c r="D797" s="2506">
        <v>45659.583333333336</v>
      </c>
      <c r="E797" s="2507">
        <v>72.0</v>
      </c>
      <c r="F797" s="2508" t="s">
        <v>380</v>
      </c>
      <c r="G797" s="2508">
        <v>7.0</v>
      </c>
      <c r="H797" s="2508">
        <v>52.0</v>
      </c>
      <c r="I797" s="2508">
        <v>618.0</v>
      </c>
      <c r="J797" s="2509">
        <v>58.0</v>
      </c>
      <c r="K797" s="2510">
        <v>249879.0</v>
      </c>
      <c r="L797" s="2510">
        <v>13882.0</v>
      </c>
      <c r="M797" s="2509">
        <v>63.0</v>
      </c>
      <c r="N797" s="2508">
        <v>36.0</v>
      </c>
      <c r="O797" s="2509">
        <v>18.0</v>
      </c>
      <c r="P797" s="2508">
        <v>0.3</v>
      </c>
    </row>
    <row r="798">
      <c r="A798" s="2505" t="s">
        <v>24</v>
      </c>
      <c r="B798" s="2505" t="s">
        <v>783</v>
      </c>
      <c r="C798" s="2506">
        <v>45663.583333333336</v>
      </c>
      <c r="D798" s="2506">
        <v>45666.583333333336</v>
      </c>
      <c r="E798" s="2507">
        <v>72.0</v>
      </c>
      <c r="F798" s="2508" t="s">
        <v>380</v>
      </c>
      <c r="G798" s="2508">
        <v>7.0</v>
      </c>
      <c r="H798" s="2508">
        <v>32.0</v>
      </c>
      <c r="I798" s="2508">
        <v>769.0</v>
      </c>
      <c r="J798" s="2509">
        <v>39.0</v>
      </c>
      <c r="K798" s="2510">
        <v>480760.0</v>
      </c>
      <c r="L798" s="2510">
        <v>22893.0</v>
      </c>
      <c r="M798" s="2509">
        <v>37.0</v>
      </c>
      <c r="N798" s="2508">
        <v>59.0</v>
      </c>
      <c r="O798" s="2509">
        <v>21.0</v>
      </c>
      <c r="P798" s="2508">
        <v>0.3</v>
      </c>
    </row>
    <row r="799">
      <c r="A799" s="2505" t="s">
        <v>23</v>
      </c>
      <c r="B799" s="2505" t="s">
        <v>783</v>
      </c>
      <c r="C799" s="2506">
        <v>45670.583333333336</v>
      </c>
      <c r="D799" s="2506">
        <v>45673.583333333336</v>
      </c>
      <c r="E799" s="2507">
        <v>72.0</v>
      </c>
      <c r="F799" s="2508" t="s">
        <v>380</v>
      </c>
      <c r="G799" s="2508">
        <v>6.0</v>
      </c>
      <c r="H799" s="2508">
        <v>15.0</v>
      </c>
      <c r="I799" s="2508">
        <v>845.0</v>
      </c>
      <c r="J799" s="2509">
        <v>25.0</v>
      </c>
      <c r="K799" s="2510">
        <v>737693.0</v>
      </c>
      <c r="L799" s="2510">
        <v>21077.0</v>
      </c>
      <c r="M799" s="2509">
        <v>31.0</v>
      </c>
      <c r="N799" s="2508">
        <v>54.0</v>
      </c>
      <c r="O799" s="2509">
        <v>35.0</v>
      </c>
      <c r="P799" s="2508">
        <v>0.5</v>
      </c>
    </row>
    <row r="800">
      <c r="A800" s="2505" t="s">
        <v>22</v>
      </c>
      <c r="B800" s="2505" t="s">
        <v>783</v>
      </c>
      <c r="C800" s="2506">
        <v>45677.583333333336</v>
      </c>
      <c r="D800" s="2506">
        <v>45680.583333333336</v>
      </c>
      <c r="E800" s="2507">
        <v>72.0</v>
      </c>
      <c r="F800" s="2508" t="s">
        <v>380</v>
      </c>
      <c r="G800" s="2508">
        <v>7.0</v>
      </c>
      <c r="H800" s="2508">
        <v>32.0</v>
      </c>
      <c r="I800" s="2508">
        <v>776.0</v>
      </c>
      <c r="J800" s="2509">
        <v>31.0</v>
      </c>
      <c r="K800" s="2510">
        <v>989143.0</v>
      </c>
      <c r="L800" s="2510">
        <v>19783.0</v>
      </c>
      <c r="M800" s="2509">
        <v>66.0</v>
      </c>
      <c r="N800" s="2508">
        <v>51.0</v>
      </c>
      <c r="O800" s="2509">
        <v>50.0</v>
      </c>
      <c r="P800" s="2508">
        <v>0.7</v>
      </c>
    </row>
    <row r="801">
      <c r="A801" s="2505" t="s">
        <v>21</v>
      </c>
      <c r="B801" s="2505" t="s">
        <v>783</v>
      </c>
      <c r="C801" s="2506">
        <v>45684.583333333336</v>
      </c>
      <c r="D801" s="2506">
        <v>45687.583333333336</v>
      </c>
      <c r="E801" s="2507">
        <v>72.0</v>
      </c>
      <c r="F801" s="2508" t="s">
        <v>380</v>
      </c>
      <c r="G801" s="2508">
        <v>6.0</v>
      </c>
      <c r="H801" s="2508">
        <v>24.0</v>
      </c>
      <c r="I801" s="2508">
        <v>794.0</v>
      </c>
      <c r="J801" s="2509">
        <v>30.0</v>
      </c>
      <c r="K801" s="2510">
        <v>847327.0</v>
      </c>
      <c r="L801" s="2510">
        <v>21183.0</v>
      </c>
      <c r="M801" s="2509">
        <v>54.0</v>
      </c>
      <c r="N801" s="2508">
        <v>55.0</v>
      </c>
      <c r="O801" s="2509">
        <v>40.0</v>
      </c>
      <c r="P801" s="2508">
        <v>0.6</v>
      </c>
    </row>
    <row r="802">
      <c r="A802" s="2505" t="s">
        <v>20</v>
      </c>
      <c r="B802" s="2505" t="s">
        <v>783</v>
      </c>
      <c r="C802" s="2506">
        <v>45691.583333333336</v>
      </c>
      <c r="D802" s="2506">
        <v>45694.583333333336</v>
      </c>
      <c r="E802" s="2507">
        <v>72.0</v>
      </c>
      <c r="F802" s="2508" t="s">
        <v>380</v>
      </c>
      <c r="G802" s="2508">
        <v>7.0</v>
      </c>
      <c r="H802" s="2508">
        <v>27.0</v>
      </c>
      <c r="I802" s="2508">
        <v>822.0</v>
      </c>
      <c r="J802" s="2509">
        <v>29.0</v>
      </c>
      <c r="K802" s="2510">
        <v>967587.0</v>
      </c>
      <c r="L802" s="2510">
        <v>28458.0</v>
      </c>
      <c r="M802" s="2509">
        <v>41.0</v>
      </c>
      <c r="N802" s="2508">
        <v>73.0</v>
      </c>
      <c r="O802" s="2509">
        <v>34.0</v>
      </c>
      <c r="P802" s="2508">
        <v>0.5</v>
      </c>
    </row>
    <row r="803">
      <c r="A803" s="2505" t="s">
        <v>19</v>
      </c>
      <c r="B803" s="2505" t="s">
        <v>783</v>
      </c>
      <c r="C803" s="2506">
        <v>45698.583333333336</v>
      </c>
      <c r="D803" s="2506">
        <v>45701.583333333336</v>
      </c>
      <c r="E803" s="2507">
        <v>72.0</v>
      </c>
      <c r="F803" s="2508" t="s">
        <v>380</v>
      </c>
      <c r="G803" s="2508">
        <v>7.0</v>
      </c>
      <c r="H803" s="2508">
        <v>39.0</v>
      </c>
      <c r="I803" s="2508">
        <v>709.0</v>
      </c>
      <c r="J803" s="2509">
        <v>42.0</v>
      </c>
      <c r="K803" s="2510">
        <v>521327.0</v>
      </c>
      <c r="L803" s="2510">
        <v>16291.0</v>
      </c>
      <c r="M803" s="2509">
        <v>61.0</v>
      </c>
      <c r="N803" s="2508">
        <v>42.0</v>
      </c>
      <c r="O803" s="2509">
        <v>32.0</v>
      </c>
      <c r="P803" s="2508">
        <v>0.4</v>
      </c>
    </row>
    <row r="804">
      <c r="A804" s="2505" t="s">
        <v>18</v>
      </c>
      <c r="B804" s="2505" t="s">
        <v>783</v>
      </c>
      <c r="C804" s="2506">
        <v>45705.583333333336</v>
      </c>
      <c r="D804" s="2506">
        <v>45708.583333333336</v>
      </c>
      <c r="E804" s="2507">
        <v>72.0</v>
      </c>
      <c r="F804" s="2508" t="s">
        <v>380</v>
      </c>
      <c r="G804" s="2508">
        <v>6.0</v>
      </c>
      <c r="H804" s="2508">
        <v>39.0</v>
      </c>
      <c r="I804" s="2508">
        <v>691.0</v>
      </c>
      <c r="J804" s="2509">
        <v>44.0</v>
      </c>
      <c r="K804" s="2510">
        <v>674155.0</v>
      </c>
      <c r="L804" s="2510">
        <v>18220.0</v>
      </c>
      <c r="M804" s="2509">
        <v>63.0</v>
      </c>
      <c r="N804" s="2508">
        <v>47.0</v>
      </c>
      <c r="O804" s="2509">
        <v>37.0</v>
      </c>
      <c r="P804" s="2508">
        <v>0.5</v>
      </c>
    </row>
    <row r="805">
      <c r="A805" s="2505" t="s">
        <v>17</v>
      </c>
      <c r="B805" s="2505" t="s">
        <v>783</v>
      </c>
      <c r="C805" s="2506">
        <v>45712.583333333336</v>
      </c>
      <c r="D805" s="2506">
        <v>45715.583333333336</v>
      </c>
      <c r="E805" s="2507">
        <v>72.0</v>
      </c>
      <c r="F805" s="2508" t="s">
        <v>380</v>
      </c>
      <c r="G805" s="2508">
        <v>6.0</v>
      </c>
      <c r="H805" s="2508">
        <v>39.0</v>
      </c>
      <c r="I805" s="2508">
        <v>712.0</v>
      </c>
      <c r="J805" s="2509">
        <v>33.0</v>
      </c>
      <c r="K805" s="2510">
        <v>693502.0</v>
      </c>
      <c r="L805" s="2510">
        <v>12384.0</v>
      </c>
      <c r="M805" s="2509">
        <v>79.0</v>
      </c>
      <c r="N805" s="2508">
        <v>32.0</v>
      </c>
      <c r="O805" s="2509">
        <v>56.0</v>
      </c>
      <c r="P805" s="2508">
        <v>0.8</v>
      </c>
    </row>
    <row r="806">
      <c r="A806" s="2505" t="s">
        <v>16</v>
      </c>
      <c r="B806" s="2505" t="s">
        <v>783</v>
      </c>
      <c r="C806" s="2506">
        <v>45719.583333333336</v>
      </c>
      <c r="D806" s="2506">
        <v>45722.583333333336</v>
      </c>
      <c r="E806" s="2507">
        <v>72.0</v>
      </c>
      <c r="F806" s="2508" t="s">
        <v>380</v>
      </c>
      <c r="G806" s="2508">
        <v>6.0</v>
      </c>
      <c r="H806" s="2508">
        <v>72.0</v>
      </c>
      <c r="I806" s="2508">
        <v>552.0</v>
      </c>
      <c r="J806" s="2509">
        <v>74.0</v>
      </c>
      <c r="K806" s="2510">
        <v>181542.0</v>
      </c>
      <c r="L806" s="2510">
        <v>12103.0</v>
      </c>
      <c r="M806" s="2509">
        <v>68.0</v>
      </c>
      <c r="N806" s="2508">
        <v>31.0</v>
      </c>
      <c r="O806" s="2509">
        <v>15.0</v>
      </c>
      <c r="P806" s="2508">
        <v>0.2</v>
      </c>
    </row>
    <row r="807">
      <c r="A807" s="2505" t="s">
        <v>782</v>
      </c>
      <c r="B807" s="2505" t="s">
        <v>783</v>
      </c>
      <c r="C807" s="2506">
        <v>45502.625</v>
      </c>
      <c r="D807" s="2506">
        <v>45505.583333333336</v>
      </c>
      <c r="E807" s="2507">
        <v>71.0</v>
      </c>
      <c r="F807" s="2508" t="s">
        <v>623</v>
      </c>
      <c r="G807" s="2508">
        <v>3.0</v>
      </c>
      <c r="H807" s="2508">
        <v>137.0</v>
      </c>
      <c r="I807" s="2508">
        <v>243.0</v>
      </c>
      <c r="J807" s="2509">
        <v>101.0</v>
      </c>
      <c r="K807" s="2510">
        <v>81499.0</v>
      </c>
      <c r="L807" s="2510">
        <v>6792.0</v>
      </c>
      <c r="M807" s="2509">
        <v>150.0</v>
      </c>
      <c r="N807" s="2508">
        <v>8.0</v>
      </c>
      <c r="O807" s="2509">
        <v>12.0</v>
      </c>
      <c r="P807" s="2508">
        <v>0.2</v>
      </c>
    </row>
    <row r="808">
      <c r="A808" s="2505" t="s">
        <v>46</v>
      </c>
      <c r="B808" s="2505" t="s">
        <v>783</v>
      </c>
      <c r="C808" s="2506">
        <v>45509.625</v>
      </c>
      <c r="D808" s="2506">
        <v>45512.583333333336</v>
      </c>
      <c r="E808" s="2507">
        <v>71.0</v>
      </c>
      <c r="F808" s="2508" t="s">
        <v>623</v>
      </c>
      <c r="G808" s="2508">
        <v>3.0</v>
      </c>
      <c r="H808" s="2508">
        <v>124.0</v>
      </c>
      <c r="I808" s="2508">
        <v>312.0</v>
      </c>
      <c r="J808" s="2509">
        <v>88.0</v>
      </c>
      <c r="K808" s="2510">
        <v>106934.0</v>
      </c>
      <c r="L808" s="2510">
        <v>8911.0</v>
      </c>
      <c r="M808" s="2509">
        <v>141.0</v>
      </c>
      <c r="N808" s="2508">
        <v>10.0</v>
      </c>
      <c r="O808" s="2509">
        <v>12.0</v>
      </c>
      <c r="P808" s="2508">
        <v>0.2</v>
      </c>
    </row>
    <row r="809">
      <c r="A809" s="2505" t="s">
        <v>45</v>
      </c>
      <c r="B809" s="2505" t="s">
        <v>783</v>
      </c>
      <c r="C809" s="2506">
        <v>45516.625</v>
      </c>
      <c r="D809" s="2506">
        <v>45519.583333333336</v>
      </c>
      <c r="E809" s="2507">
        <v>71.0</v>
      </c>
      <c r="F809" s="2508" t="s">
        <v>623</v>
      </c>
      <c r="G809" s="2508">
        <v>4.0</v>
      </c>
      <c r="H809" s="2508">
        <v>64.0</v>
      </c>
      <c r="I809" s="2508">
        <v>557.0</v>
      </c>
      <c r="J809" s="2509">
        <v>34.0</v>
      </c>
      <c r="K809" s="2510">
        <v>291835.0</v>
      </c>
      <c r="L809" s="2510">
        <v>13897.0</v>
      </c>
      <c r="M809" s="2509">
        <v>98.0</v>
      </c>
      <c r="N809" s="2508">
        <v>16.0</v>
      </c>
      <c r="O809" s="2509">
        <v>21.0</v>
      </c>
      <c r="P809" s="2508">
        <v>0.3</v>
      </c>
    </row>
    <row r="810">
      <c r="A810" s="2505" t="s">
        <v>44</v>
      </c>
      <c r="B810" s="2505" t="s">
        <v>783</v>
      </c>
      <c r="C810" s="2506">
        <v>45523.625</v>
      </c>
      <c r="D810" s="2506">
        <v>45526.583333333336</v>
      </c>
      <c r="E810" s="2507">
        <v>71.0</v>
      </c>
      <c r="F810" s="2508" t="s">
        <v>623</v>
      </c>
      <c r="G810" s="2508">
        <v>5.0</v>
      </c>
      <c r="H810" s="2508">
        <v>151.0</v>
      </c>
      <c r="I810" s="2508">
        <v>165.0</v>
      </c>
      <c r="J810" s="2509">
        <v>123.0</v>
      </c>
      <c r="K810" s="2510">
        <v>54949.0</v>
      </c>
      <c r="L810" s="2510">
        <v>6869.0</v>
      </c>
      <c r="M810" s="2509">
        <v>155.0</v>
      </c>
      <c r="N810" s="2508">
        <v>8.0</v>
      </c>
      <c r="O810" s="2509">
        <v>8.0</v>
      </c>
      <c r="P810" s="2508">
        <v>0.1</v>
      </c>
    </row>
    <row r="811">
      <c r="A811" s="2505" t="s">
        <v>43</v>
      </c>
      <c r="B811" s="2505" t="s">
        <v>783</v>
      </c>
      <c r="C811" s="2506">
        <v>45530.625</v>
      </c>
      <c r="D811" s="2506">
        <v>45533.583333333336</v>
      </c>
      <c r="E811" s="2507">
        <v>71.0</v>
      </c>
      <c r="F811" s="2508" t="s">
        <v>623</v>
      </c>
      <c r="G811" s="2508">
        <v>3.0</v>
      </c>
      <c r="H811" s="2508">
        <v>114.0</v>
      </c>
      <c r="I811" s="2508">
        <v>362.0</v>
      </c>
      <c r="J811" s="2509">
        <v>67.0</v>
      </c>
      <c r="K811" s="2510">
        <v>188103.0</v>
      </c>
      <c r="L811" s="2510">
        <v>7838.0</v>
      </c>
      <c r="M811" s="2509">
        <v>144.0</v>
      </c>
      <c r="N811" s="2508">
        <v>9.0</v>
      </c>
      <c r="O811" s="2509">
        <v>24.0</v>
      </c>
      <c r="P811" s="2508">
        <v>0.3</v>
      </c>
    </row>
    <row r="812">
      <c r="A812" s="2505" t="s">
        <v>42</v>
      </c>
      <c r="B812" s="2505" t="s">
        <v>783</v>
      </c>
      <c r="C812" s="2506">
        <v>45537.708333333336</v>
      </c>
      <c r="D812" s="2506">
        <v>45540.666666666664</v>
      </c>
      <c r="E812" s="2507">
        <v>71.0</v>
      </c>
      <c r="F812" s="2508" t="s">
        <v>623</v>
      </c>
      <c r="G812" s="2508">
        <v>3.0</v>
      </c>
      <c r="H812" s="2508">
        <v>131.0</v>
      </c>
      <c r="I812" s="2508">
        <v>298.0</v>
      </c>
      <c r="J812" s="2509">
        <v>80.0</v>
      </c>
      <c r="K812" s="2510">
        <v>155563.0</v>
      </c>
      <c r="L812" s="2510">
        <v>6223.0</v>
      </c>
      <c r="M812" s="2509">
        <v>162.0</v>
      </c>
      <c r="N812" s="2508">
        <v>7.0</v>
      </c>
      <c r="O812" s="2509">
        <v>25.0</v>
      </c>
      <c r="P812" s="2508">
        <v>0.4</v>
      </c>
    </row>
    <row r="813">
      <c r="A813" s="2505" t="s">
        <v>41</v>
      </c>
      <c r="B813" s="2505" t="s">
        <v>783</v>
      </c>
      <c r="C813" s="2506">
        <v>45544.708333333336</v>
      </c>
      <c r="D813" s="2506">
        <v>45547.583333333336</v>
      </c>
      <c r="E813" s="2507">
        <v>69.0</v>
      </c>
      <c r="F813" s="2508" t="s">
        <v>623</v>
      </c>
      <c r="G813" s="2508">
        <v>3.0</v>
      </c>
      <c r="H813" s="2508">
        <v>137.0</v>
      </c>
      <c r="I813" s="2508">
        <v>272.0</v>
      </c>
      <c r="J813" s="2509">
        <v>93.0</v>
      </c>
      <c r="K813" s="2510">
        <v>110819.0</v>
      </c>
      <c r="L813" s="2510">
        <v>6157.0</v>
      </c>
      <c r="M813" s="2509">
        <v>163.0</v>
      </c>
      <c r="N813" s="2508">
        <v>7.0</v>
      </c>
      <c r="O813" s="2509">
        <v>18.0</v>
      </c>
      <c r="P813" s="2508">
        <v>0.3</v>
      </c>
    </row>
    <row r="814">
      <c r="A814" s="2505" t="s">
        <v>40</v>
      </c>
      <c r="B814" s="2505" t="s">
        <v>783</v>
      </c>
      <c r="C814" s="2506">
        <v>45551.708333333336</v>
      </c>
      <c r="D814" s="2506">
        <v>45554.583333333336</v>
      </c>
      <c r="E814" s="2507">
        <v>69.0</v>
      </c>
      <c r="F814" s="2508" t="s">
        <v>623</v>
      </c>
      <c r="G814" s="2508">
        <v>3.0</v>
      </c>
      <c r="H814" s="2508">
        <v>128.0</v>
      </c>
      <c r="I814" s="2508">
        <v>303.0</v>
      </c>
      <c r="J814" s="2509">
        <v>84.0</v>
      </c>
      <c r="K814" s="2510">
        <v>121001.0</v>
      </c>
      <c r="L814" s="2510">
        <v>3781.0</v>
      </c>
      <c r="M814" s="2509">
        <v>167.0</v>
      </c>
      <c r="N814" s="2508">
        <v>4.0</v>
      </c>
      <c r="O814" s="2509">
        <v>32.0</v>
      </c>
      <c r="P814" s="2508">
        <v>0.5</v>
      </c>
    </row>
    <row r="815">
      <c r="A815" s="2505" t="s">
        <v>39</v>
      </c>
      <c r="B815" s="2505" t="s">
        <v>783</v>
      </c>
      <c r="C815" s="2506">
        <v>45558.708333333336</v>
      </c>
      <c r="D815" s="2506">
        <v>45561.583333333336</v>
      </c>
      <c r="E815" s="2507">
        <v>69.0</v>
      </c>
      <c r="F815" s="2508" t="s">
        <v>623</v>
      </c>
      <c r="G815" s="2508">
        <v>3.0</v>
      </c>
      <c r="H815" s="2508">
        <v>115.0</v>
      </c>
      <c r="I815" s="2508">
        <v>382.0</v>
      </c>
      <c r="J815" s="2509">
        <v>63.0</v>
      </c>
      <c r="K815" s="2510">
        <v>230541.0</v>
      </c>
      <c r="L815" s="2510">
        <v>4192.0</v>
      </c>
      <c r="M815" s="2509">
        <v>175.0</v>
      </c>
      <c r="N815" s="2508">
        <v>5.0</v>
      </c>
      <c r="O815" s="2509">
        <v>55.0</v>
      </c>
      <c r="P815" s="2508">
        <v>0.8</v>
      </c>
    </row>
    <row r="816">
      <c r="A816" s="2505" t="s">
        <v>38</v>
      </c>
      <c r="B816" s="2505" t="s">
        <v>783</v>
      </c>
      <c r="C816" s="2506">
        <v>45565.708333333336</v>
      </c>
      <c r="D816" s="2506">
        <v>45568.583333333336</v>
      </c>
      <c r="E816" s="2507">
        <v>69.0</v>
      </c>
      <c r="F816" s="2508" t="s">
        <v>623</v>
      </c>
      <c r="G816" s="2508">
        <v>4.0</v>
      </c>
      <c r="H816" s="2508">
        <v>105.0</v>
      </c>
      <c r="I816" s="2508">
        <v>420.0</v>
      </c>
      <c r="J816" s="2509">
        <v>49.0</v>
      </c>
      <c r="K816" s="2510">
        <v>286996.0</v>
      </c>
      <c r="L816" s="2510">
        <v>5415.0</v>
      </c>
      <c r="M816" s="2509">
        <v>166.0</v>
      </c>
      <c r="N816" s="2508">
        <v>6.0</v>
      </c>
      <c r="O816" s="2509">
        <v>53.0</v>
      </c>
      <c r="P816" s="2508">
        <v>0.8</v>
      </c>
    </row>
    <row r="817">
      <c r="A817" s="2505" t="s">
        <v>37</v>
      </c>
      <c r="B817" s="2505" t="s">
        <v>783</v>
      </c>
      <c r="C817" s="2506">
        <v>45572.625</v>
      </c>
      <c r="D817" s="2506">
        <v>45575.583333333336</v>
      </c>
      <c r="E817" s="2507">
        <v>71.0</v>
      </c>
      <c r="F817" s="2508" t="s">
        <v>623</v>
      </c>
      <c r="G817" s="2508">
        <v>4.0</v>
      </c>
      <c r="H817" s="2508">
        <v>131.0</v>
      </c>
      <c r="I817" s="2508">
        <v>316.0</v>
      </c>
      <c r="J817" s="2509">
        <v>76.0</v>
      </c>
      <c r="K817" s="2510">
        <v>215735.0</v>
      </c>
      <c r="L817" s="2510">
        <v>4070.0</v>
      </c>
      <c r="M817" s="2509">
        <v>179.0</v>
      </c>
      <c r="N817" s="2508">
        <v>5.0</v>
      </c>
      <c r="O817" s="2509">
        <v>53.0</v>
      </c>
      <c r="P817" s="2508">
        <v>0.7</v>
      </c>
    </row>
    <row r="818">
      <c r="A818" s="2505" t="s">
        <v>36</v>
      </c>
      <c r="B818" s="2505" t="s">
        <v>783</v>
      </c>
      <c r="C818" s="2506">
        <v>45579.625</v>
      </c>
      <c r="D818" s="2506">
        <v>45582.583333333336</v>
      </c>
      <c r="E818" s="2507">
        <v>71.0</v>
      </c>
      <c r="F818" s="2508" t="s">
        <v>623</v>
      </c>
      <c r="G818" s="2508">
        <v>3.0</v>
      </c>
      <c r="H818" s="2508">
        <v>133.0</v>
      </c>
      <c r="I818" s="2508">
        <v>282.0</v>
      </c>
      <c r="J818" s="2509">
        <v>94.0</v>
      </c>
      <c r="K818" s="2510">
        <v>175567.0</v>
      </c>
      <c r="L818" s="2510">
        <v>3735.0</v>
      </c>
      <c r="M818" s="2509">
        <v>178.0</v>
      </c>
      <c r="N818" s="2508">
        <v>4.0</v>
      </c>
      <c r="O818" s="2509">
        <v>47.0</v>
      </c>
      <c r="P818" s="2508">
        <v>0.7</v>
      </c>
    </row>
    <row r="819">
      <c r="A819" s="2505" t="s">
        <v>35</v>
      </c>
      <c r="B819" s="2505" t="s">
        <v>783</v>
      </c>
      <c r="C819" s="2506">
        <v>45586.625</v>
      </c>
      <c r="D819" s="2506">
        <v>45589.583333333336</v>
      </c>
      <c r="E819" s="2507">
        <v>71.0</v>
      </c>
      <c r="F819" s="2508" t="s">
        <v>623</v>
      </c>
      <c r="G819" s="2508">
        <v>2.0</v>
      </c>
      <c r="H819" s="2508">
        <v>145.0</v>
      </c>
      <c r="I819" s="2508">
        <v>230.0</v>
      </c>
      <c r="J819" s="2509">
        <v>106.0</v>
      </c>
      <c r="K819" s="2510">
        <v>106913.0</v>
      </c>
      <c r="L819" s="2510">
        <v>9719.0</v>
      </c>
      <c r="M819" s="2509">
        <v>137.0</v>
      </c>
      <c r="N819" s="2508">
        <v>12.0</v>
      </c>
      <c r="O819" s="2509">
        <v>11.0</v>
      </c>
      <c r="P819" s="2508">
        <v>0.2</v>
      </c>
    </row>
    <row r="820">
      <c r="A820" s="2505" t="s">
        <v>34</v>
      </c>
      <c r="B820" s="2505" t="s">
        <v>783</v>
      </c>
      <c r="C820" s="2506">
        <v>45593.583333333336</v>
      </c>
      <c r="D820" s="2506">
        <v>45596.583333333336</v>
      </c>
      <c r="E820" s="2507">
        <v>72.0</v>
      </c>
      <c r="F820" s="2508" t="s">
        <v>623</v>
      </c>
      <c r="G820" s="2508">
        <v>2.0</v>
      </c>
      <c r="H820" s="2508">
        <v>165.0</v>
      </c>
      <c r="I820" s="2508">
        <v>79.0</v>
      </c>
      <c r="J820" s="2509">
        <v>146.0</v>
      </c>
      <c r="K820" s="2510">
        <v>37249.0</v>
      </c>
      <c r="L820" s="2510">
        <v>7450.0</v>
      </c>
      <c r="M820" s="2509">
        <v>160.0</v>
      </c>
      <c r="N820" s="2508">
        <v>9.0</v>
      </c>
      <c r="O820" s="2509">
        <v>5.0</v>
      </c>
      <c r="P820" s="2508">
        <v>0.1</v>
      </c>
    </row>
    <row r="821">
      <c r="A821" s="2505" t="s">
        <v>33</v>
      </c>
      <c r="B821" s="2505" t="s">
        <v>783</v>
      </c>
      <c r="C821" s="2506">
        <v>45600.583333333336</v>
      </c>
      <c r="D821" s="2506">
        <v>45603.583333333336</v>
      </c>
      <c r="E821" s="2507">
        <v>72.0</v>
      </c>
      <c r="F821" s="2508" t="s">
        <v>623</v>
      </c>
      <c r="G821" s="2508">
        <v>5.0</v>
      </c>
      <c r="H821" s="2508">
        <v>162.0</v>
      </c>
      <c r="I821" s="2508">
        <v>135.0</v>
      </c>
      <c r="J821" s="2509">
        <v>136.0</v>
      </c>
      <c r="K821" s="2510">
        <v>59846.0</v>
      </c>
      <c r="L821" s="2510">
        <v>6650.0</v>
      </c>
      <c r="M821" s="2509">
        <v>166.0</v>
      </c>
      <c r="N821" s="2508">
        <v>8.0</v>
      </c>
      <c r="O821" s="2509">
        <v>9.0</v>
      </c>
      <c r="P821" s="2508">
        <v>0.1</v>
      </c>
    </row>
    <row r="822">
      <c r="A822" s="2505" t="s">
        <v>32</v>
      </c>
      <c r="B822" s="2505" t="s">
        <v>783</v>
      </c>
      <c r="C822" s="2506">
        <v>45607.583333333336</v>
      </c>
      <c r="D822" s="2506">
        <v>45610.583333333336</v>
      </c>
      <c r="E822" s="2507">
        <v>72.0</v>
      </c>
      <c r="F822" s="2508" t="s">
        <v>623</v>
      </c>
      <c r="G822" s="2508">
        <v>1.0</v>
      </c>
      <c r="H822" s="2508">
        <v>128.0</v>
      </c>
      <c r="I822" s="2508">
        <v>329.0</v>
      </c>
      <c r="J822" s="2509">
        <v>86.0</v>
      </c>
      <c r="K822" s="2510">
        <v>258610.0</v>
      </c>
      <c r="L822" s="2510">
        <v>9947.0</v>
      </c>
      <c r="M822" s="2509">
        <v>153.0</v>
      </c>
      <c r="N822" s="2508">
        <v>12.0</v>
      </c>
      <c r="O822" s="2509">
        <v>26.0</v>
      </c>
      <c r="P822" s="2508">
        <v>0.4</v>
      </c>
    </row>
    <row r="823">
      <c r="A823" s="2505" t="s">
        <v>31</v>
      </c>
      <c r="B823" s="2505" t="s">
        <v>783</v>
      </c>
      <c r="C823" s="2506">
        <v>45614.583333333336</v>
      </c>
      <c r="D823" s="2506">
        <v>45617.583333333336</v>
      </c>
      <c r="E823" s="2507">
        <v>72.0</v>
      </c>
      <c r="F823" s="2508" t="s">
        <v>623</v>
      </c>
      <c r="G823" s="2508">
        <v>3.0</v>
      </c>
      <c r="H823" s="2508">
        <v>150.0</v>
      </c>
      <c r="I823" s="2508">
        <v>193.0</v>
      </c>
      <c r="J823" s="2509">
        <v>121.0</v>
      </c>
      <c r="K823" s="2510">
        <v>111854.0</v>
      </c>
      <c r="L823" s="2510">
        <v>8604.0</v>
      </c>
      <c r="M823" s="2509">
        <v>153.0</v>
      </c>
      <c r="N823" s="2508">
        <v>10.0</v>
      </c>
      <c r="O823" s="2509">
        <v>13.0</v>
      </c>
      <c r="P823" s="2508">
        <v>0.2</v>
      </c>
    </row>
    <row r="824">
      <c r="A824" s="2505" t="s">
        <v>30</v>
      </c>
      <c r="B824" s="2505" t="s">
        <v>783</v>
      </c>
      <c r="C824" s="2506">
        <v>45621.583333333336</v>
      </c>
      <c r="D824" s="2506">
        <v>45624.583333333336</v>
      </c>
      <c r="E824" s="2507">
        <v>72.0</v>
      </c>
      <c r="F824" s="2508" t="s">
        <v>623</v>
      </c>
      <c r="G824" s="2508">
        <v>2.0</v>
      </c>
      <c r="H824" s="2508">
        <v>141.0</v>
      </c>
      <c r="I824" s="2508">
        <v>252.0</v>
      </c>
      <c r="J824" s="2509">
        <v>107.0</v>
      </c>
      <c r="K824" s="2510">
        <v>143008.0</v>
      </c>
      <c r="L824" s="2510">
        <v>7150.0</v>
      </c>
      <c r="M824" s="2509">
        <v>160.0</v>
      </c>
      <c r="N824" s="2508">
        <v>9.0</v>
      </c>
      <c r="O824" s="2509">
        <v>20.0</v>
      </c>
      <c r="P824" s="2508">
        <v>0.3</v>
      </c>
    </row>
    <row r="825">
      <c r="A825" s="2505" t="s">
        <v>29</v>
      </c>
      <c r="B825" s="2505" t="s">
        <v>783</v>
      </c>
      <c r="C825" s="2506">
        <v>45628.583333333336</v>
      </c>
      <c r="D825" s="2506">
        <v>45631.583333333336</v>
      </c>
      <c r="E825" s="2507">
        <v>72.0</v>
      </c>
      <c r="F825" s="2508" t="s">
        <v>623</v>
      </c>
      <c r="G825" s="2508">
        <v>3.0</v>
      </c>
      <c r="H825" s="2508">
        <v>147.0</v>
      </c>
      <c r="I825" s="2508">
        <v>224.0</v>
      </c>
      <c r="J825" s="2509">
        <v>112.0</v>
      </c>
      <c r="K825" s="2510">
        <v>176186.0</v>
      </c>
      <c r="L825" s="2510">
        <v>5034.0</v>
      </c>
      <c r="M825" s="2509">
        <v>174.0</v>
      </c>
      <c r="N825" s="2508">
        <v>6.0</v>
      </c>
      <c r="O825" s="2509">
        <v>35.0</v>
      </c>
      <c r="P825" s="2508">
        <v>0.5</v>
      </c>
    </row>
    <row r="826">
      <c r="A826" s="2505" t="s">
        <v>28</v>
      </c>
      <c r="B826" s="2505" t="s">
        <v>783</v>
      </c>
      <c r="C826" s="2506">
        <v>45635.583333333336</v>
      </c>
      <c r="D826" s="2506">
        <v>45638.583333333336</v>
      </c>
      <c r="E826" s="2507">
        <v>72.0</v>
      </c>
      <c r="F826" s="2508" t="s">
        <v>623</v>
      </c>
      <c r="G826" s="2508">
        <v>2.0</v>
      </c>
      <c r="H826" s="2508">
        <v>106.0</v>
      </c>
      <c r="I826" s="2508">
        <v>423.0</v>
      </c>
      <c r="J826" s="2509">
        <v>59.0</v>
      </c>
      <c r="K826" s="2510">
        <v>342894.0</v>
      </c>
      <c r="L826" s="2510">
        <v>6016.0</v>
      </c>
      <c r="M826" s="2509">
        <v>166.0</v>
      </c>
      <c r="N826" s="2508">
        <v>7.0</v>
      </c>
      <c r="O826" s="2509">
        <v>57.0</v>
      </c>
      <c r="P826" s="2508">
        <v>0.8</v>
      </c>
    </row>
    <row r="827">
      <c r="A827" s="2505" t="s">
        <v>27</v>
      </c>
      <c r="B827" s="2505" t="s">
        <v>783</v>
      </c>
      <c r="C827" s="2506">
        <v>45642.583333333336</v>
      </c>
      <c r="D827" s="2506">
        <v>45645.583333333336</v>
      </c>
      <c r="E827" s="2507">
        <v>72.0</v>
      </c>
      <c r="F827" s="2508" t="s">
        <v>623</v>
      </c>
      <c r="G827" s="2508">
        <v>4.0</v>
      </c>
      <c r="H827" s="2508">
        <v>119.0</v>
      </c>
      <c r="I827" s="2508">
        <v>344.0</v>
      </c>
      <c r="J827" s="2509">
        <v>86.0</v>
      </c>
      <c r="K827" s="2510">
        <v>229465.0</v>
      </c>
      <c r="L827" s="2510">
        <v>5336.0</v>
      </c>
      <c r="M827" s="2509">
        <v>167.0</v>
      </c>
      <c r="N827" s="2508">
        <v>6.0</v>
      </c>
      <c r="O827" s="2509">
        <v>43.0</v>
      </c>
      <c r="P827" s="2508">
        <v>0.6</v>
      </c>
    </row>
    <row r="828">
      <c r="A828" s="2505" t="s">
        <v>26</v>
      </c>
      <c r="B828" s="2505" t="s">
        <v>783</v>
      </c>
      <c r="C828" s="2506">
        <v>45649.583333333336</v>
      </c>
      <c r="D828" s="2506">
        <v>45652.583333333336</v>
      </c>
      <c r="E828" s="2507">
        <v>72.0</v>
      </c>
      <c r="F828" s="2508" t="s">
        <v>623</v>
      </c>
      <c r="G828" s="2508">
        <v>4.0</v>
      </c>
      <c r="H828" s="2508">
        <v>98.0</v>
      </c>
      <c r="I828" s="2508">
        <v>421.0</v>
      </c>
      <c r="J828" s="2509">
        <v>58.0</v>
      </c>
      <c r="K828" s="2510">
        <v>309544.0</v>
      </c>
      <c r="L828" s="2510">
        <v>5247.0</v>
      </c>
      <c r="M828" s="2509">
        <v>159.0</v>
      </c>
      <c r="N828" s="2508">
        <v>6.0</v>
      </c>
      <c r="O828" s="2509">
        <v>59.0</v>
      </c>
      <c r="P828" s="2508">
        <v>0.8</v>
      </c>
    </row>
    <row r="829">
      <c r="A829" s="2505" t="s">
        <v>25</v>
      </c>
      <c r="B829" s="2505" t="s">
        <v>783</v>
      </c>
      <c r="C829" s="2506">
        <v>45656.583333333336</v>
      </c>
      <c r="D829" s="2506">
        <v>45659.583333333336</v>
      </c>
      <c r="E829" s="2507">
        <v>72.0</v>
      </c>
      <c r="F829" s="2508" t="s">
        <v>623</v>
      </c>
      <c r="G829" s="2508">
        <v>4.0</v>
      </c>
      <c r="H829" s="2508">
        <v>98.0</v>
      </c>
      <c r="I829" s="2508">
        <v>418.0</v>
      </c>
      <c r="J829" s="2509">
        <v>57.0</v>
      </c>
      <c r="K829" s="2510">
        <v>254764.0</v>
      </c>
      <c r="L829" s="2510">
        <v>5925.0</v>
      </c>
      <c r="M829" s="2509">
        <v>157.0</v>
      </c>
      <c r="N829" s="2508">
        <v>7.0</v>
      </c>
      <c r="O829" s="2509">
        <v>43.0</v>
      </c>
      <c r="P829" s="2508">
        <v>0.6</v>
      </c>
    </row>
    <row r="830">
      <c r="A830" s="2505" t="s">
        <v>24</v>
      </c>
      <c r="B830" s="2505" t="s">
        <v>783</v>
      </c>
      <c r="C830" s="2506">
        <v>45663.583333333336</v>
      </c>
      <c r="D830" s="2506">
        <v>45666.583333333336</v>
      </c>
      <c r="E830" s="2507">
        <v>72.0</v>
      </c>
      <c r="F830" s="2508" t="s">
        <v>623</v>
      </c>
      <c r="G830" s="2508">
        <v>4.0</v>
      </c>
      <c r="H830" s="2508">
        <v>131.0</v>
      </c>
      <c r="I830" s="2508">
        <v>272.0</v>
      </c>
      <c r="J830" s="2509">
        <v>95.0</v>
      </c>
      <c r="K830" s="2510">
        <v>164446.0</v>
      </c>
      <c r="L830" s="2510">
        <v>3737.0</v>
      </c>
      <c r="M830" s="2509">
        <v>169.0</v>
      </c>
      <c r="N830" s="2508">
        <v>4.0</v>
      </c>
      <c r="O830" s="2509">
        <v>44.0</v>
      </c>
      <c r="P830" s="2508">
        <v>0.6</v>
      </c>
    </row>
    <row r="831">
      <c r="A831" s="2505" t="s">
        <v>23</v>
      </c>
      <c r="B831" s="2505" t="s">
        <v>783</v>
      </c>
      <c r="C831" s="2506">
        <v>45670.583333333336</v>
      </c>
      <c r="D831" s="2506">
        <v>45673.583333333336</v>
      </c>
      <c r="E831" s="2507">
        <v>72.0</v>
      </c>
      <c r="F831" s="2508" t="s">
        <v>623</v>
      </c>
      <c r="G831" s="2508">
        <v>3.0</v>
      </c>
      <c r="H831" s="2508">
        <v>128.0</v>
      </c>
      <c r="I831" s="2508">
        <v>315.0</v>
      </c>
      <c r="J831" s="2509">
        <v>88.0</v>
      </c>
      <c r="K831" s="2510">
        <v>178111.0</v>
      </c>
      <c r="L831" s="2510">
        <v>5089.0</v>
      </c>
      <c r="M831" s="2509">
        <v>160.0</v>
      </c>
      <c r="N831" s="2508">
        <v>6.0</v>
      </c>
      <c r="O831" s="2509">
        <v>35.0</v>
      </c>
      <c r="P831" s="2508">
        <v>0.5</v>
      </c>
    </row>
    <row r="832">
      <c r="A832" s="2505" t="s">
        <v>22</v>
      </c>
      <c r="B832" s="2505" t="s">
        <v>783</v>
      </c>
      <c r="C832" s="2506">
        <v>45677.583333333336</v>
      </c>
      <c r="D832" s="2506">
        <v>45680.583333333336</v>
      </c>
      <c r="E832" s="2507">
        <v>72.0</v>
      </c>
      <c r="F832" s="2508" t="s">
        <v>623</v>
      </c>
      <c r="G832" s="2508">
        <v>3.0</v>
      </c>
      <c r="H832" s="2508">
        <v>114.0</v>
      </c>
      <c r="I832" s="2508">
        <v>371.0</v>
      </c>
      <c r="J832" s="2509">
        <v>71.0</v>
      </c>
      <c r="K832" s="2510">
        <v>347837.0</v>
      </c>
      <c r="L832" s="2510">
        <v>7730.0</v>
      </c>
      <c r="M832" s="2509">
        <v>158.0</v>
      </c>
      <c r="N832" s="2508">
        <v>9.0</v>
      </c>
      <c r="O832" s="2509">
        <v>45.0</v>
      </c>
      <c r="P832" s="2508">
        <v>0.6</v>
      </c>
    </row>
    <row r="833">
      <c r="A833" s="2505" t="s">
        <v>21</v>
      </c>
      <c r="B833" s="2505" t="s">
        <v>783</v>
      </c>
      <c r="C833" s="2506">
        <v>45684.583333333336</v>
      </c>
      <c r="D833" s="2506">
        <v>45687.583333333336</v>
      </c>
      <c r="E833" s="2507">
        <v>72.0</v>
      </c>
      <c r="F833" s="2508" t="s">
        <v>623</v>
      </c>
      <c r="G833" s="2508">
        <v>3.0</v>
      </c>
      <c r="H833" s="2508">
        <v>137.0</v>
      </c>
      <c r="I833" s="2508">
        <v>263.0</v>
      </c>
      <c r="J833" s="2509">
        <v>95.0</v>
      </c>
      <c r="K833" s="2510">
        <v>182520.0</v>
      </c>
      <c r="L833" s="2510">
        <v>6760.0</v>
      </c>
      <c r="M833" s="2509">
        <v>162.0</v>
      </c>
      <c r="N833" s="2508">
        <v>8.0</v>
      </c>
      <c r="O833" s="2509">
        <v>27.0</v>
      </c>
      <c r="P833" s="2508">
        <v>0.4</v>
      </c>
    </row>
    <row r="834">
      <c r="A834" s="2505" t="s">
        <v>20</v>
      </c>
      <c r="B834" s="2505" t="s">
        <v>783</v>
      </c>
      <c r="C834" s="2506">
        <v>45691.583333333336</v>
      </c>
      <c r="D834" s="2506">
        <v>45694.583333333336</v>
      </c>
      <c r="E834" s="2507">
        <v>72.0</v>
      </c>
      <c r="F834" s="2508" t="s">
        <v>623</v>
      </c>
      <c r="G834" s="2508">
        <v>3.0</v>
      </c>
      <c r="H834" s="2508">
        <v>149.0</v>
      </c>
      <c r="I834" s="2508">
        <v>190.0</v>
      </c>
      <c r="J834" s="2509">
        <v>112.0</v>
      </c>
      <c r="K834" s="2510">
        <v>120915.0</v>
      </c>
      <c r="L834" s="2510">
        <v>4651.0</v>
      </c>
      <c r="M834" s="2509">
        <v>166.0</v>
      </c>
      <c r="N834" s="2508">
        <v>6.0</v>
      </c>
      <c r="O834" s="2509">
        <v>26.0</v>
      </c>
      <c r="P834" s="2508">
        <v>0.4</v>
      </c>
    </row>
    <row r="835">
      <c r="A835" s="2505" t="s">
        <v>19</v>
      </c>
      <c r="B835" s="2505" t="s">
        <v>783</v>
      </c>
      <c r="C835" s="2506">
        <v>45698.583333333336</v>
      </c>
      <c r="D835" s="2506">
        <v>45701.583333333336</v>
      </c>
      <c r="E835" s="2507">
        <v>72.0</v>
      </c>
      <c r="F835" s="2508" t="s">
        <v>623</v>
      </c>
      <c r="G835" s="2508">
        <v>3.0</v>
      </c>
      <c r="H835" s="2508">
        <v>114.0</v>
      </c>
      <c r="I835" s="2508">
        <v>342.0</v>
      </c>
      <c r="J835" s="2509">
        <v>76.0</v>
      </c>
      <c r="K835" s="2510">
        <v>202086.0</v>
      </c>
      <c r="L835" s="2510">
        <v>4491.0</v>
      </c>
      <c r="M835" s="2509">
        <v>156.0</v>
      </c>
      <c r="N835" s="2508">
        <v>5.0</v>
      </c>
      <c r="O835" s="2509">
        <v>45.0</v>
      </c>
      <c r="P835" s="2508">
        <v>0.6</v>
      </c>
    </row>
    <row r="836">
      <c r="A836" s="2505" t="s">
        <v>18</v>
      </c>
      <c r="B836" s="2505" t="s">
        <v>783</v>
      </c>
      <c r="C836" s="2506">
        <v>45705.583333333336</v>
      </c>
      <c r="D836" s="2506">
        <v>45708.583333333336</v>
      </c>
      <c r="E836" s="2507">
        <v>72.0</v>
      </c>
      <c r="F836" s="2508" t="s">
        <v>623</v>
      </c>
      <c r="G836" s="2508">
        <v>3.0</v>
      </c>
      <c r="H836" s="2508">
        <v>130.0</v>
      </c>
      <c r="I836" s="2508">
        <v>262.0</v>
      </c>
      <c r="J836" s="2509">
        <v>97.0</v>
      </c>
      <c r="K836" s="2510">
        <v>155361.0</v>
      </c>
      <c r="L836" s="2510">
        <v>4199.0</v>
      </c>
      <c r="M836" s="2509">
        <v>163.0</v>
      </c>
      <c r="N836" s="2508">
        <v>5.0</v>
      </c>
      <c r="O836" s="2509">
        <v>37.0</v>
      </c>
      <c r="P836" s="2508">
        <v>0.5</v>
      </c>
    </row>
    <row r="837">
      <c r="A837" s="2505" t="s">
        <v>17</v>
      </c>
      <c r="B837" s="2505" t="s">
        <v>783</v>
      </c>
      <c r="C837" s="2506">
        <v>45712.583333333336</v>
      </c>
      <c r="D837" s="2506">
        <v>45715.583333333336</v>
      </c>
      <c r="E837" s="2507">
        <v>72.0</v>
      </c>
      <c r="F837" s="2508" t="s">
        <v>623</v>
      </c>
      <c r="G837" s="2508">
        <v>3.0</v>
      </c>
      <c r="H837" s="2508">
        <v>136.0</v>
      </c>
      <c r="I837" s="2508">
        <v>240.0</v>
      </c>
      <c r="J837" s="2509">
        <v>100.0</v>
      </c>
      <c r="K837" s="2510">
        <v>132401.0</v>
      </c>
      <c r="L837" s="2510">
        <v>3079.0</v>
      </c>
      <c r="M837" s="2509">
        <v>169.0</v>
      </c>
      <c r="N837" s="2508">
        <v>4.0</v>
      </c>
      <c r="O837" s="2509">
        <v>43.0</v>
      </c>
      <c r="P837" s="2508">
        <v>0.6</v>
      </c>
    </row>
    <row r="838">
      <c r="A838" s="2505" t="s">
        <v>16</v>
      </c>
      <c r="B838" s="2505" t="s">
        <v>783</v>
      </c>
      <c r="C838" s="2506">
        <v>45719.583333333336</v>
      </c>
      <c r="D838" s="2506">
        <v>45722.583333333336</v>
      </c>
      <c r="E838" s="2507">
        <v>72.0</v>
      </c>
      <c r="F838" s="2508" t="s">
        <v>623</v>
      </c>
      <c r="G838" s="2508">
        <v>3.0</v>
      </c>
      <c r="H838" s="2508">
        <v>137.0</v>
      </c>
      <c r="I838" s="2508">
        <v>203.0</v>
      </c>
      <c r="J838" s="2509">
        <v>108.0</v>
      </c>
      <c r="K838" s="2510">
        <v>76197.0</v>
      </c>
      <c r="L838" s="2510">
        <v>3464.0</v>
      </c>
      <c r="M838" s="2509">
        <v>157.0</v>
      </c>
      <c r="N838" s="2508">
        <v>4.0</v>
      </c>
      <c r="O838" s="2509">
        <v>22.0</v>
      </c>
      <c r="P838" s="2508">
        <v>0.3</v>
      </c>
    </row>
    <row r="839">
      <c r="A839" s="2505" t="s">
        <v>782</v>
      </c>
      <c r="B839" s="2505" t="s">
        <v>783</v>
      </c>
      <c r="C839" s="2506">
        <v>45502.625</v>
      </c>
      <c r="D839" s="2506">
        <v>45505.583333333336</v>
      </c>
      <c r="E839" s="2507">
        <v>71.0</v>
      </c>
      <c r="F839" s="2508" t="s">
        <v>276</v>
      </c>
      <c r="G839" s="2508">
        <v>3.0</v>
      </c>
      <c r="H839" s="2508">
        <v>90.0</v>
      </c>
      <c r="I839" s="2508">
        <v>498.0</v>
      </c>
      <c r="J839" s="2509">
        <v>113.0</v>
      </c>
      <c r="K839" s="2510">
        <v>60957.0</v>
      </c>
      <c r="L839" s="2510">
        <v>1172.0</v>
      </c>
      <c r="M839" s="2509">
        <v>107.0</v>
      </c>
      <c r="N839" s="2508">
        <v>16.0</v>
      </c>
      <c r="O839" s="2509">
        <v>52.0</v>
      </c>
      <c r="P839" s="2508">
        <v>0.7</v>
      </c>
    </row>
    <row r="840">
      <c r="A840" s="2505" t="s">
        <v>46</v>
      </c>
      <c r="B840" s="2505" t="s">
        <v>783</v>
      </c>
      <c r="C840" s="2506">
        <v>45509.625</v>
      </c>
      <c r="D840" s="2506">
        <v>45512.583333333336</v>
      </c>
      <c r="E840" s="2507">
        <v>71.0</v>
      </c>
      <c r="F840" s="2508" t="s">
        <v>276</v>
      </c>
      <c r="G840" s="2508">
        <v>4.0</v>
      </c>
      <c r="H840" s="2508">
        <v>36.0</v>
      </c>
      <c r="I840" s="2508">
        <v>729.0</v>
      </c>
      <c r="J840" s="2509">
        <v>81.0</v>
      </c>
      <c r="K840" s="2510">
        <v>125240.0</v>
      </c>
      <c r="L840" s="2510">
        <v>3914.0</v>
      </c>
      <c r="M840" s="2509">
        <v>36.0</v>
      </c>
      <c r="N840" s="2508">
        <v>49.0</v>
      </c>
      <c r="O840" s="2509">
        <v>32.0</v>
      </c>
      <c r="P840" s="2508">
        <v>0.5</v>
      </c>
    </row>
    <row r="841">
      <c r="A841" s="2505" t="s">
        <v>45</v>
      </c>
      <c r="B841" s="2505" t="s">
        <v>783</v>
      </c>
      <c r="C841" s="2506">
        <v>45516.625</v>
      </c>
      <c r="D841" s="2506">
        <v>45519.583333333336</v>
      </c>
      <c r="E841" s="2507">
        <v>71.0</v>
      </c>
      <c r="F841" s="2508" t="s">
        <v>276</v>
      </c>
      <c r="G841" s="2508">
        <v>5.0</v>
      </c>
      <c r="H841" s="2508">
        <v>12.0</v>
      </c>
      <c r="I841" s="2508">
        <v>852.0</v>
      </c>
      <c r="J841" s="2509">
        <v>49.0</v>
      </c>
      <c r="K841" s="2510">
        <v>213550.0</v>
      </c>
      <c r="L841" s="2510">
        <v>19414.0</v>
      </c>
      <c r="M841" s="2509">
        <v>3.0</v>
      </c>
      <c r="N841" s="2508">
        <v>243.0</v>
      </c>
      <c r="O841" s="2509">
        <v>11.0</v>
      </c>
      <c r="P841" s="2508">
        <v>0.2</v>
      </c>
    </row>
    <row r="842">
      <c r="A842" s="2505" t="s">
        <v>44</v>
      </c>
      <c r="B842" s="2505" t="s">
        <v>783</v>
      </c>
      <c r="C842" s="2506">
        <v>45523.625</v>
      </c>
      <c r="D842" s="2506">
        <v>45526.583333333336</v>
      </c>
      <c r="E842" s="2507">
        <v>71.0</v>
      </c>
      <c r="F842" s="2508" t="s">
        <v>276</v>
      </c>
      <c r="G842" s="2508">
        <v>7.0</v>
      </c>
      <c r="H842" s="2508">
        <v>69.0</v>
      </c>
      <c r="I842" s="2508">
        <v>572.0</v>
      </c>
      <c r="J842" s="2509">
        <v>114.0</v>
      </c>
      <c r="K842" s="2510">
        <v>63556.0</v>
      </c>
      <c r="L842" s="2510">
        <v>1986.0</v>
      </c>
      <c r="M842" s="2509">
        <v>78.0</v>
      </c>
      <c r="N842" s="2508">
        <v>25.0</v>
      </c>
      <c r="O842" s="2509">
        <v>32.0</v>
      </c>
      <c r="P842" s="2508">
        <v>0.5</v>
      </c>
    </row>
    <row r="843">
      <c r="A843" s="2505" t="s">
        <v>43</v>
      </c>
      <c r="B843" s="2505" t="s">
        <v>783</v>
      </c>
      <c r="C843" s="2506">
        <v>45530.625</v>
      </c>
      <c r="D843" s="2506">
        <v>45533.583333333336</v>
      </c>
      <c r="E843" s="2507">
        <v>71.0</v>
      </c>
      <c r="F843" s="2508" t="s">
        <v>276</v>
      </c>
      <c r="G843" s="2508">
        <v>5.0</v>
      </c>
      <c r="H843" s="2508">
        <v>47.0</v>
      </c>
      <c r="I843" s="2508">
        <v>658.0</v>
      </c>
      <c r="J843" s="2509">
        <v>108.0</v>
      </c>
      <c r="K843" s="2510">
        <v>70643.0</v>
      </c>
      <c r="L843" s="2510">
        <v>6422.0</v>
      </c>
      <c r="M843" s="2509">
        <v>17.0</v>
      </c>
      <c r="N843" s="2508">
        <v>80.0</v>
      </c>
      <c r="O843" s="2509">
        <v>11.0</v>
      </c>
      <c r="P843" s="2508">
        <v>0.2</v>
      </c>
    </row>
    <row r="844">
      <c r="A844" s="2505" t="s">
        <v>42</v>
      </c>
      <c r="B844" s="2505" t="s">
        <v>783</v>
      </c>
      <c r="C844" s="2506">
        <v>45537.708333333336</v>
      </c>
      <c r="D844" s="2506">
        <v>45540.666666666664</v>
      </c>
      <c r="E844" s="2507">
        <v>71.0</v>
      </c>
      <c r="F844" s="2508" t="s">
        <v>276</v>
      </c>
      <c r="G844" s="2508">
        <v>5.0</v>
      </c>
      <c r="H844" s="2508">
        <v>43.0</v>
      </c>
      <c r="I844" s="2508">
        <v>694.0</v>
      </c>
      <c r="J844" s="2509">
        <v>112.0</v>
      </c>
      <c r="K844" s="2510">
        <v>88035.0</v>
      </c>
      <c r="L844" s="2510">
        <v>8804.0</v>
      </c>
      <c r="M844" s="2509">
        <v>14.0</v>
      </c>
      <c r="N844" s="2508">
        <v>110.0</v>
      </c>
      <c r="O844" s="2509">
        <v>10.0</v>
      </c>
      <c r="P844" s="2508">
        <v>0.1</v>
      </c>
    </row>
    <row r="845">
      <c r="A845" s="2505" t="s">
        <v>41</v>
      </c>
      <c r="B845" s="2505" t="s">
        <v>783</v>
      </c>
      <c r="C845" s="2506">
        <v>45544.708333333336</v>
      </c>
      <c r="D845" s="2506">
        <v>45547.583333333336</v>
      </c>
      <c r="E845" s="2507">
        <v>69.0</v>
      </c>
      <c r="F845" s="2508" t="s">
        <v>276</v>
      </c>
      <c r="G845" s="2508">
        <v>5.0</v>
      </c>
      <c r="H845" s="2508">
        <v>41.0</v>
      </c>
      <c r="I845" s="2508">
        <v>718.0</v>
      </c>
      <c r="J845" s="2509">
        <v>109.0</v>
      </c>
      <c r="K845" s="2510">
        <v>77299.0</v>
      </c>
      <c r="L845" s="2510">
        <v>19325.0</v>
      </c>
      <c r="M845" s="2509">
        <v>3.0</v>
      </c>
      <c r="N845" s="2508">
        <v>242.0</v>
      </c>
      <c r="O845" s="2509">
        <v>4.0</v>
      </c>
      <c r="P845" s="2508">
        <v>0.1</v>
      </c>
    </row>
    <row r="846">
      <c r="A846" s="2505" t="s">
        <v>40</v>
      </c>
      <c r="B846" s="2505" t="s">
        <v>783</v>
      </c>
      <c r="C846" s="2506">
        <v>45551.708333333336</v>
      </c>
      <c r="D846" s="2506">
        <v>45554.583333333336</v>
      </c>
      <c r="E846" s="2507">
        <v>69.0</v>
      </c>
      <c r="F846" s="2508" t="s">
        <v>276</v>
      </c>
      <c r="G846" s="2508">
        <v>5.0</v>
      </c>
      <c r="H846" s="2508">
        <v>172.0</v>
      </c>
      <c r="I846" s="2508">
        <v>0.0</v>
      </c>
      <c r="J846" s="2509">
        <v>179.0</v>
      </c>
      <c r="K846" s="2510">
        <v>0.0</v>
      </c>
      <c r="L846" s="2510">
        <v>0.0</v>
      </c>
      <c r="M846" s="2509">
        <v>180.0</v>
      </c>
      <c r="N846" s="2508">
        <v>0.0</v>
      </c>
      <c r="O846" s="2509">
        <v>0.0</v>
      </c>
      <c r="P846" s="2508">
        <v>0.0</v>
      </c>
    </row>
    <row r="847">
      <c r="A847" s="2505" t="s">
        <v>39</v>
      </c>
      <c r="B847" s="2505" t="s">
        <v>783</v>
      </c>
      <c r="C847" s="2506">
        <v>45558.708333333336</v>
      </c>
      <c r="D847" s="2506">
        <v>45561.583333333336</v>
      </c>
      <c r="E847" s="2507">
        <v>69.0</v>
      </c>
      <c r="F847" s="2508" t="s">
        <v>276</v>
      </c>
      <c r="G847" s="2508">
        <v>2.0</v>
      </c>
      <c r="H847" s="2508">
        <v>49.0</v>
      </c>
      <c r="I847" s="2508">
        <v>691.0</v>
      </c>
      <c r="J847" s="2509">
        <v>120.0</v>
      </c>
      <c r="K847" s="2510">
        <v>76198.0</v>
      </c>
      <c r="L847" s="2510">
        <v>9525.0</v>
      </c>
      <c r="M847" s="2509">
        <v>11.0</v>
      </c>
      <c r="N847" s="2508">
        <v>119.0</v>
      </c>
      <c r="O847" s="2509">
        <v>8.0</v>
      </c>
      <c r="P847" s="2508">
        <v>0.1</v>
      </c>
    </row>
    <row r="848">
      <c r="A848" s="2505" t="s">
        <v>38</v>
      </c>
      <c r="B848" s="2505" t="s">
        <v>783</v>
      </c>
      <c r="C848" s="2506">
        <v>45565.708333333336</v>
      </c>
      <c r="D848" s="2506">
        <v>45568.583333333336</v>
      </c>
      <c r="E848" s="2507">
        <v>69.0</v>
      </c>
      <c r="F848" s="2508" t="s">
        <v>276</v>
      </c>
      <c r="G848" s="2508">
        <v>5.0</v>
      </c>
      <c r="H848" s="2508">
        <v>70.0</v>
      </c>
      <c r="I848" s="2508">
        <v>561.0</v>
      </c>
      <c r="J848" s="2509">
        <v>137.0</v>
      </c>
      <c r="K848" s="2510">
        <v>44715.0</v>
      </c>
      <c r="L848" s="2510">
        <v>6388.0</v>
      </c>
      <c r="M848" s="2509">
        <v>24.0</v>
      </c>
      <c r="N848" s="2508">
        <v>80.0</v>
      </c>
      <c r="O848" s="2509">
        <v>7.0</v>
      </c>
      <c r="P848" s="2508">
        <v>0.1</v>
      </c>
    </row>
    <row r="849">
      <c r="A849" s="2505" t="s">
        <v>37</v>
      </c>
      <c r="B849" s="2505" t="s">
        <v>783</v>
      </c>
      <c r="C849" s="2506">
        <v>45572.625</v>
      </c>
      <c r="D849" s="2506">
        <v>45575.583333333336</v>
      </c>
      <c r="E849" s="2507">
        <v>71.0</v>
      </c>
      <c r="F849" s="2508" t="s">
        <v>276</v>
      </c>
      <c r="G849" s="2508">
        <v>4.0</v>
      </c>
      <c r="H849" s="2508">
        <v>100.0</v>
      </c>
      <c r="I849" s="2508">
        <v>471.0</v>
      </c>
      <c r="J849" s="2509">
        <v>153.0</v>
      </c>
      <c r="K849" s="2510">
        <v>37711.0</v>
      </c>
      <c r="L849" s="2510">
        <v>3143.0</v>
      </c>
      <c r="M849" s="2509">
        <v>52.0</v>
      </c>
      <c r="N849" s="2508">
        <v>39.0</v>
      </c>
      <c r="O849" s="2509">
        <v>12.0</v>
      </c>
      <c r="P849" s="2508">
        <v>0.2</v>
      </c>
    </row>
    <row r="850">
      <c r="A850" s="2505" t="s">
        <v>36</v>
      </c>
      <c r="B850" s="2505" t="s">
        <v>783</v>
      </c>
      <c r="C850" s="2506">
        <v>45579.625</v>
      </c>
      <c r="D850" s="2506">
        <v>45582.583333333336</v>
      </c>
      <c r="E850" s="2507">
        <v>71.0</v>
      </c>
      <c r="F850" s="2508" t="s">
        <v>276</v>
      </c>
      <c r="G850" s="2508">
        <v>3.0</v>
      </c>
      <c r="H850" s="2508">
        <v>90.0</v>
      </c>
      <c r="I850" s="2508">
        <v>507.0</v>
      </c>
      <c r="J850" s="2509">
        <v>155.0</v>
      </c>
      <c r="K850" s="2510">
        <v>41403.0</v>
      </c>
      <c r="L850" s="2510">
        <v>5175.0</v>
      </c>
      <c r="M850" s="2509">
        <v>35.0</v>
      </c>
      <c r="N850" s="2508">
        <v>65.0</v>
      </c>
      <c r="O850" s="2509">
        <v>8.0</v>
      </c>
      <c r="P850" s="2508">
        <v>0.1</v>
      </c>
    </row>
    <row r="851">
      <c r="A851" s="2505" t="s">
        <v>35</v>
      </c>
      <c r="B851" s="2505" t="s">
        <v>783</v>
      </c>
      <c r="C851" s="2506">
        <v>45586.625</v>
      </c>
      <c r="D851" s="2506">
        <v>45589.583333333336</v>
      </c>
      <c r="E851" s="2507">
        <v>71.0</v>
      </c>
      <c r="F851" s="2508" t="s">
        <v>276</v>
      </c>
      <c r="G851" s="2508">
        <v>4.0</v>
      </c>
      <c r="H851" s="2508">
        <v>113.0</v>
      </c>
      <c r="I851" s="2508">
        <v>360.0</v>
      </c>
      <c r="J851" s="2509">
        <v>159.0</v>
      </c>
      <c r="K851" s="2510">
        <v>19260.0</v>
      </c>
      <c r="L851" s="2510">
        <v>2751.0</v>
      </c>
      <c r="M851" s="2509">
        <v>60.0</v>
      </c>
      <c r="N851" s="2508">
        <v>31.0</v>
      </c>
      <c r="O851" s="2509">
        <v>7.0</v>
      </c>
      <c r="P851" s="2508">
        <v>0.1</v>
      </c>
    </row>
    <row r="852">
      <c r="A852" s="2505" t="s">
        <v>34</v>
      </c>
      <c r="B852" s="2505" t="s">
        <v>783</v>
      </c>
      <c r="C852" s="2506">
        <v>45593.583333333336</v>
      </c>
      <c r="D852" s="2506">
        <v>45596.583333333336</v>
      </c>
      <c r="E852" s="2507">
        <v>72.0</v>
      </c>
      <c r="F852" s="2508" t="s">
        <v>276</v>
      </c>
      <c r="G852" s="2508">
        <v>2.0</v>
      </c>
      <c r="H852" s="2508">
        <v>85.0</v>
      </c>
      <c r="I852" s="2508">
        <v>482.0</v>
      </c>
      <c r="J852" s="2509">
        <v>148.0</v>
      </c>
      <c r="K852" s="2510">
        <v>31849.0</v>
      </c>
      <c r="L852" s="2510">
        <v>6370.0</v>
      </c>
      <c r="M852" s="2509">
        <v>28.0</v>
      </c>
      <c r="N852" s="2508">
        <v>73.0</v>
      </c>
      <c r="O852" s="2509">
        <v>5.0</v>
      </c>
      <c r="P852" s="2508">
        <v>0.1</v>
      </c>
    </row>
    <row r="853">
      <c r="A853" s="2505" t="s">
        <v>33</v>
      </c>
      <c r="B853" s="2505" t="s">
        <v>783</v>
      </c>
      <c r="C853" s="2506">
        <v>45600.583333333336</v>
      </c>
      <c r="D853" s="2506">
        <v>45603.583333333336</v>
      </c>
      <c r="E853" s="2507">
        <v>72.0</v>
      </c>
      <c r="F853" s="2508" t="s">
        <v>276</v>
      </c>
      <c r="G853" s="2508">
        <v>3.0</v>
      </c>
      <c r="H853" s="2508">
        <v>126.0</v>
      </c>
      <c r="I853" s="2508">
        <v>326.0</v>
      </c>
      <c r="J853" s="2509">
        <v>160.0</v>
      </c>
      <c r="K853" s="2510">
        <v>31028.0</v>
      </c>
      <c r="L853" s="2510">
        <v>1633.0</v>
      </c>
      <c r="M853" s="2509">
        <v>110.0</v>
      </c>
      <c r="N853" s="2508">
        <v>19.0</v>
      </c>
      <c r="O853" s="2509">
        <v>19.0</v>
      </c>
      <c r="P853" s="2508">
        <v>0.3</v>
      </c>
    </row>
    <row r="854">
      <c r="A854" s="2505" t="s">
        <v>32</v>
      </c>
      <c r="B854" s="2505" t="s">
        <v>783</v>
      </c>
      <c r="C854" s="2506">
        <v>45607.583333333336</v>
      </c>
      <c r="D854" s="2506">
        <v>45610.583333333336</v>
      </c>
      <c r="E854" s="2507">
        <v>72.0</v>
      </c>
      <c r="F854" s="2508" t="s">
        <v>276</v>
      </c>
      <c r="G854" s="2508">
        <v>3.0</v>
      </c>
      <c r="H854" s="2508">
        <v>149.0</v>
      </c>
      <c r="I854" s="2508">
        <v>219.0</v>
      </c>
      <c r="J854" s="2509">
        <v>170.0</v>
      </c>
      <c r="K854" s="2510">
        <v>19271.0</v>
      </c>
      <c r="L854" s="2510">
        <v>1482.0</v>
      </c>
      <c r="M854" s="2509">
        <v>127.0</v>
      </c>
      <c r="N854" s="2508">
        <v>17.0</v>
      </c>
      <c r="O854" s="2509">
        <v>13.0</v>
      </c>
      <c r="P854" s="2508">
        <v>0.2</v>
      </c>
    </row>
    <row r="855">
      <c r="A855" s="2505" t="s">
        <v>31</v>
      </c>
      <c r="B855" s="2505" t="s">
        <v>783</v>
      </c>
      <c r="C855" s="2506">
        <v>45614.583333333336</v>
      </c>
      <c r="D855" s="2506">
        <v>45617.583333333336</v>
      </c>
      <c r="E855" s="2507">
        <v>72.0</v>
      </c>
      <c r="F855" s="2508" t="s">
        <v>276</v>
      </c>
      <c r="G855" s="2508">
        <v>2.0</v>
      </c>
      <c r="H855" s="2508">
        <v>148.0</v>
      </c>
      <c r="I855" s="2508">
        <v>197.0</v>
      </c>
      <c r="J855" s="2509">
        <v>164.0</v>
      </c>
      <c r="K855" s="2510">
        <v>13682.0</v>
      </c>
      <c r="L855" s="2510">
        <v>1368.0</v>
      </c>
      <c r="M855" s="2509">
        <v>130.0</v>
      </c>
      <c r="N855" s="2508">
        <v>16.0</v>
      </c>
      <c r="O855" s="2509">
        <v>10.0</v>
      </c>
      <c r="P855" s="2508">
        <v>0.1</v>
      </c>
    </row>
    <row r="856">
      <c r="A856" s="2505" t="s">
        <v>30</v>
      </c>
      <c r="B856" s="2505" t="s">
        <v>783</v>
      </c>
      <c r="C856" s="2506">
        <v>45621.583333333336</v>
      </c>
      <c r="D856" s="2506">
        <v>45624.583333333336</v>
      </c>
      <c r="E856" s="2507">
        <v>72.0</v>
      </c>
      <c r="F856" s="2508" t="s">
        <v>276</v>
      </c>
      <c r="G856" s="2508">
        <v>4.0</v>
      </c>
      <c r="H856" s="2508">
        <v>161.0</v>
      </c>
      <c r="I856" s="2508">
        <v>129.0</v>
      </c>
      <c r="J856" s="2509">
        <v>170.0</v>
      </c>
      <c r="K856" s="2510">
        <v>7962.0</v>
      </c>
      <c r="L856" s="2510">
        <v>724.0</v>
      </c>
      <c r="M856" s="2509">
        <v>163.0</v>
      </c>
      <c r="N856" s="2508">
        <v>8.0</v>
      </c>
      <c r="O856" s="2509">
        <v>11.0</v>
      </c>
      <c r="P856" s="2508">
        <v>0.2</v>
      </c>
    </row>
    <row r="857">
      <c r="A857" s="2505" t="s">
        <v>29</v>
      </c>
      <c r="B857" s="2505" t="s">
        <v>783</v>
      </c>
      <c r="C857" s="2506">
        <v>45628.583333333336</v>
      </c>
      <c r="D857" s="2506">
        <v>45631.583333333336</v>
      </c>
      <c r="E857" s="2507">
        <v>72.0</v>
      </c>
      <c r="F857" s="2508" t="s">
        <v>276</v>
      </c>
      <c r="G857" s="2508">
        <v>2.0</v>
      </c>
      <c r="H857" s="2508">
        <v>175.0</v>
      </c>
      <c r="I857" s="2508">
        <v>20.0</v>
      </c>
      <c r="J857" s="2509">
        <v>177.0</v>
      </c>
      <c r="K857" s="2510">
        <v>3414.0</v>
      </c>
      <c r="L857" s="2510">
        <v>569.0</v>
      </c>
      <c r="M857" s="2509">
        <v>171.0</v>
      </c>
      <c r="N857" s="2508">
        <v>6.0</v>
      </c>
      <c r="O857" s="2509">
        <v>6.0</v>
      </c>
      <c r="P857" s="2508">
        <v>0.1</v>
      </c>
    </row>
    <row r="858">
      <c r="A858" s="2505" t="s">
        <v>28</v>
      </c>
      <c r="B858" s="2505" t="s">
        <v>783</v>
      </c>
      <c r="C858" s="2506">
        <v>45635.583333333336</v>
      </c>
      <c r="D858" s="2506">
        <v>45638.583333333336</v>
      </c>
      <c r="E858" s="2507">
        <v>72.0</v>
      </c>
      <c r="F858" s="2508" t="s">
        <v>276</v>
      </c>
      <c r="G858" s="2508">
        <v>2.0</v>
      </c>
      <c r="H858" s="2508">
        <v>122.0</v>
      </c>
      <c r="I858" s="2508">
        <v>327.0</v>
      </c>
      <c r="J858" s="2509">
        <v>163.0</v>
      </c>
      <c r="K858" s="2510">
        <v>13228.0</v>
      </c>
      <c r="L858" s="2510">
        <v>4409.0</v>
      </c>
      <c r="M858" s="2509">
        <v>55.0</v>
      </c>
      <c r="N858" s="2508">
        <v>50.0</v>
      </c>
      <c r="O858" s="2509">
        <v>3.0</v>
      </c>
      <c r="P858" s="2508">
        <v>0.0</v>
      </c>
    </row>
    <row r="859">
      <c r="A859" s="2505" t="s">
        <v>27</v>
      </c>
      <c r="B859" s="2505" t="s">
        <v>783</v>
      </c>
      <c r="C859" s="2506">
        <v>45642.583333333336</v>
      </c>
      <c r="D859" s="2506">
        <v>45645.583333333336</v>
      </c>
      <c r="E859" s="2507">
        <v>72.0</v>
      </c>
      <c r="F859" s="2508" t="s">
        <v>276</v>
      </c>
      <c r="G859" s="2508">
        <v>2.0</v>
      </c>
      <c r="H859" s="2508">
        <v>130.0</v>
      </c>
      <c r="I859" s="2508">
        <v>296.0</v>
      </c>
      <c r="J859" s="2509">
        <v>169.0</v>
      </c>
      <c r="K859" s="2510">
        <v>10143.0</v>
      </c>
      <c r="L859" s="2510">
        <v>3381.0</v>
      </c>
      <c r="M859" s="2509">
        <v>70.0</v>
      </c>
      <c r="N859" s="2508">
        <v>39.0</v>
      </c>
      <c r="O859" s="2509">
        <v>3.0</v>
      </c>
      <c r="P859" s="2508">
        <v>0.0</v>
      </c>
    </row>
    <row r="860">
      <c r="A860" s="2505" t="s">
        <v>26</v>
      </c>
      <c r="B860" s="2505" t="s">
        <v>783</v>
      </c>
      <c r="C860" s="2506">
        <v>45649.583333333336</v>
      </c>
      <c r="D860" s="2506">
        <v>45652.583333333336</v>
      </c>
      <c r="E860" s="2507">
        <v>72.0</v>
      </c>
      <c r="F860" s="2508" t="s">
        <v>276</v>
      </c>
      <c r="G860" s="2508">
        <v>2.0</v>
      </c>
      <c r="H860" s="2508">
        <v>86.0</v>
      </c>
      <c r="I860" s="2508">
        <v>471.0</v>
      </c>
      <c r="J860" s="2509">
        <v>140.0</v>
      </c>
      <c r="K860" s="2510">
        <v>23902.0</v>
      </c>
      <c r="L860" s="2510">
        <v>7967.0</v>
      </c>
      <c r="M860" s="2509">
        <v>23.0</v>
      </c>
      <c r="N860" s="2508">
        <v>91.0</v>
      </c>
      <c r="O860" s="2509">
        <v>3.0</v>
      </c>
      <c r="P860" s="2508">
        <v>0.0</v>
      </c>
    </row>
    <row r="861">
      <c r="A861" s="2505" t="s">
        <v>25</v>
      </c>
      <c r="B861" s="2505" t="s">
        <v>783</v>
      </c>
      <c r="C861" s="2506">
        <v>45656.583333333336</v>
      </c>
      <c r="D861" s="2506">
        <v>45659.583333333336</v>
      </c>
      <c r="E861" s="2507">
        <v>72.0</v>
      </c>
      <c r="F861" s="2508" t="s">
        <v>276</v>
      </c>
      <c r="G861" s="2508">
        <v>5.0</v>
      </c>
      <c r="H861" s="2508">
        <v>168.0</v>
      </c>
      <c r="I861" s="2508">
        <v>0.0</v>
      </c>
      <c r="J861" s="2509">
        <v>168.0</v>
      </c>
      <c r="K861" s="2510">
        <v>0.0</v>
      </c>
      <c r="L861" s="2510">
        <v>0.0</v>
      </c>
      <c r="M861" s="2509">
        <v>176.0</v>
      </c>
      <c r="N861" s="2508">
        <v>0.0</v>
      </c>
      <c r="O861" s="2509">
        <v>0.0</v>
      </c>
      <c r="P861" s="2508">
        <v>0.0</v>
      </c>
    </row>
    <row r="862">
      <c r="A862" s="2505" t="s">
        <v>24</v>
      </c>
      <c r="B862" s="2505" t="s">
        <v>783</v>
      </c>
      <c r="C862" s="2506">
        <v>45663.583333333336</v>
      </c>
      <c r="D862" s="2506">
        <v>45666.583333333336</v>
      </c>
      <c r="E862" s="2507">
        <v>72.0</v>
      </c>
      <c r="F862" s="2508" t="s">
        <v>276</v>
      </c>
      <c r="G862" s="2508">
        <v>2.0</v>
      </c>
      <c r="H862" s="2508">
        <v>104.0</v>
      </c>
      <c r="I862" s="2508">
        <v>397.0</v>
      </c>
      <c r="J862" s="2509">
        <v>153.0</v>
      </c>
      <c r="K862" s="2510">
        <v>13508.0</v>
      </c>
      <c r="L862" s="2510">
        <v>6754.0</v>
      </c>
      <c r="M862" s="2509">
        <v>22.0</v>
      </c>
      <c r="N862" s="2508">
        <v>77.0</v>
      </c>
      <c r="O862" s="2509">
        <v>2.0</v>
      </c>
      <c r="P862" s="2508">
        <v>0.0</v>
      </c>
    </row>
    <row r="863">
      <c r="A863" s="2505" t="s">
        <v>23</v>
      </c>
      <c r="B863" s="2505" t="s">
        <v>783</v>
      </c>
      <c r="C863" s="2506">
        <v>45670.583333333336</v>
      </c>
      <c r="D863" s="2506">
        <v>45673.583333333336</v>
      </c>
      <c r="E863" s="2507">
        <v>72.0</v>
      </c>
      <c r="F863" s="2508" t="s">
        <v>276</v>
      </c>
      <c r="G863" s="2508">
        <v>2.0</v>
      </c>
      <c r="H863" s="2508">
        <v>108.0</v>
      </c>
      <c r="I863" s="2508">
        <v>389.0</v>
      </c>
      <c r="J863" s="2509">
        <v>145.0</v>
      </c>
      <c r="K863" s="2510">
        <v>29854.0</v>
      </c>
      <c r="L863" s="2510">
        <v>2296.0</v>
      </c>
      <c r="M863" s="2509">
        <v>83.0</v>
      </c>
      <c r="N863" s="2508">
        <v>26.0</v>
      </c>
      <c r="O863" s="2509">
        <v>13.0</v>
      </c>
      <c r="P863" s="2508">
        <v>0.2</v>
      </c>
    </row>
    <row r="864">
      <c r="A864" s="2505" t="s">
        <v>22</v>
      </c>
      <c r="B864" s="2505" t="s">
        <v>783</v>
      </c>
      <c r="C864" s="2506">
        <v>45677.583333333336</v>
      </c>
      <c r="D864" s="2506">
        <v>45680.583333333336</v>
      </c>
      <c r="E864" s="2507">
        <v>72.0</v>
      </c>
      <c r="F864" s="2508" t="s">
        <v>276</v>
      </c>
      <c r="G864" s="2508">
        <v>2.0</v>
      </c>
      <c r="H864" s="2508">
        <v>15.0</v>
      </c>
      <c r="I864" s="2508">
        <v>823.0</v>
      </c>
      <c r="J864" s="2509">
        <v>60.0</v>
      </c>
      <c r="K864" s="2510">
        <v>443708.0</v>
      </c>
      <c r="L864" s="2510">
        <v>17066.0</v>
      </c>
      <c r="M864" s="2509">
        <v>6.0</v>
      </c>
      <c r="N864" s="2508">
        <v>195.0</v>
      </c>
      <c r="O864" s="2509">
        <v>26.0</v>
      </c>
      <c r="P864" s="2508">
        <v>0.4</v>
      </c>
    </row>
    <row r="865">
      <c r="A865" s="2505" t="s">
        <v>21</v>
      </c>
      <c r="B865" s="2505" t="s">
        <v>783</v>
      </c>
      <c r="C865" s="2506">
        <v>45684.583333333336</v>
      </c>
      <c r="D865" s="2506">
        <v>45687.583333333336</v>
      </c>
      <c r="E865" s="2507">
        <v>72.0</v>
      </c>
      <c r="F865" s="2508" t="s">
        <v>276</v>
      </c>
      <c r="G865" s="2508">
        <v>5.0</v>
      </c>
      <c r="H865" s="2508">
        <v>173.0</v>
      </c>
      <c r="I865" s="2508">
        <v>0.0</v>
      </c>
      <c r="J865" s="2509">
        <v>178.0</v>
      </c>
      <c r="K865" s="2510">
        <v>0.0</v>
      </c>
      <c r="L865" s="2510">
        <v>0.0</v>
      </c>
      <c r="M865" s="2509">
        <v>173.0</v>
      </c>
      <c r="N865" s="2508">
        <v>0.0</v>
      </c>
      <c r="O865" s="2509">
        <v>0.0</v>
      </c>
      <c r="P865" s="2508">
        <v>0.0</v>
      </c>
    </row>
    <row r="866">
      <c r="A866" s="2505" t="s">
        <v>20</v>
      </c>
      <c r="B866" s="2505" t="s">
        <v>783</v>
      </c>
      <c r="C866" s="2506">
        <v>45691.583333333336</v>
      </c>
      <c r="D866" s="2506">
        <v>45694.583333333336</v>
      </c>
      <c r="E866" s="2507">
        <v>72.0</v>
      </c>
      <c r="F866" s="2508" t="s">
        <v>276</v>
      </c>
      <c r="G866" s="2508">
        <v>1.0</v>
      </c>
      <c r="H866" s="2508">
        <v>25.0</v>
      </c>
      <c r="I866" s="2508">
        <v>831.0</v>
      </c>
      <c r="J866" s="2509">
        <v>71.0</v>
      </c>
      <c r="K866" s="2510">
        <v>352527.0</v>
      </c>
      <c r="L866" s="2510">
        <v>44066.0</v>
      </c>
      <c r="M866" s="2509">
        <v>3.0</v>
      </c>
      <c r="N866" s="2508">
        <v>503.0</v>
      </c>
      <c r="O866" s="2509">
        <v>8.0</v>
      </c>
      <c r="P866" s="2508">
        <v>0.1</v>
      </c>
    </row>
    <row r="867">
      <c r="A867" s="2505" t="s">
        <v>19</v>
      </c>
      <c r="B867" s="2505" t="s">
        <v>783</v>
      </c>
      <c r="C867" s="2506">
        <v>45698.583333333336</v>
      </c>
      <c r="D867" s="2506">
        <v>45701.583333333336</v>
      </c>
      <c r="E867" s="2507">
        <v>72.0</v>
      </c>
      <c r="F867" s="2508" t="s">
        <v>276</v>
      </c>
      <c r="G867" s="2508">
        <v>6.0</v>
      </c>
      <c r="H867" s="2508">
        <v>83.0</v>
      </c>
      <c r="I867" s="2508">
        <v>488.0</v>
      </c>
      <c r="J867" s="2509">
        <v>127.0</v>
      </c>
      <c r="K867" s="2510">
        <v>47847.0</v>
      </c>
      <c r="L867" s="2510">
        <v>4785.0</v>
      </c>
      <c r="M867" s="2509">
        <v>53.0</v>
      </c>
      <c r="N867" s="2508">
        <v>55.0</v>
      </c>
      <c r="O867" s="2509">
        <v>10.0</v>
      </c>
      <c r="P867" s="2508">
        <v>0.1</v>
      </c>
    </row>
    <row r="868">
      <c r="A868" s="2505" t="s">
        <v>18</v>
      </c>
      <c r="B868" s="2505" t="s">
        <v>783</v>
      </c>
      <c r="C868" s="2506">
        <v>45705.583333333336</v>
      </c>
      <c r="D868" s="2506">
        <v>45708.583333333336</v>
      </c>
      <c r="E868" s="2507">
        <v>72.0</v>
      </c>
      <c r="F868" s="2508" t="s">
        <v>276</v>
      </c>
      <c r="G868" s="2508">
        <v>5.0</v>
      </c>
      <c r="H868" s="2508">
        <v>42.0</v>
      </c>
      <c r="I868" s="2508">
        <v>683.0</v>
      </c>
      <c r="J868" s="2509">
        <v>92.0</v>
      </c>
      <c r="K868" s="2510">
        <v>165565.0</v>
      </c>
      <c r="L868" s="2510">
        <v>12736.0</v>
      </c>
      <c r="M868" s="2509">
        <v>20.0</v>
      </c>
      <c r="N868" s="2508">
        <v>145.0</v>
      </c>
      <c r="O868" s="2509">
        <v>13.0</v>
      </c>
      <c r="P868" s="2508">
        <v>0.2</v>
      </c>
    </row>
    <row r="869">
      <c r="A869" s="2505" t="s">
        <v>17</v>
      </c>
      <c r="B869" s="2505" t="s">
        <v>783</v>
      </c>
      <c r="C869" s="2506">
        <v>45712.583333333336</v>
      </c>
      <c r="D869" s="2506">
        <v>45715.583333333336</v>
      </c>
      <c r="E869" s="2507">
        <v>72.0</v>
      </c>
      <c r="F869" s="2508" t="s">
        <v>276</v>
      </c>
      <c r="G869" s="2508">
        <v>7.0</v>
      </c>
      <c r="H869" s="2508">
        <v>41.0</v>
      </c>
      <c r="I869" s="2508">
        <v>704.0</v>
      </c>
      <c r="J869" s="2509">
        <v>92.0</v>
      </c>
      <c r="K869" s="2510">
        <v>159565.0</v>
      </c>
      <c r="L869" s="2510">
        <v>10638.0</v>
      </c>
      <c r="M869" s="2509">
        <v>17.0</v>
      </c>
      <c r="N869" s="2508">
        <v>121.0</v>
      </c>
      <c r="O869" s="2509">
        <v>15.0</v>
      </c>
      <c r="P869" s="2508">
        <v>0.2</v>
      </c>
    </row>
    <row r="870">
      <c r="A870" s="2505" t="s">
        <v>16</v>
      </c>
      <c r="B870" s="2505" t="s">
        <v>783</v>
      </c>
      <c r="C870" s="2506">
        <v>45719.583333333336</v>
      </c>
      <c r="D870" s="2506">
        <v>45722.583333333336</v>
      </c>
      <c r="E870" s="2507">
        <v>72.0</v>
      </c>
      <c r="F870" s="2508" t="s">
        <v>276</v>
      </c>
      <c r="G870" s="2508">
        <v>6.0</v>
      </c>
      <c r="H870" s="2508">
        <v>56.0</v>
      </c>
      <c r="I870" s="2508">
        <v>614.0</v>
      </c>
      <c r="J870" s="2509">
        <v>89.0</v>
      </c>
      <c r="K870" s="2510">
        <v>124018.0</v>
      </c>
      <c r="L870" s="2510">
        <v>2696.0</v>
      </c>
      <c r="M870" s="2509">
        <v>69.0</v>
      </c>
      <c r="N870" s="2508">
        <v>31.0</v>
      </c>
      <c r="O870" s="2509">
        <v>46.0</v>
      </c>
      <c r="P870" s="2508">
        <v>0.6</v>
      </c>
    </row>
    <row r="871">
      <c r="A871" s="2505" t="s">
        <v>782</v>
      </c>
      <c r="B871" s="2505" t="s">
        <v>783</v>
      </c>
      <c r="C871" s="2506">
        <v>45502.625</v>
      </c>
      <c r="D871" s="2506">
        <v>45505.583333333336</v>
      </c>
      <c r="E871" s="2507">
        <v>71.0</v>
      </c>
      <c r="F871" s="2508" t="s">
        <v>595</v>
      </c>
      <c r="G871" s="2508">
        <v>2.0</v>
      </c>
      <c r="H871" s="2508">
        <v>170.0</v>
      </c>
      <c r="I871" s="2508">
        <v>0.0</v>
      </c>
      <c r="J871" s="2509">
        <v>177.0</v>
      </c>
      <c r="K871" s="2510">
        <v>0.0</v>
      </c>
      <c r="L871" s="2510">
        <v>0.0</v>
      </c>
      <c r="M871" s="2509">
        <v>172.0</v>
      </c>
      <c r="N871" s="2508">
        <v>0.0</v>
      </c>
      <c r="O871" s="2509">
        <v>0.0</v>
      </c>
      <c r="P871" s="2508">
        <v>0.0</v>
      </c>
    </row>
    <row r="872">
      <c r="A872" s="2505" t="s">
        <v>46</v>
      </c>
      <c r="B872" s="2505" t="s">
        <v>783</v>
      </c>
      <c r="C872" s="2506">
        <v>45509.625</v>
      </c>
      <c r="D872" s="2506">
        <v>45512.583333333336</v>
      </c>
      <c r="E872" s="2507">
        <v>71.0</v>
      </c>
      <c r="F872" s="2508" t="s">
        <v>595</v>
      </c>
      <c r="G872" s="2508">
        <v>2.0</v>
      </c>
      <c r="H872" s="2508">
        <v>126.0</v>
      </c>
      <c r="I872" s="2508">
        <v>303.0</v>
      </c>
      <c r="J872" s="2509">
        <v>139.0</v>
      </c>
      <c r="K872" s="2510">
        <v>26338.0</v>
      </c>
      <c r="L872" s="2510">
        <v>13169.0</v>
      </c>
      <c r="M872" s="2509">
        <v>56.0</v>
      </c>
      <c r="N872" s="2508">
        <v>36.0</v>
      </c>
      <c r="O872" s="2509">
        <v>2.0</v>
      </c>
      <c r="P872" s="2508">
        <v>0.0</v>
      </c>
    </row>
    <row r="873">
      <c r="A873" s="2505" t="s">
        <v>45</v>
      </c>
      <c r="B873" s="2505" t="s">
        <v>783</v>
      </c>
      <c r="C873" s="2506">
        <v>45516.625</v>
      </c>
      <c r="D873" s="2506">
        <v>45519.583333333336</v>
      </c>
      <c r="E873" s="2507">
        <v>71.0</v>
      </c>
      <c r="F873" s="2508" t="s">
        <v>595</v>
      </c>
      <c r="G873" s="2508">
        <v>2.0</v>
      </c>
      <c r="H873" s="2508">
        <v>134.0</v>
      </c>
      <c r="I873" s="2508">
        <v>249.0</v>
      </c>
      <c r="J873" s="2509">
        <v>148.0</v>
      </c>
      <c r="K873" s="2510">
        <v>9538.0</v>
      </c>
      <c r="L873" s="2510">
        <v>9538.0</v>
      </c>
      <c r="M873" s="2509">
        <v>68.0</v>
      </c>
      <c r="N873" s="2508">
        <v>26.0</v>
      </c>
      <c r="O873" s="2509">
        <v>1.0</v>
      </c>
      <c r="P873" s="2508">
        <v>0.0</v>
      </c>
    </row>
    <row r="874">
      <c r="A874" s="2505" t="s">
        <v>44</v>
      </c>
      <c r="B874" s="2505" t="s">
        <v>783</v>
      </c>
      <c r="C874" s="2506">
        <v>45523.625</v>
      </c>
      <c r="D874" s="2506">
        <v>45526.583333333336</v>
      </c>
      <c r="E874" s="2507">
        <v>71.0</v>
      </c>
      <c r="F874" s="2508" t="s">
        <v>595</v>
      </c>
      <c r="G874" s="2508">
        <v>3.0</v>
      </c>
      <c r="H874" s="2508">
        <v>111.0</v>
      </c>
      <c r="I874" s="2508">
        <v>378.0</v>
      </c>
      <c r="J874" s="2509">
        <v>143.0</v>
      </c>
      <c r="K874" s="2510">
        <v>29626.0</v>
      </c>
      <c r="L874" s="2510">
        <v>29626.0</v>
      </c>
      <c r="M874" s="2509">
        <v>15.0</v>
      </c>
      <c r="N874" s="2508">
        <v>82.0</v>
      </c>
      <c r="O874" s="2509">
        <v>1.0</v>
      </c>
      <c r="P874" s="2508">
        <v>0.0</v>
      </c>
    </row>
    <row r="875">
      <c r="A875" s="2505" t="s">
        <v>43</v>
      </c>
      <c r="B875" s="2505" t="s">
        <v>783</v>
      </c>
      <c r="C875" s="2506">
        <v>45530.625</v>
      </c>
      <c r="D875" s="2506">
        <v>45533.583333333336</v>
      </c>
      <c r="E875" s="2507">
        <v>71.0</v>
      </c>
      <c r="F875" s="2508" t="s">
        <v>595</v>
      </c>
      <c r="G875" s="2508">
        <v>4.0</v>
      </c>
      <c r="H875" s="2508">
        <v>167.0</v>
      </c>
      <c r="I875" s="2508">
        <v>0.0</v>
      </c>
      <c r="J875" s="2509">
        <v>168.0</v>
      </c>
      <c r="K875" s="2510">
        <v>0.0</v>
      </c>
      <c r="L875" s="2510">
        <v>0.0</v>
      </c>
      <c r="M875" s="2509">
        <v>172.0</v>
      </c>
      <c r="N875" s="2508">
        <v>0.0</v>
      </c>
      <c r="O875" s="2509">
        <v>0.0</v>
      </c>
      <c r="P875" s="2508">
        <v>0.0</v>
      </c>
    </row>
    <row r="876">
      <c r="A876" s="2505" t="s">
        <v>42</v>
      </c>
      <c r="B876" s="2505" t="s">
        <v>783</v>
      </c>
      <c r="C876" s="2506">
        <v>45537.708333333336</v>
      </c>
      <c r="D876" s="2506">
        <v>45540.666666666664</v>
      </c>
      <c r="E876" s="2507">
        <v>71.0</v>
      </c>
      <c r="F876" s="2508" t="s">
        <v>595</v>
      </c>
      <c r="G876" s="2508">
        <v>2.0</v>
      </c>
      <c r="H876" s="2508">
        <v>135.0</v>
      </c>
      <c r="I876" s="2508">
        <v>291.0</v>
      </c>
      <c r="J876" s="2509">
        <v>154.0</v>
      </c>
      <c r="K876" s="2510">
        <v>26324.0</v>
      </c>
      <c r="L876" s="2510">
        <v>26324.0</v>
      </c>
      <c r="M876" s="2509">
        <v>23.0</v>
      </c>
      <c r="N876" s="2508">
        <v>72.0</v>
      </c>
      <c r="O876" s="2509">
        <v>1.0</v>
      </c>
      <c r="P876" s="2508">
        <v>0.0</v>
      </c>
    </row>
    <row r="877">
      <c r="A877" s="2505" t="s">
        <v>41</v>
      </c>
      <c r="B877" s="2505" t="s">
        <v>783</v>
      </c>
      <c r="C877" s="2506">
        <v>45544.708333333336</v>
      </c>
      <c r="D877" s="2506">
        <v>45547.583333333336</v>
      </c>
      <c r="E877" s="2507">
        <v>69.0</v>
      </c>
      <c r="F877" s="2508" t="s">
        <v>595</v>
      </c>
      <c r="G877" s="2508">
        <v>2.0</v>
      </c>
      <c r="H877" s="2508">
        <v>158.0</v>
      </c>
      <c r="I877" s="2508">
        <v>142.0</v>
      </c>
      <c r="J877" s="2509">
        <v>169.0</v>
      </c>
      <c r="K877" s="2510">
        <v>5606.0</v>
      </c>
      <c r="L877" s="2510">
        <v>5606.0</v>
      </c>
      <c r="M877" s="2509">
        <v>116.0</v>
      </c>
      <c r="N877" s="2508">
        <v>15.0</v>
      </c>
      <c r="O877" s="2509">
        <v>1.0</v>
      </c>
      <c r="P877" s="2508">
        <v>0.0</v>
      </c>
    </row>
    <row r="878">
      <c r="A878" s="2505" t="s">
        <v>40</v>
      </c>
      <c r="B878" s="2505" t="s">
        <v>783</v>
      </c>
      <c r="C878" s="2506">
        <v>45551.708333333336</v>
      </c>
      <c r="D878" s="2506">
        <v>45554.583333333336</v>
      </c>
      <c r="E878" s="2507">
        <v>69.0</v>
      </c>
      <c r="F878" s="2508" t="s">
        <v>595</v>
      </c>
      <c r="G878" s="2508">
        <v>3.0</v>
      </c>
      <c r="H878" s="2508">
        <v>117.0</v>
      </c>
      <c r="I878" s="2508">
        <v>362.0</v>
      </c>
      <c r="J878" s="2509">
        <v>148.0</v>
      </c>
      <c r="K878" s="2510">
        <v>22831.0</v>
      </c>
      <c r="L878" s="2510">
        <v>22831.0</v>
      </c>
      <c r="M878" s="2509">
        <v>24.0</v>
      </c>
      <c r="N878" s="2508">
        <v>63.0</v>
      </c>
      <c r="O878" s="2509">
        <v>1.0</v>
      </c>
      <c r="P878" s="2508">
        <v>0.0</v>
      </c>
    </row>
    <row r="879">
      <c r="A879" s="2505" t="s">
        <v>39</v>
      </c>
      <c r="B879" s="2505" t="s">
        <v>783</v>
      </c>
      <c r="C879" s="2506">
        <v>45558.708333333336</v>
      </c>
      <c r="D879" s="2506">
        <v>45561.583333333336</v>
      </c>
      <c r="E879" s="2507">
        <v>69.0</v>
      </c>
      <c r="F879" s="2508" t="s">
        <v>595</v>
      </c>
      <c r="G879" s="2508">
        <v>3.0</v>
      </c>
      <c r="H879" s="2508">
        <v>94.0</v>
      </c>
      <c r="I879" s="2508">
        <v>474.0</v>
      </c>
      <c r="J879" s="2509">
        <v>126.0</v>
      </c>
      <c r="K879" s="2510">
        <v>55622.0</v>
      </c>
      <c r="L879" s="2510">
        <v>55622.0</v>
      </c>
      <c r="M879" s="2509">
        <v>8.0</v>
      </c>
      <c r="N879" s="2508">
        <v>153.0</v>
      </c>
      <c r="O879" s="2509">
        <v>1.0</v>
      </c>
      <c r="P879" s="2508">
        <v>0.0</v>
      </c>
    </row>
    <row r="880">
      <c r="A880" s="2505" t="s">
        <v>38</v>
      </c>
      <c r="B880" s="2505" t="s">
        <v>783</v>
      </c>
      <c r="C880" s="2506">
        <v>45565.708333333336</v>
      </c>
      <c r="D880" s="2506">
        <v>45568.583333333336</v>
      </c>
      <c r="E880" s="2507">
        <v>69.0</v>
      </c>
      <c r="F880" s="2508" t="s">
        <v>595</v>
      </c>
      <c r="G880" s="2508">
        <v>4.0</v>
      </c>
      <c r="H880" s="2508">
        <v>38.0</v>
      </c>
      <c r="I880" s="2508">
        <v>733.0</v>
      </c>
      <c r="J880" s="2509">
        <v>64.0</v>
      </c>
      <c r="K880" s="2510">
        <v>212734.0</v>
      </c>
      <c r="L880" s="2510">
        <v>70911.0</v>
      </c>
      <c r="M880" s="2509">
        <v>4.0</v>
      </c>
      <c r="N880" s="2508">
        <v>195.0</v>
      </c>
      <c r="O880" s="2509">
        <v>3.0</v>
      </c>
      <c r="P880" s="2508">
        <v>0.0</v>
      </c>
    </row>
    <row r="881">
      <c r="A881" s="2505" t="s">
        <v>37</v>
      </c>
      <c r="B881" s="2505" t="s">
        <v>783</v>
      </c>
      <c r="C881" s="2506">
        <v>45572.625</v>
      </c>
      <c r="D881" s="2506">
        <v>45575.583333333336</v>
      </c>
      <c r="E881" s="2507">
        <v>71.0</v>
      </c>
      <c r="F881" s="2508" t="s">
        <v>595</v>
      </c>
      <c r="G881" s="2508">
        <v>5.0</v>
      </c>
      <c r="H881" s="2508">
        <v>180.0</v>
      </c>
      <c r="I881" s="2508">
        <v>0.0</v>
      </c>
      <c r="J881" s="2509">
        <v>180.0</v>
      </c>
      <c r="K881" s="2510">
        <v>903.0</v>
      </c>
      <c r="L881" s="2510">
        <v>903.0</v>
      </c>
      <c r="M881" s="2509">
        <v>180.0</v>
      </c>
      <c r="N881" s="2508">
        <v>2.0</v>
      </c>
      <c r="O881" s="2509">
        <v>1.0</v>
      </c>
      <c r="P881" s="2508">
        <v>0.0</v>
      </c>
    </row>
    <row r="882">
      <c r="A882" s="2505" t="s">
        <v>36</v>
      </c>
      <c r="B882" s="2505" t="s">
        <v>783</v>
      </c>
      <c r="C882" s="2506">
        <v>45579.625</v>
      </c>
      <c r="D882" s="2506">
        <v>45582.583333333336</v>
      </c>
      <c r="E882" s="2507">
        <v>71.0</v>
      </c>
      <c r="F882" s="2508" t="s">
        <v>595</v>
      </c>
      <c r="G882" s="2508">
        <v>4.0</v>
      </c>
      <c r="H882" s="2508">
        <v>112.0</v>
      </c>
      <c r="I882" s="2508">
        <v>416.0</v>
      </c>
      <c r="J882" s="2509">
        <v>140.0</v>
      </c>
      <c r="K882" s="2510">
        <v>57492.0</v>
      </c>
      <c r="L882" s="2510">
        <v>28746.0</v>
      </c>
      <c r="M882" s="2509">
        <v>29.0</v>
      </c>
      <c r="N882" s="2508">
        <v>79.0</v>
      </c>
      <c r="O882" s="2509">
        <v>2.0</v>
      </c>
      <c r="P882" s="2508">
        <v>0.0</v>
      </c>
    </row>
    <row r="883">
      <c r="A883" s="2505" t="s">
        <v>35</v>
      </c>
      <c r="B883" s="2505" t="s">
        <v>783</v>
      </c>
      <c r="C883" s="2506">
        <v>45586.625</v>
      </c>
      <c r="D883" s="2506">
        <v>45589.583333333336</v>
      </c>
      <c r="E883" s="2507">
        <v>71.0</v>
      </c>
      <c r="F883" s="2508" t="s">
        <v>595</v>
      </c>
      <c r="G883" s="2508">
        <v>3.0</v>
      </c>
      <c r="H883" s="2508">
        <v>174.0</v>
      </c>
      <c r="I883" s="2508">
        <v>0.0</v>
      </c>
      <c r="J883" s="2509">
        <v>179.0</v>
      </c>
      <c r="K883" s="2510">
        <v>0.0</v>
      </c>
      <c r="L883" s="2510">
        <v>0.0</v>
      </c>
      <c r="M883" s="2509">
        <v>182.0</v>
      </c>
      <c r="N883" s="2508">
        <v>0.0</v>
      </c>
      <c r="O883" s="2509">
        <v>0.0</v>
      </c>
      <c r="P883" s="2508">
        <v>0.0</v>
      </c>
    </row>
    <row r="884">
      <c r="A884" s="2505" t="s">
        <v>34</v>
      </c>
      <c r="B884" s="2505" t="s">
        <v>783</v>
      </c>
      <c r="C884" s="2506">
        <v>45593.583333333336</v>
      </c>
      <c r="D884" s="2506">
        <v>45596.583333333336</v>
      </c>
      <c r="E884" s="2507">
        <v>72.0</v>
      </c>
      <c r="F884" s="2508" t="s">
        <v>595</v>
      </c>
      <c r="G884" s="2508">
        <v>1.0</v>
      </c>
      <c r="H884" s="2508">
        <v>97.0</v>
      </c>
      <c r="I884" s="2508">
        <v>449.0</v>
      </c>
      <c r="J884" s="2509">
        <v>113.0</v>
      </c>
      <c r="K884" s="2510">
        <v>100006.0</v>
      </c>
      <c r="L884" s="2510">
        <v>33335.0</v>
      </c>
      <c r="M884" s="2509">
        <v>22.0</v>
      </c>
      <c r="N884" s="2508">
        <v>92.0</v>
      </c>
      <c r="O884" s="2509">
        <v>3.0</v>
      </c>
      <c r="P884" s="2508">
        <v>0.0</v>
      </c>
    </row>
    <row r="885">
      <c r="A885" s="2505" t="s">
        <v>33</v>
      </c>
      <c r="B885" s="2505" t="s">
        <v>783</v>
      </c>
      <c r="C885" s="2506">
        <v>45600.583333333336</v>
      </c>
      <c r="D885" s="2506">
        <v>45603.583333333336</v>
      </c>
      <c r="E885" s="2507">
        <v>72.0</v>
      </c>
      <c r="F885" s="2508" t="s">
        <v>595</v>
      </c>
      <c r="G885" s="2508">
        <v>5.0</v>
      </c>
      <c r="H885" s="2508">
        <v>111.0</v>
      </c>
      <c r="I885" s="2508">
        <v>401.0</v>
      </c>
      <c r="J885" s="2509">
        <v>124.0</v>
      </c>
      <c r="K885" s="2510">
        <v>100059.0</v>
      </c>
      <c r="L885" s="2510">
        <v>11118.0</v>
      </c>
      <c r="M885" s="2509">
        <v>68.0</v>
      </c>
      <c r="N885" s="2508">
        <v>31.0</v>
      </c>
      <c r="O885" s="2509">
        <v>9.0</v>
      </c>
      <c r="P885" s="2508">
        <v>0.1</v>
      </c>
    </row>
    <row r="886">
      <c r="A886" s="2505" t="s">
        <v>32</v>
      </c>
      <c r="B886" s="2505" t="s">
        <v>783</v>
      </c>
      <c r="C886" s="2506">
        <v>45607.583333333336</v>
      </c>
      <c r="D886" s="2506">
        <v>45610.583333333336</v>
      </c>
      <c r="E886" s="2507">
        <v>72.0</v>
      </c>
      <c r="F886" s="2508" t="s">
        <v>595</v>
      </c>
      <c r="G886" s="2508">
        <v>4.0</v>
      </c>
      <c r="H886" s="2508">
        <v>84.0</v>
      </c>
      <c r="I886" s="2508">
        <v>538.0</v>
      </c>
      <c r="J886" s="2509">
        <v>108.0</v>
      </c>
      <c r="K886" s="2510">
        <v>175301.0</v>
      </c>
      <c r="L886" s="2510">
        <v>19478.0</v>
      </c>
      <c r="M886" s="2509">
        <v>34.0</v>
      </c>
      <c r="N886" s="2508">
        <v>53.0</v>
      </c>
      <c r="O886" s="2509">
        <v>9.0</v>
      </c>
      <c r="P886" s="2508">
        <v>0.1</v>
      </c>
    </row>
    <row r="887">
      <c r="A887" s="2505" t="s">
        <v>31</v>
      </c>
      <c r="B887" s="2505" t="s">
        <v>783</v>
      </c>
      <c r="C887" s="2506">
        <v>45614.583333333336</v>
      </c>
      <c r="D887" s="2506">
        <v>45617.583333333336</v>
      </c>
      <c r="E887" s="2507">
        <v>72.0</v>
      </c>
      <c r="F887" s="2508" t="s">
        <v>595</v>
      </c>
      <c r="G887" s="2508">
        <v>4.0</v>
      </c>
      <c r="H887" s="2508">
        <v>15.0</v>
      </c>
      <c r="I887" s="2508">
        <v>842.0</v>
      </c>
      <c r="J887" s="2509">
        <v>26.0</v>
      </c>
      <c r="K887" s="2510">
        <v>1252717.0</v>
      </c>
      <c r="L887" s="2510">
        <v>32966.0</v>
      </c>
      <c r="M887" s="2509">
        <v>28.0</v>
      </c>
      <c r="N887" s="2508">
        <v>91.0</v>
      </c>
      <c r="O887" s="2509">
        <v>38.0</v>
      </c>
      <c r="P887" s="2508">
        <v>0.5</v>
      </c>
    </row>
    <row r="888">
      <c r="A888" s="2505" t="s">
        <v>30</v>
      </c>
      <c r="B888" s="2505" t="s">
        <v>783</v>
      </c>
      <c r="C888" s="2506">
        <v>45621.583333333336</v>
      </c>
      <c r="D888" s="2506">
        <v>45624.583333333336</v>
      </c>
      <c r="E888" s="2507">
        <v>72.0</v>
      </c>
      <c r="F888" s="2508" t="s">
        <v>595</v>
      </c>
      <c r="G888" s="2508">
        <v>7.0</v>
      </c>
      <c r="H888" s="2508">
        <v>22.0</v>
      </c>
      <c r="I888" s="2508">
        <v>825.0</v>
      </c>
      <c r="J888" s="2509">
        <v>36.0</v>
      </c>
      <c r="K888" s="2510">
        <v>524827.0</v>
      </c>
      <c r="L888" s="2510">
        <v>52483.0</v>
      </c>
      <c r="M888" s="2509">
        <v>8.0</v>
      </c>
      <c r="N888" s="2508">
        <v>144.0</v>
      </c>
      <c r="O888" s="2509">
        <v>10.0</v>
      </c>
      <c r="P888" s="2508">
        <v>0.1</v>
      </c>
    </row>
    <row r="889">
      <c r="A889" s="2505" t="s">
        <v>29</v>
      </c>
      <c r="B889" s="2505" t="s">
        <v>783</v>
      </c>
      <c r="C889" s="2506">
        <v>45628.583333333336</v>
      </c>
      <c r="D889" s="2506">
        <v>45631.583333333336</v>
      </c>
      <c r="E889" s="2507">
        <v>72.0</v>
      </c>
      <c r="F889" s="2508" t="s">
        <v>595</v>
      </c>
      <c r="G889" s="2508">
        <v>7.0</v>
      </c>
      <c r="H889" s="2508">
        <v>55.0</v>
      </c>
      <c r="I889" s="2508">
        <v>672.0</v>
      </c>
      <c r="J889" s="2509">
        <v>75.0</v>
      </c>
      <c r="K889" s="2510">
        <v>311953.0</v>
      </c>
      <c r="L889" s="2510">
        <v>44565.0</v>
      </c>
      <c r="M889" s="2509">
        <v>13.0</v>
      </c>
      <c r="N889" s="2508">
        <v>122.0</v>
      </c>
      <c r="O889" s="2509">
        <v>7.0</v>
      </c>
      <c r="P889" s="2508">
        <v>0.1</v>
      </c>
    </row>
    <row r="890">
      <c r="A890" s="2505" t="s">
        <v>28</v>
      </c>
      <c r="B890" s="2505" t="s">
        <v>783</v>
      </c>
      <c r="C890" s="2506">
        <v>45635.583333333336</v>
      </c>
      <c r="D890" s="2506">
        <v>45638.583333333336</v>
      </c>
      <c r="E890" s="2507">
        <v>72.0</v>
      </c>
      <c r="F890" s="2508" t="s">
        <v>595</v>
      </c>
      <c r="G890" s="2508">
        <v>5.0</v>
      </c>
      <c r="H890" s="2508">
        <v>174.0</v>
      </c>
      <c r="I890" s="2508">
        <v>0.0</v>
      </c>
      <c r="J890" s="2509">
        <v>174.0</v>
      </c>
      <c r="K890" s="2510">
        <v>0.0</v>
      </c>
      <c r="L890" s="2510">
        <v>0.0</v>
      </c>
      <c r="M890" s="2509">
        <v>174.0</v>
      </c>
      <c r="N890" s="2508">
        <v>0.0</v>
      </c>
      <c r="O890" s="2509">
        <v>0.0</v>
      </c>
      <c r="P890" s="2508">
        <v>0.0</v>
      </c>
    </row>
    <row r="891">
      <c r="A891" s="2505" t="s">
        <v>27</v>
      </c>
      <c r="B891" s="2505" t="s">
        <v>783</v>
      </c>
      <c r="C891" s="2506">
        <v>45642.583333333336</v>
      </c>
      <c r="D891" s="2506">
        <v>45645.583333333336</v>
      </c>
      <c r="E891" s="2507">
        <v>72.0</v>
      </c>
      <c r="F891" s="2508" t="s">
        <v>595</v>
      </c>
      <c r="G891" s="2508">
        <v>2.0</v>
      </c>
      <c r="H891" s="2508">
        <v>65.0</v>
      </c>
      <c r="I891" s="2508">
        <v>619.0</v>
      </c>
      <c r="J891" s="2509">
        <v>88.0</v>
      </c>
      <c r="K891" s="2510">
        <v>222891.0</v>
      </c>
      <c r="L891" s="2510">
        <v>31842.0</v>
      </c>
      <c r="M891" s="2509">
        <v>24.0</v>
      </c>
      <c r="N891" s="2508">
        <v>87.0</v>
      </c>
      <c r="O891" s="2509">
        <v>7.0</v>
      </c>
      <c r="P891" s="2508">
        <v>0.1</v>
      </c>
    </row>
    <row r="892">
      <c r="A892" s="2505" t="s">
        <v>26</v>
      </c>
      <c r="B892" s="2505" t="s">
        <v>783</v>
      </c>
      <c r="C892" s="2506">
        <v>45649.583333333336</v>
      </c>
      <c r="D892" s="2506">
        <v>45652.583333333336</v>
      </c>
      <c r="E892" s="2507">
        <v>72.0</v>
      </c>
      <c r="F892" s="2508" t="s">
        <v>595</v>
      </c>
      <c r="G892" s="2508">
        <v>4.0</v>
      </c>
      <c r="H892" s="2508">
        <v>166.0</v>
      </c>
      <c r="I892" s="2508">
        <v>0.0</v>
      </c>
      <c r="J892" s="2509">
        <v>179.0</v>
      </c>
      <c r="K892" s="2510">
        <v>0.0</v>
      </c>
      <c r="L892" s="2510">
        <v>0.0</v>
      </c>
      <c r="M892" s="2509">
        <v>175.0</v>
      </c>
      <c r="N892" s="2508">
        <v>0.0</v>
      </c>
      <c r="O892" s="2509">
        <v>0.0</v>
      </c>
      <c r="P892" s="2508">
        <v>0.0</v>
      </c>
    </row>
    <row r="893">
      <c r="A893" s="2505" t="s">
        <v>25</v>
      </c>
      <c r="B893" s="2505" t="s">
        <v>783</v>
      </c>
      <c r="C893" s="2506">
        <v>45656.583333333336</v>
      </c>
      <c r="D893" s="2506">
        <v>45659.583333333336</v>
      </c>
      <c r="E893" s="2507">
        <v>72.0</v>
      </c>
      <c r="F893" s="2508" t="s">
        <v>595</v>
      </c>
      <c r="G893" s="2508">
        <v>1.0</v>
      </c>
      <c r="H893" s="2508">
        <v>168.0</v>
      </c>
      <c r="I893" s="2508">
        <v>0.0</v>
      </c>
      <c r="J893" s="2509">
        <v>180.0</v>
      </c>
      <c r="K893" s="2510">
        <v>0.0</v>
      </c>
      <c r="L893" s="2510">
        <v>0.0</v>
      </c>
      <c r="M893" s="2509">
        <v>175.0</v>
      </c>
      <c r="N893" s="2508">
        <v>0.0</v>
      </c>
      <c r="O893" s="2509">
        <v>0.0</v>
      </c>
      <c r="P893" s="2508">
        <v>0.0</v>
      </c>
    </row>
    <row r="894">
      <c r="A894" s="2505" t="s">
        <v>24</v>
      </c>
      <c r="B894" s="2505" t="s">
        <v>783</v>
      </c>
      <c r="C894" s="2506">
        <v>45663.583333333336</v>
      </c>
      <c r="D894" s="2506">
        <v>45666.583333333336</v>
      </c>
      <c r="E894" s="2507">
        <v>72.0</v>
      </c>
      <c r="F894" s="2508" t="s">
        <v>595</v>
      </c>
      <c r="G894" s="2508">
        <v>7.0</v>
      </c>
      <c r="H894" s="2508">
        <v>161.0</v>
      </c>
      <c r="I894" s="2508">
        <v>112.0</v>
      </c>
      <c r="J894" s="2509">
        <v>167.0</v>
      </c>
      <c r="K894" s="2510">
        <v>6164.0</v>
      </c>
      <c r="L894" s="2510">
        <v>6164.0</v>
      </c>
      <c r="M894" s="2509">
        <v>116.0</v>
      </c>
      <c r="N894" s="2508">
        <v>17.0</v>
      </c>
      <c r="O894" s="2509">
        <v>1.0</v>
      </c>
      <c r="P894" s="2508">
        <v>0.0</v>
      </c>
    </row>
    <row r="895">
      <c r="A895" s="2505" t="s">
        <v>23</v>
      </c>
      <c r="B895" s="2505" t="s">
        <v>783</v>
      </c>
      <c r="C895" s="2506">
        <v>45670.583333333336</v>
      </c>
      <c r="D895" s="2506">
        <v>45673.583333333336</v>
      </c>
      <c r="E895" s="2507">
        <v>72.0</v>
      </c>
      <c r="F895" s="2508" t="s">
        <v>595</v>
      </c>
      <c r="G895" s="2508">
        <v>1.0</v>
      </c>
      <c r="H895" s="2508">
        <v>173.0</v>
      </c>
      <c r="I895" s="2508">
        <v>0.0</v>
      </c>
      <c r="J895" s="2509">
        <v>173.0</v>
      </c>
      <c r="K895" s="2510">
        <v>0.0</v>
      </c>
      <c r="L895" s="2510">
        <v>0.0</v>
      </c>
      <c r="M895" s="2509">
        <v>173.0</v>
      </c>
      <c r="N895" s="2508">
        <v>0.0</v>
      </c>
      <c r="O895" s="2509">
        <v>0.0</v>
      </c>
      <c r="P895" s="2508">
        <v>0.0</v>
      </c>
    </row>
    <row r="896">
      <c r="A896" s="2505" t="s">
        <v>22</v>
      </c>
      <c r="B896" s="2505" t="s">
        <v>783</v>
      </c>
      <c r="C896" s="2506">
        <v>45677.583333333336</v>
      </c>
      <c r="D896" s="2506">
        <v>45680.583333333336</v>
      </c>
      <c r="E896" s="2507">
        <v>72.0</v>
      </c>
      <c r="F896" s="2508" t="s">
        <v>595</v>
      </c>
      <c r="G896" s="2508">
        <v>3.0</v>
      </c>
      <c r="H896" s="2508">
        <v>69.0</v>
      </c>
      <c r="I896" s="2508">
        <v>587.0</v>
      </c>
      <c r="J896" s="2509">
        <v>86.0</v>
      </c>
      <c r="K896" s="2510">
        <v>256701.0</v>
      </c>
      <c r="L896" s="2510">
        <v>28522.0</v>
      </c>
      <c r="M896" s="2509">
        <v>39.0</v>
      </c>
      <c r="N896" s="2508">
        <v>78.0</v>
      </c>
      <c r="O896" s="2509">
        <v>9.0</v>
      </c>
      <c r="P896" s="2508">
        <v>0.1</v>
      </c>
    </row>
    <row r="897">
      <c r="A897" s="2505" t="s">
        <v>21</v>
      </c>
      <c r="B897" s="2505" t="s">
        <v>783</v>
      </c>
      <c r="C897" s="2506">
        <v>45684.583333333336</v>
      </c>
      <c r="D897" s="2506">
        <v>45687.583333333336</v>
      </c>
      <c r="E897" s="2507">
        <v>72.0</v>
      </c>
      <c r="F897" s="2508" t="s">
        <v>595</v>
      </c>
      <c r="G897" s="2508">
        <v>5.0</v>
      </c>
      <c r="H897" s="2508">
        <v>80.0</v>
      </c>
      <c r="I897" s="2508">
        <v>544.0</v>
      </c>
      <c r="J897" s="2509">
        <v>97.0</v>
      </c>
      <c r="K897" s="2510">
        <v>177453.0</v>
      </c>
      <c r="L897" s="2510">
        <v>44363.0</v>
      </c>
      <c r="M897" s="2509">
        <v>18.0</v>
      </c>
      <c r="N897" s="2508">
        <v>122.0</v>
      </c>
      <c r="O897" s="2509">
        <v>4.0</v>
      </c>
      <c r="P897" s="2508">
        <v>0.1</v>
      </c>
    </row>
    <row r="898">
      <c r="A898" s="2505" t="s">
        <v>20</v>
      </c>
      <c r="B898" s="2505" t="s">
        <v>783</v>
      </c>
      <c r="C898" s="2506">
        <v>45691.583333333336</v>
      </c>
      <c r="D898" s="2506">
        <v>45694.583333333336</v>
      </c>
      <c r="E898" s="2507">
        <v>72.0</v>
      </c>
      <c r="F898" s="2508" t="s">
        <v>595</v>
      </c>
      <c r="G898" s="2508">
        <v>4.0</v>
      </c>
      <c r="H898" s="2508">
        <v>168.0</v>
      </c>
      <c r="I898" s="2508">
        <v>26.0</v>
      </c>
      <c r="J898" s="2509">
        <v>168.0</v>
      </c>
      <c r="K898" s="2510">
        <v>2871.0</v>
      </c>
      <c r="L898" s="2510">
        <v>2871.0</v>
      </c>
      <c r="M898" s="2509">
        <v>158.0</v>
      </c>
      <c r="N898" s="2508">
        <v>8.0</v>
      </c>
      <c r="O898" s="2509">
        <v>1.0</v>
      </c>
      <c r="P898" s="2508">
        <v>0.0</v>
      </c>
    </row>
    <row r="899">
      <c r="A899" s="2505" t="s">
        <v>19</v>
      </c>
      <c r="B899" s="2505" t="s">
        <v>783</v>
      </c>
      <c r="C899" s="2506">
        <v>45698.583333333336</v>
      </c>
      <c r="D899" s="2506">
        <v>45701.583333333336</v>
      </c>
      <c r="E899" s="2507">
        <v>72.0</v>
      </c>
      <c r="F899" s="2508" t="s">
        <v>595</v>
      </c>
      <c r="G899" s="2508">
        <v>5.0</v>
      </c>
      <c r="H899" s="2508">
        <v>157.0</v>
      </c>
      <c r="I899" s="2508">
        <v>65.0</v>
      </c>
      <c r="J899" s="2509">
        <v>157.0</v>
      </c>
      <c r="K899" s="2510">
        <v>6606.0</v>
      </c>
      <c r="L899" s="2510">
        <v>3303.0</v>
      </c>
      <c r="M899" s="2509">
        <v>143.0</v>
      </c>
      <c r="N899" s="2508">
        <v>9.0</v>
      </c>
      <c r="O899" s="2509">
        <v>2.0</v>
      </c>
      <c r="P899" s="2508">
        <v>0.0</v>
      </c>
    </row>
    <row r="900">
      <c r="A900" s="2505" t="s">
        <v>18</v>
      </c>
      <c r="B900" s="2505" t="s">
        <v>783</v>
      </c>
      <c r="C900" s="2506">
        <v>45705.583333333336</v>
      </c>
      <c r="D900" s="2506">
        <v>45708.583333333336</v>
      </c>
      <c r="E900" s="2507">
        <v>72.0</v>
      </c>
      <c r="F900" s="2508" t="s">
        <v>595</v>
      </c>
      <c r="G900" s="2508">
        <v>3.0</v>
      </c>
      <c r="H900" s="2508">
        <v>55.0</v>
      </c>
      <c r="I900" s="2508">
        <v>630.0</v>
      </c>
      <c r="J900" s="2509">
        <v>70.0</v>
      </c>
      <c r="K900" s="2510">
        <v>253516.0</v>
      </c>
      <c r="L900" s="2510">
        <v>42253.0</v>
      </c>
      <c r="M900" s="2509">
        <v>26.0</v>
      </c>
      <c r="N900" s="2508">
        <v>116.0</v>
      </c>
      <c r="O900" s="2509">
        <v>6.0</v>
      </c>
      <c r="P900" s="2508">
        <v>0.1</v>
      </c>
    </row>
    <row r="901">
      <c r="A901" s="2505" t="s">
        <v>17</v>
      </c>
      <c r="B901" s="2505" t="s">
        <v>783</v>
      </c>
      <c r="C901" s="2506">
        <v>45712.583333333336</v>
      </c>
      <c r="D901" s="2506">
        <v>45715.583333333336</v>
      </c>
      <c r="E901" s="2507">
        <v>72.0</v>
      </c>
      <c r="F901" s="2508" t="s">
        <v>595</v>
      </c>
      <c r="G901" s="2508">
        <v>4.0</v>
      </c>
      <c r="H901" s="2508">
        <v>109.0</v>
      </c>
      <c r="I901" s="2508">
        <v>378.0</v>
      </c>
      <c r="J901" s="2509">
        <v>129.0</v>
      </c>
      <c r="K901" s="2510">
        <v>49125.0</v>
      </c>
      <c r="L901" s="2510">
        <v>24563.0</v>
      </c>
      <c r="M901" s="2509">
        <v>38.0</v>
      </c>
      <c r="N901" s="2508">
        <v>67.0</v>
      </c>
      <c r="O901" s="2509">
        <v>2.0</v>
      </c>
      <c r="P901" s="2508">
        <v>0.0</v>
      </c>
    </row>
    <row r="902">
      <c r="A902" s="2505" t="s">
        <v>16</v>
      </c>
      <c r="B902" s="2505" t="s">
        <v>783</v>
      </c>
      <c r="C902" s="2506">
        <v>45719.583333333336</v>
      </c>
      <c r="D902" s="2506">
        <v>45722.583333333336</v>
      </c>
      <c r="E902" s="2507">
        <v>72.0</v>
      </c>
      <c r="F902" s="2508" t="s">
        <v>595</v>
      </c>
      <c r="G902" s="2508">
        <v>4.0</v>
      </c>
      <c r="H902" s="2508">
        <v>139.0</v>
      </c>
      <c r="I902" s="2508">
        <v>192.0</v>
      </c>
      <c r="J902" s="2509">
        <v>152.0</v>
      </c>
      <c r="K902" s="2510">
        <v>8152.0</v>
      </c>
      <c r="L902" s="2510">
        <v>8152.0</v>
      </c>
      <c r="M902" s="2509">
        <v>88.0</v>
      </c>
      <c r="N902" s="2508">
        <v>22.0</v>
      </c>
      <c r="O902" s="2509">
        <v>1.0</v>
      </c>
      <c r="P902" s="2508">
        <v>0.0</v>
      </c>
    </row>
    <row r="903">
      <c r="A903" s="2505" t="s">
        <v>782</v>
      </c>
      <c r="B903" s="2505" t="s">
        <v>783</v>
      </c>
      <c r="C903" s="2506">
        <v>45502.625</v>
      </c>
      <c r="D903" s="2506">
        <v>45505.583333333336</v>
      </c>
      <c r="E903" s="2507">
        <v>71.0</v>
      </c>
      <c r="F903" s="2508" t="s">
        <v>504</v>
      </c>
      <c r="G903" s="2508">
        <v>4.0</v>
      </c>
      <c r="H903" s="2508">
        <v>104.0</v>
      </c>
      <c r="I903" s="2508">
        <v>393.0</v>
      </c>
      <c r="J903" s="2509">
        <v>149.0</v>
      </c>
      <c r="K903" s="2510">
        <v>18824.0</v>
      </c>
      <c r="L903" s="2510">
        <v>4706.0</v>
      </c>
      <c r="M903" s="2509">
        <v>38.0</v>
      </c>
      <c r="N903" s="2508">
        <v>51.0</v>
      </c>
      <c r="O903" s="2509">
        <v>4.0</v>
      </c>
      <c r="P903" s="2508">
        <v>0.1</v>
      </c>
    </row>
    <row r="904">
      <c r="A904" s="2505" t="s">
        <v>46</v>
      </c>
      <c r="B904" s="2505" t="s">
        <v>783</v>
      </c>
      <c r="C904" s="2506">
        <v>45509.625</v>
      </c>
      <c r="D904" s="2506">
        <v>45512.583333333336</v>
      </c>
      <c r="E904" s="2507">
        <v>71.0</v>
      </c>
      <c r="F904" s="2508" t="s">
        <v>504</v>
      </c>
      <c r="G904" s="2508">
        <v>5.0</v>
      </c>
      <c r="H904" s="2508">
        <v>158.0</v>
      </c>
      <c r="I904" s="2508">
        <v>120.0</v>
      </c>
      <c r="J904" s="2509">
        <v>165.0</v>
      </c>
      <c r="K904" s="2510">
        <v>3255.0</v>
      </c>
      <c r="L904" s="2510">
        <v>1628.0</v>
      </c>
      <c r="M904" s="2509">
        <v>113.0</v>
      </c>
      <c r="N904" s="2508">
        <v>15.0</v>
      </c>
      <c r="O904" s="2509">
        <v>2.0</v>
      </c>
      <c r="P904" s="2508">
        <v>0.0</v>
      </c>
    </row>
    <row r="905">
      <c r="A905" s="2505" t="s">
        <v>45</v>
      </c>
      <c r="B905" s="2505" t="s">
        <v>783</v>
      </c>
      <c r="C905" s="2506">
        <v>45516.625</v>
      </c>
      <c r="D905" s="2506">
        <v>45519.583333333336</v>
      </c>
      <c r="E905" s="2507">
        <v>71.0</v>
      </c>
      <c r="F905" s="2508" t="s">
        <v>504</v>
      </c>
      <c r="G905" s="2508">
        <v>3.0</v>
      </c>
      <c r="H905" s="2508">
        <v>104.0</v>
      </c>
      <c r="I905" s="2508">
        <v>410.0</v>
      </c>
      <c r="J905" s="2509">
        <v>131.0</v>
      </c>
      <c r="K905" s="2510">
        <v>31464.0</v>
      </c>
      <c r="L905" s="2510">
        <v>2420.0</v>
      </c>
      <c r="M905" s="2509">
        <v>74.0</v>
      </c>
      <c r="N905" s="2508">
        <v>23.0</v>
      </c>
      <c r="O905" s="2509">
        <v>13.0</v>
      </c>
      <c r="P905" s="2508">
        <v>0.2</v>
      </c>
    </row>
    <row r="906">
      <c r="A906" s="2505" t="s">
        <v>44</v>
      </c>
      <c r="B906" s="2505" t="s">
        <v>783</v>
      </c>
      <c r="C906" s="2506">
        <v>45523.625</v>
      </c>
      <c r="D906" s="2506">
        <v>45526.583333333336</v>
      </c>
      <c r="E906" s="2507">
        <v>71.0</v>
      </c>
      <c r="F906" s="2508" t="s">
        <v>504</v>
      </c>
      <c r="G906" s="2508">
        <v>3.0</v>
      </c>
      <c r="H906" s="2508">
        <v>154.0</v>
      </c>
      <c r="I906" s="2508">
        <v>156.0</v>
      </c>
      <c r="J906" s="2509">
        <v>163.0</v>
      </c>
      <c r="K906" s="2510">
        <v>8297.0</v>
      </c>
      <c r="L906" s="2510">
        <v>1659.0</v>
      </c>
      <c r="M906" s="2509">
        <v>105.0</v>
      </c>
      <c r="N906" s="2508">
        <v>16.0</v>
      </c>
      <c r="O906" s="2509">
        <v>5.0</v>
      </c>
      <c r="P906" s="2508">
        <v>0.1</v>
      </c>
    </row>
    <row r="907">
      <c r="A907" s="2505" t="s">
        <v>43</v>
      </c>
      <c r="B907" s="2505" t="s">
        <v>783</v>
      </c>
      <c r="C907" s="2506">
        <v>45530.625</v>
      </c>
      <c r="D907" s="2506">
        <v>45533.583333333336</v>
      </c>
      <c r="E907" s="2507">
        <v>71.0</v>
      </c>
      <c r="F907" s="2508" t="s">
        <v>504</v>
      </c>
      <c r="G907" s="2508">
        <v>2.0</v>
      </c>
      <c r="H907" s="2508">
        <v>66.0</v>
      </c>
      <c r="I907" s="2508">
        <v>562.0</v>
      </c>
      <c r="J907" s="2509">
        <v>100.0</v>
      </c>
      <c r="K907" s="2510">
        <v>86970.0</v>
      </c>
      <c r="L907" s="2510">
        <v>3953.0</v>
      </c>
      <c r="M907" s="2509">
        <v>51.0</v>
      </c>
      <c r="N907" s="2508">
        <v>37.0</v>
      </c>
      <c r="O907" s="2509">
        <v>22.0</v>
      </c>
      <c r="P907" s="2508">
        <v>0.3</v>
      </c>
    </row>
    <row r="908">
      <c r="A908" s="2505" t="s">
        <v>42</v>
      </c>
      <c r="B908" s="2505" t="s">
        <v>783</v>
      </c>
      <c r="C908" s="2506">
        <v>45537.708333333336</v>
      </c>
      <c r="D908" s="2506">
        <v>45540.666666666664</v>
      </c>
      <c r="E908" s="2507">
        <v>71.0</v>
      </c>
      <c r="F908" s="2508" t="s">
        <v>504</v>
      </c>
      <c r="G908" s="2508">
        <v>4.0</v>
      </c>
      <c r="H908" s="2508">
        <v>128.0</v>
      </c>
      <c r="I908" s="2508">
        <v>310.0</v>
      </c>
      <c r="J908" s="2509">
        <v>152.0</v>
      </c>
      <c r="K908" s="2510">
        <v>29758.0</v>
      </c>
      <c r="L908" s="2510">
        <v>2480.0</v>
      </c>
      <c r="M908" s="2509">
        <v>90.0</v>
      </c>
      <c r="N908" s="2508">
        <v>23.0</v>
      </c>
      <c r="O908" s="2509">
        <v>12.0</v>
      </c>
      <c r="P908" s="2508">
        <v>0.2</v>
      </c>
    </row>
    <row r="909">
      <c r="A909" s="2505" t="s">
        <v>41</v>
      </c>
      <c r="B909" s="2505" t="s">
        <v>783</v>
      </c>
      <c r="C909" s="2506">
        <v>45544.708333333336</v>
      </c>
      <c r="D909" s="2506">
        <v>45547.583333333336</v>
      </c>
      <c r="E909" s="2507">
        <v>69.0</v>
      </c>
      <c r="F909" s="2508" t="s">
        <v>504</v>
      </c>
      <c r="G909" s="2508">
        <v>4.0</v>
      </c>
      <c r="H909" s="2508">
        <v>101.0</v>
      </c>
      <c r="I909" s="2508">
        <v>433.0</v>
      </c>
      <c r="J909" s="2509">
        <v>143.0</v>
      </c>
      <c r="K909" s="2510">
        <v>31973.0</v>
      </c>
      <c r="L909" s="2510">
        <v>3997.0</v>
      </c>
      <c r="M909" s="2509">
        <v>59.0</v>
      </c>
      <c r="N909" s="2508">
        <v>38.0</v>
      </c>
      <c r="O909" s="2509">
        <v>8.0</v>
      </c>
      <c r="P909" s="2508">
        <v>0.1</v>
      </c>
    </row>
    <row r="910">
      <c r="A910" s="2505" t="s">
        <v>40</v>
      </c>
      <c r="B910" s="2505" t="s">
        <v>783</v>
      </c>
      <c r="C910" s="2506">
        <v>45551.708333333336</v>
      </c>
      <c r="D910" s="2506">
        <v>45554.583333333336</v>
      </c>
      <c r="E910" s="2507">
        <v>69.0</v>
      </c>
      <c r="F910" s="2508" t="s">
        <v>504</v>
      </c>
      <c r="G910" s="2508">
        <v>4.0</v>
      </c>
      <c r="H910" s="2508">
        <v>92.0</v>
      </c>
      <c r="I910" s="2508">
        <v>459.0</v>
      </c>
      <c r="J910" s="2509">
        <v>123.0</v>
      </c>
      <c r="K910" s="2510">
        <v>48411.0</v>
      </c>
      <c r="L910" s="2510">
        <v>2201.0</v>
      </c>
      <c r="M910" s="2509">
        <v>87.0</v>
      </c>
      <c r="N910" s="2508">
        <v>21.0</v>
      </c>
      <c r="O910" s="2509">
        <v>22.0</v>
      </c>
      <c r="P910" s="2508">
        <v>0.3</v>
      </c>
    </row>
    <row r="911">
      <c r="A911" s="2505" t="s">
        <v>39</v>
      </c>
      <c r="B911" s="2505" t="s">
        <v>783</v>
      </c>
      <c r="C911" s="2506">
        <v>45558.708333333336</v>
      </c>
      <c r="D911" s="2506">
        <v>45561.583333333336</v>
      </c>
      <c r="E911" s="2507">
        <v>69.0</v>
      </c>
      <c r="F911" s="2508" t="s">
        <v>504</v>
      </c>
      <c r="G911" s="2508">
        <v>4.0</v>
      </c>
      <c r="H911" s="2508">
        <v>111.0</v>
      </c>
      <c r="I911" s="2508">
        <v>411.0</v>
      </c>
      <c r="J911" s="2509">
        <v>134.0</v>
      </c>
      <c r="K911" s="2510">
        <v>45578.0</v>
      </c>
      <c r="L911" s="2510">
        <v>2849.0</v>
      </c>
      <c r="M911" s="2509">
        <v>86.0</v>
      </c>
      <c r="N911" s="2508">
        <v>27.0</v>
      </c>
      <c r="O911" s="2509">
        <v>16.0</v>
      </c>
      <c r="P911" s="2508">
        <v>0.2</v>
      </c>
    </row>
    <row r="912">
      <c r="A912" s="2505" t="s">
        <v>38</v>
      </c>
      <c r="B912" s="2505" t="s">
        <v>783</v>
      </c>
      <c r="C912" s="2506">
        <v>45565.708333333336</v>
      </c>
      <c r="D912" s="2506">
        <v>45568.583333333336</v>
      </c>
      <c r="E912" s="2507">
        <v>69.0</v>
      </c>
      <c r="F912" s="2508" t="s">
        <v>504</v>
      </c>
      <c r="G912" s="2508">
        <v>4.0</v>
      </c>
      <c r="H912" s="2508">
        <v>110.0</v>
      </c>
      <c r="I912" s="2508">
        <v>403.0</v>
      </c>
      <c r="J912" s="2509">
        <v>133.0</v>
      </c>
      <c r="K912" s="2510">
        <v>50877.0</v>
      </c>
      <c r="L912" s="2510">
        <v>2212.0</v>
      </c>
      <c r="M912" s="2509">
        <v>101.0</v>
      </c>
      <c r="N912" s="2508">
        <v>21.0</v>
      </c>
      <c r="O912" s="2509">
        <v>23.0</v>
      </c>
      <c r="P912" s="2508">
        <v>0.3</v>
      </c>
    </row>
    <row r="913">
      <c r="A913" s="2505" t="s">
        <v>37</v>
      </c>
      <c r="B913" s="2505" t="s">
        <v>783</v>
      </c>
      <c r="C913" s="2506">
        <v>45572.625</v>
      </c>
      <c r="D913" s="2506">
        <v>45575.583333333336</v>
      </c>
      <c r="E913" s="2507">
        <v>71.0</v>
      </c>
      <c r="F913" s="2508" t="s">
        <v>504</v>
      </c>
      <c r="G913" s="2508">
        <v>5.0</v>
      </c>
      <c r="H913" s="2508">
        <v>130.0</v>
      </c>
      <c r="I913" s="2508">
        <v>317.0</v>
      </c>
      <c r="J913" s="2509">
        <v>149.0</v>
      </c>
      <c r="K913" s="2510">
        <v>42213.0</v>
      </c>
      <c r="L913" s="2510">
        <v>1624.0</v>
      </c>
      <c r="M913" s="2509">
        <v>131.0</v>
      </c>
      <c r="N913" s="2508">
        <v>15.0</v>
      </c>
      <c r="O913" s="2509">
        <v>26.0</v>
      </c>
      <c r="P913" s="2508">
        <v>0.4</v>
      </c>
    </row>
    <row r="914">
      <c r="A914" s="2505" t="s">
        <v>36</v>
      </c>
      <c r="B914" s="2505" t="s">
        <v>783</v>
      </c>
      <c r="C914" s="2506">
        <v>45579.625</v>
      </c>
      <c r="D914" s="2506">
        <v>45582.583333333336</v>
      </c>
      <c r="E914" s="2507">
        <v>71.0</v>
      </c>
      <c r="F914" s="2508" t="s">
        <v>504</v>
      </c>
      <c r="G914" s="2508">
        <v>3.0</v>
      </c>
      <c r="H914" s="2508">
        <v>94.0</v>
      </c>
      <c r="I914" s="2508">
        <v>497.0</v>
      </c>
      <c r="J914" s="2509">
        <v>120.0</v>
      </c>
      <c r="K914" s="2510">
        <v>91192.0</v>
      </c>
      <c r="L914" s="2510">
        <v>3040.0</v>
      </c>
      <c r="M914" s="2509">
        <v>86.0</v>
      </c>
      <c r="N914" s="2508">
        <v>29.0</v>
      </c>
      <c r="O914" s="2509">
        <v>30.0</v>
      </c>
      <c r="P914" s="2508">
        <v>0.4</v>
      </c>
    </row>
    <row r="915">
      <c r="A915" s="2505" t="s">
        <v>35</v>
      </c>
      <c r="B915" s="2505" t="s">
        <v>783</v>
      </c>
      <c r="C915" s="2506">
        <v>45586.625</v>
      </c>
      <c r="D915" s="2506">
        <v>45589.583333333336</v>
      </c>
      <c r="E915" s="2507">
        <v>71.0</v>
      </c>
      <c r="F915" s="2508" t="s">
        <v>504</v>
      </c>
      <c r="G915" s="2508">
        <v>4.0</v>
      </c>
      <c r="H915" s="2508">
        <v>96.0</v>
      </c>
      <c r="I915" s="2508">
        <v>447.0</v>
      </c>
      <c r="J915" s="2509">
        <v>135.0</v>
      </c>
      <c r="K915" s="2510">
        <v>52842.0</v>
      </c>
      <c r="L915" s="2510">
        <v>3108.0</v>
      </c>
      <c r="M915" s="2509">
        <v>72.0</v>
      </c>
      <c r="N915" s="2508">
        <v>27.0</v>
      </c>
      <c r="O915" s="2509">
        <v>17.0</v>
      </c>
      <c r="P915" s="2508">
        <v>0.2</v>
      </c>
    </row>
    <row r="916">
      <c r="A916" s="2505" t="s">
        <v>34</v>
      </c>
      <c r="B916" s="2505" t="s">
        <v>783</v>
      </c>
      <c r="C916" s="2506">
        <v>45593.583333333336</v>
      </c>
      <c r="D916" s="2506">
        <v>45596.583333333336</v>
      </c>
      <c r="E916" s="2507">
        <v>72.0</v>
      </c>
      <c r="F916" s="2508" t="s">
        <v>504</v>
      </c>
      <c r="G916" s="2508">
        <v>3.0</v>
      </c>
      <c r="H916" s="2508">
        <v>113.0</v>
      </c>
      <c r="I916" s="2508">
        <v>389.0</v>
      </c>
      <c r="J916" s="2509">
        <v>132.0</v>
      </c>
      <c r="K916" s="2510">
        <v>73081.0</v>
      </c>
      <c r="L916" s="2510">
        <v>2088.0</v>
      </c>
      <c r="M916" s="2509">
        <v>113.0</v>
      </c>
      <c r="N916" s="2508">
        <v>18.0</v>
      </c>
      <c r="O916" s="2509">
        <v>35.0</v>
      </c>
      <c r="P916" s="2508">
        <v>0.5</v>
      </c>
    </row>
    <row r="917">
      <c r="A917" s="2505" t="s">
        <v>33</v>
      </c>
      <c r="B917" s="2505" t="s">
        <v>783</v>
      </c>
      <c r="C917" s="2506">
        <v>45600.583333333336</v>
      </c>
      <c r="D917" s="2506">
        <v>45603.583333333336</v>
      </c>
      <c r="E917" s="2507">
        <v>72.0</v>
      </c>
      <c r="F917" s="2508" t="s">
        <v>504</v>
      </c>
      <c r="G917" s="2508">
        <v>4.0</v>
      </c>
      <c r="H917" s="2508">
        <v>142.0</v>
      </c>
      <c r="I917" s="2508">
        <v>248.0</v>
      </c>
      <c r="J917" s="2509">
        <v>147.0</v>
      </c>
      <c r="K917" s="2510">
        <v>49886.0</v>
      </c>
      <c r="L917" s="2510">
        <v>998.0</v>
      </c>
      <c r="M917" s="2509">
        <v>159.0</v>
      </c>
      <c r="N917" s="2508">
        <v>9.0</v>
      </c>
      <c r="O917" s="2509">
        <v>50.0</v>
      </c>
      <c r="P917" s="2508">
        <v>0.7</v>
      </c>
    </row>
    <row r="918">
      <c r="A918" s="2505" t="s">
        <v>32</v>
      </c>
      <c r="B918" s="2505" t="s">
        <v>783</v>
      </c>
      <c r="C918" s="2506">
        <v>45607.583333333336</v>
      </c>
      <c r="D918" s="2506">
        <v>45610.583333333336</v>
      </c>
      <c r="E918" s="2507">
        <v>72.0</v>
      </c>
      <c r="F918" s="2508" t="s">
        <v>504</v>
      </c>
      <c r="G918" s="2508">
        <v>4.0</v>
      </c>
      <c r="H918" s="2508">
        <v>127.0</v>
      </c>
      <c r="I918" s="2508">
        <v>332.0</v>
      </c>
      <c r="J918" s="2509">
        <v>142.0</v>
      </c>
      <c r="K918" s="2510">
        <v>73683.0</v>
      </c>
      <c r="L918" s="2510">
        <v>1714.0</v>
      </c>
      <c r="M918" s="2509">
        <v>133.0</v>
      </c>
      <c r="N918" s="2508">
        <v>15.0</v>
      </c>
      <c r="O918" s="2509">
        <v>43.0</v>
      </c>
      <c r="P918" s="2508">
        <v>0.6</v>
      </c>
    </row>
    <row r="919">
      <c r="A919" s="2505" t="s">
        <v>31</v>
      </c>
      <c r="B919" s="2505" t="s">
        <v>783</v>
      </c>
      <c r="C919" s="2506">
        <v>45614.583333333336</v>
      </c>
      <c r="D919" s="2506">
        <v>45617.583333333336</v>
      </c>
      <c r="E919" s="2507">
        <v>72.0</v>
      </c>
      <c r="F919" s="2508" t="s">
        <v>504</v>
      </c>
      <c r="G919" s="2508">
        <v>3.0</v>
      </c>
      <c r="H919" s="2508">
        <v>112.0</v>
      </c>
      <c r="I919" s="2508">
        <v>359.0</v>
      </c>
      <c r="J919" s="2509">
        <v>131.0</v>
      </c>
      <c r="K919" s="2510">
        <v>87636.0</v>
      </c>
      <c r="L919" s="2510">
        <v>1865.0</v>
      </c>
      <c r="M919" s="2509">
        <v>127.0</v>
      </c>
      <c r="N919" s="2508">
        <v>16.0</v>
      </c>
      <c r="O919" s="2509">
        <v>47.0</v>
      </c>
      <c r="P919" s="2508">
        <v>0.7</v>
      </c>
    </row>
    <row r="920">
      <c r="A920" s="2505" t="s">
        <v>30</v>
      </c>
      <c r="B920" s="2505" t="s">
        <v>783</v>
      </c>
      <c r="C920" s="2506">
        <v>45621.583333333336</v>
      </c>
      <c r="D920" s="2506">
        <v>45624.583333333336</v>
      </c>
      <c r="E920" s="2507">
        <v>72.0</v>
      </c>
      <c r="F920" s="2508" t="s">
        <v>504</v>
      </c>
      <c r="G920" s="2508">
        <v>5.0</v>
      </c>
      <c r="H920" s="2508">
        <v>46.0</v>
      </c>
      <c r="I920" s="2508">
        <v>702.0</v>
      </c>
      <c r="J920" s="2509">
        <v>83.0</v>
      </c>
      <c r="K920" s="2510">
        <v>224385.0</v>
      </c>
      <c r="L920" s="2510">
        <v>10199.0</v>
      </c>
      <c r="M920" s="2509">
        <v>22.0</v>
      </c>
      <c r="N920" s="2508">
        <v>90.0</v>
      </c>
      <c r="O920" s="2509">
        <v>22.0</v>
      </c>
      <c r="P920" s="2508">
        <v>0.3</v>
      </c>
    </row>
    <row r="921">
      <c r="A921" s="2505" t="s">
        <v>29</v>
      </c>
      <c r="B921" s="2505" t="s">
        <v>783</v>
      </c>
      <c r="C921" s="2506">
        <v>45628.583333333336</v>
      </c>
      <c r="D921" s="2506">
        <v>45631.583333333336</v>
      </c>
      <c r="E921" s="2507">
        <v>72.0</v>
      </c>
      <c r="F921" s="2508" t="s">
        <v>504</v>
      </c>
      <c r="G921" s="2508">
        <v>5.0</v>
      </c>
      <c r="H921" s="2508">
        <v>138.0</v>
      </c>
      <c r="I921" s="2508">
        <v>268.0</v>
      </c>
      <c r="J921" s="2509">
        <v>150.0</v>
      </c>
      <c r="K921" s="2510">
        <v>51307.0</v>
      </c>
      <c r="L921" s="2510">
        <v>1555.0</v>
      </c>
      <c r="M921" s="2509">
        <v>139.0</v>
      </c>
      <c r="N921" s="2508">
        <v>14.0</v>
      </c>
      <c r="O921" s="2509">
        <v>33.0</v>
      </c>
      <c r="P921" s="2508">
        <v>0.5</v>
      </c>
    </row>
    <row r="922">
      <c r="A922" s="2505" t="s">
        <v>28</v>
      </c>
      <c r="B922" s="2505" t="s">
        <v>783</v>
      </c>
      <c r="C922" s="2506">
        <v>45635.583333333336</v>
      </c>
      <c r="D922" s="2506">
        <v>45638.583333333336</v>
      </c>
      <c r="E922" s="2507">
        <v>72.0</v>
      </c>
      <c r="F922" s="2508" t="s">
        <v>504</v>
      </c>
      <c r="G922" s="2508">
        <v>3.0</v>
      </c>
      <c r="H922" s="2508">
        <v>93.0</v>
      </c>
      <c r="I922" s="2508">
        <v>487.0</v>
      </c>
      <c r="J922" s="2509">
        <v>131.0</v>
      </c>
      <c r="K922" s="2510">
        <v>68890.0</v>
      </c>
      <c r="L922" s="2510">
        <v>5741.0</v>
      </c>
      <c r="M922" s="2509">
        <v>54.0</v>
      </c>
      <c r="N922" s="2508">
        <v>51.0</v>
      </c>
      <c r="O922" s="2509">
        <v>12.0</v>
      </c>
      <c r="P922" s="2508">
        <v>0.2</v>
      </c>
    </row>
    <row r="923">
      <c r="A923" s="2505" t="s">
        <v>27</v>
      </c>
      <c r="B923" s="2505" t="s">
        <v>783</v>
      </c>
      <c r="C923" s="2506">
        <v>45642.583333333336</v>
      </c>
      <c r="D923" s="2506">
        <v>45645.583333333336</v>
      </c>
      <c r="E923" s="2507">
        <v>72.0</v>
      </c>
      <c r="F923" s="2508" t="s">
        <v>504</v>
      </c>
      <c r="G923" s="2508">
        <v>5.0</v>
      </c>
      <c r="H923" s="2508">
        <v>154.0</v>
      </c>
      <c r="I923" s="2508">
        <v>197.0</v>
      </c>
      <c r="J923" s="2509">
        <v>156.0</v>
      </c>
      <c r="K923" s="2510">
        <v>24724.0</v>
      </c>
      <c r="L923" s="2510">
        <v>1374.0</v>
      </c>
      <c r="M923" s="2509">
        <v>144.0</v>
      </c>
      <c r="N923" s="2508">
        <v>12.0</v>
      </c>
      <c r="O923" s="2509">
        <v>18.0</v>
      </c>
      <c r="P923" s="2508">
        <v>0.3</v>
      </c>
    </row>
    <row r="924">
      <c r="A924" s="2505" t="s">
        <v>26</v>
      </c>
      <c r="B924" s="2505" t="s">
        <v>783</v>
      </c>
      <c r="C924" s="2506">
        <v>45649.583333333336</v>
      </c>
      <c r="D924" s="2506">
        <v>45652.583333333336</v>
      </c>
      <c r="E924" s="2507">
        <v>72.0</v>
      </c>
      <c r="F924" s="2508" t="s">
        <v>504</v>
      </c>
      <c r="G924" s="2508">
        <v>2.0</v>
      </c>
      <c r="H924" s="2508">
        <v>112.0</v>
      </c>
      <c r="I924" s="2508">
        <v>331.0</v>
      </c>
      <c r="J924" s="2509">
        <v>124.0</v>
      </c>
      <c r="K924" s="2510">
        <v>42540.0</v>
      </c>
      <c r="L924" s="2510">
        <v>1850.0</v>
      </c>
      <c r="M924" s="2509">
        <v>122.0</v>
      </c>
      <c r="N924" s="2508">
        <v>16.0</v>
      </c>
      <c r="O924" s="2509">
        <v>23.0</v>
      </c>
      <c r="P924" s="2508">
        <v>0.3</v>
      </c>
    </row>
    <row r="925">
      <c r="A925" s="2505" t="s">
        <v>25</v>
      </c>
      <c r="B925" s="2505" t="s">
        <v>783</v>
      </c>
      <c r="C925" s="2506">
        <v>45656.583333333336</v>
      </c>
      <c r="D925" s="2506">
        <v>45659.583333333336</v>
      </c>
      <c r="E925" s="2507">
        <v>72.0</v>
      </c>
      <c r="F925" s="2508" t="s">
        <v>504</v>
      </c>
      <c r="G925" s="2508">
        <v>6.0</v>
      </c>
      <c r="H925" s="2508">
        <v>114.0</v>
      </c>
      <c r="I925" s="2508">
        <v>362.0</v>
      </c>
      <c r="J925" s="2509">
        <v>117.0</v>
      </c>
      <c r="K925" s="2510">
        <v>61360.0</v>
      </c>
      <c r="L925" s="2510">
        <v>1573.0</v>
      </c>
      <c r="M925" s="2509">
        <v>139.0</v>
      </c>
      <c r="N925" s="2508">
        <v>14.0</v>
      </c>
      <c r="O925" s="2509">
        <v>39.0</v>
      </c>
      <c r="P925" s="2508">
        <v>0.5</v>
      </c>
    </row>
    <row r="926">
      <c r="A926" s="2505" t="s">
        <v>24</v>
      </c>
      <c r="B926" s="2505" t="s">
        <v>783</v>
      </c>
      <c r="C926" s="2506">
        <v>45663.583333333336</v>
      </c>
      <c r="D926" s="2506">
        <v>45666.583333333336</v>
      </c>
      <c r="E926" s="2507">
        <v>72.0</v>
      </c>
      <c r="F926" s="2508" t="s">
        <v>504</v>
      </c>
      <c r="G926" s="2508">
        <v>4.0</v>
      </c>
      <c r="H926" s="2508">
        <v>85.0</v>
      </c>
      <c r="I926" s="2508">
        <v>516.0</v>
      </c>
      <c r="J926" s="2509">
        <v>107.0</v>
      </c>
      <c r="K926" s="2510">
        <v>112530.0</v>
      </c>
      <c r="L926" s="2510">
        <v>2813.0</v>
      </c>
      <c r="M926" s="2509">
        <v>91.0</v>
      </c>
      <c r="N926" s="2508">
        <v>25.0</v>
      </c>
      <c r="O926" s="2509">
        <v>40.0</v>
      </c>
      <c r="P926" s="2508">
        <v>0.6</v>
      </c>
    </row>
    <row r="927">
      <c r="A927" s="2505" t="s">
        <v>23</v>
      </c>
      <c r="B927" s="2505" t="s">
        <v>783</v>
      </c>
      <c r="C927" s="2506">
        <v>45670.583333333336</v>
      </c>
      <c r="D927" s="2506">
        <v>45673.583333333336</v>
      </c>
      <c r="E927" s="2507">
        <v>72.0</v>
      </c>
      <c r="F927" s="2508" t="s">
        <v>504</v>
      </c>
      <c r="G927" s="2508">
        <v>4.0</v>
      </c>
      <c r="H927" s="2508">
        <v>94.0</v>
      </c>
      <c r="I927" s="2508">
        <v>457.0</v>
      </c>
      <c r="J927" s="2509">
        <v>126.0</v>
      </c>
      <c r="K927" s="2510">
        <v>70906.0</v>
      </c>
      <c r="L927" s="2510">
        <v>3223.0</v>
      </c>
      <c r="M927" s="2509">
        <v>78.0</v>
      </c>
      <c r="N927" s="2508">
        <v>28.0</v>
      </c>
      <c r="O927" s="2509">
        <v>22.0</v>
      </c>
      <c r="P927" s="2508">
        <v>0.3</v>
      </c>
    </row>
    <row r="928">
      <c r="A928" s="2505" t="s">
        <v>22</v>
      </c>
      <c r="B928" s="2505" t="s">
        <v>783</v>
      </c>
      <c r="C928" s="2506">
        <v>45677.583333333336</v>
      </c>
      <c r="D928" s="2506">
        <v>45680.583333333336</v>
      </c>
      <c r="E928" s="2507">
        <v>72.0</v>
      </c>
      <c r="F928" s="2508" t="s">
        <v>504</v>
      </c>
      <c r="G928" s="2508">
        <v>4.0</v>
      </c>
      <c r="H928" s="2508">
        <v>123.0</v>
      </c>
      <c r="I928" s="2508">
        <v>329.0</v>
      </c>
      <c r="J928" s="2509">
        <v>139.0</v>
      </c>
      <c r="K928" s="2510">
        <v>54239.0</v>
      </c>
      <c r="L928" s="2510">
        <v>2465.0</v>
      </c>
      <c r="M928" s="2509">
        <v>112.0</v>
      </c>
      <c r="N928" s="2508">
        <v>22.0</v>
      </c>
      <c r="O928" s="2509">
        <v>22.0</v>
      </c>
      <c r="P928" s="2508">
        <v>0.3</v>
      </c>
    </row>
    <row r="929">
      <c r="A929" s="2505" t="s">
        <v>21</v>
      </c>
      <c r="B929" s="2505" t="s">
        <v>783</v>
      </c>
      <c r="C929" s="2506">
        <v>45684.583333333336</v>
      </c>
      <c r="D929" s="2506">
        <v>45687.583333333336</v>
      </c>
      <c r="E929" s="2507">
        <v>72.0</v>
      </c>
      <c r="F929" s="2508" t="s">
        <v>504</v>
      </c>
      <c r="G929" s="2508">
        <v>2.0</v>
      </c>
      <c r="H929" s="2508">
        <v>76.0</v>
      </c>
      <c r="I929" s="2508">
        <v>570.0</v>
      </c>
      <c r="J929" s="2509">
        <v>113.0</v>
      </c>
      <c r="K929" s="2510">
        <v>141134.0</v>
      </c>
      <c r="L929" s="2510">
        <v>5881.0</v>
      </c>
      <c r="M929" s="2509">
        <v>58.0</v>
      </c>
      <c r="N929" s="2508">
        <v>52.0</v>
      </c>
      <c r="O929" s="2509">
        <v>24.0</v>
      </c>
      <c r="P929" s="2508">
        <v>0.3</v>
      </c>
    </row>
    <row r="930">
      <c r="A930" s="2505" t="s">
        <v>20</v>
      </c>
      <c r="B930" s="2505" t="s">
        <v>783</v>
      </c>
      <c r="C930" s="2506">
        <v>45691.583333333336</v>
      </c>
      <c r="D930" s="2506">
        <v>45694.583333333336</v>
      </c>
      <c r="E930" s="2507">
        <v>72.0</v>
      </c>
      <c r="F930" s="2508" t="s">
        <v>504</v>
      </c>
      <c r="G930" s="2508">
        <v>6.0</v>
      </c>
      <c r="H930" s="2508">
        <v>84.0</v>
      </c>
      <c r="I930" s="2508">
        <v>516.0</v>
      </c>
      <c r="J930" s="2509">
        <v>116.0</v>
      </c>
      <c r="K930" s="2510">
        <v>116246.0</v>
      </c>
      <c r="L930" s="2510">
        <v>5054.0</v>
      </c>
      <c r="M930" s="2509">
        <v>65.0</v>
      </c>
      <c r="N930" s="2508">
        <v>44.0</v>
      </c>
      <c r="O930" s="2509">
        <v>23.0</v>
      </c>
      <c r="P930" s="2508">
        <v>0.3</v>
      </c>
    </row>
    <row r="931">
      <c r="A931" s="2505" t="s">
        <v>19</v>
      </c>
      <c r="B931" s="2505" t="s">
        <v>783</v>
      </c>
      <c r="C931" s="2506">
        <v>45698.583333333336</v>
      </c>
      <c r="D931" s="2506">
        <v>45701.583333333336</v>
      </c>
      <c r="E931" s="2507">
        <v>72.0</v>
      </c>
      <c r="F931" s="2508" t="s">
        <v>504</v>
      </c>
      <c r="G931" s="2508">
        <v>4.0</v>
      </c>
      <c r="H931" s="2508">
        <v>98.0</v>
      </c>
      <c r="I931" s="2508">
        <v>401.0</v>
      </c>
      <c r="J931" s="2509">
        <v>119.0</v>
      </c>
      <c r="K931" s="2510">
        <v>70057.0</v>
      </c>
      <c r="L931" s="2510">
        <v>2335.0</v>
      </c>
      <c r="M931" s="2509">
        <v>107.0</v>
      </c>
      <c r="N931" s="2508">
        <v>21.0</v>
      </c>
      <c r="O931" s="2509">
        <v>30.0</v>
      </c>
      <c r="P931" s="2508">
        <v>0.4</v>
      </c>
    </row>
    <row r="932">
      <c r="A932" s="2505" t="s">
        <v>18</v>
      </c>
      <c r="B932" s="2505" t="s">
        <v>783</v>
      </c>
      <c r="C932" s="2506">
        <v>45705.583333333336</v>
      </c>
      <c r="D932" s="2506">
        <v>45708.583333333336</v>
      </c>
      <c r="E932" s="2507">
        <v>72.0</v>
      </c>
      <c r="F932" s="2508" t="s">
        <v>504</v>
      </c>
      <c r="G932" s="2508">
        <v>4.0</v>
      </c>
      <c r="H932" s="2508">
        <v>86.0</v>
      </c>
      <c r="I932" s="2508">
        <v>473.0</v>
      </c>
      <c r="J932" s="2509">
        <v>108.0</v>
      </c>
      <c r="K932" s="2510">
        <v>136314.0</v>
      </c>
      <c r="L932" s="2510">
        <v>2782.0</v>
      </c>
      <c r="M932" s="2509">
        <v>93.0</v>
      </c>
      <c r="N932" s="2508">
        <v>24.0</v>
      </c>
      <c r="O932" s="2509">
        <v>49.0</v>
      </c>
      <c r="P932" s="2508">
        <v>0.7</v>
      </c>
    </row>
    <row r="933">
      <c r="A933" s="2505" t="s">
        <v>17</v>
      </c>
      <c r="B933" s="2505" t="s">
        <v>783</v>
      </c>
      <c r="C933" s="2506">
        <v>45712.583333333336</v>
      </c>
      <c r="D933" s="2506">
        <v>45715.583333333336</v>
      </c>
      <c r="E933" s="2507">
        <v>72.0</v>
      </c>
      <c r="F933" s="2508" t="s">
        <v>504</v>
      </c>
      <c r="G933" s="2508">
        <v>4.0</v>
      </c>
      <c r="H933" s="2508">
        <v>104.0</v>
      </c>
      <c r="I933" s="2508">
        <v>406.0</v>
      </c>
      <c r="J933" s="2509">
        <v>119.0</v>
      </c>
      <c r="K933" s="2510">
        <v>74838.0</v>
      </c>
      <c r="L933" s="2510">
        <v>2581.0</v>
      </c>
      <c r="M933" s="2509">
        <v>105.0</v>
      </c>
      <c r="N933" s="2508">
        <v>23.0</v>
      </c>
      <c r="O933" s="2509">
        <v>29.0</v>
      </c>
      <c r="P933" s="2508">
        <v>0.4</v>
      </c>
    </row>
    <row r="934">
      <c r="A934" s="2505" t="s">
        <v>16</v>
      </c>
      <c r="B934" s="2505" t="s">
        <v>783</v>
      </c>
      <c r="C934" s="2506">
        <v>45719.583333333336</v>
      </c>
      <c r="D934" s="2506">
        <v>45722.583333333336</v>
      </c>
      <c r="E934" s="2507">
        <v>72.0</v>
      </c>
      <c r="F934" s="2508" t="s">
        <v>504</v>
      </c>
      <c r="G934" s="2508">
        <v>5.0</v>
      </c>
      <c r="H934" s="2508">
        <v>102.0</v>
      </c>
      <c r="I934" s="2508">
        <v>391.0</v>
      </c>
      <c r="J934" s="2509">
        <v>114.0</v>
      </c>
      <c r="K934" s="2510">
        <v>60176.0</v>
      </c>
      <c r="L934" s="2510">
        <v>1824.0</v>
      </c>
      <c r="M934" s="2509">
        <v>115.0</v>
      </c>
      <c r="N934" s="2508">
        <v>16.0</v>
      </c>
      <c r="O934" s="2509">
        <v>33.0</v>
      </c>
      <c r="P934" s="2508">
        <v>0.5</v>
      </c>
    </row>
    <row r="935">
      <c r="A935" s="2505" t="s">
        <v>782</v>
      </c>
      <c r="B935" s="2505" t="s">
        <v>783</v>
      </c>
      <c r="C935" s="2506">
        <v>45502.625</v>
      </c>
      <c r="D935" s="2506">
        <v>45505.583333333336</v>
      </c>
      <c r="E935" s="2507">
        <v>71.0</v>
      </c>
      <c r="F935" s="2508" t="s">
        <v>175</v>
      </c>
      <c r="G935" s="2508">
        <v>7.0</v>
      </c>
      <c r="H935" s="2508">
        <v>12.0</v>
      </c>
      <c r="I935" s="2508">
        <v>846.0</v>
      </c>
      <c r="J935" s="2509">
        <v>24.0</v>
      </c>
      <c r="K935" s="2510">
        <v>569652.0</v>
      </c>
      <c r="L935" s="2510">
        <v>13563.0</v>
      </c>
      <c r="M935" s="2509">
        <v>24.0</v>
      </c>
      <c r="N935" s="2508">
        <v>70.0</v>
      </c>
      <c r="O935" s="2509">
        <v>42.0</v>
      </c>
      <c r="P935" s="2508">
        <v>0.6</v>
      </c>
    </row>
    <row r="936">
      <c r="A936" s="2505" t="s">
        <v>46</v>
      </c>
      <c r="B936" s="2505" t="s">
        <v>783</v>
      </c>
      <c r="C936" s="2506">
        <v>45509.625</v>
      </c>
      <c r="D936" s="2506">
        <v>45512.583333333336</v>
      </c>
      <c r="E936" s="2507">
        <v>71.0</v>
      </c>
      <c r="F936" s="2508" t="s">
        <v>175</v>
      </c>
      <c r="G936" s="2508">
        <v>7.0</v>
      </c>
      <c r="H936" s="2508">
        <v>8.0</v>
      </c>
      <c r="I936" s="2508">
        <v>886.0</v>
      </c>
      <c r="J936" s="2509">
        <v>16.0</v>
      </c>
      <c r="K936" s="2510">
        <v>1037019.0</v>
      </c>
      <c r="L936" s="2510">
        <v>12345.0</v>
      </c>
      <c r="M936" s="2509">
        <v>35.0</v>
      </c>
      <c r="N936" s="2508">
        <v>49.0</v>
      </c>
      <c r="O936" s="2509">
        <v>84.0</v>
      </c>
      <c r="P936" s="2508">
        <v>1.2</v>
      </c>
    </row>
    <row r="937">
      <c r="A937" s="2505" t="s">
        <v>45</v>
      </c>
      <c r="B937" s="2505" t="s">
        <v>783</v>
      </c>
      <c r="C937" s="2506">
        <v>45516.625</v>
      </c>
      <c r="D937" s="2506">
        <v>45519.583333333336</v>
      </c>
      <c r="E937" s="2507">
        <v>71.0</v>
      </c>
      <c r="F937" s="2508" t="s">
        <v>175</v>
      </c>
      <c r="G937" s="2508">
        <v>7.0</v>
      </c>
      <c r="H937" s="2508">
        <v>4.0</v>
      </c>
      <c r="I937" s="2508">
        <v>933.0</v>
      </c>
      <c r="J937" s="2509">
        <v>5.0</v>
      </c>
      <c r="K937" s="2510">
        <v>2134916.0</v>
      </c>
      <c r="L937" s="2510">
        <v>18247.0</v>
      </c>
      <c r="M937" s="2509">
        <v>12.0</v>
      </c>
      <c r="N937" s="2508">
        <v>72.0</v>
      </c>
      <c r="O937" s="2509">
        <v>117.0</v>
      </c>
      <c r="P937" s="2508">
        <v>1.6</v>
      </c>
    </row>
    <row r="938">
      <c r="A938" s="2505" t="s">
        <v>44</v>
      </c>
      <c r="B938" s="2505" t="s">
        <v>783</v>
      </c>
      <c r="C938" s="2506">
        <v>45523.625</v>
      </c>
      <c r="D938" s="2506">
        <v>45526.583333333336</v>
      </c>
      <c r="E938" s="2507">
        <v>71.0</v>
      </c>
      <c r="F938" s="2508" t="s">
        <v>175</v>
      </c>
      <c r="G938" s="2508">
        <v>7.0</v>
      </c>
      <c r="H938" s="2508">
        <v>10.0</v>
      </c>
      <c r="I938" s="2508">
        <v>874.0</v>
      </c>
      <c r="J938" s="2509">
        <v>10.0</v>
      </c>
      <c r="K938" s="2510">
        <v>1255449.0</v>
      </c>
      <c r="L938" s="2510">
        <v>9511.0</v>
      </c>
      <c r="M938" s="2509">
        <v>50.0</v>
      </c>
      <c r="N938" s="2508">
        <v>38.0</v>
      </c>
      <c r="O938" s="2509">
        <v>132.0</v>
      </c>
      <c r="P938" s="2508">
        <v>1.9</v>
      </c>
    </row>
    <row r="939">
      <c r="A939" s="2505" t="s">
        <v>43</v>
      </c>
      <c r="B939" s="2505" t="s">
        <v>783</v>
      </c>
      <c r="C939" s="2506">
        <v>45530.625</v>
      </c>
      <c r="D939" s="2506">
        <v>45533.583333333336</v>
      </c>
      <c r="E939" s="2507">
        <v>71.0</v>
      </c>
      <c r="F939" s="2508" t="s">
        <v>175</v>
      </c>
      <c r="G939" s="2508">
        <v>7.0</v>
      </c>
      <c r="H939" s="2508">
        <v>11.0</v>
      </c>
      <c r="I939" s="2508">
        <v>866.0</v>
      </c>
      <c r="J939" s="2509">
        <v>11.0</v>
      </c>
      <c r="K939" s="2510">
        <v>1073057.0</v>
      </c>
      <c r="L939" s="2510">
        <v>11664.0</v>
      </c>
      <c r="M939" s="2509">
        <v>38.0</v>
      </c>
      <c r="N939" s="2508">
        <v>46.0</v>
      </c>
      <c r="O939" s="2509">
        <v>92.0</v>
      </c>
      <c r="P939" s="2508">
        <v>1.3</v>
      </c>
    </row>
    <row r="940">
      <c r="A940" s="2505" t="s">
        <v>42</v>
      </c>
      <c r="B940" s="2505" t="s">
        <v>783</v>
      </c>
      <c r="C940" s="2506">
        <v>45537.708333333336</v>
      </c>
      <c r="D940" s="2506">
        <v>45540.666666666664</v>
      </c>
      <c r="E940" s="2507">
        <v>71.0</v>
      </c>
      <c r="F940" s="2508" t="s">
        <v>175</v>
      </c>
      <c r="G940" s="2508">
        <v>7.0</v>
      </c>
      <c r="H940" s="2508">
        <v>12.0</v>
      </c>
      <c r="I940" s="2508">
        <v>894.0</v>
      </c>
      <c r="J940" s="2509">
        <v>14.0</v>
      </c>
      <c r="K940" s="2510">
        <v>1060442.0</v>
      </c>
      <c r="L940" s="2510">
        <v>14139.0</v>
      </c>
      <c r="M940" s="2509">
        <v>32.0</v>
      </c>
      <c r="N940" s="2508">
        <v>56.0</v>
      </c>
      <c r="O940" s="2509">
        <v>75.0</v>
      </c>
      <c r="P940" s="2508">
        <v>1.1</v>
      </c>
    </row>
    <row r="941">
      <c r="A941" s="2505" t="s">
        <v>41</v>
      </c>
      <c r="B941" s="2505" t="s">
        <v>783</v>
      </c>
      <c r="C941" s="2506">
        <v>45544.708333333336</v>
      </c>
      <c r="D941" s="2506">
        <v>45547.583333333336</v>
      </c>
      <c r="E941" s="2507">
        <v>69.0</v>
      </c>
      <c r="F941" s="2508" t="s">
        <v>175</v>
      </c>
      <c r="G941" s="2508">
        <v>7.0</v>
      </c>
      <c r="H941" s="2508">
        <v>5.0</v>
      </c>
      <c r="I941" s="2508">
        <v>923.0</v>
      </c>
      <c r="J941" s="2509">
        <v>11.0</v>
      </c>
      <c r="K941" s="2510">
        <v>1145736.0</v>
      </c>
      <c r="L941" s="2510">
        <v>14503.0</v>
      </c>
      <c r="M941" s="2509">
        <v>32.0</v>
      </c>
      <c r="N941" s="2508">
        <v>58.0</v>
      </c>
      <c r="O941" s="2509">
        <v>79.0</v>
      </c>
      <c r="P941" s="2508">
        <v>1.1</v>
      </c>
    </row>
    <row r="942">
      <c r="A942" s="2505" t="s">
        <v>40</v>
      </c>
      <c r="B942" s="2505" t="s">
        <v>783</v>
      </c>
      <c r="C942" s="2506">
        <v>45551.708333333336</v>
      </c>
      <c r="D942" s="2506">
        <v>45554.583333333336</v>
      </c>
      <c r="E942" s="2507">
        <v>69.0</v>
      </c>
      <c r="F942" s="2508" t="s">
        <v>175</v>
      </c>
      <c r="G942" s="2508">
        <v>7.0</v>
      </c>
      <c r="H942" s="2508">
        <v>17.0</v>
      </c>
      <c r="I942" s="2508">
        <v>851.0</v>
      </c>
      <c r="J942" s="2509">
        <v>22.0</v>
      </c>
      <c r="K942" s="2510">
        <v>681557.0</v>
      </c>
      <c r="L942" s="2510">
        <v>8519.0</v>
      </c>
      <c r="M942" s="2509">
        <v>56.0</v>
      </c>
      <c r="N942" s="2508">
        <v>34.0</v>
      </c>
      <c r="O942" s="2509">
        <v>80.0</v>
      </c>
      <c r="P942" s="2508">
        <v>1.2</v>
      </c>
    </row>
    <row r="943">
      <c r="A943" s="2505" t="s">
        <v>39</v>
      </c>
      <c r="B943" s="2505" t="s">
        <v>783</v>
      </c>
      <c r="C943" s="2506">
        <v>45558.708333333336</v>
      </c>
      <c r="D943" s="2506">
        <v>45561.583333333336</v>
      </c>
      <c r="E943" s="2507">
        <v>69.0</v>
      </c>
      <c r="F943" s="2508" t="s">
        <v>175</v>
      </c>
      <c r="G943" s="2508">
        <v>7.0</v>
      </c>
      <c r="H943" s="2508">
        <v>11.0</v>
      </c>
      <c r="I943" s="2508">
        <v>871.0</v>
      </c>
      <c r="J943" s="2509">
        <v>13.0</v>
      </c>
      <c r="K943" s="2510">
        <v>905563.0</v>
      </c>
      <c r="L943" s="2510">
        <v>11463.0</v>
      </c>
      <c r="M943" s="2509">
        <v>54.0</v>
      </c>
      <c r="N943" s="2508">
        <v>46.0</v>
      </c>
      <c r="O943" s="2509">
        <v>79.0</v>
      </c>
      <c r="P943" s="2508">
        <v>1.1</v>
      </c>
    </row>
    <row r="944">
      <c r="A944" s="2505" t="s">
        <v>38</v>
      </c>
      <c r="B944" s="2505" t="s">
        <v>783</v>
      </c>
      <c r="C944" s="2506">
        <v>45565.708333333336</v>
      </c>
      <c r="D944" s="2506">
        <v>45568.583333333336</v>
      </c>
      <c r="E944" s="2507">
        <v>69.0</v>
      </c>
      <c r="F944" s="2508" t="s">
        <v>175</v>
      </c>
      <c r="G944" s="2508">
        <v>7.0</v>
      </c>
      <c r="H944" s="2508">
        <v>8.0</v>
      </c>
      <c r="I944" s="2508">
        <v>929.0</v>
      </c>
      <c r="J944" s="2509">
        <v>9.0</v>
      </c>
      <c r="K944" s="2510">
        <v>1264771.0</v>
      </c>
      <c r="L944" s="2510">
        <v>15238.0</v>
      </c>
      <c r="M944" s="2509">
        <v>31.0</v>
      </c>
      <c r="N944" s="2508">
        <v>61.0</v>
      </c>
      <c r="O944" s="2509">
        <v>83.0</v>
      </c>
      <c r="P944" s="2508">
        <v>1.2</v>
      </c>
    </row>
    <row r="945">
      <c r="A945" s="2505" t="s">
        <v>37</v>
      </c>
      <c r="B945" s="2505" t="s">
        <v>783</v>
      </c>
      <c r="C945" s="2506">
        <v>45572.625</v>
      </c>
      <c r="D945" s="2506">
        <v>45575.583333333336</v>
      </c>
      <c r="E945" s="2507">
        <v>71.0</v>
      </c>
      <c r="F945" s="2508" t="s">
        <v>175</v>
      </c>
      <c r="G945" s="2508">
        <v>7.0</v>
      </c>
      <c r="H945" s="2508">
        <v>9.0</v>
      </c>
      <c r="I945" s="2508">
        <v>890.0</v>
      </c>
      <c r="J945" s="2509">
        <v>9.0</v>
      </c>
      <c r="K945" s="2510">
        <v>1293034.0</v>
      </c>
      <c r="L945" s="2510">
        <v>12930.0</v>
      </c>
      <c r="M945" s="2509">
        <v>39.0</v>
      </c>
      <c r="N945" s="2508">
        <v>51.0</v>
      </c>
      <c r="O945" s="2509">
        <v>100.0</v>
      </c>
      <c r="P945" s="2508">
        <v>1.4</v>
      </c>
    </row>
    <row r="946">
      <c r="A946" s="2505" t="s">
        <v>36</v>
      </c>
      <c r="B946" s="2505" t="s">
        <v>783</v>
      </c>
      <c r="C946" s="2506">
        <v>45579.625</v>
      </c>
      <c r="D946" s="2506">
        <v>45582.583333333336</v>
      </c>
      <c r="E946" s="2507">
        <v>71.0</v>
      </c>
      <c r="F946" s="2508" t="s">
        <v>175</v>
      </c>
      <c r="G946" s="2508">
        <v>8.0</v>
      </c>
      <c r="H946" s="2508">
        <v>7.0</v>
      </c>
      <c r="I946" s="2508">
        <v>902.0</v>
      </c>
      <c r="J946" s="2509">
        <v>19.0</v>
      </c>
      <c r="K946" s="2510">
        <v>908076.0</v>
      </c>
      <c r="L946" s="2510">
        <v>21118.0</v>
      </c>
      <c r="M946" s="2509">
        <v>27.0</v>
      </c>
      <c r="N946" s="2508">
        <v>84.0</v>
      </c>
      <c r="O946" s="2509">
        <v>43.0</v>
      </c>
      <c r="P946" s="2508">
        <v>0.6</v>
      </c>
    </row>
    <row r="947">
      <c r="A947" s="2505" t="s">
        <v>35</v>
      </c>
      <c r="B947" s="2505" t="s">
        <v>783</v>
      </c>
      <c r="C947" s="2506">
        <v>45586.625</v>
      </c>
      <c r="D947" s="2506">
        <v>45589.583333333336</v>
      </c>
      <c r="E947" s="2507">
        <v>71.0</v>
      </c>
      <c r="F947" s="2508" t="s">
        <v>175</v>
      </c>
      <c r="G947" s="2508">
        <v>8.0</v>
      </c>
      <c r="H947" s="2508">
        <v>13.0</v>
      </c>
      <c r="I947" s="2508">
        <v>865.0</v>
      </c>
      <c r="J947" s="2509">
        <v>17.0</v>
      </c>
      <c r="K947" s="2510">
        <v>821439.0</v>
      </c>
      <c r="L947" s="2510">
        <v>12835.0</v>
      </c>
      <c r="M947" s="2509">
        <v>49.0</v>
      </c>
      <c r="N947" s="2508">
        <v>40.0</v>
      </c>
      <c r="O947" s="2509">
        <v>64.0</v>
      </c>
      <c r="P947" s="2508">
        <v>0.9</v>
      </c>
    </row>
    <row r="948">
      <c r="A948" s="2505" t="s">
        <v>34</v>
      </c>
      <c r="B948" s="2505" t="s">
        <v>783</v>
      </c>
      <c r="C948" s="2506">
        <v>45593.583333333336</v>
      </c>
      <c r="D948" s="2506">
        <v>45596.583333333336</v>
      </c>
      <c r="E948" s="2507">
        <v>72.0</v>
      </c>
      <c r="F948" s="2508" t="s">
        <v>175</v>
      </c>
      <c r="G948" s="2508">
        <v>8.0</v>
      </c>
      <c r="H948" s="2508">
        <v>26.0</v>
      </c>
      <c r="I948" s="2508">
        <v>807.0</v>
      </c>
      <c r="J948" s="2509">
        <v>26.0</v>
      </c>
      <c r="K948" s="2510">
        <v>832943.0</v>
      </c>
      <c r="L948" s="2510">
        <v>13221.0</v>
      </c>
      <c r="M948" s="2509">
        <v>53.0</v>
      </c>
      <c r="N948" s="2508">
        <v>41.0</v>
      </c>
      <c r="O948" s="2509">
        <v>63.0</v>
      </c>
      <c r="P948" s="2508">
        <v>0.9</v>
      </c>
    </row>
    <row r="949">
      <c r="A949" s="2505" t="s">
        <v>33</v>
      </c>
      <c r="B949" s="2505" t="s">
        <v>783</v>
      </c>
      <c r="C949" s="2506">
        <v>45600.583333333336</v>
      </c>
      <c r="D949" s="2506">
        <v>45603.583333333336</v>
      </c>
      <c r="E949" s="2507">
        <v>72.0</v>
      </c>
      <c r="F949" s="2508" t="s">
        <v>175</v>
      </c>
      <c r="G949" s="2508">
        <v>7.0</v>
      </c>
      <c r="H949" s="2508">
        <v>21.0</v>
      </c>
      <c r="I949" s="2508">
        <v>815.0</v>
      </c>
      <c r="J949" s="2509">
        <v>26.0</v>
      </c>
      <c r="K949" s="2510">
        <v>1023960.0</v>
      </c>
      <c r="L949" s="2510">
        <v>12190.0</v>
      </c>
      <c r="M949" s="2509">
        <v>57.0</v>
      </c>
      <c r="N949" s="2508">
        <v>38.0</v>
      </c>
      <c r="O949" s="2509">
        <v>84.0</v>
      </c>
      <c r="P949" s="2508">
        <v>1.2</v>
      </c>
    </row>
    <row r="950">
      <c r="A950" s="2505" t="s">
        <v>32</v>
      </c>
      <c r="B950" s="2505" t="s">
        <v>783</v>
      </c>
      <c r="C950" s="2506">
        <v>45607.583333333336</v>
      </c>
      <c r="D950" s="2506">
        <v>45610.583333333336</v>
      </c>
      <c r="E950" s="2507">
        <v>72.0</v>
      </c>
      <c r="F950" s="2508" t="s">
        <v>175</v>
      </c>
      <c r="G950" s="2508">
        <v>7.0</v>
      </c>
      <c r="H950" s="2508">
        <v>8.0</v>
      </c>
      <c r="I950" s="2508">
        <v>918.0</v>
      </c>
      <c r="J950" s="2509">
        <v>11.0</v>
      </c>
      <c r="K950" s="2510">
        <v>2115997.0</v>
      </c>
      <c r="L950" s="2510">
        <v>17781.0</v>
      </c>
      <c r="M950" s="2509">
        <v>32.0</v>
      </c>
      <c r="N950" s="2508">
        <v>56.0</v>
      </c>
      <c r="O950" s="2509">
        <v>119.0</v>
      </c>
      <c r="P950" s="2508">
        <v>1.7</v>
      </c>
    </row>
    <row r="951">
      <c r="A951" s="2505" t="s">
        <v>31</v>
      </c>
      <c r="B951" s="2505" t="s">
        <v>783</v>
      </c>
      <c r="C951" s="2506">
        <v>45614.583333333336</v>
      </c>
      <c r="D951" s="2506">
        <v>45617.583333333336</v>
      </c>
      <c r="E951" s="2507">
        <v>72.0</v>
      </c>
      <c r="F951" s="2508" t="s">
        <v>175</v>
      </c>
      <c r="G951" s="2508">
        <v>8.0</v>
      </c>
      <c r="H951" s="2508">
        <v>12.0</v>
      </c>
      <c r="I951" s="2508">
        <v>861.0</v>
      </c>
      <c r="J951" s="2509">
        <v>19.0</v>
      </c>
      <c r="K951" s="2510">
        <v>1992401.0</v>
      </c>
      <c r="L951" s="2510">
        <v>20331.0</v>
      </c>
      <c r="M951" s="2509">
        <v>42.0</v>
      </c>
      <c r="N951" s="2508">
        <v>64.0</v>
      </c>
      <c r="O951" s="2509">
        <v>98.0</v>
      </c>
      <c r="P951" s="2508">
        <v>1.4</v>
      </c>
    </row>
    <row r="952">
      <c r="A952" s="2505" t="s">
        <v>30</v>
      </c>
      <c r="B952" s="2505" t="s">
        <v>783</v>
      </c>
      <c r="C952" s="2506">
        <v>45621.583333333336</v>
      </c>
      <c r="D952" s="2506">
        <v>45624.583333333336</v>
      </c>
      <c r="E952" s="2507">
        <v>72.0</v>
      </c>
      <c r="F952" s="2508" t="s">
        <v>175</v>
      </c>
      <c r="G952" s="2508">
        <v>8.0</v>
      </c>
      <c r="H952" s="2508">
        <v>12.0</v>
      </c>
      <c r="I952" s="2508">
        <v>890.0</v>
      </c>
      <c r="J952" s="2509">
        <v>13.0</v>
      </c>
      <c r="K952" s="2510">
        <v>1391362.0</v>
      </c>
      <c r="L952" s="2510">
        <v>20461.0</v>
      </c>
      <c r="M952" s="2509">
        <v>39.0</v>
      </c>
      <c r="N952" s="2508">
        <v>64.0</v>
      </c>
      <c r="O952" s="2509">
        <v>68.0</v>
      </c>
      <c r="P952" s="2508">
        <v>0.9</v>
      </c>
    </row>
    <row r="953">
      <c r="A953" s="2505" t="s">
        <v>29</v>
      </c>
      <c r="B953" s="2505" t="s">
        <v>783</v>
      </c>
      <c r="C953" s="2506">
        <v>45628.583333333336</v>
      </c>
      <c r="D953" s="2506">
        <v>45631.583333333336</v>
      </c>
      <c r="E953" s="2507">
        <v>72.0</v>
      </c>
      <c r="F953" s="2508" t="s">
        <v>175</v>
      </c>
      <c r="G953" s="2508">
        <v>8.0</v>
      </c>
      <c r="H953" s="2508">
        <v>30.0</v>
      </c>
      <c r="I953" s="2508">
        <v>822.0</v>
      </c>
      <c r="J953" s="2509">
        <v>35.0</v>
      </c>
      <c r="K953" s="2510">
        <v>828919.0</v>
      </c>
      <c r="L953" s="2510">
        <v>15640.0</v>
      </c>
      <c r="M953" s="2509">
        <v>51.0</v>
      </c>
      <c r="N953" s="2508">
        <v>49.0</v>
      </c>
      <c r="O953" s="2509">
        <v>53.0</v>
      </c>
      <c r="P953" s="2508">
        <v>0.7</v>
      </c>
    </row>
    <row r="954">
      <c r="A954" s="2505" t="s">
        <v>28</v>
      </c>
      <c r="B954" s="2505" t="s">
        <v>783</v>
      </c>
      <c r="C954" s="2506">
        <v>45635.583333333336</v>
      </c>
      <c r="D954" s="2506">
        <v>45638.583333333336</v>
      </c>
      <c r="E954" s="2507">
        <v>72.0</v>
      </c>
      <c r="F954" s="2508" t="s">
        <v>175</v>
      </c>
      <c r="G954" s="2508">
        <v>7.0</v>
      </c>
      <c r="H954" s="2508">
        <v>10.0</v>
      </c>
      <c r="I954" s="2508">
        <v>912.0</v>
      </c>
      <c r="J954" s="2509">
        <v>12.0</v>
      </c>
      <c r="K954" s="2510">
        <v>1919370.0</v>
      </c>
      <c r="L954" s="2510">
        <v>17449.0</v>
      </c>
      <c r="M954" s="2509">
        <v>46.0</v>
      </c>
      <c r="N954" s="2508">
        <v>55.0</v>
      </c>
      <c r="O954" s="2509">
        <v>110.0</v>
      </c>
      <c r="P954" s="2508">
        <v>1.5</v>
      </c>
    </row>
    <row r="955">
      <c r="A955" s="2505" t="s">
        <v>27</v>
      </c>
      <c r="B955" s="2505" t="s">
        <v>783</v>
      </c>
      <c r="C955" s="2506">
        <v>45642.583333333336</v>
      </c>
      <c r="D955" s="2506">
        <v>45645.583333333336</v>
      </c>
      <c r="E955" s="2507">
        <v>72.0</v>
      </c>
      <c r="F955" s="2508" t="s">
        <v>175</v>
      </c>
      <c r="G955" s="2508">
        <v>8.0</v>
      </c>
      <c r="H955" s="2508">
        <v>8.0</v>
      </c>
      <c r="I955" s="2508">
        <v>906.0</v>
      </c>
      <c r="J955" s="2509">
        <v>14.0</v>
      </c>
      <c r="K955" s="2510">
        <v>1669149.0</v>
      </c>
      <c r="L955" s="2510">
        <v>25290.0</v>
      </c>
      <c r="M955" s="2509">
        <v>29.0</v>
      </c>
      <c r="N955" s="2508">
        <v>79.0</v>
      </c>
      <c r="O955" s="2509">
        <v>66.0</v>
      </c>
      <c r="P955" s="2508">
        <v>0.9</v>
      </c>
    </row>
    <row r="956">
      <c r="A956" s="2505" t="s">
        <v>26</v>
      </c>
      <c r="B956" s="2505" t="s">
        <v>783</v>
      </c>
      <c r="C956" s="2506">
        <v>45649.583333333336</v>
      </c>
      <c r="D956" s="2506">
        <v>45652.583333333336</v>
      </c>
      <c r="E956" s="2507">
        <v>72.0</v>
      </c>
      <c r="F956" s="2508" t="s">
        <v>175</v>
      </c>
      <c r="G956" s="2508">
        <v>8.0</v>
      </c>
      <c r="H956" s="2508">
        <v>18.0</v>
      </c>
      <c r="I956" s="2508">
        <v>784.0</v>
      </c>
      <c r="J956" s="2509">
        <v>18.0</v>
      </c>
      <c r="K956" s="2510">
        <v>848150.0</v>
      </c>
      <c r="L956" s="2510">
        <v>11461.0</v>
      </c>
      <c r="M956" s="2509">
        <v>69.0</v>
      </c>
      <c r="N956" s="2508">
        <v>36.0</v>
      </c>
      <c r="O956" s="2509">
        <v>74.0</v>
      </c>
      <c r="P956" s="2508">
        <v>1.0</v>
      </c>
    </row>
    <row r="957">
      <c r="A957" s="2505" t="s">
        <v>25</v>
      </c>
      <c r="B957" s="2505" t="s">
        <v>783</v>
      </c>
      <c r="C957" s="2506">
        <v>45656.583333333336</v>
      </c>
      <c r="D957" s="2506">
        <v>45659.583333333336</v>
      </c>
      <c r="E957" s="2507">
        <v>72.0</v>
      </c>
      <c r="F957" s="2508" t="s">
        <v>175</v>
      </c>
      <c r="G957" s="2508">
        <v>8.0</v>
      </c>
      <c r="H957" s="2508">
        <v>26.0</v>
      </c>
      <c r="I957" s="2508">
        <v>774.0</v>
      </c>
      <c r="J957" s="2509">
        <v>32.0</v>
      </c>
      <c r="K957" s="2510">
        <v>535689.0</v>
      </c>
      <c r="L957" s="2510">
        <v>14097.0</v>
      </c>
      <c r="M957" s="2509">
        <v>52.0</v>
      </c>
      <c r="N957" s="2508">
        <v>44.0</v>
      </c>
      <c r="O957" s="2509">
        <v>38.0</v>
      </c>
      <c r="P957" s="2508">
        <v>0.5</v>
      </c>
    </row>
    <row r="958">
      <c r="A958" s="2505" t="s">
        <v>24</v>
      </c>
      <c r="B958" s="2505" t="s">
        <v>783</v>
      </c>
      <c r="C958" s="2506">
        <v>45663.583333333336</v>
      </c>
      <c r="D958" s="2506">
        <v>45666.583333333336</v>
      </c>
      <c r="E958" s="2507">
        <v>72.0</v>
      </c>
      <c r="F958" s="2508" t="s">
        <v>175</v>
      </c>
      <c r="G958" s="2508">
        <v>8.0</v>
      </c>
      <c r="H958" s="2508">
        <v>16.0</v>
      </c>
      <c r="I958" s="2508">
        <v>849.0</v>
      </c>
      <c r="J958" s="2509">
        <v>17.0</v>
      </c>
      <c r="K958" s="2510">
        <v>833378.0</v>
      </c>
      <c r="L958" s="2510">
        <v>14369.0</v>
      </c>
      <c r="M958" s="2509">
        <v>51.0</v>
      </c>
      <c r="N958" s="2508">
        <v>45.0</v>
      </c>
      <c r="O958" s="2509">
        <v>58.0</v>
      </c>
      <c r="P958" s="2508">
        <v>0.8</v>
      </c>
    </row>
    <row r="959">
      <c r="A959" s="2505" t="s">
        <v>23</v>
      </c>
      <c r="B959" s="2505" t="s">
        <v>783</v>
      </c>
      <c r="C959" s="2506">
        <v>45670.583333333336</v>
      </c>
      <c r="D959" s="2506">
        <v>45673.583333333336</v>
      </c>
      <c r="E959" s="2507">
        <v>72.0</v>
      </c>
      <c r="F959" s="2508" t="s">
        <v>175</v>
      </c>
      <c r="G959" s="2508">
        <v>8.0</v>
      </c>
      <c r="H959" s="2508">
        <v>73.0</v>
      </c>
      <c r="I959" s="2508">
        <v>549.0</v>
      </c>
      <c r="J959" s="2509">
        <v>91.0</v>
      </c>
      <c r="K959" s="2510">
        <v>169043.0</v>
      </c>
      <c r="L959" s="2510">
        <v>12075.0</v>
      </c>
      <c r="M959" s="2509">
        <v>57.0</v>
      </c>
      <c r="N959" s="2508">
        <v>38.0</v>
      </c>
      <c r="O959" s="2509">
        <v>14.0</v>
      </c>
      <c r="P959" s="2508">
        <v>0.2</v>
      </c>
    </row>
    <row r="960">
      <c r="A960" s="2505" t="s">
        <v>22</v>
      </c>
      <c r="B960" s="2505" t="s">
        <v>783</v>
      </c>
      <c r="C960" s="2506">
        <v>45677.583333333336</v>
      </c>
      <c r="D960" s="2506">
        <v>45680.583333333336</v>
      </c>
      <c r="E960" s="2507">
        <v>72.0</v>
      </c>
      <c r="F960" s="2508" t="s">
        <v>175</v>
      </c>
      <c r="G960" s="2508">
        <v>6.0</v>
      </c>
      <c r="H960" s="2508">
        <v>21.0</v>
      </c>
      <c r="I960" s="2508">
        <v>798.0</v>
      </c>
      <c r="J960" s="2509">
        <v>35.0</v>
      </c>
      <c r="K960" s="2510">
        <v>835809.0</v>
      </c>
      <c r="L960" s="2510">
        <v>20895.0</v>
      </c>
      <c r="M960" s="2509">
        <v>53.0</v>
      </c>
      <c r="N960" s="2508">
        <v>65.0</v>
      </c>
      <c r="O960" s="2509">
        <v>40.0</v>
      </c>
      <c r="P960" s="2508">
        <v>0.6</v>
      </c>
    </row>
    <row r="961">
      <c r="A961" s="2505" t="s">
        <v>21</v>
      </c>
      <c r="B961" s="2505" t="s">
        <v>783</v>
      </c>
      <c r="C961" s="2506">
        <v>45684.583333333336</v>
      </c>
      <c r="D961" s="2506">
        <v>45687.583333333336</v>
      </c>
      <c r="E961" s="2507">
        <v>72.0</v>
      </c>
      <c r="F961" s="2508" t="s">
        <v>175</v>
      </c>
      <c r="G961" s="2508">
        <v>7.0</v>
      </c>
      <c r="H961" s="2508">
        <v>71.0</v>
      </c>
      <c r="I961" s="2508">
        <v>591.0</v>
      </c>
      <c r="J961" s="2509">
        <v>59.0</v>
      </c>
      <c r="K961" s="2510">
        <v>395367.0</v>
      </c>
      <c r="L961" s="2510">
        <v>7460.0</v>
      </c>
      <c r="M961" s="2509">
        <v>114.0</v>
      </c>
      <c r="N961" s="2508">
        <v>23.0</v>
      </c>
      <c r="O961" s="2509">
        <v>53.0</v>
      </c>
      <c r="P961" s="2508">
        <v>0.7</v>
      </c>
    </row>
    <row r="962">
      <c r="A962" s="2505" t="s">
        <v>20</v>
      </c>
      <c r="B962" s="2505" t="s">
        <v>783</v>
      </c>
      <c r="C962" s="2506">
        <v>45691.583333333336</v>
      </c>
      <c r="D962" s="2506">
        <v>45694.583333333336</v>
      </c>
      <c r="E962" s="2507">
        <v>72.0</v>
      </c>
      <c r="F962" s="2508" t="s">
        <v>175</v>
      </c>
      <c r="G962" s="2508">
        <v>6.0</v>
      </c>
      <c r="H962" s="2508">
        <v>79.0</v>
      </c>
      <c r="I962" s="2508">
        <v>525.0</v>
      </c>
      <c r="J962" s="2509">
        <v>85.0</v>
      </c>
      <c r="K962" s="2510">
        <v>223606.0</v>
      </c>
      <c r="L962" s="2510">
        <v>8600.0</v>
      </c>
      <c r="M962" s="2509">
        <v>94.0</v>
      </c>
      <c r="N962" s="2508">
        <v>27.0</v>
      </c>
      <c r="O962" s="2509">
        <v>26.0</v>
      </c>
      <c r="P962" s="2508">
        <v>0.4</v>
      </c>
    </row>
    <row r="963">
      <c r="A963" s="2505" t="s">
        <v>19</v>
      </c>
      <c r="B963" s="2505" t="s">
        <v>783</v>
      </c>
      <c r="C963" s="2506">
        <v>45698.583333333336</v>
      </c>
      <c r="D963" s="2506">
        <v>45701.583333333336</v>
      </c>
      <c r="E963" s="2507">
        <v>72.0</v>
      </c>
      <c r="F963" s="2508" t="s">
        <v>175</v>
      </c>
      <c r="G963" s="2508">
        <v>5.0</v>
      </c>
      <c r="H963" s="2508">
        <v>24.0</v>
      </c>
      <c r="I963" s="2508">
        <v>807.0</v>
      </c>
      <c r="J963" s="2509">
        <v>35.0</v>
      </c>
      <c r="K963" s="2510">
        <v>702606.0</v>
      </c>
      <c r="L963" s="2510">
        <v>21956.0</v>
      </c>
      <c r="M963" s="2509">
        <v>38.0</v>
      </c>
      <c r="N963" s="2508">
        <v>69.0</v>
      </c>
      <c r="O963" s="2509">
        <v>32.0</v>
      </c>
      <c r="P963" s="2508">
        <v>0.4</v>
      </c>
    </row>
    <row r="964">
      <c r="A964" s="2505" t="s">
        <v>18</v>
      </c>
      <c r="B964" s="2505" t="s">
        <v>783</v>
      </c>
      <c r="C964" s="2506">
        <v>45705.583333333336</v>
      </c>
      <c r="D964" s="2506">
        <v>45708.583333333336</v>
      </c>
      <c r="E964" s="2507">
        <v>72.0</v>
      </c>
      <c r="F964" s="2508" t="s">
        <v>175</v>
      </c>
      <c r="G964" s="2508">
        <v>7.0</v>
      </c>
      <c r="H964" s="2508">
        <v>21.0</v>
      </c>
      <c r="I964" s="2508">
        <v>837.0</v>
      </c>
      <c r="J964" s="2509">
        <v>23.0</v>
      </c>
      <c r="K964" s="2510">
        <v>1325366.0</v>
      </c>
      <c r="L964" s="2510">
        <v>20709.0</v>
      </c>
      <c r="M964" s="2509">
        <v>43.0</v>
      </c>
      <c r="N964" s="2508">
        <v>65.0</v>
      </c>
      <c r="O964" s="2509">
        <v>64.0</v>
      </c>
      <c r="P964" s="2508">
        <v>0.9</v>
      </c>
    </row>
    <row r="965">
      <c r="A965" s="2505" t="s">
        <v>17</v>
      </c>
      <c r="B965" s="2505" t="s">
        <v>783</v>
      </c>
      <c r="C965" s="2506">
        <v>45712.583333333336</v>
      </c>
      <c r="D965" s="2506">
        <v>45715.583333333336</v>
      </c>
      <c r="E965" s="2507">
        <v>72.0</v>
      </c>
      <c r="F965" s="2508" t="s">
        <v>175</v>
      </c>
      <c r="G965" s="2508">
        <v>6.0</v>
      </c>
      <c r="H965" s="2508">
        <v>30.0</v>
      </c>
      <c r="I965" s="2508">
        <v>766.0</v>
      </c>
      <c r="J965" s="2509">
        <v>36.0</v>
      </c>
      <c r="K965" s="2510">
        <v>609945.0</v>
      </c>
      <c r="L965" s="2510">
        <v>17940.0</v>
      </c>
      <c r="M965" s="2509">
        <v>53.0</v>
      </c>
      <c r="N965" s="2508">
        <v>56.0</v>
      </c>
      <c r="O965" s="2509">
        <v>34.0</v>
      </c>
      <c r="P965" s="2508">
        <v>0.5</v>
      </c>
    </row>
    <row r="966">
      <c r="A966" s="2505" t="s">
        <v>16</v>
      </c>
      <c r="B966" s="2505" t="s">
        <v>783</v>
      </c>
      <c r="C966" s="2506">
        <v>45719.583333333336</v>
      </c>
      <c r="D966" s="2506">
        <v>45722.583333333336</v>
      </c>
      <c r="E966" s="2507">
        <v>72.0</v>
      </c>
      <c r="F966" s="2508" t="s">
        <v>175</v>
      </c>
      <c r="G966" s="2508">
        <v>7.0</v>
      </c>
      <c r="H966" s="2508">
        <v>16.0</v>
      </c>
      <c r="I966" s="2508">
        <v>883.0</v>
      </c>
      <c r="J966" s="2509">
        <v>21.0</v>
      </c>
      <c r="K966" s="2510">
        <v>1068682.0</v>
      </c>
      <c r="L966" s="2510">
        <v>21374.0</v>
      </c>
      <c r="M966" s="2509">
        <v>33.0</v>
      </c>
      <c r="N966" s="2508">
        <v>67.0</v>
      </c>
      <c r="O966" s="2509">
        <v>50.0</v>
      </c>
      <c r="P966" s="2508">
        <v>0.7</v>
      </c>
    </row>
    <row r="967">
      <c r="A967" s="2505" t="s">
        <v>782</v>
      </c>
      <c r="B967" s="2505" t="s">
        <v>783</v>
      </c>
      <c r="C967" s="2506">
        <v>45502.625</v>
      </c>
      <c r="D967" s="2506">
        <v>45505.583333333336</v>
      </c>
      <c r="E967" s="2507">
        <v>71.0</v>
      </c>
      <c r="F967" s="2508" t="s">
        <v>227</v>
      </c>
      <c r="G967" s="2508">
        <v>7.0</v>
      </c>
      <c r="H967" s="2508">
        <v>34.0</v>
      </c>
      <c r="I967" s="2508">
        <v>679.0</v>
      </c>
      <c r="J967" s="2509">
        <v>29.0</v>
      </c>
      <c r="K967" s="2510">
        <v>422491.0</v>
      </c>
      <c r="L967" s="2510">
        <v>7412.0</v>
      </c>
      <c r="M967" s="2509">
        <v>92.0</v>
      </c>
      <c r="N967" s="2508">
        <v>18.0</v>
      </c>
      <c r="O967" s="2509">
        <v>57.0</v>
      </c>
      <c r="P967" s="2508">
        <v>0.8</v>
      </c>
    </row>
    <row r="968">
      <c r="A968" s="2505" t="s">
        <v>46</v>
      </c>
      <c r="B968" s="2505" t="s">
        <v>783</v>
      </c>
      <c r="C968" s="2506">
        <v>45509.625</v>
      </c>
      <c r="D968" s="2506">
        <v>45512.583333333336</v>
      </c>
      <c r="E968" s="2507">
        <v>71.0</v>
      </c>
      <c r="F968" s="2508" t="s">
        <v>227</v>
      </c>
      <c r="G968" s="2508">
        <v>6.0</v>
      </c>
      <c r="H968" s="2508">
        <v>10.0</v>
      </c>
      <c r="I968" s="2508">
        <v>874.0</v>
      </c>
      <c r="J968" s="2509">
        <v>13.0</v>
      </c>
      <c r="K968" s="2510">
        <v>1212115.0</v>
      </c>
      <c r="L968" s="2510">
        <v>22447.0</v>
      </c>
      <c r="M968" s="2509">
        <v>32.0</v>
      </c>
      <c r="N968" s="2508">
        <v>52.0</v>
      </c>
      <c r="O968" s="2509">
        <v>54.0</v>
      </c>
      <c r="P968" s="2508">
        <v>0.8</v>
      </c>
    </row>
    <row r="969">
      <c r="A969" s="2505" t="s">
        <v>45</v>
      </c>
      <c r="B969" s="2505" t="s">
        <v>783</v>
      </c>
      <c r="C969" s="2506">
        <v>45516.625</v>
      </c>
      <c r="D969" s="2506">
        <v>45519.583333333336</v>
      </c>
      <c r="E969" s="2507">
        <v>71.0</v>
      </c>
      <c r="F969" s="2508" t="s">
        <v>227</v>
      </c>
      <c r="G969" s="2508">
        <v>7.0</v>
      </c>
      <c r="H969" s="2508">
        <v>20.0</v>
      </c>
      <c r="I969" s="2508">
        <v>776.0</v>
      </c>
      <c r="J969" s="2509">
        <v>15.0</v>
      </c>
      <c r="K969" s="2510">
        <v>681827.0</v>
      </c>
      <c r="L969" s="2510">
        <v>9340.0</v>
      </c>
      <c r="M969" s="2509">
        <v>78.0</v>
      </c>
      <c r="N969" s="2508">
        <v>22.0</v>
      </c>
      <c r="O969" s="2509">
        <v>73.0</v>
      </c>
      <c r="P969" s="2508">
        <v>1.0</v>
      </c>
    </row>
    <row r="970">
      <c r="A970" s="2505" t="s">
        <v>44</v>
      </c>
      <c r="B970" s="2505" t="s">
        <v>783</v>
      </c>
      <c r="C970" s="2506">
        <v>45523.625</v>
      </c>
      <c r="D970" s="2506">
        <v>45526.583333333336</v>
      </c>
      <c r="E970" s="2507">
        <v>71.0</v>
      </c>
      <c r="F970" s="2508" t="s">
        <v>227</v>
      </c>
      <c r="G970" s="2508">
        <v>6.0</v>
      </c>
      <c r="H970" s="2508">
        <v>9.0</v>
      </c>
      <c r="I970" s="2508">
        <v>882.0</v>
      </c>
      <c r="J970" s="2509">
        <v>9.0</v>
      </c>
      <c r="K970" s="2510">
        <v>1365671.0</v>
      </c>
      <c r="L970" s="2510">
        <v>19792.0</v>
      </c>
      <c r="M970" s="2509">
        <v>34.0</v>
      </c>
      <c r="N970" s="2508">
        <v>46.0</v>
      </c>
      <c r="O970" s="2509">
        <v>69.0</v>
      </c>
      <c r="P970" s="2508">
        <v>1.0</v>
      </c>
    </row>
    <row r="971">
      <c r="A971" s="2505" t="s">
        <v>43</v>
      </c>
      <c r="B971" s="2505" t="s">
        <v>783</v>
      </c>
      <c r="C971" s="2506">
        <v>45530.625</v>
      </c>
      <c r="D971" s="2506">
        <v>45533.583333333336</v>
      </c>
      <c r="E971" s="2507">
        <v>71.0</v>
      </c>
      <c r="F971" s="2508" t="s">
        <v>227</v>
      </c>
      <c r="G971" s="2508">
        <v>7.0</v>
      </c>
      <c r="H971" s="2508">
        <v>32.0</v>
      </c>
      <c r="I971" s="2508">
        <v>721.0</v>
      </c>
      <c r="J971" s="2509">
        <v>25.0</v>
      </c>
      <c r="K971" s="2510">
        <v>538752.0</v>
      </c>
      <c r="L971" s="2510">
        <v>10165.0</v>
      </c>
      <c r="M971" s="2509">
        <v>90.0</v>
      </c>
      <c r="N971" s="2508">
        <v>24.0</v>
      </c>
      <c r="O971" s="2509">
        <v>53.0</v>
      </c>
      <c r="P971" s="2508">
        <v>0.7</v>
      </c>
    </row>
    <row r="972">
      <c r="A972" s="2505" t="s">
        <v>42</v>
      </c>
      <c r="B972" s="2505" t="s">
        <v>783</v>
      </c>
      <c r="C972" s="2506">
        <v>45537.708333333336</v>
      </c>
      <c r="D972" s="2506">
        <v>45540.666666666664</v>
      </c>
      <c r="E972" s="2507">
        <v>71.0</v>
      </c>
      <c r="F972" s="2508" t="s">
        <v>227</v>
      </c>
      <c r="G972" s="2508">
        <v>6.0</v>
      </c>
      <c r="H972" s="2508">
        <v>17.0</v>
      </c>
      <c r="I972" s="2508">
        <v>859.0</v>
      </c>
      <c r="J972" s="2509">
        <v>13.0</v>
      </c>
      <c r="K972" s="2510">
        <v>1108191.0</v>
      </c>
      <c r="L972" s="2510">
        <v>23087.0</v>
      </c>
      <c r="M972" s="2509">
        <v>34.0</v>
      </c>
      <c r="N972" s="2508">
        <v>54.0</v>
      </c>
      <c r="O972" s="2509">
        <v>48.0</v>
      </c>
      <c r="P972" s="2508">
        <v>0.7</v>
      </c>
    </row>
    <row r="973">
      <c r="A973" s="2505" t="s">
        <v>41</v>
      </c>
      <c r="B973" s="2505" t="s">
        <v>783</v>
      </c>
      <c r="C973" s="2506">
        <v>45544.708333333336</v>
      </c>
      <c r="D973" s="2506">
        <v>45547.583333333336</v>
      </c>
      <c r="E973" s="2507">
        <v>69.0</v>
      </c>
      <c r="F973" s="2508" t="s">
        <v>227</v>
      </c>
      <c r="G973" s="2508">
        <v>6.0</v>
      </c>
      <c r="H973" s="2508">
        <v>49.0</v>
      </c>
      <c r="I973" s="2508">
        <v>669.0</v>
      </c>
      <c r="J973" s="2509">
        <v>32.0</v>
      </c>
      <c r="K973" s="2510">
        <v>463045.0</v>
      </c>
      <c r="L973" s="2510">
        <v>6711.0</v>
      </c>
      <c r="M973" s="2509">
        <v>114.0</v>
      </c>
      <c r="N973" s="2508">
        <v>16.0</v>
      </c>
      <c r="O973" s="2509">
        <v>69.0</v>
      </c>
      <c r="P973" s="2508">
        <v>1.0</v>
      </c>
    </row>
    <row r="974">
      <c r="A974" s="2505" t="s">
        <v>40</v>
      </c>
      <c r="B974" s="2505" t="s">
        <v>783</v>
      </c>
      <c r="C974" s="2506">
        <v>45551.708333333336</v>
      </c>
      <c r="D974" s="2506">
        <v>45554.583333333336</v>
      </c>
      <c r="E974" s="2507">
        <v>69.0</v>
      </c>
      <c r="F974" s="2508" t="s">
        <v>227</v>
      </c>
      <c r="G974" s="2508">
        <v>6.0</v>
      </c>
      <c r="H974" s="2508">
        <v>47.0</v>
      </c>
      <c r="I974" s="2508">
        <v>694.0</v>
      </c>
      <c r="J974" s="2509">
        <v>26.0</v>
      </c>
      <c r="K974" s="2510">
        <v>578884.0</v>
      </c>
      <c r="L974" s="2510">
        <v>5311.0</v>
      </c>
      <c r="M974" s="2509">
        <v>121.0</v>
      </c>
      <c r="N974" s="2508">
        <v>12.0</v>
      </c>
      <c r="O974" s="2509">
        <v>109.0</v>
      </c>
      <c r="P974" s="2508">
        <v>1.6</v>
      </c>
    </row>
    <row r="975">
      <c r="A975" s="2505" t="s">
        <v>39</v>
      </c>
      <c r="B975" s="2505" t="s">
        <v>783</v>
      </c>
      <c r="C975" s="2506">
        <v>45558.708333333336</v>
      </c>
      <c r="D975" s="2506">
        <v>45561.583333333336</v>
      </c>
      <c r="E975" s="2507">
        <v>69.0</v>
      </c>
      <c r="F975" s="2508" t="s">
        <v>227</v>
      </c>
      <c r="G975" s="2508">
        <v>6.0</v>
      </c>
      <c r="H975" s="2508">
        <v>77.0</v>
      </c>
      <c r="I975" s="2508">
        <v>541.0</v>
      </c>
      <c r="J975" s="2509">
        <v>56.0</v>
      </c>
      <c r="K975" s="2510">
        <v>255119.0</v>
      </c>
      <c r="L975" s="2510">
        <v>4639.0</v>
      </c>
      <c r="M975" s="2509">
        <v>143.0</v>
      </c>
      <c r="N975" s="2508">
        <v>11.0</v>
      </c>
      <c r="O975" s="2509">
        <v>55.0</v>
      </c>
      <c r="P975" s="2508">
        <v>0.8</v>
      </c>
    </row>
    <row r="976">
      <c r="A976" s="2505" t="s">
        <v>38</v>
      </c>
      <c r="B976" s="2505" t="s">
        <v>783</v>
      </c>
      <c r="C976" s="2506">
        <v>45565.708333333336</v>
      </c>
      <c r="D976" s="2506">
        <v>45568.583333333336</v>
      </c>
      <c r="E976" s="2507">
        <v>69.0</v>
      </c>
      <c r="F976" s="2508" t="s">
        <v>227</v>
      </c>
      <c r="G976" s="2508">
        <v>5.0</v>
      </c>
      <c r="H976" s="2508">
        <v>35.0</v>
      </c>
      <c r="I976" s="2508">
        <v>736.0</v>
      </c>
      <c r="J976" s="2509">
        <v>30.0</v>
      </c>
      <c r="K976" s="2510">
        <v>501989.0</v>
      </c>
      <c r="L976" s="2510">
        <v>11952.0</v>
      </c>
      <c r="M976" s="2509">
        <v>75.0</v>
      </c>
      <c r="N976" s="2508">
        <v>28.0</v>
      </c>
      <c r="O976" s="2509">
        <v>42.0</v>
      </c>
      <c r="P976" s="2508">
        <v>0.6</v>
      </c>
    </row>
    <row r="977">
      <c r="A977" s="2505" t="s">
        <v>37</v>
      </c>
      <c r="B977" s="2505" t="s">
        <v>783</v>
      </c>
      <c r="C977" s="2506">
        <v>45572.625</v>
      </c>
      <c r="D977" s="2506">
        <v>45575.583333333336</v>
      </c>
      <c r="E977" s="2507">
        <v>71.0</v>
      </c>
      <c r="F977" s="2508" t="s">
        <v>227</v>
      </c>
      <c r="G977" s="2508">
        <v>6.0</v>
      </c>
      <c r="H977" s="2508">
        <v>50.0</v>
      </c>
      <c r="I977" s="2508">
        <v>658.0</v>
      </c>
      <c r="J977" s="2509">
        <v>30.0</v>
      </c>
      <c r="K977" s="2510">
        <v>522425.0</v>
      </c>
      <c r="L977" s="2510">
        <v>7916.0</v>
      </c>
      <c r="M977" s="2509">
        <v>118.0</v>
      </c>
      <c r="N977" s="2508">
        <v>18.0</v>
      </c>
      <c r="O977" s="2509">
        <v>66.0</v>
      </c>
      <c r="P977" s="2508">
        <v>0.9</v>
      </c>
    </row>
    <row r="978">
      <c r="A978" s="2505" t="s">
        <v>36</v>
      </c>
      <c r="B978" s="2505" t="s">
        <v>783</v>
      </c>
      <c r="C978" s="2506">
        <v>45579.625</v>
      </c>
      <c r="D978" s="2506">
        <v>45582.583333333336</v>
      </c>
      <c r="E978" s="2507">
        <v>71.0</v>
      </c>
      <c r="F978" s="2508" t="s">
        <v>227</v>
      </c>
      <c r="G978" s="2508">
        <v>6.0</v>
      </c>
      <c r="H978" s="2508">
        <v>102.0</v>
      </c>
      <c r="I978" s="2508">
        <v>466.0</v>
      </c>
      <c r="J978" s="2509">
        <v>79.0</v>
      </c>
      <c r="K978" s="2510">
        <v>222403.0</v>
      </c>
      <c r="L978" s="2510">
        <v>6011.0</v>
      </c>
      <c r="M978" s="2509">
        <v>131.0</v>
      </c>
      <c r="N978" s="2508">
        <v>14.0</v>
      </c>
      <c r="O978" s="2509">
        <v>37.0</v>
      </c>
      <c r="P978" s="2508">
        <v>0.5</v>
      </c>
    </row>
    <row r="979">
      <c r="A979" s="2505" t="s">
        <v>35</v>
      </c>
      <c r="B979" s="2505" t="s">
        <v>783</v>
      </c>
      <c r="C979" s="2506">
        <v>45586.625</v>
      </c>
      <c r="D979" s="2506">
        <v>45589.583333333336</v>
      </c>
      <c r="E979" s="2507">
        <v>71.0</v>
      </c>
      <c r="F979" s="2508" t="s">
        <v>227</v>
      </c>
      <c r="G979" s="2508">
        <v>4.0</v>
      </c>
      <c r="H979" s="2508">
        <v>67.0</v>
      </c>
      <c r="I979" s="2508">
        <v>593.0</v>
      </c>
      <c r="J979" s="2509">
        <v>46.0</v>
      </c>
      <c r="K979" s="2510">
        <v>327518.0</v>
      </c>
      <c r="L979" s="2510">
        <v>6180.0</v>
      </c>
      <c r="M979" s="2509">
        <v>124.0</v>
      </c>
      <c r="N979" s="2508">
        <v>14.0</v>
      </c>
      <c r="O979" s="2509">
        <v>53.0</v>
      </c>
      <c r="P979" s="2508">
        <v>0.7</v>
      </c>
    </row>
    <row r="980">
      <c r="A980" s="2505" t="s">
        <v>34</v>
      </c>
      <c r="B980" s="2505" t="s">
        <v>783</v>
      </c>
      <c r="C980" s="2506">
        <v>45593.583333333336</v>
      </c>
      <c r="D980" s="2506">
        <v>45596.583333333336</v>
      </c>
      <c r="E980" s="2507">
        <v>72.0</v>
      </c>
      <c r="F980" s="2508" t="s">
        <v>227</v>
      </c>
      <c r="G980" s="2508">
        <v>5.0</v>
      </c>
      <c r="H980" s="2508">
        <v>14.0</v>
      </c>
      <c r="I980" s="2508">
        <v>853.0</v>
      </c>
      <c r="J980" s="2509">
        <v>19.0</v>
      </c>
      <c r="K980" s="2510">
        <v>1186449.0</v>
      </c>
      <c r="L980" s="2510">
        <v>23264.0</v>
      </c>
      <c r="M980" s="2509">
        <v>42.0</v>
      </c>
      <c r="N980" s="2508">
        <v>53.0</v>
      </c>
      <c r="O980" s="2509">
        <v>51.0</v>
      </c>
      <c r="P980" s="2508">
        <v>0.7</v>
      </c>
    </row>
    <row r="981">
      <c r="A981" s="2505" t="s">
        <v>33</v>
      </c>
      <c r="B981" s="2505" t="s">
        <v>783</v>
      </c>
      <c r="C981" s="2506">
        <v>45600.583333333336</v>
      </c>
      <c r="D981" s="2506">
        <v>45603.583333333336</v>
      </c>
      <c r="E981" s="2507">
        <v>72.0</v>
      </c>
      <c r="F981" s="2508" t="s">
        <v>227</v>
      </c>
      <c r="G981" s="2508">
        <v>7.0</v>
      </c>
      <c r="H981" s="2508">
        <v>75.0</v>
      </c>
      <c r="I981" s="2508">
        <v>559.0</v>
      </c>
      <c r="J981" s="2509">
        <v>52.0</v>
      </c>
      <c r="K981" s="2510">
        <v>452144.0</v>
      </c>
      <c r="L981" s="2510">
        <v>5257.0</v>
      </c>
      <c r="M981" s="2509">
        <v>140.0</v>
      </c>
      <c r="N981" s="2508">
        <v>12.0</v>
      </c>
      <c r="O981" s="2509">
        <v>86.0</v>
      </c>
      <c r="P981" s="2508">
        <v>1.2</v>
      </c>
    </row>
    <row r="982">
      <c r="A982" s="2505" t="s">
        <v>32</v>
      </c>
      <c r="B982" s="2505" t="s">
        <v>783</v>
      </c>
      <c r="C982" s="2506">
        <v>45607.583333333336</v>
      </c>
      <c r="D982" s="2506">
        <v>45610.583333333336</v>
      </c>
      <c r="E982" s="2507">
        <v>72.0</v>
      </c>
      <c r="F982" s="2508" t="s">
        <v>227</v>
      </c>
      <c r="G982" s="2508">
        <v>5.0</v>
      </c>
      <c r="H982" s="2508">
        <v>39.0</v>
      </c>
      <c r="I982" s="2508">
        <v>729.0</v>
      </c>
      <c r="J982" s="2509">
        <v>34.0</v>
      </c>
      <c r="K982" s="2510">
        <v>733352.0</v>
      </c>
      <c r="L982" s="2510">
        <v>10628.0</v>
      </c>
      <c r="M982" s="2509">
        <v>87.0</v>
      </c>
      <c r="N982" s="2508">
        <v>24.0</v>
      </c>
      <c r="O982" s="2509">
        <v>69.0</v>
      </c>
      <c r="P982" s="2508">
        <v>1.0</v>
      </c>
    </row>
    <row r="983">
      <c r="A983" s="2505" t="s">
        <v>31</v>
      </c>
      <c r="B983" s="2505" t="s">
        <v>783</v>
      </c>
      <c r="C983" s="2506">
        <v>45614.583333333336</v>
      </c>
      <c r="D983" s="2506">
        <v>45617.583333333336</v>
      </c>
      <c r="E983" s="2507">
        <v>72.0</v>
      </c>
      <c r="F983" s="2508" t="s">
        <v>227</v>
      </c>
      <c r="G983" s="2508">
        <v>5.0</v>
      </c>
      <c r="H983" s="2508">
        <v>153.0</v>
      </c>
      <c r="I983" s="2508">
        <v>173.0</v>
      </c>
      <c r="J983" s="2509">
        <v>135.0</v>
      </c>
      <c r="K983" s="2510">
        <v>79596.0</v>
      </c>
      <c r="L983" s="2510">
        <v>3461.0</v>
      </c>
      <c r="M983" s="2509">
        <v>162.0</v>
      </c>
      <c r="N983" s="2508">
        <v>8.0</v>
      </c>
      <c r="O983" s="2509">
        <v>23.0</v>
      </c>
      <c r="P983" s="2508">
        <v>0.3</v>
      </c>
    </row>
    <row r="984">
      <c r="A984" s="2505" t="s">
        <v>30</v>
      </c>
      <c r="B984" s="2505" t="s">
        <v>783</v>
      </c>
      <c r="C984" s="2506">
        <v>45621.583333333336</v>
      </c>
      <c r="D984" s="2506">
        <v>45624.583333333336</v>
      </c>
      <c r="E984" s="2507">
        <v>72.0</v>
      </c>
      <c r="F984" s="2508" t="s">
        <v>227</v>
      </c>
      <c r="G984" s="2508">
        <v>3.0</v>
      </c>
      <c r="H984" s="2508">
        <v>128.0</v>
      </c>
      <c r="I984" s="2508">
        <v>315.0</v>
      </c>
      <c r="J984" s="2509">
        <v>102.0</v>
      </c>
      <c r="K984" s="2510">
        <v>150219.0</v>
      </c>
      <c r="L984" s="2510">
        <v>3266.0</v>
      </c>
      <c r="M984" s="2509">
        <v>166.0</v>
      </c>
      <c r="N984" s="2508">
        <v>7.0</v>
      </c>
      <c r="O984" s="2509">
        <v>46.0</v>
      </c>
      <c r="P984" s="2508">
        <v>0.6</v>
      </c>
    </row>
    <row r="985">
      <c r="A985" s="2505" t="s">
        <v>29</v>
      </c>
      <c r="B985" s="2505" t="s">
        <v>783</v>
      </c>
      <c r="C985" s="2506">
        <v>45628.583333333336</v>
      </c>
      <c r="D985" s="2506">
        <v>45631.583333333336</v>
      </c>
      <c r="E985" s="2507">
        <v>72.0</v>
      </c>
      <c r="F985" s="2508" t="s">
        <v>227</v>
      </c>
      <c r="G985" s="2508">
        <v>3.0</v>
      </c>
      <c r="H985" s="2508">
        <v>119.0</v>
      </c>
      <c r="I985" s="2508">
        <v>387.0</v>
      </c>
      <c r="J985" s="2509">
        <v>90.0</v>
      </c>
      <c r="K985" s="2510">
        <v>233538.0</v>
      </c>
      <c r="L985" s="2510">
        <v>3828.0</v>
      </c>
      <c r="M985" s="2509">
        <v>162.0</v>
      </c>
      <c r="N985" s="2508">
        <v>9.0</v>
      </c>
      <c r="O985" s="2509">
        <v>61.0</v>
      </c>
      <c r="P985" s="2508">
        <v>0.8</v>
      </c>
    </row>
    <row r="986">
      <c r="A986" s="2505" t="s">
        <v>28</v>
      </c>
      <c r="B986" s="2505" t="s">
        <v>783</v>
      </c>
      <c r="C986" s="2506">
        <v>45635.583333333336</v>
      </c>
      <c r="D986" s="2506">
        <v>45638.583333333336</v>
      </c>
      <c r="E986" s="2507">
        <v>72.0</v>
      </c>
      <c r="F986" s="2508" t="s">
        <v>227</v>
      </c>
      <c r="G986" s="2508">
        <v>3.0</v>
      </c>
      <c r="H986" s="2508">
        <v>127.0</v>
      </c>
      <c r="I986" s="2508">
        <v>309.0</v>
      </c>
      <c r="J986" s="2509">
        <v>100.0</v>
      </c>
      <c r="K986" s="2510">
        <v>170984.0</v>
      </c>
      <c r="L986" s="2510">
        <v>2850.0</v>
      </c>
      <c r="M986" s="2509">
        <v>167.0</v>
      </c>
      <c r="N986" s="2508">
        <v>6.0</v>
      </c>
      <c r="O986" s="2509">
        <v>60.0</v>
      </c>
      <c r="P986" s="2508">
        <v>0.8</v>
      </c>
    </row>
    <row r="987">
      <c r="A987" s="2505" t="s">
        <v>27</v>
      </c>
      <c r="B987" s="2505" t="s">
        <v>783</v>
      </c>
      <c r="C987" s="2506">
        <v>45642.583333333336</v>
      </c>
      <c r="D987" s="2506">
        <v>45645.583333333336</v>
      </c>
      <c r="E987" s="2507">
        <v>72.0</v>
      </c>
      <c r="F987" s="2508" t="s">
        <v>227</v>
      </c>
      <c r="G987" s="2508">
        <v>3.0</v>
      </c>
      <c r="H987" s="2508">
        <v>106.0</v>
      </c>
      <c r="I987" s="2508">
        <v>404.0</v>
      </c>
      <c r="J987" s="2509">
        <v>77.0</v>
      </c>
      <c r="K987" s="2510">
        <v>250002.0</v>
      </c>
      <c r="L987" s="2510">
        <v>2717.0</v>
      </c>
      <c r="M987" s="2509">
        <v>169.0</v>
      </c>
      <c r="N987" s="2508">
        <v>6.0</v>
      </c>
      <c r="O987" s="2509">
        <v>92.0</v>
      </c>
      <c r="P987" s="2508">
        <v>1.3</v>
      </c>
    </row>
    <row r="988">
      <c r="A988" s="2505" t="s">
        <v>26</v>
      </c>
      <c r="B988" s="2505" t="s">
        <v>783</v>
      </c>
      <c r="C988" s="2506">
        <v>45649.583333333336</v>
      </c>
      <c r="D988" s="2506">
        <v>45652.583333333336</v>
      </c>
      <c r="E988" s="2507">
        <v>72.0</v>
      </c>
      <c r="F988" s="2508" t="s">
        <v>227</v>
      </c>
      <c r="G988" s="2508">
        <v>3.0</v>
      </c>
      <c r="H988" s="2508">
        <v>94.0</v>
      </c>
      <c r="I988" s="2508">
        <v>432.0</v>
      </c>
      <c r="J988" s="2509">
        <v>70.0</v>
      </c>
      <c r="K988" s="2510">
        <v>215649.0</v>
      </c>
      <c r="L988" s="2510">
        <v>3171.0</v>
      </c>
      <c r="M988" s="2509">
        <v>158.0</v>
      </c>
      <c r="N988" s="2508">
        <v>7.0</v>
      </c>
      <c r="O988" s="2509">
        <v>68.0</v>
      </c>
      <c r="P988" s="2508">
        <v>0.9</v>
      </c>
    </row>
    <row r="989">
      <c r="A989" s="2505" t="s">
        <v>25</v>
      </c>
      <c r="B989" s="2505" t="s">
        <v>783</v>
      </c>
      <c r="C989" s="2506">
        <v>45656.583333333336</v>
      </c>
      <c r="D989" s="2506">
        <v>45659.583333333336</v>
      </c>
      <c r="E989" s="2507">
        <v>72.0</v>
      </c>
      <c r="F989" s="2508" t="s">
        <v>227</v>
      </c>
      <c r="G989" s="2508">
        <v>4.0</v>
      </c>
      <c r="H989" s="2508">
        <v>65.0</v>
      </c>
      <c r="I989" s="2508">
        <v>570.0</v>
      </c>
      <c r="J989" s="2509">
        <v>42.0</v>
      </c>
      <c r="K989" s="2510">
        <v>378795.0</v>
      </c>
      <c r="L989" s="2510">
        <v>6420.0</v>
      </c>
      <c r="M989" s="2509">
        <v>137.0</v>
      </c>
      <c r="N989" s="2508">
        <v>15.0</v>
      </c>
      <c r="O989" s="2509">
        <v>59.0</v>
      </c>
      <c r="P989" s="2508">
        <v>0.8</v>
      </c>
    </row>
    <row r="990">
      <c r="A990" s="2505" t="s">
        <v>24</v>
      </c>
      <c r="B990" s="2505" t="s">
        <v>783</v>
      </c>
      <c r="C990" s="2506">
        <v>45663.583333333336</v>
      </c>
      <c r="D990" s="2506">
        <v>45666.583333333336</v>
      </c>
      <c r="E990" s="2507">
        <v>72.0</v>
      </c>
      <c r="F990" s="2508" t="s">
        <v>227</v>
      </c>
      <c r="G990" s="2508">
        <v>5.0</v>
      </c>
      <c r="H990" s="2508">
        <v>42.0</v>
      </c>
      <c r="I990" s="2508">
        <v>708.0</v>
      </c>
      <c r="J990" s="2509">
        <v>22.0</v>
      </c>
      <c r="K990" s="2510">
        <v>776616.0</v>
      </c>
      <c r="L990" s="2510">
        <v>7327.0</v>
      </c>
      <c r="M990" s="2509">
        <v>120.0</v>
      </c>
      <c r="N990" s="2508">
        <v>17.0</v>
      </c>
      <c r="O990" s="2509">
        <v>106.0</v>
      </c>
      <c r="P990" s="2508">
        <v>1.5</v>
      </c>
    </row>
    <row r="991">
      <c r="A991" s="2505" t="s">
        <v>23</v>
      </c>
      <c r="B991" s="2505" t="s">
        <v>783</v>
      </c>
      <c r="C991" s="2506">
        <v>45670.583333333336</v>
      </c>
      <c r="D991" s="2506">
        <v>45673.583333333336</v>
      </c>
      <c r="E991" s="2507">
        <v>72.0</v>
      </c>
      <c r="F991" s="2508" t="s">
        <v>227</v>
      </c>
      <c r="G991" s="2508">
        <v>6.0</v>
      </c>
      <c r="H991" s="2508">
        <v>62.0</v>
      </c>
      <c r="I991" s="2508">
        <v>608.0</v>
      </c>
      <c r="J991" s="2509">
        <v>39.0</v>
      </c>
      <c r="K991" s="2510">
        <v>403273.0</v>
      </c>
      <c r="L991" s="2510">
        <v>5845.0</v>
      </c>
      <c r="M991" s="2509">
        <v>130.0</v>
      </c>
      <c r="N991" s="2508">
        <v>13.0</v>
      </c>
      <c r="O991" s="2509">
        <v>69.0</v>
      </c>
      <c r="P991" s="2508">
        <v>1.0</v>
      </c>
    </row>
    <row r="992">
      <c r="A992" s="2505" t="s">
        <v>22</v>
      </c>
      <c r="B992" s="2505" t="s">
        <v>783</v>
      </c>
      <c r="C992" s="2506">
        <v>45677.583333333336</v>
      </c>
      <c r="D992" s="2506">
        <v>45680.583333333336</v>
      </c>
      <c r="E992" s="2507">
        <v>72.0</v>
      </c>
      <c r="F992" s="2508" t="s">
        <v>227</v>
      </c>
      <c r="G992" s="2508">
        <v>5.0</v>
      </c>
      <c r="H992" s="2508">
        <v>119.0</v>
      </c>
      <c r="I992" s="2508">
        <v>358.0</v>
      </c>
      <c r="J992" s="2509">
        <v>102.0</v>
      </c>
      <c r="K992" s="2510">
        <v>177035.0</v>
      </c>
      <c r="L992" s="2510">
        <v>6809.0</v>
      </c>
      <c r="M992" s="2509">
        <v>136.0</v>
      </c>
      <c r="N992" s="2508">
        <v>16.0</v>
      </c>
      <c r="O992" s="2509">
        <v>26.0</v>
      </c>
      <c r="P992" s="2508">
        <v>0.4</v>
      </c>
    </row>
    <row r="993">
      <c r="A993" s="2505" t="s">
        <v>21</v>
      </c>
      <c r="B993" s="2505" t="s">
        <v>783</v>
      </c>
      <c r="C993" s="2506">
        <v>45684.583333333336</v>
      </c>
      <c r="D993" s="2506">
        <v>45687.583333333336</v>
      </c>
      <c r="E993" s="2507">
        <v>72.0</v>
      </c>
      <c r="F993" s="2508" t="s">
        <v>227</v>
      </c>
      <c r="G993" s="2508">
        <v>4.0</v>
      </c>
      <c r="H993" s="2508">
        <v>132.0</v>
      </c>
      <c r="I993" s="2508">
        <v>273.0</v>
      </c>
      <c r="J993" s="2509">
        <v>130.0</v>
      </c>
      <c r="K993" s="2510">
        <v>90260.0</v>
      </c>
      <c r="L993" s="2510">
        <v>10029.0</v>
      </c>
      <c r="M993" s="2509">
        <v>116.0</v>
      </c>
      <c r="N993" s="2508">
        <v>23.0</v>
      </c>
      <c r="O993" s="2509">
        <v>9.0</v>
      </c>
      <c r="P993" s="2508">
        <v>0.1</v>
      </c>
    </row>
    <row r="994">
      <c r="A994" s="2505" t="s">
        <v>20</v>
      </c>
      <c r="B994" s="2505" t="s">
        <v>783</v>
      </c>
      <c r="C994" s="2506">
        <v>45691.583333333336</v>
      </c>
      <c r="D994" s="2506">
        <v>45694.583333333336</v>
      </c>
      <c r="E994" s="2507">
        <v>72.0</v>
      </c>
      <c r="F994" s="2508" t="s">
        <v>227</v>
      </c>
      <c r="G994" s="2508">
        <v>5.0</v>
      </c>
      <c r="H994" s="2508">
        <v>57.0</v>
      </c>
      <c r="I994" s="2508">
        <v>649.0</v>
      </c>
      <c r="J994" s="2509">
        <v>47.0</v>
      </c>
      <c r="K994" s="2510">
        <v>534022.0</v>
      </c>
      <c r="L994" s="2510">
        <v>11362.0</v>
      </c>
      <c r="M994" s="2509">
        <v>98.0</v>
      </c>
      <c r="N994" s="2508">
        <v>26.0</v>
      </c>
      <c r="O994" s="2509">
        <v>47.0</v>
      </c>
      <c r="P994" s="2508">
        <v>0.7</v>
      </c>
    </row>
    <row r="995">
      <c r="A995" s="2505" t="s">
        <v>19</v>
      </c>
      <c r="B995" s="2505" t="s">
        <v>783</v>
      </c>
      <c r="C995" s="2506">
        <v>45698.583333333336</v>
      </c>
      <c r="D995" s="2506">
        <v>45701.583333333336</v>
      </c>
      <c r="E995" s="2507">
        <v>72.0</v>
      </c>
      <c r="F995" s="2508" t="s">
        <v>227</v>
      </c>
      <c r="G995" s="2508">
        <v>5.0</v>
      </c>
      <c r="H995" s="2508">
        <v>56.0</v>
      </c>
      <c r="I995" s="2508">
        <v>624.0</v>
      </c>
      <c r="J995" s="2509">
        <v>49.0</v>
      </c>
      <c r="K995" s="2510">
        <v>419195.0</v>
      </c>
      <c r="L995" s="2510">
        <v>11330.0</v>
      </c>
      <c r="M995" s="2509">
        <v>95.0</v>
      </c>
      <c r="N995" s="2508">
        <v>26.0</v>
      </c>
      <c r="O995" s="2509">
        <v>37.0</v>
      </c>
      <c r="P995" s="2508">
        <v>0.5</v>
      </c>
    </row>
    <row r="996">
      <c r="A996" s="2505" t="s">
        <v>18</v>
      </c>
      <c r="B996" s="2505" t="s">
        <v>783</v>
      </c>
      <c r="C996" s="2506">
        <v>45705.583333333336</v>
      </c>
      <c r="D996" s="2506">
        <v>45708.583333333336</v>
      </c>
      <c r="E996" s="2507">
        <v>72.0</v>
      </c>
      <c r="F996" s="2508" t="s">
        <v>227</v>
      </c>
      <c r="G996" s="2508">
        <v>6.0</v>
      </c>
      <c r="H996" s="2508">
        <v>22.0</v>
      </c>
      <c r="I996" s="2508">
        <v>814.0</v>
      </c>
      <c r="J996" s="2509">
        <v>21.0</v>
      </c>
      <c r="K996" s="2510">
        <v>1369936.0</v>
      </c>
      <c r="L996" s="2510">
        <v>26861.0</v>
      </c>
      <c r="M996" s="2509">
        <v>48.0</v>
      </c>
      <c r="N996" s="2508">
        <v>61.0</v>
      </c>
      <c r="O996" s="2509">
        <v>51.0</v>
      </c>
      <c r="P996" s="2508">
        <v>0.7</v>
      </c>
    </row>
    <row r="997">
      <c r="A997" s="2505" t="s">
        <v>17</v>
      </c>
      <c r="B997" s="2505" t="s">
        <v>783</v>
      </c>
      <c r="C997" s="2506">
        <v>45712.583333333336</v>
      </c>
      <c r="D997" s="2506">
        <v>45715.583333333336</v>
      </c>
      <c r="E997" s="2507">
        <v>72.0</v>
      </c>
      <c r="F997" s="2508" t="s">
        <v>227</v>
      </c>
      <c r="G997" s="2508">
        <v>7.0</v>
      </c>
      <c r="H997" s="2508">
        <v>84.0</v>
      </c>
      <c r="I997" s="2508">
        <v>489.0</v>
      </c>
      <c r="J997" s="2509">
        <v>74.0</v>
      </c>
      <c r="K997" s="2510">
        <v>242491.0</v>
      </c>
      <c r="L997" s="2510">
        <v>6928.0</v>
      </c>
      <c r="M997" s="2509">
        <v>124.0</v>
      </c>
      <c r="N997" s="2508">
        <v>16.0</v>
      </c>
      <c r="O997" s="2509">
        <v>35.0</v>
      </c>
      <c r="P997" s="2508">
        <v>0.5</v>
      </c>
    </row>
    <row r="998">
      <c r="A998" s="2505" t="s">
        <v>16</v>
      </c>
      <c r="B998" s="2505" t="s">
        <v>783</v>
      </c>
      <c r="C998" s="2506">
        <v>45719.583333333336</v>
      </c>
      <c r="D998" s="2506">
        <v>45722.583333333336</v>
      </c>
      <c r="E998" s="2507">
        <v>72.0</v>
      </c>
      <c r="F998" s="2508" t="s">
        <v>227</v>
      </c>
      <c r="G998" s="2508">
        <v>5.0</v>
      </c>
      <c r="H998" s="2508">
        <v>24.0</v>
      </c>
      <c r="I998" s="2508">
        <v>824.0</v>
      </c>
      <c r="J998" s="2509">
        <v>27.0</v>
      </c>
      <c r="K998" s="2510">
        <v>809826.0</v>
      </c>
      <c r="L998" s="2510">
        <v>23818.0</v>
      </c>
      <c r="M998" s="2509">
        <v>41.0</v>
      </c>
      <c r="N998" s="2508">
        <v>54.0</v>
      </c>
      <c r="O998" s="2509">
        <v>34.0</v>
      </c>
      <c r="P998" s="2508">
        <v>0.5</v>
      </c>
    </row>
    <row r="999">
      <c r="A999" s="2505" t="s">
        <v>782</v>
      </c>
      <c r="B999" s="2505" t="s">
        <v>783</v>
      </c>
      <c r="C999" s="2506">
        <v>45502.625</v>
      </c>
      <c r="D999" s="2506">
        <v>45505.583333333336</v>
      </c>
      <c r="E999" s="2507">
        <v>71.0</v>
      </c>
      <c r="F999" s="2508" t="s">
        <v>268</v>
      </c>
      <c r="G999" s="2508">
        <v>6.0</v>
      </c>
      <c r="H999" s="2508">
        <v>82.0</v>
      </c>
      <c r="I999" s="2508">
        <v>535.0</v>
      </c>
      <c r="J999" s="2509">
        <v>59.0</v>
      </c>
      <c r="K999" s="2510">
        <v>212823.0</v>
      </c>
      <c r="L999" s="2510">
        <v>19348.0</v>
      </c>
      <c r="M999" s="2509">
        <v>80.0</v>
      </c>
      <c r="N999" s="2508">
        <v>23.0</v>
      </c>
      <c r="O999" s="2509">
        <v>11.0</v>
      </c>
      <c r="P999" s="2508">
        <v>0.2</v>
      </c>
    </row>
    <row r="1000">
      <c r="A1000" s="2505" t="s">
        <v>46</v>
      </c>
      <c r="B1000" s="2505" t="s">
        <v>783</v>
      </c>
      <c r="C1000" s="2506">
        <v>45509.625</v>
      </c>
      <c r="D1000" s="2506">
        <v>45512.583333333336</v>
      </c>
      <c r="E1000" s="2507">
        <v>71.0</v>
      </c>
      <c r="F1000" s="2508" t="s">
        <v>268</v>
      </c>
      <c r="G1000" s="2508">
        <v>4.0</v>
      </c>
      <c r="H1000" s="2508">
        <v>40.0</v>
      </c>
      <c r="I1000" s="2508">
        <v>703.0</v>
      </c>
      <c r="J1000" s="2509">
        <v>30.0</v>
      </c>
      <c r="K1000" s="2510">
        <v>467326.0</v>
      </c>
      <c r="L1000" s="2510">
        <v>21242.0</v>
      </c>
      <c r="M1000" s="2509">
        <v>74.0</v>
      </c>
      <c r="N1000" s="2508">
        <v>26.0</v>
      </c>
      <c r="O1000" s="2509">
        <v>22.0</v>
      </c>
      <c r="P1000" s="2508">
        <v>0.3</v>
      </c>
    </row>
    <row r="1001">
      <c r="A1001" s="2505" t="s">
        <v>45</v>
      </c>
      <c r="B1001" s="2505" t="s">
        <v>783</v>
      </c>
      <c r="C1001" s="2506">
        <v>45516.625</v>
      </c>
      <c r="D1001" s="2506">
        <v>45519.583333333336</v>
      </c>
      <c r="E1001" s="2507">
        <v>71.0</v>
      </c>
      <c r="F1001" s="2508" t="s">
        <v>268</v>
      </c>
      <c r="G1001" s="2508">
        <v>6.0</v>
      </c>
      <c r="H1001" s="2508">
        <v>60.0</v>
      </c>
      <c r="I1001" s="2508">
        <v>579.0</v>
      </c>
      <c r="J1001" s="2509">
        <v>44.0</v>
      </c>
      <c r="K1001" s="2510">
        <v>238127.0</v>
      </c>
      <c r="L1001" s="2510">
        <v>17009.0</v>
      </c>
      <c r="M1001" s="2509">
        <v>84.0</v>
      </c>
      <c r="N1001" s="2508">
        <v>20.0</v>
      </c>
      <c r="O1001" s="2509">
        <v>14.0</v>
      </c>
      <c r="P1001" s="2508">
        <v>0.2</v>
      </c>
    </row>
    <row r="1002">
      <c r="A1002" s="2505" t="s">
        <v>44</v>
      </c>
      <c r="B1002" s="2505" t="s">
        <v>783</v>
      </c>
      <c r="C1002" s="2506">
        <v>45523.625</v>
      </c>
      <c r="D1002" s="2506">
        <v>45526.583333333336</v>
      </c>
      <c r="E1002" s="2507">
        <v>71.0</v>
      </c>
      <c r="F1002" s="2508" t="s">
        <v>268</v>
      </c>
      <c r="G1002" s="2508">
        <v>6.0</v>
      </c>
      <c r="H1002" s="2508">
        <v>44.0</v>
      </c>
      <c r="I1002" s="2508">
        <v>687.0</v>
      </c>
      <c r="J1002" s="2509">
        <v>28.0</v>
      </c>
      <c r="K1002" s="2510">
        <v>503910.0</v>
      </c>
      <c r="L1002" s="2510">
        <v>17997.0</v>
      </c>
      <c r="M1002" s="2509">
        <v>85.0</v>
      </c>
      <c r="N1002" s="2508">
        <v>22.0</v>
      </c>
      <c r="O1002" s="2509">
        <v>28.0</v>
      </c>
      <c r="P1002" s="2508">
        <v>0.4</v>
      </c>
    </row>
    <row r="1003">
      <c r="A1003" s="2505" t="s">
        <v>43</v>
      </c>
      <c r="B1003" s="2505" t="s">
        <v>783</v>
      </c>
      <c r="C1003" s="2506">
        <v>45530.625</v>
      </c>
      <c r="D1003" s="2506">
        <v>45533.583333333336</v>
      </c>
      <c r="E1003" s="2507">
        <v>71.0</v>
      </c>
      <c r="F1003" s="2508" t="s">
        <v>268</v>
      </c>
      <c r="G1003" s="2508">
        <v>7.0</v>
      </c>
      <c r="H1003" s="2508">
        <v>73.0</v>
      </c>
      <c r="I1003" s="2508">
        <v>535.0</v>
      </c>
      <c r="J1003" s="2509">
        <v>54.0</v>
      </c>
      <c r="K1003" s="2510">
        <v>240633.0</v>
      </c>
      <c r="L1003" s="2510">
        <v>20053.0</v>
      </c>
      <c r="M1003" s="2509">
        <v>85.0</v>
      </c>
      <c r="N1003" s="2508">
        <v>24.0</v>
      </c>
      <c r="O1003" s="2509">
        <v>12.0</v>
      </c>
      <c r="P1003" s="2508">
        <v>0.2</v>
      </c>
    </row>
    <row r="1004">
      <c r="A1004" s="2505" t="s">
        <v>42</v>
      </c>
      <c r="B1004" s="2505" t="s">
        <v>783</v>
      </c>
      <c r="C1004" s="2506">
        <v>45537.708333333336</v>
      </c>
      <c r="D1004" s="2506">
        <v>45540.666666666664</v>
      </c>
      <c r="E1004" s="2507">
        <v>71.0</v>
      </c>
      <c r="F1004" s="2508" t="s">
        <v>268</v>
      </c>
      <c r="G1004" s="2508">
        <v>5.0</v>
      </c>
      <c r="H1004" s="2508">
        <v>29.0</v>
      </c>
      <c r="I1004" s="2508">
        <v>750.0</v>
      </c>
      <c r="J1004" s="2509">
        <v>32.0</v>
      </c>
      <c r="K1004" s="2510">
        <v>428630.0</v>
      </c>
      <c r="L1004" s="2510">
        <v>38966.0</v>
      </c>
      <c r="M1004" s="2509">
        <v>41.0</v>
      </c>
      <c r="N1004" s="2508">
        <v>47.0</v>
      </c>
      <c r="O1004" s="2509">
        <v>11.0</v>
      </c>
      <c r="P1004" s="2508">
        <v>0.2</v>
      </c>
    </row>
    <row r="1005">
      <c r="A1005" s="2505" t="s">
        <v>41</v>
      </c>
      <c r="B1005" s="2505" t="s">
        <v>783</v>
      </c>
      <c r="C1005" s="2506">
        <v>45544.708333333336</v>
      </c>
      <c r="D1005" s="2506">
        <v>45547.583333333336</v>
      </c>
      <c r="E1005" s="2507">
        <v>69.0</v>
      </c>
      <c r="F1005" s="2508" t="s">
        <v>268</v>
      </c>
      <c r="G1005" s="2508">
        <v>6.0</v>
      </c>
      <c r="H1005" s="2508">
        <v>56.0</v>
      </c>
      <c r="I1005" s="2508">
        <v>653.0</v>
      </c>
      <c r="J1005" s="2509">
        <v>37.0</v>
      </c>
      <c r="K1005" s="2510">
        <v>424086.0</v>
      </c>
      <c r="L1005" s="2510">
        <v>18439.0</v>
      </c>
      <c r="M1005" s="2509">
        <v>90.0</v>
      </c>
      <c r="N1005" s="2508">
        <v>22.0</v>
      </c>
      <c r="O1005" s="2509">
        <v>23.0</v>
      </c>
      <c r="P1005" s="2508">
        <v>0.3</v>
      </c>
    </row>
    <row r="1006">
      <c r="A1006" s="2505" t="s">
        <v>40</v>
      </c>
      <c r="B1006" s="2505" t="s">
        <v>783</v>
      </c>
      <c r="C1006" s="2506">
        <v>45551.708333333336</v>
      </c>
      <c r="D1006" s="2506">
        <v>45554.583333333336</v>
      </c>
      <c r="E1006" s="2507">
        <v>69.0</v>
      </c>
      <c r="F1006" s="2508" t="s">
        <v>268</v>
      </c>
      <c r="G1006" s="2508">
        <v>6.0</v>
      </c>
      <c r="H1006" s="2508">
        <v>46.0</v>
      </c>
      <c r="I1006" s="2508">
        <v>695.0</v>
      </c>
      <c r="J1006" s="2509">
        <v>31.0</v>
      </c>
      <c r="K1006" s="2510">
        <v>425855.0</v>
      </c>
      <c r="L1006" s="2510">
        <v>26616.0</v>
      </c>
      <c r="M1006" s="2509">
        <v>62.0</v>
      </c>
      <c r="N1006" s="2508">
        <v>32.0</v>
      </c>
      <c r="O1006" s="2509">
        <v>16.0</v>
      </c>
      <c r="P1006" s="2508">
        <v>0.2</v>
      </c>
    </row>
    <row r="1007">
      <c r="A1007" s="2505" t="s">
        <v>39</v>
      </c>
      <c r="B1007" s="2505" t="s">
        <v>783</v>
      </c>
      <c r="C1007" s="2506">
        <v>45558.708333333336</v>
      </c>
      <c r="D1007" s="2506">
        <v>45561.583333333336</v>
      </c>
      <c r="E1007" s="2507">
        <v>69.0</v>
      </c>
      <c r="F1007" s="2508" t="s">
        <v>268</v>
      </c>
      <c r="G1007" s="2508">
        <v>6.0</v>
      </c>
      <c r="H1007" s="2508">
        <v>80.0</v>
      </c>
      <c r="I1007" s="2508">
        <v>536.0</v>
      </c>
      <c r="J1007" s="2509">
        <v>50.0</v>
      </c>
      <c r="K1007" s="2510">
        <v>313983.0</v>
      </c>
      <c r="L1007" s="2510">
        <v>13083.0</v>
      </c>
      <c r="M1007" s="2509">
        <v>122.0</v>
      </c>
      <c r="N1007" s="2508">
        <v>16.0</v>
      </c>
      <c r="O1007" s="2509">
        <v>24.0</v>
      </c>
      <c r="P1007" s="2508">
        <v>0.3</v>
      </c>
    </row>
    <row r="1008">
      <c r="A1008" s="2505" t="s">
        <v>38</v>
      </c>
      <c r="B1008" s="2505" t="s">
        <v>783</v>
      </c>
      <c r="C1008" s="2506">
        <v>45565.708333333336</v>
      </c>
      <c r="D1008" s="2506">
        <v>45568.583333333336</v>
      </c>
      <c r="E1008" s="2507">
        <v>69.0</v>
      </c>
      <c r="F1008" s="2508" t="s">
        <v>268</v>
      </c>
      <c r="G1008" s="2508">
        <v>6.0</v>
      </c>
      <c r="H1008" s="2508">
        <v>108.0</v>
      </c>
      <c r="I1008" s="2508">
        <v>413.0</v>
      </c>
      <c r="J1008" s="2509">
        <v>80.0</v>
      </c>
      <c r="K1008" s="2510">
        <v>154699.0</v>
      </c>
      <c r="L1008" s="2510">
        <v>15470.0</v>
      </c>
      <c r="M1008" s="2509">
        <v>111.0</v>
      </c>
      <c r="N1008" s="2508">
        <v>19.0</v>
      </c>
      <c r="O1008" s="2509">
        <v>10.0</v>
      </c>
      <c r="P1008" s="2508">
        <v>0.1</v>
      </c>
    </row>
    <row r="1009">
      <c r="A1009" s="2505" t="s">
        <v>37</v>
      </c>
      <c r="B1009" s="2505" t="s">
        <v>783</v>
      </c>
      <c r="C1009" s="2506">
        <v>45572.625</v>
      </c>
      <c r="D1009" s="2506">
        <v>45575.583333333336</v>
      </c>
      <c r="E1009" s="2507">
        <v>71.0</v>
      </c>
      <c r="F1009" s="2508" t="s">
        <v>268</v>
      </c>
      <c r="G1009" s="2508">
        <v>5.0</v>
      </c>
      <c r="H1009" s="2508">
        <v>30.0</v>
      </c>
      <c r="I1009" s="2508">
        <v>752.0</v>
      </c>
      <c r="J1009" s="2509">
        <v>26.0</v>
      </c>
      <c r="K1009" s="2510">
        <v>590252.0</v>
      </c>
      <c r="L1009" s="2510">
        <v>49188.0</v>
      </c>
      <c r="M1009" s="2509">
        <v>35.0</v>
      </c>
      <c r="N1009" s="2508">
        <v>59.0</v>
      </c>
      <c r="O1009" s="2509">
        <v>12.0</v>
      </c>
      <c r="P1009" s="2508">
        <v>0.2</v>
      </c>
    </row>
    <row r="1010">
      <c r="A1010" s="2505" t="s">
        <v>36</v>
      </c>
      <c r="B1010" s="2505" t="s">
        <v>783</v>
      </c>
      <c r="C1010" s="2506">
        <v>45579.625</v>
      </c>
      <c r="D1010" s="2506">
        <v>45582.583333333336</v>
      </c>
      <c r="E1010" s="2507">
        <v>71.0</v>
      </c>
      <c r="F1010" s="2508" t="s">
        <v>268</v>
      </c>
      <c r="G1010" s="2508">
        <v>6.0</v>
      </c>
      <c r="H1010" s="2508">
        <v>110.0</v>
      </c>
      <c r="I1010" s="2508">
        <v>423.0</v>
      </c>
      <c r="J1010" s="2509">
        <v>78.0</v>
      </c>
      <c r="K1010" s="2510">
        <v>222602.0</v>
      </c>
      <c r="L1010" s="2510">
        <v>12367.0</v>
      </c>
      <c r="M1010" s="2509">
        <v>127.0</v>
      </c>
      <c r="N1010" s="2508">
        <v>15.0</v>
      </c>
      <c r="O1010" s="2509">
        <v>18.0</v>
      </c>
      <c r="P1010" s="2508">
        <v>0.3</v>
      </c>
    </row>
    <row r="1011">
      <c r="A1011" s="2505" t="s">
        <v>35</v>
      </c>
      <c r="B1011" s="2505" t="s">
        <v>783</v>
      </c>
      <c r="C1011" s="2506">
        <v>45586.625</v>
      </c>
      <c r="D1011" s="2506">
        <v>45589.583333333336</v>
      </c>
      <c r="E1011" s="2507">
        <v>71.0</v>
      </c>
      <c r="F1011" s="2508" t="s">
        <v>268</v>
      </c>
      <c r="G1011" s="2508">
        <v>5.0</v>
      </c>
      <c r="H1011" s="2508">
        <v>174.0</v>
      </c>
      <c r="I1011" s="2508">
        <v>0.0</v>
      </c>
      <c r="J1011" s="2509">
        <v>176.0</v>
      </c>
      <c r="K1011" s="2510">
        <v>0.0</v>
      </c>
      <c r="L1011" s="2510">
        <v>0.0</v>
      </c>
      <c r="M1011" s="2509">
        <v>179.0</v>
      </c>
      <c r="N1011" s="2508">
        <v>0.0</v>
      </c>
      <c r="O1011" s="2509">
        <v>0.0</v>
      </c>
      <c r="P1011" s="2508">
        <v>0.0</v>
      </c>
    </row>
    <row r="1012">
      <c r="A1012" s="2505" t="s">
        <v>34</v>
      </c>
      <c r="B1012" s="2505" t="s">
        <v>783</v>
      </c>
      <c r="C1012" s="2506">
        <v>45593.583333333336</v>
      </c>
      <c r="D1012" s="2506">
        <v>45596.583333333336</v>
      </c>
      <c r="E1012" s="2507">
        <v>72.0</v>
      </c>
      <c r="F1012" s="2508" t="s">
        <v>268</v>
      </c>
      <c r="G1012" s="2508">
        <v>3.0</v>
      </c>
      <c r="H1012" s="2508">
        <v>104.0</v>
      </c>
      <c r="I1012" s="2508">
        <v>423.0</v>
      </c>
      <c r="J1012" s="2509">
        <v>117.0</v>
      </c>
      <c r="K1012" s="2510">
        <v>94705.0</v>
      </c>
      <c r="L1012" s="2510">
        <v>94705.0</v>
      </c>
      <c r="M1012" s="2509">
        <v>14.0</v>
      </c>
      <c r="N1012" s="2508">
        <v>124.0</v>
      </c>
      <c r="O1012" s="2509">
        <v>1.0</v>
      </c>
      <c r="P1012" s="2508">
        <v>0.0</v>
      </c>
    </row>
    <row r="1013">
      <c r="A1013" s="2505" t="s">
        <v>33</v>
      </c>
      <c r="B1013" s="2505" t="s">
        <v>783</v>
      </c>
      <c r="C1013" s="2506">
        <v>45600.583333333336</v>
      </c>
      <c r="D1013" s="2506">
        <v>45603.583333333336</v>
      </c>
      <c r="E1013" s="2507">
        <v>72.0</v>
      </c>
      <c r="F1013" s="2508" t="s">
        <v>268</v>
      </c>
      <c r="G1013" s="2508">
        <v>4.0</v>
      </c>
      <c r="H1013" s="2508">
        <v>125.0</v>
      </c>
      <c r="I1013" s="2508">
        <v>330.0</v>
      </c>
      <c r="J1013" s="2509">
        <v>118.0</v>
      </c>
      <c r="K1013" s="2510">
        <v>120003.0</v>
      </c>
      <c r="L1013" s="2510">
        <v>17143.0</v>
      </c>
      <c r="M1013" s="2509">
        <v>94.0</v>
      </c>
      <c r="N1013" s="2508">
        <v>22.0</v>
      </c>
      <c r="O1013" s="2509">
        <v>7.0</v>
      </c>
      <c r="P1013" s="2508">
        <v>0.1</v>
      </c>
    </row>
    <row r="1014">
      <c r="A1014" s="2505" t="s">
        <v>32</v>
      </c>
      <c r="B1014" s="2505" t="s">
        <v>783</v>
      </c>
      <c r="C1014" s="2506">
        <v>45607.583333333336</v>
      </c>
      <c r="D1014" s="2506">
        <v>45610.583333333336</v>
      </c>
      <c r="E1014" s="2507">
        <v>72.0</v>
      </c>
      <c r="F1014" s="2508" t="s">
        <v>268</v>
      </c>
      <c r="G1014" s="2508">
        <v>4.0</v>
      </c>
      <c r="H1014" s="2508">
        <v>165.0</v>
      </c>
      <c r="I1014" s="2508">
        <v>173.0</v>
      </c>
      <c r="J1014" s="2509">
        <v>134.0</v>
      </c>
      <c r="K1014" s="2510">
        <v>98377.0</v>
      </c>
      <c r="L1014" s="2510">
        <v>8943.0</v>
      </c>
      <c r="M1014" s="2509">
        <v>154.0</v>
      </c>
      <c r="N1014" s="2508">
        <v>12.0</v>
      </c>
      <c r="O1014" s="2509">
        <v>11.0</v>
      </c>
      <c r="P1014" s="2508">
        <v>0.2</v>
      </c>
    </row>
    <row r="1015">
      <c r="A1015" s="2505" t="s">
        <v>31</v>
      </c>
      <c r="B1015" s="2505" t="s">
        <v>783</v>
      </c>
      <c r="C1015" s="2506">
        <v>45614.583333333336</v>
      </c>
      <c r="D1015" s="2506">
        <v>45617.583333333336</v>
      </c>
      <c r="E1015" s="2507">
        <v>72.0</v>
      </c>
      <c r="F1015" s="2508" t="s">
        <v>268</v>
      </c>
      <c r="G1015" s="2508">
        <v>2.0</v>
      </c>
      <c r="H1015" s="2508">
        <v>134.0</v>
      </c>
      <c r="I1015" s="2508">
        <v>284.0</v>
      </c>
      <c r="J1015" s="2509">
        <v>104.0</v>
      </c>
      <c r="K1015" s="2510">
        <v>172060.0</v>
      </c>
      <c r="L1015" s="2510">
        <v>9559.0</v>
      </c>
      <c r="M1015" s="2509">
        <v>145.0</v>
      </c>
      <c r="N1015" s="2508">
        <v>12.0</v>
      </c>
      <c r="O1015" s="2509">
        <v>18.0</v>
      </c>
      <c r="P1015" s="2508">
        <v>0.3</v>
      </c>
    </row>
    <row r="1016">
      <c r="A1016" s="2505" t="s">
        <v>30</v>
      </c>
      <c r="B1016" s="2505" t="s">
        <v>783</v>
      </c>
      <c r="C1016" s="2506">
        <v>45621.583333333336</v>
      </c>
      <c r="D1016" s="2506">
        <v>45624.583333333336</v>
      </c>
      <c r="E1016" s="2507">
        <v>72.0</v>
      </c>
      <c r="F1016" s="2508" t="s">
        <v>268</v>
      </c>
      <c r="G1016" s="2508">
        <v>2.0</v>
      </c>
      <c r="H1016" s="2508">
        <v>84.0</v>
      </c>
      <c r="I1016" s="2508">
        <v>531.0</v>
      </c>
      <c r="J1016" s="2509">
        <v>71.0</v>
      </c>
      <c r="K1016" s="2510">
        <v>291269.0</v>
      </c>
      <c r="L1016" s="2510">
        <v>22405.0</v>
      </c>
      <c r="M1016" s="2509">
        <v>83.0</v>
      </c>
      <c r="N1016" s="2508">
        <v>29.0</v>
      </c>
      <c r="O1016" s="2509">
        <v>13.0</v>
      </c>
      <c r="P1016" s="2508">
        <v>0.2</v>
      </c>
    </row>
    <row r="1017">
      <c r="A1017" s="2505" t="s">
        <v>29</v>
      </c>
      <c r="B1017" s="2505" t="s">
        <v>783</v>
      </c>
      <c r="C1017" s="2506">
        <v>45628.583333333336</v>
      </c>
      <c r="D1017" s="2506">
        <v>45631.583333333336</v>
      </c>
      <c r="E1017" s="2507">
        <v>72.0</v>
      </c>
      <c r="F1017" s="2508" t="s">
        <v>268</v>
      </c>
      <c r="G1017" s="2508">
        <v>6.0</v>
      </c>
      <c r="H1017" s="2508">
        <v>22.0</v>
      </c>
      <c r="I1017" s="2508">
        <v>844.0</v>
      </c>
      <c r="J1017" s="2509">
        <v>26.0</v>
      </c>
      <c r="K1017" s="2510">
        <v>1012801.0</v>
      </c>
      <c r="L1017" s="2510">
        <v>67520.0</v>
      </c>
      <c r="M1017" s="2509">
        <v>24.0</v>
      </c>
      <c r="N1017" s="2508">
        <v>88.0</v>
      </c>
      <c r="O1017" s="2509">
        <v>15.0</v>
      </c>
      <c r="P1017" s="2508">
        <v>0.2</v>
      </c>
    </row>
    <row r="1018">
      <c r="A1018" s="2505" t="s">
        <v>28</v>
      </c>
      <c r="B1018" s="2505" t="s">
        <v>783</v>
      </c>
      <c r="C1018" s="2506">
        <v>45635.583333333336</v>
      </c>
      <c r="D1018" s="2506">
        <v>45638.583333333336</v>
      </c>
      <c r="E1018" s="2507">
        <v>72.0</v>
      </c>
      <c r="F1018" s="2508" t="s">
        <v>268</v>
      </c>
      <c r="G1018" s="2508">
        <v>6.0</v>
      </c>
      <c r="H1018" s="2508">
        <v>62.0</v>
      </c>
      <c r="I1018" s="2508">
        <v>612.0</v>
      </c>
      <c r="J1018" s="2509">
        <v>43.0</v>
      </c>
      <c r="K1018" s="2510">
        <v>506033.0</v>
      </c>
      <c r="L1018" s="2510">
        <v>18742.0</v>
      </c>
      <c r="M1018" s="2509">
        <v>105.0</v>
      </c>
      <c r="N1018" s="2508">
        <v>24.0</v>
      </c>
      <c r="O1018" s="2509">
        <v>27.0</v>
      </c>
      <c r="P1018" s="2508">
        <v>0.4</v>
      </c>
    </row>
    <row r="1019">
      <c r="A1019" s="2505" t="s">
        <v>27</v>
      </c>
      <c r="B1019" s="2505" t="s">
        <v>783</v>
      </c>
      <c r="C1019" s="2506">
        <v>45642.583333333336</v>
      </c>
      <c r="D1019" s="2506">
        <v>45645.583333333336</v>
      </c>
      <c r="E1019" s="2507">
        <v>72.0</v>
      </c>
      <c r="F1019" s="2508" t="s">
        <v>268</v>
      </c>
      <c r="G1019" s="2508">
        <v>5.0</v>
      </c>
      <c r="H1019" s="2508">
        <v>34.0</v>
      </c>
      <c r="I1019" s="2508">
        <v>747.0</v>
      </c>
      <c r="J1019" s="2509">
        <v>27.0</v>
      </c>
      <c r="K1019" s="2510">
        <v>908343.0</v>
      </c>
      <c r="L1019" s="2510">
        <v>30278.0</v>
      </c>
      <c r="M1019" s="2509">
        <v>65.0</v>
      </c>
      <c r="N1019" s="2508">
        <v>40.0</v>
      </c>
      <c r="O1019" s="2509">
        <v>30.0</v>
      </c>
      <c r="P1019" s="2508">
        <v>0.4</v>
      </c>
    </row>
    <row r="1020">
      <c r="A1020" s="2505" t="s">
        <v>26</v>
      </c>
      <c r="B1020" s="2505" t="s">
        <v>783</v>
      </c>
      <c r="C1020" s="2506">
        <v>45649.583333333336</v>
      </c>
      <c r="D1020" s="2506">
        <v>45652.583333333336</v>
      </c>
      <c r="E1020" s="2507">
        <v>72.0</v>
      </c>
      <c r="F1020" s="2508" t="s">
        <v>268</v>
      </c>
      <c r="G1020" s="2508">
        <v>6.0</v>
      </c>
      <c r="H1020" s="2508">
        <v>47.0</v>
      </c>
      <c r="I1020" s="2508">
        <v>667.0</v>
      </c>
      <c r="J1020" s="2509">
        <v>37.0</v>
      </c>
      <c r="K1020" s="2510">
        <v>450260.0</v>
      </c>
      <c r="L1020" s="2510">
        <v>30017.0</v>
      </c>
      <c r="M1020" s="2509">
        <v>64.0</v>
      </c>
      <c r="N1020" s="2508">
        <v>39.0</v>
      </c>
      <c r="O1020" s="2509">
        <v>15.0</v>
      </c>
      <c r="P1020" s="2508">
        <v>0.2</v>
      </c>
    </row>
    <row r="1021">
      <c r="A1021" s="2505" t="s">
        <v>25</v>
      </c>
      <c r="B1021" s="2505" t="s">
        <v>783</v>
      </c>
      <c r="C1021" s="2506">
        <v>45656.583333333336</v>
      </c>
      <c r="D1021" s="2506">
        <v>45659.583333333336</v>
      </c>
      <c r="E1021" s="2507">
        <v>72.0</v>
      </c>
      <c r="F1021" s="2508" t="s">
        <v>268</v>
      </c>
      <c r="G1021" s="2508">
        <v>5.0</v>
      </c>
      <c r="H1021" s="2508">
        <v>45.0</v>
      </c>
      <c r="I1021" s="2508">
        <v>646.0</v>
      </c>
      <c r="J1021" s="2509">
        <v>37.0</v>
      </c>
      <c r="K1021" s="2510">
        <v>470833.0</v>
      </c>
      <c r="L1021" s="2510">
        <v>18833.0</v>
      </c>
      <c r="M1021" s="2509">
        <v>94.0</v>
      </c>
      <c r="N1021" s="2508">
        <v>25.0</v>
      </c>
      <c r="O1021" s="2509">
        <v>25.0</v>
      </c>
      <c r="P1021" s="2508">
        <v>0.3</v>
      </c>
    </row>
    <row r="1022">
      <c r="A1022" s="2505" t="s">
        <v>24</v>
      </c>
      <c r="B1022" s="2505" t="s">
        <v>783</v>
      </c>
      <c r="C1022" s="2506">
        <v>45663.583333333336</v>
      </c>
      <c r="D1022" s="2506">
        <v>45666.583333333336</v>
      </c>
      <c r="E1022" s="2507">
        <v>72.0</v>
      </c>
      <c r="F1022" s="2508" t="s">
        <v>268</v>
      </c>
      <c r="G1022" s="2508">
        <v>6.0</v>
      </c>
      <c r="H1022" s="2508">
        <v>93.0</v>
      </c>
      <c r="I1022" s="2508">
        <v>472.0</v>
      </c>
      <c r="J1022" s="2509">
        <v>58.0</v>
      </c>
      <c r="K1022" s="2510">
        <v>299751.0</v>
      </c>
      <c r="L1022" s="2510">
        <v>8816.0</v>
      </c>
      <c r="M1022" s="2509">
        <v>139.0</v>
      </c>
      <c r="N1022" s="2508">
        <v>12.0</v>
      </c>
      <c r="O1022" s="2509">
        <v>34.0</v>
      </c>
      <c r="P1022" s="2508">
        <v>0.5</v>
      </c>
    </row>
    <row r="1023">
      <c r="A1023" s="2505" t="s">
        <v>23</v>
      </c>
      <c r="B1023" s="2505" t="s">
        <v>783</v>
      </c>
      <c r="C1023" s="2506">
        <v>45670.583333333336</v>
      </c>
      <c r="D1023" s="2506">
        <v>45673.583333333336</v>
      </c>
      <c r="E1023" s="2507">
        <v>72.0</v>
      </c>
      <c r="F1023" s="2508" t="s">
        <v>268</v>
      </c>
      <c r="G1023" s="2508">
        <v>5.0</v>
      </c>
      <c r="H1023" s="2508">
        <v>88.0</v>
      </c>
      <c r="I1023" s="2508">
        <v>480.0</v>
      </c>
      <c r="J1023" s="2509">
        <v>63.0</v>
      </c>
      <c r="K1023" s="2510">
        <v>282554.0</v>
      </c>
      <c r="L1023" s="2510">
        <v>10091.0</v>
      </c>
      <c r="M1023" s="2509">
        <v>131.0</v>
      </c>
      <c r="N1023" s="2508">
        <v>13.0</v>
      </c>
      <c r="O1023" s="2509">
        <v>28.0</v>
      </c>
      <c r="P1023" s="2508">
        <v>0.4</v>
      </c>
    </row>
    <row r="1024">
      <c r="A1024" s="2505" t="s">
        <v>22</v>
      </c>
      <c r="B1024" s="2505" t="s">
        <v>783</v>
      </c>
      <c r="C1024" s="2506">
        <v>45677.583333333336</v>
      </c>
      <c r="D1024" s="2506">
        <v>45680.583333333336</v>
      </c>
      <c r="E1024" s="2507">
        <v>72.0</v>
      </c>
      <c r="F1024" s="2508" t="s">
        <v>268</v>
      </c>
      <c r="G1024" s="2508">
        <v>6.0</v>
      </c>
      <c r="H1024" s="2508">
        <v>13.0</v>
      </c>
      <c r="I1024" s="2508">
        <v>868.0</v>
      </c>
      <c r="J1024" s="2509">
        <v>11.0</v>
      </c>
      <c r="K1024" s="2510">
        <v>2761583.0</v>
      </c>
      <c r="L1024" s="2510">
        <v>57533.0</v>
      </c>
      <c r="M1024" s="2509">
        <v>43.0</v>
      </c>
      <c r="N1024" s="2508">
        <v>75.0</v>
      </c>
      <c r="O1024" s="2509">
        <v>48.0</v>
      </c>
      <c r="P1024" s="2508">
        <v>0.7</v>
      </c>
    </row>
    <row r="1025">
      <c r="A1025" s="2505" t="s">
        <v>21</v>
      </c>
      <c r="B1025" s="2505" t="s">
        <v>783</v>
      </c>
      <c r="C1025" s="2506">
        <v>45684.583333333336</v>
      </c>
      <c r="D1025" s="2506">
        <v>45687.583333333336</v>
      </c>
      <c r="E1025" s="2507">
        <v>72.0</v>
      </c>
      <c r="F1025" s="2508" t="s">
        <v>268</v>
      </c>
      <c r="G1025" s="2508">
        <v>6.0</v>
      </c>
      <c r="H1025" s="2508">
        <v>49.0</v>
      </c>
      <c r="I1025" s="2508">
        <v>696.0</v>
      </c>
      <c r="J1025" s="2509">
        <v>29.0</v>
      </c>
      <c r="K1025" s="2510">
        <v>874364.0</v>
      </c>
      <c r="L1025" s="2510">
        <v>21326.0</v>
      </c>
      <c r="M1025" s="2509">
        <v>97.0</v>
      </c>
      <c r="N1025" s="2508">
        <v>28.0</v>
      </c>
      <c r="O1025" s="2509">
        <v>41.0</v>
      </c>
      <c r="P1025" s="2508">
        <v>0.6</v>
      </c>
    </row>
    <row r="1026">
      <c r="A1026" s="2505" t="s">
        <v>20</v>
      </c>
      <c r="B1026" s="2505" t="s">
        <v>783</v>
      </c>
      <c r="C1026" s="2506">
        <v>45691.583333333336</v>
      </c>
      <c r="D1026" s="2506">
        <v>45694.583333333336</v>
      </c>
      <c r="E1026" s="2507">
        <v>72.0</v>
      </c>
      <c r="F1026" s="2508" t="s">
        <v>268</v>
      </c>
      <c r="G1026" s="2508">
        <v>6.0</v>
      </c>
      <c r="H1026" s="2508">
        <v>56.0</v>
      </c>
      <c r="I1026" s="2508">
        <v>650.0</v>
      </c>
      <c r="J1026" s="2509">
        <v>43.0</v>
      </c>
      <c r="K1026" s="2510">
        <v>635042.0</v>
      </c>
      <c r="L1026" s="2510">
        <v>20485.0</v>
      </c>
      <c r="M1026" s="2509">
        <v>95.0</v>
      </c>
      <c r="N1026" s="2508">
        <v>27.0</v>
      </c>
      <c r="O1026" s="2509">
        <v>31.0</v>
      </c>
      <c r="P1026" s="2508">
        <v>0.4</v>
      </c>
    </row>
    <row r="1027">
      <c r="A1027" s="2505" t="s">
        <v>19</v>
      </c>
      <c r="B1027" s="2505" t="s">
        <v>783</v>
      </c>
      <c r="C1027" s="2506">
        <v>45698.583333333336</v>
      </c>
      <c r="D1027" s="2506">
        <v>45701.583333333336</v>
      </c>
      <c r="E1027" s="2507">
        <v>72.0</v>
      </c>
      <c r="F1027" s="2508" t="s">
        <v>268</v>
      </c>
      <c r="G1027" s="2508">
        <v>5.0</v>
      </c>
      <c r="H1027" s="2508">
        <v>29.0</v>
      </c>
      <c r="I1027" s="2508">
        <v>763.0</v>
      </c>
      <c r="J1027" s="2509">
        <v>21.0</v>
      </c>
      <c r="K1027" s="2510">
        <v>1221095.0</v>
      </c>
      <c r="L1027" s="2510">
        <v>26546.0</v>
      </c>
      <c r="M1027" s="2509">
        <v>75.0</v>
      </c>
      <c r="N1027" s="2508">
        <v>35.0</v>
      </c>
      <c r="O1027" s="2509">
        <v>46.0</v>
      </c>
      <c r="P1027" s="2508">
        <v>0.6</v>
      </c>
    </row>
    <row r="1028">
      <c r="A1028" s="2505" t="s">
        <v>18</v>
      </c>
      <c r="B1028" s="2505" t="s">
        <v>783</v>
      </c>
      <c r="C1028" s="2506">
        <v>45705.583333333336</v>
      </c>
      <c r="D1028" s="2506">
        <v>45708.583333333336</v>
      </c>
      <c r="E1028" s="2507">
        <v>72.0</v>
      </c>
      <c r="F1028" s="2508" t="s">
        <v>268</v>
      </c>
      <c r="G1028" s="2508">
        <v>6.0</v>
      </c>
      <c r="H1028" s="2508">
        <v>4.0</v>
      </c>
      <c r="I1028" s="2508">
        <v>929.0</v>
      </c>
      <c r="J1028" s="2509">
        <v>3.0</v>
      </c>
      <c r="K1028" s="2510">
        <v>4175592.0</v>
      </c>
      <c r="L1028" s="2510">
        <v>101844.0</v>
      </c>
      <c r="M1028" s="2509">
        <v>23.0</v>
      </c>
      <c r="N1028" s="2508">
        <v>133.0</v>
      </c>
      <c r="O1028" s="2509">
        <v>41.0</v>
      </c>
      <c r="P1028" s="2508">
        <v>0.6</v>
      </c>
    </row>
    <row r="1029">
      <c r="A1029" s="2505" t="s">
        <v>17</v>
      </c>
      <c r="B1029" s="2505" t="s">
        <v>783</v>
      </c>
      <c r="C1029" s="2506">
        <v>45712.583333333336</v>
      </c>
      <c r="D1029" s="2506">
        <v>45715.583333333336</v>
      </c>
      <c r="E1029" s="2507">
        <v>72.0</v>
      </c>
      <c r="F1029" s="2508" t="s">
        <v>268</v>
      </c>
      <c r="G1029" s="2508">
        <v>8.0</v>
      </c>
      <c r="H1029" s="2508">
        <v>13.0</v>
      </c>
      <c r="I1029" s="2508">
        <v>873.0</v>
      </c>
      <c r="J1029" s="2509">
        <v>9.0</v>
      </c>
      <c r="K1029" s="2510">
        <v>1798197.0</v>
      </c>
      <c r="L1029" s="2510">
        <v>59940.0</v>
      </c>
      <c r="M1029" s="2509">
        <v>32.0</v>
      </c>
      <c r="N1029" s="2508">
        <v>78.0</v>
      </c>
      <c r="O1029" s="2509">
        <v>30.0</v>
      </c>
      <c r="P1029" s="2508">
        <v>0.4</v>
      </c>
    </row>
    <row r="1030">
      <c r="A1030" s="2505" t="s">
        <v>16</v>
      </c>
      <c r="B1030" s="2505" t="s">
        <v>783</v>
      </c>
      <c r="C1030" s="2506">
        <v>45719.583333333336</v>
      </c>
      <c r="D1030" s="2506">
        <v>45722.583333333336</v>
      </c>
      <c r="E1030" s="2507">
        <v>72.0</v>
      </c>
      <c r="F1030" s="2508" t="s">
        <v>268</v>
      </c>
      <c r="G1030" s="2508">
        <v>8.0</v>
      </c>
      <c r="H1030" s="2508">
        <v>42.0</v>
      </c>
      <c r="I1030" s="2508">
        <v>718.0</v>
      </c>
      <c r="J1030" s="2509">
        <v>32.0</v>
      </c>
      <c r="K1030" s="2510">
        <v>668367.0</v>
      </c>
      <c r="L1030" s="2510">
        <v>21560.0</v>
      </c>
      <c r="M1030" s="2509">
        <v>74.0</v>
      </c>
      <c r="N1030" s="2508">
        <v>28.0</v>
      </c>
      <c r="O1030" s="2509">
        <v>31.0</v>
      </c>
      <c r="P1030" s="2508">
        <v>0.4</v>
      </c>
    </row>
    <row r="1031">
      <c r="A1031" s="2505" t="s">
        <v>44</v>
      </c>
      <c r="B1031" s="2505" t="s">
        <v>783</v>
      </c>
      <c r="C1031" s="2506">
        <v>45523.625</v>
      </c>
      <c r="D1031" s="2506">
        <v>45526.583333333336</v>
      </c>
      <c r="E1031" s="2507">
        <v>71.0</v>
      </c>
      <c r="F1031" s="2508" t="s">
        <v>117</v>
      </c>
      <c r="G1031" s="2508">
        <v>7.0</v>
      </c>
      <c r="H1031" s="2508">
        <v>22.0</v>
      </c>
      <c r="I1031" s="2508">
        <v>793.0</v>
      </c>
      <c r="J1031" s="2509">
        <v>84.0</v>
      </c>
      <c r="K1031" s="2510">
        <v>125745.0</v>
      </c>
      <c r="L1031" s="2510">
        <v>3698.0</v>
      </c>
      <c r="M1031" s="2509">
        <v>7.0</v>
      </c>
      <c r="N1031" s="2508">
        <v>146.0</v>
      </c>
      <c r="O1031" s="2509">
        <v>34.0</v>
      </c>
      <c r="P1031" s="2508">
        <v>0.5</v>
      </c>
    </row>
    <row r="1032">
      <c r="A1032" s="2505" t="s">
        <v>43</v>
      </c>
      <c r="B1032" s="2505" t="s">
        <v>783</v>
      </c>
      <c r="C1032" s="2506">
        <v>45530.625</v>
      </c>
      <c r="D1032" s="2506">
        <v>45533.583333333336</v>
      </c>
      <c r="E1032" s="2507">
        <v>71.0</v>
      </c>
      <c r="F1032" s="2508" t="s">
        <v>117</v>
      </c>
      <c r="G1032" s="2508">
        <v>7.0</v>
      </c>
      <c r="H1032" s="2508">
        <v>19.0</v>
      </c>
      <c r="I1032" s="2508">
        <v>780.0</v>
      </c>
      <c r="J1032" s="2509">
        <v>80.0</v>
      </c>
      <c r="K1032" s="2510">
        <v>135772.0</v>
      </c>
      <c r="L1032" s="2510">
        <v>3879.0</v>
      </c>
      <c r="M1032" s="2509">
        <v>4.0</v>
      </c>
      <c r="N1032" s="2508">
        <v>153.0</v>
      </c>
      <c r="O1032" s="2509">
        <v>35.0</v>
      </c>
      <c r="P1032" s="2508">
        <v>0.5</v>
      </c>
    </row>
    <row r="1033">
      <c r="A1033" s="2505" t="s">
        <v>42</v>
      </c>
      <c r="B1033" s="2505" t="s">
        <v>783</v>
      </c>
      <c r="C1033" s="2506">
        <v>45537.708333333336</v>
      </c>
      <c r="D1033" s="2506">
        <v>45540.666666666664</v>
      </c>
      <c r="E1033" s="2507">
        <v>71.0</v>
      </c>
      <c r="F1033" s="2508" t="s">
        <v>117</v>
      </c>
      <c r="G1033" s="2508">
        <v>7.0</v>
      </c>
      <c r="H1033" s="2508">
        <v>10.0</v>
      </c>
      <c r="I1033" s="2508">
        <v>907.0</v>
      </c>
      <c r="J1033" s="2509">
        <v>33.0</v>
      </c>
      <c r="K1033" s="2510">
        <v>387307.0</v>
      </c>
      <c r="L1033" s="2510">
        <v>12103.0</v>
      </c>
      <c r="M1033" s="2509">
        <v>3.0</v>
      </c>
      <c r="N1033" s="2508">
        <v>478.0</v>
      </c>
      <c r="O1033" s="2509">
        <v>32.0</v>
      </c>
      <c r="P1033" s="2508">
        <v>0.5</v>
      </c>
    </row>
    <row r="1034">
      <c r="A1034" s="2505" t="s">
        <v>41</v>
      </c>
      <c r="B1034" s="2505" t="s">
        <v>783</v>
      </c>
      <c r="C1034" s="2506">
        <v>45544.708333333336</v>
      </c>
      <c r="D1034" s="2506">
        <v>45547.583333333336</v>
      </c>
      <c r="E1034" s="2507">
        <v>69.0</v>
      </c>
      <c r="F1034" s="2508" t="s">
        <v>117</v>
      </c>
      <c r="G1034" s="2508">
        <v>7.0</v>
      </c>
      <c r="H1034" s="2508">
        <v>25.0</v>
      </c>
      <c r="I1034" s="2508">
        <v>800.0</v>
      </c>
      <c r="J1034" s="2509">
        <v>94.0</v>
      </c>
      <c r="K1034" s="2510">
        <v>109210.0</v>
      </c>
      <c r="L1034" s="2510">
        <v>7281.0</v>
      </c>
      <c r="M1034" s="2509">
        <v>2.0</v>
      </c>
      <c r="N1034" s="2508">
        <v>287.0</v>
      </c>
      <c r="O1034" s="2509">
        <v>15.0</v>
      </c>
      <c r="P1034" s="2508">
        <v>0.2</v>
      </c>
    </row>
    <row r="1035">
      <c r="A1035" s="2505" t="s">
        <v>40</v>
      </c>
      <c r="B1035" s="2505" t="s">
        <v>783</v>
      </c>
      <c r="C1035" s="2506">
        <v>45551.708333333336</v>
      </c>
      <c r="D1035" s="2506">
        <v>45554.583333333336</v>
      </c>
      <c r="E1035" s="2507">
        <v>69.0</v>
      </c>
      <c r="F1035" s="2508" t="s">
        <v>117</v>
      </c>
      <c r="G1035" s="2508">
        <v>6.0</v>
      </c>
      <c r="H1035" s="2508">
        <v>33.0</v>
      </c>
      <c r="I1035" s="2508">
        <v>768.0</v>
      </c>
      <c r="J1035" s="2509">
        <v>102.0</v>
      </c>
      <c r="K1035" s="2510">
        <v>78638.0</v>
      </c>
      <c r="L1035" s="2510">
        <v>3025.0</v>
      </c>
      <c r="M1035" s="2509">
        <v>10.0</v>
      </c>
      <c r="N1035" s="2508">
        <v>119.0</v>
      </c>
      <c r="O1035" s="2509">
        <v>26.0</v>
      </c>
      <c r="P1035" s="2508">
        <v>0.4</v>
      </c>
    </row>
    <row r="1036">
      <c r="A1036" s="2505" t="s">
        <v>39</v>
      </c>
      <c r="B1036" s="2505" t="s">
        <v>783</v>
      </c>
      <c r="C1036" s="2506">
        <v>45558.708333333336</v>
      </c>
      <c r="D1036" s="2506">
        <v>45561.583333333336</v>
      </c>
      <c r="E1036" s="2507">
        <v>69.0</v>
      </c>
      <c r="F1036" s="2508" t="s">
        <v>117</v>
      </c>
      <c r="G1036" s="2508">
        <v>6.0</v>
      </c>
      <c r="H1036" s="2508">
        <v>30.0</v>
      </c>
      <c r="I1036" s="2508">
        <v>776.0</v>
      </c>
      <c r="J1036" s="2509">
        <v>102.0</v>
      </c>
      <c r="K1036" s="2510">
        <v>109049.0</v>
      </c>
      <c r="L1036" s="2510">
        <v>3518.0</v>
      </c>
      <c r="M1036" s="2509">
        <v>9.0</v>
      </c>
      <c r="N1036" s="2508">
        <v>139.0</v>
      </c>
      <c r="O1036" s="2509">
        <v>31.0</v>
      </c>
      <c r="P1036" s="2508">
        <v>0.4</v>
      </c>
    </row>
    <row r="1037">
      <c r="A1037" s="2505" t="s">
        <v>38</v>
      </c>
      <c r="B1037" s="2505" t="s">
        <v>783</v>
      </c>
      <c r="C1037" s="2506">
        <v>45565.708333333336</v>
      </c>
      <c r="D1037" s="2506">
        <v>45568.583333333336</v>
      </c>
      <c r="E1037" s="2507">
        <v>69.0</v>
      </c>
      <c r="F1037" s="2508" t="s">
        <v>117</v>
      </c>
      <c r="G1037" s="2508">
        <v>6.0</v>
      </c>
      <c r="H1037" s="2508">
        <v>30.0</v>
      </c>
      <c r="I1037" s="2508">
        <v>751.0</v>
      </c>
      <c r="J1037" s="2509">
        <v>104.0</v>
      </c>
      <c r="K1037" s="2510">
        <v>102428.0</v>
      </c>
      <c r="L1037" s="2510">
        <v>2498.0</v>
      </c>
      <c r="M1037" s="2509">
        <v>17.0</v>
      </c>
      <c r="N1037" s="2508">
        <v>99.0</v>
      </c>
      <c r="O1037" s="2509">
        <v>41.0</v>
      </c>
      <c r="P1037" s="2508">
        <v>0.6</v>
      </c>
    </row>
    <row r="1038">
      <c r="A1038" s="2505" t="s">
        <v>37</v>
      </c>
      <c r="B1038" s="2505" t="s">
        <v>783</v>
      </c>
      <c r="C1038" s="2506">
        <v>45572.625</v>
      </c>
      <c r="D1038" s="2506">
        <v>45575.583333333336</v>
      </c>
      <c r="E1038" s="2507">
        <v>71.0</v>
      </c>
      <c r="F1038" s="2508" t="s">
        <v>117</v>
      </c>
      <c r="G1038" s="2508">
        <v>6.0</v>
      </c>
      <c r="H1038" s="2508">
        <v>37.0</v>
      </c>
      <c r="I1038" s="2508">
        <v>719.0</v>
      </c>
      <c r="J1038" s="2509">
        <v>114.0</v>
      </c>
      <c r="K1038" s="2510">
        <v>107570.0</v>
      </c>
      <c r="L1038" s="2510">
        <v>2561.0</v>
      </c>
      <c r="M1038" s="2509">
        <v>19.0</v>
      </c>
      <c r="N1038" s="2508">
        <v>101.0</v>
      </c>
      <c r="O1038" s="2509">
        <v>42.0</v>
      </c>
      <c r="P1038" s="2508">
        <v>0.6</v>
      </c>
    </row>
    <row r="1039">
      <c r="A1039" s="2505" t="s">
        <v>36</v>
      </c>
      <c r="B1039" s="2505" t="s">
        <v>783</v>
      </c>
      <c r="C1039" s="2506">
        <v>45579.625</v>
      </c>
      <c r="D1039" s="2506">
        <v>45582.583333333336</v>
      </c>
      <c r="E1039" s="2507">
        <v>71.0</v>
      </c>
      <c r="F1039" s="2508" t="s">
        <v>117</v>
      </c>
      <c r="G1039" s="2508">
        <v>7.0</v>
      </c>
      <c r="H1039" s="2508">
        <v>22.0</v>
      </c>
      <c r="I1039" s="2508">
        <v>814.0</v>
      </c>
      <c r="J1039" s="2509">
        <v>80.0</v>
      </c>
      <c r="K1039" s="2510">
        <v>222028.0</v>
      </c>
      <c r="L1039" s="2510">
        <v>6344.0</v>
      </c>
      <c r="M1039" s="2509">
        <v>3.0</v>
      </c>
      <c r="N1039" s="2508">
        <v>250.0</v>
      </c>
      <c r="O1039" s="2509">
        <v>35.0</v>
      </c>
      <c r="P1039" s="2508">
        <v>0.5</v>
      </c>
    </row>
    <row r="1040">
      <c r="A1040" s="2505" t="s">
        <v>35</v>
      </c>
      <c r="B1040" s="2505" t="s">
        <v>783</v>
      </c>
      <c r="C1040" s="2506">
        <v>45586.625</v>
      </c>
      <c r="D1040" s="2506">
        <v>45589.583333333336</v>
      </c>
      <c r="E1040" s="2507">
        <v>71.0</v>
      </c>
      <c r="F1040" s="2508" t="s">
        <v>117</v>
      </c>
      <c r="G1040" s="2508">
        <v>7.0</v>
      </c>
      <c r="H1040" s="2508">
        <v>31.0</v>
      </c>
      <c r="I1040" s="2508">
        <v>763.0</v>
      </c>
      <c r="J1040" s="2509">
        <v>89.0</v>
      </c>
      <c r="K1040" s="2510">
        <v>149897.0</v>
      </c>
      <c r="L1040" s="2510">
        <v>6814.0</v>
      </c>
      <c r="M1040" s="2509">
        <v>13.0</v>
      </c>
      <c r="N1040" s="2508">
        <v>94.0</v>
      </c>
      <c r="O1040" s="2509">
        <v>22.0</v>
      </c>
      <c r="P1040" s="2508">
        <v>0.3</v>
      </c>
    </row>
    <row r="1041">
      <c r="A1041" s="2505" t="s">
        <v>34</v>
      </c>
      <c r="B1041" s="2505" t="s">
        <v>783</v>
      </c>
      <c r="C1041" s="2506">
        <v>45593.583333333336</v>
      </c>
      <c r="D1041" s="2506">
        <v>45596.583333333336</v>
      </c>
      <c r="E1041" s="2507">
        <v>72.0</v>
      </c>
      <c r="F1041" s="2508" t="s">
        <v>117</v>
      </c>
      <c r="G1041" s="2508">
        <v>6.0</v>
      </c>
      <c r="H1041" s="2508">
        <v>32.0</v>
      </c>
      <c r="I1041" s="2508">
        <v>751.0</v>
      </c>
      <c r="J1041" s="2509">
        <v>81.0</v>
      </c>
      <c r="K1041" s="2510">
        <v>220548.0</v>
      </c>
      <c r="L1041" s="2510">
        <v>5804.0</v>
      </c>
      <c r="M1041" s="2509">
        <v>24.0</v>
      </c>
      <c r="N1041" s="2508">
        <v>80.0</v>
      </c>
      <c r="O1041" s="2509">
        <v>38.0</v>
      </c>
      <c r="P1041" s="2508">
        <v>0.5</v>
      </c>
    </row>
    <row r="1042">
      <c r="A1042" s="2505" t="s">
        <v>33</v>
      </c>
      <c r="B1042" s="2505" t="s">
        <v>783</v>
      </c>
      <c r="C1042" s="2506">
        <v>45600.583333333336</v>
      </c>
      <c r="D1042" s="2506">
        <v>45603.583333333336</v>
      </c>
      <c r="E1042" s="2507">
        <v>72.0</v>
      </c>
      <c r="F1042" s="2508" t="s">
        <v>117</v>
      </c>
      <c r="G1042" s="2508">
        <v>6.0</v>
      </c>
      <c r="H1042" s="2508">
        <v>11.0</v>
      </c>
      <c r="I1042" s="2508">
        <v>870.0</v>
      </c>
      <c r="J1042" s="2509">
        <v>39.0</v>
      </c>
      <c r="K1042" s="2510">
        <v>631836.0</v>
      </c>
      <c r="L1042" s="2510">
        <v>33255.0</v>
      </c>
      <c r="M1042" s="2509">
        <v>2.0</v>
      </c>
      <c r="N1042" s="2508">
        <v>457.0</v>
      </c>
      <c r="O1042" s="2509">
        <v>19.0</v>
      </c>
      <c r="P1042" s="2508">
        <v>0.3</v>
      </c>
    </row>
    <row r="1043">
      <c r="A1043" s="2505" t="s">
        <v>32</v>
      </c>
      <c r="B1043" s="2505" t="s">
        <v>783</v>
      </c>
      <c r="C1043" s="2506">
        <v>45607.583333333336</v>
      </c>
      <c r="D1043" s="2506">
        <v>45610.583333333336</v>
      </c>
      <c r="E1043" s="2507">
        <v>72.0</v>
      </c>
      <c r="F1043" s="2508" t="s">
        <v>117</v>
      </c>
      <c r="G1043" s="2508">
        <v>7.0</v>
      </c>
      <c r="H1043" s="2508">
        <v>32.0</v>
      </c>
      <c r="I1043" s="2508">
        <v>763.0</v>
      </c>
      <c r="J1043" s="2509">
        <v>87.0</v>
      </c>
      <c r="K1043" s="2510">
        <v>251162.0</v>
      </c>
      <c r="L1043" s="2510">
        <v>4406.0</v>
      </c>
      <c r="M1043" s="2509">
        <v>27.0</v>
      </c>
      <c r="N1043" s="2508">
        <v>61.0</v>
      </c>
      <c r="O1043" s="2509">
        <v>57.0</v>
      </c>
      <c r="P1043" s="2508">
        <v>0.8</v>
      </c>
    </row>
    <row r="1044">
      <c r="A1044" s="2505" t="s">
        <v>31</v>
      </c>
      <c r="B1044" s="2505" t="s">
        <v>783</v>
      </c>
      <c r="C1044" s="2506">
        <v>45614.583333333336</v>
      </c>
      <c r="D1044" s="2506">
        <v>45617.583333333336</v>
      </c>
      <c r="E1044" s="2507">
        <v>72.0</v>
      </c>
      <c r="F1044" s="2508" t="s">
        <v>117</v>
      </c>
      <c r="G1044" s="2508">
        <v>6.0</v>
      </c>
      <c r="H1044" s="2508">
        <v>36.0</v>
      </c>
      <c r="I1044" s="2508">
        <v>747.0</v>
      </c>
      <c r="J1044" s="2509">
        <v>82.0</v>
      </c>
      <c r="K1044" s="2510">
        <v>289502.0</v>
      </c>
      <c r="L1044" s="2510">
        <v>7618.0</v>
      </c>
      <c r="M1044" s="2509">
        <v>22.0</v>
      </c>
      <c r="N1044" s="2508">
        <v>105.0</v>
      </c>
      <c r="O1044" s="2509">
        <v>38.0</v>
      </c>
      <c r="P1044" s="2508">
        <v>0.5</v>
      </c>
    </row>
    <row r="1045">
      <c r="A1045" s="2505" t="s">
        <v>30</v>
      </c>
      <c r="B1045" s="2505" t="s">
        <v>783</v>
      </c>
      <c r="C1045" s="2506">
        <v>45621.583333333336</v>
      </c>
      <c r="D1045" s="2506">
        <v>45624.583333333336</v>
      </c>
      <c r="E1045" s="2507">
        <v>72.0</v>
      </c>
      <c r="F1045" s="2508" t="s">
        <v>117</v>
      </c>
      <c r="G1045" s="2508">
        <v>6.0</v>
      </c>
      <c r="H1045" s="2508">
        <v>24.0</v>
      </c>
      <c r="I1045" s="2508">
        <v>800.0</v>
      </c>
      <c r="J1045" s="2509">
        <v>75.0</v>
      </c>
      <c r="K1045" s="2510">
        <v>279439.0</v>
      </c>
      <c r="L1045" s="2510">
        <v>6351.0</v>
      </c>
      <c r="M1045" s="2509">
        <v>25.0</v>
      </c>
      <c r="N1045" s="2508">
        <v>87.0</v>
      </c>
      <c r="O1045" s="2509">
        <v>44.0</v>
      </c>
      <c r="P1045" s="2508">
        <v>0.6</v>
      </c>
    </row>
    <row r="1046">
      <c r="A1046" s="2505" t="s">
        <v>29</v>
      </c>
      <c r="B1046" s="2505" t="s">
        <v>783</v>
      </c>
      <c r="C1046" s="2506">
        <v>45628.583333333336</v>
      </c>
      <c r="D1046" s="2506">
        <v>45631.583333333336</v>
      </c>
      <c r="E1046" s="2507">
        <v>72.0</v>
      </c>
      <c r="F1046" s="2508" t="s">
        <v>117</v>
      </c>
      <c r="G1046" s="2508">
        <v>6.0</v>
      </c>
      <c r="H1046" s="2508">
        <v>28.0</v>
      </c>
      <c r="I1046" s="2508">
        <v>823.0</v>
      </c>
      <c r="J1046" s="2509">
        <v>73.0</v>
      </c>
      <c r="K1046" s="2510">
        <v>318032.0</v>
      </c>
      <c r="L1046" s="2510">
        <v>6236.0</v>
      </c>
      <c r="M1046" s="2509">
        <v>25.0</v>
      </c>
      <c r="N1046" s="2508">
        <v>86.0</v>
      </c>
      <c r="O1046" s="2509">
        <v>51.0</v>
      </c>
      <c r="P1046" s="2508">
        <v>0.7</v>
      </c>
    </row>
    <row r="1047">
      <c r="A1047" s="2505" t="s">
        <v>28</v>
      </c>
      <c r="B1047" s="2505" t="s">
        <v>783</v>
      </c>
      <c r="C1047" s="2506">
        <v>45635.583333333336</v>
      </c>
      <c r="D1047" s="2506">
        <v>45638.583333333336</v>
      </c>
      <c r="E1047" s="2507">
        <v>72.0</v>
      </c>
      <c r="F1047" s="2508" t="s">
        <v>117</v>
      </c>
      <c r="G1047" s="2508">
        <v>7.0</v>
      </c>
      <c r="H1047" s="2508">
        <v>14.0</v>
      </c>
      <c r="I1047" s="2508">
        <v>880.0</v>
      </c>
      <c r="J1047" s="2509">
        <v>52.0</v>
      </c>
      <c r="K1047" s="2510">
        <v>414893.0</v>
      </c>
      <c r="L1047" s="2510">
        <v>9220.0</v>
      </c>
      <c r="M1047" s="2509">
        <v>13.0</v>
      </c>
      <c r="N1047" s="2508">
        <v>127.0</v>
      </c>
      <c r="O1047" s="2509">
        <v>45.0</v>
      </c>
      <c r="P1047" s="2508">
        <v>0.6</v>
      </c>
    </row>
    <row r="1048">
      <c r="A1048" s="2505" t="s">
        <v>27</v>
      </c>
      <c r="B1048" s="2505" t="s">
        <v>783</v>
      </c>
      <c r="C1048" s="2506">
        <v>45642.583333333336</v>
      </c>
      <c r="D1048" s="2506">
        <v>45645.583333333336</v>
      </c>
      <c r="E1048" s="2507">
        <v>72.0</v>
      </c>
      <c r="F1048" s="2508" t="s">
        <v>117</v>
      </c>
      <c r="G1048" s="2508">
        <v>7.0</v>
      </c>
      <c r="H1048" s="2508">
        <v>18.0</v>
      </c>
      <c r="I1048" s="2508">
        <v>833.0</v>
      </c>
      <c r="J1048" s="2509">
        <v>59.0</v>
      </c>
      <c r="K1048" s="2510">
        <v>368735.0</v>
      </c>
      <c r="L1048" s="2510">
        <v>6957.0</v>
      </c>
      <c r="M1048" s="2509">
        <v>18.0</v>
      </c>
      <c r="N1048" s="2508">
        <v>96.0</v>
      </c>
      <c r="O1048" s="2509">
        <v>53.0</v>
      </c>
      <c r="P1048" s="2508">
        <v>0.7</v>
      </c>
    </row>
    <row r="1049">
      <c r="A1049" s="2505" t="s">
        <v>26</v>
      </c>
      <c r="B1049" s="2505" t="s">
        <v>783</v>
      </c>
      <c r="C1049" s="2506">
        <v>45649.583333333336</v>
      </c>
      <c r="D1049" s="2506">
        <v>45652.583333333336</v>
      </c>
      <c r="E1049" s="2507">
        <v>72.0</v>
      </c>
      <c r="F1049" s="2508" t="s">
        <v>117</v>
      </c>
      <c r="G1049" s="2508">
        <v>7.0</v>
      </c>
      <c r="H1049" s="2508">
        <v>4.0</v>
      </c>
      <c r="I1049" s="2508">
        <v>894.0</v>
      </c>
      <c r="J1049" s="2509">
        <v>23.0</v>
      </c>
      <c r="K1049" s="2510">
        <v>691350.0</v>
      </c>
      <c r="L1049" s="2510">
        <v>10802.0</v>
      </c>
      <c r="M1049" s="2509">
        <v>11.0</v>
      </c>
      <c r="N1049" s="2508">
        <v>148.0</v>
      </c>
      <c r="O1049" s="2509">
        <v>64.0</v>
      </c>
      <c r="P1049" s="2508">
        <v>0.9</v>
      </c>
    </row>
    <row r="1050">
      <c r="A1050" s="2505" t="s">
        <v>25</v>
      </c>
      <c r="B1050" s="2505" t="s">
        <v>783</v>
      </c>
      <c r="C1050" s="2506">
        <v>45656.583333333336</v>
      </c>
      <c r="D1050" s="2506">
        <v>45659.583333333336</v>
      </c>
      <c r="E1050" s="2507">
        <v>72.0</v>
      </c>
      <c r="F1050" s="2508" t="s">
        <v>117</v>
      </c>
      <c r="G1050" s="2508">
        <v>8.0</v>
      </c>
      <c r="H1050" s="2508">
        <v>2.0</v>
      </c>
      <c r="I1050" s="2508">
        <v>950.0</v>
      </c>
      <c r="J1050" s="2509">
        <v>11.0</v>
      </c>
      <c r="K1050" s="2510">
        <v>1116640.0</v>
      </c>
      <c r="L1050" s="2510">
        <v>16421.0</v>
      </c>
      <c r="M1050" s="2509">
        <v>7.0</v>
      </c>
      <c r="N1050" s="2508">
        <v>226.0</v>
      </c>
      <c r="O1050" s="2509">
        <v>68.0</v>
      </c>
      <c r="P1050" s="2508">
        <v>0.9</v>
      </c>
    </row>
    <row r="1051">
      <c r="A1051" s="2505" t="s">
        <v>24</v>
      </c>
      <c r="B1051" s="2505" t="s">
        <v>783</v>
      </c>
      <c r="C1051" s="2506">
        <v>45663.583333333336</v>
      </c>
      <c r="D1051" s="2506">
        <v>45666.583333333336</v>
      </c>
      <c r="E1051" s="2507">
        <v>72.0</v>
      </c>
      <c r="F1051" s="2508" t="s">
        <v>117</v>
      </c>
      <c r="G1051" s="2508">
        <v>8.0</v>
      </c>
      <c r="H1051" s="2508">
        <v>5.0</v>
      </c>
      <c r="I1051" s="2508">
        <v>938.0</v>
      </c>
      <c r="J1051" s="2509">
        <v>23.0</v>
      </c>
      <c r="K1051" s="2510">
        <v>738405.0</v>
      </c>
      <c r="L1051" s="2510">
        <v>15069.0</v>
      </c>
      <c r="M1051" s="2509">
        <v>7.0</v>
      </c>
      <c r="N1051" s="2508">
        <v>207.0</v>
      </c>
      <c r="O1051" s="2509">
        <v>49.0</v>
      </c>
      <c r="P1051" s="2508">
        <v>0.7</v>
      </c>
    </row>
    <row r="1052">
      <c r="A1052" s="2505" t="s">
        <v>23</v>
      </c>
      <c r="B1052" s="2505" t="s">
        <v>783</v>
      </c>
      <c r="C1052" s="2506">
        <v>45670.583333333336</v>
      </c>
      <c r="D1052" s="2506">
        <v>45673.583333333336</v>
      </c>
      <c r="E1052" s="2507">
        <v>72.0</v>
      </c>
      <c r="F1052" s="2508" t="s">
        <v>117</v>
      </c>
      <c r="G1052" s="2508">
        <v>8.0</v>
      </c>
      <c r="H1052" s="2508">
        <v>2.0</v>
      </c>
      <c r="I1052" s="2508">
        <v>959.0</v>
      </c>
      <c r="J1052" s="2509">
        <v>14.0</v>
      </c>
      <c r="K1052" s="2510">
        <v>1250647.0</v>
      </c>
      <c r="L1052" s="2510">
        <v>18125.0</v>
      </c>
      <c r="M1052" s="2509">
        <v>4.0</v>
      </c>
      <c r="N1052" s="2508">
        <v>249.0</v>
      </c>
      <c r="O1052" s="2509">
        <v>69.0</v>
      </c>
      <c r="P1052" s="2508">
        <v>1.0</v>
      </c>
    </row>
    <row r="1053">
      <c r="A1053" s="2505" t="s">
        <v>22</v>
      </c>
      <c r="B1053" s="2505" t="s">
        <v>783</v>
      </c>
      <c r="C1053" s="2506">
        <v>45677.583333333336</v>
      </c>
      <c r="D1053" s="2506">
        <v>45680.583333333336</v>
      </c>
      <c r="E1053" s="2507">
        <v>72.0</v>
      </c>
      <c r="F1053" s="2508" t="s">
        <v>117</v>
      </c>
      <c r="G1053" s="2508">
        <v>8.0</v>
      </c>
      <c r="H1053" s="2508">
        <v>10.0</v>
      </c>
      <c r="I1053" s="2508">
        <v>903.0</v>
      </c>
      <c r="J1053" s="2509">
        <v>39.0</v>
      </c>
      <c r="K1053" s="2510">
        <v>769334.0</v>
      </c>
      <c r="L1053" s="2510">
        <v>15701.0</v>
      </c>
      <c r="M1053" s="2509">
        <v>5.0</v>
      </c>
      <c r="N1053" s="2508">
        <v>216.0</v>
      </c>
      <c r="O1053" s="2509">
        <v>49.0</v>
      </c>
      <c r="P1053" s="2508">
        <v>0.7</v>
      </c>
    </row>
    <row r="1054">
      <c r="A1054" s="2505" t="s">
        <v>21</v>
      </c>
      <c r="B1054" s="2505" t="s">
        <v>783</v>
      </c>
      <c r="C1054" s="2506">
        <v>45684.583333333336</v>
      </c>
      <c r="D1054" s="2506">
        <v>45687.583333333336</v>
      </c>
      <c r="E1054" s="2507">
        <v>72.0</v>
      </c>
      <c r="F1054" s="2508" t="s">
        <v>117</v>
      </c>
      <c r="G1054" s="2508">
        <v>7.0</v>
      </c>
      <c r="H1054" s="2508">
        <v>4.0</v>
      </c>
      <c r="I1054" s="2508">
        <v>937.0</v>
      </c>
      <c r="J1054" s="2509">
        <v>26.0</v>
      </c>
      <c r="K1054" s="2510">
        <v>1107428.0</v>
      </c>
      <c r="L1054" s="2510">
        <v>16779.0</v>
      </c>
      <c r="M1054" s="2509">
        <v>9.0</v>
      </c>
      <c r="N1054" s="2508">
        <v>230.0</v>
      </c>
      <c r="O1054" s="2509">
        <v>66.0</v>
      </c>
      <c r="P1054" s="2508">
        <v>0.9</v>
      </c>
    </row>
    <row r="1055">
      <c r="A1055" s="2505" t="s">
        <v>20</v>
      </c>
      <c r="B1055" s="2505" t="s">
        <v>783</v>
      </c>
      <c r="C1055" s="2506">
        <v>45691.583333333336</v>
      </c>
      <c r="D1055" s="2506">
        <v>45694.583333333336</v>
      </c>
      <c r="E1055" s="2507">
        <v>72.0</v>
      </c>
      <c r="F1055" s="2508" t="s">
        <v>117</v>
      </c>
      <c r="G1055" s="2508">
        <v>8.0</v>
      </c>
      <c r="H1055" s="2508">
        <v>7.0</v>
      </c>
      <c r="I1055" s="2508">
        <v>938.0</v>
      </c>
      <c r="J1055" s="2509">
        <v>28.0</v>
      </c>
      <c r="K1055" s="2510">
        <v>1001625.0</v>
      </c>
      <c r="L1055" s="2510">
        <v>16694.0</v>
      </c>
      <c r="M1055" s="2509">
        <v>12.0</v>
      </c>
      <c r="N1055" s="2508">
        <v>229.0</v>
      </c>
      <c r="O1055" s="2509">
        <v>60.0</v>
      </c>
      <c r="P1055" s="2508">
        <v>0.8</v>
      </c>
    </row>
    <row r="1056">
      <c r="A1056" s="2505" t="s">
        <v>19</v>
      </c>
      <c r="B1056" s="2505" t="s">
        <v>783</v>
      </c>
      <c r="C1056" s="2506">
        <v>45698.583333333336</v>
      </c>
      <c r="D1056" s="2506">
        <v>45701.583333333336</v>
      </c>
      <c r="E1056" s="2507">
        <v>72.0</v>
      </c>
      <c r="F1056" s="2508" t="s">
        <v>117</v>
      </c>
      <c r="G1056" s="2508">
        <v>8.0</v>
      </c>
      <c r="H1056" s="2508">
        <v>12.0</v>
      </c>
      <c r="I1056" s="2508">
        <v>891.0</v>
      </c>
      <c r="J1056" s="2509">
        <v>34.0</v>
      </c>
      <c r="K1056" s="2510">
        <v>705954.0</v>
      </c>
      <c r="L1056" s="2510">
        <v>11031.0</v>
      </c>
      <c r="M1056" s="2509">
        <v>14.0</v>
      </c>
      <c r="N1056" s="2508">
        <v>152.0</v>
      </c>
      <c r="O1056" s="2509">
        <v>64.0</v>
      </c>
      <c r="P1056" s="2508">
        <v>0.9</v>
      </c>
    </row>
    <row r="1057">
      <c r="A1057" s="2505" t="s">
        <v>18</v>
      </c>
      <c r="B1057" s="2505" t="s">
        <v>783</v>
      </c>
      <c r="C1057" s="2506">
        <v>45705.583333333336</v>
      </c>
      <c r="D1057" s="2506">
        <v>45708.583333333336</v>
      </c>
      <c r="E1057" s="2507">
        <v>72.0</v>
      </c>
      <c r="F1057" s="2508" t="s">
        <v>117</v>
      </c>
      <c r="G1057" s="2508">
        <v>8.0</v>
      </c>
      <c r="H1057" s="2508">
        <v>8.0</v>
      </c>
      <c r="I1057" s="2508">
        <v>900.0</v>
      </c>
      <c r="J1057" s="2509">
        <v>27.0</v>
      </c>
      <c r="K1057" s="2510">
        <v>1103525.0</v>
      </c>
      <c r="L1057" s="2510">
        <v>13794.0</v>
      </c>
      <c r="M1057" s="2509">
        <v>15.0</v>
      </c>
      <c r="N1057" s="2508">
        <v>189.0</v>
      </c>
      <c r="O1057" s="2509">
        <v>80.0</v>
      </c>
      <c r="P1057" s="2508">
        <v>1.1</v>
      </c>
    </row>
    <row r="1058">
      <c r="A1058" s="2505" t="s">
        <v>17</v>
      </c>
      <c r="B1058" s="2505" t="s">
        <v>783</v>
      </c>
      <c r="C1058" s="2506">
        <v>45712.583333333336</v>
      </c>
      <c r="D1058" s="2506">
        <v>45715.583333333336</v>
      </c>
      <c r="E1058" s="2507">
        <v>72.0</v>
      </c>
      <c r="F1058" s="2508" t="s">
        <v>117</v>
      </c>
      <c r="G1058" s="2508">
        <v>8.0</v>
      </c>
      <c r="H1058" s="2508">
        <v>3.0</v>
      </c>
      <c r="I1058" s="2508">
        <v>919.0</v>
      </c>
      <c r="J1058" s="2509">
        <v>26.0</v>
      </c>
      <c r="K1058" s="2510">
        <v>858130.0</v>
      </c>
      <c r="L1058" s="2510">
        <v>17513.0</v>
      </c>
      <c r="M1058" s="2509">
        <v>6.0</v>
      </c>
      <c r="N1058" s="2508">
        <v>241.0</v>
      </c>
      <c r="O1058" s="2509">
        <v>49.0</v>
      </c>
      <c r="P1058" s="2508">
        <v>0.7</v>
      </c>
    </row>
    <row r="1059">
      <c r="A1059" s="2505" t="s">
        <v>16</v>
      </c>
      <c r="B1059" s="2505" t="s">
        <v>783</v>
      </c>
      <c r="C1059" s="2506">
        <v>45719.583333333336</v>
      </c>
      <c r="D1059" s="2506">
        <v>45722.583333333336</v>
      </c>
      <c r="E1059" s="2507">
        <v>72.0</v>
      </c>
      <c r="F1059" s="2508" t="s">
        <v>117</v>
      </c>
      <c r="G1059" s="2508">
        <v>8.0</v>
      </c>
      <c r="H1059" s="2508">
        <v>3.0</v>
      </c>
      <c r="I1059" s="2508">
        <v>966.0</v>
      </c>
      <c r="J1059" s="2509">
        <v>16.0</v>
      </c>
      <c r="K1059" s="2510">
        <v>1321408.0</v>
      </c>
      <c r="L1059" s="2510">
        <v>20329.0</v>
      </c>
      <c r="M1059" s="2509">
        <v>6.0</v>
      </c>
      <c r="N1059" s="2508">
        <v>279.0</v>
      </c>
      <c r="O1059" s="2509">
        <v>65.0</v>
      </c>
      <c r="P1059" s="2508">
        <v>0.9</v>
      </c>
    </row>
    <row r="1060">
      <c r="A1060" s="2505" t="s">
        <v>782</v>
      </c>
      <c r="B1060" s="2505" t="s">
        <v>783</v>
      </c>
      <c r="C1060" s="2506">
        <v>45502.625</v>
      </c>
      <c r="D1060" s="2506">
        <v>45505.583333333336</v>
      </c>
      <c r="E1060" s="2507">
        <v>71.0</v>
      </c>
      <c r="F1060" s="2508" t="s">
        <v>387</v>
      </c>
      <c r="G1060" s="2508">
        <v>5.0</v>
      </c>
      <c r="H1060" s="2508">
        <v>118.0</v>
      </c>
      <c r="I1060" s="2508">
        <v>343.0</v>
      </c>
      <c r="J1060" s="2509">
        <v>141.0</v>
      </c>
      <c r="K1060" s="2510">
        <v>28516.0</v>
      </c>
      <c r="L1060" s="2510">
        <v>14258.0</v>
      </c>
      <c r="M1060" s="2509">
        <v>39.0</v>
      </c>
      <c r="N1060" s="2508">
        <v>51.0</v>
      </c>
      <c r="O1060" s="2509">
        <v>2.0</v>
      </c>
      <c r="P1060" s="2508">
        <v>0.0</v>
      </c>
    </row>
    <row r="1061">
      <c r="A1061" s="2505" t="s">
        <v>46</v>
      </c>
      <c r="B1061" s="2505" t="s">
        <v>783</v>
      </c>
      <c r="C1061" s="2506">
        <v>45509.625</v>
      </c>
      <c r="D1061" s="2506">
        <v>45512.583333333336</v>
      </c>
      <c r="E1061" s="2507">
        <v>71.0</v>
      </c>
      <c r="F1061" s="2508" t="s">
        <v>387</v>
      </c>
      <c r="G1061" s="2508">
        <v>4.0</v>
      </c>
      <c r="H1061" s="2508">
        <v>167.0</v>
      </c>
      <c r="I1061" s="2508">
        <v>0.0</v>
      </c>
      <c r="J1061" s="2509">
        <v>167.0</v>
      </c>
      <c r="K1061" s="2510">
        <v>0.0</v>
      </c>
      <c r="L1061" s="2510">
        <v>0.0</v>
      </c>
      <c r="M1061" s="2509">
        <v>175.0</v>
      </c>
      <c r="N1061" s="2508">
        <v>0.0</v>
      </c>
      <c r="O1061" s="2509">
        <v>0.0</v>
      </c>
      <c r="P1061" s="2508">
        <v>0.0</v>
      </c>
    </row>
    <row r="1062">
      <c r="A1062" s="2505" t="s">
        <v>45</v>
      </c>
      <c r="B1062" s="2505" t="s">
        <v>783</v>
      </c>
      <c r="C1062" s="2506">
        <v>45516.625</v>
      </c>
      <c r="D1062" s="2506">
        <v>45519.583333333336</v>
      </c>
      <c r="E1062" s="2507">
        <v>71.0</v>
      </c>
      <c r="F1062" s="2508" t="s">
        <v>387</v>
      </c>
      <c r="G1062" s="2508">
        <v>5.0</v>
      </c>
      <c r="H1062" s="2508">
        <v>162.0</v>
      </c>
      <c r="I1062" s="2508">
        <v>0.0</v>
      </c>
      <c r="J1062" s="2509">
        <v>173.0</v>
      </c>
      <c r="K1062" s="2510">
        <v>0.0</v>
      </c>
      <c r="L1062" s="2510">
        <v>0.0</v>
      </c>
      <c r="M1062" s="2509">
        <v>170.0</v>
      </c>
      <c r="N1062" s="2508">
        <v>0.0</v>
      </c>
      <c r="O1062" s="2509">
        <v>0.0</v>
      </c>
      <c r="P1062" s="2508">
        <v>0.0</v>
      </c>
    </row>
    <row r="1063">
      <c r="A1063" s="2505" t="s">
        <v>44</v>
      </c>
      <c r="B1063" s="2505" t="s">
        <v>783</v>
      </c>
      <c r="C1063" s="2506">
        <v>45523.625</v>
      </c>
      <c r="D1063" s="2506">
        <v>45526.583333333336</v>
      </c>
      <c r="E1063" s="2507">
        <v>71.0</v>
      </c>
      <c r="F1063" s="2508" t="s">
        <v>387</v>
      </c>
      <c r="G1063" s="2508">
        <v>4.0</v>
      </c>
      <c r="H1063" s="2508">
        <v>75.0</v>
      </c>
      <c r="I1063" s="2508">
        <v>550.0</v>
      </c>
      <c r="J1063" s="2509">
        <v>101.0</v>
      </c>
      <c r="K1063" s="2510">
        <v>85585.0</v>
      </c>
      <c r="L1063" s="2510">
        <v>17117.0</v>
      </c>
      <c r="M1063" s="2509">
        <v>23.0</v>
      </c>
      <c r="N1063" s="2508">
        <v>59.0</v>
      </c>
      <c r="O1063" s="2509">
        <v>5.0</v>
      </c>
      <c r="P1063" s="2508">
        <v>0.1</v>
      </c>
    </row>
    <row r="1064">
      <c r="A1064" s="2505" t="s">
        <v>43</v>
      </c>
      <c r="B1064" s="2505" t="s">
        <v>783</v>
      </c>
      <c r="C1064" s="2506">
        <v>45530.625</v>
      </c>
      <c r="D1064" s="2506">
        <v>45533.583333333336</v>
      </c>
      <c r="E1064" s="2507">
        <v>71.0</v>
      </c>
      <c r="F1064" s="2508" t="s">
        <v>387</v>
      </c>
      <c r="G1064" s="2508">
        <v>5.0</v>
      </c>
      <c r="H1064" s="2508">
        <v>90.0</v>
      </c>
      <c r="I1064" s="2508">
        <v>454.0</v>
      </c>
      <c r="J1064" s="2509">
        <v>127.0</v>
      </c>
      <c r="K1064" s="2510">
        <v>49562.0</v>
      </c>
      <c r="L1064" s="2510">
        <v>24781.0</v>
      </c>
      <c r="M1064" s="2509">
        <v>15.0</v>
      </c>
      <c r="N1064" s="2508">
        <v>85.0</v>
      </c>
      <c r="O1064" s="2509">
        <v>2.0</v>
      </c>
      <c r="P1064" s="2508">
        <v>0.0</v>
      </c>
    </row>
    <row r="1065">
      <c r="A1065" s="2505" t="s">
        <v>42</v>
      </c>
      <c r="B1065" s="2505" t="s">
        <v>783</v>
      </c>
      <c r="C1065" s="2506">
        <v>45537.708333333336</v>
      </c>
      <c r="D1065" s="2506">
        <v>45540.666666666664</v>
      </c>
      <c r="E1065" s="2507">
        <v>71.0</v>
      </c>
      <c r="F1065" s="2508" t="s">
        <v>387</v>
      </c>
      <c r="G1065" s="2508">
        <v>5.0</v>
      </c>
      <c r="H1065" s="2508">
        <v>173.0</v>
      </c>
      <c r="I1065" s="2508">
        <v>0.0</v>
      </c>
      <c r="J1065" s="2509">
        <v>187.0</v>
      </c>
      <c r="K1065" s="2510">
        <v>0.0</v>
      </c>
      <c r="L1065" s="2510">
        <v>0.0</v>
      </c>
      <c r="M1065" s="2509">
        <v>175.0</v>
      </c>
      <c r="N1065" s="2508">
        <v>0.0</v>
      </c>
      <c r="O1065" s="2509">
        <v>0.0</v>
      </c>
      <c r="P1065" s="2508">
        <v>0.0</v>
      </c>
    </row>
    <row r="1066">
      <c r="A1066" s="2505" t="s">
        <v>41</v>
      </c>
      <c r="B1066" s="2505" t="s">
        <v>783</v>
      </c>
      <c r="C1066" s="2506">
        <v>45544.708333333336</v>
      </c>
      <c r="D1066" s="2506">
        <v>45547.583333333336</v>
      </c>
      <c r="E1066" s="2507">
        <v>69.0</v>
      </c>
      <c r="F1066" s="2508" t="s">
        <v>387</v>
      </c>
      <c r="G1066" s="2508">
        <v>4.0</v>
      </c>
      <c r="H1066" s="2508">
        <v>125.0</v>
      </c>
      <c r="I1066" s="2508">
        <v>330.0</v>
      </c>
      <c r="J1066" s="2509">
        <v>158.0</v>
      </c>
      <c r="K1066" s="2510">
        <v>19287.0</v>
      </c>
      <c r="L1066" s="2510">
        <v>19287.0</v>
      </c>
      <c r="M1066" s="2509">
        <v>27.0</v>
      </c>
      <c r="N1066" s="2508">
        <v>66.0</v>
      </c>
      <c r="O1066" s="2509">
        <v>1.0</v>
      </c>
      <c r="P1066" s="2508">
        <v>0.0</v>
      </c>
    </row>
    <row r="1067">
      <c r="A1067" s="2505" t="s">
        <v>40</v>
      </c>
      <c r="B1067" s="2505" t="s">
        <v>783</v>
      </c>
      <c r="C1067" s="2506">
        <v>45551.708333333336</v>
      </c>
      <c r="D1067" s="2506">
        <v>45554.583333333336</v>
      </c>
      <c r="E1067" s="2507">
        <v>69.0</v>
      </c>
      <c r="F1067" s="2508" t="s">
        <v>387</v>
      </c>
      <c r="G1067" s="2508">
        <v>4.0</v>
      </c>
      <c r="H1067" s="2508">
        <v>139.0</v>
      </c>
      <c r="I1067" s="2508">
        <v>257.0</v>
      </c>
      <c r="J1067" s="2509">
        <v>159.0</v>
      </c>
      <c r="K1067" s="2510">
        <v>9864.0</v>
      </c>
      <c r="L1067" s="2510">
        <v>9864.0</v>
      </c>
      <c r="M1067" s="2509">
        <v>55.0</v>
      </c>
      <c r="N1067" s="2508">
        <v>34.0</v>
      </c>
      <c r="O1067" s="2509">
        <v>1.0</v>
      </c>
      <c r="P1067" s="2508">
        <v>0.0</v>
      </c>
    </row>
    <row r="1068">
      <c r="A1068" s="2505" t="s">
        <v>39</v>
      </c>
      <c r="B1068" s="2505" t="s">
        <v>783</v>
      </c>
      <c r="C1068" s="2506">
        <v>45558.708333333336</v>
      </c>
      <c r="D1068" s="2506">
        <v>45561.583333333336</v>
      </c>
      <c r="E1068" s="2507">
        <v>69.0</v>
      </c>
      <c r="F1068" s="2508" t="s">
        <v>387</v>
      </c>
      <c r="G1068" s="2508">
        <v>3.0</v>
      </c>
      <c r="H1068" s="2508">
        <v>64.0</v>
      </c>
      <c r="I1068" s="2508">
        <v>589.0</v>
      </c>
      <c r="J1068" s="2509">
        <v>104.0</v>
      </c>
      <c r="K1068" s="2510">
        <v>103664.0</v>
      </c>
      <c r="L1068" s="2510">
        <v>25916.0</v>
      </c>
      <c r="M1068" s="2509">
        <v>19.0</v>
      </c>
      <c r="N1068" s="2508">
        <v>89.0</v>
      </c>
      <c r="O1068" s="2509">
        <v>4.0</v>
      </c>
      <c r="P1068" s="2508">
        <v>0.1</v>
      </c>
    </row>
    <row r="1069">
      <c r="A1069" s="2505" t="s">
        <v>38</v>
      </c>
      <c r="B1069" s="2505" t="s">
        <v>783</v>
      </c>
      <c r="C1069" s="2506">
        <v>45565.708333333336</v>
      </c>
      <c r="D1069" s="2506">
        <v>45568.583333333336</v>
      </c>
      <c r="E1069" s="2507">
        <v>69.0</v>
      </c>
      <c r="F1069" s="2508" t="s">
        <v>387</v>
      </c>
      <c r="G1069" s="2508">
        <v>5.0</v>
      </c>
      <c r="H1069" s="2508">
        <v>98.0</v>
      </c>
      <c r="I1069" s="2508">
        <v>452.0</v>
      </c>
      <c r="J1069" s="2509">
        <v>127.0</v>
      </c>
      <c r="K1069" s="2510">
        <v>59884.0</v>
      </c>
      <c r="L1069" s="2510">
        <v>14971.0</v>
      </c>
      <c r="M1069" s="2509">
        <v>37.0</v>
      </c>
      <c r="N1069" s="2508">
        <v>51.0</v>
      </c>
      <c r="O1069" s="2509">
        <v>4.0</v>
      </c>
      <c r="P1069" s="2508">
        <v>0.1</v>
      </c>
    </row>
    <row r="1070">
      <c r="A1070" s="2505" t="s">
        <v>37</v>
      </c>
      <c r="B1070" s="2505" t="s">
        <v>783</v>
      </c>
      <c r="C1070" s="2506">
        <v>45572.625</v>
      </c>
      <c r="D1070" s="2506">
        <v>45575.583333333336</v>
      </c>
      <c r="E1070" s="2507">
        <v>71.0</v>
      </c>
      <c r="F1070" s="2508" t="s">
        <v>387</v>
      </c>
      <c r="G1070" s="2508">
        <v>5.0</v>
      </c>
      <c r="H1070" s="2508">
        <v>105.0</v>
      </c>
      <c r="I1070" s="2508">
        <v>451.0</v>
      </c>
      <c r="J1070" s="2509">
        <v>134.0</v>
      </c>
      <c r="K1070" s="2510">
        <v>69408.0</v>
      </c>
      <c r="L1070" s="2510">
        <v>23136.0</v>
      </c>
      <c r="M1070" s="2509">
        <v>24.0</v>
      </c>
      <c r="N1070" s="2508">
        <v>79.0</v>
      </c>
      <c r="O1070" s="2509">
        <v>3.0</v>
      </c>
      <c r="P1070" s="2508">
        <v>0.0</v>
      </c>
    </row>
    <row r="1071">
      <c r="A1071" s="2505" t="s">
        <v>36</v>
      </c>
      <c r="B1071" s="2505" t="s">
        <v>783</v>
      </c>
      <c r="C1071" s="2506">
        <v>45579.625</v>
      </c>
      <c r="D1071" s="2506">
        <v>45582.583333333336</v>
      </c>
      <c r="E1071" s="2507">
        <v>71.0</v>
      </c>
      <c r="F1071" s="2508" t="s">
        <v>387</v>
      </c>
      <c r="G1071" s="2508">
        <v>4.0</v>
      </c>
      <c r="H1071" s="2508">
        <v>26.0</v>
      </c>
      <c r="I1071" s="2508">
        <v>793.0</v>
      </c>
      <c r="J1071" s="2509">
        <v>62.0</v>
      </c>
      <c r="K1071" s="2510">
        <v>326509.0</v>
      </c>
      <c r="L1071" s="2510">
        <v>81627.0</v>
      </c>
      <c r="M1071" s="2509">
        <v>1.0</v>
      </c>
      <c r="N1071" s="2508">
        <v>280.0</v>
      </c>
      <c r="O1071" s="2509">
        <v>4.0</v>
      </c>
      <c r="P1071" s="2508">
        <v>0.1</v>
      </c>
    </row>
    <row r="1072">
      <c r="A1072" s="2505" t="s">
        <v>35</v>
      </c>
      <c r="B1072" s="2505" t="s">
        <v>783</v>
      </c>
      <c r="C1072" s="2506">
        <v>45586.625</v>
      </c>
      <c r="D1072" s="2506">
        <v>45589.583333333336</v>
      </c>
      <c r="E1072" s="2507">
        <v>71.0</v>
      </c>
      <c r="F1072" s="2508" t="s">
        <v>387</v>
      </c>
      <c r="G1072" s="2508">
        <v>7.0</v>
      </c>
      <c r="H1072" s="2508">
        <v>174.0</v>
      </c>
      <c r="I1072" s="2508">
        <v>0.0</v>
      </c>
      <c r="J1072" s="2509">
        <v>174.0</v>
      </c>
      <c r="K1072" s="2510">
        <v>0.0</v>
      </c>
      <c r="L1072" s="2510">
        <v>0.0</v>
      </c>
      <c r="M1072" s="2509">
        <v>177.0</v>
      </c>
      <c r="N1072" s="2508">
        <v>0.0</v>
      </c>
      <c r="O1072" s="2509">
        <v>0.0</v>
      </c>
      <c r="P1072" s="2508">
        <v>0.0</v>
      </c>
    </row>
    <row r="1073">
      <c r="A1073" s="2505" t="s">
        <v>34</v>
      </c>
      <c r="B1073" s="2505" t="s">
        <v>783</v>
      </c>
      <c r="C1073" s="2506">
        <v>45593.583333333336</v>
      </c>
      <c r="D1073" s="2506">
        <v>45596.583333333336</v>
      </c>
      <c r="E1073" s="2507">
        <v>72.0</v>
      </c>
      <c r="F1073" s="2508" t="s">
        <v>387</v>
      </c>
      <c r="G1073" s="2508">
        <v>2.0</v>
      </c>
      <c r="H1073" s="2508">
        <v>61.0</v>
      </c>
      <c r="I1073" s="2508">
        <v>608.0</v>
      </c>
      <c r="J1073" s="2509">
        <v>92.0</v>
      </c>
      <c r="K1073" s="2510">
        <v>175735.0</v>
      </c>
      <c r="L1073" s="2510">
        <v>15976.0</v>
      </c>
      <c r="M1073" s="2509">
        <v>40.0</v>
      </c>
      <c r="N1073" s="2508">
        <v>54.0</v>
      </c>
      <c r="O1073" s="2509">
        <v>11.0</v>
      </c>
      <c r="P1073" s="2508">
        <v>0.2</v>
      </c>
    </row>
    <row r="1074">
      <c r="A1074" s="2505" t="s">
        <v>33</v>
      </c>
      <c r="B1074" s="2505" t="s">
        <v>783</v>
      </c>
      <c r="C1074" s="2506">
        <v>45600.583333333336</v>
      </c>
      <c r="D1074" s="2506">
        <v>45603.583333333336</v>
      </c>
      <c r="E1074" s="2507">
        <v>72.0</v>
      </c>
      <c r="F1074" s="2508" t="s">
        <v>387</v>
      </c>
      <c r="G1074" s="2508">
        <v>5.0</v>
      </c>
      <c r="H1074" s="2508">
        <v>85.0</v>
      </c>
      <c r="I1074" s="2508">
        <v>508.0</v>
      </c>
      <c r="J1074" s="2509">
        <v>121.0</v>
      </c>
      <c r="K1074" s="2510">
        <v>114822.0</v>
      </c>
      <c r="L1074" s="2510">
        <v>19137.0</v>
      </c>
      <c r="M1074" s="2509">
        <v>28.0</v>
      </c>
      <c r="N1074" s="2508">
        <v>65.0</v>
      </c>
      <c r="O1074" s="2509">
        <v>6.0</v>
      </c>
      <c r="P1074" s="2508">
        <v>0.1</v>
      </c>
    </row>
    <row r="1075">
      <c r="A1075" s="2505" t="s">
        <v>32</v>
      </c>
      <c r="B1075" s="2505" t="s">
        <v>783</v>
      </c>
      <c r="C1075" s="2506">
        <v>45607.583333333336</v>
      </c>
      <c r="D1075" s="2506">
        <v>45610.583333333336</v>
      </c>
      <c r="E1075" s="2507">
        <v>72.0</v>
      </c>
      <c r="F1075" s="2508" t="s">
        <v>387</v>
      </c>
      <c r="G1075" s="2508">
        <v>5.0</v>
      </c>
      <c r="H1075" s="2508">
        <v>47.0</v>
      </c>
      <c r="I1075" s="2508">
        <v>690.0</v>
      </c>
      <c r="J1075" s="2509">
        <v>75.0</v>
      </c>
      <c r="K1075" s="2510">
        <v>293827.0</v>
      </c>
      <c r="L1075" s="2510">
        <v>13992.0</v>
      </c>
      <c r="M1075" s="2509">
        <v>36.0</v>
      </c>
      <c r="N1075" s="2508">
        <v>48.0</v>
      </c>
      <c r="O1075" s="2509">
        <v>21.0</v>
      </c>
      <c r="P1075" s="2508">
        <v>0.3</v>
      </c>
    </row>
    <row r="1076">
      <c r="A1076" s="2505" t="s">
        <v>31</v>
      </c>
      <c r="B1076" s="2505" t="s">
        <v>783</v>
      </c>
      <c r="C1076" s="2506">
        <v>45614.583333333336</v>
      </c>
      <c r="D1076" s="2506">
        <v>45617.583333333336</v>
      </c>
      <c r="E1076" s="2507">
        <v>72.0</v>
      </c>
      <c r="F1076" s="2508" t="s">
        <v>387</v>
      </c>
      <c r="G1076" s="2508">
        <v>6.0</v>
      </c>
      <c r="H1076" s="2508">
        <v>111.0</v>
      </c>
      <c r="I1076" s="2508">
        <v>365.0</v>
      </c>
      <c r="J1076" s="2509">
        <v>133.0</v>
      </c>
      <c r="K1076" s="2510">
        <v>82726.0</v>
      </c>
      <c r="L1076" s="2510">
        <v>11818.0</v>
      </c>
      <c r="M1076" s="2509">
        <v>74.0</v>
      </c>
      <c r="N1076" s="2508">
        <v>40.0</v>
      </c>
      <c r="O1076" s="2509">
        <v>7.0</v>
      </c>
      <c r="P1076" s="2508">
        <v>0.1</v>
      </c>
    </row>
    <row r="1077">
      <c r="A1077" s="2505" t="s">
        <v>30</v>
      </c>
      <c r="B1077" s="2505" t="s">
        <v>783</v>
      </c>
      <c r="C1077" s="2506">
        <v>45621.583333333336</v>
      </c>
      <c r="D1077" s="2506">
        <v>45624.583333333336</v>
      </c>
      <c r="E1077" s="2507">
        <v>72.0</v>
      </c>
      <c r="F1077" s="2508" t="s">
        <v>387</v>
      </c>
      <c r="G1077" s="2508">
        <v>5.0</v>
      </c>
      <c r="H1077" s="2508">
        <v>137.0</v>
      </c>
      <c r="I1077" s="2508">
        <v>271.0</v>
      </c>
      <c r="J1077" s="2509">
        <v>165.0</v>
      </c>
      <c r="K1077" s="2510">
        <v>18465.0</v>
      </c>
      <c r="L1077" s="2510">
        <v>18465.0</v>
      </c>
      <c r="M1077" s="2509">
        <v>40.0</v>
      </c>
      <c r="N1077" s="2508">
        <v>63.0</v>
      </c>
      <c r="O1077" s="2509">
        <v>1.0</v>
      </c>
      <c r="P1077" s="2508">
        <v>0.0</v>
      </c>
    </row>
    <row r="1078">
      <c r="A1078" s="2505" t="s">
        <v>29</v>
      </c>
      <c r="B1078" s="2505" t="s">
        <v>783</v>
      </c>
      <c r="C1078" s="2506">
        <v>45628.583333333336</v>
      </c>
      <c r="D1078" s="2506">
        <v>45631.583333333336</v>
      </c>
      <c r="E1078" s="2507">
        <v>72.0</v>
      </c>
      <c r="F1078" s="2508" t="s">
        <v>387</v>
      </c>
      <c r="G1078" s="2508">
        <v>3.0</v>
      </c>
      <c r="H1078" s="2508">
        <v>107.0</v>
      </c>
      <c r="I1078" s="2508">
        <v>423.0</v>
      </c>
      <c r="J1078" s="2509">
        <v>144.0</v>
      </c>
      <c r="K1078" s="2510">
        <v>64916.0</v>
      </c>
      <c r="L1078" s="2510">
        <v>32458.0</v>
      </c>
      <c r="M1078" s="2509">
        <v>16.0</v>
      </c>
      <c r="N1078" s="2508">
        <v>111.0</v>
      </c>
      <c r="O1078" s="2509">
        <v>2.0</v>
      </c>
      <c r="P1078" s="2508">
        <v>0.0</v>
      </c>
    </row>
    <row r="1079">
      <c r="A1079" s="2505" t="s">
        <v>28</v>
      </c>
      <c r="B1079" s="2505" t="s">
        <v>783</v>
      </c>
      <c r="C1079" s="2506">
        <v>45635.583333333336</v>
      </c>
      <c r="D1079" s="2506">
        <v>45638.583333333336</v>
      </c>
      <c r="E1079" s="2507">
        <v>72.0</v>
      </c>
      <c r="F1079" s="2508" t="s">
        <v>387</v>
      </c>
      <c r="G1079" s="2508">
        <v>4.0</v>
      </c>
      <c r="H1079" s="2508">
        <v>134.0</v>
      </c>
      <c r="I1079" s="2508">
        <v>289.0</v>
      </c>
      <c r="J1079" s="2509">
        <v>159.0</v>
      </c>
      <c r="K1079" s="2510">
        <v>16142.0</v>
      </c>
      <c r="L1079" s="2510">
        <v>16142.0</v>
      </c>
      <c r="M1079" s="2509">
        <v>43.0</v>
      </c>
      <c r="N1079" s="2508">
        <v>55.0</v>
      </c>
      <c r="O1079" s="2509">
        <v>1.0</v>
      </c>
      <c r="P1079" s="2508">
        <v>0.0</v>
      </c>
    </row>
    <row r="1080">
      <c r="A1080" s="2505" t="s">
        <v>27</v>
      </c>
      <c r="B1080" s="2505" t="s">
        <v>783</v>
      </c>
      <c r="C1080" s="2506">
        <v>45642.583333333336</v>
      </c>
      <c r="D1080" s="2506">
        <v>45645.583333333336</v>
      </c>
      <c r="E1080" s="2507">
        <v>72.0</v>
      </c>
      <c r="F1080" s="2508" t="s">
        <v>387</v>
      </c>
      <c r="G1080" s="2508">
        <v>3.0</v>
      </c>
      <c r="H1080" s="2508">
        <v>149.0</v>
      </c>
      <c r="I1080" s="2508">
        <v>221.0</v>
      </c>
      <c r="J1080" s="2509">
        <v>159.0</v>
      </c>
      <c r="K1080" s="2510">
        <v>20285.0</v>
      </c>
      <c r="L1080" s="2510">
        <v>10143.0</v>
      </c>
      <c r="M1080" s="2509">
        <v>80.0</v>
      </c>
      <c r="N1080" s="2508">
        <v>35.0</v>
      </c>
      <c r="O1080" s="2509">
        <v>2.0</v>
      </c>
      <c r="P1080" s="2508">
        <v>0.0</v>
      </c>
    </row>
    <row r="1081">
      <c r="A1081" s="2505" t="s">
        <v>26</v>
      </c>
      <c r="B1081" s="2505" t="s">
        <v>783</v>
      </c>
      <c r="C1081" s="2506">
        <v>45649.583333333336</v>
      </c>
      <c r="D1081" s="2506">
        <v>45652.583333333336</v>
      </c>
      <c r="E1081" s="2507">
        <v>72.0</v>
      </c>
      <c r="F1081" s="2508" t="s">
        <v>387</v>
      </c>
      <c r="G1081" s="2508">
        <v>4.0</v>
      </c>
      <c r="H1081" s="2508">
        <v>96.0</v>
      </c>
      <c r="I1081" s="2508">
        <v>428.0</v>
      </c>
      <c r="J1081" s="2509">
        <v>126.0</v>
      </c>
      <c r="K1081" s="2510">
        <v>41517.0</v>
      </c>
      <c r="L1081" s="2510">
        <v>41517.0</v>
      </c>
      <c r="M1081" s="2509">
        <v>12.0</v>
      </c>
      <c r="N1081" s="2508">
        <v>142.0</v>
      </c>
      <c r="O1081" s="2509">
        <v>1.0</v>
      </c>
      <c r="P1081" s="2508">
        <v>0.0</v>
      </c>
    </row>
    <row r="1082">
      <c r="A1082" s="2505" t="s">
        <v>25</v>
      </c>
      <c r="B1082" s="2505" t="s">
        <v>783</v>
      </c>
      <c r="C1082" s="2506">
        <v>45656.583333333336</v>
      </c>
      <c r="D1082" s="2506">
        <v>45659.583333333336</v>
      </c>
      <c r="E1082" s="2507">
        <v>72.0</v>
      </c>
      <c r="F1082" s="2508" t="s">
        <v>387</v>
      </c>
      <c r="G1082" s="2508">
        <v>4.0</v>
      </c>
      <c r="H1082" s="2508">
        <v>39.0</v>
      </c>
      <c r="I1082" s="2508">
        <v>695.0</v>
      </c>
      <c r="J1082" s="2509">
        <v>72.0</v>
      </c>
      <c r="K1082" s="2510">
        <v>182294.0</v>
      </c>
      <c r="L1082" s="2510">
        <v>91147.0</v>
      </c>
      <c r="M1082" s="2509">
        <v>4.0</v>
      </c>
      <c r="N1082" s="2508">
        <v>311.0</v>
      </c>
      <c r="O1082" s="2509">
        <v>2.0</v>
      </c>
      <c r="P1082" s="2508">
        <v>0.0</v>
      </c>
    </row>
    <row r="1083">
      <c r="A1083" s="2505" t="s">
        <v>24</v>
      </c>
      <c r="B1083" s="2505" t="s">
        <v>783</v>
      </c>
      <c r="C1083" s="2506">
        <v>45663.583333333336</v>
      </c>
      <c r="D1083" s="2506">
        <v>45666.583333333336</v>
      </c>
      <c r="E1083" s="2507">
        <v>72.0</v>
      </c>
      <c r="F1083" s="2508" t="s">
        <v>387</v>
      </c>
      <c r="G1083" s="2508">
        <v>6.0</v>
      </c>
      <c r="H1083" s="2508">
        <v>174.0</v>
      </c>
      <c r="I1083" s="2508">
        <v>0.0</v>
      </c>
      <c r="J1083" s="2509">
        <v>177.0</v>
      </c>
      <c r="K1083" s="2510">
        <v>0.0</v>
      </c>
      <c r="L1083" s="2510">
        <v>0.0</v>
      </c>
      <c r="M1083" s="2509">
        <v>177.0</v>
      </c>
      <c r="N1083" s="2508">
        <v>0.0</v>
      </c>
      <c r="O1083" s="2509">
        <v>0.0</v>
      </c>
      <c r="P1083" s="2508">
        <v>0.0</v>
      </c>
    </row>
    <row r="1084">
      <c r="A1084" s="2505" t="s">
        <v>23</v>
      </c>
      <c r="B1084" s="2505" t="s">
        <v>783</v>
      </c>
      <c r="C1084" s="2506">
        <v>45670.583333333336</v>
      </c>
      <c r="D1084" s="2506">
        <v>45673.583333333336</v>
      </c>
      <c r="E1084" s="2507">
        <v>72.0</v>
      </c>
      <c r="F1084" s="2508" t="s">
        <v>387</v>
      </c>
      <c r="G1084" s="2508">
        <v>5.0</v>
      </c>
      <c r="H1084" s="2508">
        <v>173.0</v>
      </c>
      <c r="I1084" s="2508">
        <v>0.0</v>
      </c>
      <c r="J1084" s="2509">
        <v>174.0</v>
      </c>
      <c r="K1084" s="2510">
        <v>0.0</v>
      </c>
      <c r="L1084" s="2510">
        <v>0.0</v>
      </c>
      <c r="M1084" s="2509">
        <v>174.0</v>
      </c>
      <c r="N1084" s="2508">
        <v>0.0</v>
      </c>
      <c r="O1084" s="2509">
        <v>0.0</v>
      </c>
      <c r="P1084" s="2508">
        <v>0.0</v>
      </c>
    </row>
    <row r="1085">
      <c r="A1085" s="2505" t="s">
        <v>22</v>
      </c>
      <c r="B1085" s="2505" t="s">
        <v>783</v>
      </c>
      <c r="C1085" s="2506">
        <v>45677.583333333336</v>
      </c>
      <c r="D1085" s="2506">
        <v>45680.583333333336</v>
      </c>
      <c r="E1085" s="2507">
        <v>72.0</v>
      </c>
      <c r="F1085" s="2508" t="s">
        <v>387</v>
      </c>
      <c r="G1085" s="2508">
        <v>4.0</v>
      </c>
      <c r="H1085" s="2508">
        <v>97.0</v>
      </c>
      <c r="I1085" s="2508">
        <v>446.0</v>
      </c>
      <c r="J1085" s="2509">
        <v>131.0</v>
      </c>
      <c r="K1085" s="2510">
        <v>86750.0</v>
      </c>
      <c r="L1085" s="2510">
        <v>28917.0</v>
      </c>
      <c r="M1085" s="2509">
        <v>32.0</v>
      </c>
      <c r="N1085" s="2508">
        <v>99.0</v>
      </c>
      <c r="O1085" s="2509">
        <v>3.0</v>
      </c>
      <c r="P1085" s="2508">
        <v>0.0</v>
      </c>
    </row>
    <row r="1086">
      <c r="A1086" s="2505" t="s">
        <v>21</v>
      </c>
      <c r="B1086" s="2505" t="s">
        <v>783</v>
      </c>
      <c r="C1086" s="2506">
        <v>45684.583333333336</v>
      </c>
      <c r="D1086" s="2506">
        <v>45687.583333333336</v>
      </c>
      <c r="E1086" s="2507">
        <v>72.0</v>
      </c>
      <c r="F1086" s="2508" t="s">
        <v>387</v>
      </c>
      <c r="G1086" s="2508">
        <v>4.0</v>
      </c>
      <c r="H1086" s="2508">
        <v>26.0</v>
      </c>
      <c r="I1086" s="2508">
        <v>788.0</v>
      </c>
      <c r="J1086" s="2509">
        <v>58.0</v>
      </c>
      <c r="K1086" s="2510">
        <v>407685.0</v>
      </c>
      <c r="L1086" s="2510">
        <v>135895.0</v>
      </c>
      <c r="M1086" s="2509">
        <v>2.0</v>
      </c>
      <c r="N1086" s="2508">
        <v>463.0</v>
      </c>
      <c r="O1086" s="2509">
        <v>3.0</v>
      </c>
      <c r="P1086" s="2508">
        <v>0.0</v>
      </c>
    </row>
    <row r="1087">
      <c r="A1087" s="2505" t="s">
        <v>20</v>
      </c>
      <c r="B1087" s="2505" t="s">
        <v>783</v>
      </c>
      <c r="C1087" s="2506">
        <v>45691.583333333336</v>
      </c>
      <c r="D1087" s="2506">
        <v>45694.583333333336</v>
      </c>
      <c r="E1087" s="2508">
        <v>72.0</v>
      </c>
      <c r="F1087" s="2508" t="s">
        <v>387</v>
      </c>
      <c r="G1087" s="2508">
        <v>7.0</v>
      </c>
      <c r="H1087" s="2508">
        <v>35.0</v>
      </c>
      <c r="I1087" s="2508">
        <v>784.0</v>
      </c>
      <c r="J1087" s="2508">
        <v>57.0</v>
      </c>
      <c r="K1087" s="2510">
        <v>449825.0</v>
      </c>
      <c r="L1087" s="2510">
        <v>74971.0</v>
      </c>
      <c r="M1087" s="2508">
        <v>10.0</v>
      </c>
      <c r="N1087" s="2508">
        <v>256.0</v>
      </c>
      <c r="O1087" s="2508">
        <v>6.0</v>
      </c>
      <c r="P1087" s="2508">
        <v>0.1</v>
      </c>
    </row>
    <row r="1088">
      <c r="A1088" s="2505" t="s">
        <v>19</v>
      </c>
      <c r="B1088" s="2505" t="s">
        <v>783</v>
      </c>
      <c r="C1088" s="2506">
        <v>45698.583333333336</v>
      </c>
      <c r="D1088" s="2506">
        <v>45701.583333333336</v>
      </c>
      <c r="E1088" s="2508">
        <v>72.0</v>
      </c>
      <c r="F1088" s="2508" t="s">
        <v>387</v>
      </c>
      <c r="G1088" s="2508">
        <v>6.0</v>
      </c>
      <c r="H1088" s="2508">
        <v>164.0</v>
      </c>
      <c r="I1088" s="2508">
        <v>0.0</v>
      </c>
      <c r="J1088" s="2508">
        <v>173.0</v>
      </c>
      <c r="K1088" s="2510">
        <v>0.0</v>
      </c>
      <c r="L1088" s="2510">
        <v>0.0</v>
      </c>
      <c r="M1088" s="2508">
        <v>173.0</v>
      </c>
      <c r="N1088" s="2508">
        <v>0.0</v>
      </c>
      <c r="O1088" s="2508">
        <v>0.0</v>
      </c>
      <c r="P1088" s="2508">
        <v>0.0</v>
      </c>
    </row>
    <row r="1089">
      <c r="A1089" s="2505" t="s">
        <v>18</v>
      </c>
      <c r="B1089" s="2505" t="s">
        <v>783</v>
      </c>
      <c r="C1089" s="2506">
        <v>45705.583333333336</v>
      </c>
      <c r="D1089" s="2506">
        <v>45708.583333333336</v>
      </c>
      <c r="E1089" s="2508">
        <v>72.0</v>
      </c>
      <c r="F1089" s="2508" t="s">
        <v>387</v>
      </c>
      <c r="G1089" s="2508">
        <v>4.0</v>
      </c>
      <c r="H1089" s="2508">
        <v>83.0</v>
      </c>
      <c r="I1089" s="2508">
        <v>485.0</v>
      </c>
      <c r="J1089" s="2508">
        <v>109.0</v>
      </c>
      <c r="K1089" s="2510">
        <v>135921.0</v>
      </c>
      <c r="L1089" s="2510">
        <v>16990.0</v>
      </c>
      <c r="M1089" s="2508">
        <v>53.0</v>
      </c>
      <c r="N1089" s="2508">
        <v>58.0</v>
      </c>
      <c r="O1089" s="2508">
        <v>8.0</v>
      </c>
      <c r="P1089" s="2508">
        <v>0.1</v>
      </c>
    </row>
    <row r="1090">
      <c r="A1090" s="2505" t="s">
        <v>17</v>
      </c>
      <c r="B1090" s="2505" t="s">
        <v>783</v>
      </c>
      <c r="C1090" s="2506">
        <v>45712.583333333336</v>
      </c>
      <c r="D1090" s="2506">
        <v>45715.583333333336</v>
      </c>
      <c r="E1090" s="2508">
        <v>72.0</v>
      </c>
      <c r="F1090" s="2508" t="s">
        <v>387</v>
      </c>
      <c r="G1090" s="2508">
        <v>5.0</v>
      </c>
      <c r="H1090" s="2508">
        <v>47.0</v>
      </c>
      <c r="I1090" s="2508">
        <v>680.0</v>
      </c>
      <c r="J1090" s="2508">
        <v>77.0</v>
      </c>
      <c r="K1090" s="2510">
        <v>210536.0</v>
      </c>
      <c r="L1090" s="2510">
        <v>42107.0</v>
      </c>
      <c r="M1090" s="2508">
        <v>13.0</v>
      </c>
      <c r="N1090" s="2508">
        <v>144.0</v>
      </c>
      <c r="O1090" s="2508">
        <v>5.0</v>
      </c>
      <c r="P1090" s="2508">
        <v>0.1</v>
      </c>
    </row>
    <row r="1091">
      <c r="A1091" s="2505" t="s">
        <v>16</v>
      </c>
      <c r="B1091" s="2505" t="s">
        <v>783</v>
      </c>
      <c r="C1091" s="2506">
        <v>45719.583333333336</v>
      </c>
      <c r="D1091" s="2506">
        <v>45722.583333333336</v>
      </c>
      <c r="E1091" s="2508">
        <v>72.0</v>
      </c>
      <c r="F1091" s="2508" t="s">
        <v>387</v>
      </c>
      <c r="G1091" s="2508">
        <v>5.0</v>
      </c>
      <c r="H1091" s="2508">
        <v>74.0</v>
      </c>
      <c r="I1091" s="2508">
        <v>535.0</v>
      </c>
      <c r="J1091" s="2508">
        <v>105.0</v>
      </c>
      <c r="K1091" s="2510">
        <v>94154.0</v>
      </c>
      <c r="L1091" s="2510">
        <v>23539.0</v>
      </c>
      <c r="M1091" s="2508">
        <v>28.0</v>
      </c>
      <c r="N1091" s="2508">
        <v>80.0</v>
      </c>
      <c r="O1091" s="2508">
        <v>4.0</v>
      </c>
      <c r="P1091" s="2508">
        <v>0.1</v>
      </c>
    </row>
    <row r="1092">
      <c r="A1092" s="2505" t="s">
        <v>782</v>
      </c>
      <c r="B1092" s="2505" t="s">
        <v>783</v>
      </c>
      <c r="C1092" s="2506">
        <v>45502.625</v>
      </c>
      <c r="D1092" s="2506">
        <v>45505.583333333336</v>
      </c>
      <c r="E1092" s="2508">
        <v>71.0</v>
      </c>
      <c r="F1092" s="2508" t="s">
        <v>124</v>
      </c>
      <c r="G1092" s="2508">
        <v>7.0</v>
      </c>
      <c r="H1092" s="2508">
        <v>5.0</v>
      </c>
      <c r="I1092" s="2508">
        <v>931.0</v>
      </c>
      <c r="J1092" s="2508">
        <v>4.0</v>
      </c>
      <c r="K1092" s="2510">
        <v>9173239.0</v>
      </c>
      <c r="L1092" s="2510">
        <v>113250.0</v>
      </c>
      <c r="M1092" s="2508">
        <v>18.0</v>
      </c>
      <c r="N1092" s="2508">
        <v>82.0</v>
      </c>
      <c r="O1092" s="2508">
        <v>81.0</v>
      </c>
      <c r="P1092" s="2508">
        <v>1.1</v>
      </c>
    </row>
    <row r="1093">
      <c r="A1093" s="2505" t="s">
        <v>46</v>
      </c>
      <c r="B1093" s="2505" t="s">
        <v>783</v>
      </c>
      <c r="C1093" s="2506">
        <v>45509.625</v>
      </c>
      <c r="D1093" s="2506">
        <v>45512.583333333336</v>
      </c>
      <c r="E1093" s="2508">
        <v>71.0</v>
      </c>
      <c r="F1093" s="2508" t="s">
        <v>124</v>
      </c>
      <c r="G1093" s="2508">
        <v>7.0</v>
      </c>
      <c r="H1093" s="2508">
        <v>3.0</v>
      </c>
      <c r="I1093" s="2508">
        <v>954.0</v>
      </c>
      <c r="J1093" s="2508">
        <v>3.0</v>
      </c>
      <c r="K1093" s="2510">
        <v>1.0618259E7</v>
      </c>
      <c r="L1093" s="2510">
        <v>97415.0</v>
      </c>
      <c r="M1093" s="2508">
        <v>22.0</v>
      </c>
      <c r="N1093" s="2508">
        <v>68.0</v>
      </c>
      <c r="O1093" s="2508">
        <v>109.0</v>
      </c>
      <c r="P1093" s="2508">
        <v>1.5</v>
      </c>
    </row>
    <row r="1094">
      <c r="A1094" s="2505" t="s">
        <v>45</v>
      </c>
      <c r="B1094" s="2505" t="s">
        <v>783</v>
      </c>
      <c r="C1094" s="2506">
        <v>45516.625</v>
      </c>
      <c r="D1094" s="2506">
        <v>45519.583333333336</v>
      </c>
      <c r="E1094" s="2508">
        <v>71.0</v>
      </c>
      <c r="F1094" s="2508" t="s">
        <v>124</v>
      </c>
      <c r="G1094" s="2508">
        <v>7.0</v>
      </c>
      <c r="H1094" s="2508">
        <v>5.0</v>
      </c>
      <c r="I1094" s="2508">
        <v>903.0</v>
      </c>
      <c r="J1094" s="2508">
        <v>4.0</v>
      </c>
      <c r="K1094" s="2510">
        <v>5965310.0</v>
      </c>
      <c r="L1094" s="2510">
        <v>70180.0</v>
      </c>
      <c r="M1094" s="2508">
        <v>26.0</v>
      </c>
      <c r="N1094" s="2508">
        <v>49.0</v>
      </c>
      <c r="O1094" s="2508">
        <v>85.0</v>
      </c>
      <c r="P1094" s="2508">
        <v>1.2</v>
      </c>
    </row>
    <row r="1095">
      <c r="A1095" s="2505" t="s">
        <v>44</v>
      </c>
      <c r="B1095" s="2505" t="s">
        <v>783</v>
      </c>
      <c r="C1095" s="2506">
        <v>45523.625</v>
      </c>
      <c r="D1095" s="2506">
        <v>45526.583333333336</v>
      </c>
      <c r="E1095" s="2508">
        <v>71.0</v>
      </c>
      <c r="F1095" s="2508" t="s">
        <v>124</v>
      </c>
      <c r="G1095" s="2508">
        <v>7.0</v>
      </c>
      <c r="H1095" s="2508">
        <v>6.0</v>
      </c>
      <c r="I1095" s="2508">
        <v>909.0</v>
      </c>
      <c r="J1095" s="2508">
        <v>4.0</v>
      </c>
      <c r="K1095" s="2510">
        <v>5108520.0</v>
      </c>
      <c r="L1095" s="2510">
        <v>78593.0</v>
      </c>
      <c r="M1095" s="2508">
        <v>29.0</v>
      </c>
      <c r="N1095" s="2508">
        <v>55.0</v>
      </c>
      <c r="O1095" s="2508">
        <v>65.0</v>
      </c>
      <c r="P1095" s="2508">
        <v>0.9</v>
      </c>
    </row>
    <row r="1096">
      <c r="A1096" s="2505" t="s">
        <v>43</v>
      </c>
      <c r="B1096" s="2505" t="s">
        <v>783</v>
      </c>
      <c r="C1096" s="2506">
        <v>45530.625</v>
      </c>
      <c r="D1096" s="2506">
        <v>45533.583333333336</v>
      </c>
      <c r="E1096" s="2508">
        <v>71.0</v>
      </c>
      <c r="F1096" s="2508" t="s">
        <v>124</v>
      </c>
      <c r="G1096" s="2508">
        <v>7.0</v>
      </c>
      <c r="H1096" s="2508">
        <v>4.0</v>
      </c>
      <c r="I1096" s="2508">
        <v>912.0</v>
      </c>
      <c r="J1096" s="2508">
        <v>3.0</v>
      </c>
      <c r="K1096" s="2510">
        <v>7515052.0</v>
      </c>
      <c r="L1096" s="2510">
        <v>85398.0</v>
      </c>
      <c r="M1096" s="2508">
        <v>29.0</v>
      </c>
      <c r="N1096" s="2508">
        <v>59.0</v>
      </c>
      <c r="O1096" s="2508">
        <v>88.0</v>
      </c>
      <c r="P1096" s="2508">
        <v>1.2</v>
      </c>
    </row>
    <row r="1097">
      <c r="A1097" s="2505" t="s">
        <v>42</v>
      </c>
      <c r="B1097" s="2505" t="s">
        <v>783</v>
      </c>
      <c r="C1097" s="2506">
        <v>45537.708333333336</v>
      </c>
      <c r="D1097" s="2506">
        <v>45540.666666666664</v>
      </c>
      <c r="E1097" s="2508">
        <v>71.0</v>
      </c>
      <c r="F1097" s="2508" t="s">
        <v>124</v>
      </c>
      <c r="G1097" s="2508">
        <v>7.0</v>
      </c>
      <c r="H1097" s="2508">
        <v>4.0</v>
      </c>
      <c r="I1097" s="2508">
        <v>934.0</v>
      </c>
      <c r="J1097" s="2508">
        <v>3.0</v>
      </c>
      <c r="K1097" s="2510">
        <v>8167398.0</v>
      </c>
      <c r="L1097" s="2510">
        <v>81674.0</v>
      </c>
      <c r="M1097" s="2508">
        <v>31.0</v>
      </c>
      <c r="N1097" s="2508">
        <v>57.0</v>
      </c>
      <c r="O1097" s="2508">
        <v>100.0</v>
      </c>
      <c r="P1097" s="2508">
        <v>1.4</v>
      </c>
    </row>
    <row r="1098">
      <c r="A1098" s="2505" t="s">
        <v>41</v>
      </c>
      <c r="B1098" s="2505" t="s">
        <v>783</v>
      </c>
      <c r="C1098" s="2506">
        <v>45544.708333333336</v>
      </c>
      <c r="D1098" s="2506">
        <v>45547.583333333336</v>
      </c>
      <c r="E1098" s="2508">
        <v>69.0</v>
      </c>
      <c r="F1098" s="2508" t="s">
        <v>124</v>
      </c>
      <c r="G1098" s="2508">
        <v>7.0</v>
      </c>
      <c r="H1098" s="2508">
        <v>12.0</v>
      </c>
      <c r="I1098" s="2508">
        <v>898.0</v>
      </c>
      <c r="J1098" s="2508">
        <v>4.0</v>
      </c>
      <c r="K1098" s="2510">
        <v>2789221.0</v>
      </c>
      <c r="L1098" s="2510">
        <v>66410.0</v>
      </c>
      <c r="M1098" s="2508">
        <v>41.0</v>
      </c>
      <c r="N1098" s="2508">
        <v>46.0</v>
      </c>
      <c r="O1098" s="2508">
        <v>42.0</v>
      </c>
      <c r="P1098" s="2508">
        <v>0.6</v>
      </c>
    </row>
    <row r="1099">
      <c r="A1099" s="2505" t="s">
        <v>40</v>
      </c>
      <c r="B1099" s="2505" t="s">
        <v>783</v>
      </c>
      <c r="C1099" s="2506">
        <v>45551.708333333336</v>
      </c>
      <c r="D1099" s="2506">
        <v>45554.583333333336</v>
      </c>
      <c r="E1099" s="2508">
        <v>69.0</v>
      </c>
      <c r="F1099" s="2508" t="s">
        <v>124</v>
      </c>
      <c r="G1099" s="2508">
        <v>7.0</v>
      </c>
      <c r="H1099" s="2508">
        <v>8.0</v>
      </c>
      <c r="I1099" s="2508">
        <v>908.0</v>
      </c>
      <c r="J1099" s="2508">
        <v>5.0</v>
      </c>
      <c r="K1099" s="2510">
        <v>3501215.0</v>
      </c>
      <c r="L1099" s="2510">
        <v>62522.0</v>
      </c>
      <c r="M1099" s="2508">
        <v>38.0</v>
      </c>
      <c r="N1099" s="2508">
        <v>44.0</v>
      </c>
      <c r="O1099" s="2508">
        <v>56.0</v>
      </c>
      <c r="P1099" s="2508">
        <v>0.8</v>
      </c>
    </row>
    <row r="1100">
      <c r="A1100" s="2505" t="s">
        <v>39</v>
      </c>
      <c r="B1100" s="2505" t="s">
        <v>783</v>
      </c>
      <c r="C1100" s="2506">
        <v>45558.708333333336</v>
      </c>
      <c r="D1100" s="2506">
        <v>45561.583333333336</v>
      </c>
      <c r="E1100" s="2508">
        <v>69.0</v>
      </c>
      <c r="F1100" s="2508" t="s">
        <v>124</v>
      </c>
      <c r="G1100" s="2508">
        <v>7.0</v>
      </c>
      <c r="H1100" s="2508">
        <v>4.0</v>
      </c>
      <c r="I1100" s="2508">
        <v>935.0</v>
      </c>
      <c r="J1100" s="2508">
        <v>1.0</v>
      </c>
      <c r="K1100" s="2510">
        <v>7985596.0</v>
      </c>
      <c r="L1100" s="2510">
        <v>80663.0</v>
      </c>
      <c r="M1100" s="2508">
        <v>40.0</v>
      </c>
      <c r="N1100" s="2508">
        <v>56.0</v>
      </c>
      <c r="O1100" s="2508">
        <v>99.0</v>
      </c>
      <c r="P1100" s="2508">
        <v>1.4</v>
      </c>
    </row>
    <row r="1101">
      <c r="A1101" s="2505" t="s">
        <v>38</v>
      </c>
      <c r="B1101" s="2505" t="s">
        <v>783</v>
      </c>
      <c r="C1101" s="2506">
        <v>45565.708333333336</v>
      </c>
      <c r="D1101" s="2506">
        <v>45568.583333333336</v>
      </c>
      <c r="E1101" s="2508">
        <v>69.0</v>
      </c>
      <c r="F1101" s="2508" t="s">
        <v>124</v>
      </c>
      <c r="G1101" s="2508">
        <v>7.0</v>
      </c>
      <c r="H1101" s="2508">
        <v>7.0</v>
      </c>
      <c r="I1101" s="2508">
        <v>937.0</v>
      </c>
      <c r="J1101" s="2508">
        <v>3.0</v>
      </c>
      <c r="K1101" s="2510">
        <v>6717717.0</v>
      </c>
      <c r="L1101" s="2510">
        <v>79973.0</v>
      </c>
      <c r="M1101" s="2508">
        <v>34.0</v>
      </c>
      <c r="N1101" s="2508">
        <v>56.0</v>
      </c>
      <c r="O1101" s="2508">
        <v>84.0</v>
      </c>
      <c r="P1101" s="2508">
        <v>1.2</v>
      </c>
    </row>
    <row r="1102">
      <c r="A1102" s="2505" t="s">
        <v>37</v>
      </c>
      <c r="B1102" s="2505" t="s">
        <v>783</v>
      </c>
      <c r="C1102" s="2506">
        <v>45572.625</v>
      </c>
      <c r="D1102" s="2506">
        <v>45575.583333333336</v>
      </c>
      <c r="E1102" s="2508">
        <v>71.0</v>
      </c>
      <c r="F1102" s="2508" t="s">
        <v>124</v>
      </c>
      <c r="G1102" s="2508">
        <v>7.0</v>
      </c>
      <c r="H1102" s="2508">
        <v>6.0</v>
      </c>
      <c r="I1102" s="2508">
        <v>928.0</v>
      </c>
      <c r="J1102" s="2508">
        <v>2.0</v>
      </c>
      <c r="K1102" s="2510">
        <v>9219602.0</v>
      </c>
      <c r="L1102" s="2510">
        <v>86165.0</v>
      </c>
      <c r="M1102" s="2508">
        <v>34.0</v>
      </c>
      <c r="N1102" s="2508">
        <v>60.0</v>
      </c>
      <c r="O1102" s="2508">
        <v>107.0</v>
      </c>
      <c r="P1102" s="2508">
        <v>1.5</v>
      </c>
    </row>
    <row r="1103">
      <c r="A1103" s="2505" t="s">
        <v>36</v>
      </c>
      <c r="B1103" s="2505" t="s">
        <v>783</v>
      </c>
      <c r="C1103" s="2506">
        <v>45579.625</v>
      </c>
      <c r="D1103" s="2506">
        <v>45582.583333333336</v>
      </c>
      <c r="E1103" s="2508">
        <v>71.0</v>
      </c>
      <c r="F1103" s="2508" t="s">
        <v>124</v>
      </c>
      <c r="G1103" s="2508">
        <v>8.0</v>
      </c>
      <c r="H1103" s="2508">
        <v>4.0</v>
      </c>
      <c r="I1103" s="2508">
        <v>943.0</v>
      </c>
      <c r="J1103" s="2508">
        <v>1.0</v>
      </c>
      <c r="K1103" s="2510">
        <v>1.3287421E7</v>
      </c>
      <c r="L1103" s="2510">
        <v>87417.0</v>
      </c>
      <c r="M1103" s="2508">
        <v>38.0</v>
      </c>
      <c r="N1103" s="2508">
        <v>61.0</v>
      </c>
      <c r="O1103" s="2508">
        <v>152.0</v>
      </c>
      <c r="P1103" s="2508">
        <v>2.1</v>
      </c>
    </row>
    <row r="1104">
      <c r="A1104" s="2505" t="s">
        <v>35</v>
      </c>
      <c r="B1104" s="2505" t="s">
        <v>783</v>
      </c>
      <c r="C1104" s="2506">
        <v>45586.625</v>
      </c>
      <c r="D1104" s="2506">
        <v>45589.583333333336</v>
      </c>
      <c r="E1104" s="2508">
        <v>71.0</v>
      </c>
      <c r="F1104" s="2508" t="s">
        <v>124</v>
      </c>
      <c r="G1104" s="2508">
        <v>8.0</v>
      </c>
      <c r="H1104" s="2508">
        <v>5.0</v>
      </c>
      <c r="I1104" s="2508">
        <v>971.0</v>
      </c>
      <c r="J1104" s="2508">
        <v>1.0</v>
      </c>
      <c r="K1104" s="2510">
        <v>7289104.0</v>
      </c>
      <c r="L1104" s="2510">
        <v>82831.0</v>
      </c>
      <c r="M1104" s="2508">
        <v>24.0</v>
      </c>
      <c r="N1104" s="2508">
        <v>71.0</v>
      </c>
      <c r="O1104" s="2508">
        <v>88.0</v>
      </c>
      <c r="P1104" s="2508">
        <v>1.2</v>
      </c>
    </row>
    <row r="1105">
      <c r="A1105" s="2505" t="s">
        <v>34</v>
      </c>
      <c r="B1105" s="2505" t="s">
        <v>783</v>
      </c>
      <c r="C1105" s="2506">
        <v>45593.583333333336</v>
      </c>
      <c r="D1105" s="2506">
        <v>45596.583333333336</v>
      </c>
      <c r="E1105" s="2508">
        <v>72.0</v>
      </c>
      <c r="F1105" s="2508" t="s">
        <v>124</v>
      </c>
      <c r="G1105" s="2508">
        <v>8.0</v>
      </c>
      <c r="H1105" s="2508">
        <v>8.0</v>
      </c>
      <c r="I1105" s="2508">
        <v>889.0</v>
      </c>
      <c r="J1105" s="2508">
        <v>4.0</v>
      </c>
      <c r="K1105" s="2510">
        <v>5238933.0</v>
      </c>
      <c r="L1105" s="2510">
        <v>56945.0</v>
      </c>
      <c r="M1105" s="2508">
        <v>46.0</v>
      </c>
      <c r="N1105" s="2508">
        <v>49.0</v>
      </c>
      <c r="O1105" s="2508">
        <v>92.0</v>
      </c>
      <c r="P1105" s="2508">
        <v>1.3</v>
      </c>
    </row>
    <row r="1106">
      <c r="A1106" s="2505" t="s">
        <v>33</v>
      </c>
      <c r="B1106" s="2505" t="s">
        <v>783</v>
      </c>
      <c r="C1106" s="2506">
        <v>45600.583333333336</v>
      </c>
      <c r="D1106" s="2506">
        <v>45603.583333333336</v>
      </c>
      <c r="E1106" s="2508">
        <v>72.0</v>
      </c>
      <c r="F1106" s="2508" t="s">
        <v>124</v>
      </c>
      <c r="G1106" s="2508">
        <v>8.0</v>
      </c>
      <c r="H1106" s="2508">
        <v>7.0</v>
      </c>
      <c r="I1106" s="2508">
        <v>906.0</v>
      </c>
      <c r="J1106" s="2508">
        <v>3.0</v>
      </c>
      <c r="K1106" s="2510">
        <v>5206727.0</v>
      </c>
      <c r="L1106" s="2510">
        <v>74382.0</v>
      </c>
      <c r="M1106" s="2508">
        <v>32.0</v>
      </c>
      <c r="N1106" s="2508">
        <v>64.0</v>
      </c>
      <c r="O1106" s="2508">
        <v>70.0</v>
      </c>
      <c r="P1106" s="2508">
        <v>1.0</v>
      </c>
    </row>
    <row r="1107">
      <c r="A1107" s="2505" t="s">
        <v>32</v>
      </c>
      <c r="B1107" s="2505" t="s">
        <v>783</v>
      </c>
      <c r="C1107" s="2506">
        <v>45607.583333333336</v>
      </c>
      <c r="D1107" s="2506">
        <v>45610.583333333336</v>
      </c>
      <c r="E1107" s="2508">
        <v>72.0</v>
      </c>
      <c r="F1107" s="2508" t="s">
        <v>124</v>
      </c>
      <c r="G1107" s="2508">
        <v>8.0</v>
      </c>
      <c r="H1107" s="2508">
        <v>1.0</v>
      </c>
      <c r="I1107" s="2508">
        <v>995.0</v>
      </c>
      <c r="J1107" s="2508">
        <v>1.0</v>
      </c>
      <c r="K1107" s="2510">
        <v>1.4869426E7</v>
      </c>
      <c r="L1107" s="2510">
        <v>123912.0</v>
      </c>
      <c r="M1107" s="2508">
        <v>14.0</v>
      </c>
      <c r="N1107" s="2508">
        <v>106.0</v>
      </c>
      <c r="O1107" s="2508">
        <v>120.0</v>
      </c>
      <c r="P1107" s="2508">
        <v>1.7</v>
      </c>
    </row>
    <row r="1108">
      <c r="A1108" s="2505" t="s">
        <v>31</v>
      </c>
      <c r="B1108" s="2505" t="s">
        <v>783</v>
      </c>
      <c r="C1108" s="2506">
        <v>45614.583333333336</v>
      </c>
      <c r="D1108" s="2506">
        <v>45617.583333333336</v>
      </c>
      <c r="E1108" s="2508">
        <v>72.0</v>
      </c>
      <c r="F1108" s="2508" t="s">
        <v>124</v>
      </c>
      <c r="G1108" s="2508">
        <v>8.0</v>
      </c>
      <c r="H1108" s="2508">
        <v>5.0</v>
      </c>
      <c r="I1108" s="2508">
        <v>939.0</v>
      </c>
      <c r="J1108" s="2508">
        <v>3.0</v>
      </c>
      <c r="K1108" s="2510">
        <v>7382601.0</v>
      </c>
      <c r="L1108" s="2510">
        <v>136715.0</v>
      </c>
      <c r="M1108" s="2508">
        <v>18.0</v>
      </c>
      <c r="N1108" s="2508">
        <v>117.0</v>
      </c>
      <c r="O1108" s="2508">
        <v>54.0</v>
      </c>
      <c r="P1108" s="2508">
        <v>0.8</v>
      </c>
    </row>
    <row r="1109">
      <c r="A1109" s="2505" t="s">
        <v>30</v>
      </c>
      <c r="B1109" s="2505" t="s">
        <v>783</v>
      </c>
      <c r="C1109" s="2506">
        <v>45621.583333333336</v>
      </c>
      <c r="D1109" s="2506">
        <v>45624.583333333336</v>
      </c>
      <c r="E1109" s="2508">
        <v>72.0</v>
      </c>
      <c r="F1109" s="2508" t="s">
        <v>124</v>
      </c>
      <c r="G1109" s="2508">
        <v>8.0</v>
      </c>
      <c r="H1109" s="2508">
        <v>6.0</v>
      </c>
      <c r="I1109" s="2508">
        <v>957.0</v>
      </c>
      <c r="J1109" s="2508">
        <v>1.0</v>
      </c>
      <c r="K1109" s="2510">
        <v>8077098.0</v>
      </c>
      <c r="L1109" s="2510">
        <v>91785.0</v>
      </c>
      <c r="M1109" s="2508">
        <v>29.0</v>
      </c>
      <c r="N1109" s="2508">
        <v>79.0</v>
      </c>
      <c r="O1109" s="2508">
        <v>88.0</v>
      </c>
      <c r="P1109" s="2508">
        <v>1.2</v>
      </c>
    </row>
    <row r="1110">
      <c r="A1110" s="2505" t="s">
        <v>29</v>
      </c>
      <c r="B1110" s="2505" t="s">
        <v>783</v>
      </c>
      <c r="C1110" s="2506">
        <v>45628.583333333336</v>
      </c>
      <c r="D1110" s="2506">
        <v>45631.583333333336</v>
      </c>
      <c r="E1110" s="2508">
        <v>72.0</v>
      </c>
      <c r="F1110" s="2508" t="s">
        <v>124</v>
      </c>
      <c r="G1110" s="2508">
        <v>8.0</v>
      </c>
      <c r="H1110" s="2508">
        <v>1.0</v>
      </c>
      <c r="I1110" s="2508">
        <v>984.0</v>
      </c>
      <c r="J1110" s="2508">
        <v>1.0</v>
      </c>
      <c r="K1110" s="2510">
        <v>8506016.0</v>
      </c>
      <c r="L1110" s="2510">
        <v>113414.0</v>
      </c>
      <c r="M1110" s="2508">
        <v>22.0</v>
      </c>
      <c r="N1110" s="2508">
        <v>97.0</v>
      </c>
      <c r="O1110" s="2508">
        <v>75.0</v>
      </c>
      <c r="P1110" s="2508">
        <v>1.0</v>
      </c>
    </row>
    <row r="1111">
      <c r="A1111" s="2505" t="s">
        <v>28</v>
      </c>
      <c r="B1111" s="2505" t="s">
        <v>783</v>
      </c>
      <c r="C1111" s="2506">
        <v>45635.583333333336</v>
      </c>
      <c r="D1111" s="2506">
        <v>45638.583333333336</v>
      </c>
      <c r="E1111" s="2508">
        <v>72.0</v>
      </c>
      <c r="F1111" s="2508" t="s">
        <v>124</v>
      </c>
      <c r="G1111" s="2508">
        <v>8.0</v>
      </c>
      <c r="H1111" s="2508">
        <v>2.0</v>
      </c>
      <c r="I1111" s="2508">
        <v>984.0</v>
      </c>
      <c r="J1111" s="2508">
        <v>2.0</v>
      </c>
      <c r="K1111" s="2510">
        <v>7330394.0</v>
      </c>
      <c r="L1111" s="2510">
        <v>118232.0</v>
      </c>
      <c r="M1111" s="2508">
        <v>19.0</v>
      </c>
      <c r="N1111" s="2508">
        <v>101.0</v>
      </c>
      <c r="O1111" s="2508">
        <v>62.0</v>
      </c>
      <c r="P1111" s="2508">
        <v>0.9</v>
      </c>
    </row>
    <row r="1112">
      <c r="A1112" s="2505" t="s">
        <v>27</v>
      </c>
      <c r="B1112" s="2505" t="s">
        <v>783</v>
      </c>
      <c r="C1112" s="2506">
        <v>45642.583333333336</v>
      </c>
      <c r="D1112" s="2506">
        <v>45645.583333333336</v>
      </c>
      <c r="E1112" s="2508">
        <v>72.0</v>
      </c>
      <c r="F1112" s="2508" t="s">
        <v>124</v>
      </c>
      <c r="G1112" s="2508">
        <v>8.0</v>
      </c>
      <c r="H1112" s="2508">
        <v>4.0</v>
      </c>
      <c r="I1112" s="2508">
        <v>971.0</v>
      </c>
      <c r="J1112" s="2508">
        <v>2.0</v>
      </c>
      <c r="K1112" s="2510">
        <v>1.0971052E7</v>
      </c>
      <c r="L1112" s="2510">
        <v>135445.0</v>
      </c>
      <c r="M1112" s="2508">
        <v>12.0</v>
      </c>
      <c r="N1112" s="2508">
        <v>116.0</v>
      </c>
      <c r="O1112" s="2508">
        <v>81.0</v>
      </c>
      <c r="P1112" s="2508">
        <v>1.1</v>
      </c>
    </row>
    <row r="1113">
      <c r="A1113" s="2505" t="s">
        <v>26</v>
      </c>
      <c r="B1113" s="2505" t="s">
        <v>783</v>
      </c>
      <c r="C1113" s="2506">
        <v>45649.583333333336</v>
      </c>
      <c r="D1113" s="2506">
        <v>45652.583333333336</v>
      </c>
      <c r="E1113" s="2508">
        <v>72.0</v>
      </c>
      <c r="F1113" s="2508" t="s">
        <v>124</v>
      </c>
      <c r="G1113" s="2508">
        <v>8.0</v>
      </c>
      <c r="H1113" s="2508">
        <v>2.0</v>
      </c>
      <c r="I1113" s="2508">
        <v>912.0</v>
      </c>
      <c r="J1113" s="2508">
        <v>2.0</v>
      </c>
      <c r="K1113" s="2510">
        <v>7646623.0</v>
      </c>
      <c r="L1113" s="2510">
        <v>98034.0</v>
      </c>
      <c r="M1113" s="2508">
        <v>27.0</v>
      </c>
      <c r="N1113" s="2508">
        <v>84.0</v>
      </c>
      <c r="O1113" s="2508">
        <v>78.0</v>
      </c>
      <c r="P1113" s="2508">
        <v>1.1</v>
      </c>
    </row>
    <row r="1114">
      <c r="A1114" s="2505" t="s">
        <v>25</v>
      </c>
      <c r="B1114" s="2505" t="s">
        <v>783</v>
      </c>
      <c r="C1114" s="2506">
        <v>45656.583333333336</v>
      </c>
      <c r="D1114" s="2506">
        <v>45659.583333333336</v>
      </c>
      <c r="E1114" s="2508">
        <v>72.0</v>
      </c>
      <c r="F1114" s="2508" t="s">
        <v>124</v>
      </c>
      <c r="G1114" s="2508">
        <v>8.0</v>
      </c>
      <c r="H1114" s="2508">
        <v>3.0</v>
      </c>
      <c r="I1114" s="2508">
        <v>944.0</v>
      </c>
      <c r="J1114" s="2508">
        <v>3.0</v>
      </c>
      <c r="K1114" s="2510">
        <v>6261663.0</v>
      </c>
      <c r="L1114" s="2510">
        <v>94874.0</v>
      </c>
      <c r="M1114" s="2508">
        <v>26.0</v>
      </c>
      <c r="N1114" s="2508">
        <v>81.0</v>
      </c>
      <c r="O1114" s="2508">
        <v>66.0</v>
      </c>
      <c r="P1114" s="2508">
        <v>0.9</v>
      </c>
    </row>
    <row r="1115">
      <c r="A1115" s="2505" t="s">
        <v>24</v>
      </c>
      <c r="B1115" s="2505" t="s">
        <v>783</v>
      </c>
      <c r="C1115" s="2506">
        <v>45663.583333333336</v>
      </c>
      <c r="D1115" s="2506">
        <v>45666.583333333336</v>
      </c>
      <c r="E1115" s="2508">
        <v>72.0</v>
      </c>
      <c r="F1115" s="2508" t="s">
        <v>124</v>
      </c>
      <c r="G1115" s="2508">
        <v>8.0</v>
      </c>
      <c r="H1115" s="2508">
        <v>4.0</v>
      </c>
      <c r="I1115" s="2508">
        <v>948.0</v>
      </c>
      <c r="J1115" s="2508">
        <v>1.0</v>
      </c>
      <c r="K1115" s="2510">
        <v>5907881.0</v>
      </c>
      <c r="L1115" s="2510">
        <v>80930.0</v>
      </c>
      <c r="M1115" s="2508">
        <v>28.0</v>
      </c>
      <c r="N1115" s="2508">
        <v>69.0</v>
      </c>
      <c r="O1115" s="2508">
        <v>73.0</v>
      </c>
      <c r="P1115" s="2508">
        <v>1.0</v>
      </c>
    </row>
    <row r="1116">
      <c r="A1116" s="2505" t="s">
        <v>23</v>
      </c>
      <c r="B1116" s="2505" t="s">
        <v>783</v>
      </c>
      <c r="C1116" s="2506">
        <v>45670.583333333336</v>
      </c>
      <c r="D1116" s="2506">
        <v>45673.583333333336</v>
      </c>
      <c r="E1116" s="2508">
        <v>72.0</v>
      </c>
      <c r="F1116" s="2508" t="s">
        <v>124</v>
      </c>
      <c r="G1116" s="2508">
        <v>8.0</v>
      </c>
      <c r="H1116" s="2508">
        <v>3.0</v>
      </c>
      <c r="I1116" s="2508">
        <v>955.0</v>
      </c>
      <c r="J1116" s="2508">
        <v>1.0</v>
      </c>
      <c r="K1116" s="2510">
        <v>9206469.0</v>
      </c>
      <c r="L1116" s="2510">
        <v>83695.0</v>
      </c>
      <c r="M1116" s="2508">
        <v>23.0</v>
      </c>
      <c r="N1116" s="2508">
        <v>72.0</v>
      </c>
      <c r="O1116" s="2508">
        <v>110.0</v>
      </c>
      <c r="P1116" s="2508">
        <v>1.5</v>
      </c>
    </row>
    <row r="1117">
      <c r="A1117" s="2505" t="s">
        <v>22</v>
      </c>
      <c r="B1117" s="2505" t="s">
        <v>783</v>
      </c>
      <c r="C1117" s="2506">
        <v>45677.583333333336</v>
      </c>
      <c r="D1117" s="2506">
        <v>45680.583333333336</v>
      </c>
      <c r="E1117" s="2508">
        <v>72.0</v>
      </c>
      <c r="F1117" s="2508" t="s">
        <v>124</v>
      </c>
      <c r="G1117" s="2508">
        <v>8.0</v>
      </c>
      <c r="H1117" s="2508">
        <v>5.0</v>
      </c>
      <c r="I1117" s="2508">
        <v>950.0</v>
      </c>
      <c r="J1117" s="2508">
        <v>1.0</v>
      </c>
      <c r="K1117" s="2510">
        <v>1.5278807E7</v>
      </c>
      <c r="L1117" s="2510">
        <v>107597.0</v>
      </c>
      <c r="M1117" s="2508">
        <v>36.0</v>
      </c>
      <c r="N1117" s="2508">
        <v>92.0</v>
      </c>
      <c r="O1117" s="2508">
        <v>142.0</v>
      </c>
      <c r="P1117" s="2508">
        <v>2.0</v>
      </c>
    </row>
    <row r="1118">
      <c r="A1118" s="2505" t="s">
        <v>21</v>
      </c>
      <c r="B1118" s="2505" t="s">
        <v>783</v>
      </c>
      <c r="C1118" s="2506">
        <v>45684.583333333336</v>
      </c>
      <c r="D1118" s="2506">
        <v>45687.583333333336</v>
      </c>
      <c r="E1118" s="2508">
        <v>72.0</v>
      </c>
      <c r="F1118" s="2508" t="s">
        <v>124</v>
      </c>
      <c r="G1118" s="2508">
        <v>8.0</v>
      </c>
      <c r="H1118" s="2508">
        <v>2.0</v>
      </c>
      <c r="I1118" s="2508">
        <v>983.0</v>
      </c>
      <c r="J1118" s="2508">
        <v>1.0</v>
      </c>
      <c r="K1118" s="2510">
        <v>1.7416806E7</v>
      </c>
      <c r="L1118" s="2510">
        <v>136069.0</v>
      </c>
      <c r="M1118" s="2508">
        <v>23.0</v>
      </c>
      <c r="N1118" s="2508">
        <v>116.0</v>
      </c>
      <c r="O1118" s="2508">
        <v>128.0</v>
      </c>
      <c r="P1118" s="2508">
        <v>1.8</v>
      </c>
    </row>
    <row r="1119">
      <c r="A1119" s="2505" t="s">
        <v>20</v>
      </c>
      <c r="B1119" s="2505" t="s">
        <v>783</v>
      </c>
      <c r="C1119" s="2506">
        <v>45691.583333333336</v>
      </c>
      <c r="D1119" s="2506">
        <v>45694.583333333336</v>
      </c>
      <c r="E1119" s="2508">
        <v>72.0</v>
      </c>
      <c r="F1119" s="2508" t="s">
        <v>124</v>
      </c>
      <c r="G1119" s="2508">
        <v>8.0</v>
      </c>
      <c r="H1119" s="2508">
        <v>4.0</v>
      </c>
      <c r="I1119" s="2508">
        <v>976.0</v>
      </c>
      <c r="J1119" s="2508">
        <v>1.0</v>
      </c>
      <c r="K1119" s="2510">
        <v>1.1428308E7</v>
      </c>
      <c r="L1119" s="2510">
        <v>124221.0</v>
      </c>
      <c r="M1119" s="2508">
        <v>29.0</v>
      </c>
      <c r="N1119" s="2508">
        <v>106.0</v>
      </c>
      <c r="O1119" s="2508">
        <v>92.0</v>
      </c>
      <c r="P1119" s="2508">
        <v>1.3</v>
      </c>
    </row>
    <row r="1120">
      <c r="A1120" s="2505" t="s">
        <v>19</v>
      </c>
      <c r="B1120" s="2505" t="s">
        <v>783</v>
      </c>
      <c r="C1120" s="2506">
        <v>45698.583333333336</v>
      </c>
      <c r="D1120" s="2506">
        <v>45701.583333333336</v>
      </c>
      <c r="E1120" s="2508">
        <v>72.0</v>
      </c>
      <c r="F1120" s="2508" t="s">
        <v>124</v>
      </c>
      <c r="G1120" s="2508">
        <v>8.0</v>
      </c>
      <c r="H1120" s="2508">
        <v>25.0</v>
      </c>
      <c r="I1120" s="2508">
        <v>797.0</v>
      </c>
      <c r="J1120" s="2508">
        <v>15.0</v>
      </c>
      <c r="K1120" s="2510">
        <v>2018895.0</v>
      </c>
      <c r="L1120" s="2510">
        <v>67297.0</v>
      </c>
      <c r="M1120" s="2508">
        <v>45.0</v>
      </c>
      <c r="N1120" s="2508">
        <v>58.0</v>
      </c>
      <c r="O1120" s="2508">
        <v>30.0</v>
      </c>
      <c r="P1120" s="2508">
        <v>0.4</v>
      </c>
    </row>
    <row r="1121">
      <c r="A1121" s="2505" t="s">
        <v>18</v>
      </c>
      <c r="B1121" s="2505" t="s">
        <v>783</v>
      </c>
      <c r="C1121" s="2506">
        <v>45705.583333333336</v>
      </c>
      <c r="D1121" s="2506">
        <v>45708.583333333336</v>
      </c>
      <c r="E1121" s="2508">
        <v>72.0</v>
      </c>
      <c r="F1121" s="2508" t="s">
        <v>124</v>
      </c>
      <c r="G1121" s="2508">
        <v>8.0</v>
      </c>
      <c r="H1121" s="2508">
        <v>15.0</v>
      </c>
      <c r="I1121" s="2508">
        <v>851.0</v>
      </c>
      <c r="J1121" s="2508">
        <v>7.0</v>
      </c>
      <c r="K1121" s="2510">
        <v>2833118.0</v>
      </c>
      <c r="L1121" s="2510">
        <v>113325.0</v>
      </c>
      <c r="M1121" s="2508">
        <v>31.0</v>
      </c>
      <c r="N1121" s="2508">
        <v>97.0</v>
      </c>
      <c r="O1121" s="2508">
        <v>25.0</v>
      </c>
      <c r="P1121" s="2508">
        <v>0.3</v>
      </c>
    </row>
    <row r="1122">
      <c r="A1122" s="2505" t="s">
        <v>17</v>
      </c>
      <c r="B1122" s="2505" t="s">
        <v>783</v>
      </c>
      <c r="C1122" s="2506">
        <v>45712.583333333336</v>
      </c>
      <c r="D1122" s="2506">
        <v>45715.583333333336</v>
      </c>
      <c r="E1122" s="2508">
        <v>72.0</v>
      </c>
      <c r="F1122" s="2508" t="s">
        <v>124</v>
      </c>
      <c r="G1122" s="2508">
        <v>8.0</v>
      </c>
      <c r="H1122" s="2508">
        <v>4.0</v>
      </c>
      <c r="I1122" s="2508">
        <v>918.0</v>
      </c>
      <c r="J1122" s="2508">
        <v>2.0</v>
      </c>
      <c r="K1122" s="2510">
        <v>6106597.0</v>
      </c>
      <c r="L1122" s="2510">
        <v>81421.0</v>
      </c>
      <c r="M1122" s="2508">
        <v>36.0</v>
      </c>
      <c r="N1122" s="2508">
        <v>70.0</v>
      </c>
      <c r="O1122" s="2508">
        <v>75.0</v>
      </c>
      <c r="P1122" s="2508">
        <v>1.0</v>
      </c>
    </row>
    <row r="1123">
      <c r="A1123" s="2505" t="s">
        <v>16</v>
      </c>
      <c r="B1123" s="2505" t="s">
        <v>783</v>
      </c>
      <c r="C1123" s="2506">
        <v>45719.583333333336</v>
      </c>
      <c r="D1123" s="2506">
        <v>45722.583333333336</v>
      </c>
      <c r="E1123" s="2508">
        <v>72.0</v>
      </c>
      <c r="F1123" s="2508" t="s">
        <v>124</v>
      </c>
      <c r="G1123" s="2508">
        <v>8.0</v>
      </c>
      <c r="H1123" s="2508">
        <v>6.0</v>
      </c>
      <c r="I1123" s="2508">
        <v>942.0</v>
      </c>
      <c r="J1123" s="2508">
        <v>2.0</v>
      </c>
      <c r="K1123" s="2510">
        <v>3308406.0</v>
      </c>
      <c r="L1123" s="2510">
        <v>118157.0</v>
      </c>
      <c r="M1123" s="2508">
        <v>20.0</v>
      </c>
      <c r="N1123" s="2508">
        <v>101.0</v>
      </c>
      <c r="O1123" s="2508">
        <v>28.0</v>
      </c>
      <c r="P1123" s="2508">
        <v>0.4</v>
      </c>
    </row>
    <row r="1124">
      <c r="A1124" s="2505" t="s">
        <v>782</v>
      </c>
      <c r="B1124" s="2505" t="s">
        <v>783</v>
      </c>
      <c r="C1124" s="2506">
        <v>45502.625</v>
      </c>
      <c r="D1124" s="2506">
        <v>45505.583333333336</v>
      </c>
      <c r="E1124" s="2508">
        <v>71.0</v>
      </c>
      <c r="F1124" s="2508" t="s">
        <v>219</v>
      </c>
      <c r="G1124" s="2508">
        <v>7.0</v>
      </c>
      <c r="H1124" s="2508">
        <v>24.0</v>
      </c>
      <c r="I1124" s="2508">
        <v>786.0</v>
      </c>
      <c r="J1124" s="2508">
        <v>37.0</v>
      </c>
      <c r="K1124" s="2510">
        <v>357294.0</v>
      </c>
      <c r="L1124" s="2510">
        <v>29775.0</v>
      </c>
      <c r="M1124" s="2508">
        <v>12.0</v>
      </c>
      <c r="N1124" s="2508">
        <v>108.0</v>
      </c>
      <c r="O1124" s="2508">
        <v>12.0</v>
      </c>
      <c r="P1124" s="2508">
        <v>0.2</v>
      </c>
    </row>
    <row r="1125">
      <c r="A1125" s="2505" t="s">
        <v>46</v>
      </c>
      <c r="B1125" s="2505" t="s">
        <v>783</v>
      </c>
      <c r="C1125" s="2506">
        <v>45509.625</v>
      </c>
      <c r="D1125" s="2506">
        <v>45512.583333333336</v>
      </c>
      <c r="E1125" s="2508">
        <v>71.0</v>
      </c>
      <c r="F1125" s="2508" t="s">
        <v>219</v>
      </c>
      <c r="G1125" s="2508">
        <v>7.0</v>
      </c>
      <c r="H1125" s="2508">
        <v>30.0</v>
      </c>
      <c r="I1125" s="2508">
        <v>773.0</v>
      </c>
      <c r="J1125" s="2508">
        <v>55.0</v>
      </c>
      <c r="K1125" s="2510">
        <v>213609.0</v>
      </c>
      <c r="L1125" s="2510">
        <v>30516.0</v>
      </c>
      <c r="M1125" s="2508">
        <v>11.0</v>
      </c>
      <c r="N1125" s="2508">
        <v>103.0</v>
      </c>
      <c r="O1125" s="2508">
        <v>7.0</v>
      </c>
      <c r="P1125" s="2508">
        <v>0.1</v>
      </c>
    </row>
    <row r="1126">
      <c r="A1126" s="2505" t="s">
        <v>45</v>
      </c>
      <c r="B1126" s="2505" t="s">
        <v>783</v>
      </c>
      <c r="C1126" s="2506">
        <v>45516.625</v>
      </c>
      <c r="D1126" s="2506">
        <v>45519.583333333336</v>
      </c>
      <c r="E1126" s="2508">
        <v>71.0</v>
      </c>
      <c r="F1126" s="2508" t="s">
        <v>219</v>
      </c>
      <c r="G1126" s="2508">
        <v>6.0</v>
      </c>
      <c r="H1126" s="2508">
        <v>24.0</v>
      </c>
      <c r="I1126" s="2508">
        <v>757.0</v>
      </c>
      <c r="J1126" s="2508">
        <v>36.0</v>
      </c>
      <c r="K1126" s="2510">
        <v>274132.0</v>
      </c>
      <c r="L1126" s="2510">
        <v>10153.0</v>
      </c>
      <c r="M1126" s="2508">
        <v>45.0</v>
      </c>
      <c r="N1126" s="2508">
        <v>34.0</v>
      </c>
      <c r="O1126" s="2508">
        <v>27.0</v>
      </c>
      <c r="P1126" s="2508">
        <v>0.4</v>
      </c>
    </row>
    <row r="1127">
      <c r="A1127" s="2505" t="s">
        <v>44</v>
      </c>
      <c r="B1127" s="2505" t="s">
        <v>783</v>
      </c>
      <c r="C1127" s="2506">
        <v>45523.625</v>
      </c>
      <c r="D1127" s="2506">
        <v>45526.583333333336</v>
      </c>
      <c r="E1127" s="2508">
        <v>71.0</v>
      </c>
      <c r="F1127" s="2508" t="s">
        <v>219</v>
      </c>
      <c r="G1127" s="2508">
        <v>7.0</v>
      </c>
      <c r="H1127" s="2508">
        <v>28.0</v>
      </c>
      <c r="I1127" s="2508">
        <v>747.0</v>
      </c>
      <c r="J1127" s="2508">
        <v>53.0</v>
      </c>
      <c r="K1127" s="2510">
        <v>220550.0</v>
      </c>
      <c r="L1127" s="2510">
        <v>16965.0</v>
      </c>
      <c r="M1127" s="2508">
        <v>26.0</v>
      </c>
      <c r="N1127" s="2508">
        <v>57.0</v>
      </c>
      <c r="O1127" s="2508">
        <v>13.0</v>
      </c>
      <c r="P1127" s="2508">
        <v>0.2</v>
      </c>
    </row>
    <row r="1128">
      <c r="A1128" s="2505" t="s">
        <v>43</v>
      </c>
      <c r="B1128" s="2505" t="s">
        <v>783</v>
      </c>
      <c r="C1128" s="2506">
        <v>45530.625</v>
      </c>
      <c r="D1128" s="2506">
        <v>45533.583333333336</v>
      </c>
      <c r="E1128" s="2508">
        <v>71.0</v>
      </c>
      <c r="F1128" s="2508" t="s">
        <v>219</v>
      </c>
      <c r="G1128" s="2508">
        <v>6.0</v>
      </c>
      <c r="H1128" s="2508">
        <v>27.0</v>
      </c>
      <c r="I1128" s="2508">
        <v>749.0</v>
      </c>
      <c r="J1128" s="2508">
        <v>59.0</v>
      </c>
      <c r="K1128" s="2510">
        <v>214301.0</v>
      </c>
      <c r="L1128" s="2510">
        <v>30614.0</v>
      </c>
      <c r="M1128" s="2508">
        <v>8.0</v>
      </c>
      <c r="N1128" s="2508">
        <v>103.0</v>
      </c>
      <c r="O1128" s="2508">
        <v>7.0</v>
      </c>
      <c r="P1128" s="2508">
        <v>0.1</v>
      </c>
    </row>
    <row r="1129">
      <c r="A1129" s="2505" t="s">
        <v>42</v>
      </c>
      <c r="B1129" s="2505" t="s">
        <v>783</v>
      </c>
      <c r="C1129" s="2506">
        <v>45537.708333333336</v>
      </c>
      <c r="D1129" s="2506">
        <v>45540.666666666664</v>
      </c>
      <c r="E1129" s="2508">
        <v>71.0</v>
      </c>
      <c r="F1129" s="2508" t="s">
        <v>219</v>
      </c>
      <c r="G1129" s="2508">
        <v>6.0</v>
      </c>
      <c r="H1129" s="2508">
        <v>27.0</v>
      </c>
      <c r="I1129" s="2508">
        <v>754.0</v>
      </c>
      <c r="J1129" s="2508">
        <v>56.0</v>
      </c>
      <c r="K1129" s="2510">
        <v>229116.0</v>
      </c>
      <c r="L1129" s="2510">
        <v>25457.0</v>
      </c>
      <c r="M1129" s="2508">
        <v>20.0</v>
      </c>
      <c r="N1129" s="2508">
        <v>86.0</v>
      </c>
      <c r="O1129" s="2508">
        <v>9.0</v>
      </c>
      <c r="P1129" s="2508">
        <v>0.1</v>
      </c>
    </row>
    <row r="1130">
      <c r="A1130" s="2505" t="s">
        <v>41</v>
      </c>
      <c r="B1130" s="2505" t="s">
        <v>783</v>
      </c>
      <c r="C1130" s="2506">
        <v>45544.708333333336</v>
      </c>
      <c r="D1130" s="2506">
        <v>45547.583333333336</v>
      </c>
      <c r="E1130" s="2508">
        <v>69.0</v>
      </c>
      <c r="F1130" s="2508" t="s">
        <v>219</v>
      </c>
      <c r="G1130" s="2508">
        <v>7.0</v>
      </c>
      <c r="H1130" s="2508">
        <v>20.0</v>
      </c>
      <c r="I1130" s="2508">
        <v>850.0</v>
      </c>
      <c r="J1130" s="2508">
        <v>39.0</v>
      </c>
      <c r="K1130" s="2510">
        <v>389971.0</v>
      </c>
      <c r="L1130" s="2510">
        <v>25998.0</v>
      </c>
      <c r="M1130" s="2508">
        <v>17.0</v>
      </c>
      <c r="N1130" s="2508">
        <v>87.0</v>
      </c>
      <c r="O1130" s="2508">
        <v>15.0</v>
      </c>
      <c r="P1130" s="2508">
        <v>0.2</v>
      </c>
    </row>
    <row r="1131">
      <c r="A1131" s="2505" t="s">
        <v>40</v>
      </c>
      <c r="B1131" s="2505" t="s">
        <v>783</v>
      </c>
      <c r="C1131" s="2506">
        <v>45551.708333333336</v>
      </c>
      <c r="D1131" s="2506">
        <v>45554.583333333336</v>
      </c>
      <c r="E1131" s="2508">
        <v>69.0</v>
      </c>
      <c r="F1131" s="2508" t="s">
        <v>219</v>
      </c>
      <c r="G1131" s="2508">
        <v>7.0</v>
      </c>
      <c r="H1131" s="2508">
        <v>18.0</v>
      </c>
      <c r="I1131" s="2508">
        <v>839.0</v>
      </c>
      <c r="J1131" s="2508">
        <v>39.0</v>
      </c>
      <c r="K1131" s="2510">
        <v>320086.0</v>
      </c>
      <c r="L1131" s="2510">
        <v>22863.0</v>
      </c>
      <c r="M1131" s="2508">
        <v>20.0</v>
      </c>
      <c r="N1131" s="2508">
        <v>77.0</v>
      </c>
      <c r="O1131" s="2508">
        <v>14.0</v>
      </c>
      <c r="P1131" s="2508">
        <v>0.2</v>
      </c>
    </row>
    <row r="1132">
      <c r="A1132" s="2505" t="s">
        <v>39</v>
      </c>
      <c r="B1132" s="2505" t="s">
        <v>783</v>
      </c>
      <c r="C1132" s="2506">
        <v>45558.708333333336</v>
      </c>
      <c r="D1132" s="2506">
        <v>45561.583333333336</v>
      </c>
      <c r="E1132" s="2508">
        <v>69.0</v>
      </c>
      <c r="F1132" s="2508" t="s">
        <v>219</v>
      </c>
      <c r="G1132" s="2508">
        <v>7.0</v>
      </c>
      <c r="H1132" s="2508">
        <v>25.0</v>
      </c>
      <c r="I1132" s="2508">
        <v>810.0</v>
      </c>
      <c r="J1132" s="2508">
        <v>48.0</v>
      </c>
      <c r="K1132" s="2510">
        <v>325057.0</v>
      </c>
      <c r="L1132" s="2510">
        <v>25004.0</v>
      </c>
      <c r="M1132" s="2508">
        <v>22.0</v>
      </c>
      <c r="N1132" s="2508">
        <v>84.0</v>
      </c>
      <c r="O1132" s="2508">
        <v>13.0</v>
      </c>
      <c r="P1132" s="2508">
        <v>0.2</v>
      </c>
    </row>
    <row r="1133">
      <c r="A1133" s="2505" t="s">
        <v>38</v>
      </c>
      <c r="B1133" s="2505" t="s">
        <v>783</v>
      </c>
      <c r="C1133" s="2506">
        <v>45565.708333333336</v>
      </c>
      <c r="D1133" s="2506">
        <v>45568.583333333336</v>
      </c>
      <c r="E1133" s="2508">
        <v>69.0</v>
      </c>
      <c r="F1133" s="2508" t="s">
        <v>219</v>
      </c>
      <c r="G1133" s="2508">
        <v>7.0</v>
      </c>
      <c r="H1133" s="2508">
        <v>5.0</v>
      </c>
      <c r="I1133" s="2508">
        <v>945.0</v>
      </c>
      <c r="J1133" s="2508">
        <v>12.0</v>
      </c>
      <c r="K1133" s="2510">
        <v>917191.0</v>
      </c>
      <c r="L1133" s="2510">
        <v>152865.0</v>
      </c>
      <c r="M1133" s="2508">
        <v>1.0</v>
      </c>
      <c r="N1133" s="2508">
        <v>514.0</v>
      </c>
      <c r="O1133" s="2508">
        <v>6.0</v>
      </c>
      <c r="P1133" s="2508">
        <v>0.1</v>
      </c>
    </row>
    <row r="1134">
      <c r="A1134" s="2505" t="s">
        <v>37</v>
      </c>
      <c r="B1134" s="2505" t="s">
        <v>783</v>
      </c>
      <c r="C1134" s="2506">
        <v>45572.625</v>
      </c>
      <c r="D1134" s="2506">
        <v>45575.583333333336</v>
      </c>
      <c r="E1134" s="2508">
        <v>71.0</v>
      </c>
      <c r="F1134" s="2508" t="s">
        <v>219</v>
      </c>
      <c r="G1134" s="2508">
        <v>7.0</v>
      </c>
      <c r="H1134" s="2508">
        <v>13.0</v>
      </c>
      <c r="I1134" s="2508">
        <v>857.0</v>
      </c>
      <c r="J1134" s="2508">
        <v>35.0</v>
      </c>
      <c r="K1134" s="2510">
        <v>487757.0</v>
      </c>
      <c r="L1134" s="2510">
        <v>40646.0</v>
      </c>
      <c r="M1134" s="2508">
        <v>12.0</v>
      </c>
      <c r="N1134" s="2508">
        <v>137.0</v>
      </c>
      <c r="O1134" s="2508">
        <v>12.0</v>
      </c>
      <c r="P1134" s="2508">
        <v>0.2</v>
      </c>
    </row>
    <row r="1135">
      <c r="A1135" s="2505" t="s">
        <v>36</v>
      </c>
      <c r="B1135" s="2505" t="s">
        <v>783</v>
      </c>
      <c r="C1135" s="2506">
        <v>45579.625</v>
      </c>
      <c r="D1135" s="2506">
        <v>45582.583333333336</v>
      </c>
      <c r="E1135" s="2508">
        <v>71.0</v>
      </c>
      <c r="F1135" s="2508" t="s">
        <v>219</v>
      </c>
      <c r="G1135" s="2508">
        <v>8.0</v>
      </c>
      <c r="H1135" s="2508">
        <v>20.0</v>
      </c>
      <c r="I1135" s="2508">
        <v>829.0</v>
      </c>
      <c r="J1135" s="2508">
        <v>42.0</v>
      </c>
      <c r="K1135" s="2510">
        <v>504915.0</v>
      </c>
      <c r="L1135" s="2510">
        <v>33661.0</v>
      </c>
      <c r="M1135" s="2508">
        <v>18.0</v>
      </c>
      <c r="N1135" s="2508">
        <v>113.0</v>
      </c>
      <c r="O1135" s="2508">
        <v>15.0</v>
      </c>
      <c r="P1135" s="2508">
        <v>0.2</v>
      </c>
    </row>
    <row r="1136">
      <c r="A1136" s="2505" t="s">
        <v>35</v>
      </c>
      <c r="B1136" s="2505" t="s">
        <v>783</v>
      </c>
      <c r="C1136" s="2506">
        <v>45586.625</v>
      </c>
      <c r="D1136" s="2506">
        <v>45589.583333333336</v>
      </c>
      <c r="E1136" s="2508">
        <v>71.0</v>
      </c>
      <c r="F1136" s="2508" t="s">
        <v>219</v>
      </c>
      <c r="G1136" s="2508">
        <v>8.0</v>
      </c>
      <c r="H1136" s="2508">
        <v>3.0</v>
      </c>
      <c r="I1136" s="2508">
        <v>978.0</v>
      </c>
      <c r="J1136" s="2508">
        <v>9.0</v>
      </c>
      <c r="K1136" s="2510">
        <v>1578103.0</v>
      </c>
      <c r="L1136" s="2510">
        <v>157810.0</v>
      </c>
      <c r="M1136" s="2508">
        <v>1.0</v>
      </c>
      <c r="N1136" s="2508">
        <v>528.0</v>
      </c>
      <c r="O1136" s="2508">
        <v>10.0</v>
      </c>
      <c r="P1136" s="2508">
        <v>0.1</v>
      </c>
    </row>
    <row r="1137">
      <c r="A1137" s="2505" t="s">
        <v>34</v>
      </c>
      <c r="B1137" s="2505" t="s">
        <v>783</v>
      </c>
      <c r="C1137" s="2506">
        <v>45593.583333333336</v>
      </c>
      <c r="D1137" s="2506">
        <v>45596.583333333336</v>
      </c>
      <c r="E1137" s="2508">
        <v>72.0</v>
      </c>
      <c r="F1137" s="2508" t="s">
        <v>219</v>
      </c>
      <c r="G1137" s="2508">
        <v>8.0</v>
      </c>
      <c r="H1137" s="2508">
        <v>21.0</v>
      </c>
      <c r="I1137" s="2508">
        <v>825.0</v>
      </c>
      <c r="J1137" s="2508">
        <v>40.0</v>
      </c>
      <c r="K1137" s="2510">
        <v>516636.0</v>
      </c>
      <c r="L1137" s="2510">
        <v>36903.0</v>
      </c>
      <c r="M1137" s="2508">
        <v>15.0</v>
      </c>
      <c r="N1137" s="2508">
        <v>124.0</v>
      </c>
      <c r="O1137" s="2508">
        <v>14.0</v>
      </c>
      <c r="P1137" s="2508">
        <v>0.2</v>
      </c>
    </row>
    <row r="1138">
      <c r="A1138" s="2505" t="s">
        <v>33</v>
      </c>
      <c r="B1138" s="2505" t="s">
        <v>783</v>
      </c>
      <c r="C1138" s="2506">
        <v>45600.583333333336</v>
      </c>
      <c r="D1138" s="2506">
        <v>45603.583333333336</v>
      </c>
      <c r="E1138" s="2508">
        <v>72.0</v>
      </c>
      <c r="F1138" s="2508" t="s">
        <v>219</v>
      </c>
      <c r="G1138" s="2508">
        <v>7.0</v>
      </c>
      <c r="H1138" s="2508">
        <v>6.0</v>
      </c>
      <c r="I1138" s="2508">
        <v>911.0</v>
      </c>
      <c r="J1138" s="2508">
        <v>24.0</v>
      </c>
      <c r="K1138" s="2510">
        <v>1136878.0</v>
      </c>
      <c r="L1138" s="2510">
        <v>75792.0</v>
      </c>
      <c r="M1138" s="2508">
        <v>4.0</v>
      </c>
      <c r="N1138" s="2508">
        <v>254.0</v>
      </c>
      <c r="O1138" s="2508">
        <v>15.0</v>
      </c>
      <c r="P1138" s="2508">
        <v>0.2</v>
      </c>
    </row>
    <row r="1139">
      <c r="A1139" s="2505" t="s">
        <v>32</v>
      </c>
      <c r="B1139" s="2505" t="s">
        <v>783</v>
      </c>
      <c r="C1139" s="2506">
        <v>45607.583333333336</v>
      </c>
      <c r="D1139" s="2506">
        <v>45610.583333333336</v>
      </c>
      <c r="E1139" s="2508">
        <v>72.0</v>
      </c>
      <c r="F1139" s="2508" t="s">
        <v>219</v>
      </c>
      <c r="G1139" s="2508">
        <v>8.0</v>
      </c>
      <c r="H1139" s="2508">
        <v>9.0</v>
      </c>
      <c r="I1139" s="2508">
        <v>917.0</v>
      </c>
      <c r="J1139" s="2508">
        <v>28.0</v>
      </c>
      <c r="K1139" s="2510">
        <v>1017888.0</v>
      </c>
      <c r="L1139" s="2510">
        <v>46268.0</v>
      </c>
      <c r="M1139" s="2508">
        <v>5.0</v>
      </c>
      <c r="N1139" s="2508">
        <v>155.0</v>
      </c>
      <c r="O1139" s="2508">
        <v>22.0</v>
      </c>
      <c r="P1139" s="2508">
        <v>0.3</v>
      </c>
    </row>
    <row r="1140">
      <c r="A1140" s="2505" t="s">
        <v>31</v>
      </c>
      <c r="B1140" s="2505" t="s">
        <v>783</v>
      </c>
      <c r="C1140" s="2506">
        <v>45614.583333333336</v>
      </c>
      <c r="D1140" s="2506">
        <v>45617.583333333336</v>
      </c>
      <c r="E1140" s="2508">
        <v>72.0</v>
      </c>
      <c r="F1140" s="2508" t="s">
        <v>219</v>
      </c>
      <c r="G1140" s="2508">
        <v>8.0</v>
      </c>
      <c r="H1140" s="2508">
        <v>11.0</v>
      </c>
      <c r="I1140" s="2508">
        <v>876.0</v>
      </c>
      <c r="J1140" s="2508">
        <v>31.0</v>
      </c>
      <c r="K1140" s="2510">
        <v>1107844.0</v>
      </c>
      <c r="L1140" s="2510">
        <v>52754.0</v>
      </c>
      <c r="M1140" s="2508">
        <v>11.0</v>
      </c>
      <c r="N1140" s="2508">
        <v>177.0</v>
      </c>
      <c r="O1140" s="2508">
        <v>21.0</v>
      </c>
      <c r="P1140" s="2508">
        <v>0.3</v>
      </c>
    </row>
    <row r="1141">
      <c r="A1141" s="2505" t="s">
        <v>30</v>
      </c>
      <c r="B1141" s="2505" t="s">
        <v>783</v>
      </c>
      <c r="C1141" s="2506">
        <v>45621.583333333336</v>
      </c>
      <c r="D1141" s="2506">
        <v>45624.583333333336</v>
      </c>
      <c r="E1141" s="2508">
        <v>72.0</v>
      </c>
      <c r="F1141" s="2508" t="s">
        <v>219</v>
      </c>
      <c r="G1141" s="2508">
        <v>8.0</v>
      </c>
      <c r="H1141" s="2508">
        <v>7.0</v>
      </c>
      <c r="I1141" s="2508">
        <v>924.0</v>
      </c>
      <c r="J1141" s="2508">
        <v>21.0</v>
      </c>
      <c r="K1141" s="2510">
        <v>963294.0</v>
      </c>
      <c r="L1141" s="2510">
        <v>41882.0</v>
      </c>
      <c r="M1141" s="2508">
        <v>9.0</v>
      </c>
      <c r="N1141" s="2508">
        <v>140.0</v>
      </c>
      <c r="O1141" s="2508">
        <v>23.0</v>
      </c>
      <c r="P1141" s="2508">
        <v>0.3</v>
      </c>
    </row>
    <row r="1142">
      <c r="A1142" s="2505" t="s">
        <v>29</v>
      </c>
      <c r="B1142" s="2505" t="s">
        <v>783</v>
      </c>
      <c r="C1142" s="2506">
        <v>45628.583333333336</v>
      </c>
      <c r="D1142" s="2506">
        <v>45631.583333333336</v>
      </c>
      <c r="E1142" s="2508">
        <v>72.0</v>
      </c>
      <c r="F1142" s="2508" t="s">
        <v>219</v>
      </c>
      <c r="G1142" s="2508">
        <v>8.0</v>
      </c>
      <c r="H1142" s="2508">
        <v>8.0</v>
      </c>
      <c r="I1142" s="2508">
        <v>926.0</v>
      </c>
      <c r="J1142" s="2508">
        <v>25.0</v>
      </c>
      <c r="K1142" s="2510">
        <v>1120683.0</v>
      </c>
      <c r="L1142" s="2510">
        <v>31130.0</v>
      </c>
      <c r="M1142" s="2508">
        <v>17.0</v>
      </c>
      <c r="N1142" s="2508">
        <v>104.0</v>
      </c>
      <c r="O1142" s="2508">
        <v>36.0</v>
      </c>
      <c r="P1142" s="2508">
        <v>0.5</v>
      </c>
    </row>
    <row r="1143">
      <c r="A1143" s="2505" t="s">
        <v>28</v>
      </c>
      <c r="B1143" s="2505" t="s">
        <v>783</v>
      </c>
      <c r="C1143" s="2506">
        <v>45635.583333333336</v>
      </c>
      <c r="D1143" s="2506">
        <v>45638.583333333336</v>
      </c>
      <c r="E1143" s="2508">
        <v>72.0</v>
      </c>
      <c r="F1143" s="2508" t="s">
        <v>219</v>
      </c>
      <c r="G1143" s="2508">
        <v>8.0</v>
      </c>
      <c r="H1143" s="2508">
        <v>6.0</v>
      </c>
      <c r="I1143" s="2508">
        <v>962.0</v>
      </c>
      <c r="J1143" s="2508">
        <v>18.0</v>
      </c>
      <c r="K1143" s="2510">
        <v>1437788.0</v>
      </c>
      <c r="L1143" s="2510">
        <v>71889.0</v>
      </c>
      <c r="M1143" s="2508">
        <v>5.0</v>
      </c>
      <c r="N1143" s="2508">
        <v>241.0</v>
      </c>
      <c r="O1143" s="2508">
        <v>20.0</v>
      </c>
      <c r="P1143" s="2508">
        <v>0.3</v>
      </c>
    </row>
    <row r="1144">
      <c r="A1144" s="2505" t="s">
        <v>27</v>
      </c>
      <c r="B1144" s="2505" t="s">
        <v>783</v>
      </c>
      <c r="C1144" s="2506">
        <v>45642.583333333336</v>
      </c>
      <c r="D1144" s="2506">
        <v>45645.583333333336</v>
      </c>
      <c r="E1144" s="2508">
        <v>72.0</v>
      </c>
      <c r="F1144" s="2508" t="s">
        <v>219</v>
      </c>
      <c r="G1144" s="2508">
        <v>8.0</v>
      </c>
      <c r="H1144" s="2508">
        <v>7.0</v>
      </c>
      <c r="I1144" s="2508">
        <v>911.0</v>
      </c>
      <c r="J1144" s="2508">
        <v>20.0</v>
      </c>
      <c r="K1144" s="2510">
        <v>1163472.0</v>
      </c>
      <c r="L1144" s="2510">
        <v>68440.0</v>
      </c>
      <c r="M1144" s="2508">
        <v>9.0</v>
      </c>
      <c r="N1144" s="2508">
        <v>229.0</v>
      </c>
      <c r="O1144" s="2508">
        <v>17.0</v>
      </c>
      <c r="P1144" s="2508">
        <v>0.2</v>
      </c>
    </row>
    <row r="1145">
      <c r="A1145" s="2505" t="s">
        <v>26</v>
      </c>
      <c r="B1145" s="2505" t="s">
        <v>783</v>
      </c>
      <c r="C1145" s="2506">
        <v>45649.583333333336</v>
      </c>
      <c r="D1145" s="2506">
        <v>45652.583333333336</v>
      </c>
      <c r="E1145" s="2508">
        <v>72.0</v>
      </c>
      <c r="F1145" s="2508" t="s">
        <v>219</v>
      </c>
      <c r="G1145" s="2508">
        <v>8.0</v>
      </c>
      <c r="H1145" s="2508">
        <v>55.0</v>
      </c>
      <c r="I1145" s="2508">
        <v>631.0</v>
      </c>
      <c r="J1145" s="2508">
        <v>82.0</v>
      </c>
      <c r="K1145" s="2510">
        <v>154513.0</v>
      </c>
      <c r="L1145" s="2510">
        <v>22073.0</v>
      </c>
      <c r="M1145" s="2508">
        <v>32.0</v>
      </c>
      <c r="N1145" s="2508">
        <v>74.0</v>
      </c>
      <c r="O1145" s="2508">
        <v>7.0</v>
      </c>
      <c r="P1145" s="2508">
        <v>0.1</v>
      </c>
    </row>
    <row r="1146">
      <c r="A1146" s="2505" t="s">
        <v>25</v>
      </c>
      <c r="B1146" s="2505" t="s">
        <v>783</v>
      </c>
      <c r="C1146" s="2506">
        <v>45656.583333333336</v>
      </c>
      <c r="D1146" s="2506">
        <v>45659.583333333336</v>
      </c>
      <c r="E1146" s="2508">
        <v>72.0</v>
      </c>
      <c r="F1146" s="2508" t="s">
        <v>219</v>
      </c>
      <c r="G1146" s="2508">
        <v>7.0</v>
      </c>
      <c r="H1146" s="2508">
        <v>16.0</v>
      </c>
      <c r="I1146" s="2508">
        <v>840.0</v>
      </c>
      <c r="J1146" s="2508">
        <v>33.0</v>
      </c>
      <c r="K1146" s="2510">
        <v>506342.0</v>
      </c>
      <c r="L1146" s="2510">
        <v>31646.0</v>
      </c>
      <c r="M1146" s="2508">
        <v>22.0</v>
      </c>
      <c r="N1146" s="2508">
        <v>106.0</v>
      </c>
      <c r="O1146" s="2508">
        <v>16.0</v>
      </c>
      <c r="P1146" s="2508">
        <v>0.2</v>
      </c>
    </row>
    <row r="1147">
      <c r="A1147" s="2505" t="s">
        <v>24</v>
      </c>
      <c r="B1147" s="2505" t="s">
        <v>783</v>
      </c>
      <c r="C1147" s="2506">
        <v>45663.583333333336</v>
      </c>
      <c r="D1147" s="2506">
        <v>45666.583333333336</v>
      </c>
      <c r="E1147" s="2508">
        <v>72.0</v>
      </c>
      <c r="F1147" s="2508" t="s">
        <v>219</v>
      </c>
      <c r="G1147" s="2508">
        <v>8.0</v>
      </c>
      <c r="H1147" s="2508">
        <v>8.0</v>
      </c>
      <c r="I1147" s="2508">
        <v>911.0</v>
      </c>
      <c r="J1147" s="2508">
        <v>21.0</v>
      </c>
      <c r="K1147" s="2510">
        <v>790772.0</v>
      </c>
      <c r="L1147" s="2510">
        <v>41620.0</v>
      </c>
      <c r="M1147" s="2508">
        <v>12.0</v>
      </c>
      <c r="N1147" s="2508">
        <v>139.0</v>
      </c>
      <c r="O1147" s="2508">
        <v>19.0</v>
      </c>
      <c r="P1147" s="2508">
        <v>0.3</v>
      </c>
    </row>
    <row r="1148">
      <c r="A1148" s="2505" t="s">
        <v>23</v>
      </c>
      <c r="B1148" s="2505" t="s">
        <v>783</v>
      </c>
      <c r="C1148" s="2506">
        <v>45670.583333333336</v>
      </c>
      <c r="D1148" s="2506">
        <v>45673.583333333336</v>
      </c>
      <c r="E1148" s="2508">
        <v>72.0</v>
      </c>
      <c r="F1148" s="2508" t="s">
        <v>219</v>
      </c>
      <c r="G1148" s="2508">
        <v>8.0</v>
      </c>
      <c r="H1148" s="2508">
        <v>13.0</v>
      </c>
      <c r="I1148" s="2508">
        <v>848.0</v>
      </c>
      <c r="J1148" s="2508">
        <v>33.0</v>
      </c>
      <c r="K1148" s="2510">
        <v>539038.0</v>
      </c>
      <c r="L1148" s="2510">
        <v>29947.0</v>
      </c>
      <c r="M1148" s="2508">
        <v>20.0</v>
      </c>
      <c r="N1148" s="2508">
        <v>100.0</v>
      </c>
      <c r="O1148" s="2508">
        <v>18.0</v>
      </c>
      <c r="P1148" s="2508">
        <v>0.3</v>
      </c>
    </row>
    <row r="1149">
      <c r="A1149" s="2505" t="s">
        <v>22</v>
      </c>
      <c r="B1149" s="2505" t="s">
        <v>783</v>
      </c>
      <c r="C1149" s="2506">
        <v>45677.583333333336</v>
      </c>
      <c r="D1149" s="2506">
        <v>45680.583333333336</v>
      </c>
      <c r="E1149" s="2508">
        <v>72.0</v>
      </c>
      <c r="F1149" s="2508" t="s">
        <v>219</v>
      </c>
      <c r="G1149" s="2508">
        <v>8.0</v>
      </c>
      <c r="H1149" s="2508">
        <v>24.0</v>
      </c>
      <c r="I1149" s="2508">
        <v>794.0</v>
      </c>
      <c r="J1149" s="2508">
        <v>52.0</v>
      </c>
      <c r="K1149" s="2510">
        <v>533944.0</v>
      </c>
      <c r="L1149" s="2510">
        <v>41073.0</v>
      </c>
      <c r="M1149" s="2508">
        <v>20.0</v>
      </c>
      <c r="N1149" s="2508">
        <v>137.0</v>
      </c>
      <c r="O1149" s="2508">
        <v>13.0</v>
      </c>
      <c r="P1149" s="2508">
        <v>0.2</v>
      </c>
    </row>
    <row r="1150">
      <c r="A1150" s="2505" t="s">
        <v>21</v>
      </c>
      <c r="B1150" s="2505" t="s">
        <v>783</v>
      </c>
      <c r="C1150" s="2506">
        <v>45684.583333333336</v>
      </c>
      <c r="D1150" s="2506">
        <v>45687.583333333336</v>
      </c>
      <c r="E1150" s="2508">
        <v>72.0</v>
      </c>
      <c r="F1150" s="2508" t="s">
        <v>219</v>
      </c>
      <c r="G1150" s="2508">
        <v>7.0</v>
      </c>
      <c r="H1150" s="2508">
        <v>40.0</v>
      </c>
      <c r="I1150" s="2508">
        <v>722.0</v>
      </c>
      <c r="J1150" s="2508">
        <v>64.0</v>
      </c>
      <c r="K1150" s="2510">
        <v>342642.0</v>
      </c>
      <c r="L1150" s="2510">
        <v>22843.0</v>
      </c>
      <c r="M1150" s="2508">
        <v>37.0</v>
      </c>
      <c r="N1150" s="2508">
        <v>76.0</v>
      </c>
      <c r="O1150" s="2508">
        <v>15.0</v>
      </c>
      <c r="P1150" s="2508">
        <v>0.2</v>
      </c>
    </row>
    <row r="1151">
      <c r="A1151" s="2505" t="s">
        <v>20</v>
      </c>
      <c r="B1151" s="2505" t="s">
        <v>783</v>
      </c>
      <c r="C1151" s="2506">
        <v>45691.583333333336</v>
      </c>
      <c r="D1151" s="2506">
        <v>45694.583333333336</v>
      </c>
      <c r="E1151" s="2508">
        <v>72.0</v>
      </c>
      <c r="F1151" s="2508" t="s">
        <v>219</v>
      </c>
      <c r="G1151" s="2508">
        <v>7.0</v>
      </c>
      <c r="H1151" s="2508">
        <v>12.0</v>
      </c>
      <c r="I1151" s="2508">
        <v>916.0</v>
      </c>
      <c r="J1151" s="2508">
        <v>26.0</v>
      </c>
      <c r="K1151" s="2510">
        <v>1055314.0</v>
      </c>
      <c r="L1151" s="2510">
        <v>81178.0</v>
      </c>
      <c r="M1151" s="2508">
        <v>9.0</v>
      </c>
      <c r="N1151" s="2508">
        <v>272.0</v>
      </c>
      <c r="O1151" s="2508">
        <v>13.0</v>
      </c>
      <c r="P1151" s="2508">
        <v>0.2</v>
      </c>
    </row>
    <row r="1152">
      <c r="A1152" s="2505" t="s">
        <v>19</v>
      </c>
      <c r="B1152" s="2505" t="s">
        <v>783</v>
      </c>
      <c r="C1152" s="2506">
        <v>45698.583333333336</v>
      </c>
      <c r="D1152" s="2506">
        <v>45701.583333333336</v>
      </c>
      <c r="E1152" s="2508">
        <v>72.0</v>
      </c>
      <c r="F1152" s="2508" t="s">
        <v>219</v>
      </c>
      <c r="G1152" s="2508">
        <v>8.0</v>
      </c>
      <c r="H1152" s="2508">
        <v>17.0</v>
      </c>
      <c r="I1152" s="2508">
        <v>875.0</v>
      </c>
      <c r="J1152" s="2508">
        <v>33.0</v>
      </c>
      <c r="K1152" s="2510">
        <v>742729.0</v>
      </c>
      <c r="L1152" s="2510">
        <v>82525.0</v>
      </c>
      <c r="M1152" s="2508">
        <v>5.0</v>
      </c>
      <c r="N1152" s="2508">
        <v>276.0</v>
      </c>
      <c r="O1152" s="2508">
        <v>9.0</v>
      </c>
      <c r="P1152" s="2508">
        <v>0.1</v>
      </c>
    </row>
    <row r="1153">
      <c r="A1153" s="2505" t="s">
        <v>18</v>
      </c>
      <c r="B1153" s="2505" t="s">
        <v>783</v>
      </c>
      <c r="C1153" s="2506">
        <v>45705.583333333336</v>
      </c>
      <c r="D1153" s="2506">
        <v>45708.583333333336</v>
      </c>
      <c r="E1153" s="2508">
        <v>72.0</v>
      </c>
      <c r="F1153" s="2508" t="s">
        <v>219</v>
      </c>
      <c r="G1153" s="2508">
        <v>8.0</v>
      </c>
      <c r="H1153" s="2508">
        <v>2.0</v>
      </c>
      <c r="I1153" s="2508">
        <v>969.0</v>
      </c>
      <c r="J1153" s="2508">
        <v>4.0</v>
      </c>
      <c r="K1153" s="2510">
        <v>4086083.0</v>
      </c>
      <c r="L1153" s="2510">
        <v>255380.0</v>
      </c>
      <c r="M1153" s="2508">
        <v>2.0</v>
      </c>
      <c r="N1153" s="2508">
        <v>855.0</v>
      </c>
      <c r="O1153" s="2508">
        <v>16.0</v>
      </c>
      <c r="P1153" s="2508">
        <v>0.2</v>
      </c>
    </row>
    <row r="1154">
      <c r="A1154" s="2505" t="s">
        <v>17</v>
      </c>
      <c r="B1154" s="2505" t="s">
        <v>783</v>
      </c>
      <c r="C1154" s="2506">
        <v>45712.583333333336</v>
      </c>
      <c r="D1154" s="2506">
        <v>45715.583333333336</v>
      </c>
      <c r="E1154" s="2508">
        <v>72.0</v>
      </c>
      <c r="F1154" s="2508" t="s">
        <v>219</v>
      </c>
      <c r="G1154" s="2508">
        <v>8.0</v>
      </c>
      <c r="H1154" s="2508">
        <v>8.0</v>
      </c>
      <c r="I1154" s="2508">
        <v>895.0</v>
      </c>
      <c r="J1154" s="2508">
        <v>23.0</v>
      </c>
      <c r="K1154" s="2510">
        <v>998942.0</v>
      </c>
      <c r="L1154" s="2510">
        <v>43432.0</v>
      </c>
      <c r="M1154" s="2508">
        <v>12.0</v>
      </c>
      <c r="N1154" s="2508">
        <v>145.0</v>
      </c>
      <c r="O1154" s="2508">
        <v>23.0</v>
      </c>
      <c r="P1154" s="2508">
        <v>0.3</v>
      </c>
    </row>
    <row r="1155">
      <c r="A1155" s="2505" t="s">
        <v>16</v>
      </c>
      <c r="B1155" s="2505" t="s">
        <v>783</v>
      </c>
      <c r="C1155" s="2506">
        <v>45719.583333333336</v>
      </c>
      <c r="D1155" s="2506">
        <v>45722.583333333336</v>
      </c>
      <c r="E1155" s="2508">
        <v>72.0</v>
      </c>
      <c r="F1155" s="2508" t="s">
        <v>219</v>
      </c>
      <c r="G1155" s="2508">
        <v>8.0</v>
      </c>
      <c r="H1155" s="2508">
        <v>44.0</v>
      </c>
      <c r="I1155" s="2508">
        <v>698.0</v>
      </c>
      <c r="J1155" s="2508">
        <v>68.0</v>
      </c>
      <c r="K1155" s="2510">
        <v>222379.0</v>
      </c>
      <c r="L1155" s="2510">
        <v>22238.0</v>
      </c>
      <c r="M1155" s="2508">
        <v>29.0</v>
      </c>
      <c r="N1155" s="2508">
        <v>74.0</v>
      </c>
      <c r="O1155" s="2508">
        <v>10.0</v>
      </c>
      <c r="P1155" s="2508">
        <v>0.1</v>
      </c>
    </row>
    <row r="1156">
      <c r="A1156" s="2505" t="s">
        <v>42</v>
      </c>
      <c r="B1156" s="2505" t="s">
        <v>783</v>
      </c>
      <c r="C1156" s="2506">
        <v>45537.708333333336</v>
      </c>
      <c r="D1156" s="2506">
        <v>45540.666666666664</v>
      </c>
      <c r="E1156" s="2508">
        <v>71.0</v>
      </c>
      <c r="F1156" s="2508" t="s">
        <v>631</v>
      </c>
      <c r="G1156" s="2508">
        <v>6.0</v>
      </c>
      <c r="H1156" s="2508">
        <v>77.0</v>
      </c>
      <c r="I1156" s="2508">
        <v>523.0</v>
      </c>
      <c r="J1156" s="2508">
        <v>116.0</v>
      </c>
      <c r="K1156" s="2510">
        <v>79793.0</v>
      </c>
      <c r="L1156" s="2510">
        <v>3192.0</v>
      </c>
      <c r="M1156" s="2508">
        <v>79.0</v>
      </c>
      <c r="N1156" s="2508">
        <v>26.0</v>
      </c>
      <c r="O1156" s="2508">
        <v>25.0</v>
      </c>
      <c r="P1156" s="2508">
        <v>0.4</v>
      </c>
    </row>
    <row r="1157">
      <c r="A1157" s="2505" t="s">
        <v>41</v>
      </c>
      <c r="B1157" s="2505" t="s">
        <v>783</v>
      </c>
      <c r="C1157" s="2506">
        <v>45544.708333333336</v>
      </c>
      <c r="D1157" s="2506">
        <v>45547.583333333336</v>
      </c>
      <c r="E1157" s="2508">
        <v>69.0</v>
      </c>
      <c r="F1157" s="2508" t="s">
        <v>631</v>
      </c>
      <c r="G1157" s="2508">
        <v>5.0</v>
      </c>
      <c r="H1157" s="2508">
        <v>71.0</v>
      </c>
      <c r="I1157" s="2508">
        <v>574.0</v>
      </c>
      <c r="J1157" s="2508">
        <v>107.0</v>
      </c>
      <c r="K1157" s="2510">
        <v>79064.0</v>
      </c>
      <c r="L1157" s="2510">
        <v>3163.0</v>
      </c>
      <c r="M1157" s="2508">
        <v>75.0</v>
      </c>
      <c r="N1157" s="2508">
        <v>25.0</v>
      </c>
      <c r="O1157" s="2508">
        <v>25.0</v>
      </c>
      <c r="P1157" s="2508">
        <v>0.4</v>
      </c>
    </row>
    <row r="1158">
      <c r="A1158" s="2505" t="s">
        <v>40</v>
      </c>
      <c r="B1158" s="2505" t="s">
        <v>783</v>
      </c>
      <c r="C1158" s="2506">
        <v>45551.708333333336</v>
      </c>
      <c r="D1158" s="2506">
        <v>45554.583333333336</v>
      </c>
      <c r="E1158" s="2508">
        <v>69.0</v>
      </c>
      <c r="F1158" s="2508" t="s">
        <v>631</v>
      </c>
      <c r="G1158" s="2508">
        <v>5.0</v>
      </c>
      <c r="H1158" s="2508">
        <v>99.0</v>
      </c>
      <c r="I1158" s="2508">
        <v>431.0</v>
      </c>
      <c r="J1158" s="2508">
        <v>133.0</v>
      </c>
      <c r="K1158" s="2510">
        <v>39781.0</v>
      </c>
      <c r="L1158" s="2510">
        <v>2652.0</v>
      </c>
      <c r="M1158" s="2508">
        <v>85.0</v>
      </c>
      <c r="N1158" s="2508">
        <v>21.0</v>
      </c>
      <c r="O1158" s="2508">
        <v>15.0</v>
      </c>
      <c r="P1158" s="2508">
        <v>0.2</v>
      </c>
    </row>
    <row r="1159">
      <c r="A1159" s="2505" t="s">
        <v>39</v>
      </c>
      <c r="B1159" s="2505" t="s">
        <v>783</v>
      </c>
      <c r="C1159" s="2506">
        <v>45558.708333333336</v>
      </c>
      <c r="D1159" s="2506">
        <v>45561.583333333336</v>
      </c>
      <c r="E1159" s="2508">
        <v>69.0</v>
      </c>
      <c r="F1159" s="2508" t="s">
        <v>631</v>
      </c>
      <c r="G1159" s="2508">
        <v>4.0</v>
      </c>
      <c r="H1159" s="2508">
        <v>137.0</v>
      </c>
      <c r="I1159" s="2508">
        <v>294.0</v>
      </c>
      <c r="J1159" s="2508">
        <v>162.0</v>
      </c>
      <c r="K1159" s="2510">
        <v>24719.0</v>
      </c>
      <c r="L1159" s="2510">
        <v>3090.0</v>
      </c>
      <c r="M1159" s="2508">
        <v>88.0</v>
      </c>
      <c r="N1159" s="2508">
        <v>25.0</v>
      </c>
      <c r="O1159" s="2508">
        <v>8.0</v>
      </c>
      <c r="P1159" s="2508">
        <v>0.1</v>
      </c>
    </row>
    <row r="1160">
      <c r="A1160" s="2505" t="s">
        <v>38</v>
      </c>
      <c r="B1160" s="2505" t="s">
        <v>783</v>
      </c>
      <c r="C1160" s="2506">
        <v>45565.708333333336</v>
      </c>
      <c r="D1160" s="2506">
        <v>45568.583333333336</v>
      </c>
      <c r="E1160" s="2508">
        <v>69.0</v>
      </c>
      <c r="F1160" s="2508" t="s">
        <v>631</v>
      </c>
      <c r="G1160" s="2508">
        <v>5.0</v>
      </c>
      <c r="H1160" s="2508">
        <v>94.0</v>
      </c>
      <c r="I1160" s="2508">
        <v>464.0</v>
      </c>
      <c r="J1160" s="2508">
        <v>126.0</v>
      </c>
      <c r="K1160" s="2510">
        <v>63307.0</v>
      </c>
      <c r="L1160" s="2510">
        <v>3165.0</v>
      </c>
      <c r="M1160" s="2508">
        <v>80.0</v>
      </c>
      <c r="N1160" s="2508">
        <v>25.0</v>
      </c>
      <c r="O1160" s="2508">
        <v>20.0</v>
      </c>
      <c r="P1160" s="2508">
        <v>0.3</v>
      </c>
    </row>
    <row r="1161">
      <c r="A1161" s="2505" t="s">
        <v>37</v>
      </c>
      <c r="B1161" s="2505" t="s">
        <v>783</v>
      </c>
      <c r="C1161" s="2506">
        <v>45572.625</v>
      </c>
      <c r="D1161" s="2506">
        <v>45575.583333333336</v>
      </c>
      <c r="E1161" s="2508">
        <v>71.0</v>
      </c>
      <c r="F1161" s="2508" t="s">
        <v>631</v>
      </c>
      <c r="G1161" s="2508">
        <v>4.0</v>
      </c>
      <c r="H1161" s="2508">
        <v>53.0</v>
      </c>
      <c r="I1161" s="2508">
        <v>638.0</v>
      </c>
      <c r="J1161" s="2508">
        <v>92.0</v>
      </c>
      <c r="K1161" s="2510">
        <v>162634.0</v>
      </c>
      <c r="L1161" s="2510">
        <v>3614.0</v>
      </c>
      <c r="M1161" s="2508">
        <v>73.0</v>
      </c>
      <c r="N1161" s="2508">
        <v>29.0</v>
      </c>
      <c r="O1161" s="2508">
        <v>45.0</v>
      </c>
      <c r="P1161" s="2508">
        <v>0.6</v>
      </c>
    </row>
    <row r="1162">
      <c r="A1162" s="2505" t="s">
        <v>36</v>
      </c>
      <c r="B1162" s="2505" t="s">
        <v>783</v>
      </c>
      <c r="C1162" s="2506">
        <v>45579.625</v>
      </c>
      <c r="D1162" s="2506">
        <v>45582.583333333336</v>
      </c>
      <c r="E1162" s="2508">
        <v>71.0</v>
      </c>
      <c r="F1162" s="2508" t="s">
        <v>631</v>
      </c>
      <c r="G1162" s="2508">
        <v>6.0</v>
      </c>
      <c r="H1162" s="2508">
        <v>78.0</v>
      </c>
      <c r="I1162" s="2508">
        <v>540.0</v>
      </c>
      <c r="J1162" s="2508">
        <v>109.0</v>
      </c>
      <c r="K1162" s="2510">
        <v>116445.0</v>
      </c>
      <c r="L1162" s="2510">
        <v>2986.0</v>
      </c>
      <c r="M1162" s="2508">
        <v>100.0</v>
      </c>
      <c r="N1162" s="2508">
        <v>24.0</v>
      </c>
      <c r="O1162" s="2508">
        <v>39.0</v>
      </c>
      <c r="P1162" s="2508">
        <v>0.5</v>
      </c>
    </row>
    <row r="1163">
      <c r="A1163" s="2505" t="s">
        <v>35</v>
      </c>
      <c r="B1163" s="2505" t="s">
        <v>783</v>
      </c>
      <c r="C1163" s="2506">
        <v>45586.625</v>
      </c>
      <c r="D1163" s="2506">
        <v>45589.583333333336</v>
      </c>
      <c r="E1163" s="2508">
        <v>71.0</v>
      </c>
      <c r="F1163" s="2508" t="s">
        <v>631</v>
      </c>
      <c r="G1163" s="2508">
        <v>5.0</v>
      </c>
      <c r="H1163" s="2508">
        <v>75.0</v>
      </c>
      <c r="I1163" s="2508">
        <v>556.0</v>
      </c>
      <c r="J1163" s="2508">
        <v>97.0</v>
      </c>
      <c r="K1163" s="2510">
        <v>121462.0</v>
      </c>
      <c r="L1163" s="2510">
        <v>2699.0</v>
      </c>
      <c r="M1163" s="2508">
        <v>98.0</v>
      </c>
      <c r="N1163" s="2508">
        <v>20.0</v>
      </c>
      <c r="O1163" s="2508">
        <v>45.0</v>
      </c>
      <c r="P1163" s="2508">
        <v>0.6</v>
      </c>
    </row>
    <row r="1164">
      <c r="A1164" s="2505" t="s">
        <v>34</v>
      </c>
      <c r="B1164" s="2505" t="s">
        <v>783</v>
      </c>
      <c r="C1164" s="2506">
        <v>45593.583333333336</v>
      </c>
      <c r="D1164" s="2506">
        <v>45596.583333333336</v>
      </c>
      <c r="E1164" s="2508">
        <v>72.0</v>
      </c>
      <c r="F1164" s="2508" t="s">
        <v>631</v>
      </c>
      <c r="G1164" s="2508">
        <v>4.0</v>
      </c>
      <c r="H1164" s="2508">
        <v>174.0</v>
      </c>
      <c r="I1164" s="2508">
        <v>6.0</v>
      </c>
      <c r="J1164" s="2508">
        <v>174.0</v>
      </c>
      <c r="K1164" s="2510">
        <v>2510.0</v>
      </c>
      <c r="L1164" s="2510">
        <v>837.0</v>
      </c>
      <c r="M1164" s="2508">
        <v>167.0</v>
      </c>
      <c r="N1164" s="2508">
        <v>6.0</v>
      </c>
      <c r="O1164" s="2508">
        <v>3.0</v>
      </c>
      <c r="P1164" s="2508">
        <v>0.0</v>
      </c>
    </row>
    <row r="1165">
      <c r="A1165" s="2505" t="s">
        <v>33</v>
      </c>
      <c r="B1165" s="2505" t="s">
        <v>783</v>
      </c>
      <c r="C1165" s="2506">
        <v>45600.583333333336</v>
      </c>
      <c r="D1165" s="2506">
        <v>45603.583333333336</v>
      </c>
      <c r="E1165" s="2508">
        <v>72.0</v>
      </c>
      <c r="F1165" s="2508" t="s">
        <v>631</v>
      </c>
      <c r="G1165" s="2508">
        <v>2.0</v>
      </c>
      <c r="H1165" s="2508">
        <v>116.0</v>
      </c>
      <c r="I1165" s="2508">
        <v>376.0</v>
      </c>
      <c r="J1165" s="2508">
        <v>128.0</v>
      </c>
      <c r="K1165" s="2510">
        <v>81935.0</v>
      </c>
      <c r="L1165" s="2510">
        <v>2101.0</v>
      </c>
      <c r="M1165" s="2508">
        <v>123.0</v>
      </c>
      <c r="N1165" s="2508">
        <v>15.0</v>
      </c>
      <c r="O1165" s="2508">
        <v>39.0</v>
      </c>
      <c r="P1165" s="2508">
        <v>0.5</v>
      </c>
    </row>
    <row r="1166">
      <c r="A1166" s="2505" t="s">
        <v>32</v>
      </c>
      <c r="B1166" s="2505" t="s">
        <v>783</v>
      </c>
      <c r="C1166" s="2506">
        <v>45607.583333333336</v>
      </c>
      <c r="D1166" s="2506">
        <v>45610.583333333336</v>
      </c>
      <c r="E1166" s="2508">
        <v>72.0</v>
      </c>
      <c r="F1166" s="2508" t="s">
        <v>631</v>
      </c>
      <c r="G1166" s="2508">
        <v>3.0</v>
      </c>
      <c r="H1166" s="2508">
        <v>96.0</v>
      </c>
      <c r="I1166" s="2508">
        <v>473.0</v>
      </c>
      <c r="J1166" s="2508">
        <v>118.0</v>
      </c>
      <c r="K1166" s="2510">
        <v>133515.0</v>
      </c>
      <c r="L1166" s="2510">
        <v>2618.0</v>
      </c>
      <c r="M1166" s="2508">
        <v>115.0</v>
      </c>
      <c r="N1166" s="2508">
        <v>19.0</v>
      </c>
      <c r="O1166" s="2508">
        <v>51.0</v>
      </c>
      <c r="P1166" s="2508">
        <v>0.7</v>
      </c>
    </row>
    <row r="1167">
      <c r="A1167" s="2505" t="s">
        <v>31</v>
      </c>
      <c r="B1167" s="2505" t="s">
        <v>783</v>
      </c>
      <c r="C1167" s="2506">
        <v>45614.583333333336</v>
      </c>
      <c r="D1167" s="2506">
        <v>45617.583333333336</v>
      </c>
      <c r="E1167" s="2508">
        <v>72.0</v>
      </c>
      <c r="F1167" s="2508" t="s">
        <v>631</v>
      </c>
      <c r="G1167" s="2508">
        <v>4.0</v>
      </c>
      <c r="H1167" s="2508">
        <v>142.0</v>
      </c>
      <c r="I1167" s="2508">
        <v>246.0</v>
      </c>
      <c r="J1167" s="2508">
        <v>153.0</v>
      </c>
      <c r="K1167" s="2510">
        <v>35052.0</v>
      </c>
      <c r="L1167" s="2510">
        <v>2921.0</v>
      </c>
      <c r="M1167" s="2508">
        <v>112.0</v>
      </c>
      <c r="N1167" s="2508">
        <v>21.0</v>
      </c>
      <c r="O1167" s="2508">
        <v>12.0</v>
      </c>
      <c r="P1167" s="2508">
        <v>0.2</v>
      </c>
    </row>
    <row r="1168">
      <c r="A1168" s="2505" t="s">
        <v>30</v>
      </c>
      <c r="B1168" s="2505" t="s">
        <v>783</v>
      </c>
      <c r="C1168" s="2506">
        <v>45621.583333333336</v>
      </c>
      <c r="D1168" s="2506">
        <v>45624.583333333336</v>
      </c>
      <c r="E1168" s="2508">
        <v>72.0</v>
      </c>
      <c r="F1168" s="2508" t="s">
        <v>631</v>
      </c>
      <c r="G1168" s="2508">
        <v>3.0</v>
      </c>
      <c r="H1168" s="2508">
        <v>63.0</v>
      </c>
      <c r="I1168" s="2508">
        <v>608.0</v>
      </c>
      <c r="J1168" s="2508">
        <v>115.0</v>
      </c>
      <c r="K1168" s="2510">
        <v>119020.0</v>
      </c>
      <c r="L1168" s="2510">
        <v>10820.0</v>
      </c>
      <c r="M1168" s="2508">
        <v>30.0</v>
      </c>
      <c r="N1168" s="2508">
        <v>78.0</v>
      </c>
      <c r="O1168" s="2508">
        <v>11.0</v>
      </c>
      <c r="P1168" s="2508">
        <v>0.2</v>
      </c>
    </row>
    <row r="1169">
      <c r="A1169" s="2505" t="s">
        <v>29</v>
      </c>
      <c r="B1169" s="2505" t="s">
        <v>783</v>
      </c>
      <c r="C1169" s="2506">
        <v>45628.583333333336</v>
      </c>
      <c r="D1169" s="2506">
        <v>45631.583333333336</v>
      </c>
      <c r="E1169" s="2508">
        <v>72.0</v>
      </c>
      <c r="F1169" s="2508" t="s">
        <v>631</v>
      </c>
      <c r="G1169" s="2508">
        <v>4.0</v>
      </c>
      <c r="H1169" s="2508">
        <v>140.0</v>
      </c>
      <c r="I1169" s="2508">
        <v>258.0</v>
      </c>
      <c r="J1169" s="2508">
        <v>151.0</v>
      </c>
      <c r="K1169" s="2510">
        <v>49135.0</v>
      </c>
      <c r="L1169" s="2510">
        <v>1890.0</v>
      </c>
      <c r="M1169" s="2508">
        <v>140.0</v>
      </c>
      <c r="N1169" s="2508">
        <v>14.0</v>
      </c>
      <c r="O1169" s="2508">
        <v>26.0</v>
      </c>
      <c r="P1169" s="2508">
        <v>0.4</v>
      </c>
    </row>
    <row r="1170">
      <c r="A1170" s="2505" t="s">
        <v>28</v>
      </c>
      <c r="B1170" s="2505" t="s">
        <v>783</v>
      </c>
      <c r="C1170" s="2506">
        <v>45635.583333333336</v>
      </c>
      <c r="D1170" s="2506">
        <v>45638.583333333336</v>
      </c>
      <c r="E1170" s="2508">
        <v>72.0</v>
      </c>
      <c r="F1170" s="2508" t="s">
        <v>631</v>
      </c>
      <c r="G1170" s="2508">
        <v>6.0</v>
      </c>
      <c r="H1170" s="2508">
        <v>60.0</v>
      </c>
      <c r="I1170" s="2508">
        <v>619.0</v>
      </c>
      <c r="J1170" s="2508">
        <v>106.0</v>
      </c>
      <c r="K1170" s="2510">
        <v>154774.0</v>
      </c>
      <c r="L1170" s="2510">
        <v>7370.0</v>
      </c>
      <c r="M1170" s="2508">
        <v>48.0</v>
      </c>
      <c r="N1170" s="2508">
        <v>53.0</v>
      </c>
      <c r="O1170" s="2508">
        <v>21.0</v>
      </c>
      <c r="P1170" s="2508">
        <v>0.3</v>
      </c>
    </row>
    <row r="1171">
      <c r="A1171" s="2505" t="s">
        <v>27</v>
      </c>
      <c r="B1171" s="2505" t="s">
        <v>783</v>
      </c>
      <c r="C1171" s="2506">
        <v>45642.583333333336</v>
      </c>
      <c r="D1171" s="2506">
        <v>45645.583333333336</v>
      </c>
      <c r="E1171" s="2508">
        <v>72.0</v>
      </c>
      <c r="F1171" s="2508" t="s">
        <v>631</v>
      </c>
      <c r="G1171" s="2508">
        <v>5.0</v>
      </c>
      <c r="H1171" s="2508">
        <v>150.0</v>
      </c>
      <c r="I1171" s="2508">
        <v>217.0</v>
      </c>
      <c r="J1171" s="2508">
        <v>153.0</v>
      </c>
      <c r="K1171" s="2510">
        <v>30044.0</v>
      </c>
      <c r="L1171" s="2510">
        <v>1502.0</v>
      </c>
      <c r="M1171" s="2508">
        <v>147.0</v>
      </c>
      <c r="N1171" s="2508">
        <v>11.0</v>
      </c>
      <c r="O1171" s="2508">
        <v>20.0</v>
      </c>
      <c r="P1171" s="2508">
        <v>0.3</v>
      </c>
    </row>
    <row r="1172">
      <c r="A1172" s="2505" t="s">
        <v>26</v>
      </c>
      <c r="B1172" s="2505" t="s">
        <v>783</v>
      </c>
      <c r="C1172" s="2506">
        <v>45649.583333333336</v>
      </c>
      <c r="D1172" s="2506">
        <v>45652.583333333336</v>
      </c>
      <c r="E1172" s="2508">
        <v>72.0</v>
      </c>
      <c r="F1172" s="2508" t="s">
        <v>631</v>
      </c>
      <c r="G1172" s="2508">
        <v>3.0</v>
      </c>
      <c r="H1172" s="2508">
        <v>106.0</v>
      </c>
      <c r="I1172" s="2508">
        <v>358.0</v>
      </c>
      <c r="J1172" s="2508">
        <v>112.0</v>
      </c>
      <c r="K1172" s="2510">
        <v>60443.0</v>
      </c>
      <c r="L1172" s="2510">
        <v>2084.0</v>
      </c>
      <c r="M1172" s="2508">
        <v>129.0</v>
      </c>
      <c r="N1172" s="2508">
        <v>15.0</v>
      </c>
      <c r="O1172" s="2508">
        <v>29.0</v>
      </c>
      <c r="P1172" s="2508">
        <v>0.4</v>
      </c>
    </row>
    <row r="1173">
      <c r="A1173" s="2505" t="s">
        <v>25</v>
      </c>
      <c r="B1173" s="2505" t="s">
        <v>783</v>
      </c>
      <c r="C1173" s="2506">
        <v>45656.583333333336</v>
      </c>
      <c r="D1173" s="2506">
        <v>45659.583333333336</v>
      </c>
      <c r="E1173" s="2508">
        <v>72.0</v>
      </c>
      <c r="F1173" s="2508" t="s">
        <v>631</v>
      </c>
      <c r="G1173" s="2508">
        <v>3.0</v>
      </c>
      <c r="H1173" s="2508">
        <v>88.0</v>
      </c>
      <c r="I1173" s="2508">
        <v>474.0</v>
      </c>
      <c r="J1173" s="2508">
        <v>105.0</v>
      </c>
      <c r="K1173" s="2510">
        <v>91276.0</v>
      </c>
      <c r="L1173" s="2510">
        <v>2766.0</v>
      </c>
      <c r="M1173" s="2508">
        <v>103.0</v>
      </c>
      <c r="N1173" s="2508">
        <v>20.0</v>
      </c>
      <c r="O1173" s="2508">
        <v>33.0</v>
      </c>
      <c r="P1173" s="2508">
        <v>0.5</v>
      </c>
    </row>
    <row r="1174">
      <c r="A1174" s="2505" t="s">
        <v>24</v>
      </c>
      <c r="B1174" s="2505" t="s">
        <v>783</v>
      </c>
      <c r="C1174" s="2506">
        <v>45663.583333333336</v>
      </c>
      <c r="D1174" s="2506">
        <v>45666.583333333336</v>
      </c>
      <c r="E1174" s="2508">
        <v>72.0</v>
      </c>
      <c r="F1174" s="2508" t="s">
        <v>631</v>
      </c>
      <c r="G1174" s="2508">
        <v>4.0</v>
      </c>
      <c r="H1174" s="2508">
        <v>134.0</v>
      </c>
      <c r="I1174" s="2508">
        <v>262.0</v>
      </c>
      <c r="J1174" s="2508">
        <v>140.0</v>
      </c>
      <c r="K1174" s="2510">
        <v>34885.0</v>
      </c>
      <c r="L1174" s="2510">
        <v>1661.0</v>
      </c>
      <c r="M1174" s="2508">
        <v>136.0</v>
      </c>
      <c r="N1174" s="2508">
        <v>12.0</v>
      </c>
      <c r="O1174" s="2508">
        <v>21.0</v>
      </c>
      <c r="P1174" s="2508">
        <v>0.3</v>
      </c>
    </row>
    <row r="1175">
      <c r="A1175" s="2505" t="s">
        <v>23</v>
      </c>
      <c r="B1175" s="2505" t="s">
        <v>783</v>
      </c>
      <c r="C1175" s="2506">
        <v>45670.583333333336</v>
      </c>
      <c r="D1175" s="2506">
        <v>45673.583333333336</v>
      </c>
      <c r="E1175" s="2508">
        <v>72.0</v>
      </c>
      <c r="F1175" s="2508" t="s">
        <v>631</v>
      </c>
      <c r="G1175" s="2508">
        <v>2.0</v>
      </c>
      <c r="H1175" s="2508">
        <v>118.0</v>
      </c>
      <c r="I1175" s="2508">
        <v>332.0</v>
      </c>
      <c r="J1175" s="2508">
        <v>128.0</v>
      </c>
      <c r="K1175" s="2510">
        <v>53900.0</v>
      </c>
      <c r="L1175" s="2510">
        <v>1633.0</v>
      </c>
      <c r="M1175" s="2508">
        <v>137.0</v>
      </c>
      <c r="N1175" s="2508">
        <v>12.0</v>
      </c>
      <c r="O1175" s="2508">
        <v>33.0</v>
      </c>
      <c r="P1175" s="2508">
        <v>0.5</v>
      </c>
    </row>
    <row r="1176">
      <c r="A1176" s="2505" t="s">
        <v>22</v>
      </c>
      <c r="B1176" s="2505" t="s">
        <v>783</v>
      </c>
      <c r="C1176" s="2506">
        <v>45677.583333333336</v>
      </c>
      <c r="D1176" s="2506">
        <v>45680.583333333336</v>
      </c>
      <c r="E1176" s="2508">
        <v>72.0</v>
      </c>
      <c r="F1176" s="2508" t="s">
        <v>631</v>
      </c>
      <c r="G1176" s="2508">
        <v>4.0</v>
      </c>
      <c r="H1176" s="2508">
        <v>143.0</v>
      </c>
      <c r="I1176" s="2508">
        <v>206.0</v>
      </c>
      <c r="J1176" s="2508">
        <v>150.0</v>
      </c>
      <c r="K1176" s="2510">
        <v>42308.0</v>
      </c>
      <c r="L1176" s="2510">
        <v>1511.0</v>
      </c>
      <c r="M1176" s="2508">
        <v>151.0</v>
      </c>
      <c r="N1176" s="2508">
        <v>11.0</v>
      </c>
      <c r="O1176" s="2508">
        <v>28.0</v>
      </c>
      <c r="P1176" s="2508">
        <v>0.4</v>
      </c>
    </row>
    <row r="1177">
      <c r="A1177" s="2505" t="s">
        <v>21</v>
      </c>
      <c r="B1177" s="2505" t="s">
        <v>783</v>
      </c>
      <c r="C1177" s="2506">
        <v>45684.583333333336</v>
      </c>
      <c r="D1177" s="2506">
        <v>45687.583333333336</v>
      </c>
      <c r="E1177" s="2508">
        <v>72.0</v>
      </c>
      <c r="F1177" s="2508" t="s">
        <v>631</v>
      </c>
      <c r="G1177" s="2508">
        <v>2.0</v>
      </c>
      <c r="H1177" s="2508">
        <v>149.0</v>
      </c>
      <c r="I1177" s="2508">
        <v>207.0</v>
      </c>
      <c r="J1177" s="2508">
        <v>151.0</v>
      </c>
      <c r="K1177" s="2510">
        <v>38780.0</v>
      </c>
      <c r="L1177" s="2510">
        <v>1763.0</v>
      </c>
      <c r="M1177" s="2508">
        <v>145.0</v>
      </c>
      <c r="N1177" s="2508">
        <v>13.0</v>
      </c>
      <c r="O1177" s="2508">
        <v>22.0</v>
      </c>
      <c r="P1177" s="2508">
        <v>0.3</v>
      </c>
    </row>
    <row r="1178">
      <c r="A1178" s="2505" t="s">
        <v>20</v>
      </c>
      <c r="B1178" s="2505" t="s">
        <v>783</v>
      </c>
      <c r="C1178" s="2506">
        <v>45691.583333333336</v>
      </c>
      <c r="D1178" s="2506">
        <v>45694.583333333336</v>
      </c>
      <c r="E1178" s="2508">
        <v>72.0</v>
      </c>
      <c r="F1178" s="2508" t="s">
        <v>631</v>
      </c>
      <c r="G1178" s="2508">
        <v>2.0</v>
      </c>
      <c r="H1178" s="2508">
        <v>124.0</v>
      </c>
      <c r="I1178" s="2508">
        <v>301.0</v>
      </c>
      <c r="J1178" s="2508">
        <v>152.0</v>
      </c>
      <c r="K1178" s="2510">
        <v>28701.0</v>
      </c>
      <c r="L1178" s="2510">
        <v>4784.0</v>
      </c>
      <c r="M1178" s="2508">
        <v>79.0</v>
      </c>
      <c r="N1178" s="2508">
        <v>35.0</v>
      </c>
      <c r="O1178" s="2508">
        <v>6.0</v>
      </c>
      <c r="P1178" s="2508">
        <v>0.1</v>
      </c>
    </row>
    <row r="1179">
      <c r="A1179" s="2505" t="s">
        <v>19</v>
      </c>
      <c r="B1179" s="2505" t="s">
        <v>783</v>
      </c>
      <c r="C1179" s="2506">
        <v>45698.583333333336</v>
      </c>
      <c r="D1179" s="2506">
        <v>45701.583333333336</v>
      </c>
      <c r="E1179" s="2508">
        <v>72.0</v>
      </c>
      <c r="F1179" s="2508" t="s">
        <v>631</v>
      </c>
      <c r="G1179" s="2508">
        <v>2.0</v>
      </c>
      <c r="H1179" s="2508">
        <v>137.0</v>
      </c>
      <c r="I1179" s="2508">
        <v>224.0</v>
      </c>
      <c r="J1179" s="2508">
        <v>139.0</v>
      </c>
      <c r="K1179" s="2510">
        <v>29358.0</v>
      </c>
      <c r="L1179" s="2510">
        <v>1631.0</v>
      </c>
      <c r="M1179" s="2508">
        <v>137.0</v>
      </c>
      <c r="N1179" s="2508">
        <v>12.0</v>
      </c>
      <c r="O1179" s="2508">
        <v>18.0</v>
      </c>
      <c r="P1179" s="2508">
        <v>0.3</v>
      </c>
    </row>
    <row r="1180">
      <c r="A1180" s="2505" t="s">
        <v>18</v>
      </c>
      <c r="B1180" s="2505" t="s">
        <v>783</v>
      </c>
      <c r="C1180" s="2506">
        <v>45705.583333333336</v>
      </c>
      <c r="D1180" s="2506">
        <v>45708.583333333336</v>
      </c>
      <c r="E1180" s="2508">
        <v>72.0</v>
      </c>
      <c r="F1180" s="2508" t="s">
        <v>631</v>
      </c>
      <c r="G1180" s="2508">
        <v>3.0</v>
      </c>
      <c r="H1180" s="2508">
        <v>113.0</v>
      </c>
      <c r="I1180" s="2508">
        <v>330.0</v>
      </c>
      <c r="J1180" s="2508">
        <v>133.0</v>
      </c>
      <c r="K1180" s="2510">
        <v>60682.0</v>
      </c>
      <c r="L1180" s="2510">
        <v>3034.0</v>
      </c>
      <c r="M1180" s="2508">
        <v>99.0</v>
      </c>
      <c r="N1180" s="2508">
        <v>22.0</v>
      </c>
      <c r="O1180" s="2508">
        <v>20.0</v>
      </c>
      <c r="P1180" s="2508">
        <v>0.3</v>
      </c>
    </row>
    <row r="1181">
      <c r="A1181" s="2505" t="s">
        <v>17</v>
      </c>
      <c r="B1181" s="2505" t="s">
        <v>783</v>
      </c>
      <c r="C1181" s="2506">
        <v>45712.583333333336</v>
      </c>
      <c r="D1181" s="2506">
        <v>45715.583333333336</v>
      </c>
      <c r="E1181" s="2508">
        <v>72.0</v>
      </c>
      <c r="F1181" s="2508" t="s">
        <v>631</v>
      </c>
      <c r="G1181" s="2508">
        <v>4.0</v>
      </c>
      <c r="H1181" s="2508">
        <v>49.0</v>
      </c>
      <c r="I1181" s="2508">
        <v>674.0</v>
      </c>
      <c r="J1181" s="2508">
        <v>94.0</v>
      </c>
      <c r="K1181" s="2510">
        <v>154300.0</v>
      </c>
      <c r="L1181" s="2510">
        <v>30860.0</v>
      </c>
      <c r="M1181" s="2508">
        <v>7.0</v>
      </c>
      <c r="N1181" s="2508">
        <v>223.0</v>
      </c>
      <c r="O1181" s="2508">
        <v>5.0</v>
      </c>
      <c r="P1181" s="2508">
        <v>0.1</v>
      </c>
    </row>
    <row r="1182">
      <c r="A1182" s="2505" t="s">
        <v>16</v>
      </c>
      <c r="B1182" s="2505" t="s">
        <v>783</v>
      </c>
      <c r="C1182" s="2506">
        <v>45719.583333333336</v>
      </c>
      <c r="D1182" s="2506">
        <v>45722.583333333336</v>
      </c>
      <c r="E1182" s="2508">
        <v>72.0</v>
      </c>
      <c r="F1182" s="2508" t="s">
        <v>631</v>
      </c>
      <c r="G1182" s="2508">
        <v>5.0</v>
      </c>
      <c r="H1182" s="2508">
        <v>109.0</v>
      </c>
      <c r="I1182" s="2508">
        <v>357.0</v>
      </c>
      <c r="J1182" s="2508">
        <v>133.0</v>
      </c>
      <c r="K1182" s="2510">
        <v>27259.0</v>
      </c>
      <c r="L1182" s="2510">
        <v>4543.0</v>
      </c>
      <c r="M1182" s="2508">
        <v>65.0</v>
      </c>
      <c r="N1182" s="2508">
        <v>33.0</v>
      </c>
      <c r="O1182" s="2508">
        <v>6.0</v>
      </c>
      <c r="P1182" s="2508">
        <v>0.1</v>
      </c>
    </row>
    <row r="1183">
      <c r="A1183" s="2505" t="s">
        <v>782</v>
      </c>
      <c r="B1183" s="2505" t="s">
        <v>783</v>
      </c>
      <c r="C1183" s="2506">
        <v>45502.625</v>
      </c>
      <c r="D1183" s="2506">
        <v>45505.583333333336</v>
      </c>
      <c r="E1183" s="2508">
        <v>71.0</v>
      </c>
      <c r="F1183" s="2508" t="s">
        <v>292</v>
      </c>
      <c r="G1183" s="2508">
        <v>5.0</v>
      </c>
      <c r="H1183" s="2508">
        <v>45.0</v>
      </c>
      <c r="I1183" s="2508">
        <v>644.0</v>
      </c>
      <c r="J1183" s="2508">
        <v>93.0</v>
      </c>
      <c r="K1183" s="2510">
        <v>106123.0</v>
      </c>
      <c r="L1183" s="2510">
        <v>17687.0</v>
      </c>
      <c r="M1183" s="2508">
        <v>15.0</v>
      </c>
      <c r="N1183" s="2508">
        <v>90.0</v>
      </c>
      <c r="O1183" s="2508">
        <v>6.0</v>
      </c>
      <c r="P1183" s="2508">
        <v>0.1</v>
      </c>
    </row>
    <row r="1184">
      <c r="A1184" s="2505" t="s">
        <v>46</v>
      </c>
      <c r="B1184" s="2505" t="s">
        <v>783</v>
      </c>
      <c r="C1184" s="2506">
        <v>45509.625</v>
      </c>
      <c r="D1184" s="2506">
        <v>45512.583333333336</v>
      </c>
      <c r="E1184" s="2508">
        <v>71.0</v>
      </c>
      <c r="F1184" s="2508" t="s">
        <v>292</v>
      </c>
      <c r="G1184" s="2508">
        <v>5.0</v>
      </c>
      <c r="H1184" s="2508">
        <v>167.0</v>
      </c>
      <c r="I1184" s="2508">
        <v>0.0</v>
      </c>
      <c r="J1184" s="2508">
        <v>168.0</v>
      </c>
      <c r="K1184" s="2510">
        <v>0.0</v>
      </c>
      <c r="L1184" s="2510">
        <v>0.0</v>
      </c>
      <c r="M1184" s="2508">
        <v>176.0</v>
      </c>
      <c r="N1184" s="2508">
        <v>0.0</v>
      </c>
      <c r="O1184" s="2508">
        <v>0.0</v>
      </c>
      <c r="P1184" s="2508">
        <v>0.0</v>
      </c>
    </row>
    <row r="1185">
      <c r="A1185" s="2505" t="s">
        <v>45</v>
      </c>
      <c r="B1185" s="2505" t="s">
        <v>783</v>
      </c>
      <c r="C1185" s="2506">
        <v>45516.625</v>
      </c>
      <c r="D1185" s="2506">
        <v>45519.583333333336</v>
      </c>
      <c r="E1185" s="2508">
        <v>71.0</v>
      </c>
      <c r="F1185" s="2508" t="s">
        <v>292</v>
      </c>
      <c r="G1185" s="2508">
        <v>3.0</v>
      </c>
      <c r="H1185" s="2508">
        <v>65.0</v>
      </c>
      <c r="I1185" s="2508">
        <v>555.0</v>
      </c>
      <c r="J1185" s="2508">
        <v>96.0</v>
      </c>
      <c r="K1185" s="2510">
        <v>77142.0</v>
      </c>
      <c r="L1185" s="2510">
        <v>12857.0</v>
      </c>
      <c r="M1185" s="2508">
        <v>27.0</v>
      </c>
      <c r="N1185" s="2508">
        <v>49.0</v>
      </c>
      <c r="O1185" s="2508">
        <v>6.0</v>
      </c>
      <c r="P1185" s="2508">
        <v>0.1</v>
      </c>
    </row>
    <row r="1186">
      <c r="A1186" s="2505" t="s">
        <v>44</v>
      </c>
      <c r="B1186" s="2505" t="s">
        <v>783</v>
      </c>
      <c r="C1186" s="2506">
        <v>45523.625</v>
      </c>
      <c r="D1186" s="2506">
        <v>45526.583333333336</v>
      </c>
      <c r="E1186" s="2508">
        <v>71.0</v>
      </c>
      <c r="F1186" s="2508" t="s">
        <v>292</v>
      </c>
      <c r="G1186" s="2508">
        <v>4.0</v>
      </c>
      <c r="H1186" s="2508">
        <v>5.0</v>
      </c>
      <c r="I1186" s="2508">
        <v>916.0</v>
      </c>
      <c r="J1186" s="2508">
        <v>16.0</v>
      </c>
      <c r="K1186" s="2510">
        <v>819948.0</v>
      </c>
      <c r="L1186" s="2510">
        <v>37270.0</v>
      </c>
      <c r="M1186" s="2508">
        <v>9.0</v>
      </c>
      <c r="N1186" s="2508">
        <v>141.0</v>
      </c>
      <c r="O1186" s="2508">
        <v>22.0</v>
      </c>
      <c r="P1186" s="2508">
        <v>0.3</v>
      </c>
    </row>
    <row r="1187">
      <c r="A1187" s="2505" t="s">
        <v>43</v>
      </c>
      <c r="B1187" s="2505" t="s">
        <v>783</v>
      </c>
      <c r="C1187" s="2506">
        <v>45530.625</v>
      </c>
      <c r="D1187" s="2506">
        <v>45533.583333333336</v>
      </c>
      <c r="E1187" s="2508">
        <v>71.0</v>
      </c>
      <c r="F1187" s="2508" t="s">
        <v>292</v>
      </c>
      <c r="G1187" s="2508">
        <v>7.0</v>
      </c>
      <c r="H1187" s="2508">
        <v>23.0</v>
      </c>
      <c r="I1187" s="2508">
        <v>763.0</v>
      </c>
      <c r="J1187" s="2508">
        <v>51.0</v>
      </c>
      <c r="K1187" s="2510">
        <v>247657.0</v>
      </c>
      <c r="L1187" s="2510">
        <v>17690.0</v>
      </c>
      <c r="M1187" s="2508">
        <v>23.0</v>
      </c>
      <c r="N1187" s="2508">
        <v>67.0</v>
      </c>
      <c r="O1187" s="2508">
        <v>14.0</v>
      </c>
      <c r="P1187" s="2508">
        <v>0.2</v>
      </c>
    </row>
    <row r="1188">
      <c r="A1188" s="2505" t="s">
        <v>42</v>
      </c>
      <c r="B1188" s="2505" t="s">
        <v>783</v>
      </c>
      <c r="C1188" s="2506">
        <v>45537.708333333336</v>
      </c>
      <c r="D1188" s="2506">
        <v>45540.666666666664</v>
      </c>
      <c r="E1188" s="2508">
        <v>71.0</v>
      </c>
      <c r="F1188" s="2508" t="s">
        <v>292</v>
      </c>
      <c r="G1188" s="2508">
        <v>6.0</v>
      </c>
      <c r="H1188" s="2508">
        <v>13.0</v>
      </c>
      <c r="I1188" s="2508">
        <v>893.0</v>
      </c>
      <c r="J1188" s="2508">
        <v>25.0</v>
      </c>
      <c r="K1188" s="2510">
        <v>558230.0</v>
      </c>
      <c r="L1188" s="2510">
        <v>27912.0</v>
      </c>
      <c r="M1188" s="2508">
        <v>15.0</v>
      </c>
      <c r="N1188" s="2508">
        <v>106.0</v>
      </c>
      <c r="O1188" s="2508">
        <v>20.0</v>
      </c>
      <c r="P1188" s="2508">
        <v>0.3</v>
      </c>
    </row>
    <row r="1189">
      <c r="A1189" s="2505" t="s">
        <v>41</v>
      </c>
      <c r="B1189" s="2505" t="s">
        <v>783</v>
      </c>
      <c r="C1189" s="2506">
        <v>45544.708333333336</v>
      </c>
      <c r="D1189" s="2506">
        <v>45547.583333333336</v>
      </c>
      <c r="E1189" s="2508">
        <v>69.0</v>
      </c>
      <c r="F1189" s="2508" t="s">
        <v>292</v>
      </c>
      <c r="G1189" s="2508">
        <v>7.0</v>
      </c>
      <c r="H1189" s="2508">
        <v>24.0</v>
      </c>
      <c r="I1189" s="2508">
        <v>814.0</v>
      </c>
      <c r="J1189" s="2508">
        <v>40.0</v>
      </c>
      <c r="K1189" s="2510">
        <v>357199.0</v>
      </c>
      <c r="L1189" s="2510">
        <v>17009.0</v>
      </c>
      <c r="M1189" s="2508">
        <v>28.0</v>
      </c>
      <c r="N1189" s="2508">
        <v>64.0</v>
      </c>
      <c r="O1189" s="2508">
        <v>21.0</v>
      </c>
      <c r="P1189" s="2508">
        <v>0.3</v>
      </c>
    </row>
    <row r="1190">
      <c r="A1190" s="2505" t="s">
        <v>40</v>
      </c>
      <c r="B1190" s="2505" t="s">
        <v>783</v>
      </c>
      <c r="C1190" s="2506">
        <v>45551.708333333336</v>
      </c>
      <c r="D1190" s="2506">
        <v>45554.583333333336</v>
      </c>
      <c r="E1190" s="2508">
        <v>69.0</v>
      </c>
      <c r="F1190" s="2508" t="s">
        <v>292</v>
      </c>
      <c r="G1190" s="2508">
        <v>6.0</v>
      </c>
      <c r="H1190" s="2508">
        <v>54.0</v>
      </c>
      <c r="I1190" s="2508">
        <v>676.0</v>
      </c>
      <c r="J1190" s="2508">
        <v>76.0</v>
      </c>
      <c r="K1190" s="2510">
        <v>148174.0</v>
      </c>
      <c r="L1190" s="2510">
        <v>16464.0</v>
      </c>
      <c r="M1190" s="2508">
        <v>25.0</v>
      </c>
      <c r="N1190" s="2508">
        <v>62.0</v>
      </c>
      <c r="O1190" s="2508">
        <v>9.0</v>
      </c>
      <c r="P1190" s="2508">
        <v>0.1</v>
      </c>
    </row>
    <row r="1191">
      <c r="A1191" s="2505" t="s">
        <v>39</v>
      </c>
      <c r="B1191" s="2505" t="s">
        <v>783</v>
      </c>
      <c r="C1191" s="2506">
        <v>45558.708333333336</v>
      </c>
      <c r="D1191" s="2506">
        <v>45561.583333333336</v>
      </c>
      <c r="E1191" s="2508">
        <v>69.0</v>
      </c>
      <c r="F1191" s="2508" t="s">
        <v>292</v>
      </c>
      <c r="G1191" s="2508">
        <v>6.0</v>
      </c>
      <c r="H1191" s="2508">
        <v>8.0</v>
      </c>
      <c r="I1191" s="2508">
        <v>894.0</v>
      </c>
      <c r="J1191" s="2508">
        <v>28.0</v>
      </c>
      <c r="K1191" s="2510">
        <v>497425.0</v>
      </c>
      <c r="L1191" s="2510">
        <v>31089.0</v>
      </c>
      <c r="M1191" s="2508">
        <v>12.0</v>
      </c>
      <c r="N1191" s="2508">
        <v>118.0</v>
      </c>
      <c r="O1191" s="2508">
        <v>16.0</v>
      </c>
      <c r="P1191" s="2508">
        <v>0.2</v>
      </c>
    </row>
    <row r="1192">
      <c r="A1192" s="2505" t="s">
        <v>38</v>
      </c>
      <c r="B1192" s="2505" t="s">
        <v>783</v>
      </c>
      <c r="C1192" s="2506">
        <v>45565.708333333336</v>
      </c>
      <c r="D1192" s="2506">
        <v>45568.583333333336</v>
      </c>
      <c r="E1192" s="2508">
        <v>69.0</v>
      </c>
      <c r="F1192" s="2508" t="s">
        <v>292</v>
      </c>
      <c r="G1192" s="2508">
        <v>7.0</v>
      </c>
      <c r="H1192" s="2508">
        <v>9.0</v>
      </c>
      <c r="I1192" s="2508">
        <v>909.0</v>
      </c>
      <c r="J1192" s="2508">
        <v>20.0</v>
      </c>
      <c r="K1192" s="2510">
        <v>747800.0</v>
      </c>
      <c r="L1192" s="2510">
        <v>27696.0</v>
      </c>
      <c r="M1192" s="2508">
        <v>14.0</v>
      </c>
      <c r="N1192" s="2508">
        <v>105.0</v>
      </c>
      <c r="O1192" s="2508">
        <v>27.0</v>
      </c>
      <c r="P1192" s="2508">
        <v>0.4</v>
      </c>
    </row>
    <row r="1193">
      <c r="A1193" s="2505" t="s">
        <v>37</v>
      </c>
      <c r="B1193" s="2505" t="s">
        <v>783</v>
      </c>
      <c r="C1193" s="2506">
        <v>45572.625</v>
      </c>
      <c r="D1193" s="2506">
        <v>45575.583333333336</v>
      </c>
      <c r="E1193" s="2508">
        <v>71.0</v>
      </c>
      <c r="F1193" s="2508" t="s">
        <v>292</v>
      </c>
      <c r="G1193" s="2508">
        <v>7.0</v>
      </c>
      <c r="H1193" s="2508">
        <v>14.0</v>
      </c>
      <c r="I1193" s="2508">
        <v>832.0</v>
      </c>
      <c r="J1193" s="2508">
        <v>42.0</v>
      </c>
      <c r="K1193" s="2510">
        <v>444030.0</v>
      </c>
      <c r="L1193" s="2510">
        <v>34156.0</v>
      </c>
      <c r="M1193" s="2508">
        <v>14.0</v>
      </c>
      <c r="N1193" s="2508">
        <v>129.0</v>
      </c>
      <c r="O1193" s="2508">
        <v>13.0</v>
      </c>
      <c r="P1193" s="2508">
        <v>0.2</v>
      </c>
    </row>
    <row r="1194">
      <c r="A1194" s="2505" t="s">
        <v>36</v>
      </c>
      <c r="B1194" s="2505" t="s">
        <v>783</v>
      </c>
      <c r="C1194" s="2506">
        <v>45579.625</v>
      </c>
      <c r="D1194" s="2506">
        <v>45582.583333333336</v>
      </c>
      <c r="E1194" s="2508">
        <v>71.0</v>
      </c>
      <c r="F1194" s="2508" t="s">
        <v>292</v>
      </c>
      <c r="G1194" s="2508">
        <v>8.0</v>
      </c>
      <c r="H1194" s="2508">
        <v>27.0</v>
      </c>
      <c r="I1194" s="2508">
        <v>772.0</v>
      </c>
      <c r="J1194" s="2508">
        <v>64.0</v>
      </c>
      <c r="K1194" s="2510">
        <v>314365.0</v>
      </c>
      <c r="L1194" s="2510">
        <v>24182.0</v>
      </c>
      <c r="M1194" s="2508">
        <v>22.0</v>
      </c>
      <c r="N1194" s="2508">
        <v>92.0</v>
      </c>
      <c r="O1194" s="2508">
        <v>13.0</v>
      </c>
      <c r="P1194" s="2508">
        <v>0.2</v>
      </c>
    </row>
    <row r="1195">
      <c r="A1195" s="2505" t="s">
        <v>35</v>
      </c>
      <c r="B1195" s="2505" t="s">
        <v>783</v>
      </c>
      <c r="C1195" s="2506">
        <v>45586.625</v>
      </c>
      <c r="D1195" s="2506">
        <v>45589.583333333336</v>
      </c>
      <c r="E1195" s="2508">
        <v>71.0</v>
      </c>
      <c r="F1195" s="2508" t="s">
        <v>292</v>
      </c>
      <c r="G1195" s="2508">
        <v>6.0</v>
      </c>
      <c r="H1195" s="2508">
        <v>27.0</v>
      </c>
      <c r="I1195" s="2508">
        <v>788.0</v>
      </c>
      <c r="J1195" s="2508">
        <v>55.0</v>
      </c>
      <c r="K1195" s="2510">
        <v>283256.0</v>
      </c>
      <c r="L1195" s="2510">
        <v>23605.0</v>
      </c>
      <c r="M1195" s="2508">
        <v>14.0</v>
      </c>
      <c r="N1195" s="2508">
        <v>90.0</v>
      </c>
      <c r="O1195" s="2508">
        <v>12.0</v>
      </c>
      <c r="P1195" s="2508">
        <v>0.2</v>
      </c>
    </row>
    <row r="1196">
      <c r="A1196" s="2505" t="s">
        <v>34</v>
      </c>
      <c r="B1196" s="2505" t="s">
        <v>783</v>
      </c>
      <c r="C1196" s="2506">
        <v>45593.583333333336</v>
      </c>
      <c r="D1196" s="2506">
        <v>45596.583333333336</v>
      </c>
      <c r="E1196" s="2508">
        <v>72.0</v>
      </c>
      <c r="F1196" s="2508" t="s">
        <v>292</v>
      </c>
      <c r="G1196" s="2508">
        <v>7.0</v>
      </c>
      <c r="H1196" s="2508">
        <v>50.0</v>
      </c>
      <c r="I1196" s="2508">
        <v>636.0</v>
      </c>
      <c r="J1196" s="2508">
        <v>88.0</v>
      </c>
      <c r="K1196" s="2510">
        <v>194769.0</v>
      </c>
      <c r="L1196" s="2510">
        <v>19477.0</v>
      </c>
      <c r="M1196" s="2508">
        <v>27.0</v>
      </c>
      <c r="N1196" s="2508">
        <v>74.0</v>
      </c>
      <c r="O1196" s="2508">
        <v>10.0</v>
      </c>
      <c r="P1196" s="2508">
        <v>0.1</v>
      </c>
    </row>
    <row r="1197">
      <c r="A1197" s="2505" t="s">
        <v>33</v>
      </c>
      <c r="B1197" s="2505" t="s">
        <v>783</v>
      </c>
      <c r="C1197" s="2506">
        <v>45600.583333333336</v>
      </c>
      <c r="D1197" s="2506">
        <v>45603.583333333336</v>
      </c>
      <c r="E1197" s="2508">
        <v>72.0</v>
      </c>
      <c r="F1197" s="2508" t="s">
        <v>292</v>
      </c>
      <c r="G1197" s="2508">
        <v>5.0</v>
      </c>
      <c r="H1197" s="2508">
        <v>74.0</v>
      </c>
      <c r="I1197" s="2508">
        <v>565.0</v>
      </c>
      <c r="J1197" s="2508">
        <v>95.0</v>
      </c>
      <c r="K1197" s="2510">
        <v>192654.0</v>
      </c>
      <c r="L1197" s="2510">
        <v>11333.0</v>
      </c>
      <c r="M1197" s="2508">
        <v>52.0</v>
      </c>
      <c r="N1197" s="2508">
        <v>43.0</v>
      </c>
      <c r="O1197" s="2508">
        <v>17.0</v>
      </c>
      <c r="P1197" s="2508">
        <v>0.2</v>
      </c>
    </row>
    <row r="1198">
      <c r="A1198" s="2505" t="s">
        <v>32</v>
      </c>
      <c r="B1198" s="2505" t="s">
        <v>783</v>
      </c>
      <c r="C1198" s="2506">
        <v>45607.583333333336</v>
      </c>
      <c r="D1198" s="2506">
        <v>45610.583333333336</v>
      </c>
      <c r="E1198" s="2508">
        <v>72.0</v>
      </c>
      <c r="F1198" s="2508" t="s">
        <v>292</v>
      </c>
      <c r="G1198" s="2508">
        <v>5.0</v>
      </c>
      <c r="H1198" s="2508">
        <v>90.0</v>
      </c>
      <c r="I1198" s="2508">
        <v>494.0</v>
      </c>
      <c r="J1198" s="2508">
        <v>121.0</v>
      </c>
      <c r="K1198" s="2510">
        <v>130850.0</v>
      </c>
      <c r="L1198" s="2510">
        <v>14539.0</v>
      </c>
      <c r="M1198" s="2508">
        <v>33.0</v>
      </c>
      <c r="N1198" s="2508">
        <v>55.0</v>
      </c>
      <c r="O1198" s="2508">
        <v>9.0</v>
      </c>
      <c r="P1198" s="2508">
        <v>0.1</v>
      </c>
    </row>
    <row r="1199">
      <c r="A1199" s="2505" t="s">
        <v>31</v>
      </c>
      <c r="B1199" s="2505" t="s">
        <v>783</v>
      </c>
      <c r="C1199" s="2506">
        <v>45614.583333333336</v>
      </c>
      <c r="D1199" s="2506">
        <v>45617.583333333336</v>
      </c>
      <c r="E1199" s="2508">
        <v>72.0</v>
      </c>
      <c r="F1199" s="2508" t="s">
        <v>292</v>
      </c>
      <c r="G1199" s="2508">
        <v>5.0</v>
      </c>
      <c r="H1199" s="2508">
        <v>129.0</v>
      </c>
      <c r="I1199" s="2508">
        <v>304.0</v>
      </c>
      <c r="J1199" s="2508">
        <v>150.0</v>
      </c>
      <c r="K1199" s="2510">
        <v>41996.0</v>
      </c>
      <c r="L1199" s="2510">
        <v>13999.0</v>
      </c>
      <c r="M1199" s="2508">
        <v>59.0</v>
      </c>
      <c r="N1199" s="2508">
        <v>53.0</v>
      </c>
      <c r="O1199" s="2508">
        <v>3.0</v>
      </c>
      <c r="P1199" s="2508">
        <v>0.0</v>
      </c>
    </row>
    <row r="1200">
      <c r="A1200" s="2505" t="s">
        <v>30</v>
      </c>
      <c r="B1200" s="2505" t="s">
        <v>783</v>
      </c>
      <c r="C1200" s="2506">
        <v>45621.583333333336</v>
      </c>
      <c r="D1200" s="2506">
        <v>45624.583333333336</v>
      </c>
      <c r="E1200" s="2508">
        <v>72.0</v>
      </c>
      <c r="F1200" s="2508" t="s">
        <v>292</v>
      </c>
      <c r="G1200" s="2508">
        <v>4.0</v>
      </c>
      <c r="H1200" s="2508">
        <v>119.0</v>
      </c>
      <c r="I1200" s="2508">
        <v>347.0</v>
      </c>
      <c r="J1200" s="2508">
        <v>135.0</v>
      </c>
      <c r="K1200" s="2510">
        <v>70586.0</v>
      </c>
      <c r="L1200" s="2510">
        <v>10084.0</v>
      </c>
      <c r="M1200" s="2508">
        <v>67.0</v>
      </c>
      <c r="N1200" s="2508">
        <v>38.0</v>
      </c>
      <c r="O1200" s="2508">
        <v>7.0</v>
      </c>
      <c r="P1200" s="2508">
        <v>0.1</v>
      </c>
    </row>
    <row r="1201">
      <c r="A1201" s="2505" t="s">
        <v>29</v>
      </c>
      <c r="B1201" s="2505" t="s">
        <v>783</v>
      </c>
      <c r="C1201" s="2506">
        <v>45628.583333333336</v>
      </c>
      <c r="D1201" s="2506">
        <v>45631.583333333336</v>
      </c>
      <c r="E1201" s="2508">
        <v>72.0</v>
      </c>
      <c r="F1201" s="2508" t="s">
        <v>292</v>
      </c>
      <c r="G1201" s="2508">
        <v>4.0</v>
      </c>
      <c r="H1201" s="2508">
        <v>90.0</v>
      </c>
      <c r="I1201" s="2508">
        <v>492.0</v>
      </c>
      <c r="J1201" s="2508">
        <v>120.0</v>
      </c>
      <c r="K1201" s="2510">
        <v>149705.0</v>
      </c>
      <c r="L1201" s="2510">
        <v>12475.0</v>
      </c>
      <c r="M1201" s="2508">
        <v>52.0</v>
      </c>
      <c r="N1201" s="2508">
        <v>47.0</v>
      </c>
      <c r="O1201" s="2508">
        <v>12.0</v>
      </c>
      <c r="P1201" s="2508">
        <v>0.2</v>
      </c>
    </row>
    <row r="1202">
      <c r="A1202" s="2505" t="s">
        <v>28</v>
      </c>
      <c r="B1202" s="2505" t="s">
        <v>783</v>
      </c>
      <c r="C1202" s="2506">
        <v>45635.583333333336</v>
      </c>
      <c r="D1202" s="2506">
        <v>45638.583333333336</v>
      </c>
      <c r="E1202" s="2508">
        <v>72.0</v>
      </c>
      <c r="F1202" s="2508" t="s">
        <v>292</v>
      </c>
      <c r="G1202" s="2508">
        <v>5.0</v>
      </c>
      <c r="H1202" s="2508">
        <v>108.0</v>
      </c>
      <c r="I1202" s="2508">
        <v>415.0</v>
      </c>
      <c r="J1202" s="2508">
        <v>125.0</v>
      </c>
      <c r="K1202" s="2510">
        <v>90182.0</v>
      </c>
      <c r="L1202" s="2510">
        <v>11273.0</v>
      </c>
      <c r="M1202" s="2508">
        <v>62.0</v>
      </c>
      <c r="N1202" s="2508">
        <v>43.0</v>
      </c>
      <c r="O1202" s="2508">
        <v>8.0</v>
      </c>
      <c r="P1202" s="2508">
        <v>0.1</v>
      </c>
    </row>
    <row r="1203">
      <c r="A1203" s="2505" t="s">
        <v>27</v>
      </c>
      <c r="B1203" s="2505" t="s">
        <v>783</v>
      </c>
      <c r="C1203" s="2506">
        <v>45642.583333333336</v>
      </c>
      <c r="D1203" s="2506">
        <v>45645.583333333336</v>
      </c>
      <c r="E1203" s="2508">
        <v>72.0</v>
      </c>
      <c r="F1203" s="2508" t="s">
        <v>292</v>
      </c>
      <c r="G1203" s="2508">
        <v>4.0</v>
      </c>
      <c r="H1203" s="2508">
        <v>92.0</v>
      </c>
      <c r="I1203" s="2508">
        <v>452.0</v>
      </c>
      <c r="J1203" s="2508">
        <v>120.0</v>
      </c>
      <c r="K1203" s="2510">
        <v>84504.0</v>
      </c>
      <c r="L1203" s="2510">
        <v>14084.0</v>
      </c>
      <c r="M1203" s="2508">
        <v>48.0</v>
      </c>
      <c r="N1203" s="2508">
        <v>54.0</v>
      </c>
      <c r="O1203" s="2508">
        <v>6.0</v>
      </c>
      <c r="P1203" s="2508">
        <v>0.1</v>
      </c>
    </row>
    <row r="1204">
      <c r="A1204" s="2505" t="s">
        <v>26</v>
      </c>
      <c r="B1204" s="2505" t="s">
        <v>783</v>
      </c>
      <c r="C1204" s="2506">
        <v>45649.583333333336</v>
      </c>
      <c r="D1204" s="2506">
        <v>45652.583333333336</v>
      </c>
      <c r="E1204" s="2508">
        <v>72.0</v>
      </c>
      <c r="F1204" s="2508" t="s">
        <v>292</v>
      </c>
      <c r="G1204" s="2508">
        <v>6.0</v>
      </c>
      <c r="H1204" s="2508">
        <v>45.0</v>
      </c>
      <c r="I1204" s="2508">
        <v>670.0</v>
      </c>
      <c r="J1204" s="2508">
        <v>59.0</v>
      </c>
      <c r="K1204" s="2510">
        <v>292325.0</v>
      </c>
      <c r="L1204" s="2510">
        <v>13920.0</v>
      </c>
      <c r="M1204" s="2508">
        <v>45.0</v>
      </c>
      <c r="N1204" s="2508">
        <v>53.0</v>
      </c>
      <c r="O1204" s="2508">
        <v>21.0</v>
      </c>
      <c r="P1204" s="2508">
        <v>0.3</v>
      </c>
    </row>
    <row r="1205">
      <c r="A1205" s="2505" t="s">
        <v>25</v>
      </c>
      <c r="B1205" s="2505" t="s">
        <v>783</v>
      </c>
      <c r="C1205" s="2506">
        <v>45656.583333333336</v>
      </c>
      <c r="D1205" s="2506">
        <v>45659.583333333336</v>
      </c>
      <c r="E1205" s="2508">
        <v>72.0</v>
      </c>
      <c r="F1205" s="2508" t="s">
        <v>292</v>
      </c>
      <c r="G1205" s="2508">
        <v>5.0</v>
      </c>
      <c r="H1205" s="2508">
        <v>51.0</v>
      </c>
      <c r="I1205" s="2508">
        <v>626.0</v>
      </c>
      <c r="J1205" s="2508">
        <v>62.0</v>
      </c>
      <c r="K1205" s="2510">
        <v>230009.0</v>
      </c>
      <c r="L1205" s="2510">
        <v>8519.0</v>
      </c>
      <c r="M1205" s="2508">
        <v>72.0</v>
      </c>
      <c r="N1205" s="2508">
        <v>32.0</v>
      </c>
      <c r="O1205" s="2508">
        <v>27.0</v>
      </c>
      <c r="P1205" s="2508">
        <v>0.4</v>
      </c>
    </row>
    <row r="1206">
      <c r="A1206" s="2505" t="s">
        <v>24</v>
      </c>
      <c r="B1206" s="2505" t="s">
        <v>783</v>
      </c>
      <c r="C1206" s="2506">
        <v>45663.583333333336</v>
      </c>
      <c r="D1206" s="2506">
        <v>45666.583333333336</v>
      </c>
      <c r="E1206" s="2508">
        <v>72.0</v>
      </c>
      <c r="F1206" s="2508" t="s">
        <v>292</v>
      </c>
      <c r="G1206" s="2508">
        <v>6.0</v>
      </c>
      <c r="H1206" s="2508">
        <v>146.0</v>
      </c>
      <c r="I1206" s="2508">
        <v>192.0</v>
      </c>
      <c r="J1206" s="2508">
        <v>150.0</v>
      </c>
      <c r="K1206" s="2510">
        <v>14986.0</v>
      </c>
      <c r="L1206" s="2510">
        <v>4995.0</v>
      </c>
      <c r="M1206" s="2508">
        <v>109.0</v>
      </c>
      <c r="N1206" s="2508">
        <v>19.0</v>
      </c>
      <c r="O1206" s="2508">
        <v>3.0</v>
      </c>
      <c r="P1206" s="2508">
        <v>0.0</v>
      </c>
    </row>
    <row r="1207">
      <c r="A1207" s="2505" t="s">
        <v>23</v>
      </c>
      <c r="B1207" s="2505" t="s">
        <v>783</v>
      </c>
      <c r="C1207" s="2506">
        <v>45670.583333333336</v>
      </c>
      <c r="D1207" s="2506">
        <v>45673.583333333336</v>
      </c>
      <c r="E1207" s="2508">
        <v>72.0</v>
      </c>
      <c r="F1207" s="2508" t="s">
        <v>292</v>
      </c>
      <c r="G1207" s="2508">
        <v>3.0</v>
      </c>
      <c r="H1207" s="2508">
        <v>58.0</v>
      </c>
      <c r="I1207" s="2508">
        <v>640.0</v>
      </c>
      <c r="J1207" s="2508">
        <v>83.0</v>
      </c>
      <c r="K1207" s="2510">
        <v>193130.0</v>
      </c>
      <c r="L1207" s="2510">
        <v>13795.0</v>
      </c>
      <c r="M1207" s="2508">
        <v>33.0</v>
      </c>
      <c r="N1207" s="2508">
        <v>52.0</v>
      </c>
      <c r="O1207" s="2508">
        <v>14.0</v>
      </c>
      <c r="P1207" s="2508">
        <v>0.2</v>
      </c>
    </row>
    <row r="1208">
      <c r="A1208" s="2505" t="s">
        <v>22</v>
      </c>
      <c r="B1208" s="2505" t="s">
        <v>783</v>
      </c>
      <c r="C1208" s="2506">
        <v>45677.583333333336</v>
      </c>
      <c r="D1208" s="2506">
        <v>45680.583333333336</v>
      </c>
      <c r="E1208" s="2508">
        <v>72.0</v>
      </c>
      <c r="F1208" s="2508" t="s">
        <v>292</v>
      </c>
      <c r="G1208" s="2508">
        <v>7.0</v>
      </c>
      <c r="H1208" s="2508">
        <v>74.0</v>
      </c>
      <c r="I1208" s="2508">
        <v>579.0</v>
      </c>
      <c r="J1208" s="2508">
        <v>93.0</v>
      </c>
      <c r="K1208" s="2510">
        <v>225823.0</v>
      </c>
      <c r="L1208" s="2510">
        <v>18819.0</v>
      </c>
      <c r="M1208" s="2508">
        <v>45.0</v>
      </c>
      <c r="N1208" s="2508">
        <v>72.0</v>
      </c>
      <c r="O1208" s="2508">
        <v>12.0</v>
      </c>
      <c r="P1208" s="2508">
        <v>0.2</v>
      </c>
    </row>
    <row r="1209">
      <c r="A1209" s="2505" t="s">
        <v>21</v>
      </c>
      <c r="B1209" s="2505" t="s">
        <v>783</v>
      </c>
      <c r="C1209" s="2506">
        <v>45684.583333333336</v>
      </c>
      <c r="D1209" s="2506">
        <v>45687.583333333336</v>
      </c>
      <c r="E1209" s="2508">
        <v>72.0</v>
      </c>
      <c r="F1209" s="2508" t="s">
        <v>292</v>
      </c>
      <c r="G1209" s="2508">
        <v>4.0</v>
      </c>
      <c r="H1209" s="2508">
        <v>44.0</v>
      </c>
      <c r="I1209" s="2508">
        <v>702.0</v>
      </c>
      <c r="J1209" s="2508">
        <v>65.0</v>
      </c>
      <c r="K1209" s="2510">
        <v>342612.0</v>
      </c>
      <c r="L1209" s="2510">
        <v>18032.0</v>
      </c>
      <c r="M1209" s="2508">
        <v>43.0</v>
      </c>
      <c r="N1209" s="2508">
        <v>69.0</v>
      </c>
      <c r="O1209" s="2508">
        <v>19.0</v>
      </c>
      <c r="P1209" s="2508">
        <v>0.3</v>
      </c>
    </row>
    <row r="1210">
      <c r="A1210" s="2505" t="s">
        <v>20</v>
      </c>
      <c r="B1210" s="2505" t="s">
        <v>783</v>
      </c>
      <c r="C1210" s="2506">
        <v>45691.583333333336</v>
      </c>
      <c r="D1210" s="2506">
        <v>45694.583333333336</v>
      </c>
      <c r="E1210" s="2508">
        <v>72.0</v>
      </c>
      <c r="F1210" s="2508" t="s">
        <v>292</v>
      </c>
      <c r="G1210" s="2508">
        <v>6.0</v>
      </c>
      <c r="H1210" s="2508">
        <v>10.0</v>
      </c>
      <c r="I1210" s="2508">
        <v>927.0</v>
      </c>
      <c r="J1210" s="2508">
        <v>21.0</v>
      </c>
      <c r="K1210" s="2510">
        <v>1324758.0</v>
      </c>
      <c r="L1210" s="2510">
        <v>55198.0</v>
      </c>
      <c r="M1210" s="2508">
        <v>15.0</v>
      </c>
      <c r="N1210" s="2508">
        <v>210.0</v>
      </c>
      <c r="O1210" s="2508">
        <v>24.0</v>
      </c>
      <c r="P1210" s="2508">
        <v>0.3</v>
      </c>
    </row>
    <row r="1211">
      <c r="A1211" s="2505" t="s">
        <v>19</v>
      </c>
      <c r="B1211" s="2505" t="s">
        <v>783</v>
      </c>
      <c r="C1211" s="2506">
        <v>45698.583333333336</v>
      </c>
      <c r="D1211" s="2506">
        <v>45701.583333333336</v>
      </c>
      <c r="E1211" s="2508">
        <v>72.0</v>
      </c>
      <c r="F1211" s="2508" t="s">
        <v>292</v>
      </c>
      <c r="G1211" s="2508">
        <v>7.0</v>
      </c>
      <c r="H1211" s="2508">
        <v>89.0</v>
      </c>
      <c r="I1211" s="2508">
        <v>465.0</v>
      </c>
      <c r="J1211" s="2508">
        <v>122.0</v>
      </c>
      <c r="K1211" s="2510">
        <v>58951.0</v>
      </c>
      <c r="L1211" s="2510">
        <v>29476.0</v>
      </c>
      <c r="M1211" s="2508">
        <v>23.0</v>
      </c>
      <c r="N1211" s="2508">
        <v>112.0</v>
      </c>
      <c r="O1211" s="2508">
        <v>2.0</v>
      </c>
      <c r="P1211" s="2508">
        <v>0.0</v>
      </c>
    </row>
    <row r="1212">
      <c r="A1212" s="2505" t="s">
        <v>18</v>
      </c>
      <c r="B1212" s="2505" t="s">
        <v>783</v>
      </c>
      <c r="C1212" s="2506">
        <v>45705.583333333336</v>
      </c>
      <c r="D1212" s="2506">
        <v>45708.583333333336</v>
      </c>
      <c r="E1212" s="2508">
        <v>72.0</v>
      </c>
      <c r="F1212" s="2508" t="s">
        <v>292</v>
      </c>
      <c r="G1212" s="2508">
        <v>4.0</v>
      </c>
      <c r="H1212" s="2508">
        <v>40.0</v>
      </c>
      <c r="I1212" s="2508">
        <v>688.0</v>
      </c>
      <c r="J1212" s="2508">
        <v>62.0</v>
      </c>
      <c r="K1212" s="2510">
        <v>366754.0</v>
      </c>
      <c r="L1212" s="2510">
        <v>18338.0</v>
      </c>
      <c r="M1212" s="2508">
        <v>38.0</v>
      </c>
      <c r="N1212" s="2508">
        <v>70.0</v>
      </c>
      <c r="O1212" s="2508">
        <v>20.0</v>
      </c>
      <c r="P1212" s="2508">
        <v>0.3</v>
      </c>
    </row>
    <row r="1213">
      <c r="A1213" s="2505" t="s">
        <v>17</v>
      </c>
      <c r="B1213" s="2505" t="s">
        <v>783</v>
      </c>
      <c r="C1213" s="2506">
        <v>45712.583333333336</v>
      </c>
      <c r="D1213" s="2506">
        <v>45715.583333333336</v>
      </c>
      <c r="E1213" s="2508">
        <v>72.0</v>
      </c>
      <c r="F1213" s="2508" t="s">
        <v>292</v>
      </c>
      <c r="G1213" s="2508">
        <v>5.0</v>
      </c>
      <c r="H1213" s="2508">
        <v>44.0</v>
      </c>
      <c r="I1213" s="2508">
        <v>692.0</v>
      </c>
      <c r="J1213" s="2508">
        <v>60.0</v>
      </c>
      <c r="K1213" s="2510">
        <v>349435.0</v>
      </c>
      <c r="L1213" s="2510">
        <v>16640.0</v>
      </c>
      <c r="M1213" s="2508">
        <v>41.0</v>
      </c>
      <c r="N1213" s="2508">
        <v>63.0</v>
      </c>
      <c r="O1213" s="2508">
        <v>21.0</v>
      </c>
      <c r="P1213" s="2508">
        <v>0.3</v>
      </c>
    </row>
    <row r="1214">
      <c r="A1214" s="2505" t="s">
        <v>16</v>
      </c>
      <c r="B1214" s="2505" t="s">
        <v>783</v>
      </c>
      <c r="C1214" s="2506">
        <v>45719.583333333336</v>
      </c>
      <c r="D1214" s="2506">
        <v>45722.583333333336</v>
      </c>
      <c r="E1214" s="2508">
        <v>72.0</v>
      </c>
      <c r="F1214" s="2508" t="s">
        <v>292</v>
      </c>
      <c r="G1214" s="2508">
        <v>5.0</v>
      </c>
      <c r="H1214" s="2508">
        <v>39.0</v>
      </c>
      <c r="I1214" s="2508">
        <v>726.0</v>
      </c>
      <c r="J1214" s="2508">
        <v>63.0</v>
      </c>
      <c r="K1214" s="2510">
        <v>259158.0</v>
      </c>
      <c r="L1214" s="2510">
        <v>25916.0</v>
      </c>
      <c r="M1214" s="2508">
        <v>22.0</v>
      </c>
      <c r="N1214" s="2508">
        <v>99.0</v>
      </c>
      <c r="O1214" s="2508">
        <v>10.0</v>
      </c>
      <c r="P1214" s="2508">
        <v>0.1</v>
      </c>
    </row>
    <row r="1215">
      <c r="A1215" s="2505" t="s">
        <v>782</v>
      </c>
      <c r="B1215" s="2505" t="s">
        <v>783</v>
      </c>
      <c r="C1215" s="2506">
        <v>45502.625</v>
      </c>
      <c r="D1215" s="2506">
        <v>45505.583333333336</v>
      </c>
      <c r="E1215" s="2508">
        <v>71.0</v>
      </c>
      <c r="F1215" s="2508" t="s">
        <v>466</v>
      </c>
      <c r="G1215" s="2508">
        <v>7.0</v>
      </c>
      <c r="H1215" s="2508">
        <v>43.0</v>
      </c>
      <c r="I1215" s="2508">
        <v>647.0</v>
      </c>
      <c r="J1215" s="2508">
        <v>64.0</v>
      </c>
      <c r="K1215" s="2510">
        <v>199879.0</v>
      </c>
      <c r="L1215" s="2510">
        <v>10520.0</v>
      </c>
      <c r="M1215" s="2508">
        <v>52.0</v>
      </c>
      <c r="N1215" s="2508">
        <v>37.0</v>
      </c>
      <c r="O1215" s="2508">
        <v>19.0</v>
      </c>
      <c r="P1215" s="2508">
        <v>0.3</v>
      </c>
    </row>
    <row r="1216">
      <c r="A1216" s="2505" t="s">
        <v>46</v>
      </c>
      <c r="B1216" s="2505" t="s">
        <v>783</v>
      </c>
      <c r="C1216" s="2506">
        <v>45509.625</v>
      </c>
      <c r="D1216" s="2506">
        <v>45512.583333333336</v>
      </c>
      <c r="E1216" s="2508">
        <v>71.0</v>
      </c>
      <c r="F1216" s="2508" t="s">
        <v>466</v>
      </c>
      <c r="G1216" s="2508">
        <v>6.0</v>
      </c>
      <c r="H1216" s="2508">
        <v>52.0</v>
      </c>
      <c r="I1216" s="2508">
        <v>651.0</v>
      </c>
      <c r="J1216" s="2508">
        <v>79.0</v>
      </c>
      <c r="K1216" s="2510">
        <v>127365.0</v>
      </c>
      <c r="L1216" s="2510">
        <v>18195.0</v>
      </c>
      <c r="M1216" s="2508">
        <v>25.0</v>
      </c>
      <c r="N1216" s="2508">
        <v>65.0</v>
      </c>
      <c r="O1216" s="2508">
        <v>7.0</v>
      </c>
      <c r="P1216" s="2508">
        <v>0.1</v>
      </c>
    </row>
    <row r="1217">
      <c r="A1217" s="2505" t="s">
        <v>45</v>
      </c>
      <c r="B1217" s="2505" t="s">
        <v>783</v>
      </c>
      <c r="C1217" s="2506">
        <v>45516.625</v>
      </c>
      <c r="D1217" s="2506">
        <v>45519.583333333336</v>
      </c>
      <c r="E1217" s="2508">
        <v>71.0</v>
      </c>
      <c r="F1217" s="2508" t="s">
        <v>466</v>
      </c>
      <c r="G1217" s="2508">
        <v>6.0</v>
      </c>
      <c r="H1217" s="2508">
        <v>114.0</v>
      </c>
      <c r="I1217" s="2508">
        <v>344.0</v>
      </c>
      <c r="J1217" s="2508">
        <v>139.0</v>
      </c>
      <c r="K1217" s="2510">
        <v>22144.0</v>
      </c>
      <c r="L1217" s="2510">
        <v>11072.0</v>
      </c>
      <c r="M1217" s="2508">
        <v>38.0</v>
      </c>
      <c r="N1217" s="2508">
        <v>40.0</v>
      </c>
      <c r="O1217" s="2508">
        <v>2.0</v>
      </c>
      <c r="P1217" s="2508">
        <v>0.0</v>
      </c>
    </row>
    <row r="1218">
      <c r="A1218" s="2505" t="s">
        <v>44</v>
      </c>
      <c r="B1218" s="2505" t="s">
        <v>783</v>
      </c>
      <c r="C1218" s="2506">
        <v>45523.625</v>
      </c>
      <c r="D1218" s="2506">
        <v>45526.583333333336</v>
      </c>
      <c r="E1218" s="2508">
        <v>71.0</v>
      </c>
      <c r="F1218" s="2508" t="s">
        <v>466</v>
      </c>
      <c r="G1218" s="2508">
        <v>4.0</v>
      </c>
      <c r="H1218" s="2508">
        <v>133.0</v>
      </c>
      <c r="I1218" s="2508">
        <v>293.0</v>
      </c>
      <c r="J1218" s="2508">
        <v>145.0</v>
      </c>
      <c r="K1218" s="2510">
        <v>24925.0</v>
      </c>
      <c r="L1218" s="2510">
        <v>8308.0</v>
      </c>
      <c r="M1218" s="2508">
        <v>68.0</v>
      </c>
      <c r="N1218" s="2508">
        <v>30.0</v>
      </c>
      <c r="O1218" s="2508">
        <v>3.0</v>
      </c>
      <c r="P1218" s="2508">
        <v>0.0</v>
      </c>
    </row>
    <row r="1219">
      <c r="A1219" s="2505" t="s">
        <v>43</v>
      </c>
      <c r="B1219" s="2505" t="s">
        <v>783</v>
      </c>
      <c r="C1219" s="2506">
        <v>45530.625</v>
      </c>
      <c r="D1219" s="2506">
        <v>45533.583333333336</v>
      </c>
      <c r="E1219" s="2508">
        <v>71.0</v>
      </c>
      <c r="F1219" s="2508" t="s">
        <v>466</v>
      </c>
      <c r="G1219" s="2508">
        <v>3.0</v>
      </c>
      <c r="H1219" s="2508">
        <v>134.0</v>
      </c>
      <c r="I1219" s="2508">
        <v>269.0</v>
      </c>
      <c r="J1219" s="2508">
        <v>155.0</v>
      </c>
      <c r="K1219" s="2510">
        <v>19853.0</v>
      </c>
      <c r="L1219" s="2510">
        <v>9927.0</v>
      </c>
      <c r="M1219" s="2508">
        <v>54.0</v>
      </c>
      <c r="N1219" s="2508">
        <v>35.0</v>
      </c>
      <c r="O1219" s="2508">
        <v>2.0</v>
      </c>
      <c r="P1219" s="2508">
        <v>0.0</v>
      </c>
    </row>
    <row r="1220">
      <c r="A1220" s="2505" t="s">
        <v>42</v>
      </c>
      <c r="B1220" s="2505" t="s">
        <v>783</v>
      </c>
      <c r="C1220" s="2506">
        <v>45537.708333333336</v>
      </c>
      <c r="D1220" s="2506">
        <v>45540.666666666664</v>
      </c>
      <c r="E1220" s="2508">
        <v>71.0</v>
      </c>
      <c r="F1220" s="2508" t="s">
        <v>466</v>
      </c>
      <c r="G1220" s="2508">
        <v>5.0</v>
      </c>
      <c r="H1220" s="2508">
        <v>173.0</v>
      </c>
      <c r="I1220" s="2508">
        <v>0.0</v>
      </c>
      <c r="J1220" s="2508">
        <v>180.0</v>
      </c>
      <c r="K1220" s="2510">
        <v>0.0</v>
      </c>
      <c r="L1220" s="2510">
        <v>0.0</v>
      </c>
      <c r="M1220" s="2508">
        <v>185.0</v>
      </c>
      <c r="N1220" s="2508">
        <v>0.0</v>
      </c>
      <c r="O1220" s="2508">
        <v>0.0</v>
      </c>
      <c r="P1220" s="2508">
        <v>0.0</v>
      </c>
    </row>
    <row r="1221">
      <c r="A1221" s="2505" t="s">
        <v>41</v>
      </c>
      <c r="B1221" s="2505" t="s">
        <v>783</v>
      </c>
      <c r="C1221" s="2506">
        <v>45544.708333333336</v>
      </c>
      <c r="D1221" s="2506">
        <v>45547.583333333336</v>
      </c>
      <c r="E1221" s="2508">
        <v>69.0</v>
      </c>
      <c r="F1221" s="2508" t="s">
        <v>466</v>
      </c>
      <c r="G1221" s="2508">
        <v>3.0</v>
      </c>
      <c r="H1221" s="2508">
        <v>45.0</v>
      </c>
      <c r="I1221" s="2508">
        <v>698.0</v>
      </c>
      <c r="J1221" s="2508">
        <v>75.0</v>
      </c>
      <c r="K1221" s="2510">
        <v>164815.0</v>
      </c>
      <c r="L1221" s="2510">
        <v>20602.0</v>
      </c>
      <c r="M1221" s="2508">
        <v>24.0</v>
      </c>
      <c r="N1221" s="2508">
        <v>73.0</v>
      </c>
      <c r="O1221" s="2508">
        <v>8.0</v>
      </c>
      <c r="P1221" s="2508">
        <v>0.1</v>
      </c>
    </row>
    <row r="1222">
      <c r="A1222" s="2505" t="s">
        <v>40</v>
      </c>
      <c r="B1222" s="2505" t="s">
        <v>783</v>
      </c>
      <c r="C1222" s="2506">
        <v>45551.708333333336</v>
      </c>
      <c r="D1222" s="2506">
        <v>45554.583333333336</v>
      </c>
      <c r="E1222" s="2508">
        <v>69.0</v>
      </c>
      <c r="F1222" s="2508" t="s">
        <v>466</v>
      </c>
      <c r="G1222" s="2508">
        <v>6.0</v>
      </c>
      <c r="H1222" s="2508">
        <v>103.0</v>
      </c>
      <c r="I1222" s="2508">
        <v>419.0</v>
      </c>
      <c r="J1222" s="2508">
        <v>131.0</v>
      </c>
      <c r="K1222" s="2510">
        <v>40922.0</v>
      </c>
      <c r="L1222" s="2510">
        <v>10231.0</v>
      </c>
      <c r="M1222" s="2508">
        <v>49.0</v>
      </c>
      <c r="N1222" s="2508">
        <v>36.0</v>
      </c>
      <c r="O1222" s="2508">
        <v>4.0</v>
      </c>
      <c r="P1222" s="2508">
        <v>0.1</v>
      </c>
    </row>
    <row r="1223">
      <c r="A1223" s="2505" t="s">
        <v>39</v>
      </c>
      <c r="B1223" s="2505" t="s">
        <v>783</v>
      </c>
      <c r="C1223" s="2506">
        <v>45558.708333333336</v>
      </c>
      <c r="D1223" s="2506">
        <v>45561.583333333336</v>
      </c>
      <c r="E1223" s="2508">
        <v>69.0</v>
      </c>
      <c r="F1223" s="2508" t="s">
        <v>466</v>
      </c>
      <c r="G1223" s="2508">
        <v>6.0</v>
      </c>
      <c r="H1223" s="2508">
        <v>92.0</v>
      </c>
      <c r="I1223" s="2508">
        <v>484.0</v>
      </c>
      <c r="J1223" s="2508">
        <v>122.0</v>
      </c>
      <c r="K1223" s="2510">
        <v>66874.0</v>
      </c>
      <c r="L1223" s="2510">
        <v>16719.0</v>
      </c>
      <c r="M1223" s="2508">
        <v>34.0</v>
      </c>
      <c r="N1223" s="2508">
        <v>60.0</v>
      </c>
      <c r="O1223" s="2508">
        <v>4.0</v>
      </c>
      <c r="P1223" s="2508">
        <v>0.1</v>
      </c>
    </row>
    <row r="1224">
      <c r="A1224" s="2505" t="s">
        <v>38</v>
      </c>
      <c r="B1224" s="2505" t="s">
        <v>783</v>
      </c>
      <c r="C1224" s="2506">
        <v>45565.708333333336</v>
      </c>
      <c r="D1224" s="2506">
        <v>45568.583333333336</v>
      </c>
      <c r="E1224" s="2508">
        <v>69.0</v>
      </c>
      <c r="F1224" s="2508" t="s">
        <v>466</v>
      </c>
      <c r="G1224" s="2508">
        <v>4.0</v>
      </c>
      <c r="H1224" s="2508">
        <v>99.0</v>
      </c>
      <c r="I1224" s="2508">
        <v>449.0</v>
      </c>
      <c r="J1224" s="2508">
        <v>132.0</v>
      </c>
      <c r="K1224" s="2510">
        <v>51806.0</v>
      </c>
      <c r="L1224" s="2510">
        <v>25903.0</v>
      </c>
      <c r="M1224" s="2508">
        <v>21.0</v>
      </c>
      <c r="N1224" s="2508">
        <v>92.0</v>
      </c>
      <c r="O1224" s="2508">
        <v>2.0</v>
      </c>
      <c r="P1224" s="2508">
        <v>0.0</v>
      </c>
    </row>
    <row r="1225">
      <c r="A1225" s="2505" t="s">
        <v>37</v>
      </c>
      <c r="B1225" s="2505" t="s">
        <v>783</v>
      </c>
      <c r="C1225" s="2506">
        <v>45572.625</v>
      </c>
      <c r="D1225" s="2506">
        <v>45575.583333333336</v>
      </c>
      <c r="E1225" s="2508">
        <v>71.0</v>
      </c>
      <c r="F1225" s="2508" t="s">
        <v>466</v>
      </c>
      <c r="G1225" s="2508">
        <v>4.0</v>
      </c>
      <c r="H1225" s="2508">
        <v>44.0</v>
      </c>
      <c r="I1225" s="2508">
        <v>694.0</v>
      </c>
      <c r="J1225" s="2508">
        <v>77.0</v>
      </c>
      <c r="K1225" s="2510">
        <v>214851.0</v>
      </c>
      <c r="L1225" s="2510">
        <v>23872.0</v>
      </c>
      <c r="M1225" s="2508">
        <v>21.0</v>
      </c>
      <c r="N1225" s="2508">
        <v>85.0</v>
      </c>
      <c r="O1225" s="2508">
        <v>9.0</v>
      </c>
      <c r="P1225" s="2508">
        <v>0.1</v>
      </c>
    </row>
    <row r="1226">
      <c r="A1226" s="2505" t="s">
        <v>36</v>
      </c>
      <c r="B1226" s="2505" t="s">
        <v>783</v>
      </c>
      <c r="C1226" s="2506">
        <v>45579.625</v>
      </c>
      <c r="D1226" s="2506">
        <v>45582.583333333336</v>
      </c>
      <c r="E1226" s="2508">
        <v>71.0</v>
      </c>
      <c r="F1226" s="2508" t="s">
        <v>466</v>
      </c>
      <c r="G1226" s="2508">
        <v>5.0</v>
      </c>
      <c r="H1226" s="2508">
        <v>95.0</v>
      </c>
      <c r="I1226" s="2508">
        <v>496.0</v>
      </c>
      <c r="J1226" s="2508">
        <v>119.0</v>
      </c>
      <c r="K1226" s="2510">
        <v>91215.0</v>
      </c>
      <c r="L1226" s="2510">
        <v>15203.0</v>
      </c>
      <c r="M1226" s="2508">
        <v>41.0</v>
      </c>
      <c r="N1226" s="2508">
        <v>54.0</v>
      </c>
      <c r="O1226" s="2508">
        <v>6.0</v>
      </c>
      <c r="P1226" s="2508">
        <v>0.1</v>
      </c>
    </row>
    <row r="1227">
      <c r="A1227" s="2505" t="s">
        <v>35</v>
      </c>
      <c r="B1227" s="2505" t="s">
        <v>783</v>
      </c>
      <c r="C1227" s="2506">
        <v>45586.625</v>
      </c>
      <c r="D1227" s="2506">
        <v>45589.583333333336</v>
      </c>
      <c r="E1227" s="2508">
        <v>71.0</v>
      </c>
      <c r="F1227" s="2508" t="s">
        <v>466</v>
      </c>
      <c r="G1227" s="2508">
        <v>6.0</v>
      </c>
      <c r="H1227" s="2508">
        <v>51.0</v>
      </c>
      <c r="I1227" s="2508">
        <v>647.0</v>
      </c>
      <c r="J1227" s="2508">
        <v>80.0</v>
      </c>
      <c r="K1227" s="2510">
        <v>183568.0</v>
      </c>
      <c r="L1227" s="2510">
        <v>14121.0</v>
      </c>
      <c r="M1227" s="2508">
        <v>41.0</v>
      </c>
      <c r="N1227" s="2508">
        <v>49.0</v>
      </c>
      <c r="O1227" s="2508">
        <v>13.0</v>
      </c>
      <c r="P1227" s="2508">
        <v>0.2</v>
      </c>
    </row>
    <row r="1228">
      <c r="A1228" s="2505" t="s">
        <v>34</v>
      </c>
      <c r="B1228" s="2505" t="s">
        <v>783</v>
      </c>
      <c r="C1228" s="2506">
        <v>45593.583333333336</v>
      </c>
      <c r="D1228" s="2506">
        <v>45596.583333333336</v>
      </c>
      <c r="E1228" s="2508">
        <v>72.0</v>
      </c>
      <c r="F1228" s="2508" t="s">
        <v>466</v>
      </c>
      <c r="G1228" s="2508">
        <v>6.0</v>
      </c>
      <c r="H1228" s="2508">
        <v>35.0</v>
      </c>
      <c r="I1228" s="2508">
        <v>736.0</v>
      </c>
      <c r="J1228" s="2508">
        <v>64.0</v>
      </c>
      <c r="K1228" s="2510">
        <v>276956.0</v>
      </c>
      <c r="L1228" s="2510">
        <v>34620.0</v>
      </c>
      <c r="M1228" s="2508">
        <v>18.0</v>
      </c>
      <c r="N1228" s="2508">
        <v>119.0</v>
      </c>
      <c r="O1228" s="2508">
        <v>8.0</v>
      </c>
      <c r="P1228" s="2508">
        <v>0.1</v>
      </c>
    </row>
    <row r="1229">
      <c r="A1229" s="2505" t="s">
        <v>33</v>
      </c>
      <c r="B1229" s="2505" t="s">
        <v>783</v>
      </c>
      <c r="C1229" s="2506">
        <v>45600.583333333336</v>
      </c>
      <c r="D1229" s="2506">
        <v>45603.583333333336</v>
      </c>
      <c r="E1229" s="2508">
        <v>72.0</v>
      </c>
      <c r="F1229" s="2508" t="s">
        <v>466</v>
      </c>
      <c r="G1229" s="2508">
        <v>6.0</v>
      </c>
      <c r="H1229" s="2508">
        <v>37.0</v>
      </c>
      <c r="I1229" s="2508">
        <v>727.0</v>
      </c>
      <c r="J1229" s="2508">
        <v>66.0</v>
      </c>
      <c r="K1229" s="2510">
        <v>342305.0</v>
      </c>
      <c r="L1229" s="2510">
        <v>16300.0</v>
      </c>
      <c r="M1229" s="2508">
        <v>35.0</v>
      </c>
      <c r="N1229" s="2508">
        <v>56.0</v>
      </c>
      <c r="O1229" s="2508">
        <v>21.0</v>
      </c>
      <c r="P1229" s="2508">
        <v>0.3</v>
      </c>
    </row>
    <row r="1230">
      <c r="A1230" s="2505" t="s">
        <v>32</v>
      </c>
      <c r="B1230" s="2505" t="s">
        <v>783</v>
      </c>
      <c r="C1230" s="2506">
        <v>45607.583333333336</v>
      </c>
      <c r="D1230" s="2506">
        <v>45610.583333333336</v>
      </c>
      <c r="E1230" s="2508">
        <v>72.0</v>
      </c>
      <c r="F1230" s="2508" t="s">
        <v>466</v>
      </c>
      <c r="G1230" s="2508">
        <v>5.0</v>
      </c>
      <c r="H1230" s="2508">
        <v>104.0</v>
      </c>
      <c r="I1230" s="2508">
        <v>441.0</v>
      </c>
      <c r="J1230" s="2508">
        <v>130.0</v>
      </c>
      <c r="K1230" s="2510">
        <v>104454.0</v>
      </c>
      <c r="L1230" s="2510">
        <v>11606.0</v>
      </c>
      <c r="M1230" s="2508">
        <v>46.0</v>
      </c>
      <c r="N1230" s="2508">
        <v>40.0</v>
      </c>
      <c r="O1230" s="2508">
        <v>9.0</v>
      </c>
      <c r="P1230" s="2508">
        <v>0.1</v>
      </c>
    </row>
    <row r="1231">
      <c r="A1231" s="2505" t="s">
        <v>31</v>
      </c>
      <c r="B1231" s="2505" t="s">
        <v>783</v>
      </c>
      <c r="C1231" s="2506">
        <v>45614.583333333336</v>
      </c>
      <c r="D1231" s="2506">
        <v>45617.583333333336</v>
      </c>
      <c r="E1231" s="2508">
        <v>72.0</v>
      </c>
      <c r="F1231" s="2508" t="s">
        <v>466</v>
      </c>
      <c r="G1231" s="2508">
        <v>4.0</v>
      </c>
      <c r="H1231" s="2508">
        <v>126.0</v>
      </c>
      <c r="I1231" s="2508">
        <v>317.0</v>
      </c>
      <c r="J1231" s="2508">
        <v>144.0</v>
      </c>
      <c r="K1231" s="2510">
        <v>58079.0</v>
      </c>
      <c r="L1231" s="2510">
        <v>14520.0</v>
      </c>
      <c r="M1231" s="2508">
        <v>63.0</v>
      </c>
      <c r="N1231" s="2508">
        <v>50.0</v>
      </c>
      <c r="O1231" s="2508">
        <v>4.0</v>
      </c>
      <c r="P1231" s="2508">
        <v>0.1</v>
      </c>
    </row>
    <row r="1232">
      <c r="A1232" s="2505" t="s">
        <v>30</v>
      </c>
      <c r="B1232" s="2505" t="s">
        <v>783</v>
      </c>
      <c r="C1232" s="2506">
        <v>45621.583333333336</v>
      </c>
      <c r="D1232" s="2506">
        <v>45624.583333333336</v>
      </c>
      <c r="E1232" s="2508">
        <v>72.0</v>
      </c>
      <c r="F1232" s="2508" t="s">
        <v>466</v>
      </c>
      <c r="G1232" s="2508">
        <v>4.0</v>
      </c>
      <c r="H1232" s="2508">
        <v>58.0</v>
      </c>
      <c r="I1232" s="2508">
        <v>632.0</v>
      </c>
      <c r="J1232" s="2508">
        <v>90.0</v>
      </c>
      <c r="K1232" s="2510">
        <v>188583.0</v>
      </c>
      <c r="L1232" s="2510">
        <v>18858.0</v>
      </c>
      <c r="M1232" s="2508">
        <v>37.0</v>
      </c>
      <c r="N1232" s="2508">
        <v>65.0</v>
      </c>
      <c r="O1232" s="2508">
        <v>10.0</v>
      </c>
      <c r="P1232" s="2508">
        <v>0.1</v>
      </c>
    </row>
    <row r="1233">
      <c r="A1233" s="2505" t="s">
        <v>29</v>
      </c>
      <c r="B1233" s="2505" t="s">
        <v>783</v>
      </c>
      <c r="C1233" s="2506">
        <v>45628.583333333336</v>
      </c>
      <c r="D1233" s="2506">
        <v>45631.583333333336</v>
      </c>
      <c r="E1233" s="2508">
        <v>72.0</v>
      </c>
      <c r="F1233" s="2508" t="s">
        <v>466</v>
      </c>
      <c r="G1233" s="2508">
        <v>5.0</v>
      </c>
      <c r="H1233" s="2508">
        <v>96.0</v>
      </c>
      <c r="I1233" s="2508">
        <v>474.0</v>
      </c>
      <c r="J1233" s="2508">
        <v>127.0</v>
      </c>
      <c r="K1233" s="2510">
        <v>108248.0</v>
      </c>
      <c r="L1233" s="2510">
        <v>15464.0</v>
      </c>
      <c r="M1233" s="2508">
        <v>47.0</v>
      </c>
      <c r="N1233" s="2508">
        <v>53.0</v>
      </c>
      <c r="O1233" s="2508">
        <v>7.0</v>
      </c>
      <c r="P1233" s="2508">
        <v>0.1</v>
      </c>
    </row>
    <row r="1234">
      <c r="A1234" s="2505" t="s">
        <v>28</v>
      </c>
      <c r="B1234" s="2505" t="s">
        <v>783</v>
      </c>
      <c r="C1234" s="2506">
        <v>45635.583333333336</v>
      </c>
      <c r="D1234" s="2506">
        <v>45638.583333333336</v>
      </c>
      <c r="E1234" s="2508">
        <v>72.0</v>
      </c>
      <c r="F1234" s="2508" t="s">
        <v>466</v>
      </c>
      <c r="G1234" s="2508">
        <v>5.0</v>
      </c>
      <c r="H1234" s="2508">
        <v>37.0</v>
      </c>
      <c r="I1234" s="2508">
        <v>783.0</v>
      </c>
      <c r="J1234" s="2508">
        <v>55.0</v>
      </c>
      <c r="K1234" s="2510">
        <v>388330.0</v>
      </c>
      <c r="L1234" s="2510">
        <v>22843.0</v>
      </c>
      <c r="M1234" s="2508">
        <v>27.0</v>
      </c>
      <c r="N1234" s="2508">
        <v>79.0</v>
      </c>
      <c r="O1234" s="2508">
        <v>17.0</v>
      </c>
      <c r="P1234" s="2508">
        <v>0.2</v>
      </c>
    </row>
    <row r="1235">
      <c r="A1235" s="2505" t="s">
        <v>27</v>
      </c>
      <c r="B1235" s="2505" t="s">
        <v>783</v>
      </c>
      <c r="C1235" s="2506">
        <v>45642.583333333336</v>
      </c>
      <c r="D1235" s="2506">
        <v>45645.583333333336</v>
      </c>
      <c r="E1235" s="2508">
        <v>72.0</v>
      </c>
      <c r="F1235" s="2508" t="s">
        <v>466</v>
      </c>
      <c r="G1235" s="2508">
        <v>7.0</v>
      </c>
      <c r="H1235" s="2508">
        <v>39.0</v>
      </c>
      <c r="I1235" s="2508">
        <v>735.0</v>
      </c>
      <c r="J1235" s="2508">
        <v>53.0</v>
      </c>
      <c r="K1235" s="2510">
        <v>400158.0</v>
      </c>
      <c r="L1235" s="2510">
        <v>17398.0</v>
      </c>
      <c r="M1235" s="2508">
        <v>42.0</v>
      </c>
      <c r="N1235" s="2508">
        <v>60.0</v>
      </c>
      <c r="O1235" s="2508">
        <v>23.0</v>
      </c>
      <c r="P1235" s="2508">
        <v>0.3</v>
      </c>
    </row>
    <row r="1236">
      <c r="A1236" s="2505" t="s">
        <v>26</v>
      </c>
      <c r="B1236" s="2505" t="s">
        <v>783</v>
      </c>
      <c r="C1236" s="2506">
        <v>45649.583333333336</v>
      </c>
      <c r="D1236" s="2506">
        <v>45652.583333333336</v>
      </c>
      <c r="E1236" s="2508">
        <v>72.0</v>
      </c>
      <c r="F1236" s="2508" t="s">
        <v>466</v>
      </c>
      <c r="G1236" s="2508">
        <v>6.0</v>
      </c>
      <c r="H1236" s="2508">
        <v>54.0</v>
      </c>
      <c r="I1236" s="2508">
        <v>634.0</v>
      </c>
      <c r="J1236" s="2508">
        <v>88.0</v>
      </c>
      <c r="K1236" s="2510">
        <v>137939.0</v>
      </c>
      <c r="L1236" s="2510">
        <v>27588.0</v>
      </c>
      <c r="M1236" s="2508">
        <v>19.0</v>
      </c>
      <c r="N1236" s="2508">
        <v>95.0</v>
      </c>
      <c r="O1236" s="2508">
        <v>5.0</v>
      </c>
      <c r="P1236" s="2508">
        <v>0.1</v>
      </c>
    </row>
    <row r="1237">
      <c r="A1237" s="2505" t="s">
        <v>25</v>
      </c>
      <c r="B1237" s="2505" t="s">
        <v>783</v>
      </c>
      <c r="C1237" s="2506">
        <v>45656.583333333336</v>
      </c>
      <c r="D1237" s="2506">
        <v>45659.583333333336</v>
      </c>
      <c r="E1237" s="2508">
        <v>72.0</v>
      </c>
      <c r="F1237" s="2508" t="s">
        <v>466</v>
      </c>
      <c r="G1237" s="2508">
        <v>6.0</v>
      </c>
      <c r="H1237" s="2508">
        <v>109.0</v>
      </c>
      <c r="I1237" s="2508">
        <v>379.0</v>
      </c>
      <c r="J1237" s="2508">
        <v>126.0</v>
      </c>
      <c r="K1237" s="2510">
        <v>44326.0</v>
      </c>
      <c r="L1237" s="2510">
        <v>11082.0</v>
      </c>
      <c r="M1237" s="2508">
        <v>60.0</v>
      </c>
      <c r="N1237" s="2508">
        <v>38.0</v>
      </c>
      <c r="O1237" s="2508">
        <v>4.0</v>
      </c>
      <c r="P1237" s="2508">
        <v>0.1</v>
      </c>
    </row>
    <row r="1238">
      <c r="A1238" s="2505" t="s">
        <v>24</v>
      </c>
      <c r="B1238" s="2505" t="s">
        <v>783</v>
      </c>
      <c r="C1238" s="2506">
        <v>45663.583333333336</v>
      </c>
      <c r="D1238" s="2506">
        <v>45666.583333333336</v>
      </c>
      <c r="E1238" s="2508">
        <v>72.0</v>
      </c>
      <c r="F1238" s="2508" t="s">
        <v>466</v>
      </c>
      <c r="G1238" s="2508">
        <v>4.0</v>
      </c>
      <c r="H1238" s="2508">
        <v>118.0</v>
      </c>
      <c r="I1238" s="2508">
        <v>343.0</v>
      </c>
      <c r="J1238" s="2508">
        <v>135.0</v>
      </c>
      <c r="K1238" s="2510">
        <v>44064.0</v>
      </c>
      <c r="L1238" s="2510">
        <v>8813.0</v>
      </c>
      <c r="M1238" s="2508">
        <v>75.0</v>
      </c>
      <c r="N1238" s="2508">
        <v>30.0</v>
      </c>
      <c r="O1238" s="2508">
        <v>5.0</v>
      </c>
      <c r="P1238" s="2508">
        <v>0.1</v>
      </c>
    </row>
    <row r="1239">
      <c r="A1239" s="2505" t="s">
        <v>23</v>
      </c>
      <c r="B1239" s="2505" t="s">
        <v>783</v>
      </c>
      <c r="C1239" s="2506">
        <v>45670.583333333336</v>
      </c>
      <c r="D1239" s="2506">
        <v>45673.583333333336</v>
      </c>
      <c r="E1239" s="2508">
        <v>72.0</v>
      </c>
      <c r="F1239" s="2508" t="s">
        <v>466</v>
      </c>
      <c r="G1239" s="2508">
        <v>4.0</v>
      </c>
      <c r="H1239" s="2508">
        <v>87.0</v>
      </c>
      <c r="I1239" s="2508">
        <v>495.0</v>
      </c>
      <c r="J1239" s="2508">
        <v>108.0</v>
      </c>
      <c r="K1239" s="2510">
        <v>122244.0</v>
      </c>
      <c r="L1239" s="2510">
        <v>10187.0</v>
      </c>
      <c r="M1239" s="2508">
        <v>63.0</v>
      </c>
      <c r="N1239" s="2508">
        <v>35.0</v>
      </c>
      <c r="O1239" s="2508">
        <v>12.0</v>
      </c>
      <c r="P1239" s="2508">
        <v>0.2</v>
      </c>
    </row>
    <row r="1240">
      <c r="A1240" s="2505" t="s">
        <v>22</v>
      </c>
      <c r="B1240" s="2505" t="s">
        <v>783</v>
      </c>
      <c r="C1240" s="2506">
        <v>45677.583333333336</v>
      </c>
      <c r="D1240" s="2506">
        <v>45680.583333333336</v>
      </c>
      <c r="E1240" s="2508">
        <v>72.0</v>
      </c>
      <c r="F1240" s="2508" t="s">
        <v>466</v>
      </c>
      <c r="G1240" s="2508">
        <v>5.0</v>
      </c>
      <c r="H1240" s="2508">
        <v>33.0</v>
      </c>
      <c r="I1240" s="2508">
        <v>772.0</v>
      </c>
      <c r="J1240" s="2508">
        <v>56.0</v>
      </c>
      <c r="K1240" s="2510">
        <v>504464.0</v>
      </c>
      <c r="L1240" s="2510">
        <v>31529.0</v>
      </c>
      <c r="M1240" s="2508">
        <v>28.0</v>
      </c>
      <c r="N1240" s="2508">
        <v>109.0</v>
      </c>
      <c r="O1240" s="2508">
        <v>16.0</v>
      </c>
      <c r="P1240" s="2508">
        <v>0.2</v>
      </c>
    </row>
    <row r="1241">
      <c r="A1241" s="2505" t="s">
        <v>21</v>
      </c>
      <c r="B1241" s="2505" t="s">
        <v>783</v>
      </c>
      <c r="C1241" s="2506">
        <v>45684.583333333336</v>
      </c>
      <c r="D1241" s="2506">
        <v>45687.583333333336</v>
      </c>
      <c r="E1241" s="2508">
        <v>72.0</v>
      </c>
      <c r="F1241" s="2508" t="s">
        <v>466</v>
      </c>
      <c r="G1241" s="2508">
        <v>7.0</v>
      </c>
      <c r="H1241" s="2508">
        <v>61.0</v>
      </c>
      <c r="I1241" s="2508">
        <v>633.0</v>
      </c>
      <c r="J1241" s="2508">
        <v>82.0</v>
      </c>
      <c r="K1241" s="2510">
        <v>238996.0</v>
      </c>
      <c r="L1241" s="2510">
        <v>19916.0</v>
      </c>
      <c r="M1241" s="2508">
        <v>42.0</v>
      </c>
      <c r="N1241" s="2508">
        <v>69.0</v>
      </c>
      <c r="O1241" s="2508">
        <v>12.0</v>
      </c>
      <c r="P1241" s="2508">
        <v>0.2</v>
      </c>
    </row>
    <row r="1242">
      <c r="A1242" s="2505" t="s">
        <v>20</v>
      </c>
      <c r="B1242" s="2505" t="s">
        <v>783</v>
      </c>
      <c r="C1242" s="2506">
        <v>45691.583333333336</v>
      </c>
      <c r="D1242" s="2506">
        <v>45694.583333333336</v>
      </c>
      <c r="E1242" s="2508">
        <v>72.0</v>
      </c>
      <c r="F1242" s="2508" t="s">
        <v>466</v>
      </c>
      <c r="G1242" s="2508">
        <v>7.0</v>
      </c>
      <c r="H1242" s="2508">
        <v>136.0</v>
      </c>
      <c r="I1242" s="2508">
        <v>245.0</v>
      </c>
      <c r="J1242" s="2508">
        <v>157.0</v>
      </c>
      <c r="K1242" s="2510">
        <v>24205.0</v>
      </c>
      <c r="L1242" s="2510">
        <v>12103.0</v>
      </c>
      <c r="M1242" s="2508">
        <v>69.0</v>
      </c>
      <c r="N1242" s="2508">
        <v>42.0</v>
      </c>
      <c r="O1242" s="2508">
        <v>2.0</v>
      </c>
      <c r="P1242" s="2508">
        <v>0.0</v>
      </c>
    </row>
    <row r="1243">
      <c r="A1243" s="2505" t="s">
        <v>19</v>
      </c>
      <c r="B1243" s="2505" t="s">
        <v>783</v>
      </c>
      <c r="C1243" s="2506">
        <v>45698.583333333336</v>
      </c>
      <c r="D1243" s="2506">
        <v>45701.583333333336</v>
      </c>
      <c r="E1243" s="2508">
        <v>72.0</v>
      </c>
      <c r="F1243" s="2508" t="s">
        <v>466</v>
      </c>
      <c r="G1243" s="2508">
        <v>5.0</v>
      </c>
      <c r="H1243" s="2508">
        <v>49.0</v>
      </c>
      <c r="I1243" s="2508">
        <v>671.0</v>
      </c>
      <c r="J1243" s="2508">
        <v>64.0</v>
      </c>
      <c r="K1243" s="2510">
        <v>263048.0</v>
      </c>
      <c r="L1243" s="2510">
        <v>18789.0</v>
      </c>
      <c r="M1243" s="2508">
        <v>41.0</v>
      </c>
      <c r="N1243" s="2508">
        <v>65.0</v>
      </c>
      <c r="O1243" s="2508">
        <v>14.0</v>
      </c>
      <c r="P1243" s="2508">
        <v>0.2</v>
      </c>
    </row>
    <row r="1244">
      <c r="A1244" s="2505" t="s">
        <v>18</v>
      </c>
      <c r="B1244" s="2505" t="s">
        <v>783</v>
      </c>
      <c r="C1244" s="2506">
        <v>45705.583333333336</v>
      </c>
      <c r="D1244" s="2506">
        <v>45708.583333333336</v>
      </c>
      <c r="E1244" s="2508">
        <v>72.0</v>
      </c>
      <c r="F1244" s="2508" t="s">
        <v>466</v>
      </c>
      <c r="G1244" s="2508">
        <v>7.0</v>
      </c>
      <c r="H1244" s="2508">
        <v>104.0</v>
      </c>
      <c r="I1244" s="2508">
        <v>395.0</v>
      </c>
      <c r="J1244" s="2508">
        <v>123.0</v>
      </c>
      <c r="K1244" s="2510">
        <v>82758.0</v>
      </c>
      <c r="L1244" s="2510">
        <v>13793.0</v>
      </c>
      <c r="M1244" s="2508">
        <v>62.0</v>
      </c>
      <c r="N1244" s="2508">
        <v>48.0</v>
      </c>
      <c r="O1244" s="2508">
        <v>6.0</v>
      </c>
      <c r="P1244" s="2508">
        <v>0.1</v>
      </c>
    </row>
    <row r="1245">
      <c r="A1245" s="2505" t="s">
        <v>17</v>
      </c>
      <c r="B1245" s="2505" t="s">
        <v>783</v>
      </c>
      <c r="C1245" s="2506">
        <v>45712.583333333336</v>
      </c>
      <c r="D1245" s="2506">
        <v>45715.583333333336</v>
      </c>
      <c r="E1245" s="2508">
        <v>72.0</v>
      </c>
      <c r="F1245" s="2508" t="s">
        <v>466</v>
      </c>
      <c r="G1245" s="2508">
        <v>4.0</v>
      </c>
      <c r="H1245" s="2508">
        <v>87.0</v>
      </c>
      <c r="I1245" s="2508">
        <v>461.0</v>
      </c>
      <c r="J1245" s="2508">
        <v>114.0</v>
      </c>
      <c r="K1245" s="2510">
        <v>87782.0</v>
      </c>
      <c r="L1245" s="2510">
        <v>17556.0</v>
      </c>
      <c r="M1245" s="2508">
        <v>48.0</v>
      </c>
      <c r="N1245" s="2508">
        <v>61.0</v>
      </c>
      <c r="O1245" s="2508">
        <v>5.0</v>
      </c>
      <c r="P1245" s="2508">
        <v>0.1</v>
      </c>
    </row>
    <row r="1246">
      <c r="A1246" s="2505" t="s">
        <v>16</v>
      </c>
      <c r="B1246" s="2505" t="s">
        <v>783</v>
      </c>
      <c r="C1246" s="2506">
        <v>45719.583333333336</v>
      </c>
      <c r="D1246" s="2506">
        <v>45722.583333333336</v>
      </c>
      <c r="E1246" s="2508">
        <v>72.0</v>
      </c>
      <c r="F1246" s="2508" t="s">
        <v>466</v>
      </c>
      <c r="G1246" s="2508">
        <v>4.0</v>
      </c>
      <c r="H1246" s="2508">
        <v>123.0</v>
      </c>
      <c r="I1246" s="2508">
        <v>278.0</v>
      </c>
      <c r="J1246" s="2508">
        <v>148.0</v>
      </c>
      <c r="K1246" s="2510">
        <v>11317.0</v>
      </c>
      <c r="L1246" s="2510">
        <v>11317.0</v>
      </c>
      <c r="M1246" s="2508">
        <v>53.0</v>
      </c>
      <c r="N1246" s="2508">
        <v>39.0</v>
      </c>
      <c r="O1246" s="2508">
        <v>1.0</v>
      </c>
      <c r="P1246" s="2508">
        <v>0.0</v>
      </c>
    </row>
    <row r="1247">
      <c r="A1247" s="2505" t="s">
        <v>39</v>
      </c>
      <c r="B1247" s="2505" t="s">
        <v>783</v>
      </c>
      <c r="C1247" s="2506">
        <v>45558.708333333336</v>
      </c>
      <c r="D1247" s="2506">
        <v>45561.583333333336</v>
      </c>
      <c r="E1247" s="2508">
        <v>69.0</v>
      </c>
      <c r="F1247" s="2508" t="s">
        <v>557</v>
      </c>
      <c r="G1247" s="2508">
        <v>6.0</v>
      </c>
      <c r="H1247" s="2508">
        <v>69.0</v>
      </c>
      <c r="I1247" s="2508">
        <v>565.0</v>
      </c>
      <c r="J1247" s="2508">
        <v>53.0</v>
      </c>
      <c r="K1247" s="2510">
        <v>288158.0</v>
      </c>
      <c r="L1247" s="2510">
        <v>4884.0</v>
      </c>
      <c r="M1247" s="2508">
        <v>141.0</v>
      </c>
      <c r="N1247" s="2508">
        <v>11.0</v>
      </c>
      <c r="O1247" s="2508">
        <v>59.0</v>
      </c>
      <c r="P1247" s="2508">
        <v>0.9</v>
      </c>
    </row>
    <row r="1248">
      <c r="A1248" s="2505" t="s">
        <v>38</v>
      </c>
      <c r="B1248" s="2505" t="s">
        <v>783</v>
      </c>
      <c r="C1248" s="2506">
        <v>45565.708333333336</v>
      </c>
      <c r="D1248" s="2506">
        <v>45568.583333333336</v>
      </c>
      <c r="E1248" s="2508">
        <v>69.0</v>
      </c>
      <c r="F1248" s="2508" t="s">
        <v>557</v>
      </c>
      <c r="G1248" s="2508">
        <v>4.0</v>
      </c>
      <c r="H1248" s="2508">
        <v>64.0</v>
      </c>
      <c r="I1248" s="2508">
        <v>591.0</v>
      </c>
      <c r="J1248" s="2508">
        <v>46.0</v>
      </c>
      <c r="K1248" s="2510">
        <v>309633.0</v>
      </c>
      <c r="L1248" s="2510">
        <v>5842.0</v>
      </c>
      <c r="M1248" s="2508">
        <v>131.0</v>
      </c>
      <c r="N1248" s="2508">
        <v>13.0</v>
      </c>
      <c r="O1248" s="2508">
        <v>53.0</v>
      </c>
      <c r="P1248" s="2508">
        <v>0.8</v>
      </c>
    </row>
    <row r="1249">
      <c r="A1249" s="2505" t="s">
        <v>37</v>
      </c>
      <c r="B1249" s="2505" t="s">
        <v>783</v>
      </c>
      <c r="C1249" s="2506">
        <v>45572.625</v>
      </c>
      <c r="D1249" s="2506">
        <v>45575.583333333336</v>
      </c>
      <c r="E1249" s="2508">
        <v>71.0</v>
      </c>
      <c r="F1249" s="2508" t="s">
        <v>557</v>
      </c>
      <c r="G1249" s="2508">
        <v>5.0</v>
      </c>
      <c r="H1249" s="2508">
        <v>71.0</v>
      </c>
      <c r="I1249" s="2508">
        <v>568.0</v>
      </c>
      <c r="J1249" s="2508">
        <v>58.0</v>
      </c>
      <c r="K1249" s="2510">
        <v>328420.0</v>
      </c>
      <c r="L1249" s="2510">
        <v>7464.0</v>
      </c>
      <c r="M1249" s="2508">
        <v>124.0</v>
      </c>
      <c r="N1249" s="2508">
        <v>17.0</v>
      </c>
      <c r="O1249" s="2508">
        <v>44.0</v>
      </c>
      <c r="P1249" s="2508">
        <v>0.6</v>
      </c>
    </row>
    <row r="1250">
      <c r="A1250" s="2505" t="s">
        <v>36</v>
      </c>
      <c r="B1250" s="2505" t="s">
        <v>783</v>
      </c>
      <c r="C1250" s="2506">
        <v>45579.625</v>
      </c>
      <c r="D1250" s="2506">
        <v>45582.583333333336</v>
      </c>
      <c r="E1250" s="2508">
        <v>71.0</v>
      </c>
      <c r="F1250" s="2508" t="s">
        <v>557</v>
      </c>
      <c r="G1250" s="2508">
        <v>6.0</v>
      </c>
      <c r="H1250" s="2508">
        <v>87.0</v>
      </c>
      <c r="I1250" s="2508">
        <v>513.0</v>
      </c>
      <c r="J1250" s="2508">
        <v>82.0</v>
      </c>
      <c r="K1250" s="2510">
        <v>215734.0</v>
      </c>
      <c r="L1250" s="2510">
        <v>9806.0</v>
      </c>
      <c r="M1250" s="2508">
        <v>105.0</v>
      </c>
      <c r="N1250" s="2508">
        <v>22.0</v>
      </c>
      <c r="O1250" s="2508">
        <v>22.0</v>
      </c>
      <c r="P1250" s="2508">
        <v>0.3</v>
      </c>
    </row>
    <row r="1251">
      <c r="A1251" s="2505" t="s">
        <v>35</v>
      </c>
      <c r="B1251" s="2505" t="s">
        <v>783</v>
      </c>
      <c r="C1251" s="2506">
        <v>45586.625</v>
      </c>
      <c r="D1251" s="2506">
        <v>45589.583333333336</v>
      </c>
      <c r="E1251" s="2508">
        <v>71.0</v>
      </c>
      <c r="F1251" s="2508" t="s">
        <v>557</v>
      </c>
      <c r="G1251" s="2508">
        <v>5.0</v>
      </c>
      <c r="H1251" s="2508">
        <v>72.0</v>
      </c>
      <c r="I1251" s="2508">
        <v>575.0</v>
      </c>
      <c r="J1251" s="2508">
        <v>57.0</v>
      </c>
      <c r="K1251" s="2510">
        <v>279778.0</v>
      </c>
      <c r="L1251" s="2510">
        <v>7994.0</v>
      </c>
      <c r="M1251" s="2508">
        <v>110.0</v>
      </c>
      <c r="N1251" s="2508">
        <v>17.0</v>
      </c>
      <c r="O1251" s="2508">
        <v>35.0</v>
      </c>
      <c r="P1251" s="2508">
        <v>0.5</v>
      </c>
    </row>
    <row r="1252">
      <c r="A1252" s="2505" t="s">
        <v>34</v>
      </c>
      <c r="B1252" s="2505" t="s">
        <v>783</v>
      </c>
      <c r="C1252" s="2506">
        <v>45593.583333333336</v>
      </c>
      <c r="D1252" s="2506">
        <v>45596.583333333336</v>
      </c>
      <c r="E1252" s="2508">
        <v>72.0</v>
      </c>
      <c r="F1252" s="2508" t="s">
        <v>557</v>
      </c>
      <c r="G1252" s="2508">
        <v>6.0</v>
      </c>
      <c r="H1252" s="2508">
        <v>77.0</v>
      </c>
      <c r="I1252" s="2508">
        <v>504.0</v>
      </c>
      <c r="J1252" s="2508">
        <v>60.0</v>
      </c>
      <c r="K1252" s="2510">
        <v>280613.0</v>
      </c>
      <c r="L1252" s="2510">
        <v>6681.0</v>
      </c>
      <c r="M1252" s="2508">
        <v>135.0</v>
      </c>
      <c r="N1252" s="2508">
        <v>14.0</v>
      </c>
      <c r="O1252" s="2508">
        <v>42.0</v>
      </c>
      <c r="P1252" s="2508">
        <v>0.6</v>
      </c>
    </row>
    <row r="1253">
      <c r="A1253" s="2505" t="s">
        <v>33</v>
      </c>
      <c r="B1253" s="2505" t="s">
        <v>783</v>
      </c>
      <c r="C1253" s="2506">
        <v>45600.583333333336</v>
      </c>
      <c r="D1253" s="2506">
        <v>45603.583333333336</v>
      </c>
      <c r="E1253" s="2508">
        <v>72.0</v>
      </c>
      <c r="F1253" s="2508" t="s">
        <v>557</v>
      </c>
      <c r="G1253" s="2508">
        <v>5.0</v>
      </c>
      <c r="H1253" s="2508">
        <v>84.0</v>
      </c>
      <c r="I1253" s="2508">
        <v>514.0</v>
      </c>
      <c r="J1253" s="2508">
        <v>64.0</v>
      </c>
      <c r="K1253" s="2510">
        <v>357527.0</v>
      </c>
      <c r="L1253" s="2510">
        <v>7151.0</v>
      </c>
      <c r="M1253" s="2508">
        <v>121.0</v>
      </c>
      <c r="N1253" s="2508">
        <v>15.0</v>
      </c>
      <c r="O1253" s="2508">
        <v>50.0</v>
      </c>
      <c r="P1253" s="2508">
        <v>0.7</v>
      </c>
    </row>
    <row r="1254">
      <c r="A1254" s="2505" t="s">
        <v>32</v>
      </c>
      <c r="B1254" s="2505" t="s">
        <v>783</v>
      </c>
      <c r="C1254" s="2506">
        <v>45607.583333333336</v>
      </c>
      <c r="D1254" s="2506">
        <v>45610.583333333336</v>
      </c>
      <c r="E1254" s="2508">
        <v>72.0</v>
      </c>
      <c r="F1254" s="2508" t="s">
        <v>557</v>
      </c>
      <c r="G1254" s="2508">
        <v>5.0</v>
      </c>
      <c r="H1254" s="2508">
        <v>147.0</v>
      </c>
      <c r="I1254" s="2508">
        <v>233.0</v>
      </c>
      <c r="J1254" s="2508">
        <v>122.0</v>
      </c>
      <c r="K1254" s="2510">
        <v>130019.0</v>
      </c>
      <c r="L1254" s="2510">
        <v>4063.0</v>
      </c>
      <c r="M1254" s="2508">
        <v>164.0</v>
      </c>
      <c r="N1254" s="2508">
        <v>9.0</v>
      </c>
      <c r="O1254" s="2508">
        <v>32.0</v>
      </c>
      <c r="P1254" s="2508">
        <v>0.4</v>
      </c>
    </row>
    <row r="1255">
      <c r="A1255" s="2505" t="s">
        <v>31</v>
      </c>
      <c r="B1255" s="2505" t="s">
        <v>783</v>
      </c>
      <c r="C1255" s="2506">
        <v>45614.583333333336</v>
      </c>
      <c r="D1255" s="2506">
        <v>45617.583333333336</v>
      </c>
      <c r="E1255" s="2508">
        <v>72.0</v>
      </c>
      <c r="F1255" s="2508" t="s">
        <v>557</v>
      </c>
      <c r="G1255" s="2508">
        <v>2.0</v>
      </c>
      <c r="H1255" s="2508">
        <v>44.0</v>
      </c>
      <c r="I1255" s="2508">
        <v>699.0</v>
      </c>
      <c r="J1255" s="2508">
        <v>35.0</v>
      </c>
      <c r="K1255" s="2510">
        <v>1003368.0</v>
      </c>
      <c r="L1255" s="2510">
        <v>13031.0</v>
      </c>
      <c r="M1255" s="2508">
        <v>92.0</v>
      </c>
      <c r="N1255" s="2508">
        <v>28.0</v>
      </c>
      <c r="O1255" s="2508">
        <v>77.0</v>
      </c>
      <c r="P1255" s="2508">
        <v>1.1</v>
      </c>
    </row>
    <row r="1256">
      <c r="A1256" s="2505" t="s">
        <v>30</v>
      </c>
      <c r="B1256" s="2505" t="s">
        <v>783</v>
      </c>
      <c r="C1256" s="2506">
        <v>45621.583333333336</v>
      </c>
      <c r="D1256" s="2506">
        <v>45624.583333333336</v>
      </c>
      <c r="E1256" s="2508">
        <v>72.0</v>
      </c>
      <c r="F1256" s="2508" t="s">
        <v>557</v>
      </c>
      <c r="G1256" s="2508">
        <v>6.0</v>
      </c>
      <c r="H1256" s="2508">
        <v>51.0</v>
      </c>
      <c r="I1256" s="2508">
        <v>683.0</v>
      </c>
      <c r="J1256" s="2508">
        <v>30.0</v>
      </c>
      <c r="K1256" s="2510">
        <v>655849.0</v>
      </c>
      <c r="L1256" s="2510">
        <v>8984.0</v>
      </c>
      <c r="M1256" s="2508">
        <v>112.0</v>
      </c>
      <c r="N1256" s="2508">
        <v>19.0</v>
      </c>
      <c r="O1256" s="2508">
        <v>73.0</v>
      </c>
      <c r="P1256" s="2508">
        <v>1.0</v>
      </c>
    </row>
    <row r="1257">
      <c r="A1257" s="2505" t="s">
        <v>29</v>
      </c>
      <c r="B1257" s="2505" t="s">
        <v>783</v>
      </c>
      <c r="C1257" s="2506">
        <v>45628.583333333336</v>
      </c>
      <c r="D1257" s="2506">
        <v>45631.583333333336</v>
      </c>
      <c r="E1257" s="2508">
        <v>72.0</v>
      </c>
      <c r="F1257" s="2508" t="s">
        <v>557</v>
      </c>
      <c r="G1257" s="2508">
        <v>5.0</v>
      </c>
      <c r="H1257" s="2508">
        <v>35.0</v>
      </c>
      <c r="I1257" s="2508">
        <v>783.0</v>
      </c>
      <c r="J1257" s="2508">
        <v>23.0</v>
      </c>
      <c r="K1257" s="2510">
        <v>1156971.0</v>
      </c>
      <c r="L1257" s="2510">
        <v>13773.0</v>
      </c>
      <c r="M1257" s="2508">
        <v>86.0</v>
      </c>
      <c r="N1257" s="2508">
        <v>30.0</v>
      </c>
      <c r="O1257" s="2508">
        <v>84.0</v>
      </c>
      <c r="P1257" s="2508">
        <v>1.2</v>
      </c>
    </row>
    <row r="1258">
      <c r="A1258" s="2505" t="s">
        <v>28</v>
      </c>
      <c r="B1258" s="2505" t="s">
        <v>783</v>
      </c>
      <c r="C1258" s="2506">
        <v>45635.583333333336</v>
      </c>
      <c r="D1258" s="2506">
        <v>45638.583333333336</v>
      </c>
      <c r="E1258" s="2508">
        <v>72.0</v>
      </c>
      <c r="F1258" s="2508" t="s">
        <v>557</v>
      </c>
      <c r="G1258" s="2508">
        <v>6.0</v>
      </c>
      <c r="H1258" s="2508">
        <v>23.0</v>
      </c>
      <c r="I1258" s="2508">
        <v>834.0</v>
      </c>
      <c r="J1258" s="2508">
        <v>20.0</v>
      </c>
      <c r="K1258" s="2510">
        <v>1324952.0</v>
      </c>
      <c r="L1258" s="2510">
        <v>18150.0</v>
      </c>
      <c r="M1258" s="2508">
        <v>68.0</v>
      </c>
      <c r="N1258" s="2508">
        <v>39.0</v>
      </c>
      <c r="O1258" s="2508">
        <v>73.0</v>
      </c>
      <c r="P1258" s="2508">
        <v>1.0</v>
      </c>
    </row>
    <row r="1259">
      <c r="A1259" s="2505" t="s">
        <v>27</v>
      </c>
      <c r="B1259" s="2505" t="s">
        <v>783</v>
      </c>
      <c r="C1259" s="2506">
        <v>45642.583333333336</v>
      </c>
      <c r="D1259" s="2506">
        <v>45645.583333333336</v>
      </c>
      <c r="E1259" s="2508">
        <v>72.0</v>
      </c>
      <c r="F1259" s="2508" t="s">
        <v>557</v>
      </c>
      <c r="G1259" s="2508">
        <v>7.0</v>
      </c>
      <c r="H1259" s="2508">
        <v>85.0</v>
      </c>
      <c r="I1259" s="2508">
        <v>526.0</v>
      </c>
      <c r="J1259" s="2508">
        <v>60.0</v>
      </c>
      <c r="K1259" s="2510">
        <v>336209.0</v>
      </c>
      <c r="L1259" s="2510">
        <v>8621.0</v>
      </c>
      <c r="M1259" s="2508">
        <v>121.0</v>
      </c>
      <c r="N1259" s="2508">
        <v>19.0</v>
      </c>
      <c r="O1259" s="2508">
        <v>39.0</v>
      </c>
      <c r="P1259" s="2508">
        <v>0.5</v>
      </c>
    </row>
    <row r="1260">
      <c r="A1260" s="2505" t="s">
        <v>26</v>
      </c>
      <c r="B1260" s="2505" t="s">
        <v>783</v>
      </c>
      <c r="C1260" s="2506">
        <v>45649.583333333336</v>
      </c>
      <c r="D1260" s="2506">
        <v>45652.583333333336</v>
      </c>
      <c r="E1260" s="2508">
        <v>72.0</v>
      </c>
      <c r="F1260" s="2508" t="s">
        <v>557</v>
      </c>
      <c r="G1260" s="2508">
        <v>6.0</v>
      </c>
      <c r="H1260" s="2508">
        <v>147.0</v>
      </c>
      <c r="I1260" s="2508">
        <v>156.0</v>
      </c>
      <c r="J1260" s="2508">
        <v>131.0</v>
      </c>
      <c r="K1260" s="2510">
        <v>38082.0</v>
      </c>
      <c r="L1260" s="2510">
        <v>4760.0</v>
      </c>
      <c r="M1260" s="2508">
        <v>151.0</v>
      </c>
      <c r="N1260" s="2508">
        <v>10.0</v>
      </c>
      <c r="O1260" s="2508">
        <v>8.0</v>
      </c>
      <c r="P1260" s="2508">
        <v>0.1</v>
      </c>
    </row>
    <row r="1261">
      <c r="A1261" s="2505" t="s">
        <v>25</v>
      </c>
      <c r="B1261" s="2505" t="s">
        <v>783</v>
      </c>
      <c r="C1261" s="2506">
        <v>45656.583333333336</v>
      </c>
      <c r="D1261" s="2506">
        <v>45659.583333333336</v>
      </c>
      <c r="E1261" s="2508">
        <v>72.0</v>
      </c>
      <c r="F1261" s="2508" t="s">
        <v>557</v>
      </c>
      <c r="G1261" s="2508">
        <v>4.0</v>
      </c>
      <c r="H1261" s="2508">
        <v>107.0</v>
      </c>
      <c r="I1261" s="2508">
        <v>393.0</v>
      </c>
      <c r="J1261" s="2508">
        <v>86.0</v>
      </c>
      <c r="K1261" s="2510">
        <v>134383.0</v>
      </c>
      <c r="L1261" s="2510">
        <v>7073.0</v>
      </c>
      <c r="M1261" s="2508">
        <v>131.0</v>
      </c>
      <c r="N1261" s="2508">
        <v>15.0</v>
      </c>
      <c r="O1261" s="2508">
        <v>19.0</v>
      </c>
      <c r="P1261" s="2508">
        <v>0.3</v>
      </c>
    </row>
    <row r="1262">
      <c r="A1262" s="2505" t="s">
        <v>24</v>
      </c>
      <c r="B1262" s="2505" t="s">
        <v>783</v>
      </c>
      <c r="C1262" s="2506">
        <v>45663.583333333336</v>
      </c>
      <c r="D1262" s="2506">
        <v>45666.583333333336</v>
      </c>
      <c r="E1262" s="2508">
        <v>72.0</v>
      </c>
      <c r="F1262" s="2508" t="s">
        <v>557</v>
      </c>
      <c r="G1262" s="2508">
        <v>5.0</v>
      </c>
      <c r="H1262" s="2508">
        <v>107.0</v>
      </c>
      <c r="I1262" s="2508">
        <v>389.0</v>
      </c>
      <c r="J1262" s="2508">
        <v>97.0</v>
      </c>
      <c r="K1262" s="2510">
        <v>155979.0</v>
      </c>
      <c r="L1262" s="2510">
        <v>7428.0</v>
      </c>
      <c r="M1262" s="2508">
        <v>121.0</v>
      </c>
      <c r="N1262" s="2508">
        <v>16.0</v>
      </c>
      <c r="O1262" s="2508">
        <v>21.0</v>
      </c>
      <c r="P1262" s="2508">
        <v>0.3</v>
      </c>
    </row>
    <row r="1263">
      <c r="A1263" s="2505" t="s">
        <v>23</v>
      </c>
      <c r="B1263" s="2505" t="s">
        <v>783</v>
      </c>
      <c r="C1263" s="2506">
        <v>45670.583333333336</v>
      </c>
      <c r="D1263" s="2506">
        <v>45673.583333333336</v>
      </c>
      <c r="E1263" s="2508">
        <v>72.0</v>
      </c>
      <c r="F1263" s="2508" t="s">
        <v>557</v>
      </c>
      <c r="G1263" s="2508">
        <v>4.0</v>
      </c>
      <c r="H1263" s="2508">
        <v>115.0</v>
      </c>
      <c r="I1263" s="2508">
        <v>343.0</v>
      </c>
      <c r="J1263" s="2508">
        <v>100.0</v>
      </c>
      <c r="K1263" s="2510">
        <v>144276.0</v>
      </c>
      <c r="L1263" s="2510">
        <v>3699.0</v>
      </c>
      <c r="M1263" s="2508">
        <v>154.0</v>
      </c>
      <c r="N1263" s="2508">
        <v>8.0</v>
      </c>
      <c r="O1263" s="2508">
        <v>39.0</v>
      </c>
      <c r="P1263" s="2508">
        <v>0.5</v>
      </c>
    </row>
    <row r="1264">
      <c r="A1264" s="2505" t="s">
        <v>22</v>
      </c>
      <c r="B1264" s="2505" t="s">
        <v>783</v>
      </c>
      <c r="C1264" s="2506">
        <v>45677.583333333336</v>
      </c>
      <c r="D1264" s="2506">
        <v>45680.583333333336</v>
      </c>
      <c r="E1264" s="2508">
        <v>72.0</v>
      </c>
      <c r="F1264" s="2508" t="s">
        <v>557</v>
      </c>
      <c r="G1264" s="2508">
        <v>3.0</v>
      </c>
      <c r="H1264" s="2508">
        <v>105.0</v>
      </c>
      <c r="I1264" s="2508">
        <v>416.0</v>
      </c>
      <c r="J1264" s="2508">
        <v>77.0</v>
      </c>
      <c r="K1264" s="2510">
        <v>314380.0</v>
      </c>
      <c r="L1264" s="2510">
        <v>4990.0</v>
      </c>
      <c r="M1264" s="2508">
        <v>152.0</v>
      </c>
      <c r="N1264" s="2508">
        <v>11.0</v>
      </c>
      <c r="O1264" s="2508">
        <v>63.0</v>
      </c>
      <c r="P1264" s="2508">
        <v>0.9</v>
      </c>
    </row>
    <row r="1265">
      <c r="A1265" s="2505" t="s">
        <v>21</v>
      </c>
      <c r="B1265" s="2505" t="s">
        <v>783</v>
      </c>
      <c r="C1265" s="2506">
        <v>45684.583333333336</v>
      </c>
      <c r="D1265" s="2506">
        <v>45687.583333333336</v>
      </c>
      <c r="E1265" s="2508">
        <v>72.0</v>
      </c>
      <c r="F1265" s="2508" t="s">
        <v>557</v>
      </c>
      <c r="G1265" s="2508">
        <v>3.0</v>
      </c>
      <c r="H1265" s="2508">
        <v>86.0</v>
      </c>
      <c r="I1265" s="2508">
        <v>514.0</v>
      </c>
      <c r="J1265" s="2508">
        <v>60.0</v>
      </c>
      <c r="K1265" s="2510">
        <v>370928.0</v>
      </c>
      <c r="L1265" s="2510">
        <v>6999.0</v>
      </c>
      <c r="M1265" s="2508">
        <v>139.0</v>
      </c>
      <c r="N1265" s="2508">
        <v>15.0</v>
      </c>
      <c r="O1265" s="2508">
        <v>53.0</v>
      </c>
      <c r="P1265" s="2508">
        <v>0.7</v>
      </c>
    </row>
    <row r="1266">
      <c r="A1266" s="2505" t="s">
        <v>20</v>
      </c>
      <c r="B1266" s="2505" t="s">
        <v>783</v>
      </c>
      <c r="C1266" s="2506">
        <v>45691.583333333336</v>
      </c>
      <c r="D1266" s="2506">
        <v>45694.583333333336</v>
      </c>
      <c r="E1266" s="2508">
        <v>72.0</v>
      </c>
      <c r="F1266" s="2508" t="s">
        <v>557</v>
      </c>
      <c r="G1266" s="2508">
        <v>4.0</v>
      </c>
      <c r="H1266" s="2508">
        <v>156.0</v>
      </c>
      <c r="I1266" s="2508">
        <v>155.0</v>
      </c>
      <c r="J1266" s="2508">
        <v>132.0</v>
      </c>
      <c r="K1266" s="2510">
        <v>63853.0</v>
      </c>
      <c r="L1266" s="2510">
        <v>3361.0</v>
      </c>
      <c r="M1266" s="2508">
        <v>162.0</v>
      </c>
      <c r="N1266" s="2508">
        <v>7.0</v>
      </c>
      <c r="O1266" s="2508">
        <v>19.0</v>
      </c>
      <c r="P1266" s="2508">
        <v>0.3</v>
      </c>
    </row>
    <row r="1267">
      <c r="A1267" s="2505" t="s">
        <v>19</v>
      </c>
      <c r="B1267" s="2505" t="s">
        <v>783</v>
      </c>
      <c r="C1267" s="2506">
        <v>45698.583333333336</v>
      </c>
      <c r="D1267" s="2506">
        <v>45701.583333333336</v>
      </c>
      <c r="E1267" s="2508">
        <v>72.0</v>
      </c>
      <c r="F1267" s="2508" t="s">
        <v>557</v>
      </c>
      <c r="G1267" s="2508">
        <v>2.0</v>
      </c>
      <c r="H1267" s="2508">
        <v>116.0</v>
      </c>
      <c r="I1267" s="2508">
        <v>340.0</v>
      </c>
      <c r="J1267" s="2508">
        <v>98.0</v>
      </c>
      <c r="K1267" s="2510">
        <v>126131.0</v>
      </c>
      <c r="L1267" s="2510">
        <v>4349.0</v>
      </c>
      <c r="M1267" s="2508">
        <v>142.0</v>
      </c>
      <c r="N1267" s="2508">
        <v>9.0</v>
      </c>
      <c r="O1267" s="2508">
        <v>29.0</v>
      </c>
      <c r="P1267" s="2508">
        <v>0.4</v>
      </c>
    </row>
    <row r="1268">
      <c r="A1268" s="2505" t="s">
        <v>18</v>
      </c>
      <c r="B1268" s="2505" t="s">
        <v>783</v>
      </c>
      <c r="C1268" s="2506">
        <v>45705.583333333336</v>
      </c>
      <c r="D1268" s="2506">
        <v>45708.583333333336</v>
      </c>
      <c r="E1268" s="2508">
        <v>72.0</v>
      </c>
      <c r="F1268" s="2508" t="s">
        <v>557</v>
      </c>
      <c r="G1268" s="2508">
        <v>3.0</v>
      </c>
      <c r="H1268" s="2508">
        <v>90.0</v>
      </c>
      <c r="I1268" s="2508">
        <v>456.0</v>
      </c>
      <c r="J1268" s="2508">
        <v>69.0</v>
      </c>
      <c r="K1268" s="2510">
        <v>255070.0</v>
      </c>
      <c r="L1268" s="2510">
        <v>6712.0</v>
      </c>
      <c r="M1268" s="2508">
        <v>129.0</v>
      </c>
      <c r="N1268" s="2508">
        <v>14.0</v>
      </c>
      <c r="O1268" s="2508">
        <v>38.0</v>
      </c>
      <c r="P1268" s="2508">
        <v>0.5</v>
      </c>
    </row>
    <row r="1269">
      <c r="A1269" s="2505" t="s">
        <v>17</v>
      </c>
      <c r="B1269" s="2505" t="s">
        <v>783</v>
      </c>
      <c r="C1269" s="2506">
        <v>45712.583333333336</v>
      </c>
      <c r="D1269" s="2506">
        <v>45715.583333333336</v>
      </c>
      <c r="E1269" s="2508">
        <v>72.0</v>
      </c>
      <c r="F1269" s="2508" t="s">
        <v>557</v>
      </c>
      <c r="G1269" s="2508">
        <v>4.0</v>
      </c>
      <c r="H1269" s="2508">
        <v>123.0</v>
      </c>
      <c r="I1269" s="2508">
        <v>327.0</v>
      </c>
      <c r="J1269" s="2508">
        <v>106.0</v>
      </c>
      <c r="K1269" s="2510">
        <v>120396.0</v>
      </c>
      <c r="L1269" s="2510">
        <v>5017.0</v>
      </c>
      <c r="M1269" s="2508">
        <v>137.0</v>
      </c>
      <c r="N1269" s="2508">
        <v>11.0</v>
      </c>
      <c r="O1269" s="2508">
        <v>24.0</v>
      </c>
      <c r="P1269" s="2508">
        <v>0.3</v>
      </c>
    </row>
    <row r="1270">
      <c r="A1270" s="2505" t="s">
        <v>16</v>
      </c>
      <c r="B1270" s="2505" t="s">
        <v>783</v>
      </c>
      <c r="C1270" s="2506">
        <v>45719.583333333336</v>
      </c>
      <c r="D1270" s="2506">
        <v>45722.583333333336</v>
      </c>
      <c r="E1270" s="2508">
        <v>72.0</v>
      </c>
      <c r="F1270" s="2508" t="s">
        <v>557</v>
      </c>
      <c r="G1270" s="2508">
        <v>3.0</v>
      </c>
      <c r="H1270" s="2508">
        <v>103.0</v>
      </c>
      <c r="I1270" s="2508">
        <v>391.0</v>
      </c>
      <c r="J1270" s="2508">
        <v>81.0</v>
      </c>
      <c r="K1270" s="2510">
        <v>142639.0</v>
      </c>
      <c r="L1270" s="2510">
        <v>5283.0</v>
      </c>
      <c r="M1270" s="2508">
        <v>140.0</v>
      </c>
      <c r="N1270" s="2508">
        <v>11.0</v>
      </c>
      <c r="O1270" s="2508">
        <v>27.0</v>
      </c>
      <c r="P1270" s="2508">
        <v>0.4</v>
      </c>
    </row>
    <row r="1271">
      <c r="A1271" s="2505" t="s">
        <v>39</v>
      </c>
      <c r="B1271" s="2505" t="s">
        <v>783</v>
      </c>
      <c r="C1271" s="2506">
        <v>45558.708333333336</v>
      </c>
      <c r="D1271" s="2506">
        <v>45561.583333333336</v>
      </c>
      <c r="E1271" s="2508">
        <v>69.0</v>
      </c>
      <c r="F1271" s="2508" t="s">
        <v>537</v>
      </c>
      <c r="G1271" s="2508">
        <v>3.0</v>
      </c>
      <c r="H1271" s="2508">
        <v>95.0</v>
      </c>
      <c r="I1271" s="2508">
        <v>473.0</v>
      </c>
      <c r="J1271" s="2508">
        <v>97.0</v>
      </c>
      <c r="K1271" s="2510">
        <v>111936.0</v>
      </c>
      <c r="L1271" s="2510">
        <v>11194.0</v>
      </c>
      <c r="M1271" s="2508">
        <v>68.0</v>
      </c>
      <c r="N1271" s="2508">
        <v>35.0</v>
      </c>
      <c r="O1271" s="2508">
        <v>10.0</v>
      </c>
      <c r="P1271" s="2508">
        <v>0.1</v>
      </c>
    </row>
    <row r="1272">
      <c r="A1272" s="2505" t="s">
        <v>38</v>
      </c>
      <c r="B1272" s="2505" t="s">
        <v>783</v>
      </c>
      <c r="C1272" s="2506">
        <v>45565.708333333336</v>
      </c>
      <c r="D1272" s="2506">
        <v>45568.583333333336</v>
      </c>
      <c r="E1272" s="2508">
        <v>69.0</v>
      </c>
      <c r="F1272" s="2508" t="s">
        <v>537</v>
      </c>
      <c r="G1272" s="2508">
        <v>5.0</v>
      </c>
      <c r="H1272" s="2508">
        <v>82.0</v>
      </c>
      <c r="I1272" s="2508">
        <v>515.0</v>
      </c>
      <c r="J1272" s="2508">
        <v>110.0</v>
      </c>
      <c r="K1272" s="2510">
        <v>90137.0</v>
      </c>
      <c r="L1272" s="2510">
        <v>30046.0</v>
      </c>
      <c r="M1272" s="2508">
        <v>20.0</v>
      </c>
      <c r="N1272" s="2508">
        <v>95.0</v>
      </c>
      <c r="O1272" s="2508">
        <v>3.0</v>
      </c>
      <c r="P1272" s="2508">
        <v>0.0</v>
      </c>
    </row>
    <row r="1273">
      <c r="A1273" s="2505" t="s">
        <v>37</v>
      </c>
      <c r="B1273" s="2505" t="s">
        <v>783</v>
      </c>
      <c r="C1273" s="2506">
        <v>45572.625</v>
      </c>
      <c r="D1273" s="2506">
        <v>45575.583333333336</v>
      </c>
      <c r="E1273" s="2508">
        <v>71.0</v>
      </c>
      <c r="F1273" s="2508" t="s">
        <v>537</v>
      </c>
      <c r="G1273" s="2508">
        <v>4.0</v>
      </c>
      <c r="H1273" s="2508">
        <v>117.0</v>
      </c>
      <c r="I1273" s="2508">
        <v>395.0</v>
      </c>
      <c r="J1273" s="2508">
        <v>128.0</v>
      </c>
      <c r="K1273" s="2510">
        <v>77104.0</v>
      </c>
      <c r="L1273" s="2510">
        <v>12851.0</v>
      </c>
      <c r="M1273" s="2508">
        <v>50.0</v>
      </c>
      <c r="N1273" s="2508">
        <v>41.0</v>
      </c>
      <c r="O1273" s="2508">
        <v>6.0</v>
      </c>
      <c r="P1273" s="2508">
        <v>0.1</v>
      </c>
    </row>
    <row r="1274">
      <c r="A1274" s="2505" t="s">
        <v>36</v>
      </c>
      <c r="B1274" s="2505" t="s">
        <v>783</v>
      </c>
      <c r="C1274" s="2506">
        <v>45579.625</v>
      </c>
      <c r="D1274" s="2506">
        <v>45582.583333333336</v>
      </c>
      <c r="E1274" s="2508">
        <v>71.0</v>
      </c>
      <c r="F1274" s="2508" t="s">
        <v>537</v>
      </c>
      <c r="G1274" s="2508">
        <v>5.0</v>
      </c>
      <c r="H1274" s="2508">
        <v>123.0</v>
      </c>
      <c r="I1274" s="2508">
        <v>343.0</v>
      </c>
      <c r="J1274" s="2508">
        <v>139.0</v>
      </c>
      <c r="K1274" s="2510">
        <v>62375.0</v>
      </c>
      <c r="L1274" s="2510">
        <v>12475.0</v>
      </c>
      <c r="M1274" s="2508">
        <v>64.0</v>
      </c>
      <c r="N1274" s="2508">
        <v>40.0</v>
      </c>
      <c r="O1274" s="2508">
        <v>5.0</v>
      </c>
      <c r="P1274" s="2508">
        <v>0.1</v>
      </c>
    </row>
    <row r="1275">
      <c r="A1275" s="2505" t="s">
        <v>35</v>
      </c>
      <c r="B1275" s="2505" t="s">
        <v>783</v>
      </c>
      <c r="C1275" s="2506">
        <v>45586.625</v>
      </c>
      <c r="D1275" s="2506">
        <v>45589.583333333336</v>
      </c>
      <c r="E1275" s="2508">
        <v>71.0</v>
      </c>
      <c r="F1275" s="2508" t="s">
        <v>537</v>
      </c>
      <c r="G1275" s="2508">
        <v>4.0</v>
      </c>
      <c r="H1275" s="2508">
        <v>135.0</v>
      </c>
      <c r="I1275" s="2508">
        <v>271.0</v>
      </c>
      <c r="J1275" s="2508">
        <v>144.0</v>
      </c>
      <c r="K1275" s="2510">
        <v>40573.0</v>
      </c>
      <c r="L1275" s="2510">
        <v>10143.0</v>
      </c>
      <c r="M1275" s="2508">
        <v>57.0</v>
      </c>
      <c r="N1275" s="2508">
        <v>33.0</v>
      </c>
      <c r="O1275" s="2508">
        <v>4.0</v>
      </c>
      <c r="P1275" s="2508">
        <v>0.1</v>
      </c>
    </row>
    <row r="1276">
      <c r="A1276" s="2505" t="s">
        <v>34</v>
      </c>
      <c r="B1276" s="2505" t="s">
        <v>783</v>
      </c>
      <c r="C1276" s="2506">
        <v>45593.583333333336</v>
      </c>
      <c r="D1276" s="2506">
        <v>45596.583333333336</v>
      </c>
      <c r="E1276" s="2508">
        <v>72.0</v>
      </c>
      <c r="F1276" s="2508" t="s">
        <v>537</v>
      </c>
      <c r="G1276" s="2508">
        <v>2.0</v>
      </c>
      <c r="H1276" s="2508">
        <v>142.0</v>
      </c>
      <c r="I1276" s="2508">
        <v>252.0</v>
      </c>
      <c r="J1276" s="2508">
        <v>149.0</v>
      </c>
      <c r="K1276" s="2510">
        <v>30706.0</v>
      </c>
      <c r="L1276" s="2510">
        <v>7677.0</v>
      </c>
      <c r="M1276" s="2508">
        <v>84.0</v>
      </c>
      <c r="N1276" s="2508">
        <v>25.0</v>
      </c>
      <c r="O1276" s="2508">
        <v>4.0</v>
      </c>
      <c r="P1276" s="2508">
        <v>0.1</v>
      </c>
    </row>
    <row r="1277">
      <c r="A1277" s="2505" t="s">
        <v>33</v>
      </c>
      <c r="B1277" s="2505" t="s">
        <v>783</v>
      </c>
      <c r="C1277" s="2506">
        <v>45600.583333333336</v>
      </c>
      <c r="D1277" s="2506">
        <v>45603.583333333336</v>
      </c>
      <c r="E1277" s="2508">
        <v>72.0</v>
      </c>
      <c r="F1277" s="2508" t="s">
        <v>537</v>
      </c>
      <c r="G1277" s="2508">
        <v>3.0</v>
      </c>
      <c r="H1277" s="2508">
        <v>103.0</v>
      </c>
      <c r="I1277" s="2508">
        <v>443.0</v>
      </c>
      <c r="J1277" s="2508">
        <v>125.0</v>
      </c>
      <c r="K1277" s="2510">
        <v>95057.0</v>
      </c>
      <c r="L1277" s="2510">
        <v>15843.0</v>
      </c>
      <c r="M1277" s="2508">
        <v>42.0</v>
      </c>
      <c r="N1277" s="2508">
        <v>51.0</v>
      </c>
      <c r="O1277" s="2508">
        <v>6.0</v>
      </c>
      <c r="P1277" s="2508">
        <v>0.1</v>
      </c>
    </row>
    <row r="1278">
      <c r="A1278" s="2505" t="s">
        <v>32</v>
      </c>
      <c r="B1278" s="2505" t="s">
        <v>783</v>
      </c>
      <c r="C1278" s="2506">
        <v>45607.583333333336</v>
      </c>
      <c r="D1278" s="2506">
        <v>45610.583333333336</v>
      </c>
      <c r="E1278" s="2508">
        <v>72.0</v>
      </c>
      <c r="F1278" s="2508" t="s">
        <v>537</v>
      </c>
      <c r="G1278" s="2508">
        <v>4.0</v>
      </c>
      <c r="H1278" s="2508">
        <v>151.0</v>
      </c>
      <c r="I1278" s="2508">
        <v>212.0</v>
      </c>
      <c r="J1278" s="2508">
        <v>162.0</v>
      </c>
      <c r="K1278" s="2510">
        <v>44788.0</v>
      </c>
      <c r="L1278" s="2510">
        <v>7465.0</v>
      </c>
      <c r="M1278" s="2508">
        <v>88.0</v>
      </c>
      <c r="N1278" s="2508">
        <v>24.0</v>
      </c>
      <c r="O1278" s="2508">
        <v>6.0</v>
      </c>
      <c r="P1278" s="2508">
        <v>0.1</v>
      </c>
    </row>
    <row r="1279">
      <c r="A1279" s="2505" t="s">
        <v>31</v>
      </c>
      <c r="B1279" s="2505" t="s">
        <v>783</v>
      </c>
      <c r="C1279" s="2506">
        <v>45614.583333333336</v>
      </c>
      <c r="D1279" s="2506">
        <v>45617.583333333336</v>
      </c>
      <c r="E1279" s="2508">
        <v>72.0</v>
      </c>
      <c r="F1279" s="2508" t="s">
        <v>537</v>
      </c>
      <c r="G1279" s="2508">
        <v>3.0</v>
      </c>
      <c r="H1279" s="2508">
        <v>132.0</v>
      </c>
      <c r="I1279" s="2508">
        <v>287.0</v>
      </c>
      <c r="J1279" s="2508">
        <v>137.0</v>
      </c>
      <c r="K1279" s="2510">
        <v>71159.0</v>
      </c>
      <c r="L1279" s="2510">
        <v>8895.0</v>
      </c>
      <c r="M1279" s="2508">
        <v>91.0</v>
      </c>
      <c r="N1279" s="2508">
        <v>29.0</v>
      </c>
      <c r="O1279" s="2508">
        <v>8.0</v>
      </c>
      <c r="P1279" s="2508">
        <v>0.1</v>
      </c>
    </row>
    <row r="1280">
      <c r="A1280" s="2505" t="s">
        <v>30</v>
      </c>
      <c r="B1280" s="2505" t="s">
        <v>783</v>
      </c>
      <c r="C1280" s="2506">
        <v>45621.583333333336</v>
      </c>
      <c r="D1280" s="2506">
        <v>45624.583333333336</v>
      </c>
      <c r="E1280" s="2508">
        <v>72.0</v>
      </c>
      <c r="F1280" s="2508" t="s">
        <v>537</v>
      </c>
      <c r="G1280" s="2508">
        <v>3.0</v>
      </c>
      <c r="H1280" s="2508">
        <v>26.0</v>
      </c>
      <c r="I1280" s="2508">
        <v>792.0</v>
      </c>
      <c r="J1280" s="2508">
        <v>43.0</v>
      </c>
      <c r="K1280" s="2510">
        <v>423200.0</v>
      </c>
      <c r="L1280" s="2510">
        <v>30229.0</v>
      </c>
      <c r="M1280" s="2508">
        <v>18.0</v>
      </c>
      <c r="N1280" s="2508">
        <v>98.0</v>
      </c>
      <c r="O1280" s="2508">
        <v>14.0</v>
      </c>
      <c r="P1280" s="2508">
        <v>0.2</v>
      </c>
    </row>
    <row r="1281">
      <c r="A1281" s="2505" t="s">
        <v>29</v>
      </c>
      <c r="B1281" s="2505" t="s">
        <v>783</v>
      </c>
      <c r="C1281" s="2506">
        <v>45628.583333333336</v>
      </c>
      <c r="D1281" s="2506">
        <v>45631.583333333336</v>
      </c>
      <c r="E1281" s="2508">
        <v>72.0</v>
      </c>
      <c r="F1281" s="2508" t="s">
        <v>537</v>
      </c>
      <c r="G1281" s="2508">
        <v>6.0</v>
      </c>
      <c r="H1281" s="2508">
        <v>122.0</v>
      </c>
      <c r="I1281" s="2508">
        <v>372.0</v>
      </c>
      <c r="J1281" s="2508">
        <v>133.0</v>
      </c>
      <c r="K1281" s="2510">
        <v>90604.0</v>
      </c>
      <c r="L1281" s="2510">
        <v>11326.0</v>
      </c>
      <c r="M1281" s="2508">
        <v>64.0</v>
      </c>
      <c r="N1281" s="2508">
        <v>37.0</v>
      </c>
      <c r="O1281" s="2508">
        <v>8.0</v>
      </c>
      <c r="P1281" s="2508">
        <v>0.1</v>
      </c>
    </row>
    <row r="1282">
      <c r="A1282" s="2505" t="s">
        <v>28</v>
      </c>
      <c r="B1282" s="2505" t="s">
        <v>783</v>
      </c>
      <c r="C1282" s="2506">
        <v>45635.583333333336</v>
      </c>
      <c r="D1282" s="2506">
        <v>45638.583333333336</v>
      </c>
      <c r="E1282" s="2508">
        <v>72.0</v>
      </c>
      <c r="F1282" s="2508" t="s">
        <v>537</v>
      </c>
      <c r="G1282" s="2508">
        <v>3.0</v>
      </c>
      <c r="H1282" s="2508">
        <v>141.0</v>
      </c>
      <c r="I1282" s="2508">
        <v>249.0</v>
      </c>
      <c r="J1282" s="2508">
        <v>148.0</v>
      </c>
      <c r="K1282" s="2510">
        <v>35281.0</v>
      </c>
      <c r="L1282" s="2510">
        <v>8820.0</v>
      </c>
      <c r="M1282" s="2508">
        <v>98.0</v>
      </c>
      <c r="N1282" s="2508">
        <v>28.0</v>
      </c>
      <c r="O1282" s="2508">
        <v>4.0</v>
      </c>
      <c r="P1282" s="2508">
        <v>0.1</v>
      </c>
    </row>
    <row r="1283">
      <c r="A1283" s="2505" t="s">
        <v>27</v>
      </c>
      <c r="B1283" s="2505" t="s">
        <v>783</v>
      </c>
      <c r="C1283" s="2506">
        <v>45642.583333333336</v>
      </c>
      <c r="D1283" s="2506">
        <v>45645.583333333336</v>
      </c>
      <c r="E1283" s="2508">
        <v>72.0</v>
      </c>
      <c r="F1283" s="2508" t="s">
        <v>537</v>
      </c>
      <c r="G1283" s="2508">
        <v>3.0</v>
      </c>
      <c r="H1283" s="2508">
        <v>42.0</v>
      </c>
      <c r="I1283" s="2508">
        <v>723.0</v>
      </c>
      <c r="J1283" s="2508">
        <v>66.0</v>
      </c>
      <c r="K1283" s="2510">
        <v>314896.0</v>
      </c>
      <c r="L1283" s="2510">
        <v>34988.0</v>
      </c>
      <c r="M1283" s="2508">
        <v>13.0</v>
      </c>
      <c r="N1283" s="2508">
        <v>113.0</v>
      </c>
      <c r="O1283" s="2508">
        <v>9.0</v>
      </c>
      <c r="P1283" s="2508">
        <v>0.1</v>
      </c>
    </row>
    <row r="1284">
      <c r="A1284" s="2505" t="s">
        <v>26</v>
      </c>
      <c r="B1284" s="2505" t="s">
        <v>783</v>
      </c>
      <c r="C1284" s="2506">
        <v>45649.583333333336</v>
      </c>
      <c r="D1284" s="2506">
        <v>45652.583333333336</v>
      </c>
      <c r="E1284" s="2508">
        <v>72.0</v>
      </c>
      <c r="F1284" s="2508" t="s">
        <v>537</v>
      </c>
      <c r="G1284" s="2508">
        <v>6.0</v>
      </c>
      <c r="H1284" s="2508">
        <v>50.0</v>
      </c>
      <c r="I1284" s="2508">
        <v>661.0</v>
      </c>
      <c r="J1284" s="2508">
        <v>75.0</v>
      </c>
      <c r="K1284" s="2510">
        <v>200053.0</v>
      </c>
      <c r="L1284" s="2510">
        <v>33342.0</v>
      </c>
      <c r="M1284" s="2508">
        <v>18.0</v>
      </c>
      <c r="N1284" s="2508">
        <v>108.0</v>
      </c>
      <c r="O1284" s="2508">
        <v>6.0</v>
      </c>
      <c r="P1284" s="2508">
        <v>0.1</v>
      </c>
    </row>
    <row r="1285">
      <c r="A1285" s="2505" t="s">
        <v>25</v>
      </c>
      <c r="B1285" s="2505" t="s">
        <v>783</v>
      </c>
      <c r="C1285" s="2506">
        <v>45656.583333333336</v>
      </c>
      <c r="D1285" s="2506">
        <v>45659.583333333336</v>
      </c>
      <c r="E1285" s="2508">
        <v>72.0</v>
      </c>
      <c r="F1285" s="2508" t="s">
        <v>537</v>
      </c>
      <c r="G1285" s="2508">
        <v>5.0</v>
      </c>
      <c r="H1285" s="2508">
        <v>78.0</v>
      </c>
      <c r="I1285" s="2508">
        <v>510.0</v>
      </c>
      <c r="J1285" s="2508">
        <v>107.0</v>
      </c>
      <c r="K1285" s="2510">
        <v>89592.0</v>
      </c>
      <c r="L1285" s="2510">
        <v>44796.0</v>
      </c>
      <c r="M1285" s="2508">
        <v>14.0</v>
      </c>
      <c r="N1285" s="2508">
        <v>145.0</v>
      </c>
      <c r="O1285" s="2508">
        <v>2.0</v>
      </c>
      <c r="P1285" s="2508">
        <v>0.0</v>
      </c>
    </row>
    <row r="1286">
      <c r="A1286" s="2505" t="s">
        <v>24</v>
      </c>
      <c r="B1286" s="2505" t="s">
        <v>783</v>
      </c>
      <c r="C1286" s="2506">
        <v>45663.583333333336</v>
      </c>
      <c r="D1286" s="2506">
        <v>45666.583333333336</v>
      </c>
      <c r="E1286" s="2508">
        <v>72.0</v>
      </c>
      <c r="F1286" s="2508" t="s">
        <v>537</v>
      </c>
      <c r="G1286" s="2508">
        <v>4.0</v>
      </c>
      <c r="H1286" s="2508">
        <v>117.0</v>
      </c>
      <c r="I1286" s="2508">
        <v>354.0</v>
      </c>
      <c r="J1286" s="2508">
        <v>138.0</v>
      </c>
      <c r="K1286" s="2510">
        <v>39699.0</v>
      </c>
      <c r="L1286" s="2510">
        <v>19850.0</v>
      </c>
      <c r="M1286" s="2508">
        <v>33.0</v>
      </c>
      <c r="N1286" s="2508">
        <v>64.0</v>
      </c>
      <c r="O1286" s="2508">
        <v>2.0</v>
      </c>
      <c r="P1286" s="2508">
        <v>0.0</v>
      </c>
    </row>
    <row r="1287">
      <c r="A1287" s="2505" t="s">
        <v>23</v>
      </c>
      <c r="B1287" s="2505" t="s">
        <v>783</v>
      </c>
      <c r="C1287" s="2506">
        <v>45670.583333333336</v>
      </c>
      <c r="D1287" s="2506">
        <v>45673.583333333336</v>
      </c>
      <c r="E1287" s="2508">
        <v>72.0</v>
      </c>
      <c r="F1287" s="2508" t="s">
        <v>537</v>
      </c>
      <c r="G1287" s="2508">
        <v>4.0</v>
      </c>
      <c r="H1287" s="2508">
        <v>103.0</v>
      </c>
      <c r="I1287" s="2508">
        <v>420.0</v>
      </c>
      <c r="J1287" s="2508">
        <v>117.0</v>
      </c>
      <c r="K1287" s="2510">
        <v>82108.0</v>
      </c>
      <c r="L1287" s="2510">
        <v>11730.0</v>
      </c>
      <c r="M1287" s="2508">
        <v>56.0</v>
      </c>
      <c r="N1287" s="2508">
        <v>38.0</v>
      </c>
      <c r="O1287" s="2508">
        <v>7.0</v>
      </c>
      <c r="P1287" s="2508">
        <v>0.1</v>
      </c>
    </row>
    <row r="1288">
      <c r="A1288" s="2505" t="s">
        <v>22</v>
      </c>
      <c r="B1288" s="2505" t="s">
        <v>783</v>
      </c>
      <c r="C1288" s="2506">
        <v>45677.583333333336</v>
      </c>
      <c r="D1288" s="2506">
        <v>45680.583333333336</v>
      </c>
      <c r="E1288" s="2508">
        <v>72.0</v>
      </c>
      <c r="F1288" s="2508" t="s">
        <v>537</v>
      </c>
      <c r="G1288" s="2508">
        <v>4.0</v>
      </c>
      <c r="H1288" s="2508">
        <v>77.0</v>
      </c>
      <c r="I1288" s="2508">
        <v>567.0</v>
      </c>
      <c r="J1288" s="2508">
        <v>99.0</v>
      </c>
      <c r="K1288" s="2510">
        <v>183208.0</v>
      </c>
      <c r="L1288" s="2510">
        <v>36642.0</v>
      </c>
      <c r="M1288" s="2508">
        <v>23.0</v>
      </c>
      <c r="N1288" s="2508">
        <v>118.0</v>
      </c>
      <c r="O1288" s="2508">
        <v>5.0</v>
      </c>
      <c r="P1288" s="2508">
        <v>0.1</v>
      </c>
    </row>
    <row r="1289">
      <c r="A1289" s="2505" t="s">
        <v>21</v>
      </c>
      <c r="B1289" s="2505" t="s">
        <v>783</v>
      </c>
      <c r="C1289" s="2506">
        <v>45684.583333333336</v>
      </c>
      <c r="D1289" s="2506">
        <v>45687.583333333336</v>
      </c>
      <c r="E1289" s="2508">
        <v>72.0</v>
      </c>
      <c r="F1289" s="2508" t="s">
        <v>537</v>
      </c>
      <c r="G1289" s="2508">
        <v>4.0</v>
      </c>
      <c r="H1289" s="2508">
        <v>110.0</v>
      </c>
      <c r="I1289" s="2508">
        <v>396.0</v>
      </c>
      <c r="J1289" s="2508">
        <v>116.0</v>
      </c>
      <c r="K1289" s="2510">
        <v>126124.0</v>
      </c>
      <c r="L1289" s="2510">
        <v>11466.0</v>
      </c>
      <c r="M1289" s="2508">
        <v>83.0</v>
      </c>
      <c r="N1289" s="2508">
        <v>37.0</v>
      </c>
      <c r="O1289" s="2508">
        <v>11.0</v>
      </c>
      <c r="P1289" s="2508">
        <v>0.2</v>
      </c>
    </row>
    <row r="1290">
      <c r="A1290" s="2505" t="s">
        <v>20</v>
      </c>
      <c r="B1290" s="2505" t="s">
        <v>783</v>
      </c>
      <c r="C1290" s="2506">
        <v>45691.583333333336</v>
      </c>
      <c r="D1290" s="2506">
        <v>45694.583333333336</v>
      </c>
      <c r="E1290" s="2508">
        <v>72.0</v>
      </c>
      <c r="F1290" s="2508" t="s">
        <v>537</v>
      </c>
      <c r="G1290" s="2508">
        <v>4.0</v>
      </c>
      <c r="H1290" s="2508">
        <v>113.0</v>
      </c>
      <c r="I1290" s="2508">
        <v>373.0</v>
      </c>
      <c r="J1290" s="2508">
        <v>120.0</v>
      </c>
      <c r="K1290" s="2510">
        <v>100370.0</v>
      </c>
      <c r="L1290" s="2510">
        <v>10037.0</v>
      </c>
      <c r="M1290" s="2508">
        <v>84.0</v>
      </c>
      <c r="N1290" s="2508">
        <v>32.0</v>
      </c>
      <c r="O1290" s="2508">
        <v>10.0</v>
      </c>
      <c r="P1290" s="2508">
        <v>0.1</v>
      </c>
    </row>
    <row r="1291">
      <c r="A1291" s="2505" t="s">
        <v>19</v>
      </c>
      <c r="B1291" s="2505" t="s">
        <v>783</v>
      </c>
      <c r="C1291" s="2506">
        <v>45698.583333333336</v>
      </c>
      <c r="D1291" s="2506">
        <v>45701.583333333336</v>
      </c>
      <c r="E1291" s="2508">
        <v>72.0</v>
      </c>
      <c r="F1291" s="2508" t="s">
        <v>537</v>
      </c>
      <c r="G1291" s="2508">
        <v>3.0</v>
      </c>
      <c r="H1291" s="2508">
        <v>106.0</v>
      </c>
      <c r="I1291" s="2508">
        <v>378.0</v>
      </c>
      <c r="J1291" s="2508">
        <v>112.0</v>
      </c>
      <c r="K1291" s="2510">
        <v>91627.0</v>
      </c>
      <c r="L1291" s="2510">
        <v>9163.0</v>
      </c>
      <c r="M1291" s="2508">
        <v>85.0</v>
      </c>
      <c r="N1291" s="2508">
        <v>30.0</v>
      </c>
      <c r="O1291" s="2508">
        <v>10.0</v>
      </c>
      <c r="P1291" s="2508">
        <v>0.1</v>
      </c>
    </row>
    <row r="1292">
      <c r="A1292" s="2505" t="s">
        <v>18</v>
      </c>
      <c r="B1292" s="2505" t="s">
        <v>783</v>
      </c>
      <c r="C1292" s="2506">
        <v>45705.583333333336</v>
      </c>
      <c r="D1292" s="2506">
        <v>45708.583333333336</v>
      </c>
      <c r="E1292" s="2508">
        <v>72.0</v>
      </c>
      <c r="F1292" s="2508" t="s">
        <v>537</v>
      </c>
      <c r="G1292" s="2508">
        <v>3.0</v>
      </c>
      <c r="H1292" s="2508">
        <v>99.0</v>
      </c>
      <c r="I1292" s="2508">
        <v>429.0</v>
      </c>
      <c r="J1292" s="2508">
        <v>102.0</v>
      </c>
      <c r="K1292" s="2510">
        <v>143924.0</v>
      </c>
      <c r="L1292" s="2510">
        <v>13084.0</v>
      </c>
      <c r="M1292" s="2508">
        <v>71.0</v>
      </c>
      <c r="N1292" s="2508">
        <v>42.0</v>
      </c>
      <c r="O1292" s="2508">
        <v>11.0</v>
      </c>
      <c r="P1292" s="2508">
        <v>0.2</v>
      </c>
    </row>
    <row r="1293">
      <c r="A1293" s="2505" t="s">
        <v>17</v>
      </c>
      <c r="B1293" s="2505" t="s">
        <v>783</v>
      </c>
      <c r="C1293" s="2506">
        <v>45712.583333333336</v>
      </c>
      <c r="D1293" s="2506">
        <v>45715.583333333336</v>
      </c>
      <c r="E1293" s="2508">
        <v>72.0</v>
      </c>
      <c r="F1293" s="2508" t="s">
        <v>537</v>
      </c>
      <c r="G1293" s="2508">
        <v>3.0</v>
      </c>
      <c r="H1293" s="2508">
        <v>118.0</v>
      </c>
      <c r="I1293" s="2508">
        <v>348.0</v>
      </c>
      <c r="J1293" s="2508">
        <v>115.0</v>
      </c>
      <c r="K1293" s="2510">
        <v>84874.0</v>
      </c>
      <c r="L1293" s="2510">
        <v>9430.0</v>
      </c>
      <c r="M1293" s="2508">
        <v>85.0</v>
      </c>
      <c r="N1293" s="2508">
        <v>30.0</v>
      </c>
      <c r="O1293" s="2508">
        <v>9.0</v>
      </c>
      <c r="P1293" s="2508">
        <v>0.1</v>
      </c>
    </row>
    <row r="1294">
      <c r="A1294" s="2505" t="s">
        <v>16</v>
      </c>
      <c r="B1294" s="2505" t="s">
        <v>783</v>
      </c>
      <c r="C1294" s="2506">
        <v>45719.583333333336</v>
      </c>
      <c r="D1294" s="2506">
        <v>45722.583333333336</v>
      </c>
      <c r="E1294" s="2508">
        <v>72.0</v>
      </c>
      <c r="F1294" s="2508" t="s">
        <v>537</v>
      </c>
      <c r="G1294" s="2508">
        <v>4.0</v>
      </c>
      <c r="H1294" s="2508">
        <v>107.0</v>
      </c>
      <c r="I1294" s="2508">
        <v>367.0</v>
      </c>
      <c r="J1294" s="2508">
        <v>116.0</v>
      </c>
      <c r="K1294" s="2510">
        <v>56868.0</v>
      </c>
      <c r="L1294" s="2510">
        <v>9478.0</v>
      </c>
      <c r="M1294" s="2508">
        <v>70.0</v>
      </c>
      <c r="N1294" s="2508">
        <v>31.0</v>
      </c>
      <c r="O1294" s="2508">
        <v>6.0</v>
      </c>
      <c r="P1294" s="2508">
        <v>0.1</v>
      </c>
    </row>
    <row r="1295">
      <c r="A1295" s="2505" t="s">
        <v>782</v>
      </c>
      <c r="B1295" s="2505" t="s">
        <v>783</v>
      </c>
      <c r="C1295" s="2506">
        <v>45502.625</v>
      </c>
      <c r="D1295" s="2506">
        <v>45505.583333333336</v>
      </c>
      <c r="E1295" s="2508">
        <v>71.0</v>
      </c>
      <c r="F1295" s="2508" t="s">
        <v>296</v>
      </c>
      <c r="G1295" s="2508">
        <v>6.0</v>
      </c>
      <c r="H1295" s="2508">
        <v>15.0</v>
      </c>
      <c r="I1295" s="2508">
        <v>829.0</v>
      </c>
      <c r="J1295" s="2508">
        <v>40.0</v>
      </c>
      <c r="K1295" s="2510">
        <v>318747.0</v>
      </c>
      <c r="L1295" s="2510">
        <v>22768.0</v>
      </c>
      <c r="M1295" s="2508">
        <v>10.0</v>
      </c>
      <c r="N1295" s="2508">
        <v>120.0</v>
      </c>
      <c r="O1295" s="2508">
        <v>14.0</v>
      </c>
      <c r="P1295" s="2508">
        <v>0.2</v>
      </c>
    </row>
    <row r="1296">
      <c r="A1296" s="2505" t="s">
        <v>46</v>
      </c>
      <c r="B1296" s="2505" t="s">
        <v>783</v>
      </c>
      <c r="C1296" s="2506">
        <v>45509.625</v>
      </c>
      <c r="D1296" s="2506">
        <v>45512.583333333336</v>
      </c>
      <c r="E1296" s="2508">
        <v>71.0</v>
      </c>
      <c r="F1296" s="2508" t="s">
        <v>296</v>
      </c>
      <c r="G1296" s="2508">
        <v>6.0</v>
      </c>
      <c r="H1296" s="2508">
        <v>23.0</v>
      </c>
      <c r="I1296" s="2508">
        <v>806.0</v>
      </c>
      <c r="J1296" s="2508">
        <v>46.0</v>
      </c>
      <c r="K1296" s="2510">
        <v>255399.0</v>
      </c>
      <c r="L1296" s="2510">
        <v>9823.0</v>
      </c>
      <c r="M1296" s="2508">
        <v>31.0</v>
      </c>
      <c r="N1296" s="2508">
        <v>53.0</v>
      </c>
      <c r="O1296" s="2508">
        <v>26.0</v>
      </c>
      <c r="P1296" s="2508">
        <v>0.4</v>
      </c>
    </row>
    <row r="1297">
      <c r="A1297" s="2505" t="s">
        <v>45</v>
      </c>
      <c r="B1297" s="2505" t="s">
        <v>783</v>
      </c>
      <c r="C1297" s="2506">
        <v>45516.625</v>
      </c>
      <c r="D1297" s="2506">
        <v>45519.583333333336</v>
      </c>
      <c r="E1297" s="2508">
        <v>71.0</v>
      </c>
      <c r="F1297" s="2508" t="s">
        <v>296</v>
      </c>
      <c r="G1297" s="2508">
        <v>6.0</v>
      </c>
      <c r="H1297" s="2508">
        <v>54.0</v>
      </c>
      <c r="I1297" s="2508">
        <v>595.0</v>
      </c>
      <c r="J1297" s="2508">
        <v>88.0</v>
      </c>
      <c r="K1297" s="2510">
        <v>90740.0</v>
      </c>
      <c r="L1297" s="2510">
        <v>5041.0</v>
      </c>
      <c r="M1297" s="2508">
        <v>63.0</v>
      </c>
      <c r="N1297" s="2508">
        <v>27.0</v>
      </c>
      <c r="O1297" s="2508">
        <v>18.0</v>
      </c>
      <c r="P1297" s="2508">
        <v>0.3</v>
      </c>
    </row>
    <row r="1298">
      <c r="A1298" s="2505" t="s">
        <v>44</v>
      </c>
      <c r="B1298" s="2505" t="s">
        <v>783</v>
      </c>
      <c r="C1298" s="2506">
        <v>45523.625</v>
      </c>
      <c r="D1298" s="2506">
        <v>45526.583333333336</v>
      </c>
      <c r="E1298" s="2508">
        <v>71.0</v>
      </c>
      <c r="F1298" s="2508" t="s">
        <v>296</v>
      </c>
      <c r="G1298" s="2508">
        <v>6.0</v>
      </c>
      <c r="H1298" s="2508">
        <v>49.0</v>
      </c>
      <c r="I1298" s="2508">
        <v>675.0</v>
      </c>
      <c r="J1298" s="2508">
        <v>71.0</v>
      </c>
      <c r="K1298" s="2510">
        <v>169774.0</v>
      </c>
      <c r="L1298" s="2510">
        <v>5659.0</v>
      </c>
      <c r="M1298" s="2508">
        <v>65.0</v>
      </c>
      <c r="N1298" s="2508">
        <v>31.0</v>
      </c>
      <c r="O1298" s="2508">
        <v>30.0</v>
      </c>
      <c r="P1298" s="2508">
        <v>0.4</v>
      </c>
    </row>
    <row r="1299">
      <c r="A1299" s="2505" t="s">
        <v>43</v>
      </c>
      <c r="B1299" s="2505" t="s">
        <v>783</v>
      </c>
      <c r="C1299" s="2506">
        <v>45530.625</v>
      </c>
      <c r="D1299" s="2506">
        <v>45533.583333333336</v>
      </c>
      <c r="E1299" s="2508">
        <v>71.0</v>
      </c>
      <c r="F1299" s="2508" t="s">
        <v>296</v>
      </c>
      <c r="G1299" s="2508">
        <v>7.0</v>
      </c>
      <c r="H1299" s="2508">
        <v>31.0</v>
      </c>
      <c r="I1299" s="2508">
        <v>721.0</v>
      </c>
      <c r="J1299" s="2508">
        <v>65.0</v>
      </c>
      <c r="K1299" s="2510">
        <v>197745.0</v>
      </c>
      <c r="L1299" s="2510">
        <v>7606.0</v>
      </c>
      <c r="M1299" s="2508">
        <v>44.0</v>
      </c>
      <c r="N1299" s="2508">
        <v>41.0</v>
      </c>
      <c r="O1299" s="2508">
        <v>26.0</v>
      </c>
      <c r="P1299" s="2508">
        <v>0.4</v>
      </c>
    </row>
    <row r="1300">
      <c r="A1300" s="2505" t="s">
        <v>42</v>
      </c>
      <c r="B1300" s="2505" t="s">
        <v>783</v>
      </c>
      <c r="C1300" s="2506">
        <v>45537.708333333336</v>
      </c>
      <c r="D1300" s="2506">
        <v>45540.666666666664</v>
      </c>
      <c r="E1300" s="2508">
        <v>71.0</v>
      </c>
      <c r="F1300" s="2508" t="s">
        <v>296</v>
      </c>
      <c r="G1300" s="2508">
        <v>6.0</v>
      </c>
      <c r="H1300" s="2508">
        <v>25.0</v>
      </c>
      <c r="I1300" s="2508">
        <v>761.0</v>
      </c>
      <c r="J1300" s="2508">
        <v>66.0</v>
      </c>
      <c r="K1300" s="2510">
        <v>188282.0</v>
      </c>
      <c r="L1300" s="2510">
        <v>14483.0</v>
      </c>
      <c r="M1300" s="2508">
        <v>21.0</v>
      </c>
      <c r="N1300" s="2508">
        <v>78.0</v>
      </c>
      <c r="O1300" s="2508">
        <v>13.0</v>
      </c>
      <c r="P1300" s="2508">
        <v>0.2</v>
      </c>
    </row>
    <row r="1301">
      <c r="A1301" s="2505" t="s">
        <v>41</v>
      </c>
      <c r="B1301" s="2505" t="s">
        <v>783</v>
      </c>
      <c r="C1301" s="2506">
        <v>45544.708333333336</v>
      </c>
      <c r="D1301" s="2506">
        <v>45547.583333333336</v>
      </c>
      <c r="E1301" s="2508">
        <v>69.0</v>
      </c>
      <c r="F1301" s="2508" t="s">
        <v>296</v>
      </c>
      <c r="G1301" s="2508">
        <v>6.0</v>
      </c>
      <c r="H1301" s="2508">
        <v>18.0</v>
      </c>
      <c r="I1301" s="2508">
        <v>858.0</v>
      </c>
      <c r="J1301" s="2508">
        <v>43.0</v>
      </c>
      <c r="K1301" s="2510">
        <v>330541.0</v>
      </c>
      <c r="L1301" s="2510">
        <v>14371.0</v>
      </c>
      <c r="M1301" s="2508">
        <v>20.0</v>
      </c>
      <c r="N1301" s="2508">
        <v>78.0</v>
      </c>
      <c r="O1301" s="2508">
        <v>23.0</v>
      </c>
      <c r="P1301" s="2508">
        <v>0.3</v>
      </c>
    </row>
    <row r="1302">
      <c r="A1302" s="2505" t="s">
        <v>40</v>
      </c>
      <c r="B1302" s="2505" t="s">
        <v>783</v>
      </c>
      <c r="C1302" s="2506">
        <v>45551.708333333336</v>
      </c>
      <c r="D1302" s="2506">
        <v>45554.583333333336</v>
      </c>
      <c r="E1302" s="2508">
        <v>69.0</v>
      </c>
      <c r="F1302" s="2508" t="s">
        <v>296</v>
      </c>
      <c r="G1302" s="2508">
        <v>7.0</v>
      </c>
      <c r="H1302" s="2508">
        <v>28.0</v>
      </c>
      <c r="I1302" s="2508">
        <v>801.0</v>
      </c>
      <c r="J1302" s="2508">
        <v>56.0</v>
      </c>
      <c r="K1302" s="2510">
        <v>212954.0</v>
      </c>
      <c r="L1302" s="2510">
        <v>10648.0</v>
      </c>
      <c r="M1302" s="2508">
        <v>27.0</v>
      </c>
      <c r="N1302" s="2508">
        <v>58.0</v>
      </c>
      <c r="O1302" s="2508">
        <v>20.0</v>
      </c>
      <c r="P1302" s="2508">
        <v>0.3</v>
      </c>
    </row>
    <row r="1303">
      <c r="A1303" s="2505" t="s">
        <v>39</v>
      </c>
      <c r="B1303" s="2505" t="s">
        <v>783</v>
      </c>
      <c r="C1303" s="2506">
        <v>45558.708333333336</v>
      </c>
      <c r="D1303" s="2506">
        <v>45561.583333333336</v>
      </c>
      <c r="E1303" s="2508">
        <v>69.0</v>
      </c>
      <c r="F1303" s="2508" t="s">
        <v>296</v>
      </c>
      <c r="G1303" s="2508">
        <v>6.0</v>
      </c>
      <c r="H1303" s="2508">
        <v>60.0</v>
      </c>
      <c r="I1303" s="2508">
        <v>619.0</v>
      </c>
      <c r="J1303" s="2508">
        <v>100.0</v>
      </c>
      <c r="K1303" s="2510">
        <v>111167.0</v>
      </c>
      <c r="L1303" s="2510">
        <v>8551.0</v>
      </c>
      <c r="M1303" s="2508">
        <v>53.0</v>
      </c>
      <c r="N1303" s="2508">
        <v>46.0</v>
      </c>
      <c r="O1303" s="2508">
        <v>13.0</v>
      </c>
      <c r="P1303" s="2508">
        <v>0.2</v>
      </c>
    </row>
    <row r="1304">
      <c r="A1304" s="2505" t="s">
        <v>38</v>
      </c>
      <c r="B1304" s="2505" t="s">
        <v>783</v>
      </c>
      <c r="C1304" s="2506">
        <v>45565.708333333336</v>
      </c>
      <c r="D1304" s="2506">
        <v>45568.583333333336</v>
      </c>
      <c r="E1304" s="2508">
        <v>69.0</v>
      </c>
      <c r="F1304" s="2508" t="s">
        <v>296</v>
      </c>
      <c r="G1304" s="2508">
        <v>5.0</v>
      </c>
      <c r="H1304" s="2508">
        <v>75.0</v>
      </c>
      <c r="I1304" s="2508">
        <v>530.0</v>
      </c>
      <c r="J1304" s="2508">
        <v>114.0</v>
      </c>
      <c r="K1304" s="2510">
        <v>86630.0</v>
      </c>
      <c r="L1304" s="2510">
        <v>6664.0</v>
      </c>
      <c r="M1304" s="2508">
        <v>55.0</v>
      </c>
      <c r="N1304" s="2508">
        <v>36.0</v>
      </c>
      <c r="O1304" s="2508">
        <v>13.0</v>
      </c>
      <c r="P1304" s="2508">
        <v>0.2</v>
      </c>
    </row>
    <row r="1305">
      <c r="A1305" s="2505" t="s">
        <v>37</v>
      </c>
      <c r="B1305" s="2505" t="s">
        <v>783</v>
      </c>
      <c r="C1305" s="2506">
        <v>45572.625</v>
      </c>
      <c r="D1305" s="2506">
        <v>45575.583333333336</v>
      </c>
      <c r="E1305" s="2508">
        <v>71.0</v>
      </c>
      <c r="F1305" s="2508" t="s">
        <v>296</v>
      </c>
      <c r="G1305" s="2508">
        <v>6.0</v>
      </c>
      <c r="H1305" s="2508">
        <v>10.0</v>
      </c>
      <c r="I1305" s="2508">
        <v>877.0</v>
      </c>
      <c r="J1305" s="2508">
        <v>33.0</v>
      </c>
      <c r="K1305" s="2510">
        <v>495619.0</v>
      </c>
      <c r="L1305" s="2510">
        <v>26085.0</v>
      </c>
      <c r="M1305" s="2508">
        <v>11.0</v>
      </c>
      <c r="N1305" s="2508">
        <v>141.0</v>
      </c>
      <c r="O1305" s="2508">
        <v>19.0</v>
      </c>
      <c r="P1305" s="2508">
        <v>0.3</v>
      </c>
    </row>
    <row r="1306">
      <c r="A1306" s="2505" t="s">
        <v>36</v>
      </c>
      <c r="B1306" s="2505" t="s">
        <v>783</v>
      </c>
      <c r="C1306" s="2506">
        <v>45579.625</v>
      </c>
      <c r="D1306" s="2506">
        <v>45582.583333333336</v>
      </c>
      <c r="E1306" s="2508">
        <v>71.0</v>
      </c>
      <c r="F1306" s="2508" t="s">
        <v>296</v>
      </c>
      <c r="G1306" s="2508">
        <v>8.0</v>
      </c>
      <c r="H1306" s="2508">
        <v>56.0</v>
      </c>
      <c r="I1306" s="2508">
        <v>648.0</v>
      </c>
      <c r="J1306" s="2508">
        <v>85.0</v>
      </c>
      <c r="K1306" s="2510">
        <v>205326.0</v>
      </c>
      <c r="L1306" s="2510">
        <v>6416.0</v>
      </c>
      <c r="M1306" s="2508">
        <v>73.0</v>
      </c>
      <c r="N1306" s="2508">
        <v>35.0</v>
      </c>
      <c r="O1306" s="2508">
        <v>32.0</v>
      </c>
      <c r="P1306" s="2508">
        <v>0.5</v>
      </c>
    </row>
    <row r="1307">
      <c r="A1307" s="2505" t="s">
        <v>35</v>
      </c>
      <c r="B1307" s="2505" t="s">
        <v>783</v>
      </c>
      <c r="C1307" s="2506">
        <v>45586.625</v>
      </c>
      <c r="D1307" s="2506">
        <v>45589.583333333336</v>
      </c>
      <c r="E1307" s="2508">
        <v>71.0</v>
      </c>
      <c r="F1307" s="2508" t="s">
        <v>296</v>
      </c>
      <c r="G1307" s="2508">
        <v>6.0</v>
      </c>
      <c r="H1307" s="2508">
        <v>61.0</v>
      </c>
      <c r="I1307" s="2508">
        <v>620.0</v>
      </c>
      <c r="J1307" s="2508">
        <v>99.0</v>
      </c>
      <c r="K1307" s="2510">
        <v>119951.0</v>
      </c>
      <c r="L1307" s="2510">
        <v>9227.0</v>
      </c>
      <c r="M1307" s="2508">
        <v>42.0</v>
      </c>
      <c r="N1307" s="2508">
        <v>46.0</v>
      </c>
      <c r="O1307" s="2508">
        <v>13.0</v>
      </c>
      <c r="P1307" s="2508">
        <v>0.2</v>
      </c>
    </row>
    <row r="1308">
      <c r="A1308" s="2505" t="s">
        <v>34</v>
      </c>
      <c r="B1308" s="2505" t="s">
        <v>783</v>
      </c>
      <c r="C1308" s="2506">
        <v>45593.583333333336</v>
      </c>
      <c r="D1308" s="2506">
        <v>45596.583333333336</v>
      </c>
      <c r="E1308" s="2508">
        <v>72.0</v>
      </c>
      <c r="F1308" s="2508" t="s">
        <v>296</v>
      </c>
      <c r="G1308" s="2508">
        <v>7.0</v>
      </c>
      <c r="H1308" s="2508">
        <v>16.0</v>
      </c>
      <c r="I1308" s="2508">
        <v>846.0</v>
      </c>
      <c r="J1308" s="2508">
        <v>42.0</v>
      </c>
      <c r="K1308" s="2510">
        <v>506288.0</v>
      </c>
      <c r="L1308" s="2510">
        <v>25314.0</v>
      </c>
      <c r="M1308" s="2508">
        <v>13.0</v>
      </c>
      <c r="N1308" s="2508">
        <v>125.0</v>
      </c>
      <c r="O1308" s="2508">
        <v>20.0</v>
      </c>
      <c r="P1308" s="2508">
        <v>0.3</v>
      </c>
    </row>
    <row r="1309">
      <c r="A1309" s="2505" t="s">
        <v>33</v>
      </c>
      <c r="B1309" s="2505" t="s">
        <v>783</v>
      </c>
      <c r="C1309" s="2506">
        <v>45600.583333333336</v>
      </c>
      <c r="D1309" s="2506">
        <v>45603.583333333336</v>
      </c>
      <c r="E1309" s="2508">
        <v>72.0</v>
      </c>
      <c r="F1309" s="2508" t="s">
        <v>296</v>
      </c>
      <c r="G1309" s="2508">
        <v>7.0</v>
      </c>
      <c r="H1309" s="2508">
        <v>68.0</v>
      </c>
      <c r="I1309" s="2508">
        <v>598.0</v>
      </c>
      <c r="J1309" s="2508">
        <v>96.0</v>
      </c>
      <c r="K1309" s="2510">
        <v>187809.0</v>
      </c>
      <c r="L1309" s="2510">
        <v>7223.0</v>
      </c>
      <c r="M1309" s="2508">
        <v>61.0</v>
      </c>
      <c r="N1309" s="2508">
        <v>36.0</v>
      </c>
      <c r="O1309" s="2508">
        <v>26.0</v>
      </c>
      <c r="P1309" s="2508">
        <v>0.4</v>
      </c>
    </row>
    <row r="1310">
      <c r="A1310" s="2505" t="s">
        <v>32</v>
      </c>
      <c r="B1310" s="2505" t="s">
        <v>783</v>
      </c>
      <c r="C1310" s="2506">
        <v>45607.583333333336</v>
      </c>
      <c r="D1310" s="2506">
        <v>45610.583333333336</v>
      </c>
      <c r="E1310" s="2508">
        <v>72.0</v>
      </c>
      <c r="F1310" s="2508" t="s">
        <v>296</v>
      </c>
      <c r="G1310" s="2508">
        <v>5.0</v>
      </c>
      <c r="H1310" s="2508">
        <v>63.0</v>
      </c>
      <c r="I1310" s="2508">
        <v>615.0</v>
      </c>
      <c r="J1310" s="2508">
        <v>102.0</v>
      </c>
      <c r="K1310" s="2510">
        <v>202162.0</v>
      </c>
      <c r="L1310" s="2510">
        <v>7775.0</v>
      </c>
      <c r="M1310" s="2508">
        <v>47.0</v>
      </c>
      <c r="N1310" s="2508">
        <v>38.0</v>
      </c>
      <c r="O1310" s="2508">
        <v>26.0</v>
      </c>
      <c r="P1310" s="2508">
        <v>0.4</v>
      </c>
    </row>
    <row r="1311">
      <c r="A1311" s="2505" t="s">
        <v>31</v>
      </c>
      <c r="B1311" s="2505" t="s">
        <v>783</v>
      </c>
      <c r="C1311" s="2506">
        <v>45614.583333333336</v>
      </c>
      <c r="D1311" s="2506">
        <v>45617.583333333336</v>
      </c>
      <c r="E1311" s="2508">
        <v>72.0</v>
      </c>
      <c r="F1311" s="2508" t="s">
        <v>296</v>
      </c>
      <c r="G1311" s="2508">
        <v>5.0</v>
      </c>
      <c r="H1311" s="2508">
        <v>46.0</v>
      </c>
      <c r="I1311" s="2508">
        <v>689.0</v>
      </c>
      <c r="J1311" s="2508">
        <v>68.0</v>
      </c>
      <c r="K1311" s="2510">
        <v>345544.0</v>
      </c>
      <c r="L1311" s="2510">
        <v>12798.0</v>
      </c>
      <c r="M1311" s="2508">
        <v>44.0</v>
      </c>
      <c r="N1311" s="2508">
        <v>63.0</v>
      </c>
      <c r="O1311" s="2508">
        <v>27.0</v>
      </c>
      <c r="P1311" s="2508">
        <v>0.4</v>
      </c>
    </row>
    <row r="1312">
      <c r="A1312" s="2505" t="s">
        <v>30</v>
      </c>
      <c r="B1312" s="2505" t="s">
        <v>783</v>
      </c>
      <c r="C1312" s="2506">
        <v>45621.583333333336</v>
      </c>
      <c r="D1312" s="2506">
        <v>45624.583333333336</v>
      </c>
      <c r="E1312" s="2508">
        <v>72.0</v>
      </c>
      <c r="F1312" s="2508" t="s">
        <v>296</v>
      </c>
      <c r="G1312" s="2508">
        <v>5.0</v>
      </c>
      <c r="H1312" s="2508">
        <v>103.0</v>
      </c>
      <c r="I1312" s="2508">
        <v>433.0</v>
      </c>
      <c r="J1312" s="2508">
        <v>129.0</v>
      </c>
      <c r="K1312" s="2510">
        <v>84881.0</v>
      </c>
      <c r="L1312" s="2510">
        <v>4716.0</v>
      </c>
      <c r="M1312" s="2508">
        <v>99.0</v>
      </c>
      <c r="N1312" s="2508">
        <v>23.0</v>
      </c>
      <c r="O1312" s="2508">
        <v>18.0</v>
      </c>
      <c r="P1312" s="2508">
        <v>0.3</v>
      </c>
    </row>
    <row r="1313">
      <c r="A1313" s="2505" t="s">
        <v>29</v>
      </c>
      <c r="B1313" s="2505" t="s">
        <v>783</v>
      </c>
      <c r="C1313" s="2506">
        <v>45628.583333333336</v>
      </c>
      <c r="D1313" s="2506">
        <v>45631.583333333336</v>
      </c>
      <c r="E1313" s="2508">
        <v>72.0</v>
      </c>
      <c r="F1313" s="2508" t="s">
        <v>296</v>
      </c>
      <c r="G1313" s="2508">
        <v>4.0</v>
      </c>
      <c r="H1313" s="2508">
        <v>106.0</v>
      </c>
      <c r="I1313" s="2508">
        <v>426.0</v>
      </c>
      <c r="J1313" s="2508">
        <v>129.0</v>
      </c>
      <c r="K1313" s="2510">
        <v>101892.0</v>
      </c>
      <c r="L1313" s="2510">
        <v>5363.0</v>
      </c>
      <c r="M1313" s="2508">
        <v>99.0</v>
      </c>
      <c r="N1313" s="2508">
        <v>26.0</v>
      </c>
      <c r="O1313" s="2508">
        <v>19.0</v>
      </c>
      <c r="P1313" s="2508">
        <v>0.3</v>
      </c>
    </row>
    <row r="1314">
      <c r="A1314" s="2505" t="s">
        <v>28</v>
      </c>
      <c r="B1314" s="2505" t="s">
        <v>783</v>
      </c>
      <c r="C1314" s="2506">
        <v>45635.583333333336</v>
      </c>
      <c r="D1314" s="2506">
        <v>45638.583333333336</v>
      </c>
      <c r="E1314" s="2508">
        <v>72.0</v>
      </c>
      <c r="F1314" s="2508" t="s">
        <v>296</v>
      </c>
      <c r="G1314" s="2508">
        <v>5.0</v>
      </c>
      <c r="H1314" s="2508">
        <v>36.0</v>
      </c>
      <c r="I1314" s="2508">
        <v>784.0</v>
      </c>
      <c r="J1314" s="2508">
        <v>64.0</v>
      </c>
      <c r="K1314" s="2510">
        <v>305320.0</v>
      </c>
      <c r="L1314" s="2510">
        <v>15266.0</v>
      </c>
      <c r="M1314" s="2508">
        <v>29.0</v>
      </c>
      <c r="N1314" s="2508">
        <v>75.0</v>
      </c>
      <c r="O1314" s="2508">
        <v>20.0</v>
      </c>
      <c r="P1314" s="2508">
        <v>0.3</v>
      </c>
    </row>
    <row r="1315">
      <c r="A1315" s="2505" t="s">
        <v>27</v>
      </c>
      <c r="B1315" s="2505" t="s">
        <v>783</v>
      </c>
      <c r="C1315" s="2506">
        <v>45642.583333333336</v>
      </c>
      <c r="D1315" s="2506">
        <v>45645.583333333336</v>
      </c>
      <c r="E1315" s="2508">
        <v>72.0</v>
      </c>
      <c r="F1315" s="2508" t="s">
        <v>296</v>
      </c>
      <c r="G1315" s="2508">
        <v>7.0</v>
      </c>
      <c r="H1315" s="2508">
        <v>40.0</v>
      </c>
      <c r="I1315" s="2508">
        <v>730.0</v>
      </c>
      <c r="J1315" s="2508">
        <v>68.0</v>
      </c>
      <c r="K1315" s="2510">
        <v>288963.0</v>
      </c>
      <c r="L1315" s="2510">
        <v>15209.0</v>
      </c>
      <c r="M1315" s="2508">
        <v>32.0</v>
      </c>
      <c r="N1315" s="2508">
        <v>75.0</v>
      </c>
      <c r="O1315" s="2508">
        <v>19.0</v>
      </c>
      <c r="P1315" s="2508">
        <v>0.3</v>
      </c>
    </row>
    <row r="1316">
      <c r="A1316" s="2505" t="s">
        <v>26</v>
      </c>
      <c r="B1316" s="2505" t="s">
        <v>783</v>
      </c>
      <c r="C1316" s="2506">
        <v>45649.583333333336</v>
      </c>
      <c r="D1316" s="2506">
        <v>45652.583333333336</v>
      </c>
      <c r="E1316" s="2508">
        <v>72.0</v>
      </c>
      <c r="F1316" s="2508" t="s">
        <v>296</v>
      </c>
      <c r="G1316" s="2508">
        <v>6.0</v>
      </c>
      <c r="H1316" s="2508">
        <v>80.0</v>
      </c>
      <c r="I1316" s="2508">
        <v>485.0</v>
      </c>
      <c r="J1316" s="2508">
        <v>103.0</v>
      </c>
      <c r="K1316" s="2510">
        <v>88584.0</v>
      </c>
      <c r="L1316" s="2510">
        <v>6814.0</v>
      </c>
      <c r="M1316" s="2508">
        <v>74.0</v>
      </c>
      <c r="N1316" s="2508">
        <v>34.0</v>
      </c>
      <c r="O1316" s="2508">
        <v>13.0</v>
      </c>
      <c r="P1316" s="2508">
        <v>0.2</v>
      </c>
    </row>
    <row r="1317">
      <c r="A1317" s="2505" t="s">
        <v>25</v>
      </c>
      <c r="B1317" s="2505" t="s">
        <v>783</v>
      </c>
      <c r="C1317" s="2506">
        <v>45656.583333333336</v>
      </c>
      <c r="D1317" s="2506">
        <v>45659.583333333336</v>
      </c>
      <c r="E1317" s="2508">
        <v>72.0</v>
      </c>
      <c r="F1317" s="2508" t="s">
        <v>296</v>
      </c>
      <c r="G1317" s="2508">
        <v>4.0</v>
      </c>
      <c r="H1317" s="2508">
        <v>72.0</v>
      </c>
      <c r="I1317" s="2508">
        <v>544.0</v>
      </c>
      <c r="J1317" s="2508">
        <v>112.0</v>
      </c>
      <c r="K1317" s="2510">
        <v>72305.0</v>
      </c>
      <c r="L1317" s="2510">
        <v>12051.0</v>
      </c>
      <c r="M1317" s="2508">
        <v>37.0</v>
      </c>
      <c r="N1317" s="2508">
        <v>59.0</v>
      </c>
      <c r="O1317" s="2508">
        <v>6.0</v>
      </c>
      <c r="P1317" s="2508">
        <v>0.1</v>
      </c>
    </row>
    <row r="1318">
      <c r="A1318" s="2505" t="s">
        <v>24</v>
      </c>
      <c r="B1318" s="2505" t="s">
        <v>783</v>
      </c>
      <c r="C1318" s="2506">
        <v>45663.583333333336</v>
      </c>
      <c r="D1318" s="2506">
        <v>45666.583333333336</v>
      </c>
      <c r="E1318" s="2508">
        <v>72.0</v>
      </c>
      <c r="F1318" s="2508" t="s">
        <v>296</v>
      </c>
      <c r="G1318" s="2508">
        <v>5.0</v>
      </c>
      <c r="H1318" s="2508">
        <v>10.0</v>
      </c>
      <c r="I1318" s="2508">
        <v>894.0</v>
      </c>
      <c r="J1318" s="2508">
        <v>31.0</v>
      </c>
      <c r="K1318" s="2510">
        <v>608858.0</v>
      </c>
      <c r="L1318" s="2510">
        <v>25369.0</v>
      </c>
      <c r="M1318" s="2508">
        <v>13.0</v>
      </c>
      <c r="N1318" s="2508">
        <v>125.0</v>
      </c>
      <c r="O1318" s="2508">
        <v>24.0</v>
      </c>
      <c r="P1318" s="2508">
        <v>0.3</v>
      </c>
    </row>
    <row r="1319">
      <c r="A1319" s="2505" t="s">
        <v>23</v>
      </c>
      <c r="B1319" s="2505" t="s">
        <v>783</v>
      </c>
      <c r="C1319" s="2506">
        <v>45670.583333333336</v>
      </c>
      <c r="D1319" s="2506">
        <v>45673.583333333336</v>
      </c>
      <c r="E1319" s="2508">
        <v>72.0</v>
      </c>
      <c r="F1319" s="2508" t="s">
        <v>296</v>
      </c>
      <c r="G1319" s="2508">
        <v>7.0</v>
      </c>
      <c r="H1319" s="2508">
        <v>30.0</v>
      </c>
      <c r="I1319" s="2508">
        <v>779.0</v>
      </c>
      <c r="J1319" s="2508">
        <v>61.0</v>
      </c>
      <c r="K1319" s="2510">
        <v>291134.0</v>
      </c>
      <c r="L1319" s="2510">
        <v>17126.0</v>
      </c>
      <c r="M1319" s="2508">
        <v>22.0</v>
      </c>
      <c r="N1319" s="2508">
        <v>84.0</v>
      </c>
      <c r="O1319" s="2508">
        <v>17.0</v>
      </c>
      <c r="P1319" s="2508">
        <v>0.2</v>
      </c>
    </row>
    <row r="1320">
      <c r="A1320" s="2505" t="s">
        <v>22</v>
      </c>
      <c r="B1320" s="2505" t="s">
        <v>783</v>
      </c>
      <c r="C1320" s="2506">
        <v>45677.583333333336</v>
      </c>
      <c r="D1320" s="2506">
        <v>45680.583333333336</v>
      </c>
      <c r="E1320" s="2508">
        <v>72.0</v>
      </c>
      <c r="F1320" s="2508" t="s">
        <v>296</v>
      </c>
      <c r="G1320" s="2508">
        <v>7.0</v>
      </c>
      <c r="H1320" s="2508">
        <v>45.0</v>
      </c>
      <c r="I1320" s="2508">
        <v>711.0</v>
      </c>
      <c r="J1320" s="2508">
        <v>89.0</v>
      </c>
      <c r="K1320" s="2510">
        <v>251416.0</v>
      </c>
      <c r="L1320" s="2510">
        <v>35917.0</v>
      </c>
      <c r="M1320" s="2508">
        <v>9.0</v>
      </c>
      <c r="N1320" s="2508">
        <v>177.0</v>
      </c>
      <c r="O1320" s="2508">
        <v>7.0</v>
      </c>
      <c r="P1320" s="2508">
        <v>0.1</v>
      </c>
    </row>
    <row r="1321">
      <c r="A1321" s="2505" t="s">
        <v>21</v>
      </c>
      <c r="B1321" s="2505" t="s">
        <v>783</v>
      </c>
      <c r="C1321" s="2506">
        <v>45684.583333333336</v>
      </c>
      <c r="D1321" s="2506">
        <v>45687.583333333336</v>
      </c>
      <c r="E1321" s="2508">
        <v>72.0</v>
      </c>
      <c r="F1321" s="2508" t="s">
        <v>296</v>
      </c>
      <c r="G1321" s="2508">
        <v>5.0</v>
      </c>
      <c r="H1321" s="2508">
        <v>70.0</v>
      </c>
      <c r="I1321" s="2508">
        <v>592.0</v>
      </c>
      <c r="J1321" s="2508">
        <v>105.0</v>
      </c>
      <c r="K1321" s="2510">
        <v>155228.0</v>
      </c>
      <c r="L1321" s="2510">
        <v>14112.0</v>
      </c>
      <c r="M1321" s="2508">
        <v>40.0</v>
      </c>
      <c r="N1321" s="2508">
        <v>70.0</v>
      </c>
      <c r="O1321" s="2508">
        <v>11.0</v>
      </c>
      <c r="P1321" s="2508">
        <v>0.2</v>
      </c>
    </row>
    <row r="1322">
      <c r="A1322" s="2505" t="s">
        <v>20</v>
      </c>
      <c r="B1322" s="2505" t="s">
        <v>783</v>
      </c>
      <c r="C1322" s="2506">
        <v>45691.583333333336</v>
      </c>
      <c r="D1322" s="2506">
        <v>45694.583333333336</v>
      </c>
      <c r="E1322" s="2508">
        <v>72.0</v>
      </c>
      <c r="F1322" s="2508" t="s">
        <v>296</v>
      </c>
      <c r="G1322" s="2508">
        <v>5.0</v>
      </c>
      <c r="H1322" s="2508">
        <v>22.0</v>
      </c>
      <c r="I1322" s="2508">
        <v>843.0</v>
      </c>
      <c r="J1322" s="2508">
        <v>51.0</v>
      </c>
      <c r="K1322" s="2510">
        <v>487370.0</v>
      </c>
      <c r="L1322" s="2510">
        <v>60921.0</v>
      </c>
      <c r="M1322" s="2508">
        <v>7.0</v>
      </c>
      <c r="N1322" s="2508">
        <v>301.0</v>
      </c>
      <c r="O1322" s="2508">
        <v>8.0</v>
      </c>
      <c r="P1322" s="2508">
        <v>0.1</v>
      </c>
    </row>
    <row r="1323">
      <c r="A1323" s="2505" t="s">
        <v>19</v>
      </c>
      <c r="B1323" s="2505" t="s">
        <v>783</v>
      </c>
      <c r="C1323" s="2506">
        <v>45698.583333333336</v>
      </c>
      <c r="D1323" s="2506">
        <v>45701.583333333336</v>
      </c>
      <c r="E1323" s="2508">
        <v>72.0</v>
      </c>
      <c r="F1323" s="2508" t="s">
        <v>296</v>
      </c>
      <c r="G1323" s="2508">
        <v>6.0</v>
      </c>
      <c r="H1323" s="2508">
        <v>11.0</v>
      </c>
      <c r="I1323" s="2508">
        <v>892.0</v>
      </c>
      <c r="J1323" s="2508">
        <v>29.0</v>
      </c>
      <c r="K1323" s="2510">
        <v>897582.0</v>
      </c>
      <c r="L1323" s="2510">
        <v>47241.0</v>
      </c>
      <c r="M1323" s="2508">
        <v>7.0</v>
      </c>
      <c r="N1323" s="2508">
        <v>233.0</v>
      </c>
      <c r="O1323" s="2508">
        <v>19.0</v>
      </c>
      <c r="P1323" s="2508">
        <v>0.3</v>
      </c>
    </row>
    <row r="1324">
      <c r="A1324" s="2505" t="s">
        <v>18</v>
      </c>
      <c r="B1324" s="2505" t="s">
        <v>783</v>
      </c>
      <c r="C1324" s="2506">
        <v>45705.583333333336</v>
      </c>
      <c r="D1324" s="2506">
        <v>45708.583333333336</v>
      </c>
      <c r="E1324" s="2508">
        <v>72.0</v>
      </c>
      <c r="F1324" s="2508" t="s">
        <v>296</v>
      </c>
      <c r="G1324" s="2508">
        <v>7.0</v>
      </c>
      <c r="H1324" s="2508">
        <v>7.0</v>
      </c>
      <c r="I1324" s="2508">
        <v>900.0</v>
      </c>
      <c r="J1324" s="2508">
        <v>26.0</v>
      </c>
      <c r="K1324" s="2510">
        <v>1272842.0</v>
      </c>
      <c r="L1324" s="2510">
        <v>70713.0</v>
      </c>
      <c r="M1324" s="2508">
        <v>8.0</v>
      </c>
      <c r="N1324" s="2508">
        <v>349.0</v>
      </c>
      <c r="O1324" s="2508">
        <v>18.0</v>
      </c>
      <c r="P1324" s="2508">
        <v>0.3</v>
      </c>
    </row>
    <row r="1325">
      <c r="A1325" s="2505" t="s">
        <v>17</v>
      </c>
      <c r="B1325" s="2505" t="s">
        <v>783</v>
      </c>
      <c r="C1325" s="2506">
        <v>45712.583333333336</v>
      </c>
      <c r="D1325" s="2506">
        <v>45715.583333333336</v>
      </c>
      <c r="E1325" s="2508">
        <v>72.0</v>
      </c>
      <c r="F1325" s="2508" t="s">
        <v>296</v>
      </c>
      <c r="G1325" s="2508">
        <v>8.0</v>
      </c>
      <c r="H1325" s="2508">
        <v>24.0</v>
      </c>
      <c r="I1325" s="2508">
        <v>797.0</v>
      </c>
      <c r="J1325" s="2508">
        <v>49.0</v>
      </c>
      <c r="K1325" s="2510">
        <v>430420.0</v>
      </c>
      <c r="L1325" s="2510">
        <v>18714.0</v>
      </c>
      <c r="M1325" s="2508">
        <v>24.0</v>
      </c>
      <c r="N1325" s="2508">
        <v>92.0</v>
      </c>
      <c r="O1325" s="2508">
        <v>23.0</v>
      </c>
      <c r="P1325" s="2508">
        <v>0.3</v>
      </c>
    </row>
    <row r="1326">
      <c r="A1326" s="2505" t="s">
        <v>16</v>
      </c>
      <c r="B1326" s="2505" t="s">
        <v>783</v>
      </c>
      <c r="C1326" s="2506">
        <v>45719.583333333336</v>
      </c>
      <c r="D1326" s="2506">
        <v>45722.583333333336</v>
      </c>
      <c r="E1326" s="2508">
        <v>72.0</v>
      </c>
      <c r="F1326" s="2508" t="s">
        <v>296</v>
      </c>
      <c r="G1326" s="2508">
        <v>6.0</v>
      </c>
      <c r="H1326" s="2508">
        <v>40.0</v>
      </c>
      <c r="I1326" s="2508">
        <v>725.0</v>
      </c>
      <c r="J1326" s="2508">
        <v>66.0</v>
      </c>
      <c r="K1326" s="2510">
        <v>254215.0</v>
      </c>
      <c r="L1326" s="2510">
        <v>11053.0</v>
      </c>
      <c r="M1326" s="2508">
        <v>40.0</v>
      </c>
      <c r="N1326" s="2508">
        <v>55.0</v>
      </c>
      <c r="O1326" s="2508">
        <v>23.0</v>
      </c>
      <c r="P1326" s="2508">
        <v>0.3</v>
      </c>
    </row>
    <row r="1327">
      <c r="A1327" s="2505" t="s">
        <v>782</v>
      </c>
      <c r="B1327" s="2505" t="s">
        <v>783</v>
      </c>
      <c r="C1327" s="2506">
        <v>45502.625</v>
      </c>
      <c r="D1327" s="2506">
        <v>45505.583333333336</v>
      </c>
      <c r="E1327" s="2508">
        <v>71.0</v>
      </c>
      <c r="F1327" s="2508" t="s">
        <v>199</v>
      </c>
      <c r="G1327" s="2508">
        <v>5.0</v>
      </c>
      <c r="H1327" s="2508">
        <v>22.0</v>
      </c>
      <c r="I1327" s="2508">
        <v>795.0</v>
      </c>
      <c r="J1327" s="2508">
        <v>22.0</v>
      </c>
      <c r="K1327" s="2510">
        <v>606367.0</v>
      </c>
      <c r="L1327" s="2510">
        <v>60637.0</v>
      </c>
      <c r="M1327" s="2508">
        <v>21.0</v>
      </c>
      <c r="N1327" s="2508">
        <v>78.0</v>
      </c>
      <c r="O1327" s="2508">
        <v>10.0</v>
      </c>
      <c r="P1327" s="2508">
        <v>0.1</v>
      </c>
    </row>
    <row r="1328">
      <c r="A1328" s="2505" t="s">
        <v>46</v>
      </c>
      <c r="B1328" s="2505" t="s">
        <v>783</v>
      </c>
      <c r="C1328" s="2506">
        <v>45509.625</v>
      </c>
      <c r="D1328" s="2506">
        <v>45512.583333333336</v>
      </c>
      <c r="E1328" s="2508">
        <v>71.0</v>
      </c>
      <c r="F1328" s="2508" t="s">
        <v>199</v>
      </c>
      <c r="G1328" s="2508">
        <v>7.0</v>
      </c>
      <c r="H1328" s="2508">
        <v>5.0</v>
      </c>
      <c r="I1328" s="2508">
        <v>941.0</v>
      </c>
      <c r="J1328" s="2508">
        <v>5.0</v>
      </c>
      <c r="K1328" s="2510">
        <v>2153929.0</v>
      </c>
      <c r="L1328" s="2510">
        <v>239325.0</v>
      </c>
      <c r="M1328" s="2508">
        <v>3.0</v>
      </c>
      <c r="N1328" s="2508">
        <v>309.0</v>
      </c>
      <c r="O1328" s="2508">
        <v>9.0</v>
      </c>
      <c r="P1328" s="2508">
        <v>0.1</v>
      </c>
    </row>
    <row r="1329">
      <c r="A1329" s="2505" t="s">
        <v>45</v>
      </c>
      <c r="B1329" s="2505" t="s">
        <v>783</v>
      </c>
      <c r="C1329" s="2506">
        <v>45516.625</v>
      </c>
      <c r="D1329" s="2506">
        <v>45519.583333333336</v>
      </c>
      <c r="E1329" s="2508">
        <v>71.0</v>
      </c>
      <c r="F1329" s="2508" t="s">
        <v>199</v>
      </c>
      <c r="G1329" s="2508">
        <v>7.0</v>
      </c>
      <c r="H1329" s="2508">
        <v>68.0</v>
      </c>
      <c r="I1329" s="2508">
        <v>541.0</v>
      </c>
      <c r="J1329" s="2508">
        <v>64.0</v>
      </c>
      <c r="K1329" s="2510">
        <v>155765.0</v>
      </c>
      <c r="L1329" s="2510">
        <v>22252.0</v>
      </c>
      <c r="M1329" s="2508">
        <v>59.0</v>
      </c>
      <c r="N1329" s="2508">
        <v>29.0</v>
      </c>
      <c r="O1329" s="2508">
        <v>7.0</v>
      </c>
      <c r="P1329" s="2508">
        <v>0.1</v>
      </c>
    </row>
    <row r="1330">
      <c r="A1330" s="2505" t="s">
        <v>44</v>
      </c>
      <c r="B1330" s="2505" t="s">
        <v>783</v>
      </c>
      <c r="C1330" s="2506">
        <v>45523.625</v>
      </c>
      <c r="D1330" s="2506">
        <v>45526.583333333336</v>
      </c>
      <c r="E1330" s="2508">
        <v>71.0</v>
      </c>
      <c r="F1330" s="2508" t="s">
        <v>199</v>
      </c>
      <c r="G1330" s="2508">
        <v>5.0</v>
      </c>
      <c r="H1330" s="2508">
        <v>26.0</v>
      </c>
      <c r="I1330" s="2508">
        <v>754.0</v>
      </c>
      <c r="J1330" s="2508">
        <v>35.0</v>
      </c>
      <c r="K1330" s="2510">
        <v>408153.0</v>
      </c>
      <c r="L1330" s="2510">
        <v>37105.0</v>
      </c>
      <c r="M1330" s="2508">
        <v>31.0</v>
      </c>
      <c r="N1330" s="2508">
        <v>48.0</v>
      </c>
      <c r="O1330" s="2508">
        <v>11.0</v>
      </c>
      <c r="P1330" s="2508">
        <v>0.2</v>
      </c>
    </row>
    <row r="1331">
      <c r="A1331" s="2505" t="s">
        <v>43</v>
      </c>
      <c r="B1331" s="2505" t="s">
        <v>783</v>
      </c>
      <c r="C1331" s="2506">
        <v>45530.625</v>
      </c>
      <c r="D1331" s="2506">
        <v>45533.583333333336</v>
      </c>
      <c r="E1331" s="2508">
        <v>71.0</v>
      </c>
      <c r="F1331" s="2508" t="s">
        <v>199</v>
      </c>
      <c r="G1331" s="2508">
        <v>7.0</v>
      </c>
      <c r="H1331" s="2508">
        <v>20.0</v>
      </c>
      <c r="I1331" s="2508">
        <v>776.0</v>
      </c>
      <c r="J1331" s="2508">
        <v>31.0</v>
      </c>
      <c r="K1331" s="2510">
        <v>472258.0</v>
      </c>
      <c r="L1331" s="2510">
        <v>67465.0</v>
      </c>
      <c r="M1331" s="2508">
        <v>14.0</v>
      </c>
      <c r="N1331" s="2508">
        <v>87.0</v>
      </c>
      <c r="O1331" s="2508">
        <v>7.0</v>
      </c>
      <c r="P1331" s="2508">
        <v>0.1</v>
      </c>
    </row>
    <row r="1332">
      <c r="A1332" s="2505" t="s">
        <v>42</v>
      </c>
      <c r="B1332" s="2505" t="s">
        <v>783</v>
      </c>
      <c r="C1332" s="2506">
        <v>45537.708333333336</v>
      </c>
      <c r="D1332" s="2506">
        <v>45540.666666666664</v>
      </c>
      <c r="E1332" s="2508">
        <v>71.0</v>
      </c>
      <c r="F1332" s="2508" t="s">
        <v>199</v>
      </c>
      <c r="G1332" s="2508">
        <v>6.0</v>
      </c>
      <c r="H1332" s="2508">
        <v>70.0</v>
      </c>
      <c r="I1332" s="2508">
        <v>546.0</v>
      </c>
      <c r="J1332" s="2508">
        <v>71.0</v>
      </c>
      <c r="K1332" s="2510">
        <v>171140.0</v>
      </c>
      <c r="L1332" s="2510">
        <v>42785.0</v>
      </c>
      <c r="M1332" s="2508">
        <v>33.0</v>
      </c>
      <c r="N1332" s="2508">
        <v>55.0</v>
      </c>
      <c r="O1332" s="2508">
        <v>4.0</v>
      </c>
      <c r="P1332" s="2508">
        <v>0.1</v>
      </c>
    </row>
    <row r="1333">
      <c r="A1333" s="2505" t="s">
        <v>41</v>
      </c>
      <c r="B1333" s="2505" t="s">
        <v>783</v>
      </c>
      <c r="C1333" s="2506">
        <v>45544.708333333336</v>
      </c>
      <c r="D1333" s="2506">
        <v>45547.583333333336</v>
      </c>
      <c r="E1333" s="2508">
        <v>69.0</v>
      </c>
      <c r="F1333" s="2508" t="s">
        <v>199</v>
      </c>
      <c r="G1333" s="2508">
        <v>6.0</v>
      </c>
      <c r="H1333" s="2508">
        <v>10.0</v>
      </c>
      <c r="I1333" s="2508">
        <v>902.0</v>
      </c>
      <c r="J1333" s="2508">
        <v>15.0</v>
      </c>
      <c r="K1333" s="2510">
        <v>848304.0</v>
      </c>
      <c r="L1333" s="2510">
        <v>141384.0</v>
      </c>
      <c r="M1333" s="2508">
        <v>5.0</v>
      </c>
      <c r="N1333" s="2508">
        <v>183.0</v>
      </c>
      <c r="O1333" s="2508">
        <v>6.0</v>
      </c>
      <c r="P1333" s="2508">
        <v>0.1</v>
      </c>
    </row>
    <row r="1334">
      <c r="A1334" s="2505" t="s">
        <v>40</v>
      </c>
      <c r="B1334" s="2505" t="s">
        <v>783</v>
      </c>
      <c r="C1334" s="2506">
        <v>45551.708333333336</v>
      </c>
      <c r="D1334" s="2506">
        <v>45554.583333333336</v>
      </c>
      <c r="E1334" s="2508">
        <v>69.0</v>
      </c>
      <c r="F1334" s="2508" t="s">
        <v>199</v>
      </c>
      <c r="G1334" s="2508">
        <v>7.0</v>
      </c>
      <c r="H1334" s="2508">
        <v>39.0</v>
      </c>
      <c r="I1334" s="2508">
        <v>733.0</v>
      </c>
      <c r="J1334" s="2508">
        <v>35.0</v>
      </c>
      <c r="K1334" s="2510">
        <v>398973.0</v>
      </c>
      <c r="L1334" s="2510">
        <v>33248.0</v>
      </c>
      <c r="M1334" s="2508">
        <v>39.0</v>
      </c>
      <c r="N1334" s="2508">
        <v>43.0</v>
      </c>
      <c r="O1334" s="2508">
        <v>12.0</v>
      </c>
      <c r="P1334" s="2508">
        <v>0.2</v>
      </c>
    </row>
    <row r="1335">
      <c r="A1335" s="2505" t="s">
        <v>39</v>
      </c>
      <c r="B1335" s="2505" t="s">
        <v>783</v>
      </c>
      <c r="C1335" s="2506">
        <v>45558.708333333336</v>
      </c>
      <c r="D1335" s="2506">
        <v>45561.583333333336</v>
      </c>
      <c r="E1335" s="2508">
        <v>69.0</v>
      </c>
      <c r="F1335" s="2508" t="s">
        <v>199</v>
      </c>
      <c r="G1335" s="2508">
        <v>6.0</v>
      </c>
      <c r="H1335" s="2508">
        <v>48.0</v>
      </c>
      <c r="I1335" s="2508">
        <v>699.0</v>
      </c>
      <c r="J1335" s="2508">
        <v>51.0</v>
      </c>
      <c r="K1335" s="2510">
        <v>308509.0</v>
      </c>
      <c r="L1335" s="2510">
        <v>77127.0</v>
      </c>
      <c r="M1335" s="2508">
        <v>16.0</v>
      </c>
      <c r="N1335" s="2508">
        <v>100.0</v>
      </c>
      <c r="O1335" s="2508">
        <v>4.0</v>
      </c>
      <c r="P1335" s="2508">
        <v>0.1</v>
      </c>
    </row>
    <row r="1336">
      <c r="A1336" s="2505" t="s">
        <v>38</v>
      </c>
      <c r="B1336" s="2505" t="s">
        <v>783</v>
      </c>
      <c r="C1336" s="2506">
        <v>45565.708333333336</v>
      </c>
      <c r="D1336" s="2506">
        <v>45568.583333333336</v>
      </c>
      <c r="E1336" s="2508">
        <v>69.0</v>
      </c>
      <c r="F1336" s="2508" t="s">
        <v>199</v>
      </c>
      <c r="G1336" s="2508">
        <v>6.0</v>
      </c>
      <c r="H1336" s="2508">
        <v>96.0</v>
      </c>
      <c r="I1336" s="2508">
        <v>455.0</v>
      </c>
      <c r="J1336" s="2508">
        <v>90.0</v>
      </c>
      <c r="K1336" s="2510">
        <v>126868.0</v>
      </c>
      <c r="L1336" s="2510">
        <v>25374.0</v>
      </c>
      <c r="M1336" s="2508">
        <v>63.0</v>
      </c>
      <c r="N1336" s="2508">
        <v>33.0</v>
      </c>
      <c r="O1336" s="2508">
        <v>5.0</v>
      </c>
      <c r="P1336" s="2508">
        <v>0.1</v>
      </c>
    </row>
    <row r="1337">
      <c r="A1337" s="2505" t="s">
        <v>37</v>
      </c>
      <c r="B1337" s="2505" t="s">
        <v>783</v>
      </c>
      <c r="C1337" s="2506">
        <v>45572.625</v>
      </c>
      <c r="D1337" s="2506">
        <v>45575.583333333336</v>
      </c>
      <c r="E1337" s="2508">
        <v>71.0</v>
      </c>
      <c r="F1337" s="2508" t="s">
        <v>199</v>
      </c>
      <c r="G1337" s="2508">
        <v>4.0</v>
      </c>
      <c r="H1337" s="2508">
        <v>116.0</v>
      </c>
      <c r="I1337" s="2508">
        <v>399.0</v>
      </c>
      <c r="J1337" s="2508">
        <v>103.0</v>
      </c>
      <c r="K1337" s="2510">
        <v>131314.0</v>
      </c>
      <c r="L1337" s="2510">
        <v>21886.0</v>
      </c>
      <c r="M1337" s="2508">
        <v>75.0</v>
      </c>
      <c r="N1337" s="2508">
        <v>28.0</v>
      </c>
      <c r="O1337" s="2508">
        <v>6.0</v>
      </c>
      <c r="P1337" s="2508">
        <v>0.1</v>
      </c>
    </row>
    <row r="1338">
      <c r="A1338" s="2505" t="s">
        <v>36</v>
      </c>
      <c r="B1338" s="2505" t="s">
        <v>783</v>
      </c>
      <c r="C1338" s="2506">
        <v>45579.625</v>
      </c>
      <c r="D1338" s="2506">
        <v>45582.583333333336</v>
      </c>
      <c r="E1338" s="2508">
        <v>71.0</v>
      </c>
      <c r="F1338" s="2508" t="s">
        <v>199</v>
      </c>
      <c r="G1338" s="2508">
        <v>3.0</v>
      </c>
      <c r="H1338" s="2508">
        <v>114.0</v>
      </c>
      <c r="I1338" s="2508">
        <v>404.0</v>
      </c>
      <c r="J1338" s="2508">
        <v>107.0</v>
      </c>
      <c r="K1338" s="2510">
        <v>131534.0</v>
      </c>
      <c r="L1338" s="2510">
        <v>21922.0</v>
      </c>
      <c r="M1338" s="2508">
        <v>87.0</v>
      </c>
      <c r="N1338" s="2508">
        <v>28.0</v>
      </c>
      <c r="O1338" s="2508">
        <v>6.0</v>
      </c>
      <c r="P1338" s="2508">
        <v>0.1</v>
      </c>
    </row>
    <row r="1339">
      <c r="A1339" s="2505" t="s">
        <v>35</v>
      </c>
      <c r="B1339" s="2505" t="s">
        <v>783</v>
      </c>
      <c r="C1339" s="2506">
        <v>45586.625</v>
      </c>
      <c r="D1339" s="2506">
        <v>45589.583333333336</v>
      </c>
      <c r="E1339" s="2508">
        <v>71.0</v>
      </c>
      <c r="F1339" s="2508" t="s">
        <v>199</v>
      </c>
      <c r="G1339" s="2508">
        <v>3.0</v>
      </c>
      <c r="H1339" s="2508">
        <v>35.0</v>
      </c>
      <c r="I1339" s="2508">
        <v>740.0</v>
      </c>
      <c r="J1339" s="2508">
        <v>37.0</v>
      </c>
      <c r="K1339" s="2510">
        <v>396707.0</v>
      </c>
      <c r="L1339" s="2510">
        <v>39671.0</v>
      </c>
      <c r="M1339" s="2508">
        <v>34.0</v>
      </c>
      <c r="N1339" s="2508">
        <v>55.0</v>
      </c>
      <c r="O1339" s="2508">
        <v>10.0</v>
      </c>
      <c r="P1339" s="2508">
        <v>0.1</v>
      </c>
    </row>
    <row r="1340">
      <c r="A1340" s="2505" t="s">
        <v>34</v>
      </c>
      <c r="B1340" s="2505" t="s">
        <v>783</v>
      </c>
      <c r="C1340" s="2506">
        <v>45593.583333333336</v>
      </c>
      <c r="D1340" s="2506">
        <v>45596.583333333336</v>
      </c>
      <c r="E1340" s="2508">
        <v>72.0</v>
      </c>
      <c r="F1340" s="2508" t="s">
        <v>199</v>
      </c>
      <c r="G1340" s="2508">
        <v>5.0</v>
      </c>
      <c r="H1340" s="2508">
        <v>72.0</v>
      </c>
      <c r="I1340" s="2508">
        <v>526.0</v>
      </c>
      <c r="J1340" s="2508">
        <v>76.0</v>
      </c>
      <c r="K1340" s="2510">
        <v>234839.0</v>
      </c>
      <c r="L1340" s="2510">
        <v>29355.0</v>
      </c>
      <c r="M1340" s="2508">
        <v>56.0</v>
      </c>
      <c r="N1340" s="2508">
        <v>41.0</v>
      </c>
      <c r="O1340" s="2508">
        <v>8.0</v>
      </c>
      <c r="P1340" s="2508">
        <v>0.1</v>
      </c>
    </row>
    <row r="1341">
      <c r="A1341" s="2505" t="s">
        <v>33</v>
      </c>
      <c r="B1341" s="2505" t="s">
        <v>783</v>
      </c>
      <c r="C1341" s="2506">
        <v>45600.583333333336</v>
      </c>
      <c r="D1341" s="2506">
        <v>45603.583333333336</v>
      </c>
      <c r="E1341" s="2508">
        <v>72.0</v>
      </c>
      <c r="F1341" s="2508" t="s">
        <v>199</v>
      </c>
      <c r="G1341" s="2508">
        <v>4.0</v>
      </c>
      <c r="H1341" s="2508">
        <v>130.0</v>
      </c>
      <c r="I1341" s="2508">
        <v>309.0</v>
      </c>
      <c r="J1341" s="2508">
        <v>109.0</v>
      </c>
      <c r="K1341" s="2510">
        <v>148834.0</v>
      </c>
      <c r="L1341" s="2510">
        <v>9922.0</v>
      </c>
      <c r="M1341" s="2508">
        <v>130.0</v>
      </c>
      <c r="N1341" s="2508">
        <v>14.0</v>
      </c>
      <c r="O1341" s="2508">
        <v>15.0</v>
      </c>
      <c r="P1341" s="2508">
        <v>0.2</v>
      </c>
    </row>
    <row r="1342">
      <c r="A1342" s="2505" t="s">
        <v>32</v>
      </c>
      <c r="B1342" s="2505" t="s">
        <v>783</v>
      </c>
      <c r="C1342" s="2506">
        <v>45607.583333333336</v>
      </c>
      <c r="D1342" s="2506">
        <v>45610.583333333336</v>
      </c>
      <c r="E1342" s="2508">
        <v>72.0</v>
      </c>
      <c r="F1342" s="2508" t="s">
        <v>199</v>
      </c>
      <c r="G1342" s="2508">
        <v>3.0</v>
      </c>
      <c r="H1342" s="2508">
        <v>110.0</v>
      </c>
      <c r="I1342" s="2508">
        <v>421.0</v>
      </c>
      <c r="J1342" s="2508">
        <v>89.0</v>
      </c>
      <c r="K1342" s="2510">
        <v>243464.0</v>
      </c>
      <c r="L1342" s="2510">
        <v>15217.0</v>
      </c>
      <c r="M1342" s="2508">
        <v>101.0</v>
      </c>
      <c r="N1342" s="2508">
        <v>21.0</v>
      </c>
      <c r="O1342" s="2508">
        <v>16.0</v>
      </c>
      <c r="P1342" s="2508">
        <v>0.2</v>
      </c>
    </row>
    <row r="1343">
      <c r="A1343" s="2505" t="s">
        <v>31</v>
      </c>
      <c r="B1343" s="2505" t="s">
        <v>783</v>
      </c>
      <c r="C1343" s="2506">
        <v>45614.583333333336</v>
      </c>
      <c r="D1343" s="2506">
        <v>45617.583333333336</v>
      </c>
      <c r="E1343" s="2508">
        <v>72.0</v>
      </c>
      <c r="F1343" s="2508" t="s">
        <v>199</v>
      </c>
      <c r="G1343" s="2508">
        <v>4.0</v>
      </c>
      <c r="H1343" s="2508">
        <v>135.0</v>
      </c>
      <c r="I1343" s="2508">
        <v>284.0</v>
      </c>
      <c r="J1343" s="2508">
        <v>117.0</v>
      </c>
      <c r="K1343" s="2510">
        <v>118642.0</v>
      </c>
      <c r="L1343" s="2510">
        <v>13182.0</v>
      </c>
      <c r="M1343" s="2508">
        <v>124.0</v>
      </c>
      <c r="N1343" s="2508">
        <v>18.0</v>
      </c>
      <c r="O1343" s="2508">
        <v>9.0</v>
      </c>
      <c r="P1343" s="2508">
        <v>0.1</v>
      </c>
    </row>
    <row r="1344">
      <c r="A1344" s="2505" t="s">
        <v>30</v>
      </c>
      <c r="B1344" s="2505" t="s">
        <v>783</v>
      </c>
      <c r="C1344" s="2506">
        <v>45621.583333333336</v>
      </c>
      <c r="D1344" s="2506">
        <v>45624.583333333336</v>
      </c>
      <c r="E1344" s="2508">
        <v>72.0</v>
      </c>
      <c r="F1344" s="2508" t="s">
        <v>199</v>
      </c>
      <c r="G1344" s="2508">
        <v>3.0</v>
      </c>
      <c r="H1344" s="2508">
        <v>60.0</v>
      </c>
      <c r="I1344" s="2508">
        <v>625.0</v>
      </c>
      <c r="J1344" s="2508">
        <v>73.0</v>
      </c>
      <c r="K1344" s="2510">
        <v>281552.0</v>
      </c>
      <c r="L1344" s="2510">
        <v>40222.0</v>
      </c>
      <c r="M1344" s="2508">
        <v>47.0</v>
      </c>
      <c r="N1344" s="2508">
        <v>56.0</v>
      </c>
      <c r="O1344" s="2508">
        <v>7.0</v>
      </c>
      <c r="P1344" s="2508">
        <v>0.1</v>
      </c>
    </row>
    <row r="1345">
      <c r="A1345" s="2505" t="s">
        <v>29</v>
      </c>
      <c r="B1345" s="2505" t="s">
        <v>783</v>
      </c>
      <c r="C1345" s="2506">
        <v>45628.583333333336</v>
      </c>
      <c r="D1345" s="2506">
        <v>45631.583333333336</v>
      </c>
      <c r="E1345" s="2508">
        <v>72.0</v>
      </c>
      <c r="F1345" s="2508" t="s">
        <v>199</v>
      </c>
      <c r="G1345" s="2508">
        <v>5.0</v>
      </c>
      <c r="H1345" s="2508">
        <v>16.0</v>
      </c>
      <c r="I1345" s="2508">
        <v>877.0</v>
      </c>
      <c r="J1345" s="2508">
        <v>16.0</v>
      </c>
      <c r="K1345" s="2510">
        <v>1376254.0</v>
      </c>
      <c r="L1345" s="2510">
        <v>49152.0</v>
      </c>
      <c r="M1345" s="2508">
        <v>37.0</v>
      </c>
      <c r="N1345" s="2508">
        <v>68.0</v>
      </c>
      <c r="O1345" s="2508">
        <v>28.0</v>
      </c>
      <c r="P1345" s="2508">
        <v>0.4</v>
      </c>
    </row>
    <row r="1346">
      <c r="A1346" s="2505" t="s">
        <v>28</v>
      </c>
      <c r="B1346" s="2505" t="s">
        <v>783</v>
      </c>
      <c r="C1346" s="2506">
        <v>45635.583333333336</v>
      </c>
      <c r="D1346" s="2506">
        <v>45638.583333333336</v>
      </c>
      <c r="E1346" s="2508">
        <v>72.0</v>
      </c>
      <c r="F1346" s="2508" t="s">
        <v>199</v>
      </c>
      <c r="G1346" s="2508">
        <v>6.0</v>
      </c>
      <c r="H1346" s="2508">
        <v>16.0</v>
      </c>
      <c r="I1346" s="2508">
        <v>859.0</v>
      </c>
      <c r="J1346" s="2508">
        <v>26.0</v>
      </c>
      <c r="K1346" s="2510">
        <v>1020266.0</v>
      </c>
      <c r="L1346" s="2510">
        <v>85022.0</v>
      </c>
      <c r="M1346" s="2508">
        <v>15.0</v>
      </c>
      <c r="N1346" s="2508">
        <v>118.0</v>
      </c>
      <c r="O1346" s="2508">
        <v>12.0</v>
      </c>
      <c r="P1346" s="2508">
        <v>0.2</v>
      </c>
    </row>
    <row r="1347">
      <c r="A1347" s="2505" t="s">
        <v>27</v>
      </c>
      <c r="B1347" s="2505" t="s">
        <v>783</v>
      </c>
      <c r="C1347" s="2506">
        <v>45642.583333333336</v>
      </c>
      <c r="D1347" s="2506">
        <v>45645.583333333336</v>
      </c>
      <c r="E1347" s="2508">
        <v>72.0</v>
      </c>
      <c r="F1347" s="2508" t="s">
        <v>199</v>
      </c>
      <c r="G1347" s="2508">
        <v>8.0</v>
      </c>
      <c r="H1347" s="2508">
        <v>35.0</v>
      </c>
      <c r="I1347" s="2508">
        <v>743.0</v>
      </c>
      <c r="J1347" s="2508">
        <v>41.0</v>
      </c>
      <c r="K1347" s="2510">
        <v>595079.0</v>
      </c>
      <c r="L1347" s="2510">
        <v>59508.0</v>
      </c>
      <c r="M1347" s="2508">
        <v>26.0</v>
      </c>
      <c r="N1347" s="2508">
        <v>82.0</v>
      </c>
      <c r="O1347" s="2508">
        <v>10.0</v>
      </c>
      <c r="P1347" s="2508">
        <v>0.1</v>
      </c>
    </row>
    <row r="1348">
      <c r="A1348" s="2505" t="s">
        <v>26</v>
      </c>
      <c r="B1348" s="2505" t="s">
        <v>783</v>
      </c>
      <c r="C1348" s="2506">
        <v>45649.583333333336</v>
      </c>
      <c r="D1348" s="2506">
        <v>45652.583333333336</v>
      </c>
      <c r="E1348" s="2508">
        <v>72.0</v>
      </c>
      <c r="F1348" s="2508" t="s">
        <v>199</v>
      </c>
      <c r="G1348" s="2508">
        <v>6.0</v>
      </c>
      <c r="H1348" s="2508">
        <v>37.0</v>
      </c>
      <c r="I1348" s="2508">
        <v>709.0</v>
      </c>
      <c r="J1348" s="2508">
        <v>41.0</v>
      </c>
      <c r="K1348" s="2510">
        <v>428736.0</v>
      </c>
      <c r="L1348" s="2510">
        <v>61248.0</v>
      </c>
      <c r="M1348" s="2508">
        <v>26.0</v>
      </c>
      <c r="N1348" s="2508">
        <v>85.0</v>
      </c>
      <c r="O1348" s="2508">
        <v>7.0</v>
      </c>
      <c r="P1348" s="2508">
        <v>0.1</v>
      </c>
    </row>
    <row r="1349">
      <c r="A1349" s="2505" t="s">
        <v>25</v>
      </c>
      <c r="B1349" s="2505" t="s">
        <v>783</v>
      </c>
      <c r="C1349" s="2506">
        <v>45656.583333333336</v>
      </c>
      <c r="D1349" s="2506">
        <v>45659.583333333336</v>
      </c>
      <c r="E1349" s="2508">
        <v>72.0</v>
      </c>
      <c r="F1349" s="2508" t="s">
        <v>199</v>
      </c>
      <c r="G1349" s="2508">
        <v>6.0</v>
      </c>
      <c r="H1349" s="2508">
        <v>121.0</v>
      </c>
      <c r="I1349" s="2508">
        <v>310.0</v>
      </c>
      <c r="J1349" s="2508">
        <v>104.0</v>
      </c>
      <c r="K1349" s="2510">
        <v>91449.0</v>
      </c>
      <c r="L1349" s="2510">
        <v>13064.0</v>
      </c>
      <c r="M1349" s="2508">
        <v>116.0</v>
      </c>
      <c r="N1349" s="2508">
        <v>18.0</v>
      </c>
      <c r="O1349" s="2508">
        <v>7.0</v>
      </c>
      <c r="P1349" s="2508">
        <v>0.1</v>
      </c>
    </row>
    <row r="1350">
      <c r="A1350" s="2505" t="s">
        <v>24</v>
      </c>
      <c r="B1350" s="2505" t="s">
        <v>783</v>
      </c>
      <c r="C1350" s="2506">
        <v>45663.583333333336</v>
      </c>
      <c r="D1350" s="2506">
        <v>45666.583333333336</v>
      </c>
      <c r="E1350" s="2508">
        <v>72.0</v>
      </c>
      <c r="F1350" s="2508" t="s">
        <v>199</v>
      </c>
      <c r="G1350" s="2508">
        <v>5.0</v>
      </c>
      <c r="H1350" s="2508">
        <v>106.0</v>
      </c>
      <c r="I1350" s="2508">
        <v>390.0</v>
      </c>
      <c r="J1350" s="2508">
        <v>100.0</v>
      </c>
      <c r="K1350" s="2510">
        <v>137766.0</v>
      </c>
      <c r="L1350" s="2510">
        <v>17221.0</v>
      </c>
      <c r="M1350" s="2508">
        <v>94.0</v>
      </c>
      <c r="N1350" s="2508">
        <v>24.0</v>
      </c>
      <c r="O1350" s="2508">
        <v>8.0</v>
      </c>
      <c r="P1350" s="2508">
        <v>0.1</v>
      </c>
    </row>
    <row r="1351">
      <c r="A1351" s="2505" t="s">
        <v>23</v>
      </c>
      <c r="B1351" s="2505" t="s">
        <v>783</v>
      </c>
      <c r="C1351" s="2506">
        <v>45670.583333333336</v>
      </c>
      <c r="D1351" s="2506">
        <v>45673.583333333336</v>
      </c>
      <c r="E1351" s="2508">
        <v>72.0</v>
      </c>
      <c r="F1351" s="2508" t="s">
        <v>199</v>
      </c>
      <c r="G1351" s="2508">
        <v>5.0</v>
      </c>
      <c r="H1351" s="2508">
        <v>124.0</v>
      </c>
      <c r="I1351" s="2508">
        <v>319.0</v>
      </c>
      <c r="J1351" s="2508">
        <v>115.0</v>
      </c>
      <c r="K1351" s="2510">
        <v>87827.0</v>
      </c>
      <c r="L1351" s="2510">
        <v>14638.0</v>
      </c>
      <c r="M1351" s="2508">
        <v>101.0</v>
      </c>
      <c r="N1351" s="2508">
        <v>20.0</v>
      </c>
      <c r="O1351" s="2508">
        <v>6.0</v>
      </c>
      <c r="P1351" s="2508">
        <v>0.1</v>
      </c>
    </row>
    <row r="1352">
      <c r="A1352" s="2505" t="s">
        <v>22</v>
      </c>
      <c r="B1352" s="2505" t="s">
        <v>783</v>
      </c>
      <c r="C1352" s="2506">
        <v>45677.583333333336</v>
      </c>
      <c r="D1352" s="2506">
        <v>45680.583333333336</v>
      </c>
      <c r="E1352" s="2508">
        <v>72.0</v>
      </c>
      <c r="F1352" s="2508" t="s">
        <v>199</v>
      </c>
      <c r="G1352" s="2508">
        <v>4.0</v>
      </c>
      <c r="H1352" s="2508">
        <v>40.0</v>
      </c>
      <c r="I1352" s="2508">
        <v>744.0</v>
      </c>
      <c r="J1352" s="2508">
        <v>36.0</v>
      </c>
      <c r="K1352" s="2510">
        <v>814214.0</v>
      </c>
      <c r="L1352" s="2510">
        <v>81421.0</v>
      </c>
      <c r="M1352" s="2508">
        <v>26.0</v>
      </c>
      <c r="N1352" s="2508">
        <v>113.0</v>
      </c>
      <c r="O1352" s="2508">
        <v>10.0</v>
      </c>
      <c r="P1352" s="2508">
        <v>0.1</v>
      </c>
    </row>
    <row r="1353">
      <c r="A1353" s="2505" t="s">
        <v>21</v>
      </c>
      <c r="B1353" s="2505" t="s">
        <v>783</v>
      </c>
      <c r="C1353" s="2506">
        <v>45684.583333333336</v>
      </c>
      <c r="D1353" s="2506">
        <v>45687.583333333336</v>
      </c>
      <c r="E1353" s="2508">
        <v>72.0</v>
      </c>
      <c r="F1353" s="2508" t="s">
        <v>199</v>
      </c>
      <c r="G1353" s="2508">
        <v>8.0</v>
      </c>
      <c r="H1353" s="2508">
        <v>72.0</v>
      </c>
      <c r="I1353" s="2508">
        <v>585.0</v>
      </c>
      <c r="J1353" s="2508">
        <v>62.0</v>
      </c>
      <c r="K1353" s="2510">
        <v>363793.0</v>
      </c>
      <c r="L1353" s="2510">
        <v>40421.0</v>
      </c>
      <c r="M1353" s="2508">
        <v>53.0</v>
      </c>
      <c r="N1353" s="2508">
        <v>56.0</v>
      </c>
      <c r="O1353" s="2508">
        <v>9.0</v>
      </c>
      <c r="P1353" s="2508">
        <v>0.1</v>
      </c>
    </row>
    <row r="1354">
      <c r="A1354" s="2505" t="s">
        <v>20</v>
      </c>
      <c r="B1354" s="2505" t="s">
        <v>783</v>
      </c>
      <c r="C1354" s="2506">
        <v>45691.583333333336</v>
      </c>
      <c r="D1354" s="2506">
        <v>45694.583333333336</v>
      </c>
      <c r="E1354" s="2508">
        <v>72.0</v>
      </c>
      <c r="F1354" s="2508" t="s">
        <v>199</v>
      </c>
      <c r="G1354" s="2508">
        <v>6.0</v>
      </c>
      <c r="H1354" s="2508">
        <v>28.0</v>
      </c>
      <c r="I1354" s="2508">
        <v>813.0</v>
      </c>
      <c r="J1354" s="2508">
        <v>24.0</v>
      </c>
      <c r="K1354" s="2510">
        <v>1170047.0</v>
      </c>
      <c r="L1354" s="2510">
        <v>68826.0</v>
      </c>
      <c r="M1354" s="2508">
        <v>31.0</v>
      </c>
      <c r="N1354" s="2508">
        <v>95.0</v>
      </c>
      <c r="O1354" s="2508">
        <v>17.0</v>
      </c>
      <c r="P1354" s="2508">
        <v>0.2</v>
      </c>
    </row>
    <row r="1355">
      <c r="A1355" s="2505" t="s">
        <v>19</v>
      </c>
      <c r="B1355" s="2505" t="s">
        <v>783</v>
      </c>
      <c r="C1355" s="2506">
        <v>45698.583333333336</v>
      </c>
      <c r="D1355" s="2506">
        <v>45701.583333333336</v>
      </c>
      <c r="E1355" s="2508">
        <v>72.0</v>
      </c>
      <c r="F1355" s="2508" t="s">
        <v>199</v>
      </c>
      <c r="G1355" s="2508">
        <v>6.0</v>
      </c>
      <c r="H1355" s="2508">
        <v>3.0</v>
      </c>
      <c r="I1355" s="2508">
        <v>961.0</v>
      </c>
      <c r="J1355" s="2508">
        <v>5.0</v>
      </c>
      <c r="K1355" s="2510">
        <v>3291803.0</v>
      </c>
      <c r="L1355" s="2510">
        <v>219454.0</v>
      </c>
      <c r="M1355" s="2508">
        <v>4.0</v>
      </c>
      <c r="N1355" s="2508">
        <v>304.0</v>
      </c>
      <c r="O1355" s="2508">
        <v>15.0</v>
      </c>
      <c r="P1355" s="2508">
        <v>0.2</v>
      </c>
    </row>
    <row r="1356">
      <c r="A1356" s="2505" t="s">
        <v>18</v>
      </c>
      <c r="B1356" s="2505" t="s">
        <v>783</v>
      </c>
      <c r="C1356" s="2506">
        <v>45705.583333333336</v>
      </c>
      <c r="D1356" s="2506">
        <v>45708.583333333336</v>
      </c>
      <c r="E1356" s="2508">
        <v>72.0</v>
      </c>
      <c r="F1356" s="2508" t="s">
        <v>199</v>
      </c>
      <c r="G1356" s="2508">
        <v>8.0</v>
      </c>
      <c r="H1356" s="2508">
        <v>5.0</v>
      </c>
      <c r="I1356" s="2508">
        <v>924.0</v>
      </c>
      <c r="J1356" s="2508">
        <v>5.0</v>
      </c>
      <c r="K1356" s="2510">
        <v>3870002.0</v>
      </c>
      <c r="L1356" s="2510">
        <v>143333.0</v>
      </c>
      <c r="M1356" s="2508">
        <v>14.0</v>
      </c>
      <c r="N1356" s="2508">
        <v>198.0</v>
      </c>
      <c r="O1356" s="2508">
        <v>27.0</v>
      </c>
      <c r="P1356" s="2508">
        <v>0.4</v>
      </c>
    </row>
    <row r="1357">
      <c r="A1357" s="2505" t="s">
        <v>17</v>
      </c>
      <c r="B1357" s="2505" t="s">
        <v>783</v>
      </c>
      <c r="C1357" s="2506">
        <v>45712.583333333336</v>
      </c>
      <c r="D1357" s="2506">
        <v>45715.583333333336</v>
      </c>
      <c r="E1357" s="2508">
        <v>72.0</v>
      </c>
      <c r="F1357" s="2508" t="s">
        <v>199</v>
      </c>
      <c r="G1357" s="2508">
        <v>8.0</v>
      </c>
      <c r="H1357" s="2508">
        <v>31.0</v>
      </c>
      <c r="I1357" s="2508">
        <v>747.0</v>
      </c>
      <c r="J1357" s="2508">
        <v>31.0</v>
      </c>
      <c r="K1357" s="2510">
        <v>749806.0</v>
      </c>
      <c r="L1357" s="2510">
        <v>62484.0</v>
      </c>
      <c r="M1357" s="2508">
        <v>28.0</v>
      </c>
      <c r="N1357" s="2508">
        <v>86.0</v>
      </c>
      <c r="O1357" s="2508">
        <v>12.0</v>
      </c>
      <c r="P1357" s="2508">
        <v>0.2</v>
      </c>
    </row>
    <row r="1358">
      <c r="A1358" s="2505" t="s">
        <v>16</v>
      </c>
      <c r="B1358" s="2505" t="s">
        <v>783</v>
      </c>
      <c r="C1358" s="2506">
        <v>45719.583333333336</v>
      </c>
      <c r="D1358" s="2506">
        <v>45722.583333333336</v>
      </c>
      <c r="E1358" s="2508">
        <v>72.0</v>
      </c>
      <c r="F1358" s="2508" t="s">
        <v>199</v>
      </c>
      <c r="G1358" s="2508">
        <v>7.0</v>
      </c>
      <c r="H1358" s="2508">
        <v>32.0</v>
      </c>
      <c r="I1358" s="2508">
        <v>767.0</v>
      </c>
      <c r="J1358" s="2508">
        <v>30.0</v>
      </c>
      <c r="K1358" s="2510">
        <v>710311.0</v>
      </c>
      <c r="L1358" s="2510">
        <v>44394.0</v>
      </c>
      <c r="M1358" s="2508">
        <v>34.0</v>
      </c>
      <c r="N1358" s="2508">
        <v>61.0</v>
      </c>
      <c r="O1358" s="2508">
        <v>16.0</v>
      </c>
      <c r="P1358" s="2508">
        <v>0.2</v>
      </c>
    </row>
    <row r="1359">
      <c r="A1359" s="2505" t="s">
        <v>782</v>
      </c>
      <c r="B1359" s="2505" t="s">
        <v>783</v>
      </c>
      <c r="C1359" s="2506">
        <v>45502.625</v>
      </c>
      <c r="D1359" s="2506">
        <v>45505.583333333336</v>
      </c>
      <c r="E1359" s="2508">
        <v>71.0</v>
      </c>
      <c r="F1359" s="2508" t="s">
        <v>592</v>
      </c>
      <c r="G1359" s="2508">
        <v>5.0</v>
      </c>
      <c r="H1359" s="2508">
        <v>57.0</v>
      </c>
      <c r="I1359" s="2508">
        <v>605.0</v>
      </c>
      <c r="J1359" s="2508">
        <v>61.0</v>
      </c>
      <c r="K1359" s="2510">
        <v>209513.0</v>
      </c>
      <c r="L1359" s="2510">
        <v>3741.0</v>
      </c>
      <c r="M1359" s="2508">
        <v>88.0</v>
      </c>
      <c r="N1359" s="2508">
        <v>19.0</v>
      </c>
      <c r="O1359" s="2508">
        <v>56.0</v>
      </c>
      <c r="P1359" s="2508">
        <v>0.8</v>
      </c>
    </row>
    <row r="1360">
      <c r="A1360" s="2505" t="s">
        <v>46</v>
      </c>
      <c r="B1360" s="2505" t="s">
        <v>783</v>
      </c>
      <c r="C1360" s="2506">
        <v>45509.625</v>
      </c>
      <c r="D1360" s="2506">
        <v>45512.583333333336</v>
      </c>
      <c r="E1360" s="2508">
        <v>71.0</v>
      </c>
      <c r="F1360" s="2508" t="s">
        <v>592</v>
      </c>
      <c r="G1360" s="2508">
        <v>5.0</v>
      </c>
      <c r="H1360" s="2508">
        <v>71.0</v>
      </c>
      <c r="I1360" s="2508">
        <v>561.0</v>
      </c>
      <c r="J1360" s="2508">
        <v>64.0</v>
      </c>
      <c r="K1360" s="2510">
        <v>165885.0</v>
      </c>
      <c r="L1360" s="2510">
        <v>3072.0</v>
      </c>
      <c r="M1360" s="2508">
        <v>108.0</v>
      </c>
      <c r="N1360" s="2508">
        <v>16.0</v>
      </c>
      <c r="O1360" s="2508">
        <v>54.0</v>
      </c>
      <c r="P1360" s="2508">
        <v>0.8</v>
      </c>
    </row>
    <row r="1361">
      <c r="A1361" s="2505" t="s">
        <v>45</v>
      </c>
      <c r="B1361" s="2505" t="s">
        <v>783</v>
      </c>
      <c r="C1361" s="2506">
        <v>45516.625</v>
      </c>
      <c r="D1361" s="2506">
        <v>45519.583333333336</v>
      </c>
      <c r="E1361" s="2508">
        <v>71.0</v>
      </c>
      <c r="F1361" s="2508" t="s">
        <v>592</v>
      </c>
      <c r="G1361" s="2508">
        <v>5.0</v>
      </c>
      <c r="H1361" s="2508">
        <v>105.0</v>
      </c>
      <c r="I1361" s="2508">
        <v>405.0</v>
      </c>
      <c r="J1361" s="2508">
        <v>101.0</v>
      </c>
      <c r="K1361" s="2510">
        <v>75044.0</v>
      </c>
      <c r="L1361" s="2510">
        <v>2680.0</v>
      </c>
      <c r="M1361" s="2508">
        <v>112.0</v>
      </c>
      <c r="N1361" s="2508">
        <v>14.0</v>
      </c>
      <c r="O1361" s="2508">
        <v>28.0</v>
      </c>
      <c r="P1361" s="2508">
        <v>0.4</v>
      </c>
    </row>
    <row r="1362">
      <c r="A1362" s="2505" t="s">
        <v>44</v>
      </c>
      <c r="B1362" s="2505" t="s">
        <v>783</v>
      </c>
      <c r="C1362" s="2506">
        <v>45523.625</v>
      </c>
      <c r="D1362" s="2506">
        <v>45526.583333333336</v>
      </c>
      <c r="E1362" s="2508">
        <v>71.0</v>
      </c>
      <c r="F1362" s="2508" t="s">
        <v>592</v>
      </c>
      <c r="G1362" s="2508">
        <v>3.0</v>
      </c>
      <c r="H1362" s="2508">
        <v>120.0</v>
      </c>
      <c r="I1362" s="2508">
        <v>349.0</v>
      </c>
      <c r="J1362" s="2508">
        <v>115.0</v>
      </c>
      <c r="K1362" s="2510">
        <v>63113.0</v>
      </c>
      <c r="L1362" s="2510">
        <v>2744.0</v>
      </c>
      <c r="M1362" s="2508">
        <v>115.0</v>
      </c>
      <c r="N1362" s="2508">
        <v>14.0</v>
      </c>
      <c r="O1362" s="2508">
        <v>23.0</v>
      </c>
      <c r="P1362" s="2508">
        <v>0.3</v>
      </c>
    </row>
    <row r="1363">
      <c r="A1363" s="2505" t="s">
        <v>43</v>
      </c>
      <c r="B1363" s="2505" t="s">
        <v>783</v>
      </c>
      <c r="C1363" s="2506">
        <v>45530.625</v>
      </c>
      <c r="D1363" s="2506">
        <v>45533.583333333336</v>
      </c>
      <c r="E1363" s="2508">
        <v>71.0</v>
      </c>
      <c r="F1363" s="2508" t="s">
        <v>592</v>
      </c>
      <c r="G1363" s="2508">
        <v>4.0</v>
      </c>
      <c r="H1363" s="2508">
        <v>167.0</v>
      </c>
      <c r="I1363" s="2508">
        <v>0.0</v>
      </c>
      <c r="J1363" s="2508">
        <v>173.0</v>
      </c>
      <c r="K1363" s="2510">
        <v>0.0</v>
      </c>
      <c r="L1363" s="2510">
        <v>0.0</v>
      </c>
      <c r="M1363" s="2508">
        <v>177.0</v>
      </c>
      <c r="N1363" s="2508">
        <v>0.0</v>
      </c>
      <c r="O1363" s="2508">
        <v>0.0</v>
      </c>
      <c r="P1363" s="2508">
        <v>0.0</v>
      </c>
    </row>
    <row r="1364">
      <c r="A1364" s="2505" t="s">
        <v>42</v>
      </c>
      <c r="B1364" s="2505" t="s">
        <v>783</v>
      </c>
      <c r="C1364" s="2506">
        <v>45537.708333333336</v>
      </c>
      <c r="D1364" s="2506">
        <v>45540.666666666664</v>
      </c>
      <c r="E1364" s="2508">
        <v>71.0</v>
      </c>
      <c r="F1364" s="2508" t="s">
        <v>592</v>
      </c>
      <c r="G1364" s="2508">
        <v>2.0</v>
      </c>
      <c r="H1364" s="2508">
        <v>173.0</v>
      </c>
      <c r="I1364" s="2508">
        <v>0.0</v>
      </c>
      <c r="J1364" s="2508">
        <v>188.0</v>
      </c>
      <c r="K1364" s="2510">
        <v>0.0</v>
      </c>
      <c r="L1364" s="2510">
        <v>0.0</v>
      </c>
      <c r="M1364" s="2508">
        <v>176.0</v>
      </c>
      <c r="N1364" s="2508">
        <v>0.0</v>
      </c>
      <c r="O1364" s="2508">
        <v>0.0</v>
      </c>
      <c r="P1364" s="2508">
        <v>0.0</v>
      </c>
    </row>
    <row r="1365">
      <c r="A1365" s="2505" t="s">
        <v>41</v>
      </c>
      <c r="B1365" s="2505" t="s">
        <v>783</v>
      </c>
      <c r="C1365" s="2506">
        <v>45544.708333333336</v>
      </c>
      <c r="D1365" s="2506">
        <v>45547.583333333336</v>
      </c>
      <c r="E1365" s="2508">
        <v>69.0</v>
      </c>
      <c r="F1365" s="2508" t="s">
        <v>592</v>
      </c>
      <c r="G1365" s="2508">
        <v>2.0</v>
      </c>
      <c r="H1365" s="2508">
        <v>83.0</v>
      </c>
      <c r="I1365" s="2508">
        <v>534.0</v>
      </c>
      <c r="J1365" s="2508">
        <v>97.0</v>
      </c>
      <c r="K1365" s="2510">
        <v>97050.0</v>
      </c>
      <c r="L1365" s="2510">
        <v>4853.0</v>
      </c>
      <c r="M1365" s="2508">
        <v>78.0</v>
      </c>
      <c r="N1365" s="2508">
        <v>25.0</v>
      </c>
      <c r="O1365" s="2508">
        <v>20.0</v>
      </c>
      <c r="P1365" s="2508">
        <v>0.3</v>
      </c>
    </row>
    <row r="1366">
      <c r="A1366" s="2505" t="s">
        <v>40</v>
      </c>
      <c r="B1366" s="2505" t="s">
        <v>783</v>
      </c>
      <c r="C1366" s="2506">
        <v>45551.708333333336</v>
      </c>
      <c r="D1366" s="2506">
        <v>45554.583333333336</v>
      </c>
      <c r="E1366" s="2508">
        <v>69.0</v>
      </c>
      <c r="F1366" s="2508" t="s">
        <v>592</v>
      </c>
      <c r="G1366" s="2508">
        <v>5.0</v>
      </c>
      <c r="H1366" s="2508">
        <v>88.0</v>
      </c>
      <c r="I1366" s="2508">
        <v>473.0</v>
      </c>
      <c r="J1366" s="2508">
        <v>93.0</v>
      </c>
      <c r="K1366" s="2510">
        <v>99352.0</v>
      </c>
      <c r="L1366" s="2510">
        <v>3105.0</v>
      </c>
      <c r="M1366" s="2508">
        <v>104.0</v>
      </c>
      <c r="N1366" s="2508">
        <v>16.0</v>
      </c>
      <c r="O1366" s="2508">
        <v>32.0</v>
      </c>
      <c r="P1366" s="2508">
        <v>0.5</v>
      </c>
    </row>
    <row r="1367">
      <c r="A1367" s="2505" t="s">
        <v>39</v>
      </c>
      <c r="B1367" s="2505" t="s">
        <v>783</v>
      </c>
      <c r="C1367" s="2506">
        <v>45558.708333333336</v>
      </c>
      <c r="D1367" s="2506">
        <v>45561.583333333336</v>
      </c>
      <c r="E1367" s="2508">
        <v>69.0</v>
      </c>
      <c r="F1367" s="2508" t="s">
        <v>592</v>
      </c>
      <c r="G1367" s="2508">
        <v>4.0</v>
      </c>
      <c r="H1367" s="2508">
        <v>129.0</v>
      </c>
      <c r="I1367" s="2508">
        <v>319.0</v>
      </c>
      <c r="J1367" s="2508">
        <v>125.0</v>
      </c>
      <c r="K1367" s="2510">
        <v>56531.0</v>
      </c>
      <c r="L1367" s="2510">
        <v>2827.0</v>
      </c>
      <c r="M1367" s="2508">
        <v>126.0</v>
      </c>
      <c r="N1367" s="2508">
        <v>15.0</v>
      </c>
      <c r="O1367" s="2508">
        <v>20.0</v>
      </c>
      <c r="P1367" s="2508">
        <v>0.3</v>
      </c>
    </row>
    <row r="1368">
      <c r="A1368" s="2505" t="s">
        <v>38</v>
      </c>
      <c r="B1368" s="2505" t="s">
        <v>783</v>
      </c>
      <c r="C1368" s="2506">
        <v>45565.708333333336</v>
      </c>
      <c r="D1368" s="2506">
        <v>45568.583333333336</v>
      </c>
      <c r="E1368" s="2508">
        <v>69.0</v>
      </c>
      <c r="F1368" s="2508" t="s">
        <v>592</v>
      </c>
      <c r="G1368" s="2508">
        <v>2.0</v>
      </c>
      <c r="H1368" s="2508">
        <v>83.0</v>
      </c>
      <c r="I1368" s="2508">
        <v>514.0</v>
      </c>
      <c r="J1368" s="2508">
        <v>87.0</v>
      </c>
      <c r="K1368" s="2510">
        <v>138689.0</v>
      </c>
      <c r="L1368" s="2510">
        <v>3963.0</v>
      </c>
      <c r="M1368" s="2508">
        <v>102.0</v>
      </c>
      <c r="N1368" s="2508">
        <v>20.0</v>
      </c>
      <c r="O1368" s="2508">
        <v>35.0</v>
      </c>
      <c r="P1368" s="2508">
        <v>0.5</v>
      </c>
    </row>
    <row r="1369">
      <c r="A1369" s="2505" t="s">
        <v>37</v>
      </c>
      <c r="B1369" s="2505" t="s">
        <v>783</v>
      </c>
      <c r="C1369" s="2506">
        <v>45572.625</v>
      </c>
      <c r="D1369" s="2506">
        <v>45575.583333333336</v>
      </c>
      <c r="E1369" s="2508">
        <v>71.0</v>
      </c>
      <c r="F1369" s="2508" t="s">
        <v>592</v>
      </c>
      <c r="G1369" s="2508">
        <v>5.0</v>
      </c>
      <c r="H1369" s="2508">
        <v>85.0</v>
      </c>
      <c r="I1369" s="2508">
        <v>520.0</v>
      </c>
      <c r="J1369" s="2508">
        <v>82.0</v>
      </c>
      <c r="K1369" s="2510">
        <v>196968.0</v>
      </c>
      <c r="L1369" s="2510">
        <v>3456.0</v>
      </c>
      <c r="M1369" s="2508">
        <v>120.0</v>
      </c>
      <c r="N1369" s="2508">
        <v>18.0</v>
      </c>
      <c r="O1369" s="2508">
        <v>57.0</v>
      </c>
      <c r="P1369" s="2508">
        <v>0.8</v>
      </c>
    </row>
    <row r="1370">
      <c r="A1370" s="2505" t="s">
        <v>36</v>
      </c>
      <c r="B1370" s="2505" t="s">
        <v>783</v>
      </c>
      <c r="C1370" s="2506">
        <v>45579.625</v>
      </c>
      <c r="D1370" s="2506">
        <v>45582.583333333336</v>
      </c>
      <c r="E1370" s="2508">
        <v>71.0</v>
      </c>
      <c r="F1370" s="2508" t="s">
        <v>592</v>
      </c>
      <c r="G1370" s="2508">
        <v>4.0</v>
      </c>
      <c r="H1370" s="2508">
        <v>120.0</v>
      </c>
      <c r="I1370" s="2508">
        <v>367.0</v>
      </c>
      <c r="J1370" s="2508">
        <v>117.0</v>
      </c>
      <c r="K1370" s="2510">
        <v>92669.0</v>
      </c>
      <c r="L1370" s="2510">
        <v>3310.0</v>
      </c>
      <c r="M1370" s="2508">
        <v>121.0</v>
      </c>
      <c r="N1370" s="2508">
        <v>17.0</v>
      </c>
      <c r="O1370" s="2508">
        <v>28.0</v>
      </c>
      <c r="P1370" s="2508">
        <v>0.4</v>
      </c>
    </row>
    <row r="1371">
      <c r="A1371" s="2505" t="s">
        <v>35</v>
      </c>
      <c r="B1371" s="2505" t="s">
        <v>783</v>
      </c>
      <c r="C1371" s="2506">
        <v>45586.625</v>
      </c>
      <c r="D1371" s="2506">
        <v>45589.583333333336</v>
      </c>
      <c r="E1371" s="2508">
        <v>71.0</v>
      </c>
      <c r="F1371" s="2508" t="s">
        <v>592</v>
      </c>
      <c r="G1371" s="2508">
        <v>4.0</v>
      </c>
      <c r="H1371" s="2508">
        <v>153.0</v>
      </c>
      <c r="I1371" s="2508">
        <v>158.0</v>
      </c>
      <c r="J1371" s="2508">
        <v>151.0</v>
      </c>
      <c r="K1371" s="2510">
        <v>28852.0</v>
      </c>
      <c r="L1371" s="2510">
        <v>2404.0</v>
      </c>
      <c r="M1371" s="2508">
        <v>132.0</v>
      </c>
      <c r="N1371" s="2508">
        <v>13.0</v>
      </c>
      <c r="O1371" s="2508">
        <v>12.0</v>
      </c>
      <c r="P1371" s="2508">
        <v>0.2</v>
      </c>
    </row>
    <row r="1372">
      <c r="A1372" s="2505" t="s">
        <v>34</v>
      </c>
      <c r="B1372" s="2505" t="s">
        <v>783</v>
      </c>
      <c r="C1372" s="2506">
        <v>45593.583333333336</v>
      </c>
      <c r="D1372" s="2506">
        <v>45596.583333333336</v>
      </c>
      <c r="E1372" s="2508">
        <v>72.0</v>
      </c>
      <c r="F1372" s="2508" t="s">
        <v>592</v>
      </c>
      <c r="G1372" s="2508">
        <v>2.0</v>
      </c>
      <c r="H1372" s="2508">
        <v>116.0</v>
      </c>
      <c r="I1372" s="2508">
        <v>375.0</v>
      </c>
      <c r="J1372" s="2508">
        <v>122.0</v>
      </c>
      <c r="K1372" s="2510">
        <v>88240.0</v>
      </c>
      <c r="L1372" s="2510">
        <v>3677.0</v>
      </c>
      <c r="M1372" s="2508">
        <v>105.0</v>
      </c>
      <c r="N1372" s="2508">
        <v>19.0</v>
      </c>
      <c r="O1372" s="2508">
        <v>24.0</v>
      </c>
      <c r="P1372" s="2508">
        <v>0.3</v>
      </c>
    </row>
    <row r="1373">
      <c r="A1373" s="2505" t="s">
        <v>33</v>
      </c>
      <c r="B1373" s="2505" t="s">
        <v>783</v>
      </c>
      <c r="C1373" s="2506">
        <v>45600.583333333336</v>
      </c>
      <c r="D1373" s="2506">
        <v>45603.583333333336</v>
      </c>
      <c r="E1373" s="2508">
        <v>72.0</v>
      </c>
      <c r="F1373" s="2508" t="s">
        <v>592</v>
      </c>
      <c r="G1373" s="2508">
        <v>3.0</v>
      </c>
      <c r="H1373" s="2508">
        <v>149.0</v>
      </c>
      <c r="I1373" s="2508">
        <v>234.0</v>
      </c>
      <c r="J1373" s="2508">
        <v>143.0</v>
      </c>
      <c r="K1373" s="2510">
        <v>52923.0</v>
      </c>
      <c r="L1373" s="2510">
        <v>2520.0</v>
      </c>
      <c r="M1373" s="2508">
        <v>133.0</v>
      </c>
      <c r="N1373" s="2508">
        <v>13.0</v>
      </c>
      <c r="O1373" s="2508">
        <v>21.0</v>
      </c>
      <c r="P1373" s="2508">
        <v>0.3</v>
      </c>
    </row>
    <row r="1374">
      <c r="A1374" s="2505" t="s">
        <v>32</v>
      </c>
      <c r="B1374" s="2505" t="s">
        <v>783</v>
      </c>
      <c r="C1374" s="2506">
        <v>45607.583333333336</v>
      </c>
      <c r="D1374" s="2506">
        <v>45610.583333333336</v>
      </c>
      <c r="E1374" s="2508">
        <v>72.0</v>
      </c>
      <c r="F1374" s="2508" t="s">
        <v>592</v>
      </c>
      <c r="G1374" s="2508">
        <v>3.0</v>
      </c>
      <c r="H1374" s="2508">
        <v>120.0</v>
      </c>
      <c r="I1374" s="2508">
        <v>372.0</v>
      </c>
      <c r="J1374" s="2508">
        <v>128.0</v>
      </c>
      <c r="K1374" s="2510">
        <v>108177.0</v>
      </c>
      <c r="L1374" s="2510">
        <v>3863.0</v>
      </c>
      <c r="M1374" s="2508">
        <v>105.0</v>
      </c>
      <c r="N1374" s="2508">
        <v>20.0</v>
      </c>
      <c r="O1374" s="2508">
        <v>28.0</v>
      </c>
      <c r="P1374" s="2508">
        <v>0.4</v>
      </c>
    </row>
    <row r="1375">
      <c r="A1375" s="2505" t="s">
        <v>31</v>
      </c>
      <c r="B1375" s="2505" t="s">
        <v>783</v>
      </c>
      <c r="C1375" s="2506">
        <v>45614.583333333336</v>
      </c>
      <c r="D1375" s="2506">
        <v>45617.583333333336</v>
      </c>
      <c r="E1375" s="2508">
        <v>72.0</v>
      </c>
      <c r="F1375" s="2508" t="s">
        <v>592</v>
      </c>
      <c r="G1375" s="2508">
        <v>3.0</v>
      </c>
      <c r="H1375" s="2508">
        <v>108.0</v>
      </c>
      <c r="I1375" s="2508">
        <v>395.0</v>
      </c>
      <c r="J1375" s="2508">
        <v>114.0</v>
      </c>
      <c r="K1375" s="2510">
        <v>136623.0</v>
      </c>
      <c r="L1375" s="2510">
        <v>4269.0</v>
      </c>
      <c r="M1375" s="2508">
        <v>107.0</v>
      </c>
      <c r="N1375" s="2508">
        <v>22.0</v>
      </c>
      <c r="O1375" s="2508">
        <v>32.0</v>
      </c>
      <c r="P1375" s="2508">
        <v>0.4</v>
      </c>
    </row>
    <row r="1376">
      <c r="A1376" s="2505" t="s">
        <v>30</v>
      </c>
      <c r="B1376" s="2505" t="s">
        <v>783</v>
      </c>
      <c r="C1376" s="2506">
        <v>45621.583333333336</v>
      </c>
      <c r="D1376" s="2506">
        <v>45624.583333333336</v>
      </c>
      <c r="E1376" s="2508">
        <v>72.0</v>
      </c>
      <c r="F1376" s="2508" t="s">
        <v>592</v>
      </c>
      <c r="G1376" s="2508">
        <v>3.0</v>
      </c>
      <c r="H1376" s="2508">
        <v>130.0</v>
      </c>
      <c r="I1376" s="2508">
        <v>303.0</v>
      </c>
      <c r="J1376" s="2508">
        <v>143.0</v>
      </c>
      <c r="K1376" s="2510">
        <v>53336.0</v>
      </c>
      <c r="L1376" s="2510">
        <v>4103.0</v>
      </c>
      <c r="M1376" s="2508">
        <v>102.0</v>
      </c>
      <c r="N1376" s="2508">
        <v>22.0</v>
      </c>
      <c r="O1376" s="2508">
        <v>13.0</v>
      </c>
      <c r="P1376" s="2508">
        <v>0.2</v>
      </c>
    </row>
    <row r="1377">
      <c r="A1377" s="2505" t="s">
        <v>29</v>
      </c>
      <c r="B1377" s="2505" t="s">
        <v>783</v>
      </c>
      <c r="C1377" s="2506">
        <v>45628.583333333336</v>
      </c>
      <c r="D1377" s="2506">
        <v>45631.583333333336</v>
      </c>
      <c r="E1377" s="2508">
        <v>72.0</v>
      </c>
      <c r="F1377" s="2508" t="s">
        <v>592</v>
      </c>
      <c r="G1377" s="2508">
        <v>3.0</v>
      </c>
      <c r="H1377" s="2508">
        <v>171.0</v>
      </c>
      <c r="I1377" s="2508">
        <v>86.0</v>
      </c>
      <c r="J1377" s="2508">
        <v>166.0</v>
      </c>
      <c r="K1377" s="2510">
        <v>18468.0</v>
      </c>
      <c r="L1377" s="2510">
        <v>2309.0</v>
      </c>
      <c r="M1377" s="2508">
        <v>149.0</v>
      </c>
      <c r="N1377" s="2508">
        <v>12.0</v>
      </c>
      <c r="O1377" s="2508">
        <v>8.0</v>
      </c>
      <c r="P1377" s="2508">
        <v>0.1</v>
      </c>
    </row>
    <row r="1378">
      <c r="A1378" s="2505" t="s">
        <v>28</v>
      </c>
      <c r="B1378" s="2505" t="s">
        <v>783</v>
      </c>
      <c r="C1378" s="2506">
        <v>45635.583333333336</v>
      </c>
      <c r="D1378" s="2506">
        <v>45638.583333333336</v>
      </c>
      <c r="E1378" s="2508">
        <v>72.0</v>
      </c>
      <c r="F1378" s="2508" t="s">
        <v>592</v>
      </c>
      <c r="G1378" s="2508">
        <v>2.0</v>
      </c>
      <c r="H1378" s="2508">
        <v>126.0</v>
      </c>
      <c r="I1378" s="2508">
        <v>309.0</v>
      </c>
      <c r="J1378" s="2508">
        <v>128.0</v>
      </c>
      <c r="K1378" s="2510">
        <v>81561.0</v>
      </c>
      <c r="L1378" s="2510">
        <v>2913.0</v>
      </c>
      <c r="M1378" s="2508">
        <v>130.0</v>
      </c>
      <c r="N1378" s="2508">
        <v>15.0</v>
      </c>
      <c r="O1378" s="2508">
        <v>28.0</v>
      </c>
      <c r="P1378" s="2508">
        <v>0.4</v>
      </c>
    </row>
    <row r="1379">
      <c r="A1379" s="2505" t="s">
        <v>27</v>
      </c>
      <c r="B1379" s="2505" t="s">
        <v>783</v>
      </c>
      <c r="C1379" s="2506">
        <v>45642.583333333336</v>
      </c>
      <c r="D1379" s="2506">
        <v>45645.583333333336</v>
      </c>
      <c r="E1379" s="2508">
        <v>72.0</v>
      </c>
      <c r="F1379" s="2508" t="s">
        <v>592</v>
      </c>
      <c r="G1379" s="2508">
        <v>3.0</v>
      </c>
      <c r="H1379" s="2508">
        <v>134.0</v>
      </c>
      <c r="I1379" s="2508">
        <v>282.0</v>
      </c>
      <c r="J1379" s="2508">
        <v>133.0</v>
      </c>
      <c r="K1379" s="2510">
        <v>55551.0</v>
      </c>
      <c r="L1379" s="2510">
        <v>3086.0</v>
      </c>
      <c r="M1379" s="2508">
        <v>129.0</v>
      </c>
      <c r="N1379" s="2508">
        <v>16.0</v>
      </c>
      <c r="O1379" s="2508">
        <v>18.0</v>
      </c>
      <c r="P1379" s="2508">
        <v>0.3</v>
      </c>
    </row>
    <row r="1380">
      <c r="A1380" s="2505" t="s">
        <v>26</v>
      </c>
      <c r="B1380" s="2505" t="s">
        <v>783</v>
      </c>
      <c r="C1380" s="2506">
        <v>45649.583333333336</v>
      </c>
      <c r="D1380" s="2506">
        <v>45652.583333333336</v>
      </c>
      <c r="E1380" s="2508">
        <v>72.0</v>
      </c>
      <c r="F1380" s="2508" t="s">
        <v>592</v>
      </c>
      <c r="G1380" s="2508">
        <v>2.0</v>
      </c>
      <c r="H1380" s="2508">
        <v>152.0</v>
      </c>
      <c r="I1380" s="2508">
        <v>114.0</v>
      </c>
      <c r="J1380" s="2508">
        <v>147.0</v>
      </c>
      <c r="K1380" s="2510">
        <v>14883.0</v>
      </c>
      <c r="L1380" s="2510">
        <v>2481.0</v>
      </c>
      <c r="M1380" s="2508">
        <v>143.0</v>
      </c>
      <c r="N1380" s="2508">
        <v>13.0</v>
      </c>
      <c r="O1380" s="2508">
        <v>6.0</v>
      </c>
      <c r="P1380" s="2508">
        <v>0.1</v>
      </c>
    </row>
    <row r="1381">
      <c r="A1381" s="2505" t="s">
        <v>25</v>
      </c>
      <c r="B1381" s="2505" t="s">
        <v>783</v>
      </c>
      <c r="C1381" s="2506">
        <v>45656.583333333336</v>
      </c>
      <c r="D1381" s="2506">
        <v>45659.583333333336</v>
      </c>
      <c r="E1381" s="2508">
        <v>72.0</v>
      </c>
      <c r="F1381" s="2508" t="s">
        <v>592</v>
      </c>
      <c r="G1381" s="2508">
        <v>2.0</v>
      </c>
      <c r="H1381" s="2508">
        <v>146.0</v>
      </c>
      <c r="I1381" s="2508">
        <v>193.0</v>
      </c>
      <c r="J1381" s="2508">
        <v>144.0</v>
      </c>
      <c r="K1381" s="2510">
        <v>23673.0</v>
      </c>
      <c r="L1381" s="2510">
        <v>3382.0</v>
      </c>
      <c r="M1381" s="2508">
        <v>118.0</v>
      </c>
      <c r="N1381" s="2508">
        <v>18.0</v>
      </c>
      <c r="O1381" s="2508">
        <v>7.0</v>
      </c>
      <c r="P1381" s="2508">
        <v>0.1</v>
      </c>
    </row>
    <row r="1382">
      <c r="A1382" s="2505" t="s">
        <v>24</v>
      </c>
      <c r="B1382" s="2505" t="s">
        <v>783</v>
      </c>
      <c r="C1382" s="2506">
        <v>45663.583333333336</v>
      </c>
      <c r="D1382" s="2506">
        <v>45666.583333333336</v>
      </c>
      <c r="E1382" s="2508">
        <v>72.0</v>
      </c>
      <c r="F1382" s="2508" t="s">
        <v>592</v>
      </c>
      <c r="G1382" s="2508">
        <v>2.0</v>
      </c>
      <c r="H1382" s="2508">
        <v>65.0</v>
      </c>
      <c r="I1382" s="2508">
        <v>612.0</v>
      </c>
      <c r="J1382" s="2508">
        <v>67.0</v>
      </c>
      <c r="K1382" s="2510">
        <v>267786.0</v>
      </c>
      <c r="L1382" s="2510">
        <v>4251.0</v>
      </c>
      <c r="M1382" s="2508">
        <v>98.0</v>
      </c>
      <c r="N1382" s="2508">
        <v>22.0</v>
      </c>
      <c r="O1382" s="2508">
        <v>63.0</v>
      </c>
      <c r="P1382" s="2508">
        <v>0.9</v>
      </c>
    </row>
    <row r="1383">
      <c r="A1383" s="2505" t="s">
        <v>23</v>
      </c>
      <c r="B1383" s="2505" t="s">
        <v>783</v>
      </c>
      <c r="C1383" s="2506">
        <v>45670.583333333336</v>
      </c>
      <c r="D1383" s="2506">
        <v>45673.583333333336</v>
      </c>
      <c r="E1383" s="2508">
        <v>72.0</v>
      </c>
      <c r="F1383" s="2508" t="s">
        <v>592</v>
      </c>
      <c r="G1383" s="2508">
        <v>5.0</v>
      </c>
      <c r="H1383" s="2508">
        <v>82.0</v>
      </c>
      <c r="I1383" s="2508">
        <v>511.0</v>
      </c>
      <c r="J1383" s="2508">
        <v>86.0</v>
      </c>
      <c r="K1383" s="2510">
        <v>186827.0</v>
      </c>
      <c r="L1383" s="2510">
        <v>2966.0</v>
      </c>
      <c r="M1383" s="2508">
        <v>122.0</v>
      </c>
      <c r="N1383" s="2508">
        <v>16.0</v>
      </c>
      <c r="O1383" s="2508">
        <v>63.0</v>
      </c>
      <c r="P1383" s="2508">
        <v>0.9</v>
      </c>
    </row>
    <row r="1384">
      <c r="A1384" s="2505" t="s">
        <v>22</v>
      </c>
      <c r="B1384" s="2505" t="s">
        <v>783</v>
      </c>
      <c r="C1384" s="2506">
        <v>45677.583333333336</v>
      </c>
      <c r="D1384" s="2506">
        <v>45680.583333333336</v>
      </c>
      <c r="E1384" s="2508">
        <v>72.0</v>
      </c>
      <c r="F1384" s="2508" t="s">
        <v>592</v>
      </c>
      <c r="G1384" s="2508">
        <v>5.0</v>
      </c>
      <c r="H1384" s="2508">
        <v>106.0</v>
      </c>
      <c r="I1384" s="2508">
        <v>415.0</v>
      </c>
      <c r="J1384" s="2508">
        <v>106.0</v>
      </c>
      <c r="K1384" s="2510">
        <v>165391.0</v>
      </c>
      <c r="L1384" s="2510">
        <v>3675.0</v>
      </c>
      <c r="M1384" s="2508">
        <v>118.0</v>
      </c>
      <c r="N1384" s="2508">
        <v>19.0</v>
      </c>
      <c r="O1384" s="2508">
        <v>45.0</v>
      </c>
      <c r="P1384" s="2508">
        <v>0.6</v>
      </c>
    </row>
    <row r="1385">
      <c r="A1385" s="2505" t="s">
        <v>21</v>
      </c>
      <c r="B1385" s="2505" t="s">
        <v>783</v>
      </c>
      <c r="C1385" s="2506">
        <v>45684.583333333336</v>
      </c>
      <c r="D1385" s="2506">
        <v>45687.583333333336</v>
      </c>
      <c r="E1385" s="2508">
        <v>72.0</v>
      </c>
      <c r="F1385" s="2508" t="s">
        <v>592</v>
      </c>
      <c r="G1385" s="2508">
        <v>3.0</v>
      </c>
      <c r="H1385" s="2508">
        <v>100.0</v>
      </c>
      <c r="I1385" s="2508">
        <v>449.0</v>
      </c>
      <c r="J1385" s="2508">
        <v>99.0</v>
      </c>
      <c r="K1385" s="2510">
        <v>167016.0</v>
      </c>
      <c r="L1385" s="2510">
        <v>3711.0</v>
      </c>
      <c r="M1385" s="2508">
        <v>126.0</v>
      </c>
      <c r="N1385" s="2508">
        <v>20.0</v>
      </c>
      <c r="O1385" s="2508">
        <v>45.0</v>
      </c>
      <c r="P1385" s="2508">
        <v>0.6</v>
      </c>
    </row>
    <row r="1386">
      <c r="A1386" s="2505" t="s">
        <v>20</v>
      </c>
      <c r="B1386" s="2505" t="s">
        <v>783</v>
      </c>
      <c r="C1386" s="2506">
        <v>45691.583333333336</v>
      </c>
      <c r="D1386" s="2506">
        <v>45694.583333333336</v>
      </c>
      <c r="E1386" s="2508">
        <v>72.0</v>
      </c>
      <c r="F1386" s="2508" t="s">
        <v>592</v>
      </c>
      <c r="G1386" s="2508">
        <v>4.0</v>
      </c>
      <c r="H1386" s="2508">
        <v>144.0</v>
      </c>
      <c r="I1386" s="2508">
        <v>211.0</v>
      </c>
      <c r="J1386" s="2508">
        <v>145.0</v>
      </c>
      <c r="K1386" s="2510">
        <v>39332.0</v>
      </c>
      <c r="L1386" s="2510">
        <v>3278.0</v>
      </c>
      <c r="M1386" s="2508">
        <v>124.0</v>
      </c>
      <c r="N1386" s="2508">
        <v>17.0</v>
      </c>
      <c r="O1386" s="2508">
        <v>12.0</v>
      </c>
      <c r="P1386" s="2508">
        <v>0.2</v>
      </c>
    </row>
    <row r="1387">
      <c r="A1387" s="2505" t="s">
        <v>19</v>
      </c>
      <c r="B1387" s="2505" t="s">
        <v>783</v>
      </c>
      <c r="C1387" s="2506">
        <v>45698.583333333336</v>
      </c>
      <c r="D1387" s="2506">
        <v>45701.583333333336</v>
      </c>
      <c r="E1387" s="2508">
        <v>72.0</v>
      </c>
      <c r="F1387" s="2508" t="s">
        <v>592</v>
      </c>
      <c r="G1387" s="2508">
        <v>2.0</v>
      </c>
      <c r="H1387" s="2508">
        <v>109.0</v>
      </c>
      <c r="I1387" s="2508">
        <v>362.0</v>
      </c>
      <c r="J1387" s="2508">
        <v>117.0</v>
      </c>
      <c r="K1387" s="2510">
        <v>73007.0</v>
      </c>
      <c r="L1387" s="2510">
        <v>3650.0</v>
      </c>
      <c r="M1387" s="2508">
        <v>111.0</v>
      </c>
      <c r="N1387" s="2508">
        <v>19.0</v>
      </c>
      <c r="O1387" s="2508">
        <v>20.0</v>
      </c>
      <c r="P1387" s="2508">
        <v>0.3</v>
      </c>
    </row>
    <row r="1388">
      <c r="A1388" s="2505" t="s">
        <v>18</v>
      </c>
      <c r="B1388" s="2505" t="s">
        <v>783</v>
      </c>
      <c r="C1388" s="2506">
        <v>45705.583333333336</v>
      </c>
      <c r="D1388" s="2506">
        <v>45708.583333333336</v>
      </c>
      <c r="E1388" s="2508">
        <v>72.0</v>
      </c>
      <c r="F1388" s="2508" t="s">
        <v>592</v>
      </c>
      <c r="G1388" s="2508">
        <v>3.0</v>
      </c>
      <c r="H1388" s="2508">
        <v>147.0</v>
      </c>
      <c r="I1388" s="2508">
        <v>151.0</v>
      </c>
      <c r="J1388" s="2508">
        <v>148.0</v>
      </c>
      <c r="K1388" s="2510">
        <v>21402.0</v>
      </c>
      <c r="L1388" s="2510">
        <v>3057.0</v>
      </c>
      <c r="M1388" s="2508">
        <v>126.0</v>
      </c>
      <c r="N1388" s="2508">
        <v>16.0</v>
      </c>
      <c r="O1388" s="2508">
        <v>7.0</v>
      </c>
      <c r="P1388" s="2508">
        <v>0.1</v>
      </c>
    </row>
    <row r="1389">
      <c r="A1389" s="2505" t="s">
        <v>17</v>
      </c>
      <c r="B1389" s="2505" t="s">
        <v>783</v>
      </c>
      <c r="C1389" s="2506">
        <v>45712.583333333336</v>
      </c>
      <c r="D1389" s="2506">
        <v>45715.583333333336</v>
      </c>
      <c r="E1389" s="2508">
        <v>72.0</v>
      </c>
      <c r="F1389" s="2508" t="s">
        <v>592</v>
      </c>
      <c r="G1389" s="2508">
        <v>2.0</v>
      </c>
      <c r="H1389" s="2508">
        <v>124.0</v>
      </c>
      <c r="I1389" s="2508">
        <v>320.0</v>
      </c>
      <c r="J1389" s="2508">
        <v>122.0</v>
      </c>
      <c r="K1389" s="2510">
        <v>69112.0</v>
      </c>
      <c r="L1389" s="2510">
        <v>3141.0</v>
      </c>
      <c r="M1389" s="2508">
        <v>122.0</v>
      </c>
      <c r="N1389" s="2508">
        <v>17.0</v>
      </c>
      <c r="O1389" s="2508">
        <v>22.0</v>
      </c>
      <c r="P1389" s="2508">
        <v>0.3</v>
      </c>
    </row>
    <row r="1390">
      <c r="A1390" s="2505" t="s">
        <v>16</v>
      </c>
      <c r="B1390" s="2505" t="s">
        <v>783</v>
      </c>
      <c r="C1390" s="2506">
        <v>45719.583333333336</v>
      </c>
      <c r="D1390" s="2506">
        <v>45722.583333333336</v>
      </c>
      <c r="E1390" s="2508">
        <v>72.0</v>
      </c>
      <c r="F1390" s="2508" t="s">
        <v>592</v>
      </c>
      <c r="G1390" s="2508">
        <v>3.0</v>
      </c>
      <c r="H1390" s="2508">
        <v>113.0</v>
      </c>
      <c r="I1390" s="2508">
        <v>348.0</v>
      </c>
      <c r="J1390" s="2508">
        <v>117.0</v>
      </c>
      <c r="K1390" s="2510">
        <v>56403.0</v>
      </c>
      <c r="L1390" s="2510">
        <v>4029.0</v>
      </c>
      <c r="M1390" s="2508">
        <v>93.0</v>
      </c>
      <c r="N1390" s="2508">
        <v>21.0</v>
      </c>
      <c r="O1390" s="2508">
        <v>14.0</v>
      </c>
      <c r="P1390" s="2508">
        <v>0.2</v>
      </c>
    </row>
    <row r="1391">
      <c r="A1391" s="2505" t="s">
        <v>782</v>
      </c>
      <c r="B1391" s="2505" t="s">
        <v>783</v>
      </c>
      <c r="C1391" s="2506">
        <v>45502.625</v>
      </c>
      <c r="D1391" s="2506">
        <v>45505.583333333336</v>
      </c>
      <c r="E1391" s="2508">
        <v>71.0</v>
      </c>
      <c r="F1391" s="2508" t="s">
        <v>695</v>
      </c>
      <c r="G1391" s="2508">
        <v>6.0</v>
      </c>
      <c r="H1391" s="2508">
        <v>27.0</v>
      </c>
      <c r="I1391" s="2508">
        <v>774.0</v>
      </c>
      <c r="J1391" s="2508">
        <v>23.0</v>
      </c>
      <c r="K1391" s="2510">
        <v>577299.0</v>
      </c>
      <c r="L1391" s="2510">
        <v>16979.0</v>
      </c>
      <c r="M1391" s="2508">
        <v>50.0</v>
      </c>
      <c r="N1391" s="2508">
        <v>40.0</v>
      </c>
      <c r="O1391" s="2508">
        <v>34.0</v>
      </c>
      <c r="P1391" s="2508">
        <v>0.5</v>
      </c>
    </row>
    <row r="1392">
      <c r="A1392" s="2505" t="s">
        <v>46</v>
      </c>
      <c r="B1392" s="2505" t="s">
        <v>783</v>
      </c>
      <c r="C1392" s="2506">
        <v>45509.625</v>
      </c>
      <c r="D1392" s="2506">
        <v>45512.583333333336</v>
      </c>
      <c r="E1392" s="2508">
        <v>71.0</v>
      </c>
      <c r="F1392" s="2508" t="s">
        <v>695</v>
      </c>
      <c r="G1392" s="2508">
        <v>6.0</v>
      </c>
      <c r="H1392" s="2508">
        <v>74.0</v>
      </c>
      <c r="I1392" s="2508">
        <v>550.0</v>
      </c>
      <c r="J1392" s="2508">
        <v>61.0</v>
      </c>
      <c r="K1392" s="2510">
        <v>181868.0</v>
      </c>
      <c r="L1392" s="2510">
        <v>9093.0</v>
      </c>
      <c r="M1392" s="2508">
        <v>91.0</v>
      </c>
      <c r="N1392" s="2508">
        <v>20.0</v>
      </c>
      <c r="O1392" s="2508">
        <v>20.0</v>
      </c>
      <c r="P1392" s="2508">
        <v>0.3</v>
      </c>
    </row>
    <row r="1393">
      <c r="A1393" s="2505" t="s">
        <v>45</v>
      </c>
      <c r="B1393" s="2505" t="s">
        <v>783</v>
      </c>
      <c r="C1393" s="2506">
        <v>45516.625</v>
      </c>
      <c r="D1393" s="2506">
        <v>45519.583333333336</v>
      </c>
      <c r="E1393" s="2508">
        <v>71.0</v>
      </c>
      <c r="F1393" s="2508" t="s">
        <v>695</v>
      </c>
      <c r="G1393" s="2508">
        <v>6.0</v>
      </c>
      <c r="H1393" s="2508">
        <v>17.0</v>
      </c>
      <c r="I1393" s="2508">
        <v>786.0</v>
      </c>
      <c r="J1393" s="2508">
        <v>21.0</v>
      </c>
      <c r="K1393" s="2510">
        <v>436119.0</v>
      </c>
      <c r="L1393" s="2510">
        <v>15039.0</v>
      </c>
      <c r="M1393" s="2508">
        <v>46.0</v>
      </c>
      <c r="N1393" s="2508">
        <v>34.0</v>
      </c>
      <c r="O1393" s="2508">
        <v>29.0</v>
      </c>
      <c r="P1393" s="2508">
        <v>0.4</v>
      </c>
    </row>
    <row r="1394">
      <c r="A1394" s="2505" t="s">
        <v>44</v>
      </c>
      <c r="B1394" s="2505" t="s">
        <v>783</v>
      </c>
      <c r="C1394" s="2506">
        <v>45523.625</v>
      </c>
      <c r="D1394" s="2506">
        <v>45526.583333333336</v>
      </c>
      <c r="E1394" s="2508">
        <v>71.0</v>
      </c>
      <c r="F1394" s="2508" t="s">
        <v>695</v>
      </c>
      <c r="G1394" s="2508">
        <v>6.0</v>
      </c>
      <c r="H1394" s="2508">
        <v>38.0</v>
      </c>
      <c r="I1394" s="2508">
        <v>703.0</v>
      </c>
      <c r="J1394" s="2508">
        <v>34.0</v>
      </c>
      <c r="K1394" s="2510">
        <v>430337.0</v>
      </c>
      <c r="L1394" s="2510">
        <v>9780.0</v>
      </c>
      <c r="M1394" s="2508">
        <v>84.0</v>
      </c>
      <c r="N1394" s="2508">
        <v>22.0</v>
      </c>
      <c r="O1394" s="2508">
        <v>44.0</v>
      </c>
      <c r="P1394" s="2508">
        <v>0.6</v>
      </c>
    </row>
    <row r="1395">
      <c r="A1395" s="2505" t="s">
        <v>43</v>
      </c>
      <c r="B1395" s="2505" t="s">
        <v>783</v>
      </c>
      <c r="C1395" s="2506">
        <v>45530.625</v>
      </c>
      <c r="D1395" s="2506">
        <v>45533.583333333336</v>
      </c>
      <c r="E1395" s="2508">
        <v>71.0</v>
      </c>
      <c r="F1395" s="2508" t="s">
        <v>695</v>
      </c>
      <c r="G1395" s="2508">
        <v>6.0</v>
      </c>
      <c r="H1395" s="2508">
        <v>15.0</v>
      </c>
      <c r="I1395" s="2508">
        <v>819.0</v>
      </c>
      <c r="J1395" s="2508">
        <v>14.0</v>
      </c>
      <c r="K1395" s="2510">
        <v>875841.0</v>
      </c>
      <c r="L1395" s="2510">
        <v>19905.0</v>
      </c>
      <c r="M1395" s="2508">
        <v>40.0</v>
      </c>
      <c r="N1395" s="2508">
        <v>45.0</v>
      </c>
      <c r="O1395" s="2508">
        <v>44.0</v>
      </c>
      <c r="P1395" s="2508">
        <v>0.6</v>
      </c>
    </row>
    <row r="1396">
      <c r="A1396" s="2505" t="s">
        <v>42</v>
      </c>
      <c r="B1396" s="2505" t="s">
        <v>783</v>
      </c>
      <c r="C1396" s="2506">
        <v>45537.708333333336</v>
      </c>
      <c r="D1396" s="2506">
        <v>45540.666666666664</v>
      </c>
      <c r="E1396" s="2508">
        <v>71.0</v>
      </c>
      <c r="F1396" s="2508" t="s">
        <v>695</v>
      </c>
      <c r="G1396" s="2508">
        <v>7.0</v>
      </c>
      <c r="H1396" s="2508">
        <v>28.0</v>
      </c>
      <c r="I1396" s="2508">
        <v>752.0</v>
      </c>
      <c r="J1396" s="2508">
        <v>21.0</v>
      </c>
      <c r="K1396" s="2510">
        <v>600657.0</v>
      </c>
      <c r="L1396" s="2510">
        <v>11333.0</v>
      </c>
      <c r="M1396" s="2508">
        <v>80.0</v>
      </c>
      <c r="N1396" s="2508">
        <v>25.0</v>
      </c>
      <c r="O1396" s="2508">
        <v>53.0</v>
      </c>
      <c r="P1396" s="2508">
        <v>0.7</v>
      </c>
    </row>
    <row r="1397">
      <c r="A1397" s="2505" t="s">
        <v>41</v>
      </c>
      <c r="B1397" s="2505" t="s">
        <v>783</v>
      </c>
      <c r="C1397" s="2506">
        <v>45544.708333333336</v>
      </c>
      <c r="D1397" s="2506">
        <v>45547.583333333336</v>
      </c>
      <c r="E1397" s="2508">
        <v>69.0</v>
      </c>
      <c r="F1397" s="2508" t="s">
        <v>695</v>
      </c>
      <c r="G1397" s="2508">
        <v>6.0</v>
      </c>
      <c r="H1397" s="2508">
        <v>73.0</v>
      </c>
      <c r="I1397" s="2508">
        <v>569.0</v>
      </c>
      <c r="J1397" s="2508">
        <v>87.0</v>
      </c>
      <c r="K1397" s="2510">
        <v>130481.0</v>
      </c>
      <c r="L1397" s="2510">
        <v>21747.0</v>
      </c>
      <c r="M1397" s="2508">
        <v>37.0</v>
      </c>
      <c r="N1397" s="2508">
        <v>49.0</v>
      </c>
      <c r="O1397" s="2508">
        <v>6.0</v>
      </c>
      <c r="P1397" s="2508">
        <v>0.1</v>
      </c>
    </row>
    <row r="1398">
      <c r="A1398" s="2505" t="s">
        <v>40</v>
      </c>
      <c r="B1398" s="2505" t="s">
        <v>783</v>
      </c>
      <c r="C1398" s="2506">
        <v>45551.708333333336</v>
      </c>
      <c r="D1398" s="2506">
        <v>45554.583333333336</v>
      </c>
      <c r="E1398" s="2508">
        <v>69.0</v>
      </c>
      <c r="F1398" s="2508" t="s">
        <v>695</v>
      </c>
      <c r="G1398" s="2508">
        <v>4.0</v>
      </c>
      <c r="H1398" s="2508">
        <v>65.0</v>
      </c>
      <c r="I1398" s="2508">
        <v>626.0</v>
      </c>
      <c r="J1398" s="2508">
        <v>45.0</v>
      </c>
      <c r="K1398" s="2510">
        <v>274954.0</v>
      </c>
      <c r="L1398" s="2510">
        <v>7236.0</v>
      </c>
      <c r="M1398" s="2508">
        <v>102.0</v>
      </c>
      <c r="N1398" s="2508">
        <v>16.0</v>
      </c>
      <c r="O1398" s="2508">
        <v>38.0</v>
      </c>
      <c r="P1398" s="2508">
        <v>0.6</v>
      </c>
    </row>
    <row r="1399">
      <c r="A1399" s="2505" t="s">
        <v>39</v>
      </c>
      <c r="B1399" s="2505" t="s">
        <v>783</v>
      </c>
      <c r="C1399" s="2506">
        <v>45558.708333333336</v>
      </c>
      <c r="D1399" s="2506">
        <v>45561.583333333336</v>
      </c>
      <c r="E1399" s="2508">
        <v>69.0</v>
      </c>
      <c r="F1399" s="2508" t="s">
        <v>695</v>
      </c>
      <c r="G1399" s="2508">
        <v>6.0</v>
      </c>
      <c r="H1399" s="2508">
        <v>96.0</v>
      </c>
      <c r="I1399" s="2508">
        <v>472.0</v>
      </c>
      <c r="J1399" s="2508">
        <v>69.0</v>
      </c>
      <c r="K1399" s="2510">
        <v>197991.0</v>
      </c>
      <c r="L1399" s="2510">
        <v>4500.0</v>
      </c>
      <c r="M1399" s="2508">
        <v>148.0</v>
      </c>
      <c r="N1399" s="2508">
        <v>10.0</v>
      </c>
      <c r="O1399" s="2508">
        <v>44.0</v>
      </c>
      <c r="P1399" s="2508">
        <v>0.6</v>
      </c>
    </row>
    <row r="1400">
      <c r="A1400" s="2505" t="s">
        <v>38</v>
      </c>
      <c r="B1400" s="2505" t="s">
        <v>783</v>
      </c>
      <c r="C1400" s="2506">
        <v>45565.708333333336</v>
      </c>
      <c r="D1400" s="2506">
        <v>45568.583333333336</v>
      </c>
      <c r="E1400" s="2508">
        <v>69.0</v>
      </c>
      <c r="F1400" s="2508" t="s">
        <v>695</v>
      </c>
      <c r="G1400" s="2508">
        <v>4.0</v>
      </c>
      <c r="H1400" s="2508">
        <v>52.0</v>
      </c>
      <c r="I1400" s="2508">
        <v>636.0</v>
      </c>
      <c r="J1400" s="2508">
        <v>47.0</v>
      </c>
      <c r="K1400" s="2510">
        <v>299233.0</v>
      </c>
      <c r="L1400" s="2510">
        <v>12468.0</v>
      </c>
      <c r="M1400" s="2508">
        <v>74.0</v>
      </c>
      <c r="N1400" s="2508">
        <v>28.0</v>
      </c>
      <c r="O1400" s="2508">
        <v>24.0</v>
      </c>
      <c r="P1400" s="2508">
        <v>0.3</v>
      </c>
    </row>
    <row r="1401">
      <c r="A1401" s="2505" t="s">
        <v>37</v>
      </c>
      <c r="B1401" s="2505" t="s">
        <v>783</v>
      </c>
      <c r="C1401" s="2506">
        <v>45572.625</v>
      </c>
      <c r="D1401" s="2506">
        <v>45575.583333333336</v>
      </c>
      <c r="E1401" s="2508">
        <v>71.0</v>
      </c>
      <c r="F1401" s="2508" t="s">
        <v>695</v>
      </c>
      <c r="G1401" s="2508">
        <v>5.0</v>
      </c>
      <c r="H1401" s="2508">
        <v>63.0</v>
      </c>
      <c r="I1401" s="2508">
        <v>599.0</v>
      </c>
      <c r="J1401" s="2508">
        <v>70.0</v>
      </c>
      <c r="K1401" s="2510">
        <v>264928.0</v>
      </c>
      <c r="L1401" s="2510">
        <v>13944.0</v>
      </c>
      <c r="M1401" s="2508">
        <v>69.0</v>
      </c>
      <c r="N1401" s="2508">
        <v>31.0</v>
      </c>
      <c r="O1401" s="2508">
        <v>19.0</v>
      </c>
      <c r="P1401" s="2508">
        <v>0.3</v>
      </c>
    </row>
    <row r="1402">
      <c r="A1402" s="2505" t="s">
        <v>36</v>
      </c>
      <c r="B1402" s="2505" t="s">
        <v>783</v>
      </c>
      <c r="C1402" s="2506">
        <v>45579.625</v>
      </c>
      <c r="D1402" s="2506">
        <v>45582.583333333336</v>
      </c>
      <c r="E1402" s="2508">
        <v>71.0</v>
      </c>
      <c r="F1402" s="2508" t="s">
        <v>695</v>
      </c>
      <c r="G1402" s="2508">
        <v>5.0</v>
      </c>
      <c r="H1402" s="2508">
        <v>97.0</v>
      </c>
      <c r="I1402" s="2508">
        <v>489.0</v>
      </c>
      <c r="J1402" s="2508">
        <v>81.0</v>
      </c>
      <c r="K1402" s="2510">
        <v>218250.0</v>
      </c>
      <c r="L1402" s="2510">
        <v>8730.0</v>
      </c>
      <c r="M1402" s="2508">
        <v>112.0</v>
      </c>
      <c r="N1402" s="2508">
        <v>20.0</v>
      </c>
      <c r="O1402" s="2508">
        <v>25.0</v>
      </c>
      <c r="P1402" s="2508">
        <v>0.4</v>
      </c>
    </row>
    <row r="1403">
      <c r="A1403" s="2505" t="s">
        <v>35</v>
      </c>
      <c r="B1403" s="2505" t="s">
        <v>783</v>
      </c>
      <c r="C1403" s="2506">
        <v>45586.625</v>
      </c>
      <c r="D1403" s="2506">
        <v>45589.583333333336</v>
      </c>
      <c r="E1403" s="2508">
        <v>71.0</v>
      </c>
      <c r="F1403" s="2508" t="s">
        <v>695</v>
      </c>
      <c r="G1403" s="2508">
        <v>4.0</v>
      </c>
      <c r="H1403" s="2508">
        <v>95.0</v>
      </c>
      <c r="I1403" s="2508">
        <v>452.0</v>
      </c>
      <c r="J1403" s="2508">
        <v>72.0</v>
      </c>
      <c r="K1403" s="2510">
        <v>218851.0</v>
      </c>
      <c r="L1403" s="2510">
        <v>5090.0</v>
      </c>
      <c r="M1403" s="2508">
        <v>138.0</v>
      </c>
      <c r="N1403" s="2508">
        <v>11.0</v>
      </c>
      <c r="O1403" s="2508">
        <v>43.0</v>
      </c>
      <c r="P1403" s="2508">
        <v>0.6</v>
      </c>
    </row>
    <row r="1404">
      <c r="A1404" s="2505" t="s">
        <v>34</v>
      </c>
      <c r="B1404" s="2505" t="s">
        <v>783</v>
      </c>
      <c r="C1404" s="2506">
        <v>45593.583333333336</v>
      </c>
      <c r="D1404" s="2506">
        <v>45596.583333333336</v>
      </c>
      <c r="E1404" s="2508">
        <v>72.0</v>
      </c>
      <c r="F1404" s="2508" t="s">
        <v>695</v>
      </c>
      <c r="G1404" s="2508">
        <v>4.0</v>
      </c>
      <c r="H1404" s="2508">
        <v>92.0</v>
      </c>
      <c r="I1404" s="2508">
        <v>461.0</v>
      </c>
      <c r="J1404" s="2508">
        <v>73.0</v>
      </c>
      <c r="K1404" s="2510">
        <v>245002.0</v>
      </c>
      <c r="L1404" s="2510">
        <v>7000.0</v>
      </c>
      <c r="M1404" s="2508">
        <v>130.0</v>
      </c>
      <c r="N1404" s="2508">
        <v>16.0</v>
      </c>
      <c r="O1404" s="2508">
        <v>35.0</v>
      </c>
      <c r="P1404" s="2508">
        <v>0.5</v>
      </c>
    </row>
    <row r="1405">
      <c r="A1405" s="2505" t="s">
        <v>33</v>
      </c>
      <c r="B1405" s="2505" t="s">
        <v>783</v>
      </c>
      <c r="C1405" s="2506">
        <v>45600.583333333336</v>
      </c>
      <c r="D1405" s="2506">
        <v>45603.583333333336</v>
      </c>
      <c r="E1405" s="2508">
        <v>72.0</v>
      </c>
      <c r="F1405" s="2508" t="s">
        <v>695</v>
      </c>
      <c r="G1405" s="2508">
        <v>4.0</v>
      </c>
      <c r="H1405" s="2508">
        <v>89.0</v>
      </c>
      <c r="I1405" s="2508">
        <v>494.0</v>
      </c>
      <c r="J1405" s="2508">
        <v>93.0</v>
      </c>
      <c r="K1405" s="2510">
        <v>213887.0</v>
      </c>
      <c r="L1405" s="2510">
        <v>13368.0</v>
      </c>
      <c r="M1405" s="2508">
        <v>71.0</v>
      </c>
      <c r="N1405" s="2508">
        <v>30.0</v>
      </c>
      <c r="O1405" s="2508">
        <v>16.0</v>
      </c>
      <c r="P1405" s="2508">
        <v>0.2</v>
      </c>
    </row>
    <row r="1406">
      <c r="A1406" s="2505" t="s">
        <v>32</v>
      </c>
      <c r="B1406" s="2505" t="s">
        <v>783</v>
      </c>
      <c r="C1406" s="2506">
        <v>45607.583333333336</v>
      </c>
      <c r="D1406" s="2506">
        <v>45610.583333333336</v>
      </c>
      <c r="E1406" s="2508">
        <v>72.0</v>
      </c>
      <c r="F1406" s="2508" t="s">
        <v>695</v>
      </c>
      <c r="G1406" s="2508">
        <v>4.0</v>
      </c>
      <c r="H1406" s="2508">
        <v>116.0</v>
      </c>
      <c r="I1406" s="2508">
        <v>383.0</v>
      </c>
      <c r="J1406" s="2508">
        <v>111.0</v>
      </c>
      <c r="K1406" s="2510">
        <v>149741.0</v>
      </c>
      <c r="L1406" s="2510">
        <v>9983.0</v>
      </c>
      <c r="M1406" s="2508">
        <v>96.0</v>
      </c>
      <c r="N1406" s="2508">
        <v>22.0</v>
      </c>
      <c r="O1406" s="2508">
        <v>15.0</v>
      </c>
      <c r="P1406" s="2508">
        <v>0.2</v>
      </c>
    </row>
    <row r="1407">
      <c r="A1407" s="2505" t="s">
        <v>31</v>
      </c>
      <c r="B1407" s="2505" t="s">
        <v>783</v>
      </c>
      <c r="C1407" s="2506">
        <v>45614.583333333336</v>
      </c>
      <c r="D1407" s="2506">
        <v>45617.583333333336</v>
      </c>
      <c r="E1407" s="2508">
        <v>72.0</v>
      </c>
      <c r="F1407" s="2508" t="s">
        <v>695</v>
      </c>
      <c r="G1407" s="2508">
        <v>4.0</v>
      </c>
      <c r="H1407" s="2508">
        <v>91.0</v>
      </c>
      <c r="I1407" s="2508">
        <v>472.0</v>
      </c>
      <c r="J1407" s="2508">
        <v>93.0</v>
      </c>
      <c r="K1407" s="2510">
        <v>242334.0</v>
      </c>
      <c r="L1407" s="2510">
        <v>16156.0</v>
      </c>
      <c r="M1407" s="2508">
        <v>80.0</v>
      </c>
      <c r="N1407" s="2508">
        <v>36.0</v>
      </c>
      <c r="O1407" s="2508">
        <v>15.0</v>
      </c>
      <c r="P1407" s="2508">
        <v>0.2</v>
      </c>
    </row>
    <row r="1408">
      <c r="A1408" s="2505" t="s">
        <v>30</v>
      </c>
      <c r="B1408" s="2505" t="s">
        <v>783</v>
      </c>
      <c r="C1408" s="2506">
        <v>45621.583333333336</v>
      </c>
      <c r="D1408" s="2506">
        <v>45624.583333333336</v>
      </c>
      <c r="E1408" s="2508">
        <v>72.0</v>
      </c>
      <c r="F1408" s="2508" t="s">
        <v>695</v>
      </c>
      <c r="G1408" s="2508">
        <v>4.0</v>
      </c>
      <c r="H1408" s="2508">
        <v>85.0</v>
      </c>
      <c r="I1408" s="2508">
        <v>523.0</v>
      </c>
      <c r="J1408" s="2508">
        <v>74.0</v>
      </c>
      <c r="K1408" s="2510">
        <v>279976.0</v>
      </c>
      <c r="L1408" s="2510">
        <v>9031.0</v>
      </c>
      <c r="M1408" s="2508">
        <v>109.0</v>
      </c>
      <c r="N1408" s="2508">
        <v>20.0</v>
      </c>
      <c r="O1408" s="2508">
        <v>31.0</v>
      </c>
      <c r="P1408" s="2508">
        <v>0.4</v>
      </c>
    </row>
    <row r="1409">
      <c r="A1409" s="2505" t="s">
        <v>29</v>
      </c>
      <c r="B1409" s="2505" t="s">
        <v>783</v>
      </c>
      <c r="C1409" s="2506">
        <v>45628.583333333336</v>
      </c>
      <c r="D1409" s="2506">
        <v>45631.583333333336</v>
      </c>
      <c r="E1409" s="2508">
        <v>72.0</v>
      </c>
      <c r="F1409" s="2508" t="s">
        <v>695</v>
      </c>
      <c r="G1409" s="2508">
        <v>4.0</v>
      </c>
      <c r="H1409" s="2508">
        <v>52.0</v>
      </c>
      <c r="I1409" s="2508">
        <v>683.0</v>
      </c>
      <c r="J1409" s="2508">
        <v>40.0</v>
      </c>
      <c r="K1409" s="2510">
        <v>707302.0</v>
      </c>
      <c r="L1409" s="2510">
        <v>11788.0</v>
      </c>
      <c r="M1409" s="2508">
        <v>100.0</v>
      </c>
      <c r="N1409" s="2508">
        <v>26.0</v>
      </c>
      <c r="O1409" s="2508">
        <v>60.0</v>
      </c>
      <c r="P1409" s="2508">
        <v>0.8</v>
      </c>
    </row>
    <row r="1410">
      <c r="A1410" s="2505" t="s">
        <v>28</v>
      </c>
      <c r="B1410" s="2505" t="s">
        <v>783</v>
      </c>
      <c r="C1410" s="2506">
        <v>45635.583333333336</v>
      </c>
      <c r="D1410" s="2506">
        <v>45638.583333333336</v>
      </c>
      <c r="E1410" s="2508">
        <v>72.0</v>
      </c>
      <c r="F1410" s="2508" t="s">
        <v>695</v>
      </c>
      <c r="G1410" s="2508">
        <v>5.0</v>
      </c>
      <c r="H1410" s="2508">
        <v>113.0</v>
      </c>
      <c r="I1410" s="2508">
        <v>388.0</v>
      </c>
      <c r="J1410" s="2508">
        <v>97.0</v>
      </c>
      <c r="K1410" s="2510">
        <v>179899.0</v>
      </c>
      <c r="L1410" s="2510">
        <v>7196.0</v>
      </c>
      <c r="M1410" s="2508">
        <v>124.0</v>
      </c>
      <c r="N1410" s="2508">
        <v>16.0</v>
      </c>
      <c r="O1410" s="2508">
        <v>25.0</v>
      </c>
      <c r="P1410" s="2508">
        <v>0.3</v>
      </c>
    </row>
    <row r="1411">
      <c r="A1411" s="2505" t="s">
        <v>27</v>
      </c>
      <c r="B1411" s="2505" t="s">
        <v>783</v>
      </c>
      <c r="C1411" s="2506">
        <v>45642.583333333336</v>
      </c>
      <c r="D1411" s="2506">
        <v>45645.583333333336</v>
      </c>
      <c r="E1411" s="2508">
        <v>72.0</v>
      </c>
      <c r="F1411" s="2508" t="s">
        <v>695</v>
      </c>
      <c r="G1411" s="2508">
        <v>4.0</v>
      </c>
      <c r="H1411" s="2508">
        <v>59.0</v>
      </c>
      <c r="I1411" s="2508">
        <v>643.0</v>
      </c>
      <c r="J1411" s="2508">
        <v>42.0</v>
      </c>
      <c r="K1411" s="2510">
        <v>588488.0</v>
      </c>
      <c r="L1411" s="2510">
        <v>12260.0</v>
      </c>
      <c r="M1411" s="2508">
        <v>95.0</v>
      </c>
      <c r="N1411" s="2508">
        <v>27.0</v>
      </c>
      <c r="O1411" s="2508">
        <v>48.0</v>
      </c>
      <c r="P1411" s="2508">
        <v>0.7</v>
      </c>
    </row>
    <row r="1412">
      <c r="A1412" s="2505" t="s">
        <v>26</v>
      </c>
      <c r="B1412" s="2505" t="s">
        <v>783</v>
      </c>
      <c r="C1412" s="2506">
        <v>45649.583333333336</v>
      </c>
      <c r="D1412" s="2506">
        <v>45652.583333333336</v>
      </c>
      <c r="E1412" s="2508">
        <v>72.0</v>
      </c>
      <c r="F1412" s="2508" t="s">
        <v>695</v>
      </c>
      <c r="G1412" s="2508">
        <v>5.0</v>
      </c>
      <c r="H1412" s="2508">
        <v>155.0</v>
      </c>
      <c r="I1412" s="2508">
        <v>101.0</v>
      </c>
      <c r="J1412" s="2508">
        <v>160.0</v>
      </c>
      <c r="K1412" s="2510">
        <v>5745.0</v>
      </c>
      <c r="L1412" s="2510">
        <v>5745.0</v>
      </c>
      <c r="M1412" s="2508">
        <v>144.0</v>
      </c>
      <c r="N1412" s="2508">
        <v>13.0</v>
      </c>
      <c r="O1412" s="2508">
        <v>1.0</v>
      </c>
      <c r="P1412" s="2508">
        <v>0.0</v>
      </c>
    </row>
    <row r="1413">
      <c r="A1413" s="2505" t="s">
        <v>25</v>
      </c>
      <c r="B1413" s="2505" t="s">
        <v>783</v>
      </c>
      <c r="C1413" s="2506">
        <v>45656.583333333336</v>
      </c>
      <c r="D1413" s="2506">
        <v>45659.583333333336</v>
      </c>
      <c r="E1413" s="2508">
        <v>72.0</v>
      </c>
      <c r="F1413" s="2508" t="s">
        <v>695</v>
      </c>
      <c r="G1413" s="2508">
        <v>2.0</v>
      </c>
      <c r="H1413" s="2508">
        <v>123.0</v>
      </c>
      <c r="I1413" s="2508">
        <v>305.0</v>
      </c>
      <c r="J1413" s="2508">
        <v>110.0</v>
      </c>
      <c r="K1413" s="2510">
        <v>76220.0</v>
      </c>
      <c r="L1413" s="2510">
        <v>5863.0</v>
      </c>
      <c r="M1413" s="2508">
        <v>143.0</v>
      </c>
      <c r="N1413" s="2508">
        <v>13.0</v>
      </c>
      <c r="O1413" s="2508">
        <v>13.0</v>
      </c>
      <c r="P1413" s="2508">
        <v>0.2</v>
      </c>
    </row>
    <row r="1414">
      <c r="A1414" s="2505" t="s">
        <v>24</v>
      </c>
      <c r="B1414" s="2505" t="s">
        <v>783</v>
      </c>
      <c r="C1414" s="2506">
        <v>45663.583333333336</v>
      </c>
      <c r="D1414" s="2506">
        <v>45666.583333333336</v>
      </c>
      <c r="E1414" s="2508">
        <v>72.0</v>
      </c>
      <c r="F1414" s="2508" t="s">
        <v>695</v>
      </c>
      <c r="G1414" s="2508">
        <v>4.0</v>
      </c>
      <c r="H1414" s="2508">
        <v>79.0</v>
      </c>
      <c r="I1414" s="2508">
        <v>549.0</v>
      </c>
      <c r="J1414" s="2508">
        <v>51.0</v>
      </c>
      <c r="K1414" s="2510">
        <v>338605.0</v>
      </c>
      <c r="L1414" s="2510">
        <v>5838.0</v>
      </c>
      <c r="M1414" s="2508">
        <v>134.0</v>
      </c>
      <c r="N1414" s="2508">
        <v>13.0</v>
      </c>
      <c r="O1414" s="2508">
        <v>58.0</v>
      </c>
      <c r="P1414" s="2508">
        <v>0.8</v>
      </c>
    </row>
    <row r="1415">
      <c r="A1415" s="2505" t="s">
        <v>23</v>
      </c>
      <c r="B1415" s="2505" t="s">
        <v>783</v>
      </c>
      <c r="C1415" s="2506">
        <v>45670.583333333336</v>
      </c>
      <c r="D1415" s="2506">
        <v>45673.583333333336</v>
      </c>
      <c r="E1415" s="2508">
        <v>72.0</v>
      </c>
      <c r="F1415" s="2508" t="s">
        <v>695</v>
      </c>
      <c r="G1415" s="2508">
        <v>5.0</v>
      </c>
      <c r="H1415" s="2508">
        <v>80.0</v>
      </c>
      <c r="I1415" s="2508">
        <v>517.0</v>
      </c>
      <c r="J1415" s="2508">
        <v>69.0</v>
      </c>
      <c r="K1415" s="2510">
        <v>246676.0</v>
      </c>
      <c r="L1415" s="2510">
        <v>7709.0</v>
      </c>
      <c r="M1415" s="2508">
        <v>109.0</v>
      </c>
      <c r="N1415" s="2508">
        <v>17.0</v>
      </c>
      <c r="O1415" s="2508">
        <v>32.0</v>
      </c>
      <c r="P1415" s="2508">
        <v>0.4</v>
      </c>
    </row>
    <row r="1416">
      <c r="A1416" s="2505" t="s">
        <v>22</v>
      </c>
      <c r="B1416" s="2505" t="s">
        <v>783</v>
      </c>
      <c r="C1416" s="2506">
        <v>45677.583333333336</v>
      </c>
      <c r="D1416" s="2506">
        <v>45680.583333333336</v>
      </c>
      <c r="E1416" s="2508">
        <v>72.0</v>
      </c>
      <c r="F1416" s="2508" t="s">
        <v>695</v>
      </c>
      <c r="G1416" s="2508">
        <v>4.0</v>
      </c>
      <c r="H1416" s="2508">
        <v>107.0</v>
      </c>
      <c r="I1416" s="2508">
        <v>405.0</v>
      </c>
      <c r="J1416" s="2508">
        <v>97.0</v>
      </c>
      <c r="K1416" s="2510">
        <v>201601.0</v>
      </c>
      <c r="L1416" s="2510">
        <v>10611.0</v>
      </c>
      <c r="M1416" s="2508">
        <v>104.0</v>
      </c>
      <c r="N1416" s="2508">
        <v>24.0</v>
      </c>
      <c r="O1416" s="2508">
        <v>19.0</v>
      </c>
      <c r="P1416" s="2508">
        <v>0.3</v>
      </c>
    </row>
    <row r="1417">
      <c r="A1417" s="2505" t="s">
        <v>21</v>
      </c>
      <c r="B1417" s="2505" t="s">
        <v>783</v>
      </c>
      <c r="C1417" s="2506">
        <v>45684.583333333336</v>
      </c>
      <c r="D1417" s="2506">
        <v>45687.583333333336</v>
      </c>
      <c r="E1417" s="2508">
        <v>72.0</v>
      </c>
      <c r="F1417" s="2508" t="s">
        <v>695</v>
      </c>
      <c r="G1417" s="2508">
        <v>3.0</v>
      </c>
      <c r="H1417" s="2508">
        <v>99.0</v>
      </c>
      <c r="I1417" s="2508">
        <v>454.0</v>
      </c>
      <c r="J1417" s="2508">
        <v>96.0</v>
      </c>
      <c r="K1417" s="2510">
        <v>178979.0</v>
      </c>
      <c r="L1417" s="2510">
        <v>11186.0</v>
      </c>
      <c r="M1417" s="2508">
        <v>105.0</v>
      </c>
      <c r="N1417" s="2508">
        <v>25.0</v>
      </c>
      <c r="O1417" s="2508">
        <v>16.0</v>
      </c>
      <c r="P1417" s="2508">
        <v>0.2</v>
      </c>
    </row>
    <row r="1418">
      <c r="A1418" s="2505" t="s">
        <v>20</v>
      </c>
      <c r="B1418" s="2505" t="s">
        <v>783</v>
      </c>
      <c r="C1418" s="2506">
        <v>45691.583333333336</v>
      </c>
      <c r="D1418" s="2506">
        <v>45694.583333333336</v>
      </c>
      <c r="E1418" s="2508">
        <v>72.0</v>
      </c>
      <c r="F1418" s="2508" t="s">
        <v>695</v>
      </c>
      <c r="G1418" s="2508">
        <v>3.0</v>
      </c>
      <c r="H1418" s="2508">
        <v>154.0</v>
      </c>
      <c r="I1418" s="2508">
        <v>164.0</v>
      </c>
      <c r="J1418" s="2508">
        <v>133.0</v>
      </c>
      <c r="K1418" s="2510">
        <v>60713.0</v>
      </c>
      <c r="L1418" s="2510">
        <v>4337.0</v>
      </c>
      <c r="M1418" s="2508">
        <v>153.0</v>
      </c>
      <c r="N1418" s="2508">
        <v>10.0</v>
      </c>
      <c r="O1418" s="2508">
        <v>14.0</v>
      </c>
      <c r="P1418" s="2508">
        <v>0.2</v>
      </c>
    </row>
    <row r="1419">
      <c r="A1419" s="2505" t="s">
        <v>19</v>
      </c>
      <c r="B1419" s="2505" t="s">
        <v>783</v>
      </c>
      <c r="C1419" s="2506">
        <v>45698.583333333336</v>
      </c>
      <c r="D1419" s="2506">
        <v>45701.583333333336</v>
      </c>
      <c r="E1419" s="2508">
        <v>72.0</v>
      </c>
      <c r="F1419" s="2508" t="s">
        <v>695</v>
      </c>
      <c r="G1419" s="2508">
        <v>1.0</v>
      </c>
      <c r="H1419" s="2508">
        <v>145.0</v>
      </c>
      <c r="I1419" s="2508">
        <v>171.0</v>
      </c>
      <c r="J1419" s="2508">
        <v>142.0</v>
      </c>
      <c r="K1419" s="2510">
        <v>21189.0</v>
      </c>
      <c r="L1419" s="2510">
        <v>7063.0</v>
      </c>
      <c r="M1419" s="2508">
        <v>118.0</v>
      </c>
      <c r="N1419" s="2508">
        <v>16.0</v>
      </c>
      <c r="O1419" s="2508">
        <v>3.0</v>
      </c>
      <c r="P1419" s="2508">
        <v>0.0</v>
      </c>
    </row>
    <row r="1420">
      <c r="A1420" s="2505" t="s">
        <v>18</v>
      </c>
      <c r="B1420" s="2505" t="s">
        <v>783</v>
      </c>
      <c r="C1420" s="2506">
        <v>45705.583333333336</v>
      </c>
      <c r="D1420" s="2506">
        <v>45708.583333333336</v>
      </c>
      <c r="E1420" s="2508">
        <v>72.0</v>
      </c>
      <c r="F1420" s="2508" t="s">
        <v>695</v>
      </c>
      <c r="G1420" s="2508">
        <v>3.0</v>
      </c>
      <c r="H1420" s="2508">
        <v>160.0</v>
      </c>
      <c r="I1420" s="2508">
        <v>81.0</v>
      </c>
      <c r="J1420" s="2508">
        <v>155.0</v>
      </c>
      <c r="K1420" s="2510">
        <v>14631.0</v>
      </c>
      <c r="L1420" s="2510">
        <v>4877.0</v>
      </c>
      <c r="M1420" s="2508">
        <v>144.0</v>
      </c>
      <c r="N1420" s="2508">
        <v>11.0</v>
      </c>
      <c r="O1420" s="2508">
        <v>3.0</v>
      </c>
      <c r="P1420" s="2508">
        <v>0.0</v>
      </c>
    </row>
    <row r="1421">
      <c r="A1421" s="2505" t="s">
        <v>17</v>
      </c>
      <c r="B1421" s="2505" t="s">
        <v>783</v>
      </c>
      <c r="C1421" s="2506">
        <v>45712.583333333336</v>
      </c>
      <c r="D1421" s="2506">
        <v>45715.583333333336</v>
      </c>
      <c r="E1421" s="2508">
        <v>72.0</v>
      </c>
      <c r="F1421" s="2508" t="s">
        <v>695</v>
      </c>
      <c r="G1421" s="2508">
        <v>2.0</v>
      </c>
      <c r="H1421" s="2508">
        <v>129.0</v>
      </c>
      <c r="I1421" s="2508">
        <v>284.0</v>
      </c>
      <c r="J1421" s="2508">
        <v>113.0</v>
      </c>
      <c r="K1421" s="2510">
        <v>93692.0</v>
      </c>
      <c r="L1421" s="2510">
        <v>3904.0</v>
      </c>
      <c r="M1421" s="2508">
        <v>149.0</v>
      </c>
      <c r="N1421" s="2508">
        <v>9.0</v>
      </c>
      <c r="O1421" s="2508">
        <v>24.0</v>
      </c>
      <c r="P1421" s="2508">
        <v>0.3</v>
      </c>
    </row>
    <row r="1422">
      <c r="A1422" s="2505" t="s">
        <v>16</v>
      </c>
      <c r="B1422" s="2505" t="s">
        <v>783</v>
      </c>
      <c r="C1422" s="2506">
        <v>45719.583333333336</v>
      </c>
      <c r="D1422" s="2506">
        <v>45722.583333333336</v>
      </c>
      <c r="E1422" s="2508">
        <v>72.0</v>
      </c>
      <c r="F1422" s="2508" t="s">
        <v>695</v>
      </c>
      <c r="G1422" s="2508">
        <v>3.0</v>
      </c>
      <c r="H1422" s="2508">
        <v>157.0</v>
      </c>
      <c r="I1422" s="2508">
        <v>47.0</v>
      </c>
      <c r="J1422" s="2508">
        <v>154.0</v>
      </c>
      <c r="K1422" s="2510">
        <v>7721.0</v>
      </c>
      <c r="L1422" s="2510">
        <v>3861.0</v>
      </c>
      <c r="M1422" s="2508">
        <v>148.0</v>
      </c>
      <c r="N1422" s="2508">
        <v>9.0</v>
      </c>
      <c r="O1422" s="2508">
        <v>2.0</v>
      </c>
      <c r="P1422" s="2508">
        <v>0.0</v>
      </c>
    </row>
    <row r="1423">
      <c r="A1423" s="2505" t="s">
        <v>782</v>
      </c>
      <c r="B1423" s="2505" t="s">
        <v>783</v>
      </c>
      <c r="C1423" s="2506">
        <v>45502.625</v>
      </c>
      <c r="D1423" s="2506">
        <v>45505.583333333336</v>
      </c>
      <c r="E1423" s="2508">
        <v>71.0</v>
      </c>
      <c r="F1423" s="2508" t="s">
        <v>529</v>
      </c>
      <c r="G1423" s="2508">
        <v>3.0</v>
      </c>
      <c r="H1423" s="2508">
        <v>9.0</v>
      </c>
      <c r="I1423" s="2508">
        <v>878.0</v>
      </c>
      <c r="J1423" s="2508">
        <v>18.0</v>
      </c>
      <c r="K1423" s="2510">
        <v>702741.0</v>
      </c>
      <c r="L1423" s="2510">
        <v>140548.0</v>
      </c>
      <c r="M1423" s="2508">
        <v>2.0</v>
      </c>
      <c r="N1423" s="2508">
        <v>288.0</v>
      </c>
      <c r="O1423" s="2508">
        <v>5.0</v>
      </c>
      <c r="P1423" s="2508">
        <v>0.1</v>
      </c>
    </row>
    <row r="1424">
      <c r="A1424" s="2505" t="s">
        <v>46</v>
      </c>
      <c r="B1424" s="2505" t="s">
        <v>783</v>
      </c>
      <c r="C1424" s="2506">
        <v>45509.625</v>
      </c>
      <c r="D1424" s="2506">
        <v>45512.583333333336</v>
      </c>
      <c r="E1424" s="2508">
        <v>71.0</v>
      </c>
      <c r="F1424" s="2508" t="s">
        <v>529</v>
      </c>
      <c r="G1424" s="2508">
        <v>7.0</v>
      </c>
      <c r="H1424" s="2508">
        <v>95.0</v>
      </c>
      <c r="I1424" s="2508">
        <v>422.0</v>
      </c>
      <c r="J1424" s="2508">
        <v>116.0</v>
      </c>
      <c r="K1424" s="2510">
        <v>51634.0</v>
      </c>
      <c r="L1424" s="2510">
        <v>25817.0</v>
      </c>
      <c r="M1424" s="2508">
        <v>33.0</v>
      </c>
      <c r="N1424" s="2508">
        <v>52.0</v>
      </c>
      <c r="O1424" s="2508">
        <v>2.0</v>
      </c>
      <c r="P1424" s="2508">
        <v>0.0</v>
      </c>
    </row>
    <row r="1425">
      <c r="A1425" s="2505" t="s">
        <v>45</v>
      </c>
      <c r="B1425" s="2505" t="s">
        <v>783</v>
      </c>
      <c r="C1425" s="2506">
        <v>45516.625</v>
      </c>
      <c r="D1425" s="2506">
        <v>45519.583333333336</v>
      </c>
      <c r="E1425" s="2508">
        <v>71.0</v>
      </c>
      <c r="F1425" s="2508" t="s">
        <v>529</v>
      </c>
      <c r="G1425" s="2508">
        <v>3.0</v>
      </c>
      <c r="H1425" s="2508">
        <v>30.0</v>
      </c>
      <c r="I1425" s="2508">
        <v>744.0</v>
      </c>
      <c r="J1425" s="2508">
        <v>47.0</v>
      </c>
      <c r="K1425" s="2510">
        <v>217997.0</v>
      </c>
      <c r="L1425" s="2510">
        <v>36333.0</v>
      </c>
      <c r="M1425" s="2508">
        <v>11.0</v>
      </c>
      <c r="N1425" s="2508">
        <v>73.0</v>
      </c>
      <c r="O1425" s="2508">
        <v>6.0</v>
      </c>
      <c r="P1425" s="2508">
        <v>0.1</v>
      </c>
    </row>
    <row r="1426">
      <c r="A1426" s="2505" t="s">
        <v>44</v>
      </c>
      <c r="B1426" s="2505" t="s">
        <v>783</v>
      </c>
      <c r="C1426" s="2506">
        <v>45523.625</v>
      </c>
      <c r="D1426" s="2506">
        <v>45526.583333333336</v>
      </c>
      <c r="E1426" s="2508">
        <v>71.0</v>
      </c>
      <c r="F1426" s="2508" t="s">
        <v>529</v>
      </c>
      <c r="G1426" s="2508">
        <v>6.0</v>
      </c>
      <c r="H1426" s="2508">
        <v>57.0</v>
      </c>
      <c r="I1426" s="2508">
        <v>632.0</v>
      </c>
      <c r="J1426" s="2508">
        <v>74.0</v>
      </c>
      <c r="K1426" s="2510">
        <v>157423.0</v>
      </c>
      <c r="L1426" s="2510">
        <v>31485.0</v>
      </c>
      <c r="M1426" s="2508">
        <v>22.0</v>
      </c>
      <c r="N1426" s="2508">
        <v>63.0</v>
      </c>
      <c r="O1426" s="2508">
        <v>5.0</v>
      </c>
      <c r="P1426" s="2508">
        <v>0.1</v>
      </c>
    </row>
    <row r="1427">
      <c r="A1427" s="2505" t="s">
        <v>43</v>
      </c>
      <c r="B1427" s="2505" t="s">
        <v>783</v>
      </c>
      <c r="C1427" s="2506">
        <v>45530.625</v>
      </c>
      <c r="D1427" s="2506">
        <v>45533.583333333336</v>
      </c>
      <c r="E1427" s="2508">
        <v>71.0</v>
      </c>
      <c r="F1427" s="2508" t="s">
        <v>529</v>
      </c>
      <c r="G1427" s="2508">
        <v>6.0</v>
      </c>
      <c r="H1427" s="2508">
        <v>101.0</v>
      </c>
      <c r="I1427" s="2508">
        <v>404.0</v>
      </c>
      <c r="J1427" s="2508">
        <v>121.0</v>
      </c>
      <c r="K1427" s="2510">
        <v>56409.0</v>
      </c>
      <c r="L1427" s="2510">
        <v>28205.0</v>
      </c>
      <c r="M1427" s="2508">
        <v>30.0</v>
      </c>
      <c r="N1427" s="2508">
        <v>57.0</v>
      </c>
      <c r="O1427" s="2508">
        <v>2.0</v>
      </c>
      <c r="P1427" s="2508">
        <v>0.0</v>
      </c>
    </row>
    <row r="1428">
      <c r="A1428" s="2505" t="s">
        <v>42</v>
      </c>
      <c r="B1428" s="2505" t="s">
        <v>783</v>
      </c>
      <c r="C1428" s="2506">
        <v>45537.708333333336</v>
      </c>
      <c r="D1428" s="2506">
        <v>45540.666666666664</v>
      </c>
      <c r="E1428" s="2508">
        <v>71.0</v>
      </c>
      <c r="F1428" s="2508" t="s">
        <v>529</v>
      </c>
      <c r="G1428" s="2508">
        <v>5.0</v>
      </c>
      <c r="H1428" s="2508">
        <v>64.0</v>
      </c>
      <c r="I1428" s="2508">
        <v>605.0</v>
      </c>
      <c r="J1428" s="2508">
        <v>81.0</v>
      </c>
      <c r="K1428" s="2510">
        <v>154495.0</v>
      </c>
      <c r="L1428" s="2510">
        <v>51498.0</v>
      </c>
      <c r="M1428" s="2508">
        <v>17.0</v>
      </c>
      <c r="N1428" s="2508">
        <v>104.0</v>
      </c>
      <c r="O1428" s="2508">
        <v>3.0</v>
      </c>
      <c r="P1428" s="2508">
        <v>0.0</v>
      </c>
    </row>
    <row r="1429">
      <c r="A1429" s="2505" t="s">
        <v>41</v>
      </c>
      <c r="B1429" s="2505" t="s">
        <v>783</v>
      </c>
      <c r="C1429" s="2506">
        <v>45544.708333333336</v>
      </c>
      <c r="D1429" s="2506">
        <v>45547.583333333336</v>
      </c>
      <c r="E1429" s="2508">
        <v>69.0</v>
      </c>
      <c r="F1429" s="2508" t="s">
        <v>529</v>
      </c>
      <c r="G1429" s="2508">
        <v>6.0</v>
      </c>
      <c r="H1429" s="2508">
        <v>61.0</v>
      </c>
      <c r="I1429" s="2508">
        <v>621.0</v>
      </c>
      <c r="J1429" s="2508">
        <v>80.0</v>
      </c>
      <c r="K1429" s="2510">
        <v>141006.0</v>
      </c>
      <c r="L1429" s="2510">
        <v>47002.0</v>
      </c>
      <c r="M1429" s="2508">
        <v>12.0</v>
      </c>
      <c r="N1429" s="2508">
        <v>95.0</v>
      </c>
      <c r="O1429" s="2508">
        <v>3.0</v>
      </c>
      <c r="P1429" s="2508">
        <v>0.0</v>
      </c>
    </row>
    <row r="1430">
      <c r="A1430" s="2505" t="s">
        <v>40</v>
      </c>
      <c r="B1430" s="2505" t="s">
        <v>783</v>
      </c>
      <c r="C1430" s="2506">
        <v>45551.708333333336</v>
      </c>
      <c r="D1430" s="2506">
        <v>45554.583333333336</v>
      </c>
      <c r="E1430" s="2508">
        <v>69.0</v>
      </c>
      <c r="F1430" s="2508" t="s">
        <v>529</v>
      </c>
      <c r="G1430" s="2508">
        <v>5.0</v>
      </c>
      <c r="H1430" s="2508">
        <v>32.0</v>
      </c>
      <c r="I1430" s="2508">
        <v>779.0</v>
      </c>
      <c r="J1430" s="2508">
        <v>46.0</v>
      </c>
      <c r="K1430" s="2510">
        <v>265485.0</v>
      </c>
      <c r="L1430" s="2510">
        <v>66371.0</v>
      </c>
      <c r="M1430" s="2508">
        <v>5.0</v>
      </c>
      <c r="N1430" s="2508">
        <v>133.0</v>
      </c>
      <c r="O1430" s="2508">
        <v>4.0</v>
      </c>
      <c r="P1430" s="2508">
        <v>0.1</v>
      </c>
    </row>
    <row r="1431">
      <c r="A1431" s="2505" t="s">
        <v>39</v>
      </c>
      <c r="B1431" s="2505" t="s">
        <v>783</v>
      </c>
      <c r="C1431" s="2506">
        <v>45558.708333333336</v>
      </c>
      <c r="D1431" s="2506">
        <v>45561.583333333336</v>
      </c>
      <c r="E1431" s="2508">
        <v>69.0</v>
      </c>
      <c r="F1431" s="2508" t="s">
        <v>529</v>
      </c>
      <c r="G1431" s="2508">
        <v>6.0</v>
      </c>
      <c r="H1431" s="2508">
        <v>126.0</v>
      </c>
      <c r="I1431" s="2508">
        <v>336.0</v>
      </c>
      <c r="J1431" s="2508">
        <v>154.0</v>
      </c>
      <c r="K1431" s="2510">
        <v>30839.0</v>
      </c>
      <c r="L1431" s="2510">
        <v>30839.0</v>
      </c>
      <c r="M1431" s="2508">
        <v>31.0</v>
      </c>
      <c r="N1431" s="2508">
        <v>62.0</v>
      </c>
      <c r="O1431" s="2508">
        <v>1.0</v>
      </c>
      <c r="P1431" s="2508">
        <v>0.0</v>
      </c>
    </row>
    <row r="1432">
      <c r="A1432" s="2505" t="s">
        <v>38</v>
      </c>
      <c r="B1432" s="2505" t="s">
        <v>783</v>
      </c>
      <c r="C1432" s="2506">
        <v>45565.708333333336</v>
      </c>
      <c r="D1432" s="2506">
        <v>45568.583333333336</v>
      </c>
      <c r="E1432" s="2508">
        <v>69.0</v>
      </c>
      <c r="F1432" s="2508" t="s">
        <v>529</v>
      </c>
      <c r="G1432" s="2508">
        <v>3.0</v>
      </c>
      <c r="H1432" s="2508">
        <v>175.0</v>
      </c>
      <c r="I1432" s="2508">
        <v>0.0</v>
      </c>
      <c r="J1432" s="2508">
        <v>183.0</v>
      </c>
      <c r="K1432" s="2510">
        <v>0.0</v>
      </c>
      <c r="L1432" s="2510">
        <v>0.0</v>
      </c>
      <c r="M1432" s="2508">
        <v>183.0</v>
      </c>
      <c r="N1432" s="2508">
        <v>0.0</v>
      </c>
      <c r="O1432" s="2508">
        <v>0.0</v>
      </c>
      <c r="P1432" s="2508">
        <v>0.0</v>
      </c>
    </row>
    <row r="1433">
      <c r="A1433" s="2505" t="s">
        <v>37</v>
      </c>
      <c r="B1433" s="2505" t="s">
        <v>783</v>
      </c>
      <c r="C1433" s="2506">
        <v>45572.625</v>
      </c>
      <c r="D1433" s="2506">
        <v>45575.583333333336</v>
      </c>
      <c r="E1433" s="2508">
        <v>71.0</v>
      </c>
      <c r="F1433" s="2508" t="s">
        <v>529</v>
      </c>
      <c r="G1433" s="2508">
        <v>2.0</v>
      </c>
      <c r="H1433" s="2508">
        <v>58.0</v>
      </c>
      <c r="I1433" s="2508">
        <v>608.0</v>
      </c>
      <c r="J1433" s="2508">
        <v>84.0</v>
      </c>
      <c r="K1433" s="2510">
        <v>188921.0</v>
      </c>
      <c r="L1433" s="2510">
        <v>62974.0</v>
      </c>
      <c r="M1433" s="2508">
        <v>15.0</v>
      </c>
      <c r="N1433" s="2508">
        <v>127.0</v>
      </c>
      <c r="O1433" s="2508">
        <v>3.0</v>
      </c>
      <c r="P1433" s="2508">
        <v>0.0</v>
      </c>
    </row>
    <row r="1434">
      <c r="A1434" s="2505" t="s">
        <v>36</v>
      </c>
      <c r="B1434" s="2505" t="s">
        <v>783</v>
      </c>
      <c r="C1434" s="2506">
        <v>45579.625</v>
      </c>
      <c r="D1434" s="2506">
        <v>45582.583333333336</v>
      </c>
      <c r="E1434" s="2508">
        <v>71.0</v>
      </c>
      <c r="F1434" s="2508" t="s">
        <v>529</v>
      </c>
      <c r="G1434" s="2508">
        <v>4.0</v>
      </c>
      <c r="H1434" s="2508">
        <v>101.0</v>
      </c>
      <c r="I1434" s="2508">
        <v>472.0</v>
      </c>
      <c r="J1434" s="2508">
        <v>122.0</v>
      </c>
      <c r="K1434" s="2510">
        <v>87686.0</v>
      </c>
      <c r="L1434" s="2510">
        <v>43843.0</v>
      </c>
      <c r="M1434" s="2508">
        <v>25.0</v>
      </c>
      <c r="N1434" s="2508">
        <v>88.0</v>
      </c>
      <c r="O1434" s="2508">
        <v>2.0</v>
      </c>
      <c r="P1434" s="2508">
        <v>0.0</v>
      </c>
    </row>
    <row r="1435">
      <c r="A1435" s="2505" t="s">
        <v>35</v>
      </c>
      <c r="B1435" s="2505" t="s">
        <v>783</v>
      </c>
      <c r="C1435" s="2506">
        <v>45586.625</v>
      </c>
      <c r="D1435" s="2506">
        <v>45589.583333333336</v>
      </c>
      <c r="E1435" s="2508">
        <v>71.0</v>
      </c>
      <c r="F1435" s="2508" t="s">
        <v>529</v>
      </c>
      <c r="G1435" s="2508">
        <v>3.0</v>
      </c>
      <c r="H1435" s="2508">
        <v>174.0</v>
      </c>
      <c r="I1435" s="2508">
        <v>0.0</v>
      </c>
      <c r="J1435" s="2508">
        <v>184.0</v>
      </c>
      <c r="K1435" s="2510">
        <v>0.0</v>
      </c>
      <c r="L1435" s="2510">
        <v>0.0</v>
      </c>
      <c r="M1435" s="2508">
        <v>176.0</v>
      </c>
      <c r="N1435" s="2508">
        <v>0.0</v>
      </c>
      <c r="O1435" s="2508">
        <v>0.0</v>
      </c>
      <c r="P1435" s="2508">
        <v>0.0</v>
      </c>
    </row>
    <row r="1436">
      <c r="A1436" s="2505" t="s">
        <v>34</v>
      </c>
      <c r="B1436" s="2505" t="s">
        <v>783</v>
      </c>
      <c r="C1436" s="2506">
        <v>45593.583333333336</v>
      </c>
      <c r="D1436" s="2506">
        <v>45596.583333333336</v>
      </c>
      <c r="E1436" s="2508">
        <v>72.0</v>
      </c>
      <c r="F1436" s="2508" t="s">
        <v>529</v>
      </c>
      <c r="G1436" s="2508">
        <v>5.0</v>
      </c>
      <c r="H1436" s="2508">
        <v>71.0</v>
      </c>
      <c r="I1436" s="2508">
        <v>530.0</v>
      </c>
      <c r="J1436" s="2508">
        <v>103.0</v>
      </c>
      <c r="K1436" s="2510">
        <v>127869.0</v>
      </c>
      <c r="L1436" s="2510">
        <v>63935.0</v>
      </c>
      <c r="M1436" s="2508">
        <v>11.0</v>
      </c>
      <c r="N1436" s="2508">
        <v>137.0</v>
      </c>
      <c r="O1436" s="2508">
        <v>2.0</v>
      </c>
      <c r="P1436" s="2508">
        <v>0.0</v>
      </c>
    </row>
    <row r="1437">
      <c r="A1437" s="2505" t="s">
        <v>33</v>
      </c>
      <c r="B1437" s="2505" t="s">
        <v>783</v>
      </c>
      <c r="C1437" s="2506">
        <v>45600.583333333336</v>
      </c>
      <c r="D1437" s="2506">
        <v>45603.583333333336</v>
      </c>
      <c r="E1437" s="2508">
        <v>72.0</v>
      </c>
      <c r="F1437" s="2508" t="s">
        <v>529</v>
      </c>
      <c r="G1437" s="2508">
        <v>4.0</v>
      </c>
      <c r="H1437" s="2508">
        <v>99.0</v>
      </c>
      <c r="I1437" s="2508">
        <v>458.0</v>
      </c>
      <c r="J1437" s="2508">
        <v>122.0</v>
      </c>
      <c r="K1437" s="2510">
        <v>108987.0</v>
      </c>
      <c r="L1437" s="2510">
        <v>27247.0</v>
      </c>
      <c r="M1437" s="2508">
        <v>34.0</v>
      </c>
      <c r="N1437" s="2508">
        <v>58.0</v>
      </c>
      <c r="O1437" s="2508">
        <v>4.0</v>
      </c>
      <c r="P1437" s="2508">
        <v>0.1</v>
      </c>
    </row>
    <row r="1438">
      <c r="A1438" s="2505" t="s">
        <v>32</v>
      </c>
      <c r="B1438" s="2505" t="s">
        <v>783</v>
      </c>
      <c r="C1438" s="2506">
        <v>45607.583333333336</v>
      </c>
      <c r="D1438" s="2506">
        <v>45610.583333333336</v>
      </c>
      <c r="E1438" s="2508">
        <v>72.0</v>
      </c>
      <c r="F1438" s="2508" t="s">
        <v>529</v>
      </c>
      <c r="G1438" s="2508">
        <v>4.0</v>
      </c>
      <c r="H1438" s="2508">
        <v>73.0</v>
      </c>
      <c r="I1438" s="2508">
        <v>569.0</v>
      </c>
      <c r="J1438" s="2508">
        <v>96.0</v>
      </c>
      <c r="K1438" s="2510">
        <v>228461.0</v>
      </c>
      <c r="L1438" s="2510">
        <v>20769.0</v>
      </c>
      <c r="M1438" s="2508">
        <v>38.0</v>
      </c>
      <c r="N1438" s="2508">
        <v>44.0</v>
      </c>
      <c r="O1438" s="2508">
        <v>11.0</v>
      </c>
      <c r="P1438" s="2508">
        <v>0.2</v>
      </c>
    </row>
    <row r="1439">
      <c r="A1439" s="2505" t="s">
        <v>31</v>
      </c>
      <c r="B1439" s="2505" t="s">
        <v>783</v>
      </c>
      <c r="C1439" s="2506">
        <v>45614.583333333336</v>
      </c>
      <c r="D1439" s="2506">
        <v>45617.583333333336</v>
      </c>
      <c r="E1439" s="2508">
        <v>72.0</v>
      </c>
      <c r="F1439" s="2508" t="s">
        <v>529</v>
      </c>
      <c r="G1439" s="2508">
        <v>5.0</v>
      </c>
      <c r="H1439" s="2508">
        <v>27.0</v>
      </c>
      <c r="I1439" s="2508">
        <v>784.0</v>
      </c>
      <c r="J1439" s="2508">
        <v>42.0</v>
      </c>
      <c r="K1439" s="2510">
        <v>767416.0</v>
      </c>
      <c r="L1439" s="2510">
        <v>85268.0</v>
      </c>
      <c r="M1439" s="2508">
        <v>9.0</v>
      </c>
      <c r="N1439" s="2508">
        <v>182.0</v>
      </c>
      <c r="O1439" s="2508">
        <v>9.0</v>
      </c>
      <c r="P1439" s="2508">
        <v>0.1</v>
      </c>
    </row>
    <row r="1440">
      <c r="A1440" s="2505" t="s">
        <v>30</v>
      </c>
      <c r="B1440" s="2505" t="s">
        <v>783</v>
      </c>
      <c r="C1440" s="2506">
        <v>45621.583333333336</v>
      </c>
      <c r="D1440" s="2506">
        <v>45624.583333333336</v>
      </c>
      <c r="E1440" s="2508">
        <v>72.0</v>
      </c>
      <c r="F1440" s="2508" t="s">
        <v>529</v>
      </c>
      <c r="G1440" s="2508">
        <v>6.0</v>
      </c>
      <c r="H1440" s="2508">
        <v>18.0</v>
      </c>
      <c r="I1440" s="2508">
        <v>847.0</v>
      </c>
      <c r="J1440" s="2508">
        <v>35.0</v>
      </c>
      <c r="K1440" s="2510">
        <v>559328.0</v>
      </c>
      <c r="L1440" s="2510">
        <v>69916.0</v>
      </c>
      <c r="M1440" s="2508">
        <v>5.0</v>
      </c>
      <c r="N1440" s="2508">
        <v>149.0</v>
      </c>
      <c r="O1440" s="2508">
        <v>8.0</v>
      </c>
      <c r="P1440" s="2508">
        <v>0.1</v>
      </c>
    </row>
    <row r="1441">
      <c r="A1441" s="2505" t="s">
        <v>29</v>
      </c>
      <c r="B1441" s="2505" t="s">
        <v>783</v>
      </c>
      <c r="C1441" s="2506">
        <v>45628.583333333336</v>
      </c>
      <c r="D1441" s="2506">
        <v>45631.583333333336</v>
      </c>
      <c r="E1441" s="2508">
        <v>72.0</v>
      </c>
      <c r="F1441" s="2508" t="s">
        <v>529</v>
      </c>
      <c r="G1441" s="2508">
        <v>6.0</v>
      </c>
      <c r="H1441" s="2508">
        <v>124.0</v>
      </c>
      <c r="I1441" s="2508">
        <v>362.0</v>
      </c>
      <c r="J1441" s="2508">
        <v>134.0</v>
      </c>
      <c r="K1441" s="2510">
        <v>85109.0</v>
      </c>
      <c r="L1441" s="2510">
        <v>21277.0</v>
      </c>
      <c r="M1441" s="2508">
        <v>58.0</v>
      </c>
      <c r="N1441" s="2508">
        <v>45.0</v>
      </c>
      <c r="O1441" s="2508">
        <v>4.0</v>
      </c>
      <c r="P1441" s="2508">
        <v>0.1</v>
      </c>
    </row>
    <row r="1442">
      <c r="A1442" s="2505" t="s">
        <v>28</v>
      </c>
      <c r="B1442" s="2505" t="s">
        <v>783</v>
      </c>
      <c r="C1442" s="2506">
        <v>45635.583333333336</v>
      </c>
      <c r="D1442" s="2506">
        <v>45638.583333333336</v>
      </c>
      <c r="E1442" s="2508">
        <v>72.0</v>
      </c>
      <c r="F1442" s="2508" t="s">
        <v>529</v>
      </c>
      <c r="G1442" s="2508">
        <v>4.0</v>
      </c>
      <c r="H1442" s="2508">
        <v>32.0</v>
      </c>
      <c r="I1442" s="2508">
        <v>792.0</v>
      </c>
      <c r="J1442" s="2508">
        <v>46.0</v>
      </c>
      <c r="K1442" s="2510">
        <v>457379.0</v>
      </c>
      <c r="L1442" s="2510">
        <v>45738.0</v>
      </c>
      <c r="M1442" s="2508">
        <v>22.0</v>
      </c>
      <c r="N1442" s="2508">
        <v>98.0</v>
      </c>
      <c r="O1442" s="2508">
        <v>10.0</v>
      </c>
      <c r="P1442" s="2508">
        <v>0.1</v>
      </c>
    </row>
    <row r="1443">
      <c r="A1443" s="2505" t="s">
        <v>27</v>
      </c>
      <c r="B1443" s="2505" t="s">
        <v>783</v>
      </c>
      <c r="C1443" s="2506">
        <v>45642.583333333336</v>
      </c>
      <c r="D1443" s="2506">
        <v>45645.583333333336</v>
      </c>
      <c r="E1443" s="2508">
        <v>72.0</v>
      </c>
      <c r="F1443" s="2508" t="s">
        <v>529</v>
      </c>
      <c r="G1443" s="2508">
        <v>5.0</v>
      </c>
      <c r="H1443" s="2508">
        <v>5.0</v>
      </c>
      <c r="I1443" s="2508">
        <v>917.0</v>
      </c>
      <c r="J1443" s="2508">
        <v>16.0</v>
      </c>
      <c r="K1443" s="2510">
        <v>1549896.0</v>
      </c>
      <c r="L1443" s="2510">
        <v>103326.0</v>
      </c>
      <c r="M1443" s="2508">
        <v>10.0</v>
      </c>
      <c r="N1443" s="2508">
        <v>221.0</v>
      </c>
      <c r="O1443" s="2508">
        <v>15.0</v>
      </c>
      <c r="P1443" s="2508">
        <v>0.2</v>
      </c>
    </row>
    <row r="1444">
      <c r="A1444" s="2505" t="s">
        <v>26</v>
      </c>
      <c r="B1444" s="2505" t="s">
        <v>783</v>
      </c>
      <c r="C1444" s="2506">
        <v>45649.583333333336</v>
      </c>
      <c r="D1444" s="2506">
        <v>45652.583333333336</v>
      </c>
      <c r="E1444" s="2508">
        <v>72.0</v>
      </c>
      <c r="F1444" s="2508" t="s">
        <v>529</v>
      </c>
      <c r="G1444" s="2508">
        <v>8.0</v>
      </c>
      <c r="H1444" s="2508">
        <v>22.0</v>
      </c>
      <c r="I1444" s="2508">
        <v>781.0</v>
      </c>
      <c r="J1444" s="2508">
        <v>42.0</v>
      </c>
      <c r="K1444" s="2510">
        <v>427570.0</v>
      </c>
      <c r="L1444" s="2510">
        <v>142523.0</v>
      </c>
      <c r="M1444" s="2508">
        <v>2.0</v>
      </c>
      <c r="N1444" s="2508">
        <v>304.0</v>
      </c>
      <c r="O1444" s="2508">
        <v>3.0</v>
      </c>
      <c r="P1444" s="2508">
        <v>0.0</v>
      </c>
    </row>
    <row r="1445">
      <c r="A1445" s="2505" t="s">
        <v>25</v>
      </c>
      <c r="B1445" s="2505" t="s">
        <v>783</v>
      </c>
      <c r="C1445" s="2506">
        <v>45656.583333333336</v>
      </c>
      <c r="D1445" s="2506">
        <v>45659.583333333336</v>
      </c>
      <c r="E1445" s="2508">
        <v>72.0</v>
      </c>
      <c r="F1445" s="2508" t="s">
        <v>529</v>
      </c>
      <c r="G1445" s="2508">
        <v>6.0</v>
      </c>
      <c r="H1445" s="2508">
        <v>152.0</v>
      </c>
      <c r="I1445" s="2508">
        <v>149.0</v>
      </c>
      <c r="J1445" s="2508">
        <v>160.0</v>
      </c>
      <c r="K1445" s="2510">
        <v>9103.0</v>
      </c>
      <c r="L1445" s="2510">
        <v>9103.0</v>
      </c>
      <c r="M1445" s="2508">
        <v>108.0</v>
      </c>
      <c r="N1445" s="2508">
        <v>19.0</v>
      </c>
      <c r="O1445" s="2508">
        <v>1.0</v>
      </c>
      <c r="P1445" s="2508">
        <v>0.0</v>
      </c>
    </row>
    <row r="1446">
      <c r="A1446" s="2505" t="s">
        <v>24</v>
      </c>
      <c r="B1446" s="2505" t="s">
        <v>783</v>
      </c>
      <c r="C1446" s="2506">
        <v>45663.583333333336</v>
      </c>
      <c r="D1446" s="2506">
        <v>45666.583333333336</v>
      </c>
      <c r="E1446" s="2508">
        <v>72.0</v>
      </c>
      <c r="F1446" s="2508" t="s">
        <v>529</v>
      </c>
      <c r="G1446" s="2508">
        <v>1.0</v>
      </c>
      <c r="H1446" s="2508">
        <v>144.0</v>
      </c>
      <c r="I1446" s="2508">
        <v>195.0</v>
      </c>
      <c r="J1446" s="2508">
        <v>159.0</v>
      </c>
      <c r="K1446" s="2510">
        <v>11556.0</v>
      </c>
      <c r="L1446" s="2510">
        <v>11556.0</v>
      </c>
      <c r="M1446" s="2508">
        <v>92.0</v>
      </c>
      <c r="N1446" s="2508">
        <v>25.0</v>
      </c>
      <c r="O1446" s="2508">
        <v>1.0</v>
      </c>
      <c r="P1446" s="2508">
        <v>0.0</v>
      </c>
    </row>
    <row r="1447">
      <c r="A1447" s="2505" t="s">
        <v>23</v>
      </c>
      <c r="B1447" s="2505" t="s">
        <v>783</v>
      </c>
      <c r="C1447" s="2506">
        <v>45670.583333333336</v>
      </c>
      <c r="D1447" s="2506">
        <v>45673.583333333336</v>
      </c>
      <c r="E1447" s="2508">
        <v>72.0</v>
      </c>
      <c r="F1447" s="2508" t="s">
        <v>529</v>
      </c>
      <c r="G1447" s="2508">
        <v>3.0</v>
      </c>
      <c r="H1447" s="2508">
        <v>129.0</v>
      </c>
      <c r="I1447" s="2508">
        <v>314.0</v>
      </c>
      <c r="J1447" s="2508">
        <v>142.0</v>
      </c>
      <c r="K1447" s="2510">
        <v>34059.0</v>
      </c>
      <c r="L1447" s="2510">
        <v>17030.0</v>
      </c>
      <c r="M1447" s="2508">
        <v>61.0</v>
      </c>
      <c r="N1447" s="2508">
        <v>36.0</v>
      </c>
      <c r="O1447" s="2508">
        <v>2.0</v>
      </c>
      <c r="P1447" s="2508">
        <v>0.0</v>
      </c>
    </row>
    <row r="1448">
      <c r="A1448" s="2505" t="s">
        <v>22</v>
      </c>
      <c r="B1448" s="2505" t="s">
        <v>783</v>
      </c>
      <c r="C1448" s="2506">
        <v>45677.583333333336</v>
      </c>
      <c r="D1448" s="2506">
        <v>45680.583333333336</v>
      </c>
      <c r="E1448" s="2508">
        <v>72.0</v>
      </c>
      <c r="F1448" s="2508" t="s">
        <v>529</v>
      </c>
      <c r="G1448" s="2508">
        <v>2.0</v>
      </c>
      <c r="H1448" s="2508">
        <v>100.0</v>
      </c>
      <c r="I1448" s="2508">
        <v>423.0</v>
      </c>
      <c r="J1448" s="2508">
        <v>117.0</v>
      </c>
      <c r="K1448" s="2510">
        <v>135739.0</v>
      </c>
      <c r="L1448" s="2510">
        <v>22623.0</v>
      </c>
      <c r="M1448" s="2508">
        <v>69.0</v>
      </c>
      <c r="N1448" s="2508">
        <v>48.0</v>
      </c>
      <c r="O1448" s="2508">
        <v>6.0</v>
      </c>
      <c r="P1448" s="2508">
        <v>0.1</v>
      </c>
    </row>
    <row r="1449">
      <c r="A1449" s="2505" t="s">
        <v>21</v>
      </c>
      <c r="B1449" s="2505" t="s">
        <v>783</v>
      </c>
      <c r="C1449" s="2506">
        <v>45684.583333333336</v>
      </c>
      <c r="D1449" s="2506">
        <v>45687.583333333336</v>
      </c>
      <c r="E1449" s="2508">
        <v>72.0</v>
      </c>
      <c r="F1449" s="2508" t="s">
        <v>529</v>
      </c>
      <c r="G1449" s="2508">
        <v>5.0</v>
      </c>
      <c r="H1449" s="2508">
        <v>78.0</v>
      </c>
      <c r="I1449" s="2508">
        <v>556.0</v>
      </c>
      <c r="J1449" s="2508">
        <v>91.0</v>
      </c>
      <c r="K1449" s="2510">
        <v>212804.0</v>
      </c>
      <c r="L1449" s="2510">
        <v>30401.0</v>
      </c>
      <c r="M1449" s="2508">
        <v>46.0</v>
      </c>
      <c r="N1449" s="2508">
        <v>65.0</v>
      </c>
      <c r="O1449" s="2508">
        <v>7.0</v>
      </c>
      <c r="P1449" s="2508">
        <v>0.1</v>
      </c>
    </row>
    <row r="1450">
      <c r="A1450" s="2505" t="s">
        <v>20</v>
      </c>
      <c r="B1450" s="2505" t="s">
        <v>783</v>
      </c>
      <c r="C1450" s="2506">
        <v>45691.583333333336</v>
      </c>
      <c r="D1450" s="2506">
        <v>45694.583333333336</v>
      </c>
      <c r="E1450" s="2508">
        <v>72.0</v>
      </c>
      <c r="F1450" s="2508" t="s">
        <v>529</v>
      </c>
      <c r="G1450" s="2508">
        <v>5.0</v>
      </c>
      <c r="H1450" s="2508">
        <v>16.0</v>
      </c>
      <c r="I1450" s="2508">
        <v>881.0</v>
      </c>
      <c r="J1450" s="2508">
        <v>25.0</v>
      </c>
      <c r="K1450" s="2510">
        <v>1153623.0</v>
      </c>
      <c r="L1450" s="2510">
        <v>76908.0</v>
      </c>
      <c r="M1450" s="2508">
        <v>19.0</v>
      </c>
      <c r="N1450" s="2508">
        <v>164.0</v>
      </c>
      <c r="O1450" s="2508">
        <v>15.0</v>
      </c>
      <c r="P1450" s="2508">
        <v>0.2</v>
      </c>
    </row>
    <row r="1451">
      <c r="A1451" s="2505" t="s">
        <v>19</v>
      </c>
      <c r="B1451" s="2505" t="s">
        <v>783</v>
      </c>
      <c r="C1451" s="2506">
        <v>45698.583333333336</v>
      </c>
      <c r="D1451" s="2506">
        <v>45701.583333333336</v>
      </c>
      <c r="E1451" s="2508">
        <v>72.0</v>
      </c>
      <c r="F1451" s="2508" t="s">
        <v>529</v>
      </c>
      <c r="G1451" s="2508">
        <v>7.0</v>
      </c>
      <c r="H1451" s="2508">
        <v>135.0</v>
      </c>
      <c r="I1451" s="2508">
        <v>227.0</v>
      </c>
      <c r="J1451" s="2508">
        <v>148.0</v>
      </c>
      <c r="K1451" s="2510">
        <v>15807.0</v>
      </c>
      <c r="L1451" s="2510">
        <v>15807.0</v>
      </c>
      <c r="M1451" s="2508">
        <v>77.0</v>
      </c>
      <c r="N1451" s="2508">
        <v>34.0</v>
      </c>
      <c r="O1451" s="2508">
        <v>1.0</v>
      </c>
      <c r="P1451" s="2508">
        <v>0.0</v>
      </c>
    </row>
    <row r="1452">
      <c r="A1452" s="2505" t="s">
        <v>18</v>
      </c>
      <c r="B1452" s="2505" t="s">
        <v>783</v>
      </c>
      <c r="C1452" s="2506">
        <v>45705.583333333336</v>
      </c>
      <c r="D1452" s="2506">
        <v>45708.583333333336</v>
      </c>
      <c r="E1452" s="2508">
        <v>72.0</v>
      </c>
      <c r="F1452" s="2508" t="s">
        <v>529</v>
      </c>
      <c r="G1452" s="2508">
        <v>4.0</v>
      </c>
      <c r="H1452" s="2508">
        <v>28.0</v>
      </c>
      <c r="I1452" s="2508">
        <v>791.0</v>
      </c>
      <c r="J1452" s="2508">
        <v>36.0</v>
      </c>
      <c r="K1452" s="2510">
        <v>802106.0</v>
      </c>
      <c r="L1452" s="2510">
        <v>80211.0</v>
      </c>
      <c r="M1452" s="2508">
        <v>16.0</v>
      </c>
      <c r="N1452" s="2508">
        <v>171.0</v>
      </c>
      <c r="O1452" s="2508">
        <v>10.0</v>
      </c>
      <c r="P1452" s="2508">
        <v>0.1</v>
      </c>
    </row>
    <row r="1453">
      <c r="A1453" s="2505" t="s">
        <v>17</v>
      </c>
      <c r="B1453" s="2505" t="s">
        <v>783</v>
      </c>
      <c r="C1453" s="2506">
        <v>45712.583333333336</v>
      </c>
      <c r="D1453" s="2506">
        <v>45715.583333333336</v>
      </c>
      <c r="E1453" s="2508">
        <v>72.0</v>
      </c>
      <c r="F1453" s="2508" t="s">
        <v>529</v>
      </c>
      <c r="G1453" s="2508">
        <v>7.0</v>
      </c>
      <c r="H1453" s="2508">
        <v>67.0</v>
      </c>
      <c r="I1453" s="2508">
        <v>583.0</v>
      </c>
      <c r="J1453" s="2508">
        <v>81.0</v>
      </c>
      <c r="K1453" s="2510">
        <v>204858.0</v>
      </c>
      <c r="L1453" s="2510">
        <v>40972.0</v>
      </c>
      <c r="M1453" s="2508">
        <v>27.0</v>
      </c>
      <c r="N1453" s="2508">
        <v>88.0</v>
      </c>
      <c r="O1453" s="2508">
        <v>5.0</v>
      </c>
      <c r="P1453" s="2508">
        <v>0.1</v>
      </c>
    </row>
    <row r="1454">
      <c r="A1454" s="2505" t="s">
        <v>16</v>
      </c>
      <c r="B1454" s="2505" t="s">
        <v>783</v>
      </c>
      <c r="C1454" s="2506">
        <v>45719.583333333336</v>
      </c>
      <c r="D1454" s="2506">
        <v>45722.583333333336</v>
      </c>
      <c r="E1454" s="2508">
        <v>72.0</v>
      </c>
      <c r="F1454" s="2508" t="s">
        <v>529</v>
      </c>
      <c r="G1454" s="2508">
        <v>5.0</v>
      </c>
      <c r="H1454" s="2508">
        <v>143.0</v>
      </c>
      <c r="I1454" s="2508">
        <v>166.0</v>
      </c>
      <c r="J1454" s="2508">
        <v>149.0</v>
      </c>
      <c r="K1454" s="2510">
        <v>10277.0</v>
      </c>
      <c r="L1454" s="2510">
        <v>10277.0</v>
      </c>
      <c r="M1454" s="2508">
        <v>90.0</v>
      </c>
      <c r="N1454" s="2508">
        <v>22.0</v>
      </c>
      <c r="O1454" s="2508">
        <v>1.0</v>
      </c>
      <c r="P1454" s="2508">
        <v>0.0</v>
      </c>
    </row>
    <row r="1455">
      <c r="A1455" s="2505" t="s">
        <v>782</v>
      </c>
      <c r="B1455" s="2505" t="s">
        <v>783</v>
      </c>
      <c r="C1455" s="2506">
        <v>45502.625</v>
      </c>
      <c r="D1455" s="2506">
        <v>45505.583333333336</v>
      </c>
      <c r="E1455" s="2508">
        <v>71.0</v>
      </c>
      <c r="F1455" s="2508" t="s">
        <v>352</v>
      </c>
      <c r="G1455" s="2508">
        <v>6.0</v>
      </c>
      <c r="H1455" s="2508">
        <v>65.0</v>
      </c>
      <c r="I1455" s="2508">
        <v>587.0</v>
      </c>
      <c r="J1455" s="2508">
        <v>49.0</v>
      </c>
      <c r="K1455" s="2510">
        <v>258703.0</v>
      </c>
      <c r="L1455" s="2510">
        <v>25870.0</v>
      </c>
      <c r="M1455" s="2508">
        <v>61.0</v>
      </c>
      <c r="N1455" s="2508">
        <v>30.0</v>
      </c>
      <c r="O1455" s="2508">
        <v>10.0</v>
      </c>
      <c r="P1455" s="2508">
        <v>0.1</v>
      </c>
    </row>
    <row r="1456">
      <c r="A1456" s="2505" t="s">
        <v>46</v>
      </c>
      <c r="B1456" s="2505" t="s">
        <v>783</v>
      </c>
      <c r="C1456" s="2506">
        <v>45509.625</v>
      </c>
      <c r="D1456" s="2506">
        <v>45512.583333333336</v>
      </c>
      <c r="E1456" s="2508">
        <v>71.0</v>
      </c>
      <c r="F1456" s="2508" t="s">
        <v>352</v>
      </c>
      <c r="G1456" s="2508">
        <v>6.0</v>
      </c>
      <c r="H1456" s="2508">
        <v>63.0</v>
      </c>
      <c r="I1456" s="2508">
        <v>580.0</v>
      </c>
      <c r="J1456" s="2508">
        <v>57.0</v>
      </c>
      <c r="K1456" s="2510">
        <v>195548.0</v>
      </c>
      <c r="L1456" s="2510">
        <v>32591.0</v>
      </c>
      <c r="M1456" s="2508">
        <v>48.0</v>
      </c>
      <c r="N1456" s="2508">
        <v>40.0</v>
      </c>
      <c r="O1456" s="2508">
        <v>6.0</v>
      </c>
      <c r="P1456" s="2508">
        <v>0.1</v>
      </c>
    </row>
    <row r="1457">
      <c r="A1457" s="2505" t="s">
        <v>45</v>
      </c>
      <c r="B1457" s="2505" t="s">
        <v>783</v>
      </c>
      <c r="C1457" s="2506">
        <v>45516.625</v>
      </c>
      <c r="D1457" s="2506">
        <v>45519.583333333336</v>
      </c>
      <c r="E1457" s="2508">
        <v>71.0</v>
      </c>
      <c r="F1457" s="2508" t="s">
        <v>352</v>
      </c>
      <c r="G1457" s="2508">
        <v>6.0</v>
      </c>
      <c r="H1457" s="2508">
        <v>76.0</v>
      </c>
      <c r="I1457" s="2508">
        <v>517.0</v>
      </c>
      <c r="J1457" s="2508">
        <v>70.0</v>
      </c>
      <c r="K1457" s="2510">
        <v>138291.0</v>
      </c>
      <c r="L1457" s="2510">
        <v>27658.0</v>
      </c>
      <c r="M1457" s="2508">
        <v>44.0</v>
      </c>
      <c r="N1457" s="2508">
        <v>34.0</v>
      </c>
      <c r="O1457" s="2508">
        <v>5.0</v>
      </c>
      <c r="P1457" s="2508">
        <v>0.1</v>
      </c>
    </row>
    <row r="1458">
      <c r="A1458" s="2505" t="s">
        <v>44</v>
      </c>
      <c r="B1458" s="2505" t="s">
        <v>783</v>
      </c>
      <c r="C1458" s="2506">
        <v>45523.625</v>
      </c>
      <c r="D1458" s="2506">
        <v>45526.583333333336</v>
      </c>
      <c r="E1458" s="2508">
        <v>71.0</v>
      </c>
      <c r="F1458" s="2508" t="s">
        <v>352</v>
      </c>
      <c r="G1458" s="2508">
        <v>5.0</v>
      </c>
      <c r="H1458" s="2508">
        <v>119.0</v>
      </c>
      <c r="I1458" s="2508">
        <v>354.0</v>
      </c>
      <c r="J1458" s="2508">
        <v>106.0</v>
      </c>
      <c r="K1458" s="2510">
        <v>84040.0</v>
      </c>
      <c r="L1458" s="2510">
        <v>21010.0</v>
      </c>
      <c r="M1458" s="2508">
        <v>75.0</v>
      </c>
      <c r="N1458" s="2508">
        <v>26.0</v>
      </c>
      <c r="O1458" s="2508">
        <v>4.0</v>
      </c>
      <c r="P1458" s="2508">
        <v>0.1</v>
      </c>
    </row>
    <row r="1459">
      <c r="A1459" s="2505" t="s">
        <v>43</v>
      </c>
      <c r="B1459" s="2505" t="s">
        <v>783</v>
      </c>
      <c r="C1459" s="2506">
        <v>45530.625</v>
      </c>
      <c r="D1459" s="2506">
        <v>45533.583333333336</v>
      </c>
      <c r="E1459" s="2508">
        <v>71.0</v>
      </c>
      <c r="F1459" s="2508" t="s">
        <v>352</v>
      </c>
      <c r="G1459" s="2508">
        <v>5.0</v>
      </c>
      <c r="H1459" s="2508">
        <v>167.0</v>
      </c>
      <c r="I1459" s="2508">
        <v>0.0</v>
      </c>
      <c r="J1459" s="2508">
        <v>176.0</v>
      </c>
      <c r="K1459" s="2510">
        <v>0.0</v>
      </c>
      <c r="L1459" s="2510">
        <v>0.0</v>
      </c>
      <c r="M1459" s="2508">
        <v>180.0</v>
      </c>
      <c r="N1459" s="2508">
        <v>0.0</v>
      </c>
      <c r="O1459" s="2508">
        <v>0.0</v>
      </c>
      <c r="P1459" s="2508">
        <v>0.0</v>
      </c>
    </row>
    <row r="1460">
      <c r="A1460" s="2505" t="s">
        <v>42</v>
      </c>
      <c r="B1460" s="2505" t="s">
        <v>783</v>
      </c>
      <c r="C1460" s="2506">
        <v>45537.708333333336</v>
      </c>
      <c r="D1460" s="2506">
        <v>45540.666666666664</v>
      </c>
      <c r="E1460" s="2508">
        <v>71.0</v>
      </c>
      <c r="F1460" s="2508" t="s">
        <v>352</v>
      </c>
      <c r="G1460" s="2508">
        <v>4.0</v>
      </c>
      <c r="H1460" s="2508">
        <v>69.0</v>
      </c>
      <c r="I1460" s="2508">
        <v>554.0</v>
      </c>
      <c r="J1460" s="2508">
        <v>49.0</v>
      </c>
      <c r="K1460" s="2510">
        <v>264989.0</v>
      </c>
      <c r="L1460" s="2510">
        <v>20384.0</v>
      </c>
      <c r="M1460" s="2508">
        <v>81.0</v>
      </c>
      <c r="N1460" s="2508">
        <v>25.0</v>
      </c>
      <c r="O1460" s="2508">
        <v>13.0</v>
      </c>
      <c r="P1460" s="2508">
        <v>0.2</v>
      </c>
    </row>
    <row r="1461">
      <c r="A1461" s="2505" t="s">
        <v>41</v>
      </c>
      <c r="B1461" s="2505" t="s">
        <v>783</v>
      </c>
      <c r="C1461" s="2506">
        <v>45544.708333333336</v>
      </c>
      <c r="D1461" s="2506">
        <v>45547.583333333336</v>
      </c>
      <c r="E1461" s="2508">
        <v>69.0</v>
      </c>
      <c r="F1461" s="2508" t="s">
        <v>352</v>
      </c>
      <c r="G1461" s="2508">
        <v>4.0</v>
      </c>
      <c r="H1461" s="2508">
        <v>36.0</v>
      </c>
      <c r="I1461" s="2508">
        <v>755.0</v>
      </c>
      <c r="J1461" s="2508">
        <v>20.0</v>
      </c>
      <c r="K1461" s="2510">
        <v>639022.0</v>
      </c>
      <c r="L1461" s="2510">
        <v>26626.0</v>
      </c>
      <c r="M1461" s="2508">
        <v>63.0</v>
      </c>
      <c r="N1461" s="2508">
        <v>33.0</v>
      </c>
      <c r="O1461" s="2508">
        <v>24.0</v>
      </c>
      <c r="P1461" s="2508">
        <v>0.3</v>
      </c>
    </row>
    <row r="1462">
      <c r="A1462" s="2505" t="s">
        <v>40</v>
      </c>
      <c r="B1462" s="2505" t="s">
        <v>783</v>
      </c>
      <c r="C1462" s="2506">
        <v>45551.708333333336</v>
      </c>
      <c r="D1462" s="2506">
        <v>45554.583333333336</v>
      </c>
      <c r="E1462" s="2508">
        <v>69.0</v>
      </c>
      <c r="F1462" s="2508" t="s">
        <v>352</v>
      </c>
      <c r="G1462" s="2508">
        <v>7.0</v>
      </c>
      <c r="H1462" s="2508">
        <v>31.0</v>
      </c>
      <c r="I1462" s="2508">
        <v>789.0</v>
      </c>
      <c r="J1462" s="2508">
        <v>20.0</v>
      </c>
      <c r="K1462" s="2510">
        <v>700448.0</v>
      </c>
      <c r="L1462" s="2510">
        <v>25943.0</v>
      </c>
      <c r="M1462" s="2508">
        <v>61.0</v>
      </c>
      <c r="N1462" s="2508">
        <v>32.0</v>
      </c>
      <c r="O1462" s="2508">
        <v>27.0</v>
      </c>
      <c r="P1462" s="2508">
        <v>0.4</v>
      </c>
    </row>
    <row r="1463">
      <c r="A1463" s="2505" t="s">
        <v>39</v>
      </c>
      <c r="B1463" s="2505" t="s">
        <v>783</v>
      </c>
      <c r="C1463" s="2506">
        <v>45558.708333333336</v>
      </c>
      <c r="D1463" s="2506">
        <v>45561.583333333336</v>
      </c>
      <c r="E1463" s="2508">
        <v>69.0</v>
      </c>
      <c r="F1463" s="2508" t="s">
        <v>352</v>
      </c>
      <c r="G1463" s="2508">
        <v>7.0</v>
      </c>
      <c r="H1463" s="2508">
        <v>47.0</v>
      </c>
      <c r="I1463" s="2508">
        <v>700.0</v>
      </c>
      <c r="J1463" s="2508">
        <v>29.0</v>
      </c>
      <c r="K1463" s="2510">
        <v>475061.0</v>
      </c>
      <c r="L1463" s="2510">
        <v>27945.0</v>
      </c>
      <c r="M1463" s="2508">
        <v>70.0</v>
      </c>
      <c r="N1463" s="2508">
        <v>35.0</v>
      </c>
      <c r="O1463" s="2508">
        <v>17.0</v>
      </c>
      <c r="P1463" s="2508">
        <v>0.2</v>
      </c>
    </row>
    <row r="1464">
      <c r="A1464" s="2505" t="s">
        <v>38</v>
      </c>
      <c r="B1464" s="2505" t="s">
        <v>783</v>
      </c>
      <c r="C1464" s="2506">
        <v>45565.708333333336</v>
      </c>
      <c r="D1464" s="2506">
        <v>45568.583333333336</v>
      </c>
      <c r="E1464" s="2508">
        <v>69.0</v>
      </c>
      <c r="F1464" s="2508" t="s">
        <v>352</v>
      </c>
      <c r="G1464" s="2508">
        <v>6.0</v>
      </c>
      <c r="H1464" s="2508">
        <v>44.0</v>
      </c>
      <c r="I1464" s="2508">
        <v>700.0</v>
      </c>
      <c r="J1464" s="2508">
        <v>37.0</v>
      </c>
      <c r="K1464" s="2510">
        <v>410822.0</v>
      </c>
      <c r="L1464" s="2510">
        <v>34235.0</v>
      </c>
      <c r="M1464" s="2508">
        <v>46.0</v>
      </c>
      <c r="N1464" s="2508">
        <v>42.0</v>
      </c>
      <c r="O1464" s="2508">
        <v>12.0</v>
      </c>
      <c r="P1464" s="2508">
        <v>0.2</v>
      </c>
    </row>
    <row r="1465">
      <c r="A1465" s="2505" t="s">
        <v>37</v>
      </c>
      <c r="B1465" s="2505" t="s">
        <v>783</v>
      </c>
      <c r="C1465" s="2506">
        <v>45572.625</v>
      </c>
      <c r="D1465" s="2506">
        <v>45575.583333333336</v>
      </c>
      <c r="E1465" s="2508">
        <v>71.0</v>
      </c>
      <c r="F1465" s="2508" t="s">
        <v>352</v>
      </c>
      <c r="G1465" s="2508">
        <v>6.0</v>
      </c>
      <c r="H1465" s="2508">
        <v>59.0</v>
      </c>
      <c r="I1465" s="2508">
        <v>605.0</v>
      </c>
      <c r="J1465" s="2508">
        <v>47.0</v>
      </c>
      <c r="K1465" s="2510">
        <v>390837.0</v>
      </c>
      <c r="L1465" s="2510">
        <v>19542.0</v>
      </c>
      <c r="M1465" s="2508">
        <v>91.0</v>
      </c>
      <c r="N1465" s="2508">
        <v>24.0</v>
      </c>
      <c r="O1465" s="2508">
        <v>20.0</v>
      </c>
      <c r="P1465" s="2508">
        <v>0.3</v>
      </c>
    </row>
    <row r="1466">
      <c r="A1466" s="2505" t="s">
        <v>36</v>
      </c>
      <c r="B1466" s="2505" t="s">
        <v>783</v>
      </c>
      <c r="C1466" s="2506">
        <v>45579.625</v>
      </c>
      <c r="D1466" s="2506">
        <v>45582.583333333336</v>
      </c>
      <c r="E1466" s="2508">
        <v>71.0</v>
      </c>
      <c r="F1466" s="2508" t="s">
        <v>352</v>
      </c>
      <c r="G1466" s="2508">
        <v>6.0</v>
      </c>
      <c r="H1466" s="2508">
        <v>88.0</v>
      </c>
      <c r="I1466" s="2508">
        <v>510.0</v>
      </c>
      <c r="J1466" s="2508">
        <v>70.0</v>
      </c>
      <c r="K1466" s="2510">
        <v>263863.0</v>
      </c>
      <c r="L1466" s="2510">
        <v>21989.0</v>
      </c>
      <c r="M1466" s="2508">
        <v>90.0</v>
      </c>
      <c r="N1466" s="2508">
        <v>27.0</v>
      </c>
      <c r="O1466" s="2508">
        <v>12.0</v>
      </c>
      <c r="P1466" s="2508">
        <v>0.2</v>
      </c>
    </row>
    <row r="1467">
      <c r="A1467" s="2505" t="s">
        <v>35</v>
      </c>
      <c r="B1467" s="2505" t="s">
        <v>783</v>
      </c>
      <c r="C1467" s="2506">
        <v>45586.625</v>
      </c>
      <c r="D1467" s="2506">
        <v>45589.583333333336</v>
      </c>
      <c r="E1467" s="2508">
        <v>71.0</v>
      </c>
      <c r="F1467" s="2508" t="s">
        <v>352</v>
      </c>
      <c r="G1467" s="2508">
        <v>4.0</v>
      </c>
      <c r="H1467" s="2508">
        <v>69.0</v>
      </c>
      <c r="I1467" s="2508">
        <v>589.0</v>
      </c>
      <c r="J1467" s="2508">
        <v>41.0</v>
      </c>
      <c r="K1467" s="2510">
        <v>363071.0</v>
      </c>
      <c r="L1467" s="2510">
        <v>15128.0</v>
      </c>
      <c r="M1467" s="2508">
        <v>99.0</v>
      </c>
      <c r="N1467" s="2508">
        <v>20.0</v>
      </c>
      <c r="O1467" s="2508">
        <v>24.0</v>
      </c>
      <c r="P1467" s="2508">
        <v>0.3</v>
      </c>
    </row>
    <row r="1468">
      <c r="A1468" s="2505" t="s">
        <v>34</v>
      </c>
      <c r="B1468" s="2505" t="s">
        <v>783</v>
      </c>
      <c r="C1468" s="2506">
        <v>45593.583333333336</v>
      </c>
      <c r="D1468" s="2506">
        <v>45596.583333333336</v>
      </c>
      <c r="E1468" s="2508">
        <v>72.0</v>
      </c>
      <c r="F1468" s="2508" t="s">
        <v>352</v>
      </c>
      <c r="G1468" s="2508">
        <v>6.0</v>
      </c>
      <c r="H1468" s="2508">
        <v>66.0</v>
      </c>
      <c r="I1468" s="2508">
        <v>557.0</v>
      </c>
      <c r="J1468" s="2508">
        <v>56.0</v>
      </c>
      <c r="K1468" s="2510">
        <v>285331.0</v>
      </c>
      <c r="L1468" s="2510">
        <v>21949.0</v>
      </c>
      <c r="M1468" s="2508">
        <v>75.0</v>
      </c>
      <c r="N1468" s="2508">
        <v>28.0</v>
      </c>
      <c r="O1468" s="2508">
        <v>13.0</v>
      </c>
      <c r="P1468" s="2508">
        <v>0.2</v>
      </c>
    </row>
    <row r="1469">
      <c r="A1469" s="2505" t="s">
        <v>33</v>
      </c>
      <c r="B1469" s="2505" t="s">
        <v>783</v>
      </c>
      <c r="C1469" s="2506">
        <v>45600.583333333336</v>
      </c>
      <c r="D1469" s="2506">
        <v>45603.583333333336</v>
      </c>
      <c r="E1469" s="2508">
        <v>72.0</v>
      </c>
      <c r="F1469" s="2508" t="s">
        <v>352</v>
      </c>
      <c r="G1469" s="2508">
        <v>4.0</v>
      </c>
      <c r="H1469" s="2508">
        <v>121.0</v>
      </c>
      <c r="I1469" s="2508">
        <v>358.0</v>
      </c>
      <c r="J1469" s="2508">
        <v>101.0</v>
      </c>
      <c r="K1469" s="2510">
        <v>175366.0</v>
      </c>
      <c r="L1469" s="2510">
        <v>17537.0</v>
      </c>
      <c r="M1469" s="2508">
        <v>92.0</v>
      </c>
      <c r="N1469" s="2508">
        <v>23.0</v>
      </c>
      <c r="O1469" s="2508">
        <v>10.0</v>
      </c>
      <c r="P1469" s="2508">
        <v>0.1</v>
      </c>
    </row>
    <row r="1470">
      <c r="A1470" s="2505" t="s">
        <v>32</v>
      </c>
      <c r="B1470" s="2505" t="s">
        <v>783</v>
      </c>
      <c r="C1470" s="2506">
        <v>45607.583333333336</v>
      </c>
      <c r="D1470" s="2506">
        <v>45610.583333333336</v>
      </c>
      <c r="E1470" s="2508">
        <v>72.0</v>
      </c>
      <c r="F1470" s="2508" t="s">
        <v>352</v>
      </c>
      <c r="G1470" s="2508">
        <v>4.0</v>
      </c>
      <c r="H1470" s="2508">
        <v>108.0</v>
      </c>
      <c r="I1470" s="2508">
        <v>425.0</v>
      </c>
      <c r="J1470" s="2508">
        <v>93.0</v>
      </c>
      <c r="K1470" s="2510">
        <v>236531.0</v>
      </c>
      <c r="L1470" s="2510">
        <v>19711.0</v>
      </c>
      <c r="M1470" s="2508">
        <v>84.0</v>
      </c>
      <c r="N1470" s="2508">
        <v>25.0</v>
      </c>
      <c r="O1470" s="2508">
        <v>12.0</v>
      </c>
      <c r="P1470" s="2508">
        <v>0.2</v>
      </c>
    </row>
    <row r="1471">
      <c r="A1471" s="2505" t="s">
        <v>31</v>
      </c>
      <c r="B1471" s="2505" t="s">
        <v>783</v>
      </c>
      <c r="C1471" s="2506">
        <v>45614.583333333336</v>
      </c>
      <c r="D1471" s="2506">
        <v>45617.583333333336</v>
      </c>
      <c r="E1471" s="2508">
        <v>72.0</v>
      </c>
      <c r="F1471" s="2508" t="s">
        <v>352</v>
      </c>
      <c r="G1471" s="2508">
        <v>7.0</v>
      </c>
      <c r="H1471" s="2508">
        <v>68.0</v>
      </c>
      <c r="I1471" s="2508">
        <v>603.0</v>
      </c>
      <c r="J1471" s="2508">
        <v>46.0</v>
      </c>
      <c r="K1471" s="2510">
        <v>646362.0</v>
      </c>
      <c r="L1471" s="2510">
        <v>23084.0</v>
      </c>
      <c r="M1471" s="2508">
        <v>89.0</v>
      </c>
      <c r="N1471" s="2508">
        <v>30.0</v>
      </c>
      <c r="O1471" s="2508">
        <v>28.0</v>
      </c>
      <c r="P1471" s="2508">
        <v>0.4</v>
      </c>
    </row>
    <row r="1472">
      <c r="A1472" s="2505" t="s">
        <v>30</v>
      </c>
      <c r="B1472" s="2505" t="s">
        <v>783</v>
      </c>
      <c r="C1472" s="2506">
        <v>45621.583333333336</v>
      </c>
      <c r="D1472" s="2506">
        <v>45624.583333333336</v>
      </c>
      <c r="E1472" s="2508">
        <v>72.0</v>
      </c>
      <c r="F1472" s="2508" t="s">
        <v>352</v>
      </c>
      <c r="G1472" s="2508">
        <v>5.0</v>
      </c>
      <c r="H1472" s="2508">
        <v>72.0</v>
      </c>
      <c r="I1472" s="2508">
        <v>576.0</v>
      </c>
      <c r="J1472" s="2508">
        <v>69.0</v>
      </c>
      <c r="K1472" s="2510">
        <v>302092.0</v>
      </c>
      <c r="L1472" s="2510">
        <v>30209.0</v>
      </c>
      <c r="M1472" s="2508">
        <v>66.0</v>
      </c>
      <c r="N1472" s="2508">
        <v>39.0</v>
      </c>
      <c r="O1472" s="2508">
        <v>10.0</v>
      </c>
      <c r="P1472" s="2508">
        <v>0.1</v>
      </c>
    </row>
    <row r="1473">
      <c r="A1473" s="2505" t="s">
        <v>29</v>
      </c>
      <c r="B1473" s="2505" t="s">
        <v>783</v>
      </c>
      <c r="C1473" s="2506">
        <v>45628.583333333336</v>
      </c>
      <c r="D1473" s="2506">
        <v>45631.583333333336</v>
      </c>
      <c r="E1473" s="2508">
        <v>72.0</v>
      </c>
      <c r="F1473" s="2508" t="s">
        <v>352</v>
      </c>
      <c r="G1473" s="2508">
        <v>4.0</v>
      </c>
      <c r="H1473" s="2508">
        <v>70.0</v>
      </c>
      <c r="I1473" s="2508">
        <v>595.0</v>
      </c>
      <c r="J1473" s="2508">
        <v>54.0</v>
      </c>
      <c r="K1473" s="2510">
        <v>406898.0</v>
      </c>
      <c r="L1473" s="2510">
        <v>27127.0</v>
      </c>
      <c r="M1473" s="2508">
        <v>68.0</v>
      </c>
      <c r="N1473" s="2508">
        <v>35.0</v>
      </c>
      <c r="O1473" s="2508">
        <v>15.0</v>
      </c>
      <c r="P1473" s="2508">
        <v>0.2</v>
      </c>
    </row>
    <row r="1474">
      <c r="A1474" s="2505" t="s">
        <v>28</v>
      </c>
      <c r="B1474" s="2505" t="s">
        <v>783</v>
      </c>
      <c r="C1474" s="2506">
        <v>45635.583333333336</v>
      </c>
      <c r="D1474" s="2506">
        <v>45638.583333333336</v>
      </c>
      <c r="E1474" s="2508">
        <v>72.0</v>
      </c>
      <c r="F1474" s="2508" t="s">
        <v>352</v>
      </c>
      <c r="G1474" s="2508">
        <v>5.0</v>
      </c>
      <c r="H1474" s="2508">
        <v>61.0</v>
      </c>
      <c r="I1474" s="2508">
        <v>614.0</v>
      </c>
      <c r="J1474" s="2508">
        <v>54.0</v>
      </c>
      <c r="K1474" s="2510">
        <v>398567.0</v>
      </c>
      <c r="L1474" s="2510">
        <v>39857.0</v>
      </c>
      <c r="M1474" s="2508">
        <v>51.0</v>
      </c>
      <c r="N1474" s="2508">
        <v>51.0</v>
      </c>
      <c r="O1474" s="2508">
        <v>10.0</v>
      </c>
      <c r="P1474" s="2508">
        <v>0.1</v>
      </c>
    </row>
    <row r="1475">
      <c r="A1475" s="2505" t="s">
        <v>27</v>
      </c>
      <c r="B1475" s="2505" t="s">
        <v>783</v>
      </c>
      <c r="C1475" s="2506">
        <v>45642.583333333336</v>
      </c>
      <c r="D1475" s="2506">
        <v>45645.583333333336</v>
      </c>
      <c r="E1475" s="2508">
        <v>72.0</v>
      </c>
      <c r="F1475" s="2508" t="s">
        <v>352</v>
      </c>
      <c r="G1475" s="2508">
        <v>5.0</v>
      </c>
      <c r="H1475" s="2508">
        <v>103.0</v>
      </c>
      <c r="I1475" s="2508">
        <v>413.0</v>
      </c>
      <c r="J1475" s="2508">
        <v>92.0</v>
      </c>
      <c r="K1475" s="2510">
        <v>189479.0</v>
      </c>
      <c r="L1475" s="2510">
        <v>18948.0</v>
      </c>
      <c r="M1475" s="2508">
        <v>103.0</v>
      </c>
      <c r="N1475" s="2508">
        <v>24.0</v>
      </c>
      <c r="O1475" s="2508">
        <v>10.0</v>
      </c>
      <c r="P1475" s="2508">
        <v>0.1</v>
      </c>
    </row>
    <row r="1476">
      <c r="A1476" s="2505" t="s">
        <v>26</v>
      </c>
      <c r="B1476" s="2505" t="s">
        <v>783</v>
      </c>
      <c r="C1476" s="2506">
        <v>45649.583333333336</v>
      </c>
      <c r="D1476" s="2506">
        <v>45652.583333333336</v>
      </c>
      <c r="E1476" s="2508">
        <v>72.0</v>
      </c>
      <c r="F1476" s="2508" t="s">
        <v>352</v>
      </c>
      <c r="G1476" s="2508">
        <v>4.0</v>
      </c>
      <c r="H1476" s="2508">
        <v>53.0</v>
      </c>
      <c r="I1476" s="2508">
        <v>636.0</v>
      </c>
      <c r="J1476" s="2508">
        <v>30.0</v>
      </c>
      <c r="K1476" s="2510">
        <v>535409.0</v>
      </c>
      <c r="L1476" s="2510">
        <v>22309.0</v>
      </c>
      <c r="M1476" s="2508">
        <v>91.0</v>
      </c>
      <c r="N1476" s="2508">
        <v>29.0</v>
      </c>
      <c r="O1476" s="2508">
        <v>24.0</v>
      </c>
      <c r="P1476" s="2508">
        <v>0.3</v>
      </c>
    </row>
    <row r="1477">
      <c r="A1477" s="2505" t="s">
        <v>25</v>
      </c>
      <c r="B1477" s="2505" t="s">
        <v>783</v>
      </c>
      <c r="C1477" s="2506">
        <v>45656.583333333336</v>
      </c>
      <c r="D1477" s="2506">
        <v>45659.583333333336</v>
      </c>
      <c r="E1477" s="2508">
        <v>72.0</v>
      </c>
      <c r="F1477" s="2508" t="s">
        <v>352</v>
      </c>
      <c r="G1477" s="2508">
        <v>5.0</v>
      </c>
      <c r="H1477" s="2508">
        <v>60.0</v>
      </c>
      <c r="I1477" s="2508">
        <v>599.0</v>
      </c>
      <c r="J1477" s="2508">
        <v>46.0</v>
      </c>
      <c r="K1477" s="2510">
        <v>338897.0</v>
      </c>
      <c r="L1477" s="2510">
        <v>24207.0</v>
      </c>
      <c r="M1477" s="2508">
        <v>75.0</v>
      </c>
      <c r="N1477" s="2508">
        <v>31.0</v>
      </c>
      <c r="O1477" s="2508">
        <v>14.0</v>
      </c>
      <c r="P1477" s="2508">
        <v>0.2</v>
      </c>
    </row>
    <row r="1478">
      <c r="A1478" s="2505" t="s">
        <v>24</v>
      </c>
      <c r="B1478" s="2505" t="s">
        <v>783</v>
      </c>
      <c r="C1478" s="2506">
        <v>45663.583333333336</v>
      </c>
      <c r="D1478" s="2506">
        <v>45666.583333333336</v>
      </c>
      <c r="E1478" s="2508">
        <v>72.0</v>
      </c>
      <c r="F1478" s="2508" t="s">
        <v>352</v>
      </c>
      <c r="G1478" s="2508">
        <v>6.0</v>
      </c>
      <c r="H1478" s="2508">
        <v>49.0</v>
      </c>
      <c r="I1478" s="2508">
        <v>663.0</v>
      </c>
      <c r="J1478" s="2508">
        <v>40.0</v>
      </c>
      <c r="K1478" s="2510">
        <v>475298.0</v>
      </c>
      <c r="L1478" s="2510">
        <v>29706.0</v>
      </c>
      <c r="M1478" s="2508">
        <v>62.0</v>
      </c>
      <c r="N1478" s="2508">
        <v>38.0</v>
      </c>
      <c r="O1478" s="2508">
        <v>16.0</v>
      </c>
      <c r="P1478" s="2508">
        <v>0.2</v>
      </c>
    </row>
    <row r="1479">
      <c r="A1479" s="2505" t="s">
        <v>23</v>
      </c>
      <c r="B1479" s="2505" t="s">
        <v>783</v>
      </c>
      <c r="C1479" s="2506">
        <v>45670.583333333336</v>
      </c>
      <c r="D1479" s="2506">
        <v>45673.583333333336</v>
      </c>
      <c r="E1479" s="2508">
        <v>72.0</v>
      </c>
      <c r="F1479" s="2508" t="s">
        <v>352</v>
      </c>
      <c r="G1479" s="2508">
        <v>7.0</v>
      </c>
      <c r="H1479" s="2508">
        <v>55.0</v>
      </c>
      <c r="I1479" s="2508">
        <v>657.0</v>
      </c>
      <c r="J1479" s="2508">
        <v>40.0</v>
      </c>
      <c r="K1479" s="2510">
        <v>389791.0</v>
      </c>
      <c r="L1479" s="2510">
        <v>32483.0</v>
      </c>
      <c r="M1479" s="2508">
        <v>50.0</v>
      </c>
      <c r="N1479" s="2508">
        <v>42.0</v>
      </c>
      <c r="O1479" s="2508">
        <v>12.0</v>
      </c>
      <c r="P1479" s="2508">
        <v>0.2</v>
      </c>
    </row>
    <row r="1480">
      <c r="A1480" s="2505" t="s">
        <v>22</v>
      </c>
      <c r="B1480" s="2505" t="s">
        <v>783</v>
      </c>
      <c r="C1480" s="2506">
        <v>45677.583333333336</v>
      </c>
      <c r="D1480" s="2506">
        <v>45680.583333333336</v>
      </c>
      <c r="E1480" s="2508">
        <v>72.0</v>
      </c>
      <c r="F1480" s="2508" t="s">
        <v>352</v>
      </c>
      <c r="G1480" s="2508">
        <v>5.0</v>
      </c>
      <c r="H1480" s="2508">
        <v>124.0</v>
      </c>
      <c r="I1480" s="2508">
        <v>325.0</v>
      </c>
      <c r="J1480" s="2508">
        <v>107.0</v>
      </c>
      <c r="K1480" s="2510">
        <v>161098.0</v>
      </c>
      <c r="L1480" s="2510">
        <v>17900.0</v>
      </c>
      <c r="M1480" s="2508">
        <v>107.0</v>
      </c>
      <c r="N1480" s="2508">
        <v>23.0</v>
      </c>
      <c r="O1480" s="2508">
        <v>9.0</v>
      </c>
      <c r="P1480" s="2508">
        <v>0.1</v>
      </c>
    </row>
    <row r="1481">
      <c r="A1481" s="2505" t="s">
        <v>21</v>
      </c>
      <c r="B1481" s="2505" t="s">
        <v>783</v>
      </c>
      <c r="C1481" s="2506">
        <v>45684.583333333336</v>
      </c>
      <c r="D1481" s="2506">
        <v>45687.583333333336</v>
      </c>
      <c r="E1481" s="2508">
        <v>72.0</v>
      </c>
      <c r="F1481" s="2508" t="s">
        <v>352</v>
      </c>
      <c r="G1481" s="2508">
        <v>4.0</v>
      </c>
      <c r="H1481" s="2508">
        <v>97.0</v>
      </c>
      <c r="I1481" s="2508">
        <v>475.0</v>
      </c>
      <c r="J1481" s="2508">
        <v>79.0</v>
      </c>
      <c r="K1481" s="2510">
        <v>260627.0</v>
      </c>
      <c r="L1481" s="2510">
        <v>28959.0</v>
      </c>
      <c r="M1481" s="2508">
        <v>82.0</v>
      </c>
      <c r="N1481" s="2508">
        <v>37.0</v>
      </c>
      <c r="O1481" s="2508">
        <v>9.0</v>
      </c>
      <c r="P1481" s="2508">
        <v>0.1</v>
      </c>
    </row>
    <row r="1482">
      <c r="A1482" s="2505" t="s">
        <v>20</v>
      </c>
      <c r="B1482" s="2505" t="s">
        <v>783</v>
      </c>
      <c r="C1482" s="2506">
        <v>45691.583333333336</v>
      </c>
      <c r="D1482" s="2506">
        <v>45694.583333333336</v>
      </c>
      <c r="E1482" s="2508">
        <v>72.0</v>
      </c>
      <c r="F1482" s="2508" t="s">
        <v>352</v>
      </c>
      <c r="G1482" s="2508">
        <v>4.0</v>
      </c>
      <c r="H1482" s="2508">
        <v>139.0</v>
      </c>
      <c r="I1482" s="2508">
        <v>228.0</v>
      </c>
      <c r="J1482" s="2508">
        <v>136.0</v>
      </c>
      <c r="K1482" s="2510">
        <v>59536.0</v>
      </c>
      <c r="L1482" s="2510">
        <v>19845.0</v>
      </c>
      <c r="M1482" s="2508">
        <v>99.0</v>
      </c>
      <c r="N1482" s="2508">
        <v>26.0</v>
      </c>
      <c r="O1482" s="2508">
        <v>3.0</v>
      </c>
      <c r="P1482" s="2508">
        <v>0.0</v>
      </c>
    </row>
    <row r="1483">
      <c r="A1483" s="2505" t="s">
        <v>19</v>
      </c>
      <c r="B1483" s="2505" t="s">
        <v>783</v>
      </c>
      <c r="C1483" s="2506">
        <v>45698.583333333336</v>
      </c>
      <c r="D1483" s="2506">
        <v>45701.583333333336</v>
      </c>
      <c r="E1483" s="2508">
        <v>72.0</v>
      </c>
      <c r="F1483" s="2508" t="s">
        <v>352</v>
      </c>
      <c r="G1483" s="2508">
        <v>3.0</v>
      </c>
      <c r="H1483" s="2508">
        <v>80.0</v>
      </c>
      <c r="I1483" s="2508">
        <v>519.0</v>
      </c>
      <c r="J1483" s="2508">
        <v>65.0</v>
      </c>
      <c r="K1483" s="2510">
        <v>244588.0</v>
      </c>
      <c r="L1483" s="2510">
        <v>27176.0</v>
      </c>
      <c r="M1483" s="2508">
        <v>72.0</v>
      </c>
      <c r="N1483" s="2508">
        <v>35.0</v>
      </c>
      <c r="O1483" s="2508">
        <v>9.0</v>
      </c>
      <c r="P1483" s="2508">
        <v>0.1</v>
      </c>
    </row>
    <row r="1484">
      <c r="A1484" s="2505" t="s">
        <v>18</v>
      </c>
      <c r="B1484" s="2505" t="s">
        <v>783</v>
      </c>
      <c r="C1484" s="2506">
        <v>45705.583333333336</v>
      </c>
      <c r="D1484" s="2506">
        <v>45708.583333333336</v>
      </c>
      <c r="E1484" s="2508">
        <v>72.0</v>
      </c>
      <c r="F1484" s="2508" t="s">
        <v>352</v>
      </c>
      <c r="G1484" s="2508">
        <v>5.0</v>
      </c>
      <c r="H1484" s="2508">
        <v>116.0</v>
      </c>
      <c r="I1484" s="2508">
        <v>315.0</v>
      </c>
      <c r="J1484" s="2508">
        <v>110.0</v>
      </c>
      <c r="K1484" s="2510">
        <v>134490.0</v>
      </c>
      <c r="L1484" s="2510">
        <v>16811.0</v>
      </c>
      <c r="M1484" s="2508">
        <v>101.0</v>
      </c>
      <c r="N1484" s="2508">
        <v>22.0</v>
      </c>
      <c r="O1484" s="2508">
        <v>8.0</v>
      </c>
      <c r="P1484" s="2508">
        <v>0.1</v>
      </c>
    </row>
    <row r="1485">
      <c r="A1485" s="2505" t="s">
        <v>17</v>
      </c>
      <c r="B1485" s="2505" t="s">
        <v>783</v>
      </c>
      <c r="C1485" s="2506">
        <v>45712.583333333336</v>
      </c>
      <c r="D1485" s="2506">
        <v>45715.583333333336</v>
      </c>
      <c r="E1485" s="2508">
        <v>72.0</v>
      </c>
      <c r="F1485" s="2508" t="s">
        <v>352</v>
      </c>
      <c r="G1485" s="2508">
        <v>4.0</v>
      </c>
      <c r="H1485" s="2508">
        <v>102.0</v>
      </c>
      <c r="I1485" s="2508">
        <v>410.0</v>
      </c>
      <c r="J1485" s="2508">
        <v>85.0</v>
      </c>
      <c r="K1485" s="2510">
        <v>180443.0</v>
      </c>
      <c r="L1485" s="2510">
        <v>22555.0</v>
      </c>
      <c r="M1485" s="2508">
        <v>87.0</v>
      </c>
      <c r="N1485" s="2508">
        <v>29.0</v>
      </c>
      <c r="O1485" s="2508">
        <v>8.0</v>
      </c>
      <c r="P1485" s="2508">
        <v>0.1</v>
      </c>
    </row>
    <row r="1486">
      <c r="A1486" s="2505" t="s">
        <v>16</v>
      </c>
      <c r="B1486" s="2505" t="s">
        <v>783</v>
      </c>
      <c r="C1486" s="2506">
        <v>45719.583333333336</v>
      </c>
      <c r="D1486" s="2506">
        <v>45722.583333333336</v>
      </c>
      <c r="E1486" s="2508">
        <v>72.0</v>
      </c>
      <c r="F1486" s="2508" t="s">
        <v>352</v>
      </c>
      <c r="G1486" s="2508">
        <v>4.0</v>
      </c>
      <c r="H1486" s="2508">
        <v>55.0</v>
      </c>
      <c r="I1486" s="2508">
        <v>620.0</v>
      </c>
      <c r="J1486" s="2508">
        <v>38.0</v>
      </c>
      <c r="K1486" s="2510">
        <v>452948.0</v>
      </c>
      <c r="L1486" s="2510">
        <v>18873.0</v>
      </c>
      <c r="M1486" s="2508">
        <v>85.0</v>
      </c>
      <c r="N1486" s="2508">
        <v>24.0</v>
      </c>
      <c r="O1486" s="2508">
        <v>24.0</v>
      </c>
      <c r="P1486" s="2508">
        <v>0.3</v>
      </c>
    </row>
    <row r="1487">
      <c r="A1487" s="2505" t="s">
        <v>782</v>
      </c>
      <c r="B1487" s="2505" t="s">
        <v>783</v>
      </c>
      <c r="C1487" s="2506">
        <v>45502.625</v>
      </c>
      <c r="D1487" s="2506">
        <v>45505.583333333336</v>
      </c>
      <c r="E1487" s="2508">
        <v>71.0</v>
      </c>
      <c r="F1487" s="2508" t="s">
        <v>508</v>
      </c>
      <c r="G1487" s="2508">
        <v>4.0</v>
      </c>
      <c r="H1487" s="2508">
        <v>159.0</v>
      </c>
      <c r="I1487" s="2508">
        <v>108.0</v>
      </c>
      <c r="J1487" s="2508">
        <v>158.0</v>
      </c>
      <c r="K1487" s="2510">
        <v>10107.0</v>
      </c>
      <c r="L1487" s="2510">
        <v>5054.0</v>
      </c>
      <c r="M1487" s="2508">
        <v>136.0</v>
      </c>
      <c r="N1487" s="2508">
        <v>11.0</v>
      </c>
      <c r="O1487" s="2508">
        <v>2.0</v>
      </c>
      <c r="P1487" s="2508">
        <v>0.0</v>
      </c>
    </row>
    <row r="1488">
      <c r="A1488" s="2505" t="s">
        <v>46</v>
      </c>
      <c r="B1488" s="2505" t="s">
        <v>783</v>
      </c>
      <c r="C1488" s="2506">
        <v>45509.625</v>
      </c>
      <c r="D1488" s="2506">
        <v>45512.583333333336</v>
      </c>
      <c r="E1488" s="2508">
        <v>71.0</v>
      </c>
      <c r="F1488" s="2508" t="s">
        <v>508</v>
      </c>
      <c r="G1488" s="2508">
        <v>4.0</v>
      </c>
      <c r="H1488" s="2508">
        <v>167.0</v>
      </c>
      <c r="I1488" s="2508">
        <v>0.0</v>
      </c>
      <c r="J1488" s="2508">
        <v>172.0</v>
      </c>
      <c r="K1488" s="2510">
        <v>0.0</v>
      </c>
      <c r="L1488" s="2510">
        <v>0.0</v>
      </c>
      <c r="M1488" s="2508">
        <v>169.0</v>
      </c>
      <c r="N1488" s="2508">
        <v>0.0</v>
      </c>
      <c r="O1488" s="2508">
        <v>0.0</v>
      </c>
      <c r="P1488" s="2508">
        <v>0.0</v>
      </c>
    </row>
    <row r="1489">
      <c r="A1489" s="2505" t="s">
        <v>45</v>
      </c>
      <c r="B1489" s="2505" t="s">
        <v>783</v>
      </c>
      <c r="C1489" s="2506">
        <v>45516.625</v>
      </c>
      <c r="D1489" s="2506">
        <v>45519.583333333336</v>
      </c>
      <c r="E1489" s="2508">
        <v>71.0</v>
      </c>
      <c r="F1489" s="2508" t="s">
        <v>508</v>
      </c>
      <c r="G1489" s="2508">
        <v>2.0</v>
      </c>
      <c r="H1489" s="2508">
        <v>103.0</v>
      </c>
      <c r="I1489" s="2508">
        <v>411.0</v>
      </c>
      <c r="J1489" s="2508">
        <v>92.0</v>
      </c>
      <c r="K1489" s="2510">
        <v>82370.0</v>
      </c>
      <c r="L1489" s="2510">
        <v>7488.0</v>
      </c>
      <c r="M1489" s="2508">
        <v>94.0</v>
      </c>
      <c r="N1489" s="2508">
        <v>17.0</v>
      </c>
      <c r="O1489" s="2508">
        <v>11.0</v>
      </c>
      <c r="P1489" s="2508">
        <v>0.2</v>
      </c>
    </row>
    <row r="1490">
      <c r="A1490" s="2505" t="s">
        <v>44</v>
      </c>
      <c r="B1490" s="2505" t="s">
        <v>783</v>
      </c>
      <c r="C1490" s="2506">
        <v>45523.625</v>
      </c>
      <c r="D1490" s="2506">
        <v>45526.583333333336</v>
      </c>
      <c r="E1490" s="2508">
        <v>71.0</v>
      </c>
      <c r="F1490" s="2508" t="s">
        <v>508</v>
      </c>
      <c r="G1490" s="2508">
        <v>4.0</v>
      </c>
      <c r="H1490" s="2508">
        <v>127.0</v>
      </c>
      <c r="I1490" s="2508">
        <v>330.0</v>
      </c>
      <c r="J1490" s="2508">
        <v>116.0</v>
      </c>
      <c r="K1490" s="2510">
        <v>62953.0</v>
      </c>
      <c r="L1490" s="2510">
        <v>7869.0</v>
      </c>
      <c r="M1490" s="2508">
        <v>98.0</v>
      </c>
      <c r="N1490" s="2508">
        <v>18.0</v>
      </c>
      <c r="O1490" s="2508">
        <v>8.0</v>
      </c>
      <c r="P1490" s="2508">
        <v>0.1</v>
      </c>
    </row>
    <row r="1491">
      <c r="A1491" s="2505" t="s">
        <v>43</v>
      </c>
      <c r="B1491" s="2505" t="s">
        <v>783</v>
      </c>
      <c r="C1491" s="2506">
        <v>45530.625</v>
      </c>
      <c r="D1491" s="2506">
        <v>45533.583333333336</v>
      </c>
      <c r="E1491" s="2508">
        <v>71.0</v>
      </c>
      <c r="F1491" s="2508" t="s">
        <v>508</v>
      </c>
      <c r="G1491" s="2508">
        <v>5.0</v>
      </c>
      <c r="H1491" s="2508">
        <v>146.0</v>
      </c>
      <c r="I1491" s="2508">
        <v>185.0</v>
      </c>
      <c r="J1491" s="2508">
        <v>151.0</v>
      </c>
      <c r="K1491" s="2510">
        <v>23035.0</v>
      </c>
      <c r="L1491" s="2510">
        <v>7678.0</v>
      </c>
      <c r="M1491" s="2508">
        <v>105.0</v>
      </c>
      <c r="N1491" s="2508">
        <v>17.0</v>
      </c>
      <c r="O1491" s="2508">
        <v>3.0</v>
      </c>
      <c r="P1491" s="2508">
        <v>0.0</v>
      </c>
    </row>
    <row r="1492">
      <c r="A1492" s="2505" t="s">
        <v>42</v>
      </c>
      <c r="B1492" s="2505" t="s">
        <v>783</v>
      </c>
      <c r="C1492" s="2506">
        <v>45537.708333333336</v>
      </c>
      <c r="D1492" s="2506">
        <v>45540.666666666664</v>
      </c>
      <c r="E1492" s="2508">
        <v>71.0</v>
      </c>
      <c r="F1492" s="2508" t="s">
        <v>508</v>
      </c>
      <c r="G1492" s="2508">
        <v>3.0</v>
      </c>
      <c r="H1492" s="2508">
        <v>155.0</v>
      </c>
      <c r="I1492" s="2508">
        <v>160.0</v>
      </c>
      <c r="J1492" s="2508">
        <v>148.0</v>
      </c>
      <c r="K1492" s="2510">
        <v>30671.0</v>
      </c>
      <c r="L1492" s="2510">
        <v>6134.0</v>
      </c>
      <c r="M1492" s="2508">
        <v>124.0</v>
      </c>
      <c r="N1492" s="2508">
        <v>14.0</v>
      </c>
      <c r="O1492" s="2508">
        <v>5.0</v>
      </c>
      <c r="P1492" s="2508">
        <v>0.1</v>
      </c>
    </row>
    <row r="1493">
      <c r="A1493" s="2505" t="s">
        <v>41</v>
      </c>
      <c r="B1493" s="2505" t="s">
        <v>783</v>
      </c>
      <c r="C1493" s="2506">
        <v>45544.708333333336</v>
      </c>
      <c r="D1493" s="2506">
        <v>45547.583333333336</v>
      </c>
      <c r="E1493" s="2508">
        <v>69.0</v>
      </c>
      <c r="F1493" s="2508" t="s">
        <v>508</v>
      </c>
      <c r="G1493" s="2508">
        <v>2.0</v>
      </c>
      <c r="H1493" s="2508">
        <v>133.0</v>
      </c>
      <c r="I1493" s="2508">
        <v>281.0</v>
      </c>
      <c r="J1493" s="2508">
        <v>133.0</v>
      </c>
      <c r="K1493" s="2510">
        <v>43471.0</v>
      </c>
      <c r="L1493" s="2510">
        <v>10868.0</v>
      </c>
      <c r="M1493" s="2508">
        <v>81.0</v>
      </c>
      <c r="N1493" s="2508">
        <v>25.0</v>
      </c>
      <c r="O1493" s="2508">
        <v>4.0</v>
      </c>
      <c r="P1493" s="2508">
        <v>0.1</v>
      </c>
    </row>
    <row r="1494">
      <c r="A1494" s="2505" t="s">
        <v>40</v>
      </c>
      <c r="B1494" s="2505" t="s">
        <v>783</v>
      </c>
      <c r="C1494" s="2506">
        <v>45551.708333333336</v>
      </c>
      <c r="D1494" s="2506">
        <v>45554.583333333336</v>
      </c>
      <c r="E1494" s="2508">
        <v>69.0</v>
      </c>
      <c r="F1494" s="2508" t="s">
        <v>508</v>
      </c>
      <c r="G1494" s="2508">
        <v>2.0</v>
      </c>
      <c r="H1494" s="2508">
        <v>49.0</v>
      </c>
      <c r="I1494" s="2508">
        <v>688.0</v>
      </c>
      <c r="J1494" s="2508">
        <v>50.0</v>
      </c>
      <c r="K1494" s="2510">
        <v>243683.0</v>
      </c>
      <c r="L1494" s="2510">
        <v>22153.0</v>
      </c>
      <c r="M1494" s="2508">
        <v>30.0</v>
      </c>
      <c r="N1494" s="2508">
        <v>50.0</v>
      </c>
      <c r="O1494" s="2508">
        <v>11.0</v>
      </c>
      <c r="P1494" s="2508">
        <v>0.2</v>
      </c>
    </row>
    <row r="1495">
      <c r="A1495" s="2505" t="s">
        <v>39</v>
      </c>
      <c r="B1495" s="2505" t="s">
        <v>783</v>
      </c>
      <c r="C1495" s="2506">
        <v>45558.708333333336</v>
      </c>
      <c r="D1495" s="2506">
        <v>45561.583333333336</v>
      </c>
      <c r="E1495" s="2508">
        <v>69.0</v>
      </c>
      <c r="F1495" s="2508" t="s">
        <v>508</v>
      </c>
      <c r="G1495" s="2508">
        <v>5.0</v>
      </c>
      <c r="H1495" s="2508">
        <v>22.0</v>
      </c>
      <c r="I1495" s="2508">
        <v>824.0</v>
      </c>
      <c r="J1495" s="2508">
        <v>25.0</v>
      </c>
      <c r="K1495" s="2510">
        <v>538178.0</v>
      </c>
      <c r="L1495" s="2510">
        <v>29899.0</v>
      </c>
      <c r="M1495" s="2508">
        <v>28.0</v>
      </c>
      <c r="N1495" s="2508">
        <v>68.0</v>
      </c>
      <c r="O1495" s="2508">
        <v>18.0</v>
      </c>
      <c r="P1495" s="2508">
        <v>0.3</v>
      </c>
    </row>
    <row r="1496">
      <c r="A1496" s="2505" t="s">
        <v>38</v>
      </c>
      <c r="B1496" s="2505" t="s">
        <v>783</v>
      </c>
      <c r="C1496" s="2506">
        <v>45565.708333333336</v>
      </c>
      <c r="D1496" s="2506">
        <v>45568.583333333336</v>
      </c>
      <c r="E1496" s="2508">
        <v>69.0</v>
      </c>
      <c r="F1496" s="2508" t="s">
        <v>508</v>
      </c>
      <c r="G1496" s="2508">
        <v>7.0</v>
      </c>
      <c r="H1496" s="2508">
        <v>80.0</v>
      </c>
      <c r="I1496" s="2508">
        <v>520.0</v>
      </c>
      <c r="J1496" s="2508">
        <v>97.0</v>
      </c>
      <c r="K1496" s="2510">
        <v>117800.0</v>
      </c>
      <c r="L1496" s="2510">
        <v>16829.0</v>
      </c>
      <c r="M1496" s="2508">
        <v>52.0</v>
      </c>
      <c r="N1496" s="2508">
        <v>38.0</v>
      </c>
      <c r="O1496" s="2508">
        <v>7.0</v>
      </c>
      <c r="P1496" s="2508">
        <v>0.1</v>
      </c>
    </row>
    <row r="1497">
      <c r="A1497" s="2505" t="s">
        <v>37</v>
      </c>
      <c r="B1497" s="2505" t="s">
        <v>783</v>
      </c>
      <c r="C1497" s="2506">
        <v>45572.625</v>
      </c>
      <c r="D1497" s="2506">
        <v>45575.583333333336</v>
      </c>
      <c r="E1497" s="2508">
        <v>71.0</v>
      </c>
      <c r="F1497" s="2508" t="s">
        <v>508</v>
      </c>
      <c r="G1497" s="2508">
        <v>7.0</v>
      </c>
      <c r="H1497" s="2508">
        <v>126.0</v>
      </c>
      <c r="I1497" s="2508">
        <v>350.0</v>
      </c>
      <c r="J1497" s="2508">
        <v>124.0</v>
      </c>
      <c r="K1497" s="2510">
        <v>92655.0</v>
      </c>
      <c r="L1497" s="2510">
        <v>11582.0</v>
      </c>
      <c r="M1497" s="2508">
        <v>84.0</v>
      </c>
      <c r="N1497" s="2508">
        <v>26.0</v>
      </c>
      <c r="O1497" s="2508">
        <v>8.0</v>
      </c>
      <c r="P1497" s="2508">
        <v>0.1</v>
      </c>
    </row>
    <row r="1498">
      <c r="A1498" s="2505" t="s">
        <v>36</v>
      </c>
      <c r="B1498" s="2505" t="s">
        <v>783</v>
      </c>
      <c r="C1498" s="2506">
        <v>45579.625</v>
      </c>
      <c r="D1498" s="2506">
        <v>45582.583333333336</v>
      </c>
      <c r="E1498" s="2508">
        <v>71.0</v>
      </c>
      <c r="F1498" s="2508" t="s">
        <v>508</v>
      </c>
      <c r="G1498" s="2508">
        <v>6.0</v>
      </c>
      <c r="H1498" s="2508">
        <v>162.0</v>
      </c>
      <c r="I1498" s="2508">
        <v>181.0</v>
      </c>
      <c r="J1498" s="2508">
        <v>163.0</v>
      </c>
      <c r="K1498" s="2510">
        <v>36261.0</v>
      </c>
      <c r="L1498" s="2510">
        <v>9065.0</v>
      </c>
      <c r="M1498" s="2508">
        <v>110.0</v>
      </c>
      <c r="N1498" s="2508">
        <v>21.0</v>
      </c>
      <c r="O1498" s="2508">
        <v>4.0</v>
      </c>
      <c r="P1498" s="2508">
        <v>0.1</v>
      </c>
    </row>
    <row r="1499">
      <c r="A1499" s="2505" t="s">
        <v>35</v>
      </c>
      <c r="B1499" s="2505" t="s">
        <v>783</v>
      </c>
      <c r="C1499" s="2506">
        <v>45586.625</v>
      </c>
      <c r="D1499" s="2506">
        <v>45589.583333333336</v>
      </c>
      <c r="E1499" s="2508">
        <v>71.0</v>
      </c>
      <c r="F1499" s="2508" t="s">
        <v>508</v>
      </c>
      <c r="G1499" s="2508">
        <v>3.0</v>
      </c>
      <c r="H1499" s="2508">
        <v>34.0</v>
      </c>
      <c r="I1499" s="2508">
        <v>740.0</v>
      </c>
      <c r="J1499" s="2508">
        <v>47.0</v>
      </c>
      <c r="K1499" s="2510">
        <v>318302.0</v>
      </c>
      <c r="L1499" s="2510">
        <v>28937.0</v>
      </c>
      <c r="M1499" s="2508">
        <v>28.0</v>
      </c>
      <c r="N1499" s="2508">
        <v>63.0</v>
      </c>
      <c r="O1499" s="2508">
        <v>11.0</v>
      </c>
      <c r="P1499" s="2508">
        <v>0.2</v>
      </c>
    </row>
    <row r="1500">
      <c r="A1500" s="2505" t="s">
        <v>34</v>
      </c>
      <c r="B1500" s="2505" t="s">
        <v>783</v>
      </c>
      <c r="C1500" s="2506">
        <v>45593.583333333336</v>
      </c>
      <c r="D1500" s="2506">
        <v>45596.583333333336</v>
      </c>
      <c r="E1500" s="2508">
        <v>72.0</v>
      </c>
      <c r="F1500" s="2508" t="s">
        <v>508</v>
      </c>
      <c r="G1500" s="2508">
        <v>7.0</v>
      </c>
      <c r="H1500" s="2508">
        <v>156.0</v>
      </c>
      <c r="I1500" s="2508">
        <v>166.0</v>
      </c>
      <c r="J1500" s="2508">
        <v>141.0</v>
      </c>
      <c r="K1500" s="2510">
        <v>47145.0</v>
      </c>
      <c r="L1500" s="2510">
        <v>6735.0</v>
      </c>
      <c r="M1500" s="2508">
        <v>134.0</v>
      </c>
      <c r="N1500" s="2508">
        <v>15.0</v>
      </c>
      <c r="O1500" s="2508">
        <v>7.0</v>
      </c>
      <c r="P1500" s="2508">
        <v>0.1</v>
      </c>
    </row>
    <row r="1501">
      <c r="A1501" s="2505" t="s">
        <v>33</v>
      </c>
      <c r="B1501" s="2505" t="s">
        <v>783</v>
      </c>
      <c r="C1501" s="2506">
        <v>45600.583333333336</v>
      </c>
      <c r="D1501" s="2506">
        <v>45603.583333333336</v>
      </c>
      <c r="E1501" s="2508">
        <v>72.0</v>
      </c>
      <c r="F1501" s="2508" t="s">
        <v>508</v>
      </c>
      <c r="G1501" s="2508">
        <v>2.0</v>
      </c>
      <c r="H1501" s="2508">
        <v>97.0</v>
      </c>
      <c r="I1501" s="2508">
        <v>465.0</v>
      </c>
      <c r="J1501" s="2508">
        <v>97.0</v>
      </c>
      <c r="K1501" s="2510">
        <v>182763.0</v>
      </c>
      <c r="L1501" s="2510">
        <v>12184.0</v>
      </c>
      <c r="M1501" s="2508">
        <v>80.0</v>
      </c>
      <c r="N1501" s="2508">
        <v>27.0</v>
      </c>
      <c r="O1501" s="2508">
        <v>15.0</v>
      </c>
      <c r="P1501" s="2508">
        <v>0.2</v>
      </c>
    </row>
    <row r="1502">
      <c r="A1502" s="2505" t="s">
        <v>32</v>
      </c>
      <c r="B1502" s="2505" t="s">
        <v>783</v>
      </c>
      <c r="C1502" s="2506">
        <v>45607.583333333336</v>
      </c>
      <c r="D1502" s="2506">
        <v>45610.583333333336</v>
      </c>
      <c r="E1502" s="2508">
        <v>72.0</v>
      </c>
      <c r="F1502" s="2508" t="s">
        <v>508</v>
      </c>
      <c r="G1502" s="2508">
        <v>4.0</v>
      </c>
      <c r="H1502" s="2508">
        <v>12.0</v>
      </c>
      <c r="I1502" s="2508">
        <v>899.0</v>
      </c>
      <c r="J1502" s="2508">
        <v>23.0</v>
      </c>
      <c r="K1502" s="2510">
        <v>1301713.0</v>
      </c>
      <c r="L1502" s="2510">
        <v>59169.0</v>
      </c>
      <c r="M1502" s="2508">
        <v>10.0</v>
      </c>
      <c r="N1502" s="2508">
        <v>129.0</v>
      </c>
      <c r="O1502" s="2508">
        <v>22.0</v>
      </c>
      <c r="P1502" s="2508">
        <v>0.3</v>
      </c>
    </row>
    <row r="1503">
      <c r="A1503" s="2505" t="s">
        <v>31</v>
      </c>
      <c r="B1503" s="2505" t="s">
        <v>783</v>
      </c>
      <c r="C1503" s="2506">
        <v>45614.583333333336</v>
      </c>
      <c r="D1503" s="2506">
        <v>45617.583333333336</v>
      </c>
      <c r="E1503" s="2508">
        <v>72.0</v>
      </c>
      <c r="F1503" s="2508" t="s">
        <v>508</v>
      </c>
      <c r="G1503" s="2508">
        <v>7.0</v>
      </c>
      <c r="H1503" s="2508">
        <v>28.0</v>
      </c>
      <c r="I1503" s="2508">
        <v>782.0</v>
      </c>
      <c r="J1503" s="2508">
        <v>37.0</v>
      </c>
      <c r="K1503" s="2510">
        <v>952604.0</v>
      </c>
      <c r="L1503" s="2510">
        <v>35282.0</v>
      </c>
      <c r="M1503" s="2508">
        <v>30.0</v>
      </c>
      <c r="N1503" s="2508">
        <v>77.0</v>
      </c>
      <c r="O1503" s="2508">
        <v>27.0</v>
      </c>
      <c r="P1503" s="2508">
        <v>0.4</v>
      </c>
    </row>
    <row r="1504">
      <c r="A1504" s="2505" t="s">
        <v>30</v>
      </c>
      <c r="B1504" s="2505" t="s">
        <v>783</v>
      </c>
      <c r="C1504" s="2506">
        <v>45621.583333333336</v>
      </c>
      <c r="D1504" s="2506">
        <v>45624.583333333336</v>
      </c>
      <c r="E1504" s="2508">
        <v>72.0</v>
      </c>
      <c r="F1504" s="2508" t="s">
        <v>508</v>
      </c>
      <c r="G1504" s="2508">
        <v>7.0</v>
      </c>
      <c r="H1504" s="2508">
        <v>101.0</v>
      </c>
      <c r="I1504" s="2508">
        <v>451.0</v>
      </c>
      <c r="J1504" s="2508">
        <v>98.0</v>
      </c>
      <c r="K1504" s="2510">
        <v>165796.0</v>
      </c>
      <c r="L1504" s="2510">
        <v>12754.0</v>
      </c>
      <c r="M1504" s="2508">
        <v>89.0</v>
      </c>
      <c r="N1504" s="2508">
        <v>28.0</v>
      </c>
      <c r="O1504" s="2508">
        <v>13.0</v>
      </c>
      <c r="P1504" s="2508">
        <v>0.2</v>
      </c>
    </row>
    <row r="1505">
      <c r="A1505" s="2505" t="s">
        <v>29</v>
      </c>
      <c r="B1505" s="2505" t="s">
        <v>783</v>
      </c>
      <c r="C1505" s="2506">
        <v>45628.583333333336</v>
      </c>
      <c r="D1505" s="2506">
        <v>45631.583333333336</v>
      </c>
      <c r="E1505" s="2508">
        <v>72.0</v>
      </c>
      <c r="F1505" s="2508" t="s">
        <v>508</v>
      </c>
      <c r="G1505" s="2508">
        <v>5.0</v>
      </c>
      <c r="H1505" s="2508">
        <v>99.0</v>
      </c>
      <c r="I1505" s="2508">
        <v>459.0</v>
      </c>
      <c r="J1505" s="2508">
        <v>94.0</v>
      </c>
      <c r="K1505" s="2510">
        <v>227009.0</v>
      </c>
      <c r="L1505" s="2510">
        <v>12612.0</v>
      </c>
      <c r="M1505" s="2508">
        <v>92.0</v>
      </c>
      <c r="N1505" s="2508">
        <v>28.0</v>
      </c>
      <c r="O1505" s="2508">
        <v>18.0</v>
      </c>
      <c r="P1505" s="2508">
        <v>0.3</v>
      </c>
    </row>
    <row r="1506">
      <c r="A1506" s="2505" t="s">
        <v>28</v>
      </c>
      <c r="B1506" s="2505" t="s">
        <v>783</v>
      </c>
      <c r="C1506" s="2506">
        <v>45635.583333333336</v>
      </c>
      <c r="D1506" s="2506">
        <v>45638.583333333336</v>
      </c>
      <c r="E1506" s="2508">
        <v>72.0</v>
      </c>
      <c r="F1506" s="2508" t="s">
        <v>508</v>
      </c>
      <c r="G1506" s="2508">
        <v>3.0</v>
      </c>
      <c r="H1506" s="2508">
        <v>22.0</v>
      </c>
      <c r="I1506" s="2508">
        <v>839.0</v>
      </c>
      <c r="J1506" s="2508">
        <v>31.0</v>
      </c>
      <c r="K1506" s="2510">
        <v>635323.0</v>
      </c>
      <c r="L1506" s="2510">
        <v>39708.0</v>
      </c>
      <c r="M1506" s="2508">
        <v>24.0</v>
      </c>
      <c r="N1506" s="2508">
        <v>87.0</v>
      </c>
      <c r="O1506" s="2508">
        <v>16.0</v>
      </c>
      <c r="P1506" s="2508">
        <v>0.2</v>
      </c>
    </row>
    <row r="1507">
      <c r="A1507" s="2505" t="s">
        <v>27</v>
      </c>
      <c r="B1507" s="2505" t="s">
        <v>783</v>
      </c>
      <c r="C1507" s="2506">
        <v>45642.583333333336</v>
      </c>
      <c r="D1507" s="2506">
        <v>45645.583333333336</v>
      </c>
      <c r="E1507" s="2508">
        <v>72.0</v>
      </c>
      <c r="F1507" s="2508" t="s">
        <v>508</v>
      </c>
      <c r="G1507" s="2508">
        <v>6.0</v>
      </c>
      <c r="H1507" s="2508">
        <v>54.0</v>
      </c>
      <c r="I1507" s="2508">
        <v>654.0</v>
      </c>
      <c r="J1507" s="2508">
        <v>63.0</v>
      </c>
      <c r="K1507" s="2510">
        <v>331525.0</v>
      </c>
      <c r="L1507" s="2510">
        <v>22102.0</v>
      </c>
      <c r="M1507" s="2508">
        <v>51.0</v>
      </c>
      <c r="N1507" s="2508">
        <v>48.0</v>
      </c>
      <c r="O1507" s="2508">
        <v>15.0</v>
      </c>
      <c r="P1507" s="2508">
        <v>0.2</v>
      </c>
    </row>
    <row r="1508">
      <c r="A1508" s="2505" t="s">
        <v>26</v>
      </c>
      <c r="B1508" s="2505" t="s">
        <v>783</v>
      </c>
      <c r="C1508" s="2506">
        <v>45649.583333333336</v>
      </c>
      <c r="D1508" s="2506">
        <v>45652.583333333336</v>
      </c>
      <c r="E1508" s="2508">
        <v>72.0</v>
      </c>
      <c r="F1508" s="2508" t="s">
        <v>508</v>
      </c>
      <c r="G1508" s="2508">
        <v>5.0</v>
      </c>
      <c r="H1508" s="2508">
        <v>150.0</v>
      </c>
      <c r="I1508" s="2508">
        <v>117.0</v>
      </c>
      <c r="J1508" s="2508">
        <v>145.0</v>
      </c>
      <c r="K1508" s="2510">
        <v>19262.0</v>
      </c>
      <c r="L1508" s="2510">
        <v>6421.0</v>
      </c>
      <c r="M1508" s="2508">
        <v>137.0</v>
      </c>
      <c r="N1508" s="2508">
        <v>14.0</v>
      </c>
      <c r="O1508" s="2508">
        <v>3.0</v>
      </c>
      <c r="P1508" s="2508">
        <v>0.0</v>
      </c>
    </row>
    <row r="1509">
      <c r="A1509" s="2505" t="s">
        <v>25</v>
      </c>
      <c r="B1509" s="2505" t="s">
        <v>783</v>
      </c>
      <c r="C1509" s="2506">
        <v>45656.583333333336</v>
      </c>
      <c r="D1509" s="2506">
        <v>45659.583333333336</v>
      </c>
      <c r="E1509" s="2508">
        <v>72.0</v>
      </c>
      <c r="F1509" s="2508" t="s">
        <v>508</v>
      </c>
      <c r="G1509" s="2508">
        <v>2.0</v>
      </c>
      <c r="H1509" s="2508">
        <v>168.0</v>
      </c>
      <c r="I1509" s="2508">
        <v>0.0</v>
      </c>
      <c r="J1509" s="2508">
        <v>172.0</v>
      </c>
      <c r="K1509" s="2510">
        <v>0.0</v>
      </c>
      <c r="L1509" s="2510">
        <v>0.0</v>
      </c>
      <c r="M1509" s="2508">
        <v>180.0</v>
      </c>
      <c r="N1509" s="2508">
        <v>0.0</v>
      </c>
      <c r="O1509" s="2508">
        <v>0.0</v>
      </c>
      <c r="P1509" s="2508">
        <v>0.0</v>
      </c>
    </row>
    <row r="1510">
      <c r="A1510" s="2505" t="s">
        <v>24</v>
      </c>
      <c r="B1510" s="2505" t="s">
        <v>783</v>
      </c>
      <c r="C1510" s="2506">
        <v>45663.583333333336</v>
      </c>
      <c r="D1510" s="2506">
        <v>45666.583333333336</v>
      </c>
      <c r="E1510" s="2508">
        <v>72.0</v>
      </c>
      <c r="F1510" s="2508" t="s">
        <v>508</v>
      </c>
      <c r="G1510" s="2508">
        <v>1.0</v>
      </c>
      <c r="H1510" s="2508">
        <v>97.0</v>
      </c>
      <c r="I1510" s="2508">
        <v>455.0</v>
      </c>
      <c r="J1510" s="2508">
        <v>96.0</v>
      </c>
      <c r="K1510" s="2510">
        <v>158185.0</v>
      </c>
      <c r="L1510" s="2510">
        <v>13182.0</v>
      </c>
      <c r="M1510" s="2508">
        <v>80.0</v>
      </c>
      <c r="N1510" s="2508">
        <v>29.0</v>
      </c>
      <c r="O1510" s="2508">
        <v>12.0</v>
      </c>
      <c r="P1510" s="2508">
        <v>0.2</v>
      </c>
    </row>
    <row r="1511">
      <c r="A1511" s="2505" t="s">
        <v>23</v>
      </c>
      <c r="B1511" s="2505" t="s">
        <v>783</v>
      </c>
      <c r="C1511" s="2506">
        <v>45670.583333333336</v>
      </c>
      <c r="D1511" s="2506">
        <v>45673.583333333336</v>
      </c>
      <c r="E1511" s="2508">
        <v>72.0</v>
      </c>
      <c r="F1511" s="2508" t="s">
        <v>508</v>
      </c>
      <c r="G1511" s="2508">
        <v>3.0</v>
      </c>
      <c r="H1511" s="2508">
        <v>52.0</v>
      </c>
      <c r="I1511" s="2508">
        <v>662.0</v>
      </c>
      <c r="J1511" s="2508">
        <v>60.0</v>
      </c>
      <c r="K1511" s="2510">
        <v>292203.0</v>
      </c>
      <c r="L1511" s="2510">
        <v>22477.0</v>
      </c>
      <c r="M1511" s="2508">
        <v>38.0</v>
      </c>
      <c r="N1511" s="2508">
        <v>49.0</v>
      </c>
      <c r="O1511" s="2508">
        <v>13.0</v>
      </c>
      <c r="P1511" s="2508">
        <v>0.2</v>
      </c>
    </row>
    <row r="1512">
      <c r="A1512" s="2505" t="s">
        <v>22</v>
      </c>
      <c r="B1512" s="2505" t="s">
        <v>783</v>
      </c>
      <c r="C1512" s="2506">
        <v>45677.583333333336</v>
      </c>
      <c r="D1512" s="2506">
        <v>45680.583333333336</v>
      </c>
      <c r="E1512" s="2508">
        <v>72.0</v>
      </c>
      <c r="F1512" s="2508" t="s">
        <v>508</v>
      </c>
      <c r="G1512" s="2508">
        <v>5.0</v>
      </c>
      <c r="H1512" s="2508">
        <v>135.0</v>
      </c>
      <c r="I1512" s="2508">
        <v>261.0</v>
      </c>
      <c r="J1512" s="2508">
        <v>127.0</v>
      </c>
      <c r="K1512" s="2510">
        <v>102694.0</v>
      </c>
      <c r="L1512" s="2510">
        <v>8558.0</v>
      </c>
      <c r="M1512" s="2508">
        <v>122.0</v>
      </c>
      <c r="N1512" s="2508">
        <v>19.0</v>
      </c>
      <c r="O1512" s="2508">
        <v>12.0</v>
      </c>
      <c r="P1512" s="2508">
        <v>0.2</v>
      </c>
    </row>
    <row r="1513">
      <c r="A1513" s="2505" t="s">
        <v>21</v>
      </c>
      <c r="B1513" s="2505" t="s">
        <v>783</v>
      </c>
      <c r="C1513" s="2506">
        <v>45684.583333333336</v>
      </c>
      <c r="D1513" s="2506">
        <v>45687.583333333336</v>
      </c>
      <c r="E1513" s="2508">
        <v>72.0</v>
      </c>
      <c r="F1513" s="2508" t="s">
        <v>508</v>
      </c>
      <c r="G1513" s="2508">
        <v>4.0</v>
      </c>
      <c r="H1513" s="2508">
        <v>6.0</v>
      </c>
      <c r="I1513" s="2508">
        <v>910.0</v>
      </c>
      <c r="J1513" s="2508">
        <v>20.0</v>
      </c>
      <c r="K1513" s="2510">
        <v>1377498.0</v>
      </c>
      <c r="L1513" s="2510">
        <v>81029.0</v>
      </c>
      <c r="M1513" s="2508">
        <v>13.0</v>
      </c>
      <c r="N1513" s="2508">
        <v>177.0</v>
      </c>
      <c r="O1513" s="2508">
        <v>17.0</v>
      </c>
      <c r="P1513" s="2508">
        <v>0.2</v>
      </c>
    </row>
    <row r="1514">
      <c r="A1514" s="2505" t="s">
        <v>20</v>
      </c>
      <c r="B1514" s="2505" t="s">
        <v>783</v>
      </c>
      <c r="C1514" s="2506">
        <v>45691.583333333336</v>
      </c>
      <c r="D1514" s="2506">
        <v>45694.583333333336</v>
      </c>
      <c r="E1514" s="2508">
        <v>72.0</v>
      </c>
      <c r="F1514" s="2508" t="s">
        <v>508</v>
      </c>
      <c r="G1514" s="2508">
        <v>7.0</v>
      </c>
      <c r="H1514" s="2508">
        <v>77.0</v>
      </c>
      <c r="I1514" s="2508">
        <v>539.0</v>
      </c>
      <c r="J1514" s="2508">
        <v>88.0</v>
      </c>
      <c r="K1514" s="2510">
        <v>199416.0</v>
      </c>
      <c r="L1514" s="2510">
        <v>24927.0</v>
      </c>
      <c r="M1514" s="2508">
        <v>57.0</v>
      </c>
      <c r="N1514" s="2508">
        <v>55.0</v>
      </c>
      <c r="O1514" s="2508">
        <v>8.0</v>
      </c>
      <c r="P1514" s="2508">
        <v>0.1</v>
      </c>
    </row>
    <row r="1515">
      <c r="A1515" s="2505" t="s">
        <v>19</v>
      </c>
      <c r="B1515" s="2505" t="s">
        <v>783</v>
      </c>
      <c r="C1515" s="2506">
        <v>45698.583333333336</v>
      </c>
      <c r="D1515" s="2506">
        <v>45701.583333333336</v>
      </c>
      <c r="E1515" s="2508">
        <v>72.0</v>
      </c>
      <c r="F1515" s="2508" t="s">
        <v>508</v>
      </c>
      <c r="G1515" s="2508">
        <v>4.0</v>
      </c>
      <c r="H1515" s="2508">
        <v>127.0</v>
      </c>
      <c r="I1515" s="2508">
        <v>300.0</v>
      </c>
      <c r="J1515" s="2508">
        <v>121.0</v>
      </c>
      <c r="K1515" s="2510">
        <v>60885.0</v>
      </c>
      <c r="L1515" s="2510">
        <v>12177.0</v>
      </c>
      <c r="M1515" s="2508">
        <v>93.0</v>
      </c>
      <c r="N1515" s="2508">
        <v>27.0</v>
      </c>
      <c r="O1515" s="2508">
        <v>5.0</v>
      </c>
      <c r="P1515" s="2508">
        <v>0.1</v>
      </c>
    </row>
    <row r="1516">
      <c r="A1516" s="2505" t="s">
        <v>18</v>
      </c>
      <c r="B1516" s="2505" t="s">
        <v>783</v>
      </c>
      <c r="C1516" s="2506">
        <v>45705.583333333336</v>
      </c>
      <c r="D1516" s="2506">
        <v>45708.583333333336</v>
      </c>
      <c r="E1516" s="2508">
        <v>72.0</v>
      </c>
      <c r="F1516" s="2508" t="s">
        <v>508</v>
      </c>
      <c r="G1516" s="2508">
        <v>3.0</v>
      </c>
      <c r="H1516" s="2508">
        <v>124.0</v>
      </c>
      <c r="I1516" s="2508">
        <v>287.0</v>
      </c>
      <c r="J1516" s="2508">
        <v>126.0</v>
      </c>
      <c r="K1516" s="2510">
        <v>78484.0</v>
      </c>
      <c r="L1516" s="2510">
        <v>9811.0</v>
      </c>
      <c r="M1516" s="2508">
        <v>102.0</v>
      </c>
      <c r="N1516" s="2508">
        <v>21.0</v>
      </c>
      <c r="O1516" s="2508">
        <v>8.0</v>
      </c>
      <c r="P1516" s="2508">
        <v>0.1</v>
      </c>
    </row>
    <row r="1517">
      <c r="A1517" s="2505" t="s">
        <v>17</v>
      </c>
      <c r="B1517" s="2505" t="s">
        <v>783</v>
      </c>
      <c r="C1517" s="2506">
        <v>45712.583333333336</v>
      </c>
      <c r="D1517" s="2506">
        <v>45715.583333333336</v>
      </c>
      <c r="E1517" s="2508">
        <v>72.0</v>
      </c>
      <c r="F1517" s="2508" t="s">
        <v>508</v>
      </c>
      <c r="G1517" s="2508">
        <v>2.0</v>
      </c>
      <c r="H1517" s="2508">
        <v>9.0</v>
      </c>
      <c r="I1517" s="2508">
        <v>891.0</v>
      </c>
      <c r="J1517" s="2508">
        <v>16.0</v>
      </c>
      <c r="K1517" s="2510">
        <v>1279434.0</v>
      </c>
      <c r="L1517" s="2510">
        <v>116312.0</v>
      </c>
      <c r="M1517" s="2508">
        <v>3.0</v>
      </c>
      <c r="N1517" s="2508">
        <v>254.0</v>
      </c>
      <c r="O1517" s="2508">
        <v>11.0</v>
      </c>
      <c r="P1517" s="2508">
        <v>0.2</v>
      </c>
    </row>
    <row r="1518">
      <c r="A1518" s="2505" t="s">
        <v>16</v>
      </c>
      <c r="B1518" s="2505" t="s">
        <v>783</v>
      </c>
      <c r="C1518" s="2506">
        <v>45719.583333333336</v>
      </c>
      <c r="D1518" s="2506">
        <v>45722.583333333336</v>
      </c>
      <c r="E1518" s="2508">
        <v>72.0</v>
      </c>
      <c r="F1518" s="2508" t="s">
        <v>508</v>
      </c>
      <c r="G1518" s="2508">
        <v>8.0</v>
      </c>
      <c r="H1518" s="2508">
        <v>75.0</v>
      </c>
      <c r="I1518" s="2508">
        <v>532.0</v>
      </c>
      <c r="J1518" s="2508">
        <v>84.0</v>
      </c>
      <c r="K1518" s="2510">
        <v>132879.0</v>
      </c>
      <c r="L1518" s="2510">
        <v>22147.0</v>
      </c>
      <c r="M1518" s="2508">
        <v>45.0</v>
      </c>
      <c r="N1518" s="2508">
        <v>48.0</v>
      </c>
      <c r="O1518" s="2508">
        <v>6.0</v>
      </c>
      <c r="P1518" s="2508">
        <v>0.1</v>
      </c>
    </row>
    <row r="1519">
      <c r="A1519" s="2505" t="s">
        <v>39</v>
      </c>
      <c r="B1519" s="2505" t="s">
        <v>783</v>
      </c>
      <c r="C1519" s="2506">
        <v>45558.708333333336</v>
      </c>
      <c r="D1519" s="2506">
        <v>45561.583333333336</v>
      </c>
      <c r="E1519" s="2508">
        <v>69.0</v>
      </c>
      <c r="F1519" s="2508" t="s">
        <v>303</v>
      </c>
      <c r="G1519" s="2508">
        <v>5.0</v>
      </c>
      <c r="H1519" s="2508">
        <v>50.0</v>
      </c>
      <c r="I1519" s="2508">
        <v>669.0</v>
      </c>
      <c r="J1519" s="2508">
        <v>16.0</v>
      </c>
      <c r="K1519" s="2510">
        <v>864921.0</v>
      </c>
      <c r="L1519" s="2510">
        <v>21623.0</v>
      </c>
      <c r="M1519" s="2508">
        <v>105.0</v>
      </c>
      <c r="N1519" s="2508">
        <v>20.0</v>
      </c>
      <c r="O1519" s="2508">
        <v>40.0</v>
      </c>
      <c r="P1519" s="2508">
        <v>0.6</v>
      </c>
    </row>
    <row r="1520">
      <c r="A1520" s="2505" t="s">
        <v>38</v>
      </c>
      <c r="B1520" s="2505" t="s">
        <v>783</v>
      </c>
      <c r="C1520" s="2506">
        <v>45565.708333333336</v>
      </c>
      <c r="D1520" s="2506">
        <v>45568.583333333336</v>
      </c>
      <c r="E1520" s="2508">
        <v>69.0</v>
      </c>
      <c r="F1520" s="2508" t="s">
        <v>303</v>
      </c>
      <c r="G1520" s="2508">
        <v>6.0</v>
      </c>
      <c r="H1520" s="2508">
        <v>24.0</v>
      </c>
      <c r="I1520" s="2508">
        <v>785.0</v>
      </c>
      <c r="J1520" s="2508">
        <v>10.0</v>
      </c>
      <c r="K1520" s="2510">
        <v>1212212.0</v>
      </c>
      <c r="L1520" s="2510">
        <v>33673.0</v>
      </c>
      <c r="M1520" s="2508">
        <v>69.0</v>
      </c>
      <c r="N1520" s="2508">
        <v>31.0</v>
      </c>
      <c r="O1520" s="2508">
        <v>36.0</v>
      </c>
      <c r="P1520" s="2508">
        <v>0.5</v>
      </c>
    </row>
    <row r="1521">
      <c r="A1521" s="2505" t="s">
        <v>37</v>
      </c>
      <c r="B1521" s="2505" t="s">
        <v>783</v>
      </c>
      <c r="C1521" s="2506">
        <v>45572.625</v>
      </c>
      <c r="D1521" s="2506">
        <v>45575.583333333336</v>
      </c>
      <c r="E1521" s="2508">
        <v>71.0</v>
      </c>
      <c r="F1521" s="2508" t="s">
        <v>303</v>
      </c>
      <c r="G1521" s="2508">
        <v>7.0</v>
      </c>
      <c r="H1521" s="2508">
        <v>32.0</v>
      </c>
      <c r="I1521" s="2508">
        <v>746.0</v>
      </c>
      <c r="J1521" s="2508">
        <v>12.0</v>
      </c>
      <c r="K1521" s="2510">
        <v>1177710.0</v>
      </c>
      <c r="L1521" s="2510">
        <v>32714.0</v>
      </c>
      <c r="M1521" s="2508">
        <v>72.0</v>
      </c>
      <c r="N1521" s="2508">
        <v>30.0</v>
      </c>
      <c r="O1521" s="2508">
        <v>36.0</v>
      </c>
      <c r="P1521" s="2508">
        <v>0.5</v>
      </c>
    </row>
    <row r="1522">
      <c r="A1522" s="2505" t="s">
        <v>36</v>
      </c>
      <c r="B1522" s="2505" t="s">
        <v>783</v>
      </c>
      <c r="C1522" s="2506">
        <v>45579.625</v>
      </c>
      <c r="D1522" s="2506">
        <v>45582.583333333336</v>
      </c>
      <c r="E1522" s="2508">
        <v>71.0</v>
      </c>
      <c r="F1522" s="2508" t="s">
        <v>303</v>
      </c>
      <c r="G1522" s="2508">
        <v>7.0</v>
      </c>
      <c r="H1522" s="2508">
        <v>40.0</v>
      </c>
      <c r="I1522" s="2508">
        <v>729.0</v>
      </c>
      <c r="J1522" s="2508">
        <v>14.0</v>
      </c>
      <c r="K1522" s="2510">
        <v>1078847.0</v>
      </c>
      <c r="L1522" s="2510">
        <v>31731.0</v>
      </c>
      <c r="M1522" s="2508">
        <v>84.0</v>
      </c>
      <c r="N1522" s="2508">
        <v>29.0</v>
      </c>
      <c r="O1522" s="2508">
        <v>34.0</v>
      </c>
      <c r="P1522" s="2508">
        <v>0.5</v>
      </c>
    </row>
    <row r="1523">
      <c r="A1523" s="2505" t="s">
        <v>35</v>
      </c>
      <c r="B1523" s="2505" t="s">
        <v>783</v>
      </c>
      <c r="C1523" s="2506">
        <v>45586.625</v>
      </c>
      <c r="D1523" s="2506">
        <v>45589.583333333336</v>
      </c>
      <c r="E1523" s="2508">
        <v>71.0</v>
      </c>
      <c r="F1523" s="2508" t="s">
        <v>303</v>
      </c>
      <c r="G1523" s="2508">
        <v>7.0</v>
      </c>
      <c r="H1523" s="2508">
        <v>36.0</v>
      </c>
      <c r="I1523" s="2508">
        <v>720.0</v>
      </c>
      <c r="J1523" s="2508">
        <v>20.0</v>
      </c>
      <c r="K1523" s="2510">
        <v>682205.0</v>
      </c>
      <c r="L1523" s="2510">
        <v>31009.0</v>
      </c>
      <c r="M1523" s="2508">
        <v>65.0</v>
      </c>
      <c r="N1523" s="2508">
        <v>29.0</v>
      </c>
      <c r="O1523" s="2508">
        <v>22.0</v>
      </c>
      <c r="P1523" s="2508">
        <v>0.3</v>
      </c>
    </row>
    <row r="1524">
      <c r="A1524" s="2505" t="s">
        <v>34</v>
      </c>
      <c r="B1524" s="2505" t="s">
        <v>783</v>
      </c>
      <c r="C1524" s="2506">
        <v>45593.583333333336</v>
      </c>
      <c r="D1524" s="2506">
        <v>45596.583333333336</v>
      </c>
      <c r="E1524" s="2508">
        <v>72.0</v>
      </c>
      <c r="F1524" s="2508" t="s">
        <v>303</v>
      </c>
      <c r="G1524" s="2508">
        <v>7.0</v>
      </c>
      <c r="H1524" s="2508">
        <v>43.0</v>
      </c>
      <c r="I1524" s="2508">
        <v>692.0</v>
      </c>
      <c r="J1524" s="2508">
        <v>21.0</v>
      </c>
      <c r="K1524" s="2510">
        <v>950982.0</v>
      </c>
      <c r="L1524" s="2510">
        <v>25702.0</v>
      </c>
      <c r="M1524" s="2508">
        <v>86.0</v>
      </c>
      <c r="N1524" s="2508">
        <v>24.0</v>
      </c>
      <c r="O1524" s="2508">
        <v>37.0</v>
      </c>
      <c r="P1524" s="2508">
        <v>0.5</v>
      </c>
    </row>
    <row r="1525">
      <c r="A1525" s="2505" t="s">
        <v>33</v>
      </c>
      <c r="B1525" s="2505" t="s">
        <v>783</v>
      </c>
      <c r="C1525" s="2506">
        <v>45600.583333333336</v>
      </c>
      <c r="D1525" s="2506">
        <v>45603.583333333336</v>
      </c>
      <c r="E1525" s="2508">
        <v>72.0</v>
      </c>
      <c r="F1525" s="2508" t="s">
        <v>303</v>
      </c>
      <c r="G1525" s="2508">
        <v>6.0</v>
      </c>
      <c r="H1525" s="2508">
        <v>29.0</v>
      </c>
      <c r="I1525" s="2508">
        <v>751.0</v>
      </c>
      <c r="J1525" s="2508">
        <v>21.0</v>
      </c>
      <c r="K1525" s="2510">
        <v>1367918.0</v>
      </c>
      <c r="L1525" s="2510">
        <v>35075.0</v>
      </c>
      <c r="M1525" s="2508">
        <v>62.0</v>
      </c>
      <c r="N1525" s="2508">
        <v>33.0</v>
      </c>
      <c r="O1525" s="2508">
        <v>39.0</v>
      </c>
      <c r="P1525" s="2508">
        <v>0.5</v>
      </c>
    </row>
    <row r="1526">
      <c r="A1526" s="2505" t="s">
        <v>32</v>
      </c>
      <c r="B1526" s="2505" t="s">
        <v>783</v>
      </c>
      <c r="C1526" s="2506">
        <v>45607.583333333336</v>
      </c>
      <c r="D1526" s="2506">
        <v>45610.583333333336</v>
      </c>
      <c r="E1526" s="2508">
        <v>72.0</v>
      </c>
      <c r="F1526" s="2508" t="s">
        <v>303</v>
      </c>
      <c r="G1526" s="2508">
        <v>6.0</v>
      </c>
      <c r="H1526" s="2508">
        <v>35.0</v>
      </c>
      <c r="I1526" s="2508">
        <v>747.0</v>
      </c>
      <c r="J1526" s="2508">
        <v>21.0</v>
      </c>
      <c r="K1526" s="2510">
        <v>1386673.0</v>
      </c>
      <c r="L1526" s="2510">
        <v>30815.0</v>
      </c>
      <c r="M1526" s="2508">
        <v>71.0</v>
      </c>
      <c r="N1526" s="2508">
        <v>29.0</v>
      </c>
      <c r="O1526" s="2508">
        <v>45.0</v>
      </c>
      <c r="P1526" s="2508">
        <v>0.6</v>
      </c>
    </row>
    <row r="1527">
      <c r="A1527" s="2505" t="s">
        <v>31</v>
      </c>
      <c r="B1527" s="2505" t="s">
        <v>783</v>
      </c>
      <c r="C1527" s="2506">
        <v>45614.583333333336</v>
      </c>
      <c r="D1527" s="2506">
        <v>45617.583333333336</v>
      </c>
      <c r="E1527" s="2508">
        <v>72.0</v>
      </c>
      <c r="F1527" s="2508" t="s">
        <v>303</v>
      </c>
      <c r="G1527" s="2508">
        <v>6.0</v>
      </c>
      <c r="H1527" s="2508">
        <v>65.0</v>
      </c>
      <c r="I1527" s="2508">
        <v>624.0</v>
      </c>
      <c r="J1527" s="2508">
        <v>32.0</v>
      </c>
      <c r="K1527" s="2510">
        <v>1092445.0</v>
      </c>
      <c r="L1527" s="2510">
        <v>28011.0</v>
      </c>
      <c r="M1527" s="2508">
        <v>99.0</v>
      </c>
      <c r="N1527" s="2508">
        <v>26.0</v>
      </c>
      <c r="O1527" s="2508">
        <v>39.0</v>
      </c>
      <c r="P1527" s="2508">
        <v>0.5</v>
      </c>
    </row>
    <row r="1528">
      <c r="A1528" s="2505" t="s">
        <v>30</v>
      </c>
      <c r="B1528" s="2505" t="s">
        <v>783</v>
      </c>
      <c r="C1528" s="2506">
        <v>45621.583333333336</v>
      </c>
      <c r="D1528" s="2506">
        <v>45624.583333333336</v>
      </c>
      <c r="E1528" s="2508">
        <v>72.0</v>
      </c>
      <c r="F1528" s="2508" t="s">
        <v>303</v>
      </c>
      <c r="G1528" s="2508">
        <v>5.0</v>
      </c>
      <c r="H1528" s="2508">
        <v>61.0</v>
      </c>
      <c r="I1528" s="2508">
        <v>622.0</v>
      </c>
      <c r="J1528" s="2508">
        <v>31.0</v>
      </c>
      <c r="K1528" s="2510">
        <v>635458.0</v>
      </c>
      <c r="L1528" s="2510">
        <v>30260.0</v>
      </c>
      <c r="M1528" s="2508">
        <v>87.0</v>
      </c>
      <c r="N1528" s="2508">
        <v>29.0</v>
      </c>
      <c r="O1528" s="2508">
        <v>21.0</v>
      </c>
      <c r="P1528" s="2508">
        <v>0.3</v>
      </c>
    </row>
    <row r="1529">
      <c r="A1529" s="2505" t="s">
        <v>29</v>
      </c>
      <c r="B1529" s="2505" t="s">
        <v>783</v>
      </c>
      <c r="C1529" s="2506">
        <v>45628.583333333336</v>
      </c>
      <c r="D1529" s="2506">
        <v>45631.583333333336</v>
      </c>
      <c r="E1529" s="2508">
        <v>72.0</v>
      </c>
      <c r="F1529" s="2508" t="s">
        <v>303</v>
      </c>
      <c r="G1529" s="2508">
        <v>6.0</v>
      </c>
      <c r="H1529" s="2508">
        <v>56.0</v>
      </c>
      <c r="I1529" s="2508">
        <v>670.0</v>
      </c>
      <c r="J1529" s="2508">
        <v>29.0</v>
      </c>
      <c r="K1529" s="2510">
        <v>942042.0</v>
      </c>
      <c r="L1529" s="2510">
        <v>32484.0</v>
      </c>
      <c r="M1529" s="2508">
        <v>82.0</v>
      </c>
      <c r="N1529" s="2508">
        <v>31.0</v>
      </c>
      <c r="O1529" s="2508">
        <v>29.0</v>
      </c>
      <c r="P1529" s="2508">
        <v>0.4</v>
      </c>
    </row>
    <row r="1530">
      <c r="A1530" s="2505" t="s">
        <v>28</v>
      </c>
      <c r="B1530" s="2505" t="s">
        <v>783</v>
      </c>
      <c r="C1530" s="2506">
        <v>45635.583333333336</v>
      </c>
      <c r="D1530" s="2506">
        <v>45638.583333333336</v>
      </c>
      <c r="E1530" s="2508">
        <v>72.0</v>
      </c>
      <c r="F1530" s="2508" t="s">
        <v>303</v>
      </c>
      <c r="G1530" s="2508">
        <v>5.0</v>
      </c>
      <c r="H1530" s="2508">
        <v>42.0</v>
      </c>
      <c r="I1530" s="2508">
        <v>719.0</v>
      </c>
      <c r="J1530" s="2508">
        <v>25.0</v>
      </c>
      <c r="K1530" s="2510">
        <v>1151722.0</v>
      </c>
      <c r="L1530" s="2510">
        <v>38391.0</v>
      </c>
      <c r="M1530" s="2508">
        <v>77.0</v>
      </c>
      <c r="N1530" s="2508">
        <v>36.0</v>
      </c>
      <c r="O1530" s="2508">
        <v>30.0</v>
      </c>
      <c r="P1530" s="2508">
        <v>0.4</v>
      </c>
    </row>
    <row r="1531">
      <c r="A1531" s="2505" t="s">
        <v>27</v>
      </c>
      <c r="B1531" s="2505" t="s">
        <v>783</v>
      </c>
      <c r="C1531" s="2506">
        <v>45642.583333333336</v>
      </c>
      <c r="D1531" s="2506">
        <v>45645.583333333336</v>
      </c>
      <c r="E1531" s="2508">
        <v>72.0</v>
      </c>
      <c r="F1531" s="2508" t="s">
        <v>303</v>
      </c>
      <c r="G1531" s="2508">
        <v>6.0</v>
      </c>
      <c r="H1531" s="2508">
        <v>52.0</v>
      </c>
      <c r="I1531" s="2508">
        <v>672.0</v>
      </c>
      <c r="J1531" s="2508">
        <v>25.0</v>
      </c>
      <c r="K1531" s="2510">
        <v>965983.0</v>
      </c>
      <c r="L1531" s="2510">
        <v>33310.0</v>
      </c>
      <c r="M1531" s="2508">
        <v>89.0</v>
      </c>
      <c r="N1531" s="2508">
        <v>31.0</v>
      </c>
      <c r="O1531" s="2508">
        <v>29.0</v>
      </c>
      <c r="P1531" s="2508">
        <v>0.4</v>
      </c>
    </row>
    <row r="1532">
      <c r="A1532" s="2505" t="s">
        <v>26</v>
      </c>
      <c r="B1532" s="2505" t="s">
        <v>783</v>
      </c>
      <c r="C1532" s="2506">
        <v>45649.583333333336</v>
      </c>
      <c r="D1532" s="2506">
        <v>45652.583333333336</v>
      </c>
      <c r="E1532" s="2508">
        <v>72.0</v>
      </c>
      <c r="F1532" s="2508" t="s">
        <v>303</v>
      </c>
      <c r="G1532" s="2508">
        <v>6.0</v>
      </c>
      <c r="H1532" s="2508">
        <v>39.0</v>
      </c>
      <c r="I1532" s="2508">
        <v>707.0</v>
      </c>
      <c r="J1532" s="2508">
        <v>15.0</v>
      </c>
      <c r="K1532" s="2510">
        <v>1024939.0</v>
      </c>
      <c r="L1532" s="2510">
        <v>35343.0</v>
      </c>
      <c r="M1532" s="2508">
        <v>75.0</v>
      </c>
      <c r="N1532" s="2508">
        <v>33.0</v>
      </c>
      <c r="O1532" s="2508">
        <v>29.0</v>
      </c>
      <c r="P1532" s="2508">
        <v>0.4</v>
      </c>
    </row>
    <row r="1533">
      <c r="A1533" s="2505" t="s">
        <v>25</v>
      </c>
      <c r="B1533" s="2505" t="s">
        <v>783</v>
      </c>
      <c r="C1533" s="2506">
        <v>45656.583333333336</v>
      </c>
      <c r="D1533" s="2506">
        <v>45659.583333333336</v>
      </c>
      <c r="E1533" s="2508">
        <v>72.0</v>
      </c>
      <c r="F1533" s="2508" t="s">
        <v>303</v>
      </c>
      <c r="G1533" s="2508">
        <v>6.0</v>
      </c>
      <c r="H1533" s="2508">
        <v>48.0</v>
      </c>
      <c r="I1533" s="2508">
        <v>635.0</v>
      </c>
      <c r="J1533" s="2508">
        <v>24.0</v>
      </c>
      <c r="K1533" s="2510">
        <v>630860.0</v>
      </c>
      <c r="L1533" s="2510">
        <v>28675.0</v>
      </c>
      <c r="M1533" s="2508">
        <v>86.0</v>
      </c>
      <c r="N1533" s="2508">
        <v>27.0</v>
      </c>
      <c r="O1533" s="2508">
        <v>22.0</v>
      </c>
      <c r="P1533" s="2508">
        <v>0.3</v>
      </c>
    </row>
    <row r="1534">
      <c r="A1534" s="2505" t="s">
        <v>24</v>
      </c>
      <c r="B1534" s="2505" t="s">
        <v>783</v>
      </c>
      <c r="C1534" s="2506">
        <v>45663.583333333336</v>
      </c>
      <c r="D1534" s="2506">
        <v>45666.583333333336</v>
      </c>
      <c r="E1534" s="2508">
        <v>72.0</v>
      </c>
      <c r="F1534" s="2508" t="s">
        <v>303</v>
      </c>
      <c r="G1534" s="2508">
        <v>6.0</v>
      </c>
      <c r="H1534" s="2508">
        <v>53.0</v>
      </c>
      <c r="I1534" s="2508">
        <v>648.0</v>
      </c>
      <c r="J1534" s="2508">
        <v>25.0</v>
      </c>
      <c r="K1534" s="2510">
        <v>705879.0</v>
      </c>
      <c r="L1534" s="2510">
        <v>27149.0</v>
      </c>
      <c r="M1534" s="2508">
        <v>88.0</v>
      </c>
      <c r="N1534" s="2508">
        <v>26.0</v>
      </c>
      <c r="O1534" s="2508">
        <v>26.0</v>
      </c>
      <c r="P1534" s="2508">
        <v>0.4</v>
      </c>
    </row>
    <row r="1535">
      <c r="A1535" s="2505" t="s">
        <v>23</v>
      </c>
      <c r="B1535" s="2505" t="s">
        <v>783</v>
      </c>
      <c r="C1535" s="2506">
        <v>45670.583333333336</v>
      </c>
      <c r="D1535" s="2506">
        <v>45673.583333333336</v>
      </c>
      <c r="E1535" s="2508">
        <v>72.0</v>
      </c>
      <c r="F1535" s="2508" t="s">
        <v>303</v>
      </c>
      <c r="G1535" s="2508">
        <v>6.0</v>
      </c>
      <c r="H1535" s="2508">
        <v>41.0</v>
      </c>
      <c r="I1535" s="2508">
        <v>721.0</v>
      </c>
      <c r="J1535" s="2508">
        <v>16.0</v>
      </c>
      <c r="K1535" s="2510">
        <v>1071225.0</v>
      </c>
      <c r="L1535" s="2510">
        <v>28190.0</v>
      </c>
      <c r="M1535" s="2508">
        <v>82.0</v>
      </c>
      <c r="N1535" s="2508">
        <v>27.0</v>
      </c>
      <c r="O1535" s="2508">
        <v>38.0</v>
      </c>
      <c r="P1535" s="2508">
        <v>0.5</v>
      </c>
    </row>
    <row r="1536">
      <c r="A1536" s="2505" t="s">
        <v>22</v>
      </c>
      <c r="B1536" s="2505" t="s">
        <v>783</v>
      </c>
      <c r="C1536" s="2506">
        <v>45677.583333333336</v>
      </c>
      <c r="D1536" s="2506">
        <v>45680.583333333336</v>
      </c>
      <c r="E1536" s="2508">
        <v>72.0</v>
      </c>
      <c r="F1536" s="2508" t="s">
        <v>303</v>
      </c>
      <c r="G1536" s="2508">
        <v>6.0</v>
      </c>
      <c r="H1536" s="2508">
        <v>57.0</v>
      </c>
      <c r="I1536" s="2508">
        <v>660.0</v>
      </c>
      <c r="J1536" s="2508">
        <v>25.0</v>
      </c>
      <c r="K1536" s="2510">
        <v>1118737.0</v>
      </c>
      <c r="L1536" s="2510">
        <v>32904.0</v>
      </c>
      <c r="M1536" s="2508">
        <v>91.0</v>
      </c>
      <c r="N1536" s="2508">
        <v>31.0</v>
      </c>
      <c r="O1536" s="2508">
        <v>34.0</v>
      </c>
      <c r="P1536" s="2508">
        <v>0.5</v>
      </c>
    </row>
    <row r="1537">
      <c r="A1537" s="2505" t="s">
        <v>21</v>
      </c>
      <c r="B1537" s="2505" t="s">
        <v>783</v>
      </c>
      <c r="C1537" s="2506">
        <v>45684.583333333336</v>
      </c>
      <c r="D1537" s="2506">
        <v>45687.583333333336</v>
      </c>
      <c r="E1537" s="2508">
        <v>72.0</v>
      </c>
      <c r="F1537" s="2508" t="s">
        <v>303</v>
      </c>
      <c r="G1537" s="2508">
        <v>6.0</v>
      </c>
      <c r="H1537" s="2508">
        <v>34.0</v>
      </c>
      <c r="I1537" s="2508">
        <v>747.0</v>
      </c>
      <c r="J1537" s="2508">
        <v>18.0</v>
      </c>
      <c r="K1537" s="2510">
        <v>1510633.0</v>
      </c>
      <c r="L1537" s="2510">
        <v>43161.0</v>
      </c>
      <c r="M1537" s="2508">
        <v>74.0</v>
      </c>
      <c r="N1537" s="2508">
        <v>41.0</v>
      </c>
      <c r="O1537" s="2508">
        <v>35.0</v>
      </c>
      <c r="P1537" s="2508">
        <v>0.5</v>
      </c>
    </row>
    <row r="1538">
      <c r="A1538" s="2505" t="s">
        <v>20</v>
      </c>
      <c r="B1538" s="2505" t="s">
        <v>783</v>
      </c>
      <c r="C1538" s="2506">
        <v>45691.583333333336</v>
      </c>
      <c r="D1538" s="2506">
        <v>45694.583333333336</v>
      </c>
      <c r="E1538" s="2508">
        <v>72.0</v>
      </c>
      <c r="F1538" s="2508" t="s">
        <v>303</v>
      </c>
      <c r="G1538" s="2508">
        <v>6.0</v>
      </c>
      <c r="H1538" s="2508">
        <v>45.0</v>
      </c>
      <c r="I1538" s="2508">
        <v>720.0</v>
      </c>
      <c r="J1538" s="2508">
        <v>23.0</v>
      </c>
      <c r="K1538" s="2510">
        <v>1250038.0</v>
      </c>
      <c r="L1538" s="2510">
        <v>39064.0</v>
      </c>
      <c r="M1538" s="2508">
        <v>76.0</v>
      </c>
      <c r="N1538" s="2508">
        <v>37.0</v>
      </c>
      <c r="O1538" s="2508">
        <v>32.0</v>
      </c>
      <c r="P1538" s="2508">
        <v>0.4</v>
      </c>
    </row>
    <row r="1539">
      <c r="A1539" s="2505" t="s">
        <v>19</v>
      </c>
      <c r="B1539" s="2505" t="s">
        <v>783</v>
      </c>
      <c r="C1539" s="2506">
        <v>45698.583333333336</v>
      </c>
      <c r="D1539" s="2506">
        <v>45701.583333333336</v>
      </c>
      <c r="E1539" s="2508">
        <v>72.0</v>
      </c>
      <c r="F1539" s="2508" t="s">
        <v>303</v>
      </c>
      <c r="G1539" s="2508">
        <v>6.0</v>
      </c>
      <c r="H1539" s="2508">
        <v>50.0</v>
      </c>
      <c r="I1539" s="2508">
        <v>664.0</v>
      </c>
      <c r="J1539" s="2508">
        <v>22.0</v>
      </c>
      <c r="K1539" s="2510">
        <v>1207239.0</v>
      </c>
      <c r="L1539" s="2510">
        <v>24638.0</v>
      </c>
      <c r="M1539" s="2508">
        <v>99.0</v>
      </c>
      <c r="N1539" s="2508">
        <v>23.0</v>
      </c>
      <c r="O1539" s="2508">
        <v>49.0</v>
      </c>
      <c r="P1539" s="2508">
        <v>0.7</v>
      </c>
    </row>
    <row r="1540">
      <c r="A1540" s="2505" t="s">
        <v>18</v>
      </c>
      <c r="B1540" s="2505" t="s">
        <v>783</v>
      </c>
      <c r="C1540" s="2506">
        <v>45705.583333333336</v>
      </c>
      <c r="D1540" s="2506">
        <v>45708.583333333336</v>
      </c>
      <c r="E1540" s="2508">
        <v>72.0</v>
      </c>
      <c r="F1540" s="2508" t="s">
        <v>303</v>
      </c>
      <c r="G1540" s="2508">
        <v>6.0</v>
      </c>
      <c r="H1540" s="2508">
        <v>63.0</v>
      </c>
      <c r="I1540" s="2508">
        <v>591.0</v>
      </c>
      <c r="J1540" s="2508">
        <v>31.0</v>
      </c>
      <c r="K1540" s="2510">
        <v>942323.0</v>
      </c>
      <c r="L1540" s="2510">
        <v>21914.0</v>
      </c>
      <c r="M1540" s="2508">
        <v>105.0</v>
      </c>
      <c r="N1540" s="2508">
        <v>21.0</v>
      </c>
      <c r="O1540" s="2508">
        <v>43.0</v>
      </c>
      <c r="P1540" s="2508">
        <v>0.6</v>
      </c>
    </row>
    <row r="1541">
      <c r="A1541" s="2505" t="s">
        <v>17</v>
      </c>
      <c r="B1541" s="2505" t="s">
        <v>783</v>
      </c>
      <c r="C1541" s="2506">
        <v>45712.583333333336</v>
      </c>
      <c r="D1541" s="2506">
        <v>45715.583333333336</v>
      </c>
      <c r="E1541" s="2508">
        <v>72.0</v>
      </c>
      <c r="F1541" s="2508" t="s">
        <v>303</v>
      </c>
      <c r="G1541" s="2508">
        <v>5.0</v>
      </c>
      <c r="H1541" s="2508">
        <v>81.0</v>
      </c>
      <c r="I1541" s="2508">
        <v>517.0</v>
      </c>
      <c r="J1541" s="2508">
        <v>52.0</v>
      </c>
      <c r="K1541" s="2510">
        <v>395997.0</v>
      </c>
      <c r="L1541" s="2510">
        <v>30461.0</v>
      </c>
      <c r="M1541" s="2508">
        <v>88.0</v>
      </c>
      <c r="N1541" s="2508">
        <v>29.0</v>
      </c>
      <c r="O1541" s="2508">
        <v>13.0</v>
      </c>
      <c r="P1541" s="2508">
        <v>0.2</v>
      </c>
    </row>
    <row r="1542">
      <c r="A1542" s="2505" t="s">
        <v>16</v>
      </c>
      <c r="B1542" s="2505" t="s">
        <v>783</v>
      </c>
      <c r="C1542" s="2506">
        <v>45719.583333333336</v>
      </c>
      <c r="D1542" s="2506">
        <v>45722.583333333336</v>
      </c>
      <c r="E1542" s="2508">
        <v>72.0</v>
      </c>
      <c r="F1542" s="2508" t="s">
        <v>303</v>
      </c>
      <c r="G1542" s="2508">
        <v>4.0</v>
      </c>
      <c r="H1542" s="2508">
        <v>57.0</v>
      </c>
      <c r="I1542" s="2508">
        <v>613.0</v>
      </c>
      <c r="J1542" s="2508">
        <v>35.0</v>
      </c>
      <c r="K1542" s="2510">
        <v>548476.0</v>
      </c>
      <c r="L1542" s="2510">
        <v>30471.0</v>
      </c>
      <c r="M1542" s="2508">
        <v>72.0</v>
      </c>
      <c r="N1542" s="2508">
        <v>29.0</v>
      </c>
      <c r="O1542" s="2508">
        <v>18.0</v>
      </c>
      <c r="P1542" s="2508">
        <v>0.3</v>
      </c>
    </row>
    <row r="1543">
      <c r="A1543" s="2505" t="s">
        <v>782</v>
      </c>
      <c r="B1543" s="2505" t="s">
        <v>783</v>
      </c>
      <c r="C1543" s="2506">
        <v>45502.625</v>
      </c>
      <c r="D1543" s="2506">
        <v>45505.583333333336</v>
      </c>
      <c r="E1543" s="2508">
        <v>71.0</v>
      </c>
      <c r="F1543" s="2508" t="s">
        <v>553</v>
      </c>
      <c r="G1543" s="2508">
        <v>4.0</v>
      </c>
      <c r="H1543" s="2508">
        <v>84.0</v>
      </c>
      <c r="I1543" s="2508">
        <v>531.0</v>
      </c>
      <c r="J1543" s="2508">
        <v>118.0</v>
      </c>
      <c r="K1543" s="2510">
        <v>53472.0</v>
      </c>
      <c r="L1543" s="2510">
        <v>1782.0</v>
      </c>
      <c r="M1543" s="2508">
        <v>74.0</v>
      </c>
      <c r="N1543" s="2508">
        <v>25.0</v>
      </c>
      <c r="O1543" s="2508">
        <v>30.0</v>
      </c>
      <c r="P1543" s="2508">
        <v>0.4</v>
      </c>
    </row>
    <row r="1544">
      <c r="A1544" s="2505" t="s">
        <v>46</v>
      </c>
      <c r="B1544" s="2505" t="s">
        <v>783</v>
      </c>
      <c r="C1544" s="2506">
        <v>45509.625</v>
      </c>
      <c r="D1544" s="2506">
        <v>45512.583333333336</v>
      </c>
      <c r="E1544" s="2508">
        <v>71.0</v>
      </c>
      <c r="F1544" s="2508" t="s">
        <v>553</v>
      </c>
      <c r="G1544" s="2508">
        <v>5.0</v>
      </c>
      <c r="H1544" s="2508">
        <v>83.0</v>
      </c>
      <c r="I1544" s="2508">
        <v>495.0</v>
      </c>
      <c r="J1544" s="2508">
        <v>121.0</v>
      </c>
      <c r="K1544" s="2510">
        <v>47715.0</v>
      </c>
      <c r="L1544" s="2510">
        <v>1988.0</v>
      </c>
      <c r="M1544" s="2508">
        <v>77.0</v>
      </c>
      <c r="N1544" s="2508">
        <v>24.0</v>
      </c>
      <c r="O1544" s="2508">
        <v>24.0</v>
      </c>
      <c r="P1544" s="2508">
        <v>0.3</v>
      </c>
    </row>
    <row r="1545">
      <c r="A1545" s="2505" t="s">
        <v>45</v>
      </c>
      <c r="B1545" s="2505" t="s">
        <v>783</v>
      </c>
      <c r="C1545" s="2506">
        <v>45516.625</v>
      </c>
      <c r="D1545" s="2506">
        <v>45519.583333333336</v>
      </c>
      <c r="E1545" s="2508">
        <v>71.0</v>
      </c>
      <c r="F1545" s="2508" t="s">
        <v>553</v>
      </c>
      <c r="G1545" s="2508">
        <v>4.0</v>
      </c>
      <c r="H1545" s="2508">
        <v>70.0</v>
      </c>
      <c r="I1545" s="2508">
        <v>535.0</v>
      </c>
      <c r="J1545" s="2508">
        <v>109.0</v>
      </c>
      <c r="K1545" s="2510">
        <v>59842.0</v>
      </c>
      <c r="L1545" s="2510">
        <v>2064.0</v>
      </c>
      <c r="M1545" s="2508">
        <v>69.0</v>
      </c>
      <c r="N1545" s="2508">
        <v>25.0</v>
      </c>
      <c r="O1545" s="2508">
        <v>29.0</v>
      </c>
      <c r="P1545" s="2508">
        <v>0.4</v>
      </c>
    </row>
    <row r="1546">
      <c r="A1546" s="2505" t="s">
        <v>44</v>
      </c>
      <c r="B1546" s="2505" t="s">
        <v>783</v>
      </c>
      <c r="C1546" s="2506">
        <v>45523.625</v>
      </c>
      <c r="D1546" s="2506">
        <v>45526.583333333336</v>
      </c>
      <c r="E1546" s="2508">
        <v>71.0</v>
      </c>
      <c r="F1546" s="2508" t="s">
        <v>553</v>
      </c>
      <c r="G1546" s="2508">
        <v>4.0</v>
      </c>
      <c r="H1546" s="2508">
        <v>113.0</v>
      </c>
      <c r="I1546" s="2508">
        <v>373.0</v>
      </c>
      <c r="J1546" s="2508">
        <v>144.0</v>
      </c>
      <c r="K1546" s="2510">
        <v>25442.0</v>
      </c>
      <c r="L1546" s="2510">
        <v>1957.0</v>
      </c>
      <c r="M1546" s="2508">
        <v>81.0</v>
      </c>
      <c r="N1546" s="2508">
        <v>23.0</v>
      </c>
      <c r="O1546" s="2508">
        <v>13.0</v>
      </c>
      <c r="P1546" s="2508">
        <v>0.2</v>
      </c>
    </row>
    <row r="1547">
      <c r="A1547" s="2505" t="s">
        <v>43</v>
      </c>
      <c r="B1547" s="2505" t="s">
        <v>783</v>
      </c>
      <c r="C1547" s="2506">
        <v>45530.625</v>
      </c>
      <c r="D1547" s="2506">
        <v>45533.583333333336</v>
      </c>
      <c r="E1547" s="2508">
        <v>71.0</v>
      </c>
      <c r="F1547" s="2508" t="s">
        <v>553</v>
      </c>
      <c r="G1547" s="2508">
        <v>3.0</v>
      </c>
      <c r="H1547" s="2508">
        <v>139.0</v>
      </c>
      <c r="I1547" s="2508">
        <v>218.0</v>
      </c>
      <c r="J1547" s="2508">
        <v>157.0</v>
      </c>
      <c r="K1547" s="2510">
        <v>18905.0</v>
      </c>
      <c r="L1547" s="2510">
        <v>756.0</v>
      </c>
      <c r="M1547" s="2508">
        <v>142.0</v>
      </c>
      <c r="N1547" s="2508">
        <v>9.0</v>
      </c>
      <c r="O1547" s="2508">
        <v>25.0</v>
      </c>
      <c r="P1547" s="2508">
        <v>0.4</v>
      </c>
    </row>
    <row r="1548">
      <c r="A1548" s="2505" t="s">
        <v>42</v>
      </c>
      <c r="B1548" s="2505" t="s">
        <v>783</v>
      </c>
      <c r="C1548" s="2506">
        <v>45537.708333333336</v>
      </c>
      <c r="D1548" s="2506">
        <v>45540.666666666664</v>
      </c>
      <c r="E1548" s="2508">
        <v>71.0</v>
      </c>
      <c r="F1548" s="2508" t="s">
        <v>553</v>
      </c>
      <c r="G1548" s="2508">
        <v>2.0</v>
      </c>
      <c r="H1548" s="2508">
        <v>103.0</v>
      </c>
      <c r="I1548" s="2508">
        <v>422.0</v>
      </c>
      <c r="J1548" s="2508">
        <v>136.0</v>
      </c>
      <c r="K1548" s="2510">
        <v>52486.0</v>
      </c>
      <c r="L1548" s="2510">
        <v>1458.0</v>
      </c>
      <c r="M1548" s="2508">
        <v>113.0</v>
      </c>
      <c r="N1548" s="2508">
        <v>17.0</v>
      </c>
      <c r="O1548" s="2508">
        <v>36.0</v>
      </c>
      <c r="P1548" s="2508">
        <v>0.5</v>
      </c>
    </row>
    <row r="1549">
      <c r="A1549" s="2505" t="s">
        <v>41</v>
      </c>
      <c r="B1549" s="2505" t="s">
        <v>783</v>
      </c>
      <c r="C1549" s="2506">
        <v>45544.708333333336</v>
      </c>
      <c r="D1549" s="2506">
        <v>45547.583333333336</v>
      </c>
      <c r="E1549" s="2508">
        <v>69.0</v>
      </c>
      <c r="F1549" s="2508" t="s">
        <v>553</v>
      </c>
      <c r="G1549" s="2508">
        <v>3.0</v>
      </c>
      <c r="H1549" s="2508">
        <v>143.0</v>
      </c>
      <c r="I1549" s="2508">
        <v>244.0</v>
      </c>
      <c r="J1549" s="2508">
        <v>157.0</v>
      </c>
      <c r="K1549" s="2510">
        <v>19810.0</v>
      </c>
      <c r="L1549" s="2510">
        <v>943.0</v>
      </c>
      <c r="M1549" s="2508">
        <v>138.0</v>
      </c>
      <c r="N1549" s="2508">
        <v>11.0</v>
      </c>
      <c r="O1549" s="2508">
        <v>21.0</v>
      </c>
      <c r="P1549" s="2508">
        <v>0.3</v>
      </c>
    </row>
    <row r="1550">
      <c r="A1550" s="2505" t="s">
        <v>40</v>
      </c>
      <c r="B1550" s="2505" t="s">
        <v>783</v>
      </c>
      <c r="C1550" s="2506">
        <v>45551.708333333336</v>
      </c>
      <c r="D1550" s="2506">
        <v>45554.583333333336</v>
      </c>
      <c r="E1550" s="2508">
        <v>69.0</v>
      </c>
      <c r="F1550" s="2508" t="s">
        <v>553</v>
      </c>
      <c r="G1550" s="2508">
        <v>3.0</v>
      </c>
      <c r="H1550" s="2508">
        <v>118.0</v>
      </c>
      <c r="I1550" s="2508">
        <v>359.0</v>
      </c>
      <c r="J1550" s="2508">
        <v>140.0</v>
      </c>
      <c r="K1550" s="2510">
        <v>30384.0</v>
      </c>
      <c r="L1550" s="2510">
        <v>1125.0</v>
      </c>
      <c r="M1550" s="2508">
        <v>115.0</v>
      </c>
      <c r="N1550" s="2508">
        <v>13.0</v>
      </c>
      <c r="O1550" s="2508">
        <v>27.0</v>
      </c>
      <c r="P1550" s="2508">
        <v>0.4</v>
      </c>
    </row>
    <row r="1551">
      <c r="A1551" s="2505" t="s">
        <v>39</v>
      </c>
      <c r="B1551" s="2505" t="s">
        <v>783</v>
      </c>
      <c r="C1551" s="2506">
        <v>45558.708333333336</v>
      </c>
      <c r="D1551" s="2506">
        <v>45561.583333333336</v>
      </c>
      <c r="E1551" s="2508">
        <v>69.0</v>
      </c>
      <c r="F1551" s="2508" t="s">
        <v>553</v>
      </c>
      <c r="G1551" s="2508">
        <v>3.0</v>
      </c>
      <c r="H1551" s="2508">
        <v>146.0</v>
      </c>
      <c r="I1551" s="2508">
        <v>219.0</v>
      </c>
      <c r="J1551" s="2508">
        <v>163.0</v>
      </c>
      <c r="K1551" s="2510">
        <v>22760.0</v>
      </c>
      <c r="L1551" s="2510">
        <v>875.0</v>
      </c>
      <c r="M1551" s="2508">
        <v>146.0</v>
      </c>
      <c r="N1551" s="2508">
        <v>10.0</v>
      </c>
      <c r="O1551" s="2508">
        <v>26.0</v>
      </c>
      <c r="P1551" s="2508">
        <v>0.4</v>
      </c>
    </row>
    <row r="1552">
      <c r="A1552" s="2505" t="s">
        <v>38</v>
      </c>
      <c r="B1552" s="2505" t="s">
        <v>783</v>
      </c>
      <c r="C1552" s="2506">
        <v>45565.708333333336</v>
      </c>
      <c r="D1552" s="2506">
        <v>45568.583333333336</v>
      </c>
      <c r="E1552" s="2508">
        <v>69.0</v>
      </c>
      <c r="F1552" s="2508" t="s">
        <v>553</v>
      </c>
      <c r="G1552" s="2508">
        <v>3.0</v>
      </c>
      <c r="H1552" s="2508">
        <v>135.0</v>
      </c>
      <c r="I1552" s="2508">
        <v>262.0</v>
      </c>
      <c r="J1552" s="2508">
        <v>151.0</v>
      </c>
      <c r="K1552" s="2510">
        <v>25902.0</v>
      </c>
      <c r="L1552" s="2510">
        <v>863.0</v>
      </c>
      <c r="M1552" s="2508">
        <v>140.0</v>
      </c>
      <c r="N1552" s="2508">
        <v>10.0</v>
      </c>
      <c r="O1552" s="2508">
        <v>30.0</v>
      </c>
      <c r="P1552" s="2508">
        <v>0.4</v>
      </c>
    </row>
    <row r="1553">
      <c r="A1553" s="2505" t="s">
        <v>37</v>
      </c>
      <c r="B1553" s="2505" t="s">
        <v>783</v>
      </c>
      <c r="C1553" s="2506">
        <v>45572.625</v>
      </c>
      <c r="D1553" s="2506">
        <v>45575.583333333336</v>
      </c>
      <c r="E1553" s="2508">
        <v>71.0</v>
      </c>
      <c r="F1553" s="2508" t="s">
        <v>553</v>
      </c>
      <c r="G1553" s="2508">
        <v>2.0</v>
      </c>
      <c r="H1553" s="2508">
        <v>163.0</v>
      </c>
      <c r="I1553" s="2508">
        <v>132.0</v>
      </c>
      <c r="J1553" s="2508">
        <v>175.0</v>
      </c>
      <c r="K1553" s="2510">
        <v>13940.0</v>
      </c>
      <c r="L1553" s="2510">
        <v>774.0</v>
      </c>
      <c r="M1553" s="2508">
        <v>158.0</v>
      </c>
      <c r="N1553" s="2508">
        <v>9.0</v>
      </c>
      <c r="O1553" s="2508">
        <v>18.0</v>
      </c>
      <c r="P1553" s="2508">
        <v>0.3</v>
      </c>
    </row>
    <row r="1554">
      <c r="A1554" s="2505" t="s">
        <v>36</v>
      </c>
      <c r="B1554" s="2505" t="s">
        <v>783</v>
      </c>
      <c r="C1554" s="2506">
        <v>45579.625</v>
      </c>
      <c r="D1554" s="2506">
        <v>45582.583333333336</v>
      </c>
      <c r="E1554" s="2508">
        <v>71.0</v>
      </c>
      <c r="F1554" s="2508" t="s">
        <v>553</v>
      </c>
      <c r="G1554" s="2508">
        <v>1.0</v>
      </c>
      <c r="H1554" s="2508">
        <v>173.0</v>
      </c>
      <c r="I1554" s="2508">
        <v>104.0</v>
      </c>
      <c r="J1554" s="2508">
        <v>175.0</v>
      </c>
      <c r="K1554" s="2510">
        <v>13197.0</v>
      </c>
      <c r="L1554" s="2510">
        <v>508.0</v>
      </c>
      <c r="M1554" s="2508">
        <v>171.0</v>
      </c>
      <c r="N1554" s="2508">
        <v>6.0</v>
      </c>
      <c r="O1554" s="2508">
        <v>26.0</v>
      </c>
      <c r="P1554" s="2508">
        <v>0.4</v>
      </c>
    </row>
    <row r="1555">
      <c r="A1555" s="2505" t="s">
        <v>35</v>
      </c>
      <c r="B1555" s="2505" t="s">
        <v>783</v>
      </c>
      <c r="C1555" s="2506">
        <v>45586.625</v>
      </c>
      <c r="D1555" s="2506">
        <v>45589.583333333336</v>
      </c>
      <c r="E1555" s="2508">
        <v>71.0</v>
      </c>
      <c r="F1555" s="2508" t="s">
        <v>553</v>
      </c>
      <c r="G1555" s="2508">
        <v>1.0</v>
      </c>
      <c r="H1555" s="2508">
        <v>159.0</v>
      </c>
      <c r="I1555" s="2508">
        <v>81.0</v>
      </c>
      <c r="J1555" s="2508">
        <v>167.0</v>
      </c>
      <c r="K1555" s="2510">
        <v>8783.0</v>
      </c>
      <c r="L1555" s="2510">
        <v>878.0</v>
      </c>
      <c r="M1555" s="2508">
        <v>146.0</v>
      </c>
      <c r="N1555" s="2508">
        <v>11.0</v>
      </c>
      <c r="O1555" s="2508">
        <v>10.0</v>
      </c>
      <c r="P1555" s="2508">
        <v>0.1</v>
      </c>
    </row>
    <row r="1556">
      <c r="A1556" s="2505" t="s">
        <v>34</v>
      </c>
      <c r="B1556" s="2505" t="s">
        <v>783</v>
      </c>
      <c r="C1556" s="2506">
        <v>45593.583333333336</v>
      </c>
      <c r="D1556" s="2506">
        <v>45596.583333333336</v>
      </c>
      <c r="E1556" s="2508">
        <v>72.0</v>
      </c>
      <c r="F1556" s="2508" t="s">
        <v>553</v>
      </c>
      <c r="G1556" s="2508">
        <v>1.0</v>
      </c>
      <c r="H1556" s="2508">
        <v>161.0</v>
      </c>
      <c r="I1556" s="2508">
        <v>93.0</v>
      </c>
      <c r="J1556" s="2508">
        <v>166.0</v>
      </c>
      <c r="K1556" s="2510">
        <v>12704.0</v>
      </c>
      <c r="L1556" s="2510">
        <v>529.0</v>
      </c>
      <c r="M1556" s="2508">
        <v>166.0</v>
      </c>
      <c r="N1556" s="2508">
        <v>6.0</v>
      </c>
      <c r="O1556" s="2508">
        <v>24.0</v>
      </c>
      <c r="P1556" s="2508">
        <v>0.3</v>
      </c>
    </row>
    <row r="1557">
      <c r="A1557" s="2505" t="s">
        <v>33</v>
      </c>
      <c r="B1557" s="2505" t="s">
        <v>783</v>
      </c>
      <c r="C1557" s="2506">
        <v>45600.583333333336</v>
      </c>
      <c r="D1557" s="2506">
        <v>45603.583333333336</v>
      </c>
      <c r="E1557" s="2508">
        <v>72.0</v>
      </c>
      <c r="F1557" s="2508" t="s">
        <v>553</v>
      </c>
      <c r="G1557" s="2508">
        <v>3.0</v>
      </c>
      <c r="H1557" s="2508">
        <v>163.0</v>
      </c>
      <c r="I1557" s="2508">
        <v>129.0</v>
      </c>
      <c r="J1557" s="2508">
        <v>166.0</v>
      </c>
      <c r="K1557" s="2510">
        <v>18064.0</v>
      </c>
      <c r="L1557" s="2510">
        <v>565.0</v>
      </c>
      <c r="M1557" s="2508">
        <v>171.0</v>
      </c>
      <c r="N1557" s="2508">
        <v>7.0</v>
      </c>
      <c r="O1557" s="2508">
        <v>32.0</v>
      </c>
      <c r="P1557" s="2508">
        <v>0.4</v>
      </c>
    </row>
    <row r="1558">
      <c r="A1558" s="2505" t="s">
        <v>32</v>
      </c>
      <c r="B1558" s="2505" t="s">
        <v>783</v>
      </c>
      <c r="C1558" s="2506">
        <v>45607.583333333336</v>
      </c>
      <c r="D1558" s="2506">
        <v>45610.583333333336</v>
      </c>
      <c r="E1558" s="2508">
        <v>72.0</v>
      </c>
      <c r="F1558" s="2508" t="s">
        <v>553</v>
      </c>
      <c r="G1558" s="2508">
        <v>2.0</v>
      </c>
      <c r="H1558" s="2508">
        <v>102.0</v>
      </c>
      <c r="I1558" s="2508">
        <v>452.0</v>
      </c>
      <c r="J1558" s="2508">
        <v>144.0</v>
      </c>
      <c r="K1558" s="2510">
        <v>73521.0</v>
      </c>
      <c r="L1558" s="2510">
        <v>2723.0</v>
      </c>
      <c r="M1558" s="2508">
        <v>58.0</v>
      </c>
      <c r="N1558" s="2508">
        <v>33.0</v>
      </c>
      <c r="O1558" s="2508">
        <v>27.0</v>
      </c>
      <c r="P1558" s="2508">
        <v>0.4</v>
      </c>
    </row>
    <row r="1559">
      <c r="A1559" s="2505" t="s">
        <v>31</v>
      </c>
      <c r="B1559" s="2505" t="s">
        <v>783</v>
      </c>
      <c r="C1559" s="2506">
        <v>45614.583333333336</v>
      </c>
      <c r="D1559" s="2506">
        <v>45617.583333333336</v>
      </c>
      <c r="E1559" s="2508">
        <v>72.0</v>
      </c>
      <c r="F1559" s="2508" t="s">
        <v>553</v>
      </c>
      <c r="G1559" s="2508">
        <v>3.0</v>
      </c>
      <c r="H1559" s="2508">
        <v>102.0</v>
      </c>
      <c r="I1559" s="2508">
        <v>419.0</v>
      </c>
      <c r="J1559" s="2508">
        <v>139.0</v>
      </c>
      <c r="K1559" s="2510">
        <v>70317.0</v>
      </c>
      <c r="L1559" s="2510">
        <v>2511.0</v>
      </c>
      <c r="M1559" s="2508">
        <v>88.0</v>
      </c>
      <c r="N1559" s="2508">
        <v>30.0</v>
      </c>
      <c r="O1559" s="2508">
        <v>28.0</v>
      </c>
      <c r="P1559" s="2508">
        <v>0.4</v>
      </c>
    </row>
    <row r="1560">
      <c r="A1560" s="2505" t="s">
        <v>30</v>
      </c>
      <c r="B1560" s="2505" t="s">
        <v>783</v>
      </c>
      <c r="C1560" s="2506">
        <v>45621.583333333336</v>
      </c>
      <c r="D1560" s="2506">
        <v>45624.583333333336</v>
      </c>
      <c r="E1560" s="2508">
        <v>72.0</v>
      </c>
      <c r="F1560" s="2508" t="s">
        <v>553</v>
      </c>
      <c r="G1560" s="2508">
        <v>3.0</v>
      </c>
      <c r="H1560" s="2508">
        <v>158.0</v>
      </c>
      <c r="I1560" s="2508">
        <v>140.0</v>
      </c>
      <c r="J1560" s="2508">
        <v>166.0</v>
      </c>
      <c r="K1560" s="2510">
        <v>17461.0</v>
      </c>
      <c r="L1560" s="2510">
        <v>698.0</v>
      </c>
      <c r="M1560" s="2508">
        <v>161.0</v>
      </c>
      <c r="N1560" s="2508">
        <v>8.0</v>
      </c>
      <c r="O1560" s="2508">
        <v>25.0</v>
      </c>
      <c r="P1560" s="2508">
        <v>0.3</v>
      </c>
    </row>
    <row r="1561">
      <c r="A1561" s="2505" t="s">
        <v>29</v>
      </c>
      <c r="B1561" s="2505" t="s">
        <v>783</v>
      </c>
      <c r="C1561" s="2506">
        <v>45628.583333333336</v>
      </c>
      <c r="D1561" s="2506">
        <v>45631.583333333336</v>
      </c>
      <c r="E1561" s="2508">
        <v>72.0</v>
      </c>
      <c r="F1561" s="2508" t="s">
        <v>553</v>
      </c>
      <c r="G1561" s="2508">
        <v>2.0</v>
      </c>
      <c r="H1561" s="2508">
        <v>156.0</v>
      </c>
      <c r="I1561" s="2508">
        <v>167.0</v>
      </c>
      <c r="J1561" s="2508">
        <v>164.0</v>
      </c>
      <c r="K1561" s="2510">
        <v>22024.0</v>
      </c>
      <c r="L1561" s="2510">
        <v>1049.0</v>
      </c>
      <c r="M1561" s="2508">
        <v>147.0</v>
      </c>
      <c r="N1561" s="2508">
        <v>13.0</v>
      </c>
      <c r="O1561" s="2508">
        <v>21.0</v>
      </c>
      <c r="P1561" s="2508">
        <v>0.3</v>
      </c>
    </row>
    <row r="1562">
      <c r="A1562" s="2505" t="s">
        <v>28</v>
      </c>
      <c r="B1562" s="2505" t="s">
        <v>783</v>
      </c>
      <c r="C1562" s="2506">
        <v>45635.583333333336</v>
      </c>
      <c r="D1562" s="2506">
        <v>45638.583333333336</v>
      </c>
      <c r="E1562" s="2508">
        <v>72.0</v>
      </c>
      <c r="F1562" s="2508" t="s">
        <v>553</v>
      </c>
      <c r="G1562" s="2508">
        <v>2.0</v>
      </c>
      <c r="H1562" s="2508">
        <v>158.0</v>
      </c>
      <c r="I1562" s="2508">
        <v>142.0</v>
      </c>
      <c r="J1562" s="2508">
        <v>160.0</v>
      </c>
      <c r="K1562" s="2510">
        <v>15334.0</v>
      </c>
      <c r="L1562" s="2510">
        <v>639.0</v>
      </c>
      <c r="M1562" s="2508">
        <v>163.0</v>
      </c>
      <c r="N1562" s="2508">
        <v>8.0</v>
      </c>
      <c r="O1562" s="2508">
        <v>24.0</v>
      </c>
      <c r="P1562" s="2508">
        <v>0.3</v>
      </c>
    </row>
    <row r="1563">
      <c r="A1563" s="2505" t="s">
        <v>27</v>
      </c>
      <c r="B1563" s="2505" t="s">
        <v>783</v>
      </c>
      <c r="C1563" s="2506">
        <v>45642.583333333336</v>
      </c>
      <c r="D1563" s="2506">
        <v>45645.583333333336</v>
      </c>
      <c r="E1563" s="2508">
        <v>72.0</v>
      </c>
      <c r="F1563" s="2508" t="s">
        <v>553</v>
      </c>
      <c r="G1563" s="2508">
        <v>2.0</v>
      </c>
      <c r="H1563" s="2508">
        <v>73.0</v>
      </c>
      <c r="I1563" s="2508">
        <v>578.0</v>
      </c>
      <c r="J1563" s="2508">
        <v>113.0</v>
      </c>
      <c r="K1563" s="2510">
        <v>122470.0</v>
      </c>
      <c r="L1563" s="2510">
        <v>3499.0</v>
      </c>
      <c r="M1563" s="2508">
        <v>62.0</v>
      </c>
      <c r="N1563" s="2508">
        <v>42.0</v>
      </c>
      <c r="O1563" s="2508">
        <v>35.0</v>
      </c>
      <c r="P1563" s="2508">
        <v>0.5</v>
      </c>
    </row>
    <row r="1564">
      <c r="A1564" s="2505" t="s">
        <v>26</v>
      </c>
      <c r="B1564" s="2505" t="s">
        <v>783</v>
      </c>
      <c r="C1564" s="2506">
        <v>45649.583333333336</v>
      </c>
      <c r="D1564" s="2506">
        <v>45652.583333333336</v>
      </c>
      <c r="E1564" s="2508">
        <v>72.0</v>
      </c>
      <c r="F1564" s="2508" t="s">
        <v>553</v>
      </c>
      <c r="G1564" s="2508">
        <v>5.0</v>
      </c>
      <c r="H1564" s="2508">
        <v>161.0</v>
      </c>
      <c r="I1564" s="2508">
        <v>58.0</v>
      </c>
      <c r="J1564" s="2508">
        <v>158.0</v>
      </c>
      <c r="K1564" s="2510">
        <v>6038.0</v>
      </c>
      <c r="L1564" s="2510">
        <v>464.0</v>
      </c>
      <c r="M1564" s="2508">
        <v>161.0</v>
      </c>
      <c r="N1564" s="2508">
        <v>6.0</v>
      </c>
      <c r="O1564" s="2508">
        <v>13.0</v>
      </c>
      <c r="P1564" s="2508">
        <v>0.2</v>
      </c>
    </row>
    <row r="1565">
      <c r="A1565" s="2505" t="s">
        <v>25</v>
      </c>
      <c r="B1565" s="2505" t="s">
        <v>783</v>
      </c>
      <c r="C1565" s="2506">
        <v>45656.583333333336</v>
      </c>
      <c r="D1565" s="2506">
        <v>45659.583333333336</v>
      </c>
      <c r="E1565" s="2508">
        <v>72.0</v>
      </c>
      <c r="F1565" s="2508" t="s">
        <v>553</v>
      </c>
      <c r="G1565" s="2508">
        <v>2.0</v>
      </c>
      <c r="H1565" s="2508">
        <v>160.0</v>
      </c>
      <c r="I1565" s="2508">
        <v>71.0</v>
      </c>
      <c r="J1565" s="2508">
        <v>161.0</v>
      </c>
      <c r="K1565" s="2510">
        <v>8280.0</v>
      </c>
      <c r="L1565" s="2510">
        <v>436.0</v>
      </c>
      <c r="M1565" s="2508">
        <v>166.0</v>
      </c>
      <c r="N1565" s="2508">
        <v>5.0</v>
      </c>
      <c r="O1565" s="2508">
        <v>19.0</v>
      </c>
      <c r="P1565" s="2508">
        <v>0.3</v>
      </c>
    </row>
    <row r="1566">
      <c r="A1566" s="2505" t="s">
        <v>24</v>
      </c>
      <c r="B1566" s="2505" t="s">
        <v>783</v>
      </c>
      <c r="C1566" s="2506">
        <v>45663.583333333336</v>
      </c>
      <c r="D1566" s="2506">
        <v>45666.583333333336</v>
      </c>
      <c r="E1566" s="2508">
        <v>72.0</v>
      </c>
      <c r="F1566" s="2508" t="s">
        <v>553</v>
      </c>
      <c r="G1566" s="2508">
        <v>1.0</v>
      </c>
      <c r="H1566" s="2508">
        <v>109.0</v>
      </c>
      <c r="I1566" s="2508">
        <v>376.0</v>
      </c>
      <c r="J1566" s="2508">
        <v>137.0</v>
      </c>
      <c r="K1566" s="2510">
        <v>40162.0</v>
      </c>
      <c r="L1566" s="2510">
        <v>1606.0</v>
      </c>
      <c r="M1566" s="2508">
        <v>107.0</v>
      </c>
      <c r="N1566" s="2508">
        <v>19.0</v>
      </c>
      <c r="O1566" s="2508">
        <v>25.0</v>
      </c>
      <c r="P1566" s="2508">
        <v>0.3</v>
      </c>
    </row>
    <row r="1567">
      <c r="A1567" s="2505" t="s">
        <v>23</v>
      </c>
      <c r="B1567" s="2505" t="s">
        <v>783</v>
      </c>
      <c r="C1567" s="2506">
        <v>45670.583333333336</v>
      </c>
      <c r="D1567" s="2506">
        <v>45673.583333333336</v>
      </c>
      <c r="E1567" s="2508">
        <v>72.0</v>
      </c>
      <c r="F1567" s="2508" t="s">
        <v>553</v>
      </c>
      <c r="G1567" s="2508">
        <v>2.0</v>
      </c>
      <c r="H1567" s="2508">
        <v>14.0</v>
      </c>
      <c r="I1567" s="2508">
        <v>848.0</v>
      </c>
      <c r="J1567" s="2508">
        <v>53.0</v>
      </c>
      <c r="K1567" s="2510">
        <v>322893.0</v>
      </c>
      <c r="L1567" s="2510">
        <v>14677.0</v>
      </c>
      <c r="M1567" s="2508">
        <v>7.0</v>
      </c>
      <c r="N1567" s="2508">
        <v>176.0</v>
      </c>
      <c r="O1567" s="2508">
        <v>22.0</v>
      </c>
      <c r="P1567" s="2508">
        <v>0.3</v>
      </c>
    </row>
    <row r="1568">
      <c r="A1568" s="2505" t="s">
        <v>22</v>
      </c>
      <c r="B1568" s="2505" t="s">
        <v>783</v>
      </c>
      <c r="C1568" s="2506">
        <v>45677.583333333336</v>
      </c>
      <c r="D1568" s="2506">
        <v>45680.583333333336</v>
      </c>
      <c r="E1568" s="2508">
        <v>72.0</v>
      </c>
      <c r="F1568" s="2508" t="s">
        <v>553</v>
      </c>
      <c r="G1568" s="2508">
        <v>6.0</v>
      </c>
      <c r="H1568" s="2508">
        <v>154.0</v>
      </c>
      <c r="I1568" s="2508">
        <v>172.0</v>
      </c>
      <c r="J1568" s="2508">
        <v>157.0</v>
      </c>
      <c r="K1568" s="2510">
        <v>26102.0</v>
      </c>
      <c r="L1568" s="2510">
        <v>842.0</v>
      </c>
      <c r="M1568" s="2508">
        <v>155.0</v>
      </c>
      <c r="N1568" s="2508">
        <v>10.0</v>
      </c>
      <c r="O1568" s="2508">
        <v>31.0</v>
      </c>
      <c r="P1568" s="2508">
        <v>0.4</v>
      </c>
    </row>
    <row r="1569">
      <c r="A1569" s="2505" t="s">
        <v>21</v>
      </c>
      <c r="B1569" s="2505" t="s">
        <v>783</v>
      </c>
      <c r="C1569" s="2506">
        <v>45684.583333333336</v>
      </c>
      <c r="D1569" s="2506">
        <v>45687.583333333336</v>
      </c>
      <c r="E1569" s="2508">
        <v>72.0</v>
      </c>
      <c r="F1569" s="2508" t="s">
        <v>553</v>
      </c>
      <c r="G1569" s="2508">
        <v>2.0</v>
      </c>
      <c r="H1569" s="2508">
        <v>157.0</v>
      </c>
      <c r="I1569" s="2508">
        <v>141.0</v>
      </c>
      <c r="J1569" s="2508">
        <v>162.0</v>
      </c>
      <c r="K1569" s="2510">
        <v>21022.0</v>
      </c>
      <c r="L1569" s="2510">
        <v>678.0</v>
      </c>
      <c r="M1569" s="2508">
        <v>159.0</v>
      </c>
      <c r="N1569" s="2508">
        <v>8.0</v>
      </c>
      <c r="O1569" s="2508">
        <v>31.0</v>
      </c>
      <c r="P1569" s="2508">
        <v>0.4</v>
      </c>
    </row>
    <row r="1570">
      <c r="A1570" s="2505" t="s">
        <v>20</v>
      </c>
      <c r="B1570" s="2505" t="s">
        <v>783</v>
      </c>
      <c r="C1570" s="2506">
        <v>45691.583333333336</v>
      </c>
      <c r="D1570" s="2506">
        <v>45694.583333333336</v>
      </c>
      <c r="E1570" s="2508">
        <v>72.0</v>
      </c>
      <c r="F1570" s="2508" t="s">
        <v>553</v>
      </c>
      <c r="G1570" s="2508">
        <v>1.0</v>
      </c>
      <c r="H1570" s="2508">
        <v>142.0</v>
      </c>
      <c r="I1570" s="2508">
        <v>212.0</v>
      </c>
      <c r="J1570" s="2508">
        <v>155.0</v>
      </c>
      <c r="K1570" s="2510">
        <v>25919.0</v>
      </c>
      <c r="L1570" s="2510">
        <v>864.0</v>
      </c>
      <c r="M1570" s="2508">
        <v>147.0</v>
      </c>
      <c r="N1570" s="2508">
        <v>10.0</v>
      </c>
      <c r="O1570" s="2508">
        <v>30.0</v>
      </c>
      <c r="P1570" s="2508">
        <v>0.4</v>
      </c>
    </row>
    <row r="1571">
      <c r="A1571" s="2505" t="s">
        <v>19</v>
      </c>
      <c r="B1571" s="2505" t="s">
        <v>783</v>
      </c>
      <c r="C1571" s="2506">
        <v>45698.583333333336</v>
      </c>
      <c r="D1571" s="2506">
        <v>45701.583333333336</v>
      </c>
      <c r="E1571" s="2508">
        <v>72.0</v>
      </c>
      <c r="F1571" s="2508" t="s">
        <v>553</v>
      </c>
      <c r="G1571" s="2508">
        <v>4.0</v>
      </c>
      <c r="H1571" s="2508">
        <v>13.0</v>
      </c>
      <c r="I1571" s="2508">
        <v>890.0</v>
      </c>
      <c r="J1571" s="2508">
        <v>28.0</v>
      </c>
      <c r="K1571" s="2510">
        <v>897625.0</v>
      </c>
      <c r="L1571" s="2510">
        <v>39027.0</v>
      </c>
      <c r="M1571" s="2508">
        <v>3.0</v>
      </c>
      <c r="N1571" s="2508">
        <v>468.0</v>
      </c>
      <c r="O1571" s="2508">
        <v>23.0</v>
      </c>
      <c r="P1571" s="2508">
        <v>0.3</v>
      </c>
    </row>
    <row r="1572">
      <c r="A1572" s="2505" t="s">
        <v>18</v>
      </c>
      <c r="B1572" s="2505" t="s">
        <v>783</v>
      </c>
      <c r="C1572" s="2506">
        <v>45705.583333333336</v>
      </c>
      <c r="D1572" s="2506">
        <v>45708.583333333336</v>
      </c>
      <c r="E1572" s="2508">
        <v>72.0</v>
      </c>
      <c r="F1572" s="2508" t="s">
        <v>553</v>
      </c>
      <c r="G1572" s="2508">
        <v>7.0</v>
      </c>
      <c r="H1572" s="2508">
        <v>77.0</v>
      </c>
      <c r="I1572" s="2508">
        <v>507.0</v>
      </c>
      <c r="J1572" s="2508">
        <v>130.0</v>
      </c>
      <c r="K1572" s="2510">
        <v>64389.0</v>
      </c>
      <c r="L1572" s="2510">
        <v>5854.0</v>
      </c>
      <c r="M1572" s="2508">
        <v>37.0</v>
      </c>
      <c r="N1572" s="2508">
        <v>70.0</v>
      </c>
      <c r="O1572" s="2508">
        <v>11.0</v>
      </c>
      <c r="P1572" s="2508">
        <v>0.2</v>
      </c>
    </row>
    <row r="1573">
      <c r="A1573" s="2505" t="s">
        <v>17</v>
      </c>
      <c r="B1573" s="2505" t="s">
        <v>783</v>
      </c>
      <c r="C1573" s="2506">
        <v>45712.583333333336</v>
      </c>
      <c r="D1573" s="2506">
        <v>45715.583333333336</v>
      </c>
      <c r="E1573" s="2508">
        <v>72.0</v>
      </c>
      <c r="F1573" s="2508" t="s">
        <v>553</v>
      </c>
      <c r="G1573" s="2508">
        <v>3.0</v>
      </c>
      <c r="H1573" s="2508">
        <v>156.0</v>
      </c>
      <c r="I1573" s="2508">
        <v>112.0</v>
      </c>
      <c r="J1573" s="2508">
        <v>160.0</v>
      </c>
      <c r="K1573" s="2510">
        <v>9275.0</v>
      </c>
      <c r="L1573" s="2510">
        <v>422.0</v>
      </c>
      <c r="M1573" s="2508">
        <v>164.0</v>
      </c>
      <c r="N1573" s="2508">
        <v>5.0</v>
      </c>
      <c r="O1573" s="2508">
        <v>22.0</v>
      </c>
      <c r="P1573" s="2508">
        <v>0.3</v>
      </c>
    </row>
    <row r="1574">
      <c r="A1574" s="2505" t="s">
        <v>16</v>
      </c>
      <c r="B1574" s="2505" t="s">
        <v>783</v>
      </c>
      <c r="C1574" s="2506">
        <v>45719.583333333336</v>
      </c>
      <c r="D1574" s="2506">
        <v>45722.583333333336</v>
      </c>
      <c r="E1574" s="2508">
        <v>72.0</v>
      </c>
      <c r="F1574" s="2508" t="s">
        <v>553</v>
      </c>
      <c r="G1574" s="2508">
        <v>1.0</v>
      </c>
      <c r="H1574" s="2508">
        <v>110.0</v>
      </c>
      <c r="I1574" s="2508">
        <v>355.0</v>
      </c>
      <c r="J1574" s="2508">
        <v>127.0</v>
      </c>
      <c r="K1574" s="2510">
        <v>37511.0</v>
      </c>
      <c r="L1574" s="2510">
        <v>1443.0</v>
      </c>
      <c r="M1574" s="2508">
        <v>112.0</v>
      </c>
      <c r="N1574" s="2508">
        <v>17.0</v>
      </c>
      <c r="O1574" s="2508">
        <v>26.0</v>
      </c>
      <c r="P1574" s="2508">
        <v>0.4</v>
      </c>
    </row>
    <row r="1575">
      <c r="A1575" s="2505" t="s">
        <v>782</v>
      </c>
      <c r="B1575" s="2505" t="s">
        <v>783</v>
      </c>
      <c r="C1575" s="2506">
        <v>45502.625</v>
      </c>
      <c r="D1575" s="2506">
        <v>45505.583333333336</v>
      </c>
      <c r="E1575" s="2508">
        <v>71.0</v>
      </c>
      <c r="F1575" s="2508" t="s">
        <v>521</v>
      </c>
      <c r="G1575" s="2508">
        <v>4.0</v>
      </c>
      <c r="H1575" s="2508">
        <v>59.0</v>
      </c>
      <c r="I1575" s="2508">
        <v>597.0</v>
      </c>
      <c r="J1575" s="2508">
        <v>67.0</v>
      </c>
      <c r="K1575" s="2510">
        <v>195968.0</v>
      </c>
      <c r="L1575" s="2510">
        <v>12248.0</v>
      </c>
      <c r="M1575" s="2508">
        <v>58.0</v>
      </c>
      <c r="N1575" s="2508">
        <v>31.0</v>
      </c>
      <c r="O1575" s="2508">
        <v>16.0</v>
      </c>
      <c r="P1575" s="2508">
        <v>0.2</v>
      </c>
    </row>
    <row r="1576">
      <c r="A1576" s="2505" t="s">
        <v>46</v>
      </c>
      <c r="B1576" s="2505" t="s">
        <v>783</v>
      </c>
      <c r="C1576" s="2506">
        <v>45509.625</v>
      </c>
      <c r="D1576" s="2506">
        <v>45512.583333333336</v>
      </c>
      <c r="E1576" s="2508">
        <v>71.0</v>
      </c>
      <c r="F1576" s="2508" t="s">
        <v>521</v>
      </c>
      <c r="G1576" s="2508">
        <v>5.0</v>
      </c>
      <c r="H1576" s="2508">
        <v>87.0</v>
      </c>
      <c r="I1576" s="2508">
        <v>476.0</v>
      </c>
      <c r="J1576" s="2508">
        <v>89.0</v>
      </c>
      <c r="K1576" s="2510">
        <v>106335.0</v>
      </c>
      <c r="L1576" s="2510">
        <v>8180.0</v>
      </c>
      <c r="M1576" s="2508">
        <v>85.0</v>
      </c>
      <c r="N1576" s="2508">
        <v>22.0</v>
      </c>
      <c r="O1576" s="2508">
        <v>13.0</v>
      </c>
      <c r="P1576" s="2508">
        <v>0.2</v>
      </c>
    </row>
    <row r="1577">
      <c r="A1577" s="2505" t="s">
        <v>45</v>
      </c>
      <c r="B1577" s="2505" t="s">
        <v>783</v>
      </c>
      <c r="C1577" s="2506">
        <v>45516.625</v>
      </c>
      <c r="D1577" s="2506">
        <v>45519.583333333336</v>
      </c>
      <c r="E1577" s="2508">
        <v>71.0</v>
      </c>
      <c r="F1577" s="2508" t="s">
        <v>521</v>
      </c>
      <c r="G1577" s="2508">
        <v>3.0</v>
      </c>
      <c r="H1577" s="2508">
        <v>98.0</v>
      </c>
      <c r="I1577" s="2508">
        <v>427.0</v>
      </c>
      <c r="J1577" s="2508">
        <v>93.0</v>
      </c>
      <c r="K1577" s="2510">
        <v>81908.0</v>
      </c>
      <c r="L1577" s="2510">
        <v>6826.0</v>
      </c>
      <c r="M1577" s="2508">
        <v>90.0</v>
      </c>
      <c r="N1577" s="2508">
        <v>18.0</v>
      </c>
      <c r="O1577" s="2508">
        <v>12.0</v>
      </c>
      <c r="P1577" s="2508">
        <v>0.2</v>
      </c>
    </row>
    <row r="1578">
      <c r="A1578" s="2505" t="s">
        <v>44</v>
      </c>
      <c r="B1578" s="2505" t="s">
        <v>783</v>
      </c>
      <c r="C1578" s="2506">
        <v>45523.625</v>
      </c>
      <c r="D1578" s="2506">
        <v>45526.583333333336</v>
      </c>
      <c r="E1578" s="2508">
        <v>71.0</v>
      </c>
      <c r="F1578" s="2508" t="s">
        <v>521</v>
      </c>
      <c r="G1578" s="2508">
        <v>4.0</v>
      </c>
      <c r="H1578" s="2508">
        <v>138.0</v>
      </c>
      <c r="I1578" s="2508">
        <v>243.0</v>
      </c>
      <c r="J1578" s="2508">
        <v>134.0</v>
      </c>
      <c r="K1578" s="2510">
        <v>44665.0</v>
      </c>
      <c r="L1578" s="2510">
        <v>4060.0</v>
      </c>
      <c r="M1578" s="2508">
        <v>133.0</v>
      </c>
      <c r="N1578" s="2508">
        <v>11.0</v>
      </c>
      <c r="O1578" s="2508">
        <v>11.0</v>
      </c>
      <c r="P1578" s="2508">
        <v>0.2</v>
      </c>
    </row>
    <row r="1579">
      <c r="A1579" s="2505" t="s">
        <v>43</v>
      </c>
      <c r="B1579" s="2505" t="s">
        <v>783</v>
      </c>
      <c r="C1579" s="2506">
        <v>45530.625</v>
      </c>
      <c r="D1579" s="2506">
        <v>45533.583333333336</v>
      </c>
      <c r="E1579" s="2508">
        <v>71.0</v>
      </c>
      <c r="F1579" s="2508" t="s">
        <v>521</v>
      </c>
      <c r="G1579" s="2508">
        <v>3.0</v>
      </c>
      <c r="H1579" s="2508">
        <v>109.0</v>
      </c>
      <c r="I1579" s="2508">
        <v>378.0</v>
      </c>
      <c r="J1579" s="2508">
        <v>96.0</v>
      </c>
      <c r="K1579" s="2510">
        <v>92941.0</v>
      </c>
      <c r="L1579" s="2510">
        <v>4892.0</v>
      </c>
      <c r="M1579" s="2508">
        <v>118.0</v>
      </c>
      <c r="N1579" s="2508">
        <v>13.0</v>
      </c>
      <c r="O1579" s="2508">
        <v>19.0</v>
      </c>
      <c r="P1579" s="2508">
        <v>0.3</v>
      </c>
    </row>
    <row r="1580">
      <c r="A1580" s="2505" t="s">
        <v>42</v>
      </c>
      <c r="B1580" s="2505" t="s">
        <v>783</v>
      </c>
      <c r="C1580" s="2506">
        <v>45537.708333333336</v>
      </c>
      <c r="D1580" s="2506">
        <v>45540.666666666664</v>
      </c>
      <c r="E1580" s="2508">
        <v>71.0</v>
      </c>
      <c r="F1580" s="2508" t="s">
        <v>521</v>
      </c>
      <c r="G1580" s="2508">
        <v>4.0</v>
      </c>
      <c r="H1580" s="2508">
        <v>147.0</v>
      </c>
      <c r="I1580" s="2508">
        <v>213.0</v>
      </c>
      <c r="J1580" s="2508">
        <v>129.0</v>
      </c>
      <c r="K1580" s="2510">
        <v>61416.0</v>
      </c>
      <c r="L1580" s="2510">
        <v>4094.0</v>
      </c>
      <c r="M1580" s="2508">
        <v>143.0</v>
      </c>
      <c r="N1580" s="2508">
        <v>11.0</v>
      </c>
      <c r="O1580" s="2508">
        <v>15.0</v>
      </c>
      <c r="P1580" s="2508">
        <v>0.2</v>
      </c>
    </row>
    <row r="1581">
      <c r="A1581" s="2505" t="s">
        <v>41</v>
      </c>
      <c r="B1581" s="2505" t="s">
        <v>783</v>
      </c>
      <c r="C1581" s="2506">
        <v>45544.708333333336</v>
      </c>
      <c r="D1581" s="2506">
        <v>45547.583333333336</v>
      </c>
      <c r="E1581" s="2508">
        <v>69.0</v>
      </c>
      <c r="F1581" s="2508" t="s">
        <v>521</v>
      </c>
      <c r="G1581" s="2508">
        <v>3.0</v>
      </c>
      <c r="H1581" s="2508">
        <v>131.0</v>
      </c>
      <c r="I1581" s="2508">
        <v>292.0</v>
      </c>
      <c r="J1581" s="2508">
        <v>118.0</v>
      </c>
      <c r="K1581" s="2510">
        <v>64916.0</v>
      </c>
      <c r="L1581" s="2510">
        <v>4057.0</v>
      </c>
      <c r="M1581" s="2508">
        <v>142.0</v>
      </c>
      <c r="N1581" s="2508">
        <v>11.0</v>
      </c>
      <c r="O1581" s="2508">
        <v>16.0</v>
      </c>
      <c r="P1581" s="2508">
        <v>0.2</v>
      </c>
    </row>
    <row r="1582">
      <c r="A1582" s="2505" t="s">
        <v>40</v>
      </c>
      <c r="B1582" s="2505" t="s">
        <v>783</v>
      </c>
      <c r="C1582" s="2506">
        <v>45551.708333333336</v>
      </c>
      <c r="D1582" s="2506">
        <v>45554.583333333336</v>
      </c>
      <c r="E1582" s="2508">
        <v>69.0</v>
      </c>
      <c r="F1582" s="2508" t="s">
        <v>521</v>
      </c>
      <c r="G1582" s="2508">
        <v>3.0</v>
      </c>
      <c r="H1582" s="2508">
        <v>144.0</v>
      </c>
      <c r="I1582" s="2508">
        <v>217.0</v>
      </c>
      <c r="J1582" s="2508">
        <v>135.0</v>
      </c>
      <c r="K1582" s="2510">
        <v>35898.0</v>
      </c>
      <c r="L1582" s="2510">
        <v>3989.0</v>
      </c>
      <c r="M1582" s="2508">
        <v>133.0</v>
      </c>
      <c r="N1582" s="2508">
        <v>11.0</v>
      </c>
      <c r="O1582" s="2508">
        <v>9.0</v>
      </c>
      <c r="P1582" s="2508">
        <v>0.1</v>
      </c>
    </row>
    <row r="1583">
      <c r="A1583" s="2505" t="s">
        <v>39</v>
      </c>
      <c r="B1583" s="2505" t="s">
        <v>783</v>
      </c>
      <c r="C1583" s="2506">
        <v>45558.708333333336</v>
      </c>
      <c r="D1583" s="2506">
        <v>45561.583333333336</v>
      </c>
      <c r="E1583" s="2508">
        <v>69.0</v>
      </c>
      <c r="F1583" s="2508" t="s">
        <v>521</v>
      </c>
      <c r="G1583" s="2508">
        <v>3.0</v>
      </c>
      <c r="H1583" s="2508">
        <v>140.0</v>
      </c>
      <c r="I1583" s="2508">
        <v>260.0</v>
      </c>
      <c r="J1583" s="2508">
        <v>123.0</v>
      </c>
      <c r="K1583" s="2510">
        <v>60239.0</v>
      </c>
      <c r="L1583" s="2510">
        <v>3765.0</v>
      </c>
      <c r="M1583" s="2508">
        <v>149.0</v>
      </c>
      <c r="N1583" s="2508">
        <v>10.0</v>
      </c>
      <c r="O1583" s="2508">
        <v>16.0</v>
      </c>
      <c r="P1583" s="2508">
        <v>0.2</v>
      </c>
    </row>
    <row r="1584">
      <c r="A1584" s="2505" t="s">
        <v>38</v>
      </c>
      <c r="B1584" s="2505" t="s">
        <v>783</v>
      </c>
      <c r="C1584" s="2506">
        <v>45565.708333333336</v>
      </c>
      <c r="D1584" s="2506">
        <v>45568.583333333336</v>
      </c>
      <c r="E1584" s="2508">
        <v>69.0</v>
      </c>
      <c r="F1584" s="2508" t="s">
        <v>521</v>
      </c>
      <c r="G1584" s="2508">
        <v>2.0</v>
      </c>
      <c r="H1584" s="2508">
        <v>153.0</v>
      </c>
      <c r="I1584" s="2508">
        <v>152.0</v>
      </c>
      <c r="J1584" s="2508">
        <v>142.0</v>
      </c>
      <c r="K1584" s="2510">
        <v>36039.0</v>
      </c>
      <c r="L1584" s="2510">
        <v>3604.0</v>
      </c>
      <c r="M1584" s="2508">
        <v>145.0</v>
      </c>
      <c r="N1584" s="2508">
        <v>10.0</v>
      </c>
      <c r="O1584" s="2508">
        <v>10.0</v>
      </c>
      <c r="P1584" s="2508">
        <v>0.1</v>
      </c>
    </row>
    <row r="1585">
      <c r="A1585" s="2505" t="s">
        <v>37</v>
      </c>
      <c r="B1585" s="2505" t="s">
        <v>783</v>
      </c>
      <c r="C1585" s="2506">
        <v>45572.625</v>
      </c>
      <c r="D1585" s="2506">
        <v>45575.583333333336</v>
      </c>
      <c r="E1585" s="2508">
        <v>71.0</v>
      </c>
      <c r="F1585" s="2508" t="s">
        <v>521</v>
      </c>
      <c r="G1585" s="2508">
        <v>3.0</v>
      </c>
      <c r="H1585" s="2508">
        <v>159.0</v>
      </c>
      <c r="I1585" s="2508">
        <v>156.0</v>
      </c>
      <c r="J1585" s="2508">
        <v>148.0</v>
      </c>
      <c r="K1585" s="2510">
        <v>44731.0</v>
      </c>
      <c r="L1585" s="2510">
        <v>2982.0</v>
      </c>
      <c r="M1585" s="2508">
        <v>165.0</v>
      </c>
      <c r="N1585" s="2508">
        <v>8.0</v>
      </c>
      <c r="O1585" s="2508">
        <v>15.0</v>
      </c>
      <c r="P1585" s="2508">
        <v>0.2</v>
      </c>
    </row>
    <row r="1586">
      <c r="A1586" s="2505" t="s">
        <v>36</v>
      </c>
      <c r="B1586" s="2505" t="s">
        <v>783</v>
      </c>
      <c r="C1586" s="2506">
        <v>45579.625</v>
      </c>
      <c r="D1586" s="2506">
        <v>45582.583333333336</v>
      </c>
      <c r="E1586" s="2508">
        <v>71.0</v>
      </c>
      <c r="F1586" s="2508" t="s">
        <v>521</v>
      </c>
      <c r="G1586" s="2508">
        <v>1.0</v>
      </c>
      <c r="H1586" s="2508">
        <v>165.0</v>
      </c>
      <c r="I1586" s="2508">
        <v>173.0</v>
      </c>
      <c r="J1586" s="2508">
        <v>152.0</v>
      </c>
      <c r="K1586" s="2510">
        <v>43839.0</v>
      </c>
      <c r="L1586" s="2510">
        <v>3985.0</v>
      </c>
      <c r="M1586" s="2508">
        <v>148.0</v>
      </c>
      <c r="N1586" s="2508">
        <v>11.0</v>
      </c>
      <c r="O1586" s="2508">
        <v>11.0</v>
      </c>
      <c r="P1586" s="2508">
        <v>0.2</v>
      </c>
    </row>
    <row r="1587">
      <c r="A1587" s="2505" t="s">
        <v>35</v>
      </c>
      <c r="B1587" s="2505" t="s">
        <v>783</v>
      </c>
      <c r="C1587" s="2506">
        <v>45586.625</v>
      </c>
      <c r="D1587" s="2506">
        <v>45589.583333333336</v>
      </c>
      <c r="E1587" s="2508">
        <v>71.0</v>
      </c>
      <c r="F1587" s="2508" t="s">
        <v>521</v>
      </c>
      <c r="G1587" s="2508">
        <v>2.0</v>
      </c>
      <c r="H1587" s="2508">
        <v>142.0</v>
      </c>
      <c r="I1587" s="2508">
        <v>248.0</v>
      </c>
      <c r="J1587" s="2508">
        <v>124.0</v>
      </c>
      <c r="K1587" s="2510">
        <v>69552.0</v>
      </c>
      <c r="L1587" s="2510">
        <v>4091.0</v>
      </c>
      <c r="M1587" s="2508">
        <v>143.0</v>
      </c>
      <c r="N1587" s="2508">
        <v>11.0</v>
      </c>
      <c r="O1587" s="2508">
        <v>17.0</v>
      </c>
      <c r="P1587" s="2508">
        <v>0.2</v>
      </c>
    </row>
    <row r="1588">
      <c r="A1588" s="2505" t="s">
        <v>34</v>
      </c>
      <c r="B1588" s="2505" t="s">
        <v>783</v>
      </c>
      <c r="C1588" s="2506">
        <v>45593.583333333336</v>
      </c>
      <c r="D1588" s="2506">
        <v>45596.583333333336</v>
      </c>
      <c r="E1588" s="2508">
        <v>72.0</v>
      </c>
      <c r="F1588" s="2508" t="s">
        <v>521</v>
      </c>
      <c r="G1588" s="2508">
        <v>2.0</v>
      </c>
      <c r="H1588" s="2508">
        <v>151.0</v>
      </c>
      <c r="I1588" s="2508">
        <v>194.0</v>
      </c>
      <c r="J1588" s="2508">
        <v>137.0</v>
      </c>
      <c r="K1588" s="2510">
        <v>60259.0</v>
      </c>
      <c r="L1588" s="2510">
        <v>3545.0</v>
      </c>
      <c r="M1588" s="2508">
        <v>156.0</v>
      </c>
      <c r="N1588" s="2508">
        <v>9.0</v>
      </c>
      <c r="O1588" s="2508">
        <v>17.0</v>
      </c>
      <c r="P1588" s="2508">
        <v>0.2</v>
      </c>
    </row>
    <row r="1589">
      <c r="A1589" s="2505" t="s">
        <v>33</v>
      </c>
      <c r="B1589" s="2505" t="s">
        <v>783</v>
      </c>
      <c r="C1589" s="2506">
        <v>45600.583333333336</v>
      </c>
      <c r="D1589" s="2506">
        <v>45603.583333333336</v>
      </c>
      <c r="E1589" s="2508">
        <v>72.0</v>
      </c>
      <c r="F1589" s="2508" t="s">
        <v>521</v>
      </c>
      <c r="G1589" s="2508">
        <v>2.0</v>
      </c>
      <c r="H1589" s="2508">
        <v>151.0</v>
      </c>
      <c r="I1589" s="2508">
        <v>211.0</v>
      </c>
      <c r="J1589" s="2508">
        <v>132.0</v>
      </c>
      <c r="K1589" s="2510">
        <v>67895.0</v>
      </c>
      <c r="L1589" s="2510">
        <v>3573.0</v>
      </c>
      <c r="M1589" s="2508">
        <v>154.0</v>
      </c>
      <c r="N1589" s="2508">
        <v>9.0</v>
      </c>
      <c r="O1589" s="2508">
        <v>19.0</v>
      </c>
      <c r="P1589" s="2508">
        <v>0.3</v>
      </c>
    </row>
    <row r="1590">
      <c r="A1590" s="2505" t="s">
        <v>32</v>
      </c>
      <c r="B1590" s="2505" t="s">
        <v>783</v>
      </c>
      <c r="C1590" s="2506">
        <v>45607.583333333336</v>
      </c>
      <c r="D1590" s="2506">
        <v>45610.583333333336</v>
      </c>
      <c r="E1590" s="2508">
        <v>72.0</v>
      </c>
      <c r="F1590" s="2508" t="s">
        <v>521</v>
      </c>
      <c r="G1590" s="2508">
        <v>3.0</v>
      </c>
      <c r="H1590" s="2508">
        <v>166.0</v>
      </c>
      <c r="I1590" s="2508">
        <v>154.0</v>
      </c>
      <c r="J1590" s="2508">
        <v>151.0</v>
      </c>
      <c r="K1590" s="2510">
        <v>63156.0</v>
      </c>
      <c r="L1590" s="2510">
        <v>3509.0</v>
      </c>
      <c r="M1590" s="2508">
        <v>161.0</v>
      </c>
      <c r="N1590" s="2508">
        <v>9.0</v>
      </c>
      <c r="O1590" s="2508">
        <v>18.0</v>
      </c>
      <c r="P1590" s="2508">
        <v>0.3</v>
      </c>
    </row>
    <row r="1591">
      <c r="A1591" s="2505" t="s">
        <v>31</v>
      </c>
      <c r="B1591" s="2505" t="s">
        <v>783</v>
      </c>
      <c r="C1591" s="2506">
        <v>45614.583333333336</v>
      </c>
      <c r="D1591" s="2506">
        <v>45617.583333333336</v>
      </c>
      <c r="E1591" s="2508">
        <v>72.0</v>
      </c>
      <c r="F1591" s="2508" t="s">
        <v>521</v>
      </c>
      <c r="G1591" s="2508">
        <v>2.0</v>
      </c>
      <c r="H1591" s="2508">
        <v>158.0</v>
      </c>
      <c r="I1591" s="2508">
        <v>138.0</v>
      </c>
      <c r="J1591" s="2508">
        <v>147.0</v>
      </c>
      <c r="K1591" s="2510">
        <v>49103.0</v>
      </c>
      <c r="L1591" s="2510">
        <v>3069.0</v>
      </c>
      <c r="M1591" s="2508">
        <v>161.0</v>
      </c>
      <c r="N1591" s="2508">
        <v>8.0</v>
      </c>
      <c r="O1591" s="2508">
        <v>16.0</v>
      </c>
      <c r="P1591" s="2508">
        <v>0.2</v>
      </c>
    </row>
    <row r="1592">
      <c r="A1592" s="2505" t="s">
        <v>30</v>
      </c>
      <c r="B1592" s="2505" t="s">
        <v>783</v>
      </c>
      <c r="C1592" s="2506">
        <v>45621.583333333336</v>
      </c>
      <c r="D1592" s="2506">
        <v>45624.583333333336</v>
      </c>
      <c r="E1592" s="2508">
        <v>72.0</v>
      </c>
      <c r="F1592" s="2508" t="s">
        <v>521</v>
      </c>
      <c r="G1592" s="2508">
        <v>2.0</v>
      </c>
      <c r="H1592" s="2508">
        <v>140.0</v>
      </c>
      <c r="I1592" s="2508">
        <v>263.0</v>
      </c>
      <c r="J1592" s="2508">
        <v>130.0</v>
      </c>
      <c r="K1592" s="2510">
        <v>82834.0</v>
      </c>
      <c r="L1592" s="2510">
        <v>4360.0</v>
      </c>
      <c r="M1592" s="2508">
        <v>143.0</v>
      </c>
      <c r="N1592" s="2508">
        <v>12.0</v>
      </c>
      <c r="O1592" s="2508">
        <v>19.0</v>
      </c>
      <c r="P1592" s="2508">
        <v>0.3</v>
      </c>
    </row>
    <row r="1593">
      <c r="A1593" s="2505" t="s">
        <v>29</v>
      </c>
      <c r="B1593" s="2505" t="s">
        <v>783</v>
      </c>
      <c r="C1593" s="2506">
        <v>45628.583333333336</v>
      </c>
      <c r="D1593" s="2506">
        <v>45631.583333333336</v>
      </c>
      <c r="E1593" s="2508">
        <v>72.0</v>
      </c>
      <c r="F1593" s="2508" t="s">
        <v>521</v>
      </c>
      <c r="G1593" s="2508">
        <v>2.0</v>
      </c>
      <c r="H1593" s="2508">
        <v>164.0</v>
      </c>
      <c r="I1593" s="2508">
        <v>140.0</v>
      </c>
      <c r="J1593" s="2508">
        <v>156.0</v>
      </c>
      <c r="K1593" s="2510">
        <v>39550.0</v>
      </c>
      <c r="L1593" s="2510">
        <v>4394.0</v>
      </c>
      <c r="M1593" s="2508">
        <v>152.0</v>
      </c>
      <c r="N1593" s="2508">
        <v>12.0</v>
      </c>
      <c r="O1593" s="2508">
        <v>9.0</v>
      </c>
      <c r="P1593" s="2508">
        <v>0.1</v>
      </c>
    </row>
    <row r="1594">
      <c r="A1594" s="2505" t="s">
        <v>28</v>
      </c>
      <c r="B1594" s="2505" t="s">
        <v>783</v>
      </c>
      <c r="C1594" s="2506">
        <v>45635.583333333336</v>
      </c>
      <c r="D1594" s="2506">
        <v>45638.583333333336</v>
      </c>
      <c r="E1594" s="2508">
        <v>72.0</v>
      </c>
      <c r="F1594" s="2508" t="s">
        <v>521</v>
      </c>
      <c r="G1594" s="2508">
        <v>2.0</v>
      </c>
      <c r="H1594" s="2508">
        <v>157.0</v>
      </c>
      <c r="I1594" s="2508">
        <v>144.0</v>
      </c>
      <c r="J1594" s="2508">
        <v>147.0</v>
      </c>
      <c r="K1594" s="2510">
        <v>37626.0</v>
      </c>
      <c r="L1594" s="2510">
        <v>3136.0</v>
      </c>
      <c r="M1594" s="2508">
        <v>161.0</v>
      </c>
      <c r="N1594" s="2508">
        <v>8.0</v>
      </c>
      <c r="O1594" s="2508">
        <v>12.0</v>
      </c>
      <c r="P1594" s="2508">
        <v>0.2</v>
      </c>
    </row>
    <row r="1595">
      <c r="A1595" s="2505" t="s">
        <v>27</v>
      </c>
      <c r="B1595" s="2505" t="s">
        <v>783</v>
      </c>
      <c r="C1595" s="2506">
        <v>45642.583333333336</v>
      </c>
      <c r="D1595" s="2506">
        <v>45645.583333333336</v>
      </c>
      <c r="E1595" s="2508">
        <v>72.0</v>
      </c>
      <c r="F1595" s="2508" t="s">
        <v>521</v>
      </c>
      <c r="G1595" s="2508">
        <v>2.0</v>
      </c>
      <c r="H1595" s="2508">
        <v>146.0</v>
      </c>
      <c r="I1595" s="2508">
        <v>229.0</v>
      </c>
      <c r="J1595" s="2508">
        <v>130.0</v>
      </c>
      <c r="K1595" s="2510">
        <v>62655.0</v>
      </c>
      <c r="L1595" s="2510">
        <v>3686.0</v>
      </c>
      <c r="M1595" s="2508">
        <v>154.0</v>
      </c>
      <c r="N1595" s="2508">
        <v>10.0</v>
      </c>
      <c r="O1595" s="2508">
        <v>17.0</v>
      </c>
      <c r="P1595" s="2508">
        <v>0.2</v>
      </c>
    </row>
    <row r="1596">
      <c r="A1596" s="2505" t="s">
        <v>26</v>
      </c>
      <c r="B1596" s="2505" t="s">
        <v>783</v>
      </c>
      <c r="C1596" s="2506">
        <v>45649.583333333336</v>
      </c>
      <c r="D1596" s="2506">
        <v>45652.583333333336</v>
      </c>
      <c r="E1596" s="2508">
        <v>72.0</v>
      </c>
      <c r="F1596" s="2508" t="s">
        <v>521</v>
      </c>
      <c r="G1596" s="2508">
        <v>3.0</v>
      </c>
      <c r="H1596" s="2508">
        <v>62.0</v>
      </c>
      <c r="I1596" s="2508">
        <v>571.0</v>
      </c>
      <c r="J1596" s="2508">
        <v>78.0</v>
      </c>
      <c r="K1596" s="2510">
        <v>170045.0</v>
      </c>
      <c r="L1596" s="2510">
        <v>17005.0</v>
      </c>
      <c r="M1596" s="2508">
        <v>56.0</v>
      </c>
      <c r="N1596" s="2508">
        <v>45.0</v>
      </c>
      <c r="O1596" s="2508">
        <v>10.0</v>
      </c>
      <c r="P1596" s="2508">
        <v>0.1</v>
      </c>
    </row>
    <row r="1597">
      <c r="A1597" s="2505" t="s">
        <v>25</v>
      </c>
      <c r="B1597" s="2505" t="s">
        <v>783</v>
      </c>
      <c r="C1597" s="2506">
        <v>45656.583333333336</v>
      </c>
      <c r="D1597" s="2506">
        <v>45659.583333333336</v>
      </c>
      <c r="E1597" s="2508">
        <v>72.0</v>
      </c>
      <c r="F1597" s="2508" t="s">
        <v>521</v>
      </c>
      <c r="G1597" s="2508">
        <v>4.0</v>
      </c>
      <c r="H1597" s="2508">
        <v>131.0</v>
      </c>
      <c r="I1597" s="2508">
        <v>266.0</v>
      </c>
      <c r="J1597" s="2508">
        <v>116.0</v>
      </c>
      <c r="K1597" s="2510">
        <v>64240.0</v>
      </c>
      <c r="L1597" s="2510">
        <v>4283.0</v>
      </c>
      <c r="M1597" s="2508">
        <v>146.0</v>
      </c>
      <c r="N1597" s="2508">
        <v>11.0</v>
      </c>
      <c r="O1597" s="2508">
        <v>15.0</v>
      </c>
      <c r="P1597" s="2508">
        <v>0.2</v>
      </c>
    </row>
    <row r="1598">
      <c r="A1598" s="2505" t="s">
        <v>24</v>
      </c>
      <c r="B1598" s="2505" t="s">
        <v>783</v>
      </c>
      <c r="C1598" s="2506">
        <v>45663.583333333336</v>
      </c>
      <c r="D1598" s="2506">
        <v>45666.583333333336</v>
      </c>
      <c r="E1598" s="2508">
        <v>72.0</v>
      </c>
      <c r="F1598" s="2508" t="s">
        <v>521</v>
      </c>
      <c r="G1598" s="2508">
        <v>3.0</v>
      </c>
      <c r="H1598" s="2508">
        <v>135.0</v>
      </c>
      <c r="I1598" s="2508">
        <v>258.0</v>
      </c>
      <c r="J1598" s="2508">
        <v>127.0</v>
      </c>
      <c r="K1598" s="2510">
        <v>52282.0</v>
      </c>
      <c r="L1598" s="2510">
        <v>5809.0</v>
      </c>
      <c r="M1598" s="2508">
        <v>122.0</v>
      </c>
      <c r="N1598" s="2508">
        <v>15.0</v>
      </c>
      <c r="O1598" s="2508">
        <v>9.0</v>
      </c>
      <c r="P1598" s="2508">
        <v>0.1</v>
      </c>
    </row>
    <row r="1599">
      <c r="A1599" s="2505" t="s">
        <v>23</v>
      </c>
      <c r="B1599" s="2505" t="s">
        <v>783</v>
      </c>
      <c r="C1599" s="2506">
        <v>45670.583333333336</v>
      </c>
      <c r="D1599" s="2506">
        <v>45673.583333333336</v>
      </c>
      <c r="E1599" s="2508">
        <v>72.0</v>
      </c>
      <c r="F1599" s="2508" t="s">
        <v>521</v>
      </c>
      <c r="G1599" s="2508">
        <v>2.0</v>
      </c>
      <c r="H1599" s="2508">
        <v>145.0</v>
      </c>
      <c r="I1599" s="2508">
        <v>222.0</v>
      </c>
      <c r="J1599" s="2508">
        <v>132.0</v>
      </c>
      <c r="K1599" s="2510">
        <v>49895.0</v>
      </c>
      <c r="L1599" s="2510">
        <v>3564.0</v>
      </c>
      <c r="M1599" s="2508">
        <v>146.0</v>
      </c>
      <c r="N1599" s="2508">
        <v>9.0</v>
      </c>
      <c r="O1599" s="2508">
        <v>14.0</v>
      </c>
      <c r="P1599" s="2508">
        <v>0.2</v>
      </c>
    </row>
    <row r="1600">
      <c r="A1600" s="2505" t="s">
        <v>22</v>
      </c>
      <c r="B1600" s="2505" t="s">
        <v>783</v>
      </c>
      <c r="C1600" s="2506">
        <v>45677.583333333336</v>
      </c>
      <c r="D1600" s="2506">
        <v>45680.583333333336</v>
      </c>
      <c r="E1600" s="2508">
        <v>72.0</v>
      </c>
      <c r="F1600" s="2508" t="s">
        <v>521</v>
      </c>
      <c r="G1600" s="2508">
        <v>3.0</v>
      </c>
      <c r="H1600" s="2508">
        <v>153.0</v>
      </c>
      <c r="I1600" s="2508">
        <v>174.0</v>
      </c>
      <c r="J1600" s="2508">
        <v>140.0</v>
      </c>
      <c r="K1600" s="2510">
        <v>51576.0</v>
      </c>
      <c r="L1600" s="2510">
        <v>4298.0</v>
      </c>
      <c r="M1600" s="2508">
        <v>148.0</v>
      </c>
      <c r="N1600" s="2508">
        <v>11.0</v>
      </c>
      <c r="O1600" s="2508">
        <v>12.0</v>
      </c>
      <c r="P1600" s="2508">
        <v>0.2</v>
      </c>
    </row>
    <row r="1601">
      <c r="A1601" s="2505" t="s">
        <v>21</v>
      </c>
      <c r="B1601" s="2505" t="s">
        <v>783</v>
      </c>
      <c r="C1601" s="2506">
        <v>45684.583333333336</v>
      </c>
      <c r="D1601" s="2506">
        <v>45687.583333333336</v>
      </c>
      <c r="E1601" s="2508">
        <v>72.0</v>
      </c>
      <c r="F1601" s="2508" t="s">
        <v>521</v>
      </c>
      <c r="G1601" s="2508">
        <v>1.0</v>
      </c>
      <c r="H1601" s="2508">
        <v>164.0</v>
      </c>
      <c r="I1601" s="2508">
        <v>80.0</v>
      </c>
      <c r="J1601" s="2508">
        <v>158.0</v>
      </c>
      <c r="K1601" s="2510">
        <v>30485.0</v>
      </c>
      <c r="L1601" s="2510">
        <v>3049.0</v>
      </c>
      <c r="M1601" s="2508">
        <v>160.0</v>
      </c>
      <c r="N1601" s="2508">
        <v>8.0</v>
      </c>
      <c r="O1601" s="2508">
        <v>10.0</v>
      </c>
      <c r="P1601" s="2508">
        <v>0.1</v>
      </c>
    </row>
    <row r="1602">
      <c r="A1602" s="2505" t="s">
        <v>20</v>
      </c>
      <c r="B1602" s="2505" t="s">
        <v>783</v>
      </c>
      <c r="C1602" s="2506">
        <v>45691.583333333336</v>
      </c>
      <c r="D1602" s="2506">
        <v>45694.583333333336</v>
      </c>
      <c r="E1602" s="2508">
        <v>72.0</v>
      </c>
      <c r="F1602" s="2508" t="s">
        <v>521</v>
      </c>
      <c r="G1602" s="2508">
        <v>1.0</v>
      </c>
      <c r="H1602" s="2508">
        <v>152.0</v>
      </c>
      <c r="I1602" s="2508">
        <v>175.0</v>
      </c>
      <c r="J1602" s="2508">
        <v>138.0</v>
      </c>
      <c r="K1602" s="2510">
        <v>55091.0</v>
      </c>
      <c r="L1602" s="2510">
        <v>3673.0</v>
      </c>
      <c r="M1602" s="2508">
        <v>152.0</v>
      </c>
      <c r="N1602" s="2508">
        <v>10.0</v>
      </c>
      <c r="O1602" s="2508">
        <v>15.0</v>
      </c>
      <c r="P1602" s="2508">
        <v>0.2</v>
      </c>
    </row>
    <row r="1603">
      <c r="A1603" s="2505" t="s">
        <v>19</v>
      </c>
      <c r="B1603" s="2505" t="s">
        <v>783</v>
      </c>
      <c r="C1603" s="2506">
        <v>45698.583333333336</v>
      </c>
      <c r="D1603" s="2506">
        <v>45701.583333333336</v>
      </c>
      <c r="E1603" s="2508">
        <v>72.0</v>
      </c>
      <c r="F1603" s="2508" t="s">
        <v>521</v>
      </c>
      <c r="G1603" s="2508">
        <v>2.0</v>
      </c>
      <c r="H1603" s="2508">
        <v>139.0</v>
      </c>
      <c r="I1603" s="2508">
        <v>202.0</v>
      </c>
      <c r="J1603" s="2508">
        <v>129.0</v>
      </c>
      <c r="K1603" s="2510">
        <v>43900.0</v>
      </c>
      <c r="L1603" s="2510">
        <v>3377.0</v>
      </c>
      <c r="M1603" s="2508">
        <v>144.0</v>
      </c>
      <c r="N1603" s="2508">
        <v>9.0</v>
      </c>
      <c r="O1603" s="2508">
        <v>13.0</v>
      </c>
      <c r="P1603" s="2508">
        <v>0.2</v>
      </c>
    </row>
    <row r="1604">
      <c r="A1604" s="2505" t="s">
        <v>18</v>
      </c>
      <c r="B1604" s="2505" t="s">
        <v>783</v>
      </c>
      <c r="C1604" s="2506">
        <v>45705.583333333336</v>
      </c>
      <c r="D1604" s="2506">
        <v>45708.583333333336</v>
      </c>
      <c r="E1604" s="2508">
        <v>72.0</v>
      </c>
      <c r="F1604" s="2508" t="s">
        <v>521</v>
      </c>
      <c r="G1604" s="2508">
        <v>2.0</v>
      </c>
      <c r="H1604" s="2508">
        <v>144.0</v>
      </c>
      <c r="I1604" s="2508">
        <v>186.0</v>
      </c>
      <c r="J1604" s="2508">
        <v>136.0</v>
      </c>
      <c r="K1604" s="2510">
        <v>58534.0</v>
      </c>
      <c r="L1604" s="2510">
        <v>3081.0</v>
      </c>
      <c r="M1604" s="2508">
        <v>153.0</v>
      </c>
      <c r="N1604" s="2508">
        <v>8.0</v>
      </c>
      <c r="O1604" s="2508">
        <v>19.0</v>
      </c>
      <c r="P1604" s="2508">
        <v>0.3</v>
      </c>
    </row>
    <row r="1605">
      <c r="A1605" s="2505" t="s">
        <v>17</v>
      </c>
      <c r="B1605" s="2505" t="s">
        <v>783</v>
      </c>
      <c r="C1605" s="2506">
        <v>45712.583333333336</v>
      </c>
      <c r="D1605" s="2506">
        <v>45715.583333333336</v>
      </c>
      <c r="E1605" s="2508">
        <v>72.0</v>
      </c>
      <c r="F1605" s="2508" t="s">
        <v>521</v>
      </c>
      <c r="G1605" s="2508">
        <v>2.0</v>
      </c>
      <c r="H1605" s="2508">
        <v>145.0</v>
      </c>
      <c r="I1605" s="2508">
        <v>172.0</v>
      </c>
      <c r="J1605" s="2508">
        <v>138.0</v>
      </c>
      <c r="K1605" s="2510">
        <v>32179.0</v>
      </c>
      <c r="L1605" s="2510">
        <v>2925.0</v>
      </c>
      <c r="M1605" s="2508">
        <v>151.0</v>
      </c>
      <c r="N1605" s="2508">
        <v>8.0</v>
      </c>
      <c r="O1605" s="2508">
        <v>11.0</v>
      </c>
      <c r="P1605" s="2508">
        <v>0.2</v>
      </c>
    </row>
    <row r="1606">
      <c r="A1606" s="2505" t="s">
        <v>16</v>
      </c>
      <c r="B1606" s="2505" t="s">
        <v>783</v>
      </c>
      <c r="C1606" s="2506">
        <v>45719.583333333336</v>
      </c>
      <c r="D1606" s="2506">
        <v>45722.583333333336</v>
      </c>
      <c r="E1606" s="2508">
        <v>72.0</v>
      </c>
      <c r="F1606" s="2508" t="s">
        <v>521</v>
      </c>
      <c r="G1606" s="2508">
        <v>3.0</v>
      </c>
      <c r="H1606" s="2508">
        <v>134.0</v>
      </c>
      <c r="I1606" s="2508">
        <v>217.0</v>
      </c>
      <c r="J1606" s="2508">
        <v>118.0</v>
      </c>
      <c r="K1606" s="2510">
        <v>50949.0</v>
      </c>
      <c r="L1606" s="2510">
        <v>3397.0</v>
      </c>
      <c r="M1606" s="2508">
        <v>147.0</v>
      </c>
      <c r="N1606" s="2508">
        <v>9.0</v>
      </c>
      <c r="O1606" s="2508">
        <v>15.0</v>
      </c>
      <c r="P1606" s="2508">
        <v>0.2</v>
      </c>
    </row>
    <row r="1607">
      <c r="A1607" s="2505" t="s">
        <v>782</v>
      </c>
      <c r="B1607" s="2505" t="s">
        <v>783</v>
      </c>
      <c r="C1607" s="2506">
        <v>45502.625</v>
      </c>
      <c r="D1607" s="2506">
        <v>45505.583333333336</v>
      </c>
      <c r="E1607" s="2508">
        <v>71.0</v>
      </c>
      <c r="F1607" s="2508" t="s">
        <v>432</v>
      </c>
      <c r="G1607" s="2508">
        <v>5.0</v>
      </c>
      <c r="H1607" s="2508">
        <v>51.0</v>
      </c>
      <c r="I1607" s="2508">
        <v>621.0</v>
      </c>
      <c r="J1607" s="2508">
        <v>46.0</v>
      </c>
      <c r="K1607" s="2510">
        <v>275738.0</v>
      </c>
      <c r="L1607" s="2510">
        <v>11989.0</v>
      </c>
      <c r="M1607" s="2508">
        <v>75.0</v>
      </c>
      <c r="N1607" s="2508">
        <v>25.0</v>
      </c>
      <c r="O1607" s="2508">
        <v>23.0</v>
      </c>
      <c r="P1607" s="2508">
        <v>0.3</v>
      </c>
    </row>
    <row r="1608">
      <c r="A1608" s="2505" t="s">
        <v>46</v>
      </c>
      <c r="B1608" s="2505" t="s">
        <v>783</v>
      </c>
      <c r="C1608" s="2506">
        <v>45509.625</v>
      </c>
      <c r="D1608" s="2506">
        <v>45512.583333333336</v>
      </c>
      <c r="E1608" s="2508">
        <v>71.0</v>
      </c>
      <c r="F1608" s="2508" t="s">
        <v>432</v>
      </c>
      <c r="G1608" s="2508">
        <v>6.0</v>
      </c>
      <c r="H1608" s="2508">
        <v>89.0</v>
      </c>
      <c r="I1608" s="2508">
        <v>466.0</v>
      </c>
      <c r="J1608" s="2508">
        <v>76.0</v>
      </c>
      <c r="K1608" s="2510">
        <v>133172.0</v>
      </c>
      <c r="L1608" s="2510">
        <v>8878.0</v>
      </c>
      <c r="M1608" s="2508">
        <v>101.0</v>
      </c>
      <c r="N1608" s="2508">
        <v>18.0</v>
      </c>
      <c r="O1608" s="2508">
        <v>15.0</v>
      </c>
      <c r="P1608" s="2508">
        <v>0.2</v>
      </c>
    </row>
    <row r="1609">
      <c r="A1609" s="2505" t="s">
        <v>45</v>
      </c>
      <c r="B1609" s="2505" t="s">
        <v>783</v>
      </c>
      <c r="C1609" s="2506">
        <v>45516.625</v>
      </c>
      <c r="D1609" s="2506">
        <v>45519.583333333336</v>
      </c>
      <c r="E1609" s="2508">
        <v>71.0</v>
      </c>
      <c r="F1609" s="2508" t="s">
        <v>432</v>
      </c>
      <c r="G1609" s="2508">
        <v>6.0</v>
      </c>
      <c r="H1609" s="2508">
        <v>82.0</v>
      </c>
      <c r="I1609" s="2508">
        <v>504.0</v>
      </c>
      <c r="J1609" s="2508">
        <v>65.0</v>
      </c>
      <c r="K1609" s="2510">
        <v>152814.0</v>
      </c>
      <c r="L1609" s="2510">
        <v>10188.0</v>
      </c>
      <c r="M1609" s="2508">
        <v>83.0</v>
      </c>
      <c r="N1609" s="2508">
        <v>21.0</v>
      </c>
      <c r="O1609" s="2508">
        <v>15.0</v>
      </c>
      <c r="P1609" s="2508">
        <v>0.2</v>
      </c>
    </row>
    <row r="1610">
      <c r="A1610" s="2505" t="s">
        <v>44</v>
      </c>
      <c r="B1610" s="2505" t="s">
        <v>783</v>
      </c>
      <c r="C1610" s="2506">
        <v>45523.625</v>
      </c>
      <c r="D1610" s="2506">
        <v>45526.583333333336</v>
      </c>
      <c r="E1610" s="2508">
        <v>71.0</v>
      </c>
      <c r="F1610" s="2508" t="s">
        <v>432</v>
      </c>
      <c r="G1610" s="2508">
        <v>5.0</v>
      </c>
      <c r="H1610" s="2508">
        <v>76.0</v>
      </c>
      <c r="I1610" s="2508">
        <v>544.0</v>
      </c>
      <c r="J1610" s="2508">
        <v>58.0</v>
      </c>
      <c r="K1610" s="2510">
        <v>205446.0</v>
      </c>
      <c r="L1610" s="2510">
        <v>8218.0</v>
      </c>
      <c r="M1610" s="2508">
        <v>103.0</v>
      </c>
      <c r="N1610" s="2508">
        <v>17.0</v>
      </c>
      <c r="O1610" s="2508">
        <v>25.0</v>
      </c>
      <c r="P1610" s="2508">
        <v>0.4</v>
      </c>
    </row>
    <row r="1611">
      <c r="A1611" s="2505" t="s">
        <v>43</v>
      </c>
      <c r="B1611" s="2505" t="s">
        <v>783</v>
      </c>
      <c r="C1611" s="2506">
        <v>45530.625</v>
      </c>
      <c r="D1611" s="2506">
        <v>45533.583333333336</v>
      </c>
      <c r="E1611" s="2508">
        <v>71.0</v>
      </c>
      <c r="F1611" s="2508" t="s">
        <v>432</v>
      </c>
      <c r="G1611" s="2508">
        <v>5.0</v>
      </c>
      <c r="H1611" s="2508">
        <v>52.0</v>
      </c>
      <c r="I1611" s="2508">
        <v>625.0</v>
      </c>
      <c r="J1611" s="2508">
        <v>41.0</v>
      </c>
      <c r="K1611" s="2510">
        <v>294522.0</v>
      </c>
      <c r="L1611" s="2510">
        <v>12805.0</v>
      </c>
      <c r="M1611" s="2508">
        <v>80.0</v>
      </c>
      <c r="N1611" s="2508">
        <v>26.0</v>
      </c>
      <c r="O1611" s="2508">
        <v>23.0</v>
      </c>
      <c r="P1611" s="2508">
        <v>0.3</v>
      </c>
    </row>
    <row r="1612">
      <c r="A1612" s="2505" t="s">
        <v>42</v>
      </c>
      <c r="B1612" s="2505" t="s">
        <v>783</v>
      </c>
      <c r="C1612" s="2506">
        <v>45537.708333333336</v>
      </c>
      <c r="D1612" s="2506">
        <v>45540.666666666664</v>
      </c>
      <c r="E1612" s="2508">
        <v>71.0</v>
      </c>
      <c r="F1612" s="2508" t="s">
        <v>432</v>
      </c>
      <c r="G1612" s="2508">
        <v>5.0</v>
      </c>
      <c r="H1612" s="2508">
        <v>152.0</v>
      </c>
      <c r="I1612" s="2508">
        <v>166.0</v>
      </c>
      <c r="J1612" s="2508">
        <v>157.0</v>
      </c>
      <c r="K1612" s="2510">
        <v>21555.0</v>
      </c>
      <c r="L1612" s="2510">
        <v>10778.0</v>
      </c>
      <c r="M1612" s="2508">
        <v>97.0</v>
      </c>
      <c r="N1612" s="2508">
        <v>22.0</v>
      </c>
      <c r="O1612" s="2508">
        <v>2.0</v>
      </c>
      <c r="P1612" s="2508">
        <v>0.0</v>
      </c>
    </row>
    <row r="1613">
      <c r="A1613" s="2505" t="s">
        <v>41</v>
      </c>
      <c r="B1613" s="2505" t="s">
        <v>783</v>
      </c>
      <c r="C1613" s="2506">
        <v>45544.708333333336</v>
      </c>
      <c r="D1613" s="2506">
        <v>45547.583333333336</v>
      </c>
      <c r="E1613" s="2508">
        <v>69.0</v>
      </c>
      <c r="F1613" s="2508" t="s">
        <v>432</v>
      </c>
      <c r="G1613" s="2508">
        <v>3.0</v>
      </c>
      <c r="H1613" s="2508">
        <v>63.0</v>
      </c>
      <c r="I1613" s="2508">
        <v>609.0</v>
      </c>
      <c r="J1613" s="2508">
        <v>47.0</v>
      </c>
      <c r="K1613" s="2510">
        <v>301632.0</v>
      </c>
      <c r="L1613" s="2510">
        <v>8872.0</v>
      </c>
      <c r="M1613" s="2508">
        <v>107.0</v>
      </c>
      <c r="N1613" s="2508">
        <v>18.0</v>
      </c>
      <c r="O1613" s="2508">
        <v>34.0</v>
      </c>
      <c r="P1613" s="2508">
        <v>0.5</v>
      </c>
    </row>
    <row r="1614">
      <c r="A1614" s="2505" t="s">
        <v>40</v>
      </c>
      <c r="B1614" s="2505" t="s">
        <v>783</v>
      </c>
      <c r="C1614" s="2506">
        <v>45551.708333333336</v>
      </c>
      <c r="D1614" s="2506">
        <v>45554.583333333336</v>
      </c>
      <c r="E1614" s="2508">
        <v>69.0</v>
      </c>
      <c r="F1614" s="2508" t="s">
        <v>432</v>
      </c>
      <c r="G1614" s="2508">
        <v>5.0</v>
      </c>
      <c r="H1614" s="2508">
        <v>98.0</v>
      </c>
      <c r="I1614" s="2508">
        <v>437.0</v>
      </c>
      <c r="J1614" s="2508">
        <v>86.0</v>
      </c>
      <c r="K1614" s="2510">
        <v>115672.0</v>
      </c>
      <c r="L1614" s="2510">
        <v>7230.0</v>
      </c>
      <c r="M1614" s="2508">
        <v>111.0</v>
      </c>
      <c r="N1614" s="2508">
        <v>15.0</v>
      </c>
      <c r="O1614" s="2508">
        <v>16.0</v>
      </c>
      <c r="P1614" s="2508">
        <v>0.2</v>
      </c>
    </row>
    <row r="1615">
      <c r="A1615" s="2505" t="s">
        <v>39</v>
      </c>
      <c r="B1615" s="2505" t="s">
        <v>783</v>
      </c>
      <c r="C1615" s="2506">
        <v>45558.708333333336</v>
      </c>
      <c r="D1615" s="2506">
        <v>45561.583333333336</v>
      </c>
      <c r="E1615" s="2508">
        <v>69.0</v>
      </c>
      <c r="F1615" s="2508" t="s">
        <v>432</v>
      </c>
      <c r="G1615" s="2508">
        <v>4.0</v>
      </c>
      <c r="H1615" s="2508">
        <v>82.0</v>
      </c>
      <c r="I1615" s="2508">
        <v>533.0</v>
      </c>
      <c r="J1615" s="2508">
        <v>61.0</v>
      </c>
      <c r="K1615" s="2510">
        <v>231950.0</v>
      </c>
      <c r="L1615" s="2510">
        <v>8921.0</v>
      </c>
      <c r="M1615" s="2508">
        <v>114.0</v>
      </c>
      <c r="N1615" s="2508">
        <v>18.0</v>
      </c>
      <c r="O1615" s="2508">
        <v>26.0</v>
      </c>
      <c r="P1615" s="2508">
        <v>0.4</v>
      </c>
    </row>
    <row r="1616">
      <c r="A1616" s="2505" t="s">
        <v>38</v>
      </c>
      <c r="B1616" s="2505" t="s">
        <v>783</v>
      </c>
      <c r="C1616" s="2506">
        <v>45565.708333333336</v>
      </c>
      <c r="D1616" s="2506">
        <v>45568.583333333336</v>
      </c>
      <c r="E1616" s="2508">
        <v>69.0</v>
      </c>
      <c r="F1616" s="2508" t="s">
        <v>432</v>
      </c>
      <c r="G1616" s="2508">
        <v>4.0</v>
      </c>
      <c r="H1616" s="2508">
        <v>124.0</v>
      </c>
      <c r="I1616" s="2508">
        <v>331.0</v>
      </c>
      <c r="J1616" s="2508">
        <v>98.0</v>
      </c>
      <c r="K1616" s="2510">
        <v>116594.0</v>
      </c>
      <c r="L1616" s="2510">
        <v>5552.0</v>
      </c>
      <c r="M1616" s="2508">
        <v>137.0</v>
      </c>
      <c r="N1616" s="2508">
        <v>11.0</v>
      </c>
      <c r="O1616" s="2508">
        <v>21.0</v>
      </c>
      <c r="P1616" s="2508">
        <v>0.3</v>
      </c>
    </row>
    <row r="1617">
      <c r="A1617" s="2505" t="s">
        <v>37</v>
      </c>
      <c r="B1617" s="2505" t="s">
        <v>783</v>
      </c>
      <c r="C1617" s="2506">
        <v>45572.625</v>
      </c>
      <c r="D1617" s="2506">
        <v>45575.583333333336</v>
      </c>
      <c r="E1617" s="2508">
        <v>71.0</v>
      </c>
      <c r="F1617" s="2508" t="s">
        <v>432</v>
      </c>
      <c r="G1617" s="2508">
        <v>3.0</v>
      </c>
      <c r="H1617" s="2508">
        <v>127.0</v>
      </c>
      <c r="I1617" s="2508">
        <v>345.0</v>
      </c>
      <c r="J1617" s="2508">
        <v>101.0</v>
      </c>
      <c r="K1617" s="2510">
        <v>135560.0</v>
      </c>
      <c r="L1617" s="2510">
        <v>6455.0</v>
      </c>
      <c r="M1617" s="2508">
        <v>140.0</v>
      </c>
      <c r="N1617" s="2508">
        <v>13.0</v>
      </c>
      <c r="O1617" s="2508">
        <v>21.0</v>
      </c>
      <c r="P1617" s="2508">
        <v>0.3</v>
      </c>
    </row>
    <row r="1618">
      <c r="A1618" s="2505" t="s">
        <v>36</v>
      </c>
      <c r="B1618" s="2505" t="s">
        <v>783</v>
      </c>
      <c r="C1618" s="2506">
        <v>45579.625</v>
      </c>
      <c r="D1618" s="2506">
        <v>45582.583333333336</v>
      </c>
      <c r="E1618" s="2508">
        <v>71.0</v>
      </c>
      <c r="F1618" s="2508" t="s">
        <v>432</v>
      </c>
      <c r="G1618" s="2508">
        <v>2.0</v>
      </c>
      <c r="H1618" s="2508">
        <v>104.0</v>
      </c>
      <c r="I1618" s="2508">
        <v>452.0</v>
      </c>
      <c r="J1618" s="2508">
        <v>77.0</v>
      </c>
      <c r="K1618" s="2510">
        <v>236300.0</v>
      </c>
      <c r="L1618" s="2510">
        <v>6564.0</v>
      </c>
      <c r="M1618" s="2508">
        <v>134.0</v>
      </c>
      <c r="N1618" s="2508">
        <v>13.0</v>
      </c>
      <c r="O1618" s="2508">
        <v>36.0</v>
      </c>
      <c r="P1618" s="2508">
        <v>0.5</v>
      </c>
    </row>
    <row r="1619">
      <c r="A1619" s="2505" t="s">
        <v>35</v>
      </c>
      <c r="B1619" s="2505" t="s">
        <v>783</v>
      </c>
      <c r="C1619" s="2506">
        <v>45586.625</v>
      </c>
      <c r="D1619" s="2506">
        <v>45589.583333333336</v>
      </c>
      <c r="E1619" s="2508">
        <v>71.0</v>
      </c>
      <c r="F1619" s="2508" t="s">
        <v>432</v>
      </c>
      <c r="G1619" s="2508">
        <v>3.0</v>
      </c>
      <c r="H1619" s="2508">
        <v>104.0</v>
      </c>
      <c r="I1619" s="2508">
        <v>406.0</v>
      </c>
      <c r="J1619" s="2508">
        <v>83.0</v>
      </c>
      <c r="K1619" s="2510">
        <v>171476.0</v>
      </c>
      <c r="L1619" s="2510">
        <v>6351.0</v>
      </c>
      <c r="M1619" s="2508">
        <v>126.0</v>
      </c>
      <c r="N1619" s="2508">
        <v>14.0</v>
      </c>
      <c r="O1619" s="2508">
        <v>27.0</v>
      </c>
      <c r="P1619" s="2508">
        <v>0.4</v>
      </c>
    </row>
    <row r="1620">
      <c r="A1620" s="2505" t="s">
        <v>34</v>
      </c>
      <c r="B1620" s="2505" t="s">
        <v>783</v>
      </c>
      <c r="C1620" s="2506">
        <v>45593.583333333336</v>
      </c>
      <c r="D1620" s="2506">
        <v>45596.583333333336</v>
      </c>
      <c r="E1620" s="2508">
        <v>72.0</v>
      </c>
      <c r="F1620" s="2508" t="s">
        <v>432</v>
      </c>
      <c r="G1620" s="2508">
        <v>3.0</v>
      </c>
      <c r="H1620" s="2508">
        <v>169.0</v>
      </c>
      <c r="I1620" s="2508">
        <v>34.0</v>
      </c>
      <c r="J1620" s="2508">
        <v>172.0</v>
      </c>
      <c r="K1620" s="2510">
        <v>4899.0</v>
      </c>
      <c r="L1620" s="2510">
        <v>4899.0</v>
      </c>
      <c r="M1620" s="2508">
        <v>152.0</v>
      </c>
      <c r="N1620" s="2508">
        <v>10.0</v>
      </c>
      <c r="O1620" s="2508">
        <v>1.0</v>
      </c>
      <c r="P1620" s="2508">
        <v>0.0</v>
      </c>
    </row>
    <row r="1621">
      <c r="A1621" s="2505" t="s">
        <v>33</v>
      </c>
      <c r="B1621" s="2505" t="s">
        <v>783</v>
      </c>
      <c r="C1621" s="2506">
        <v>45600.583333333336</v>
      </c>
      <c r="D1621" s="2506">
        <v>45603.583333333336</v>
      </c>
      <c r="E1621" s="2508">
        <v>72.0</v>
      </c>
      <c r="F1621" s="2508" t="s">
        <v>432</v>
      </c>
      <c r="G1621" s="2508">
        <v>1.0</v>
      </c>
      <c r="H1621" s="2508">
        <v>101.0</v>
      </c>
      <c r="I1621" s="2508">
        <v>448.0</v>
      </c>
      <c r="J1621" s="2508">
        <v>77.0</v>
      </c>
      <c r="K1621" s="2510">
        <v>295079.0</v>
      </c>
      <c r="L1621" s="2510">
        <v>7197.0</v>
      </c>
      <c r="M1621" s="2508">
        <v>122.0</v>
      </c>
      <c r="N1621" s="2508">
        <v>15.0</v>
      </c>
      <c r="O1621" s="2508">
        <v>41.0</v>
      </c>
      <c r="P1621" s="2508">
        <v>0.6</v>
      </c>
    </row>
    <row r="1622">
      <c r="A1622" s="2505" t="s">
        <v>32</v>
      </c>
      <c r="B1622" s="2505" t="s">
        <v>783</v>
      </c>
      <c r="C1622" s="2506">
        <v>45607.583333333336</v>
      </c>
      <c r="D1622" s="2506">
        <v>45610.583333333336</v>
      </c>
      <c r="E1622" s="2508">
        <v>72.0</v>
      </c>
      <c r="F1622" s="2508" t="s">
        <v>432</v>
      </c>
      <c r="G1622" s="2508">
        <v>3.0</v>
      </c>
      <c r="H1622" s="2508">
        <v>131.0</v>
      </c>
      <c r="I1622" s="2508">
        <v>311.0</v>
      </c>
      <c r="J1622" s="2508">
        <v>109.0</v>
      </c>
      <c r="K1622" s="2510">
        <v>162695.0</v>
      </c>
      <c r="L1622" s="2510">
        <v>6508.0</v>
      </c>
      <c r="M1622" s="2508">
        <v>136.0</v>
      </c>
      <c r="N1622" s="2508">
        <v>14.0</v>
      </c>
      <c r="O1622" s="2508">
        <v>25.0</v>
      </c>
      <c r="P1622" s="2508">
        <v>0.3</v>
      </c>
    </row>
    <row r="1623">
      <c r="A1623" s="2505" t="s">
        <v>31</v>
      </c>
      <c r="B1623" s="2505" t="s">
        <v>783</v>
      </c>
      <c r="C1623" s="2506">
        <v>45614.583333333336</v>
      </c>
      <c r="D1623" s="2506">
        <v>45617.583333333336</v>
      </c>
      <c r="E1623" s="2508">
        <v>72.0</v>
      </c>
      <c r="F1623" s="2508" t="s">
        <v>432</v>
      </c>
      <c r="G1623" s="2508">
        <v>2.0</v>
      </c>
      <c r="H1623" s="2508">
        <v>105.0</v>
      </c>
      <c r="I1623" s="2508">
        <v>409.0</v>
      </c>
      <c r="J1623" s="2508">
        <v>92.0</v>
      </c>
      <c r="K1623" s="2510">
        <v>243059.0</v>
      </c>
      <c r="L1623" s="2510">
        <v>9002.0</v>
      </c>
      <c r="M1623" s="2508">
        <v>118.0</v>
      </c>
      <c r="N1623" s="2508">
        <v>19.0</v>
      </c>
      <c r="O1623" s="2508">
        <v>27.0</v>
      </c>
      <c r="P1623" s="2508">
        <v>0.4</v>
      </c>
    </row>
    <row r="1624">
      <c r="A1624" s="2505" t="s">
        <v>30</v>
      </c>
      <c r="B1624" s="2505" t="s">
        <v>783</v>
      </c>
      <c r="C1624" s="2506">
        <v>45621.583333333336</v>
      </c>
      <c r="D1624" s="2506">
        <v>45624.583333333336</v>
      </c>
      <c r="E1624" s="2508">
        <v>72.0</v>
      </c>
      <c r="F1624" s="2508" t="s">
        <v>432</v>
      </c>
      <c r="G1624" s="2508">
        <v>4.0</v>
      </c>
      <c r="H1624" s="2508">
        <v>57.0</v>
      </c>
      <c r="I1624" s="2508">
        <v>633.0</v>
      </c>
      <c r="J1624" s="2508">
        <v>46.0</v>
      </c>
      <c r="K1624" s="2510">
        <v>406120.0</v>
      </c>
      <c r="L1624" s="2510">
        <v>11281.0</v>
      </c>
      <c r="M1624" s="2508">
        <v>98.0</v>
      </c>
      <c r="N1624" s="2508">
        <v>24.0</v>
      </c>
      <c r="O1624" s="2508">
        <v>36.0</v>
      </c>
      <c r="P1624" s="2508">
        <v>0.5</v>
      </c>
    </row>
    <row r="1625">
      <c r="A1625" s="2505" t="s">
        <v>29</v>
      </c>
      <c r="B1625" s="2505" t="s">
        <v>783</v>
      </c>
      <c r="C1625" s="2506">
        <v>45628.583333333336</v>
      </c>
      <c r="D1625" s="2506">
        <v>45631.583333333336</v>
      </c>
      <c r="E1625" s="2508">
        <v>72.0</v>
      </c>
      <c r="F1625" s="2508" t="s">
        <v>432</v>
      </c>
      <c r="G1625" s="2508">
        <v>4.0</v>
      </c>
      <c r="H1625" s="2508">
        <v>78.0</v>
      </c>
      <c r="I1625" s="2508">
        <v>549.0</v>
      </c>
      <c r="J1625" s="2508">
        <v>60.0</v>
      </c>
      <c r="K1625" s="2510">
        <v>374347.0</v>
      </c>
      <c r="L1625" s="2510">
        <v>9851.0</v>
      </c>
      <c r="M1625" s="2508">
        <v>116.0</v>
      </c>
      <c r="N1625" s="2508">
        <v>21.0</v>
      </c>
      <c r="O1625" s="2508">
        <v>38.0</v>
      </c>
      <c r="P1625" s="2508">
        <v>0.5</v>
      </c>
    </row>
    <row r="1626">
      <c r="A1626" s="2505" t="s">
        <v>28</v>
      </c>
      <c r="B1626" s="2505" t="s">
        <v>783</v>
      </c>
      <c r="C1626" s="2506">
        <v>45635.583333333336</v>
      </c>
      <c r="D1626" s="2506">
        <v>45638.583333333336</v>
      </c>
      <c r="E1626" s="2508">
        <v>72.0</v>
      </c>
      <c r="F1626" s="2508" t="s">
        <v>432</v>
      </c>
      <c r="G1626" s="2508">
        <v>4.0</v>
      </c>
      <c r="H1626" s="2508">
        <v>82.0</v>
      </c>
      <c r="I1626" s="2508">
        <v>544.0</v>
      </c>
      <c r="J1626" s="2508">
        <v>57.0</v>
      </c>
      <c r="K1626" s="2510">
        <v>354848.0</v>
      </c>
      <c r="L1626" s="2510">
        <v>8655.0</v>
      </c>
      <c r="M1626" s="2508">
        <v>119.0</v>
      </c>
      <c r="N1626" s="2508">
        <v>18.0</v>
      </c>
      <c r="O1626" s="2508">
        <v>41.0</v>
      </c>
      <c r="P1626" s="2508">
        <v>0.6</v>
      </c>
    </row>
    <row r="1627">
      <c r="A1627" s="2505" t="s">
        <v>27</v>
      </c>
      <c r="B1627" s="2505" t="s">
        <v>783</v>
      </c>
      <c r="C1627" s="2506">
        <v>45642.583333333336</v>
      </c>
      <c r="D1627" s="2506">
        <v>45645.583333333336</v>
      </c>
      <c r="E1627" s="2508">
        <v>72.0</v>
      </c>
      <c r="F1627" s="2508" t="s">
        <v>432</v>
      </c>
      <c r="G1627" s="2508">
        <v>4.0</v>
      </c>
      <c r="H1627" s="2508">
        <v>132.0</v>
      </c>
      <c r="I1627" s="2508">
        <v>292.0</v>
      </c>
      <c r="J1627" s="2508">
        <v>117.0</v>
      </c>
      <c r="K1627" s="2510">
        <v>92770.0</v>
      </c>
      <c r="L1627" s="2510">
        <v>8434.0</v>
      </c>
      <c r="M1627" s="2508">
        <v>123.0</v>
      </c>
      <c r="N1627" s="2508">
        <v>18.0</v>
      </c>
      <c r="O1627" s="2508">
        <v>11.0</v>
      </c>
      <c r="P1627" s="2508">
        <v>0.2</v>
      </c>
    </row>
    <row r="1628">
      <c r="A1628" s="2505" t="s">
        <v>26</v>
      </c>
      <c r="B1628" s="2505" t="s">
        <v>783</v>
      </c>
      <c r="C1628" s="2506">
        <v>45649.583333333336</v>
      </c>
      <c r="D1628" s="2506">
        <v>45652.583333333336</v>
      </c>
      <c r="E1628" s="2508">
        <v>72.0</v>
      </c>
      <c r="F1628" s="2508" t="s">
        <v>432</v>
      </c>
      <c r="G1628" s="2508">
        <v>4.0</v>
      </c>
      <c r="H1628" s="2508">
        <v>131.0</v>
      </c>
      <c r="I1628" s="2508">
        <v>257.0</v>
      </c>
      <c r="J1628" s="2508">
        <v>119.0</v>
      </c>
      <c r="K1628" s="2510">
        <v>51106.0</v>
      </c>
      <c r="L1628" s="2510">
        <v>10221.0</v>
      </c>
      <c r="M1628" s="2508">
        <v>106.0</v>
      </c>
      <c r="N1628" s="2508">
        <v>22.0</v>
      </c>
      <c r="O1628" s="2508">
        <v>5.0</v>
      </c>
      <c r="P1628" s="2508">
        <v>0.1</v>
      </c>
    </row>
    <row r="1629">
      <c r="A1629" s="2505" t="s">
        <v>25</v>
      </c>
      <c r="B1629" s="2505" t="s">
        <v>783</v>
      </c>
      <c r="C1629" s="2506">
        <v>45656.583333333336</v>
      </c>
      <c r="D1629" s="2506">
        <v>45659.583333333336</v>
      </c>
      <c r="E1629" s="2508">
        <v>72.0</v>
      </c>
      <c r="F1629" s="2508" t="s">
        <v>432</v>
      </c>
      <c r="G1629" s="2508">
        <v>3.0</v>
      </c>
      <c r="H1629" s="2508">
        <v>73.0</v>
      </c>
      <c r="I1629" s="2508">
        <v>541.0</v>
      </c>
      <c r="J1629" s="2508">
        <v>67.0</v>
      </c>
      <c r="K1629" s="2510">
        <v>205471.0</v>
      </c>
      <c r="L1629" s="2510">
        <v>14677.0</v>
      </c>
      <c r="M1629" s="2508">
        <v>74.0</v>
      </c>
      <c r="N1629" s="2508">
        <v>31.0</v>
      </c>
      <c r="O1629" s="2508">
        <v>14.0</v>
      </c>
      <c r="P1629" s="2508">
        <v>0.2</v>
      </c>
    </row>
    <row r="1630">
      <c r="A1630" s="2505" t="s">
        <v>24</v>
      </c>
      <c r="B1630" s="2505" t="s">
        <v>783</v>
      </c>
      <c r="C1630" s="2506">
        <v>45663.583333333336</v>
      </c>
      <c r="D1630" s="2506">
        <v>45666.583333333336</v>
      </c>
      <c r="E1630" s="2508">
        <v>72.0</v>
      </c>
      <c r="F1630" s="2508" t="s">
        <v>432</v>
      </c>
      <c r="G1630" s="2508">
        <v>4.0</v>
      </c>
      <c r="H1630" s="2508">
        <v>92.0</v>
      </c>
      <c r="I1630" s="2508">
        <v>476.0</v>
      </c>
      <c r="J1630" s="2508">
        <v>82.0</v>
      </c>
      <c r="K1630" s="2510">
        <v>213795.0</v>
      </c>
      <c r="L1630" s="2510">
        <v>8908.0</v>
      </c>
      <c r="M1630" s="2508">
        <v>111.0</v>
      </c>
      <c r="N1630" s="2508">
        <v>19.0</v>
      </c>
      <c r="O1630" s="2508">
        <v>24.0</v>
      </c>
      <c r="P1630" s="2508">
        <v>0.3</v>
      </c>
    </row>
    <row r="1631">
      <c r="A1631" s="2505" t="s">
        <v>23</v>
      </c>
      <c r="B1631" s="2505" t="s">
        <v>783</v>
      </c>
      <c r="C1631" s="2506">
        <v>45670.583333333336</v>
      </c>
      <c r="D1631" s="2506">
        <v>45673.583333333336</v>
      </c>
      <c r="E1631" s="2508">
        <v>72.0</v>
      </c>
      <c r="F1631" s="2508" t="s">
        <v>432</v>
      </c>
      <c r="G1631" s="2508">
        <v>5.0</v>
      </c>
      <c r="H1631" s="2508">
        <v>77.0</v>
      </c>
      <c r="I1631" s="2508">
        <v>526.0</v>
      </c>
      <c r="J1631" s="2508">
        <v>64.0</v>
      </c>
      <c r="K1631" s="2510">
        <v>275402.0</v>
      </c>
      <c r="L1631" s="2510">
        <v>8606.0</v>
      </c>
      <c r="M1631" s="2508">
        <v>107.0</v>
      </c>
      <c r="N1631" s="2508">
        <v>18.0</v>
      </c>
      <c r="O1631" s="2508">
        <v>32.0</v>
      </c>
      <c r="P1631" s="2508">
        <v>0.4</v>
      </c>
    </row>
    <row r="1632">
      <c r="A1632" s="2505" t="s">
        <v>22</v>
      </c>
      <c r="B1632" s="2505" t="s">
        <v>783</v>
      </c>
      <c r="C1632" s="2506">
        <v>45677.583333333336</v>
      </c>
      <c r="D1632" s="2506">
        <v>45680.583333333336</v>
      </c>
      <c r="E1632" s="2508">
        <v>72.0</v>
      </c>
      <c r="F1632" s="2508" t="s">
        <v>432</v>
      </c>
      <c r="G1632" s="2508">
        <v>4.0</v>
      </c>
      <c r="H1632" s="2508">
        <v>90.0</v>
      </c>
      <c r="I1632" s="2508">
        <v>492.0</v>
      </c>
      <c r="J1632" s="2508">
        <v>65.0</v>
      </c>
      <c r="K1632" s="2510">
        <v>398337.0</v>
      </c>
      <c r="L1632" s="2510">
        <v>9053.0</v>
      </c>
      <c r="M1632" s="2508">
        <v>119.0</v>
      </c>
      <c r="N1632" s="2508">
        <v>19.0</v>
      </c>
      <c r="O1632" s="2508">
        <v>44.0</v>
      </c>
      <c r="P1632" s="2508">
        <v>0.6</v>
      </c>
    </row>
    <row r="1633">
      <c r="A1633" s="2505" t="s">
        <v>21</v>
      </c>
      <c r="B1633" s="2505" t="s">
        <v>783</v>
      </c>
      <c r="C1633" s="2506">
        <v>45684.583333333336</v>
      </c>
      <c r="D1633" s="2506">
        <v>45687.583333333336</v>
      </c>
      <c r="E1633" s="2508">
        <v>72.0</v>
      </c>
      <c r="F1633" s="2508" t="s">
        <v>432</v>
      </c>
      <c r="G1633" s="2508">
        <v>4.0</v>
      </c>
      <c r="H1633" s="2508">
        <v>89.0</v>
      </c>
      <c r="I1633" s="2508">
        <v>504.0</v>
      </c>
      <c r="J1633" s="2508">
        <v>72.0</v>
      </c>
      <c r="K1633" s="2510">
        <v>292065.0</v>
      </c>
      <c r="L1633" s="2510">
        <v>11683.0</v>
      </c>
      <c r="M1633" s="2508">
        <v>108.0</v>
      </c>
      <c r="N1633" s="2508">
        <v>25.0</v>
      </c>
      <c r="O1633" s="2508">
        <v>25.0</v>
      </c>
      <c r="P1633" s="2508">
        <v>0.3</v>
      </c>
    </row>
    <row r="1634">
      <c r="A1634" s="2505" t="s">
        <v>20</v>
      </c>
      <c r="B1634" s="2505" t="s">
        <v>783</v>
      </c>
      <c r="C1634" s="2506">
        <v>45691.583333333336</v>
      </c>
      <c r="D1634" s="2506">
        <v>45694.583333333336</v>
      </c>
      <c r="E1634" s="2508">
        <v>72.0</v>
      </c>
      <c r="F1634" s="2508" t="s">
        <v>432</v>
      </c>
      <c r="G1634" s="2508">
        <v>4.0</v>
      </c>
      <c r="H1634" s="2508">
        <v>75.0</v>
      </c>
      <c r="I1634" s="2508">
        <v>558.0</v>
      </c>
      <c r="J1634" s="2508">
        <v>65.0</v>
      </c>
      <c r="K1634" s="2510">
        <v>397977.0</v>
      </c>
      <c r="L1634" s="2510">
        <v>10473.0</v>
      </c>
      <c r="M1634" s="2508">
        <v>109.0</v>
      </c>
      <c r="N1634" s="2508">
        <v>22.0</v>
      </c>
      <c r="O1634" s="2508">
        <v>38.0</v>
      </c>
      <c r="P1634" s="2508">
        <v>0.5</v>
      </c>
    </row>
    <row r="1635">
      <c r="A1635" s="2505" t="s">
        <v>19</v>
      </c>
      <c r="B1635" s="2505" t="s">
        <v>783</v>
      </c>
      <c r="C1635" s="2506">
        <v>45698.583333333336</v>
      </c>
      <c r="D1635" s="2506">
        <v>45701.583333333336</v>
      </c>
      <c r="E1635" s="2508">
        <v>72.0</v>
      </c>
      <c r="F1635" s="2508" t="s">
        <v>432</v>
      </c>
      <c r="G1635" s="2508">
        <v>4.0</v>
      </c>
      <c r="H1635" s="2508">
        <v>84.0</v>
      </c>
      <c r="I1635" s="2508">
        <v>482.0</v>
      </c>
      <c r="J1635" s="2508">
        <v>72.0</v>
      </c>
      <c r="K1635" s="2510">
        <v>226908.0</v>
      </c>
      <c r="L1635" s="2510">
        <v>10314.0</v>
      </c>
      <c r="M1635" s="2508">
        <v>102.0</v>
      </c>
      <c r="N1635" s="2508">
        <v>22.0</v>
      </c>
      <c r="O1635" s="2508">
        <v>22.0</v>
      </c>
      <c r="P1635" s="2508">
        <v>0.3</v>
      </c>
    </row>
    <row r="1636">
      <c r="A1636" s="2505" t="s">
        <v>18</v>
      </c>
      <c r="B1636" s="2505" t="s">
        <v>783</v>
      </c>
      <c r="C1636" s="2506">
        <v>45705.583333333336</v>
      </c>
      <c r="D1636" s="2506">
        <v>45708.583333333336</v>
      </c>
      <c r="E1636" s="2508">
        <v>72.0</v>
      </c>
      <c r="F1636" s="2508" t="s">
        <v>432</v>
      </c>
      <c r="G1636" s="2508">
        <v>4.0</v>
      </c>
      <c r="H1636" s="2508">
        <v>73.0</v>
      </c>
      <c r="I1636" s="2508">
        <v>519.0</v>
      </c>
      <c r="J1636" s="2508">
        <v>65.0</v>
      </c>
      <c r="K1636" s="2510">
        <v>303430.0</v>
      </c>
      <c r="L1636" s="2510">
        <v>13193.0</v>
      </c>
      <c r="M1636" s="2508">
        <v>86.0</v>
      </c>
      <c r="N1636" s="2508">
        <v>28.0</v>
      </c>
      <c r="O1636" s="2508">
        <v>23.0</v>
      </c>
      <c r="P1636" s="2508">
        <v>0.3</v>
      </c>
    </row>
    <row r="1637">
      <c r="A1637" s="2505" t="s">
        <v>17</v>
      </c>
      <c r="B1637" s="2505" t="s">
        <v>783</v>
      </c>
      <c r="C1637" s="2506">
        <v>45712.583333333336</v>
      </c>
      <c r="D1637" s="2506">
        <v>45715.583333333336</v>
      </c>
      <c r="E1637" s="2508">
        <v>72.0</v>
      </c>
      <c r="F1637" s="2508" t="s">
        <v>432</v>
      </c>
      <c r="G1637" s="2508">
        <v>4.0</v>
      </c>
      <c r="H1637" s="2508">
        <v>106.0</v>
      </c>
      <c r="I1637" s="2508">
        <v>390.0</v>
      </c>
      <c r="J1637" s="2508">
        <v>97.0</v>
      </c>
      <c r="K1637" s="2510">
        <v>138704.0</v>
      </c>
      <c r="L1637" s="2510">
        <v>9907.0</v>
      </c>
      <c r="M1637" s="2508">
        <v>111.0</v>
      </c>
      <c r="N1637" s="2508">
        <v>21.0</v>
      </c>
      <c r="O1637" s="2508">
        <v>14.0</v>
      </c>
      <c r="P1637" s="2508">
        <v>0.2</v>
      </c>
    </row>
    <row r="1638">
      <c r="A1638" s="2505" t="s">
        <v>16</v>
      </c>
      <c r="B1638" s="2505" t="s">
        <v>783</v>
      </c>
      <c r="C1638" s="2506">
        <v>45719.583333333336</v>
      </c>
      <c r="D1638" s="2506">
        <v>45722.583333333336</v>
      </c>
      <c r="E1638" s="2508">
        <v>72.0</v>
      </c>
      <c r="F1638" s="2508" t="s">
        <v>432</v>
      </c>
      <c r="G1638" s="2508">
        <v>4.0</v>
      </c>
      <c r="H1638" s="2508">
        <v>70.0</v>
      </c>
      <c r="I1638" s="2508">
        <v>560.0</v>
      </c>
      <c r="J1638" s="2508">
        <v>58.0</v>
      </c>
      <c r="K1638" s="2510">
        <v>293789.0</v>
      </c>
      <c r="L1638" s="2510">
        <v>8161.0</v>
      </c>
      <c r="M1638" s="2508">
        <v>111.0</v>
      </c>
      <c r="N1638" s="2508">
        <v>17.0</v>
      </c>
      <c r="O1638" s="2508">
        <v>36.0</v>
      </c>
      <c r="P1638" s="2508">
        <v>0.5</v>
      </c>
    </row>
    <row r="1639">
      <c r="A1639" s="2505" t="s">
        <v>782</v>
      </c>
      <c r="B1639" s="2505" t="s">
        <v>783</v>
      </c>
      <c r="C1639" s="2506">
        <v>45502.625</v>
      </c>
      <c r="D1639" s="2506">
        <v>45505.583333333336</v>
      </c>
      <c r="E1639" s="2508">
        <v>71.0</v>
      </c>
      <c r="F1639" s="2508" t="s">
        <v>162</v>
      </c>
      <c r="G1639" s="2508">
        <v>7.0</v>
      </c>
      <c r="H1639" s="2508">
        <v>3.0</v>
      </c>
      <c r="I1639" s="2508">
        <v>942.0</v>
      </c>
      <c r="J1639" s="2508">
        <v>3.0</v>
      </c>
      <c r="K1639" s="2510">
        <v>9642945.0</v>
      </c>
      <c r="L1639" s="2510">
        <v>357146.0</v>
      </c>
      <c r="M1639" s="2508">
        <v>4.0</v>
      </c>
      <c r="N1639" s="2508">
        <v>224.0</v>
      </c>
      <c r="O1639" s="2508">
        <v>27.0</v>
      </c>
      <c r="P1639" s="2508">
        <v>0.4</v>
      </c>
    </row>
    <row r="1640">
      <c r="A1640" s="2505" t="s">
        <v>46</v>
      </c>
      <c r="B1640" s="2505" t="s">
        <v>783</v>
      </c>
      <c r="C1640" s="2506">
        <v>45509.625</v>
      </c>
      <c r="D1640" s="2506">
        <v>45512.583333333336</v>
      </c>
      <c r="E1640" s="2508">
        <v>71.0</v>
      </c>
      <c r="F1640" s="2508" t="s">
        <v>162</v>
      </c>
      <c r="G1640" s="2508">
        <v>7.0</v>
      </c>
      <c r="H1640" s="2508">
        <v>22.0</v>
      </c>
      <c r="I1640" s="2508">
        <v>813.0</v>
      </c>
      <c r="J1640" s="2508">
        <v>7.0</v>
      </c>
      <c r="K1640" s="2510">
        <v>1770051.0</v>
      </c>
      <c r="L1640" s="2510">
        <v>59002.0</v>
      </c>
      <c r="M1640" s="2508">
        <v>54.0</v>
      </c>
      <c r="N1640" s="2508">
        <v>37.0</v>
      </c>
      <c r="O1640" s="2508">
        <v>30.0</v>
      </c>
      <c r="P1640" s="2508">
        <v>0.4</v>
      </c>
    </row>
    <row r="1641">
      <c r="A1641" s="2505" t="s">
        <v>45</v>
      </c>
      <c r="B1641" s="2505" t="s">
        <v>783</v>
      </c>
      <c r="C1641" s="2506">
        <v>45516.625</v>
      </c>
      <c r="D1641" s="2506">
        <v>45519.583333333336</v>
      </c>
      <c r="E1641" s="2508">
        <v>71.0</v>
      </c>
      <c r="F1641" s="2508" t="s">
        <v>162</v>
      </c>
      <c r="G1641" s="2508">
        <v>7.0</v>
      </c>
      <c r="H1641" s="2508">
        <v>15.0</v>
      </c>
      <c r="I1641" s="2508">
        <v>809.0</v>
      </c>
      <c r="J1641" s="2508">
        <v>12.0</v>
      </c>
      <c r="K1641" s="2510">
        <v>1051282.0</v>
      </c>
      <c r="L1641" s="2510">
        <v>80868.0</v>
      </c>
      <c r="M1641" s="2508">
        <v>22.0</v>
      </c>
      <c r="N1641" s="2508">
        <v>50.0</v>
      </c>
      <c r="O1641" s="2508">
        <v>13.0</v>
      </c>
      <c r="P1641" s="2508">
        <v>0.2</v>
      </c>
    </row>
    <row r="1642">
      <c r="A1642" s="2505" t="s">
        <v>44</v>
      </c>
      <c r="B1642" s="2505" t="s">
        <v>783</v>
      </c>
      <c r="C1642" s="2506">
        <v>45523.625</v>
      </c>
      <c r="D1642" s="2506">
        <v>45526.583333333336</v>
      </c>
      <c r="E1642" s="2508">
        <v>71.0</v>
      </c>
      <c r="F1642" s="2508" t="s">
        <v>162</v>
      </c>
      <c r="G1642" s="2508">
        <v>7.0</v>
      </c>
      <c r="H1642" s="2508">
        <v>106.0</v>
      </c>
      <c r="I1642" s="2508">
        <v>391.0</v>
      </c>
      <c r="J1642" s="2508">
        <v>68.0</v>
      </c>
      <c r="K1642" s="2510">
        <v>173463.0</v>
      </c>
      <c r="L1642" s="2510">
        <v>28911.0</v>
      </c>
      <c r="M1642" s="2508">
        <v>97.0</v>
      </c>
      <c r="N1642" s="2508">
        <v>18.0</v>
      </c>
      <c r="O1642" s="2508">
        <v>6.0</v>
      </c>
      <c r="P1642" s="2508">
        <v>0.1</v>
      </c>
    </row>
    <row r="1643">
      <c r="A1643" s="2505" t="s">
        <v>43</v>
      </c>
      <c r="B1643" s="2505" t="s">
        <v>783</v>
      </c>
      <c r="C1643" s="2506">
        <v>45530.625</v>
      </c>
      <c r="D1643" s="2506">
        <v>45533.583333333336</v>
      </c>
      <c r="E1643" s="2508">
        <v>71.0</v>
      </c>
      <c r="F1643" s="2508" t="s">
        <v>162</v>
      </c>
      <c r="G1643" s="2508">
        <v>3.0</v>
      </c>
      <c r="H1643" s="2508">
        <v>26.0</v>
      </c>
      <c r="I1643" s="2508">
        <v>755.0</v>
      </c>
      <c r="J1643" s="2508">
        <v>10.0</v>
      </c>
      <c r="K1643" s="2510">
        <v>1333642.0</v>
      </c>
      <c r="L1643" s="2510">
        <v>51294.0</v>
      </c>
      <c r="M1643" s="2508">
        <v>59.0</v>
      </c>
      <c r="N1643" s="2508">
        <v>32.0</v>
      </c>
      <c r="O1643" s="2508">
        <v>26.0</v>
      </c>
      <c r="P1643" s="2508">
        <v>0.4</v>
      </c>
    </row>
    <row r="1644">
      <c r="A1644" s="2505" t="s">
        <v>42</v>
      </c>
      <c r="B1644" s="2505" t="s">
        <v>783</v>
      </c>
      <c r="C1644" s="2506">
        <v>45537.708333333336</v>
      </c>
      <c r="D1644" s="2506">
        <v>45540.666666666664</v>
      </c>
      <c r="E1644" s="2508">
        <v>71.0</v>
      </c>
      <c r="F1644" s="2508" t="s">
        <v>162</v>
      </c>
      <c r="G1644" s="2508">
        <v>6.0</v>
      </c>
      <c r="H1644" s="2508">
        <v>45.0</v>
      </c>
      <c r="I1644" s="2508">
        <v>663.0</v>
      </c>
      <c r="J1644" s="2508">
        <v>17.0</v>
      </c>
      <c r="K1644" s="2510">
        <v>801183.0</v>
      </c>
      <c r="L1644" s="2510">
        <v>36417.0</v>
      </c>
      <c r="M1644" s="2508">
        <v>94.0</v>
      </c>
      <c r="N1644" s="2508">
        <v>23.0</v>
      </c>
      <c r="O1644" s="2508">
        <v>22.0</v>
      </c>
      <c r="P1644" s="2508">
        <v>0.3</v>
      </c>
    </row>
    <row r="1645">
      <c r="A1645" s="2505" t="s">
        <v>41</v>
      </c>
      <c r="B1645" s="2505" t="s">
        <v>783</v>
      </c>
      <c r="C1645" s="2506">
        <v>45544.708333333336</v>
      </c>
      <c r="D1645" s="2506">
        <v>45547.583333333336</v>
      </c>
      <c r="E1645" s="2508">
        <v>69.0</v>
      </c>
      <c r="F1645" s="2508" t="s">
        <v>162</v>
      </c>
      <c r="G1645" s="2508">
        <v>6.0</v>
      </c>
      <c r="H1645" s="2508">
        <v>19.0</v>
      </c>
      <c r="I1645" s="2508">
        <v>858.0</v>
      </c>
      <c r="J1645" s="2508">
        <v>5.0</v>
      </c>
      <c r="K1645" s="2510">
        <v>2009253.0</v>
      </c>
      <c r="L1645" s="2510">
        <v>66975.0</v>
      </c>
      <c r="M1645" s="2508">
        <v>52.0</v>
      </c>
      <c r="N1645" s="2508">
        <v>42.0</v>
      </c>
      <c r="O1645" s="2508">
        <v>30.0</v>
      </c>
      <c r="P1645" s="2508">
        <v>0.4</v>
      </c>
    </row>
    <row r="1646">
      <c r="A1646" s="2505" t="s">
        <v>40</v>
      </c>
      <c r="B1646" s="2505" t="s">
        <v>783</v>
      </c>
      <c r="C1646" s="2506">
        <v>45551.708333333336</v>
      </c>
      <c r="D1646" s="2506">
        <v>45554.583333333336</v>
      </c>
      <c r="E1646" s="2508">
        <v>69.0</v>
      </c>
      <c r="F1646" s="2508" t="s">
        <v>162</v>
      </c>
      <c r="G1646" s="2508">
        <v>7.0</v>
      </c>
      <c r="H1646" s="2508">
        <v>12.0</v>
      </c>
      <c r="I1646" s="2508">
        <v>889.0</v>
      </c>
      <c r="J1646" s="2508">
        <v>4.0</v>
      </c>
      <c r="K1646" s="2510">
        <v>3571318.0</v>
      </c>
      <c r="L1646" s="2510">
        <v>64933.0</v>
      </c>
      <c r="M1646" s="2508">
        <v>44.0</v>
      </c>
      <c r="N1646" s="2508">
        <v>40.0</v>
      </c>
      <c r="O1646" s="2508">
        <v>55.0</v>
      </c>
      <c r="P1646" s="2508">
        <v>0.8</v>
      </c>
    </row>
    <row r="1647">
      <c r="A1647" s="2505" t="s">
        <v>39</v>
      </c>
      <c r="B1647" s="2505" t="s">
        <v>783</v>
      </c>
      <c r="C1647" s="2506">
        <v>45558.708333333336</v>
      </c>
      <c r="D1647" s="2506">
        <v>45561.583333333336</v>
      </c>
      <c r="E1647" s="2508">
        <v>69.0</v>
      </c>
      <c r="F1647" s="2508" t="s">
        <v>162</v>
      </c>
      <c r="G1647" s="2508">
        <v>7.0</v>
      </c>
      <c r="H1647" s="2508">
        <v>40.0</v>
      </c>
      <c r="I1647" s="2508">
        <v>729.0</v>
      </c>
      <c r="J1647" s="2508">
        <v>14.0</v>
      </c>
      <c r="K1647" s="2510">
        <v>882898.0</v>
      </c>
      <c r="L1647" s="2510">
        <v>55181.0</v>
      </c>
      <c r="M1647" s="2508">
        <v>71.0</v>
      </c>
      <c r="N1647" s="2508">
        <v>34.0</v>
      </c>
      <c r="O1647" s="2508">
        <v>16.0</v>
      </c>
      <c r="P1647" s="2508">
        <v>0.2</v>
      </c>
    </row>
    <row r="1648">
      <c r="A1648" s="2505" t="s">
        <v>38</v>
      </c>
      <c r="B1648" s="2505" t="s">
        <v>783</v>
      </c>
      <c r="C1648" s="2506">
        <v>45565.708333333336</v>
      </c>
      <c r="D1648" s="2506">
        <v>45568.583333333336</v>
      </c>
      <c r="E1648" s="2508">
        <v>69.0</v>
      </c>
      <c r="F1648" s="2508" t="s">
        <v>162</v>
      </c>
      <c r="G1648" s="2508">
        <v>6.0</v>
      </c>
      <c r="H1648" s="2508">
        <v>31.0</v>
      </c>
      <c r="I1648" s="2508">
        <v>749.0</v>
      </c>
      <c r="J1648" s="2508">
        <v>14.0</v>
      </c>
      <c r="K1648" s="2510">
        <v>892279.0</v>
      </c>
      <c r="L1648" s="2510">
        <v>63734.0</v>
      </c>
      <c r="M1648" s="2508">
        <v>49.0</v>
      </c>
      <c r="N1648" s="2508">
        <v>40.0</v>
      </c>
      <c r="O1648" s="2508">
        <v>14.0</v>
      </c>
      <c r="P1648" s="2508">
        <v>0.2</v>
      </c>
    </row>
    <row r="1649">
      <c r="A1649" s="2505" t="s">
        <v>37</v>
      </c>
      <c r="B1649" s="2505" t="s">
        <v>783</v>
      </c>
      <c r="C1649" s="2506">
        <v>45572.625</v>
      </c>
      <c r="D1649" s="2506">
        <v>45575.583333333336</v>
      </c>
      <c r="E1649" s="2508">
        <v>71.0</v>
      </c>
      <c r="F1649" s="2508" t="s">
        <v>162</v>
      </c>
      <c r="G1649" s="2508">
        <v>6.0</v>
      </c>
      <c r="H1649" s="2508">
        <v>61.0</v>
      </c>
      <c r="I1649" s="2508">
        <v>603.0</v>
      </c>
      <c r="J1649" s="2508">
        <v>25.0</v>
      </c>
      <c r="K1649" s="2510">
        <v>590627.0</v>
      </c>
      <c r="L1649" s="2510">
        <v>42188.0</v>
      </c>
      <c r="M1649" s="2508">
        <v>83.0</v>
      </c>
      <c r="N1649" s="2508">
        <v>26.0</v>
      </c>
      <c r="O1649" s="2508">
        <v>14.0</v>
      </c>
      <c r="P1649" s="2508">
        <v>0.2</v>
      </c>
    </row>
    <row r="1650">
      <c r="A1650" s="2505" t="s">
        <v>36</v>
      </c>
      <c r="B1650" s="2505" t="s">
        <v>783</v>
      </c>
      <c r="C1650" s="2506">
        <v>45579.625</v>
      </c>
      <c r="D1650" s="2506">
        <v>45582.583333333336</v>
      </c>
      <c r="E1650" s="2508">
        <v>71.0</v>
      </c>
      <c r="F1650" s="2508" t="s">
        <v>162</v>
      </c>
      <c r="G1650" s="2508">
        <v>5.0</v>
      </c>
      <c r="H1650" s="2508">
        <v>80.0</v>
      </c>
      <c r="I1650" s="2508">
        <v>534.0</v>
      </c>
      <c r="J1650" s="2508">
        <v>47.0</v>
      </c>
      <c r="K1650" s="2510">
        <v>446609.0</v>
      </c>
      <c r="L1650" s="2510">
        <v>40601.0</v>
      </c>
      <c r="M1650" s="2508">
        <v>96.0</v>
      </c>
      <c r="N1650" s="2508">
        <v>25.0</v>
      </c>
      <c r="O1650" s="2508">
        <v>11.0</v>
      </c>
      <c r="P1650" s="2508">
        <v>0.2</v>
      </c>
    </row>
    <row r="1651">
      <c r="A1651" s="2505" t="s">
        <v>35</v>
      </c>
      <c r="B1651" s="2505" t="s">
        <v>783</v>
      </c>
      <c r="C1651" s="2506">
        <v>45586.625</v>
      </c>
      <c r="D1651" s="2506">
        <v>45589.583333333336</v>
      </c>
      <c r="E1651" s="2508">
        <v>71.0</v>
      </c>
      <c r="F1651" s="2508" t="s">
        <v>162</v>
      </c>
      <c r="G1651" s="2508">
        <v>6.0</v>
      </c>
      <c r="H1651" s="2508">
        <v>37.0</v>
      </c>
      <c r="I1651" s="2508">
        <v>720.0</v>
      </c>
      <c r="J1651" s="2508">
        <v>21.0</v>
      </c>
      <c r="K1651" s="2510">
        <v>675988.0</v>
      </c>
      <c r="L1651" s="2510">
        <v>61453.0</v>
      </c>
      <c r="M1651" s="2508">
        <v>43.0</v>
      </c>
      <c r="N1651" s="2508">
        <v>44.0</v>
      </c>
      <c r="O1651" s="2508">
        <v>11.0</v>
      </c>
      <c r="P1651" s="2508">
        <v>0.2</v>
      </c>
    </row>
    <row r="1652">
      <c r="A1652" s="2505" t="s">
        <v>34</v>
      </c>
      <c r="B1652" s="2505" t="s">
        <v>783</v>
      </c>
      <c r="C1652" s="2506">
        <v>45593.583333333336</v>
      </c>
      <c r="D1652" s="2506">
        <v>45596.583333333336</v>
      </c>
      <c r="E1652" s="2508">
        <v>72.0</v>
      </c>
      <c r="F1652" s="2508" t="s">
        <v>162</v>
      </c>
      <c r="G1652" s="2508">
        <v>7.0</v>
      </c>
      <c r="H1652" s="2508">
        <v>25.0</v>
      </c>
      <c r="I1652" s="2508">
        <v>811.0</v>
      </c>
      <c r="J1652" s="2508">
        <v>8.0</v>
      </c>
      <c r="K1652" s="2510">
        <v>2411782.0</v>
      </c>
      <c r="L1652" s="2510">
        <v>53595.0</v>
      </c>
      <c r="M1652" s="2508">
        <v>59.0</v>
      </c>
      <c r="N1652" s="2508">
        <v>38.0</v>
      </c>
      <c r="O1652" s="2508">
        <v>45.0</v>
      </c>
      <c r="P1652" s="2508">
        <v>0.6</v>
      </c>
    </row>
    <row r="1653">
      <c r="A1653" s="2505" t="s">
        <v>33</v>
      </c>
      <c r="B1653" s="2505" t="s">
        <v>783</v>
      </c>
      <c r="C1653" s="2506">
        <v>45600.583333333336</v>
      </c>
      <c r="D1653" s="2506">
        <v>45603.583333333336</v>
      </c>
      <c r="E1653" s="2508">
        <v>72.0</v>
      </c>
      <c r="F1653" s="2508" t="s">
        <v>162</v>
      </c>
      <c r="G1653" s="2508">
        <v>7.0</v>
      </c>
      <c r="H1653" s="2508">
        <v>12.0</v>
      </c>
      <c r="I1653" s="2508">
        <v>863.0</v>
      </c>
      <c r="J1653" s="2508">
        <v>4.0</v>
      </c>
      <c r="K1653" s="2510">
        <v>4870681.0</v>
      </c>
      <c r="L1653" s="2510">
        <v>54727.0</v>
      </c>
      <c r="M1653" s="2508">
        <v>56.0</v>
      </c>
      <c r="N1653" s="2508">
        <v>39.0</v>
      </c>
      <c r="O1653" s="2508">
        <v>89.0</v>
      </c>
      <c r="P1653" s="2508">
        <v>1.2</v>
      </c>
    </row>
    <row r="1654">
      <c r="A1654" s="2505" t="s">
        <v>32</v>
      </c>
      <c r="B1654" s="2505" t="s">
        <v>783</v>
      </c>
      <c r="C1654" s="2506">
        <v>45607.583333333336</v>
      </c>
      <c r="D1654" s="2506">
        <v>45610.583333333336</v>
      </c>
      <c r="E1654" s="2508">
        <v>72.0</v>
      </c>
      <c r="F1654" s="2508" t="s">
        <v>162</v>
      </c>
      <c r="G1654" s="2508">
        <v>7.0</v>
      </c>
      <c r="H1654" s="2508">
        <v>10.0</v>
      </c>
      <c r="I1654" s="2508">
        <v>900.0</v>
      </c>
      <c r="J1654" s="2508">
        <v>4.0</v>
      </c>
      <c r="K1654" s="2510">
        <v>4053520.0</v>
      </c>
      <c r="L1654" s="2510">
        <v>62362.0</v>
      </c>
      <c r="M1654" s="2508">
        <v>37.0</v>
      </c>
      <c r="N1654" s="2508">
        <v>44.0</v>
      </c>
      <c r="O1654" s="2508">
        <v>65.0</v>
      </c>
      <c r="P1654" s="2508">
        <v>0.9</v>
      </c>
    </row>
    <row r="1655">
      <c r="A1655" s="2505" t="s">
        <v>31</v>
      </c>
      <c r="B1655" s="2505" t="s">
        <v>783</v>
      </c>
      <c r="C1655" s="2506">
        <v>45614.583333333336</v>
      </c>
      <c r="D1655" s="2506">
        <v>45617.583333333336</v>
      </c>
      <c r="E1655" s="2508">
        <v>72.0</v>
      </c>
      <c r="F1655" s="2508" t="s">
        <v>162</v>
      </c>
      <c r="G1655" s="2508">
        <v>8.0</v>
      </c>
      <c r="H1655" s="2508">
        <v>10.0</v>
      </c>
      <c r="I1655" s="2508">
        <v>879.0</v>
      </c>
      <c r="J1655" s="2508">
        <v>5.0</v>
      </c>
      <c r="K1655" s="2510">
        <v>4428909.0</v>
      </c>
      <c r="L1655" s="2510">
        <v>105450.0</v>
      </c>
      <c r="M1655" s="2508">
        <v>31.0</v>
      </c>
      <c r="N1655" s="2508">
        <v>75.0</v>
      </c>
      <c r="O1655" s="2508">
        <v>42.0</v>
      </c>
      <c r="P1655" s="2508">
        <v>0.6</v>
      </c>
    </row>
    <row r="1656">
      <c r="A1656" s="2505" t="s">
        <v>30</v>
      </c>
      <c r="B1656" s="2505" t="s">
        <v>783</v>
      </c>
      <c r="C1656" s="2506">
        <v>45621.583333333336</v>
      </c>
      <c r="D1656" s="2506">
        <v>45624.583333333336</v>
      </c>
      <c r="E1656" s="2508">
        <v>72.0</v>
      </c>
      <c r="F1656" s="2508" t="s">
        <v>162</v>
      </c>
      <c r="G1656" s="2508">
        <v>7.0</v>
      </c>
      <c r="H1656" s="2508">
        <v>37.0</v>
      </c>
      <c r="I1656" s="2508">
        <v>746.0</v>
      </c>
      <c r="J1656" s="2508">
        <v>18.0</v>
      </c>
      <c r="K1656" s="2510">
        <v>1073091.0</v>
      </c>
      <c r="L1656" s="2510">
        <v>67068.0</v>
      </c>
      <c r="M1656" s="2508">
        <v>58.0</v>
      </c>
      <c r="N1656" s="2508">
        <v>48.0</v>
      </c>
      <c r="O1656" s="2508">
        <v>16.0</v>
      </c>
      <c r="P1656" s="2508">
        <v>0.2</v>
      </c>
    </row>
    <row r="1657">
      <c r="A1657" s="2505" t="s">
        <v>29</v>
      </c>
      <c r="B1657" s="2505" t="s">
        <v>783</v>
      </c>
      <c r="C1657" s="2506">
        <v>45628.583333333336</v>
      </c>
      <c r="D1657" s="2506">
        <v>45631.583333333336</v>
      </c>
      <c r="E1657" s="2508">
        <v>72.0</v>
      </c>
      <c r="F1657" s="2508" t="s">
        <v>162</v>
      </c>
      <c r="G1657" s="2508">
        <v>7.0</v>
      </c>
      <c r="H1657" s="2508">
        <v>17.0</v>
      </c>
      <c r="I1657" s="2508">
        <v>851.0</v>
      </c>
      <c r="J1657" s="2508">
        <v>6.0</v>
      </c>
      <c r="K1657" s="2510">
        <v>2599754.0</v>
      </c>
      <c r="L1657" s="2510">
        <v>64994.0</v>
      </c>
      <c r="M1657" s="2508">
        <v>56.0</v>
      </c>
      <c r="N1657" s="2508">
        <v>46.0</v>
      </c>
      <c r="O1657" s="2508">
        <v>40.0</v>
      </c>
      <c r="P1657" s="2508">
        <v>0.6</v>
      </c>
    </row>
    <row r="1658">
      <c r="A1658" s="2505" t="s">
        <v>28</v>
      </c>
      <c r="B1658" s="2505" t="s">
        <v>783</v>
      </c>
      <c r="C1658" s="2506">
        <v>45635.583333333336</v>
      </c>
      <c r="D1658" s="2506">
        <v>45638.583333333336</v>
      </c>
      <c r="E1658" s="2508">
        <v>72.0</v>
      </c>
      <c r="F1658" s="2508" t="s">
        <v>162</v>
      </c>
      <c r="G1658" s="2508">
        <v>6.0</v>
      </c>
      <c r="H1658" s="2508">
        <v>31.0</v>
      </c>
      <c r="I1658" s="2508">
        <v>799.0</v>
      </c>
      <c r="J1658" s="2508">
        <v>15.0</v>
      </c>
      <c r="K1658" s="2510">
        <v>1725514.0</v>
      </c>
      <c r="L1658" s="2510">
        <v>63908.0</v>
      </c>
      <c r="M1658" s="2508">
        <v>57.0</v>
      </c>
      <c r="N1658" s="2508">
        <v>45.0</v>
      </c>
      <c r="O1658" s="2508">
        <v>27.0</v>
      </c>
      <c r="P1658" s="2508">
        <v>0.4</v>
      </c>
    </row>
    <row r="1659">
      <c r="A1659" s="2505" t="s">
        <v>27</v>
      </c>
      <c r="B1659" s="2505" t="s">
        <v>783</v>
      </c>
      <c r="C1659" s="2506">
        <v>45642.583333333336</v>
      </c>
      <c r="D1659" s="2506">
        <v>45645.583333333336</v>
      </c>
      <c r="E1659" s="2508">
        <v>72.0</v>
      </c>
      <c r="F1659" s="2508" t="s">
        <v>162</v>
      </c>
      <c r="G1659" s="2508">
        <v>7.0</v>
      </c>
      <c r="H1659" s="2508">
        <v>21.0</v>
      </c>
      <c r="I1659" s="2508">
        <v>828.0</v>
      </c>
      <c r="J1659" s="2508">
        <v>7.0</v>
      </c>
      <c r="K1659" s="2510">
        <v>2489505.0</v>
      </c>
      <c r="L1659" s="2510">
        <v>60720.0</v>
      </c>
      <c r="M1659" s="2508">
        <v>58.0</v>
      </c>
      <c r="N1659" s="2508">
        <v>43.0</v>
      </c>
      <c r="O1659" s="2508">
        <v>41.0</v>
      </c>
      <c r="P1659" s="2508">
        <v>0.6</v>
      </c>
    </row>
    <row r="1660">
      <c r="A1660" s="2505" t="s">
        <v>26</v>
      </c>
      <c r="B1660" s="2505" t="s">
        <v>783</v>
      </c>
      <c r="C1660" s="2506">
        <v>45649.583333333336</v>
      </c>
      <c r="D1660" s="2506">
        <v>45652.583333333336</v>
      </c>
      <c r="E1660" s="2508">
        <v>72.0</v>
      </c>
      <c r="F1660" s="2508" t="s">
        <v>162</v>
      </c>
      <c r="G1660" s="2508">
        <v>7.0</v>
      </c>
      <c r="H1660" s="2508">
        <v>36.0</v>
      </c>
      <c r="I1660" s="2508">
        <v>713.0</v>
      </c>
      <c r="J1660" s="2508">
        <v>16.0</v>
      </c>
      <c r="K1660" s="2510">
        <v>987703.0</v>
      </c>
      <c r="L1660" s="2510">
        <v>61731.0</v>
      </c>
      <c r="M1660" s="2508">
        <v>58.0</v>
      </c>
      <c r="N1660" s="2508">
        <v>44.0</v>
      </c>
      <c r="O1660" s="2508">
        <v>16.0</v>
      </c>
      <c r="P1660" s="2508">
        <v>0.2</v>
      </c>
    </row>
    <row r="1661">
      <c r="A1661" s="2505" t="s">
        <v>25</v>
      </c>
      <c r="B1661" s="2505" t="s">
        <v>783</v>
      </c>
      <c r="C1661" s="2506">
        <v>45656.583333333336</v>
      </c>
      <c r="D1661" s="2506">
        <v>45659.583333333336</v>
      </c>
      <c r="E1661" s="2508">
        <v>72.0</v>
      </c>
      <c r="F1661" s="2508" t="s">
        <v>162</v>
      </c>
      <c r="G1661" s="2508">
        <v>6.0</v>
      </c>
      <c r="H1661" s="2508">
        <v>132.0</v>
      </c>
      <c r="I1661" s="2508">
        <v>261.0</v>
      </c>
      <c r="J1661" s="2508">
        <v>118.0</v>
      </c>
      <c r="K1661" s="2510">
        <v>60581.0</v>
      </c>
      <c r="L1661" s="2510">
        <v>30291.0</v>
      </c>
      <c r="M1661" s="2508">
        <v>99.0</v>
      </c>
      <c r="N1661" s="2508">
        <v>22.0</v>
      </c>
      <c r="O1661" s="2508">
        <v>2.0</v>
      </c>
      <c r="P1661" s="2508">
        <v>0.0</v>
      </c>
    </row>
    <row r="1662">
      <c r="A1662" s="2505" t="s">
        <v>24</v>
      </c>
      <c r="B1662" s="2505" t="s">
        <v>783</v>
      </c>
      <c r="C1662" s="2506">
        <v>45663.583333333336</v>
      </c>
      <c r="D1662" s="2506">
        <v>45666.583333333336</v>
      </c>
      <c r="E1662" s="2508">
        <v>72.0</v>
      </c>
      <c r="F1662" s="2508" t="s">
        <v>162</v>
      </c>
      <c r="G1662" s="2508">
        <v>3.0</v>
      </c>
      <c r="H1662" s="2508">
        <v>174.0</v>
      </c>
      <c r="I1662" s="2508">
        <v>0.0</v>
      </c>
      <c r="J1662" s="2508">
        <v>179.0</v>
      </c>
      <c r="K1662" s="2510">
        <v>0.0</v>
      </c>
      <c r="L1662" s="2510">
        <v>0.0</v>
      </c>
      <c r="M1662" s="2508">
        <v>179.0</v>
      </c>
      <c r="N1662" s="2508">
        <v>0.0</v>
      </c>
      <c r="O1662" s="2508">
        <v>0.0</v>
      </c>
      <c r="P1662" s="2508">
        <v>0.0</v>
      </c>
    </row>
    <row r="1663">
      <c r="A1663" s="2505" t="s">
        <v>23</v>
      </c>
      <c r="B1663" s="2505" t="s">
        <v>783</v>
      </c>
      <c r="C1663" s="2506">
        <v>45670.583333333336</v>
      </c>
      <c r="D1663" s="2506">
        <v>45673.583333333336</v>
      </c>
      <c r="E1663" s="2508">
        <v>72.0</v>
      </c>
      <c r="F1663" s="2508" t="s">
        <v>162</v>
      </c>
      <c r="G1663" s="2508">
        <v>1.0</v>
      </c>
      <c r="H1663" s="2508">
        <v>173.0</v>
      </c>
      <c r="I1663" s="2508">
        <v>0.0</v>
      </c>
      <c r="J1663" s="2508">
        <v>175.0</v>
      </c>
      <c r="K1663" s="2510">
        <v>0.0</v>
      </c>
      <c r="L1663" s="2510">
        <v>0.0</v>
      </c>
      <c r="M1663" s="2508">
        <v>175.0</v>
      </c>
      <c r="N1663" s="2508">
        <v>0.0</v>
      </c>
      <c r="O1663" s="2508">
        <v>0.0</v>
      </c>
      <c r="P1663" s="2508">
        <v>0.0</v>
      </c>
    </row>
    <row r="1664">
      <c r="A1664" s="2505" t="s">
        <v>22</v>
      </c>
      <c r="B1664" s="2505" t="s">
        <v>783</v>
      </c>
      <c r="C1664" s="2506">
        <v>45677.583333333336</v>
      </c>
      <c r="D1664" s="2506">
        <v>45680.583333333336</v>
      </c>
      <c r="E1664" s="2508">
        <v>72.0</v>
      </c>
      <c r="F1664" s="2508" t="s">
        <v>162</v>
      </c>
      <c r="G1664" s="2508">
        <v>1.0</v>
      </c>
      <c r="H1664" s="2508">
        <v>62.0</v>
      </c>
      <c r="I1664" s="2508">
        <v>628.0</v>
      </c>
      <c r="J1664" s="2508">
        <v>38.0</v>
      </c>
      <c r="K1664" s="2510">
        <v>774297.0</v>
      </c>
      <c r="L1664" s="2510">
        <v>77430.0</v>
      </c>
      <c r="M1664" s="2508">
        <v>61.0</v>
      </c>
      <c r="N1664" s="2508">
        <v>55.0</v>
      </c>
      <c r="O1664" s="2508">
        <v>10.0</v>
      </c>
      <c r="P1664" s="2508">
        <v>0.1</v>
      </c>
    </row>
    <row r="1665">
      <c r="A1665" s="2505" t="s">
        <v>21</v>
      </c>
      <c r="B1665" s="2505" t="s">
        <v>783</v>
      </c>
      <c r="C1665" s="2506">
        <v>45684.583333333336</v>
      </c>
      <c r="D1665" s="2506">
        <v>45687.583333333336</v>
      </c>
      <c r="E1665" s="2508">
        <v>72.0</v>
      </c>
      <c r="F1665" s="2508" t="s">
        <v>162</v>
      </c>
      <c r="G1665" s="2508">
        <v>4.0</v>
      </c>
      <c r="H1665" s="2508">
        <v>73.0</v>
      </c>
      <c r="I1665" s="2508">
        <v>575.0</v>
      </c>
      <c r="J1665" s="2508">
        <v>48.0</v>
      </c>
      <c r="K1665" s="2510">
        <v>503441.0</v>
      </c>
      <c r="L1665" s="2510">
        <v>62930.0</v>
      </c>
      <c r="M1665" s="2508">
        <v>66.0</v>
      </c>
      <c r="N1665" s="2508">
        <v>45.0</v>
      </c>
      <c r="O1665" s="2508">
        <v>8.0</v>
      </c>
      <c r="P1665" s="2508">
        <v>0.1</v>
      </c>
    </row>
    <row r="1666">
      <c r="A1666" s="2505" t="s">
        <v>20</v>
      </c>
      <c r="B1666" s="2505" t="s">
        <v>783</v>
      </c>
      <c r="C1666" s="2506">
        <v>45691.583333333336</v>
      </c>
      <c r="D1666" s="2506">
        <v>45694.583333333336</v>
      </c>
      <c r="E1666" s="2508">
        <v>72.0</v>
      </c>
      <c r="F1666" s="2508" t="s">
        <v>162</v>
      </c>
      <c r="G1666" s="2508">
        <v>4.0</v>
      </c>
      <c r="H1666" s="2508">
        <v>29.0</v>
      </c>
      <c r="I1666" s="2508">
        <v>810.0</v>
      </c>
      <c r="J1666" s="2508">
        <v>9.0</v>
      </c>
      <c r="K1666" s="2510">
        <v>2676146.0</v>
      </c>
      <c r="L1666" s="2510">
        <v>60822.0</v>
      </c>
      <c r="M1666" s="2508">
        <v>67.0</v>
      </c>
      <c r="N1666" s="2508">
        <v>43.0</v>
      </c>
      <c r="O1666" s="2508">
        <v>44.0</v>
      </c>
      <c r="P1666" s="2508">
        <v>0.6</v>
      </c>
    </row>
    <row r="1667">
      <c r="A1667" s="2505" t="s">
        <v>19</v>
      </c>
      <c r="B1667" s="2505" t="s">
        <v>783</v>
      </c>
      <c r="C1667" s="2506">
        <v>45698.583333333336</v>
      </c>
      <c r="D1667" s="2506">
        <v>45701.583333333336</v>
      </c>
      <c r="E1667" s="2508">
        <v>72.0</v>
      </c>
      <c r="F1667" s="2508" t="s">
        <v>162</v>
      </c>
      <c r="G1667" s="2508">
        <v>7.0</v>
      </c>
      <c r="H1667" s="2508">
        <v>26.0</v>
      </c>
      <c r="I1667" s="2508">
        <v>796.0</v>
      </c>
      <c r="J1667" s="2508">
        <v>14.0</v>
      </c>
      <c r="K1667" s="2510">
        <v>2020609.0</v>
      </c>
      <c r="L1667" s="2510">
        <v>77716.0</v>
      </c>
      <c r="M1667" s="2508">
        <v>50.0</v>
      </c>
      <c r="N1667" s="2508">
        <v>55.0</v>
      </c>
      <c r="O1667" s="2508">
        <v>26.0</v>
      </c>
      <c r="P1667" s="2508">
        <v>0.4</v>
      </c>
    </row>
    <row r="1668">
      <c r="A1668" s="2505" t="s">
        <v>18</v>
      </c>
      <c r="B1668" s="2505" t="s">
        <v>783</v>
      </c>
      <c r="C1668" s="2506">
        <v>45705.583333333336</v>
      </c>
      <c r="D1668" s="2506">
        <v>45708.583333333336</v>
      </c>
      <c r="E1668" s="2508">
        <v>72.0</v>
      </c>
      <c r="F1668" s="2508" t="s">
        <v>162</v>
      </c>
      <c r="G1668" s="2508">
        <v>7.0</v>
      </c>
      <c r="H1668" s="2508">
        <v>32.0</v>
      </c>
      <c r="I1668" s="2508">
        <v>760.0</v>
      </c>
      <c r="J1668" s="2508">
        <v>8.0</v>
      </c>
      <c r="K1668" s="2510">
        <v>2562530.0</v>
      </c>
      <c r="L1668" s="2510">
        <v>51251.0</v>
      </c>
      <c r="M1668" s="2508">
        <v>79.0</v>
      </c>
      <c r="N1668" s="2508">
        <v>36.0</v>
      </c>
      <c r="O1668" s="2508">
        <v>50.0</v>
      </c>
      <c r="P1668" s="2508">
        <v>0.7</v>
      </c>
    </row>
    <row r="1669">
      <c r="A1669" s="2505" t="s">
        <v>17</v>
      </c>
      <c r="B1669" s="2505" t="s">
        <v>783</v>
      </c>
      <c r="C1669" s="2506">
        <v>45712.583333333336</v>
      </c>
      <c r="D1669" s="2506">
        <v>45715.583333333336</v>
      </c>
      <c r="E1669" s="2508">
        <v>72.0</v>
      </c>
      <c r="F1669" s="2508" t="s">
        <v>162</v>
      </c>
      <c r="G1669" s="2508">
        <v>6.0</v>
      </c>
      <c r="H1669" s="2508">
        <v>7.0</v>
      </c>
      <c r="I1669" s="2508">
        <v>896.0</v>
      </c>
      <c r="J1669" s="2508">
        <v>3.0</v>
      </c>
      <c r="K1669" s="2510">
        <v>4576723.0</v>
      </c>
      <c r="L1669" s="2510">
        <v>99494.0</v>
      </c>
      <c r="M1669" s="2508">
        <v>35.0</v>
      </c>
      <c r="N1669" s="2508">
        <v>71.0</v>
      </c>
      <c r="O1669" s="2508">
        <v>46.0</v>
      </c>
      <c r="P1669" s="2508">
        <v>0.6</v>
      </c>
    </row>
    <row r="1670">
      <c r="A1670" s="2505" t="s">
        <v>16</v>
      </c>
      <c r="B1670" s="2505" t="s">
        <v>783</v>
      </c>
      <c r="C1670" s="2506">
        <v>45719.583333333336</v>
      </c>
      <c r="D1670" s="2506">
        <v>45722.583333333336</v>
      </c>
      <c r="E1670" s="2508">
        <v>72.0</v>
      </c>
      <c r="F1670" s="2508" t="s">
        <v>162</v>
      </c>
      <c r="G1670" s="2508">
        <v>7.0</v>
      </c>
      <c r="H1670" s="2508">
        <v>13.0</v>
      </c>
      <c r="I1670" s="2508">
        <v>894.0</v>
      </c>
      <c r="J1670" s="2508">
        <v>3.0</v>
      </c>
      <c r="K1670" s="2510">
        <v>3142451.0</v>
      </c>
      <c r="L1670" s="2510">
        <v>82696.0</v>
      </c>
      <c r="M1670" s="2508">
        <v>37.0</v>
      </c>
      <c r="N1670" s="2508">
        <v>59.0</v>
      </c>
      <c r="O1670" s="2508">
        <v>38.0</v>
      </c>
      <c r="P1670" s="2508">
        <v>0.5</v>
      </c>
    </row>
    <row r="1671">
      <c r="A1671" s="2505" t="s">
        <v>42</v>
      </c>
      <c r="B1671" s="2505" t="s">
        <v>783</v>
      </c>
      <c r="C1671" s="2506">
        <v>45537.708333333336</v>
      </c>
      <c r="D1671" s="2506">
        <v>45540.666666666664</v>
      </c>
      <c r="E1671" s="2508">
        <v>71.0</v>
      </c>
      <c r="F1671" s="2508" t="s">
        <v>341</v>
      </c>
      <c r="G1671" s="2508">
        <v>5.0</v>
      </c>
      <c r="H1671" s="2508">
        <v>32.0</v>
      </c>
      <c r="I1671" s="2508">
        <v>725.0</v>
      </c>
      <c r="J1671" s="2508">
        <v>65.0</v>
      </c>
      <c r="K1671" s="2510">
        <v>188888.0</v>
      </c>
      <c r="L1671" s="2510">
        <v>5247.0</v>
      </c>
      <c r="M1671" s="2508">
        <v>60.0</v>
      </c>
      <c r="N1671" s="2508">
        <v>33.0</v>
      </c>
      <c r="O1671" s="2508">
        <v>36.0</v>
      </c>
      <c r="P1671" s="2508">
        <v>0.5</v>
      </c>
    </row>
    <row r="1672">
      <c r="A1672" s="2505" t="s">
        <v>41</v>
      </c>
      <c r="B1672" s="2505" t="s">
        <v>783</v>
      </c>
      <c r="C1672" s="2506">
        <v>45544.708333333336</v>
      </c>
      <c r="D1672" s="2506">
        <v>45547.583333333336</v>
      </c>
      <c r="E1672" s="2508">
        <v>69.0</v>
      </c>
      <c r="F1672" s="2508" t="s">
        <v>341</v>
      </c>
      <c r="G1672" s="2508">
        <v>7.0</v>
      </c>
      <c r="H1672" s="2508">
        <v>23.0</v>
      </c>
      <c r="I1672" s="2508">
        <v>817.0</v>
      </c>
      <c r="J1672" s="2508">
        <v>52.0</v>
      </c>
      <c r="K1672" s="2510">
        <v>249145.0</v>
      </c>
      <c r="L1672" s="2510">
        <v>9228.0</v>
      </c>
      <c r="M1672" s="2508">
        <v>31.0</v>
      </c>
      <c r="N1672" s="2508">
        <v>58.0</v>
      </c>
      <c r="O1672" s="2508">
        <v>27.0</v>
      </c>
      <c r="P1672" s="2508">
        <v>0.4</v>
      </c>
    </row>
    <row r="1673">
      <c r="A1673" s="2505" t="s">
        <v>40</v>
      </c>
      <c r="B1673" s="2505" t="s">
        <v>783</v>
      </c>
      <c r="C1673" s="2506">
        <v>45551.708333333336</v>
      </c>
      <c r="D1673" s="2506">
        <v>45554.583333333336</v>
      </c>
      <c r="E1673" s="2508">
        <v>69.0</v>
      </c>
      <c r="F1673" s="2508" t="s">
        <v>341</v>
      </c>
      <c r="G1673" s="2508">
        <v>6.0</v>
      </c>
      <c r="H1673" s="2508">
        <v>52.0</v>
      </c>
      <c r="I1673" s="2508">
        <v>681.0</v>
      </c>
      <c r="J1673" s="2508">
        <v>80.0</v>
      </c>
      <c r="K1673" s="2510">
        <v>136784.0</v>
      </c>
      <c r="L1673" s="2510">
        <v>5066.0</v>
      </c>
      <c r="M1673" s="2508">
        <v>63.0</v>
      </c>
      <c r="N1673" s="2508">
        <v>32.0</v>
      </c>
      <c r="O1673" s="2508">
        <v>27.0</v>
      </c>
      <c r="P1673" s="2508">
        <v>0.4</v>
      </c>
    </row>
    <row r="1674">
      <c r="A1674" s="2505" t="s">
        <v>39</v>
      </c>
      <c r="B1674" s="2505" t="s">
        <v>783</v>
      </c>
      <c r="C1674" s="2506">
        <v>45558.708333333336</v>
      </c>
      <c r="D1674" s="2506">
        <v>45561.583333333336</v>
      </c>
      <c r="E1674" s="2508">
        <v>69.0</v>
      </c>
      <c r="F1674" s="2508" t="s">
        <v>341</v>
      </c>
      <c r="G1674" s="2508">
        <v>6.0</v>
      </c>
      <c r="H1674" s="2508">
        <v>83.0</v>
      </c>
      <c r="I1674" s="2508">
        <v>532.0</v>
      </c>
      <c r="J1674" s="2508">
        <v>112.0</v>
      </c>
      <c r="K1674" s="2510">
        <v>95451.0</v>
      </c>
      <c r="L1674" s="2510">
        <v>3182.0</v>
      </c>
      <c r="M1674" s="2508">
        <v>102.0</v>
      </c>
      <c r="N1674" s="2508">
        <v>20.0</v>
      </c>
      <c r="O1674" s="2508">
        <v>30.0</v>
      </c>
      <c r="P1674" s="2508">
        <v>0.4</v>
      </c>
    </row>
    <row r="1675">
      <c r="A1675" s="2505" t="s">
        <v>38</v>
      </c>
      <c r="B1675" s="2505" t="s">
        <v>783</v>
      </c>
      <c r="C1675" s="2506">
        <v>45565.708333333336</v>
      </c>
      <c r="D1675" s="2506">
        <v>45568.583333333336</v>
      </c>
      <c r="E1675" s="2508">
        <v>69.0</v>
      </c>
      <c r="F1675" s="2508" t="s">
        <v>341</v>
      </c>
      <c r="G1675" s="2508">
        <v>4.0</v>
      </c>
      <c r="H1675" s="2508">
        <v>63.0</v>
      </c>
      <c r="I1675" s="2508">
        <v>593.0</v>
      </c>
      <c r="J1675" s="2508">
        <v>100.0</v>
      </c>
      <c r="K1675" s="2510">
        <v>110367.0</v>
      </c>
      <c r="L1675" s="2510">
        <v>4799.0</v>
      </c>
      <c r="M1675" s="2508">
        <v>70.0</v>
      </c>
      <c r="N1675" s="2508">
        <v>30.0</v>
      </c>
      <c r="O1675" s="2508">
        <v>23.0</v>
      </c>
      <c r="P1675" s="2508">
        <v>0.3</v>
      </c>
    </row>
    <row r="1676">
      <c r="A1676" s="2505" t="s">
        <v>37</v>
      </c>
      <c r="B1676" s="2505" t="s">
        <v>783</v>
      </c>
      <c r="C1676" s="2506">
        <v>45572.625</v>
      </c>
      <c r="D1676" s="2506">
        <v>45575.583333333336</v>
      </c>
      <c r="E1676" s="2508">
        <v>71.0</v>
      </c>
      <c r="F1676" s="2508" t="s">
        <v>341</v>
      </c>
      <c r="G1676" s="2508">
        <v>5.0</v>
      </c>
      <c r="H1676" s="2508">
        <v>102.0</v>
      </c>
      <c r="I1676" s="2508">
        <v>471.0</v>
      </c>
      <c r="J1676" s="2508">
        <v>116.0</v>
      </c>
      <c r="K1676" s="2510">
        <v>104740.0</v>
      </c>
      <c r="L1676" s="2510">
        <v>2494.0</v>
      </c>
      <c r="M1676" s="2508">
        <v>129.0</v>
      </c>
      <c r="N1676" s="2508">
        <v>16.0</v>
      </c>
      <c r="O1676" s="2508">
        <v>42.0</v>
      </c>
      <c r="P1676" s="2508">
        <v>0.6</v>
      </c>
    </row>
    <row r="1677">
      <c r="A1677" s="2505" t="s">
        <v>36</v>
      </c>
      <c r="B1677" s="2505" t="s">
        <v>783</v>
      </c>
      <c r="C1677" s="2506">
        <v>45579.625</v>
      </c>
      <c r="D1677" s="2506">
        <v>45582.583333333336</v>
      </c>
      <c r="E1677" s="2508">
        <v>71.0</v>
      </c>
      <c r="F1677" s="2508" t="s">
        <v>341</v>
      </c>
      <c r="G1677" s="2508">
        <v>4.0</v>
      </c>
      <c r="H1677" s="2508">
        <v>124.0</v>
      </c>
      <c r="I1677" s="2508">
        <v>334.0</v>
      </c>
      <c r="J1677" s="2508">
        <v>141.0</v>
      </c>
      <c r="K1677" s="2510">
        <v>56051.0</v>
      </c>
      <c r="L1677" s="2510">
        <v>1699.0</v>
      </c>
      <c r="M1677" s="2508">
        <v>147.0</v>
      </c>
      <c r="N1677" s="2508">
        <v>11.0</v>
      </c>
      <c r="O1677" s="2508">
        <v>33.0</v>
      </c>
      <c r="P1677" s="2508">
        <v>0.5</v>
      </c>
    </row>
    <row r="1678">
      <c r="A1678" s="2505" t="s">
        <v>35</v>
      </c>
      <c r="B1678" s="2505" t="s">
        <v>783</v>
      </c>
      <c r="C1678" s="2506">
        <v>45586.625</v>
      </c>
      <c r="D1678" s="2506">
        <v>45589.583333333336</v>
      </c>
      <c r="E1678" s="2508">
        <v>71.0</v>
      </c>
      <c r="F1678" s="2508" t="s">
        <v>341</v>
      </c>
      <c r="G1678" s="2508">
        <v>3.0</v>
      </c>
      <c r="H1678" s="2508">
        <v>123.0</v>
      </c>
      <c r="I1678" s="2508">
        <v>320.0</v>
      </c>
      <c r="J1678" s="2508">
        <v>131.0</v>
      </c>
      <c r="K1678" s="2510">
        <v>58384.0</v>
      </c>
      <c r="L1678" s="2510">
        <v>1390.0</v>
      </c>
      <c r="M1678" s="2508">
        <v>158.0</v>
      </c>
      <c r="N1678" s="2508">
        <v>8.0</v>
      </c>
      <c r="O1678" s="2508">
        <v>42.0</v>
      </c>
      <c r="P1678" s="2508">
        <v>0.6</v>
      </c>
    </row>
    <row r="1679">
      <c r="A1679" s="2505" t="s">
        <v>34</v>
      </c>
      <c r="B1679" s="2505" t="s">
        <v>783</v>
      </c>
      <c r="C1679" s="2506">
        <v>45593.583333333336</v>
      </c>
      <c r="D1679" s="2506">
        <v>45596.583333333336</v>
      </c>
      <c r="E1679" s="2508">
        <v>72.0</v>
      </c>
      <c r="F1679" s="2508" t="s">
        <v>341</v>
      </c>
      <c r="G1679" s="2508">
        <v>3.0</v>
      </c>
      <c r="H1679" s="2508">
        <v>82.0</v>
      </c>
      <c r="I1679" s="2508">
        <v>490.0</v>
      </c>
      <c r="J1679" s="2508">
        <v>106.0</v>
      </c>
      <c r="K1679" s="2510">
        <v>123028.0</v>
      </c>
      <c r="L1679" s="2510">
        <v>2929.0</v>
      </c>
      <c r="M1679" s="2508">
        <v>121.0</v>
      </c>
      <c r="N1679" s="2508">
        <v>17.0</v>
      </c>
      <c r="O1679" s="2508">
        <v>42.0</v>
      </c>
      <c r="P1679" s="2508">
        <v>0.6</v>
      </c>
    </row>
    <row r="1680">
      <c r="A1680" s="2505" t="s">
        <v>33</v>
      </c>
      <c r="B1680" s="2505" t="s">
        <v>783</v>
      </c>
      <c r="C1680" s="2506">
        <v>45600.583333333336</v>
      </c>
      <c r="D1680" s="2506">
        <v>45603.583333333336</v>
      </c>
      <c r="E1680" s="2508">
        <v>72.0</v>
      </c>
      <c r="F1680" s="2508" t="s">
        <v>341</v>
      </c>
      <c r="G1680" s="2508">
        <v>4.0</v>
      </c>
      <c r="H1680" s="2508">
        <v>133.0</v>
      </c>
      <c r="I1680" s="2508">
        <v>288.0</v>
      </c>
      <c r="J1680" s="2508">
        <v>141.0</v>
      </c>
      <c r="K1680" s="2510">
        <v>54643.0</v>
      </c>
      <c r="L1680" s="2510">
        <v>1607.0</v>
      </c>
      <c r="M1680" s="2508">
        <v>156.0</v>
      </c>
      <c r="N1680" s="2508">
        <v>9.0</v>
      </c>
      <c r="O1680" s="2508">
        <v>34.0</v>
      </c>
      <c r="P1680" s="2508">
        <v>0.5</v>
      </c>
    </row>
    <row r="1681">
      <c r="A1681" s="2505" t="s">
        <v>32</v>
      </c>
      <c r="B1681" s="2505" t="s">
        <v>783</v>
      </c>
      <c r="C1681" s="2506">
        <v>45607.583333333336</v>
      </c>
      <c r="D1681" s="2506">
        <v>45610.583333333336</v>
      </c>
      <c r="E1681" s="2508">
        <v>72.0</v>
      </c>
      <c r="F1681" s="2508" t="s">
        <v>341</v>
      </c>
      <c r="G1681" s="2508">
        <v>3.0</v>
      </c>
      <c r="H1681" s="2508">
        <v>132.0</v>
      </c>
      <c r="I1681" s="2508">
        <v>304.0</v>
      </c>
      <c r="J1681" s="2508">
        <v>139.0</v>
      </c>
      <c r="K1681" s="2510">
        <v>80594.0</v>
      </c>
      <c r="L1681" s="2510">
        <v>1919.0</v>
      </c>
      <c r="M1681" s="2508">
        <v>156.0</v>
      </c>
      <c r="N1681" s="2508">
        <v>11.0</v>
      </c>
      <c r="O1681" s="2508">
        <v>42.0</v>
      </c>
      <c r="P1681" s="2508">
        <v>0.6</v>
      </c>
    </row>
    <row r="1682">
      <c r="A1682" s="2505" t="s">
        <v>31</v>
      </c>
      <c r="B1682" s="2505" t="s">
        <v>783</v>
      </c>
      <c r="C1682" s="2506">
        <v>45614.583333333336</v>
      </c>
      <c r="D1682" s="2506">
        <v>45617.583333333336</v>
      </c>
      <c r="E1682" s="2508">
        <v>72.0</v>
      </c>
      <c r="F1682" s="2508" t="s">
        <v>341</v>
      </c>
      <c r="G1682" s="2508">
        <v>3.0</v>
      </c>
      <c r="H1682" s="2508">
        <v>106.0</v>
      </c>
      <c r="I1682" s="2508">
        <v>406.0</v>
      </c>
      <c r="J1682" s="2508">
        <v>130.0</v>
      </c>
      <c r="K1682" s="2510">
        <v>92099.0</v>
      </c>
      <c r="L1682" s="2510">
        <v>3684.0</v>
      </c>
      <c r="M1682" s="2508">
        <v>109.0</v>
      </c>
      <c r="N1682" s="2508">
        <v>21.0</v>
      </c>
      <c r="O1682" s="2508">
        <v>25.0</v>
      </c>
      <c r="P1682" s="2508">
        <v>0.3</v>
      </c>
    </row>
    <row r="1683">
      <c r="A1683" s="2505" t="s">
        <v>30</v>
      </c>
      <c r="B1683" s="2505" t="s">
        <v>783</v>
      </c>
      <c r="C1683" s="2506">
        <v>45621.583333333336</v>
      </c>
      <c r="D1683" s="2506">
        <v>45624.583333333336</v>
      </c>
      <c r="E1683" s="2508">
        <v>72.0</v>
      </c>
      <c r="F1683" s="2508" t="s">
        <v>341</v>
      </c>
      <c r="G1683" s="2508">
        <v>4.0</v>
      </c>
      <c r="H1683" s="2508">
        <v>115.0</v>
      </c>
      <c r="I1683" s="2508">
        <v>363.0</v>
      </c>
      <c r="J1683" s="2508">
        <v>137.0</v>
      </c>
      <c r="K1683" s="2510">
        <v>64230.0</v>
      </c>
      <c r="L1683" s="2510">
        <v>2793.0</v>
      </c>
      <c r="M1683" s="2508">
        <v>130.0</v>
      </c>
      <c r="N1683" s="2508">
        <v>16.0</v>
      </c>
      <c r="O1683" s="2508">
        <v>23.0</v>
      </c>
      <c r="P1683" s="2508">
        <v>0.3</v>
      </c>
    </row>
    <row r="1684">
      <c r="A1684" s="2505" t="s">
        <v>29</v>
      </c>
      <c r="B1684" s="2505" t="s">
        <v>783</v>
      </c>
      <c r="C1684" s="2506">
        <v>45628.583333333336</v>
      </c>
      <c r="D1684" s="2506">
        <v>45631.583333333336</v>
      </c>
      <c r="E1684" s="2508">
        <v>72.0</v>
      </c>
      <c r="F1684" s="2508" t="s">
        <v>341</v>
      </c>
      <c r="G1684" s="2508">
        <v>3.0</v>
      </c>
      <c r="H1684" s="2508">
        <v>125.0</v>
      </c>
      <c r="I1684" s="2508">
        <v>353.0</v>
      </c>
      <c r="J1684" s="2508">
        <v>140.0</v>
      </c>
      <c r="K1684" s="2510">
        <v>72460.0</v>
      </c>
      <c r="L1684" s="2510">
        <v>2787.0</v>
      </c>
      <c r="M1684" s="2508">
        <v>127.0</v>
      </c>
      <c r="N1684" s="2508">
        <v>16.0</v>
      </c>
      <c r="O1684" s="2508">
        <v>26.0</v>
      </c>
      <c r="P1684" s="2508">
        <v>0.4</v>
      </c>
    </row>
    <row r="1685">
      <c r="A1685" s="2505" t="s">
        <v>28</v>
      </c>
      <c r="B1685" s="2505" t="s">
        <v>783</v>
      </c>
      <c r="C1685" s="2506">
        <v>45635.583333333336</v>
      </c>
      <c r="D1685" s="2506">
        <v>45638.583333333336</v>
      </c>
      <c r="E1685" s="2508">
        <v>72.0</v>
      </c>
      <c r="F1685" s="2508" t="s">
        <v>341</v>
      </c>
      <c r="G1685" s="2508">
        <v>3.0</v>
      </c>
      <c r="H1685" s="2508">
        <v>124.0</v>
      </c>
      <c r="I1685" s="2508">
        <v>325.0</v>
      </c>
      <c r="J1685" s="2508">
        <v>137.0</v>
      </c>
      <c r="K1685" s="2510">
        <v>54076.0</v>
      </c>
      <c r="L1685" s="2510">
        <v>2253.0</v>
      </c>
      <c r="M1685" s="2508">
        <v>138.0</v>
      </c>
      <c r="N1685" s="2508">
        <v>13.0</v>
      </c>
      <c r="O1685" s="2508">
        <v>24.0</v>
      </c>
      <c r="P1685" s="2508">
        <v>0.3</v>
      </c>
    </row>
    <row r="1686">
      <c r="A1686" s="2505" t="s">
        <v>27</v>
      </c>
      <c r="B1686" s="2505" t="s">
        <v>783</v>
      </c>
      <c r="C1686" s="2506">
        <v>45642.583333333336</v>
      </c>
      <c r="D1686" s="2506">
        <v>45645.583333333336</v>
      </c>
      <c r="E1686" s="2508">
        <v>72.0</v>
      </c>
      <c r="F1686" s="2508" t="s">
        <v>341</v>
      </c>
      <c r="G1686" s="2508">
        <v>4.0</v>
      </c>
      <c r="H1686" s="2508">
        <v>12.0</v>
      </c>
      <c r="I1686" s="2508">
        <v>859.0</v>
      </c>
      <c r="J1686" s="2508">
        <v>39.0</v>
      </c>
      <c r="K1686" s="2510">
        <v>636767.0</v>
      </c>
      <c r="L1686" s="2510">
        <v>15919.0</v>
      </c>
      <c r="M1686" s="2508">
        <v>21.0</v>
      </c>
      <c r="N1686" s="2508">
        <v>93.0</v>
      </c>
      <c r="O1686" s="2508">
        <v>40.0</v>
      </c>
      <c r="P1686" s="2508">
        <v>0.6</v>
      </c>
    </row>
    <row r="1687">
      <c r="A1687" s="2505" t="s">
        <v>26</v>
      </c>
      <c r="B1687" s="2505" t="s">
        <v>783</v>
      </c>
      <c r="C1687" s="2506">
        <v>45649.583333333336</v>
      </c>
      <c r="D1687" s="2506">
        <v>45652.583333333336</v>
      </c>
      <c r="E1687" s="2508">
        <v>72.0</v>
      </c>
      <c r="F1687" s="2508" t="s">
        <v>341</v>
      </c>
      <c r="G1687" s="2508">
        <v>7.0</v>
      </c>
      <c r="H1687" s="2508">
        <v>79.0</v>
      </c>
      <c r="I1687" s="2508">
        <v>487.0</v>
      </c>
      <c r="J1687" s="2508">
        <v>104.0</v>
      </c>
      <c r="K1687" s="2510">
        <v>87841.0</v>
      </c>
      <c r="L1687" s="2510">
        <v>4183.0</v>
      </c>
      <c r="M1687" s="2508">
        <v>98.0</v>
      </c>
      <c r="N1687" s="2508">
        <v>24.0</v>
      </c>
      <c r="O1687" s="2508">
        <v>21.0</v>
      </c>
      <c r="P1687" s="2508">
        <v>0.3</v>
      </c>
    </row>
    <row r="1688">
      <c r="A1688" s="2505" t="s">
        <v>25</v>
      </c>
      <c r="B1688" s="2505" t="s">
        <v>783</v>
      </c>
      <c r="C1688" s="2506">
        <v>45656.583333333336</v>
      </c>
      <c r="D1688" s="2506">
        <v>45659.583333333336</v>
      </c>
      <c r="E1688" s="2508">
        <v>72.0</v>
      </c>
      <c r="F1688" s="2508" t="s">
        <v>341</v>
      </c>
      <c r="G1688" s="2508">
        <v>5.0</v>
      </c>
      <c r="H1688" s="2508">
        <v>77.0</v>
      </c>
      <c r="I1688" s="2508">
        <v>511.0</v>
      </c>
      <c r="J1688" s="2508">
        <v>97.0</v>
      </c>
      <c r="K1688" s="2510">
        <v>97070.0</v>
      </c>
      <c r="L1688" s="2510">
        <v>3733.0</v>
      </c>
      <c r="M1688" s="2508">
        <v>97.0</v>
      </c>
      <c r="N1688" s="2508">
        <v>22.0</v>
      </c>
      <c r="O1688" s="2508">
        <v>26.0</v>
      </c>
      <c r="P1688" s="2508">
        <v>0.4</v>
      </c>
    </row>
    <row r="1689">
      <c r="A1689" s="2505" t="s">
        <v>24</v>
      </c>
      <c r="B1689" s="2505" t="s">
        <v>783</v>
      </c>
      <c r="C1689" s="2506">
        <v>45663.583333333336</v>
      </c>
      <c r="D1689" s="2506">
        <v>45666.583333333336</v>
      </c>
      <c r="E1689" s="2508">
        <v>72.0</v>
      </c>
      <c r="F1689" s="2508" t="s">
        <v>341</v>
      </c>
      <c r="G1689" s="2508">
        <v>5.0</v>
      </c>
      <c r="H1689" s="2508">
        <v>76.0</v>
      </c>
      <c r="I1689" s="2508">
        <v>558.0</v>
      </c>
      <c r="J1689" s="2508">
        <v>99.0</v>
      </c>
      <c r="K1689" s="2510">
        <v>143048.0</v>
      </c>
      <c r="L1689" s="2510">
        <v>4207.0</v>
      </c>
      <c r="M1689" s="2508">
        <v>93.0</v>
      </c>
      <c r="N1689" s="2508">
        <v>25.0</v>
      </c>
      <c r="O1689" s="2508">
        <v>34.0</v>
      </c>
      <c r="P1689" s="2508">
        <v>0.5</v>
      </c>
    </row>
    <row r="1690">
      <c r="A1690" s="2505" t="s">
        <v>23</v>
      </c>
      <c r="B1690" s="2505" t="s">
        <v>783</v>
      </c>
      <c r="C1690" s="2506">
        <v>45670.583333333336</v>
      </c>
      <c r="D1690" s="2506">
        <v>45673.583333333336</v>
      </c>
      <c r="E1690" s="2508">
        <v>72.0</v>
      </c>
      <c r="F1690" s="2508" t="s">
        <v>341</v>
      </c>
      <c r="G1690" s="2508">
        <v>5.0</v>
      </c>
      <c r="H1690" s="2508">
        <v>34.0</v>
      </c>
      <c r="I1690" s="2508">
        <v>762.0</v>
      </c>
      <c r="J1690" s="2508">
        <v>56.0</v>
      </c>
      <c r="K1690" s="2510">
        <v>311397.0</v>
      </c>
      <c r="L1690" s="2510">
        <v>6920.0</v>
      </c>
      <c r="M1690" s="2508">
        <v>53.0</v>
      </c>
      <c r="N1690" s="2508">
        <v>40.0</v>
      </c>
      <c r="O1690" s="2508">
        <v>45.0</v>
      </c>
      <c r="P1690" s="2508">
        <v>0.6</v>
      </c>
    </row>
    <row r="1691">
      <c r="A1691" s="2505" t="s">
        <v>22</v>
      </c>
      <c r="B1691" s="2505" t="s">
        <v>783</v>
      </c>
      <c r="C1691" s="2506">
        <v>45677.583333333336</v>
      </c>
      <c r="D1691" s="2506">
        <v>45680.583333333336</v>
      </c>
      <c r="E1691" s="2508">
        <v>72.0</v>
      </c>
      <c r="F1691" s="2508" t="s">
        <v>341</v>
      </c>
      <c r="G1691" s="2508">
        <v>6.0</v>
      </c>
      <c r="H1691" s="2508">
        <v>91.0</v>
      </c>
      <c r="I1691" s="2508">
        <v>481.0</v>
      </c>
      <c r="J1691" s="2508">
        <v>109.0</v>
      </c>
      <c r="K1691" s="2510">
        <v>153525.0</v>
      </c>
      <c r="L1691" s="2510">
        <v>3745.0</v>
      </c>
      <c r="M1691" s="2508">
        <v>110.0</v>
      </c>
      <c r="N1691" s="2508">
        <v>22.0</v>
      </c>
      <c r="O1691" s="2508">
        <v>41.0</v>
      </c>
      <c r="P1691" s="2508">
        <v>0.6</v>
      </c>
    </row>
    <row r="1692">
      <c r="A1692" s="2505" t="s">
        <v>21</v>
      </c>
      <c r="B1692" s="2505" t="s">
        <v>783</v>
      </c>
      <c r="C1692" s="2506">
        <v>45684.583333333336</v>
      </c>
      <c r="D1692" s="2506">
        <v>45687.583333333336</v>
      </c>
      <c r="E1692" s="2508">
        <v>72.0</v>
      </c>
      <c r="F1692" s="2508" t="s">
        <v>341</v>
      </c>
      <c r="G1692" s="2508">
        <v>5.0</v>
      </c>
      <c r="H1692" s="2508">
        <v>66.0</v>
      </c>
      <c r="I1692" s="2508">
        <v>607.0</v>
      </c>
      <c r="J1692" s="2508">
        <v>86.0</v>
      </c>
      <c r="K1692" s="2510">
        <v>232747.0</v>
      </c>
      <c r="L1692" s="2510">
        <v>4655.0</v>
      </c>
      <c r="M1692" s="2508">
        <v>100.0</v>
      </c>
      <c r="N1692" s="2508">
        <v>27.0</v>
      </c>
      <c r="O1692" s="2508">
        <v>50.0</v>
      </c>
      <c r="P1692" s="2508">
        <v>0.7</v>
      </c>
    </row>
    <row r="1693">
      <c r="A1693" s="2505" t="s">
        <v>20</v>
      </c>
      <c r="B1693" s="2505" t="s">
        <v>783</v>
      </c>
      <c r="C1693" s="2506">
        <v>45691.583333333336</v>
      </c>
      <c r="D1693" s="2506">
        <v>45694.583333333336</v>
      </c>
      <c r="E1693" s="2508">
        <v>72.0</v>
      </c>
      <c r="F1693" s="2508" t="s">
        <v>341</v>
      </c>
      <c r="G1693" s="2508">
        <v>5.0</v>
      </c>
      <c r="H1693" s="2508">
        <v>39.0</v>
      </c>
      <c r="I1693" s="2508">
        <v>746.0</v>
      </c>
      <c r="J1693" s="2508">
        <v>60.0</v>
      </c>
      <c r="K1693" s="2510">
        <v>418936.0</v>
      </c>
      <c r="L1693" s="2510">
        <v>7904.0</v>
      </c>
      <c r="M1693" s="2508">
        <v>61.0</v>
      </c>
      <c r="N1693" s="2508">
        <v>46.0</v>
      </c>
      <c r="O1693" s="2508">
        <v>53.0</v>
      </c>
      <c r="P1693" s="2508">
        <v>0.7</v>
      </c>
    </row>
    <row r="1694">
      <c r="A1694" s="2505" t="s">
        <v>19</v>
      </c>
      <c r="B1694" s="2505" t="s">
        <v>783</v>
      </c>
      <c r="C1694" s="2506">
        <v>45698.583333333336</v>
      </c>
      <c r="D1694" s="2506">
        <v>45701.583333333336</v>
      </c>
      <c r="E1694" s="2508">
        <v>72.0</v>
      </c>
      <c r="F1694" s="2508" t="s">
        <v>341</v>
      </c>
      <c r="G1694" s="2508">
        <v>6.0</v>
      </c>
      <c r="H1694" s="2508">
        <v>55.0</v>
      </c>
      <c r="I1694" s="2508">
        <v>630.0</v>
      </c>
      <c r="J1694" s="2508">
        <v>74.0</v>
      </c>
      <c r="K1694" s="2510">
        <v>218942.0</v>
      </c>
      <c r="L1694" s="2510">
        <v>5340.0</v>
      </c>
      <c r="M1694" s="2508">
        <v>81.0</v>
      </c>
      <c r="N1694" s="2508">
        <v>31.0</v>
      </c>
      <c r="O1694" s="2508">
        <v>41.0</v>
      </c>
      <c r="P1694" s="2508">
        <v>0.6</v>
      </c>
    </row>
    <row r="1695">
      <c r="A1695" s="2505" t="s">
        <v>18</v>
      </c>
      <c r="B1695" s="2505" t="s">
        <v>783</v>
      </c>
      <c r="C1695" s="2506">
        <v>45705.583333333336</v>
      </c>
      <c r="D1695" s="2506">
        <v>45708.583333333336</v>
      </c>
      <c r="E1695" s="2508">
        <v>72.0</v>
      </c>
      <c r="F1695" s="2508" t="s">
        <v>341</v>
      </c>
      <c r="G1695" s="2508">
        <v>5.0</v>
      </c>
      <c r="H1695" s="2508">
        <v>88.0</v>
      </c>
      <c r="I1695" s="2508">
        <v>464.0</v>
      </c>
      <c r="J1695" s="2508">
        <v>107.0</v>
      </c>
      <c r="K1695" s="2510">
        <v>136375.0</v>
      </c>
      <c r="L1695" s="2510">
        <v>3497.0</v>
      </c>
      <c r="M1695" s="2508">
        <v>106.0</v>
      </c>
      <c r="N1695" s="2508">
        <v>20.0</v>
      </c>
      <c r="O1695" s="2508">
        <v>39.0</v>
      </c>
      <c r="P1695" s="2508">
        <v>0.5</v>
      </c>
    </row>
    <row r="1696">
      <c r="A1696" s="2505" t="s">
        <v>17</v>
      </c>
      <c r="B1696" s="2505" t="s">
        <v>783</v>
      </c>
      <c r="C1696" s="2506">
        <v>45712.583333333336</v>
      </c>
      <c r="D1696" s="2506">
        <v>45715.583333333336</v>
      </c>
      <c r="E1696" s="2508">
        <v>72.0</v>
      </c>
      <c r="F1696" s="2508" t="s">
        <v>341</v>
      </c>
      <c r="G1696" s="2508">
        <v>5.0</v>
      </c>
      <c r="H1696" s="2508">
        <v>95.0</v>
      </c>
      <c r="I1696" s="2508">
        <v>441.0</v>
      </c>
      <c r="J1696" s="2508">
        <v>116.0</v>
      </c>
      <c r="K1696" s="2510">
        <v>84544.0</v>
      </c>
      <c r="L1696" s="2510">
        <v>4026.0</v>
      </c>
      <c r="M1696" s="2508">
        <v>100.0</v>
      </c>
      <c r="N1696" s="2508">
        <v>23.0</v>
      </c>
      <c r="O1696" s="2508">
        <v>21.0</v>
      </c>
      <c r="P1696" s="2508">
        <v>0.3</v>
      </c>
    </row>
    <row r="1697">
      <c r="A1697" s="2505" t="s">
        <v>16</v>
      </c>
      <c r="B1697" s="2505" t="s">
        <v>783</v>
      </c>
      <c r="C1697" s="2506">
        <v>45719.583333333336</v>
      </c>
      <c r="D1697" s="2506">
        <v>45722.583333333336</v>
      </c>
      <c r="E1697" s="2508">
        <v>72.0</v>
      </c>
      <c r="F1697" s="2508" t="s">
        <v>341</v>
      </c>
      <c r="G1697" s="2508">
        <v>5.0</v>
      </c>
      <c r="H1697" s="2508">
        <v>54.0</v>
      </c>
      <c r="I1697" s="2508">
        <v>621.0</v>
      </c>
      <c r="J1697" s="2508">
        <v>77.0</v>
      </c>
      <c r="K1697" s="2510">
        <v>159941.0</v>
      </c>
      <c r="L1697" s="2510">
        <v>4570.0</v>
      </c>
      <c r="M1697" s="2508">
        <v>79.0</v>
      </c>
      <c r="N1697" s="2508">
        <v>27.0</v>
      </c>
      <c r="O1697" s="2508">
        <v>35.0</v>
      </c>
      <c r="P1697" s="2508">
        <v>0.5</v>
      </c>
    </row>
    <row r="1698">
      <c r="A1698" s="2505" t="s">
        <v>42</v>
      </c>
      <c r="B1698" s="2505" t="s">
        <v>783</v>
      </c>
      <c r="C1698" s="2506">
        <v>45537.708333333336</v>
      </c>
      <c r="D1698" s="2506">
        <v>45540.666666666664</v>
      </c>
      <c r="E1698" s="2508">
        <v>71.0</v>
      </c>
      <c r="F1698" s="2508" t="s">
        <v>450</v>
      </c>
      <c r="G1698" s="2508">
        <v>4.0</v>
      </c>
      <c r="H1698" s="2508">
        <v>83.0</v>
      </c>
      <c r="I1698" s="2508">
        <v>512.0</v>
      </c>
      <c r="J1698" s="2508">
        <v>75.0</v>
      </c>
      <c r="K1698" s="2510">
        <v>161555.0</v>
      </c>
      <c r="L1698" s="2510">
        <v>26926.0</v>
      </c>
      <c r="M1698" s="2508">
        <v>55.0</v>
      </c>
      <c r="N1698" s="2508">
        <v>37.0</v>
      </c>
      <c r="O1698" s="2508">
        <v>6.0</v>
      </c>
      <c r="P1698" s="2508">
        <v>0.1</v>
      </c>
    </row>
    <row r="1699">
      <c r="A1699" s="2505" t="s">
        <v>41</v>
      </c>
      <c r="B1699" s="2505" t="s">
        <v>783</v>
      </c>
      <c r="C1699" s="2506">
        <v>45544.708333333336</v>
      </c>
      <c r="D1699" s="2506">
        <v>45547.583333333336</v>
      </c>
      <c r="E1699" s="2508">
        <v>69.0</v>
      </c>
      <c r="F1699" s="2508" t="s">
        <v>450</v>
      </c>
      <c r="G1699" s="2508">
        <v>4.0</v>
      </c>
      <c r="H1699" s="2508">
        <v>90.0</v>
      </c>
      <c r="I1699" s="2508">
        <v>493.0</v>
      </c>
      <c r="J1699" s="2508">
        <v>79.0</v>
      </c>
      <c r="K1699" s="2510">
        <v>142634.0</v>
      </c>
      <c r="L1699" s="2510">
        <v>28527.0</v>
      </c>
      <c r="M1699" s="2508">
        <v>56.0</v>
      </c>
      <c r="N1699" s="2508">
        <v>39.0</v>
      </c>
      <c r="O1699" s="2508">
        <v>5.0</v>
      </c>
      <c r="P1699" s="2508">
        <v>0.1</v>
      </c>
    </row>
    <row r="1700">
      <c r="A1700" s="2505" t="s">
        <v>40</v>
      </c>
      <c r="B1700" s="2505" t="s">
        <v>783</v>
      </c>
      <c r="C1700" s="2506">
        <v>45551.708333333336</v>
      </c>
      <c r="D1700" s="2506">
        <v>45554.583333333336</v>
      </c>
      <c r="E1700" s="2508">
        <v>69.0</v>
      </c>
      <c r="F1700" s="2508" t="s">
        <v>450</v>
      </c>
      <c r="G1700" s="2508">
        <v>4.0</v>
      </c>
      <c r="H1700" s="2508">
        <v>62.0</v>
      </c>
      <c r="I1700" s="2508">
        <v>631.0</v>
      </c>
      <c r="J1700" s="2508">
        <v>52.0</v>
      </c>
      <c r="K1700" s="2510">
        <v>232714.0</v>
      </c>
      <c r="L1700" s="2510">
        <v>29089.0</v>
      </c>
      <c r="M1700" s="2508">
        <v>45.0</v>
      </c>
      <c r="N1700" s="2508">
        <v>40.0</v>
      </c>
      <c r="O1700" s="2508">
        <v>8.0</v>
      </c>
      <c r="P1700" s="2508">
        <v>0.1</v>
      </c>
    </row>
    <row r="1701">
      <c r="A1701" s="2505" t="s">
        <v>39</v>
      </c>
      <c r="B1701" s="2505" t="s">
        <v>783</v>
      </c>
      <c r="C1701" s="2506">
        <v>45558.708333333336</v>
      </c>
      <c r="D1701" s="2506">
        <v>45561.583333333336</v>
      </c>
      <c r="E1701" s="2508">
        <v>69.0</v>
      </c>
      <c r="F1701" s="2508" t="s">
        <v>450</v>
      </c>
      <c r="G1701" s="2508">
        <v>5.0</v>
      </c>
      <c r="H1701" s="2508">
        <v>116.0</v>
      </c>
      <c r="I1701" s="2508">
        <v>379.0</v>
      </c>
      <c r="J1701" s="2508">
        <v>92.0</v>
      </c>
      <c r="K1701" s="2510">
        <v>131188.0</v>
      </c>
      <c r="L1701" s="2510">
        <v>16399.0</v>
      </c>
      <c r="M1701" s="2508">
        <v>94.0</v>
      </c>
      <c r="N1701" s="2508">
        <v>22.0</v>
      </c>
      <c r="O1701" s="2508">
        <v>8.0</v>
      </c>
      <c r="P1701" s="2508">
        <v>0.1</v>
      </c>
    </row>
    <row r="1702">
      <c r="A1702" s="2505" t="s">
        <v>38</v>
      </c>
      <c r="B1702" s="2505" t="s">
        <v>783</v>
      </c>
      <c r="C1702" s="2506">
        <v>45565.708333333336</v>
      </c>
      <c r="D1702" s="2506">
        <v>45568.583333333336</v>
      </c>
      <c r="E1702" s="2508">
        <v>69.0</v>
      </c>
      <c r="F1702" s="2508" t="s">
        <v>450</v>
      </c>
      <c r="G1702" s="2508">
        <v>3.0</v>
      </c>
      <c r="H1702" s="2508">
        <v>102.0</v>
      </c>
      <c r="I1702" s="2508">
        <v>430.0</v>
      </c>
      <c r="J1702" s="2508">
        <v>84.0</v>
      </c>
      <c r="K1702" s="2510">
        <v>140957.0</v>
      </c>
      <c r="L1702" s="2510">
        <v>17620.0</v>
      </c>
      <c r="M1702" s="2508">
        <v>87.0</v>
      </c>
      <c r="N1702" s="2508">
        <v>24.0</v>
      </c>
      <c r="O1702" s="2508">
        <v>8.0</v>
      </c>
      <c r="P1702" s="2508">
        <v>0.1</v>
      </c>
    </row>
    <row r="1703">
      <c r="A1703" s="2505" t="s">
        <v>37</v>
      </c>
      <c r="B1703" s="2505" t="s">
        <v>783</v>
      </c>
      <c r="C1703" s="2506">
        <v>45572.625</v>
      </c>
      <c r="D1703" s="2506">
        <v>45575.583333333336</v>
      </c>
      <c r="E1703" s="2508">
        <v>71.0</v>
      </c>
      <c r="F1703" s="2508" t="s">
        <v>450</v>
      </c>
      <c r="G1703" s="2508">
        <v>4.0</v>
      </c>
      <c r="H1703" s="2508">
        <v>118.0</v>
      </c>
      <c r="I1703" s="2508">
        <v>392.0</v>
      </c>
      <c r="J1703" s="2508">
        <v>91.0</v>
      </c>
      <c r="K1703" s="2510">
        <v>162899.0</v>
      </c>
      <c r="L1703" s="2510">
        <v>16290.0</v>
      </c>
      <c r="M1703" s="2508">
        <v>100.0</v>
      </c>
      <c r="N1703" s="2508">
        <v>22.0</v>
      </c>
      <c r="O1703" s="2508">
        <v>10.0</v>
      </c>
      <c r="P1703" s="2508">
        <v>0.1</v>
      </c>
    </row>
    <row r="1704">
      <c r="A1704" s="2505" t="s">
        <v>36</v>
      </c>
      <c r="B1704" s="2505" t="s">
        <v>783</v>
      </c>
      <c r="C1704" s="2506">
        <v>45579.625</v>
      </c>
      <c r="D1704" s="2506">
        <v>45582.583333333336</v>
      </c>
      <c r="E1704" s="2508">
        <v>71.0</v>
      </c>
      <c r="F1704" s="2508" t="s">
        <v>450</v>
      </c>
      <c r="G1704" s="2508">
        <v>4.0</v>
      </c>
      <c r="H1704" s="2508">
        <v>169.0</v>
      </c>
      <c r="I1704" s="2508">
        <v>125.0</v>
      </c>
      <c r="J1704" s="2508">
        <v>143.0</v>
      </c>
      <c r="K1704" s="2510">
        <v>52786.0</v>
      </c>
      <c r="L1704" s="2510">
        <v>6598.0</v>
      </c>
      <c r="M1704" s="2508">
        <v>160.0</v>
      </c>
      <c r="N1704" s="2508">
        <v>9.0</v>
      </c>
      <c r="O1704" s="2508">
        <v>8.0</v>
      </c>
      <c r="P1704" s="2508">
        <v>0.1</v>
      </c>
    </row>
    <row r="1705">
      <c r="A1705" s="2505" t="s">
        <v>35</v>
      </c>
      <c r="B1705" s="2505" t="s">
        <v>783</v>
      </c>
      <c r="C1705" s="2506">
        <v>45586.625</v>
      </c>
      <c r="D1705" s="2506">
        <v>45589.583333333336</v>
      </c>
      <c r="E1705" s="2508">
        <v>71.0</v>
      </c>
      <c r="F1705" s="2508" t="s">
        <v>450</v>
      </c>
      <c r="G1705" s="2508">
        <v>2.0</v>
      </c>
      <c r="H1705" s="2508">
        <v>120.0</v>
      </c>
      <c r="I1705" s="2508">
        <v>330.0</v>
      </c>
      <c r="J1705" s="2508">
        <v>111.0</v>
      </c>
      <c r="K1705" s="2510">
        <v>96086.0</v>
      </c>
      <c r="L1705" s="2510">
        <v>16014.0</v>
      </c>
      <c r="M1705" s="2508">
        <v>84.0</v>
      </c>
      <c r="N1705" s="2508">
        <v>23.0</v>
      </c>
      <c r="O1705" s="2508">
        <v>6.0</v>
      </c>
      <c r="P1705" s="2508">
        <v>0.1</v>
      </c>
    </row>
    <row r="1706">
      <c r="A1706" s="2505" t="s">
        <v>34</v>
      </c>
      <c r="B1706" s="2505" t="s">
        <v>783</v>
      </c>
      <c r="C1706" s="2506">
        <v>45593.583333333336</v>
      </c>
      <c r="D1706" s="2506">
        <v>45596.583333333336</v>
      </c>
      <c r="E1706" s="2508">
        <v>72.0</v>
      </c>
      <c r="F1706" s="2508" t="s">
        <v>450</v>
      </c>
      <c r="G1706" s="2508">
        <v>5.0</v>
      </c>
      <c r="H1706" s="2508">
        <v>145.0</v>
      </c>
      <c r="I1706" s="2508">
        <v>249.0</v>
      </c>
      <c r="J1706" s="2508">
        <v>136.0</v>
      </c>
      <c r="K1706" s="2510">
        <v>62752.0</v>
      </c>
      <c r="L1706" s="2510">
        <v>15688.0</v>
      </c>
      <c r="M1706" s="2508">
        <v>92.0</v>
      </c>
      <c r="N1706" s="2508">
        <v>23.0</v>
      </c>
      <c r="O1706" s="2508">
        <v>4.0</v>
      </c>
      <c r="P1706" s="2508">
        <v>0.1</v>
      </c>
    </row>
    <row r="1707">
      <c r="A1707" s="2505" t="s">
        <v>33</v>
      </c>
      <c r="B1707" s="2505" t="s">
        <v>783</v>
      </c>
      <c r="C1707" s="2506">
        <v>45600.583333333336</v>
      </c>
      <c r="D1707" s="2506">
        <v>45603.583333333336</v>
      </c>
      <c r="E1707" s="2508">
        <v>72.0</v>
      </c>
      <c r="F1707" s="2508" t="s">
        <v>450</v>
      </c>
      <c r="G1707" s="2508">
        <v>2.0</v>
      </c>
      <c r="H1707" s="2508">
        <v>96.0</v>
      </c>
      <c r="I1707" s="2508">
        <v>471.0</v>
      </c>
      <c r="J1707" s="2508">
        <v>79.0</v>
      </c>
      <c r="K1707" s="2510">
        <v>283075.0</v>
      </c>
      <c r="L1707" s="2510">
        <v>17692.0</v>
      </c>
      <c r="M1707" s="2508">
        <v>84.0</v>
      </c>
      <c r="N1707" s="2508">
        <v>26.0</v>
      </c>
      <c r="O1707" s="2508">
        <v>16.0</v>
      </c>
      <c r="P1707" s="2508">
        <v>0.2</v>
      </c>
    </row>
    <row r="1708">
      <c r="A1708" s="2505" t="s">
        <v>32</v>
      </c>
      <c r="B1708" s="2505" t="s">
        <v>783</v>
      </c>
      <c r="C1708" s="2506">
        <v>45607.583333333336</v>
      </c>
      <c r="D1708" s="2506">
        <v>45610.583333333336</v>
      </c>
      <c r="E1708" s="2508">
        <v>72.0</v>
      </c>
      <c r="F1708" s="2508" t="s">
        <v>450</v>
      </c>
      <c r="G1708" s="2508">
        <v>6.0</v>
      </c>
      <c r="H1708" s="2508">
        <v>142.0</v>
      </c>
      <c r="I1708" s="2508">
        <v>246.0</v>
      </c>
      <c r="J1708" s="2508">
        <v>127.0</v>
      </c>
      <c r="K1708" s="2510">
        <v>110406.0</v>
      </c>
      <c r="L1708" s="2510">
        <v>12267.0</v>
      </c>
      <c r="M1708" s="2508">
        <v>122.0</v>
      </c>
      <c r="N1708" s="2508">
        <v>18.0</v>
      </c>
      <c r="O1708" s="2508">
        <v>9.0</v>
      </c>
      <c r="P1708" s="2508">
        <v>0.1</v>
      </c>
    </row>
    <row r="1709">
      <c r="A1709" s="2505" t="s">
        <v>31</v>
      </c>
      <c r="B1709" s="2505" t="s">
        <v>783</v>
      </c>
      <c r="C1709" s="2506">
        <v>45614.583333333336</v>
      </c>
      <c r="D1709" s="2506">
        <v>45617.583333333336</v>
      </c>
      <c r="E1709" s="2508">
        <v>72.0</v>
      </c>
      <c r="F1709" s="2508" t="s">
        <v>450</v>
      </c>
      <c r="G1709" s="2508">
        <v>2.0</v>
      </c>
      <c r="H1709" s="2508">
        <v>139.0</v>
      </c>
      <c r="I1709" s="2508">
        <v>265.0</v>
      </c>
      <c r="J1709" s="2508">
        <v>125.0</v>
      </c>
      <c r="K1709" s="2510">
        <v>105053.0</v>
      </c>
      <c r="L1709" s="2510">
        <v>15008.0</v>
      </c>
      <c r="M1709" s="2508">
        <v>108.0</v>
      </c>
      <c r="N1709" s="2508">
        <v>22.0</v>
      </c>
      <c r="O1709" s="2508">
        <v>7.0</v>
      </c>
      <c r="P1709" s="2508">
        <v>0.1</v>
      </c>
    </row>
    <row r="1710">
      <c r="A1710" s="2505" t="s">
        <v>30</v>
      </c>
      <c r="B1710" s="2505" t="s">
        <v>783</v>
      </c>
      <c r="C1710" s="2506">
        <v>45621.583333333336</v>
      </c>
      <c r="D1710" s="2506">
        <v>45624.583333333336</v>
      </c>
      <c r="E1710" s="2508">
        <v>72.0</v>
      </c>
      <c r="F1710" s="2508" t="s">
        <v>450</v>
      </c>
      <c r="G1710" s="2508">
        <v>3.0</v>
      </c>
      <c r="H1710" s="2508">
        <v>122.0</v>
      </c>
      <c r="I1710" s="2508">
        <v>339.0</v>
      </c>
      <c r="J1710" s="2508">
        <v>106.0</v>
      </c>
      <c r="K1710" s="2510">
        <v>143149.0</v>
      </c>
      <c r="L1710" s="2510">
        <v>11929.0</v>
      </c>
      <c r="M1710" s="2508">
        <v>123.0</v>
      </c>
      <c r="N1710" s="2508">
        <v>17.0</v>
      </c>
      <c r="O1710" s="2508">
        <v>12.0</v>
      </c>
      <c r="P1710" s="2508">
        <v>0.2</v>
      </c>
    </row>
    <row r="1711">
      <c r="A1711" s="2505" t="s">
        <v>29</v>
      </c>
      <c r="B1711" s="2505" t="s">
        <v>783</v>
      </c>
      <c r="C1711" s="2506">
        <v>45628.583333333336</v>
      </c>
      <c r="D1711" s="2506">
        <v>45631.583333333336</v>
      </c>
      <c r="E1711" s="2508">
        <v>72.0</v>
      </c>
      <c r="F1711" s="2508" t="s">
        <v>450</v>
      </c>
      <c r="G1711" s="2508">
        <v>4.0</v>
      </c>
      <c r="H1711" s="2508">
        <v>75.0</v>
      </c>
      <c r="I1711" s="2508">
        <v>573.0</v>
      </c>
      <c r="J1711" s="2508">
        <v>81.0</v>
      </c>
      <c r="K1711" s="2510">
        <v>274037.0</v>
      </c>
      <c r="L1711" s="2510">
        <v>39148.0</v>
      </c>
      <c r="M1711" s="2508">
        <v>42.0</v>
      </c>
      <c r="N1711" s="2508">
        <v>57.0</v>
      </c>
      <c r="O1711" s="2508">
        <v>7.0</v>
      </c>
      <c r="P1711" s="2508">
        <v>0.1</v>
      </c>
    </row>
    <row r="1712">
      <c r="A1712" s="2505" t="s">
        <v>28</v>
      </c>
      <c r="B1712" s="2505" t="s">
        <v>783</v>
      </c>
      <c r="C1712" s="2506">
        <v>45635.583333333336</v>
      </c>
      <c r="D1712" s="2506">
        <v>45638.583333333336</v>
      </c>
      <c r="E1712" s="2508">
        <v>72.0</v>
      </c>
      <c r="F1712" s="2508" t="s">
        <v>450</v>
      </c>
      <c r="G1712" s="2508">
        <v>4.0</v>
      </c>
      <c r="H1712" s="2508">
        <v>105.0</v>
      </c>
      <c r="I1712" s="2508">
        <v>424.0</v>
      </c>
      <c r="J1712" s="2508">
        <v>91.0</v>
      </c>
      <c r="K1712" s="2510">
        <v>194731.0</v>
      </c>
      <c r="L1712" s="2510">
        <v>21637.0</v>
      </c>
      <c r="M1712" s="2508">
        <v>92.0</v>
      </c>
      <c r="N1712" s="2508">
        <v>31.0</v>
      </c>
      <c r="O1712" s="2508">
        <v>9.0</v>
      </c>
      <c r="P1712" s="2508">
        <v>0.1</v>
      </c>
    </row>
    <row r="1713">
      <c r="A1713" s="2505" t="s">
        <v>27</v>
      </c>
      <c r="B1713" s="2505" t="s">
        <v>783</v>
      </c>
      <c r="C1713" s="2506">
        <v>45642.583333333336</v>
      </c>
      <c r="D1713" s="2506">
        <v>45645.583333333336</v>
      </c>
      <c r="E1713" s="2508">
        <v>72.0</v>
      </c>
      <c r="F1713" s="2508" t="s">
        <v>450</v>
      </c>
      <c r="G1713" s="2508">
        <v>4.0</v>
      </c>
      <c r="H1713" s="2508">
        <v>118.0</v>
      </c>
      <c r="I1713" s="2508">
        <v>352.0</v>
      </c>
      <c r="J1713" s="2508">
        <v>112.0</v>
      </c>
      <c r="K1713" s="2510">
        <v>133519.0</v>
      </c>
      <c r="L1713" s="2510">
        <v>14835.0</v>
      </c>
      <c r="M1713" s="2508">
        <v>113.0</v>
      </c>
      <c r="N1713" s="2508">
        <v>21.0</v>
      </c>
      <c r="O1713" s="2508">
        <v>9.0</v>
      </c>
      <c r="P1713" s="2508">
        <v>0.1</v>
      </c>
    </row>
    <row r="1714">
      <c r="A1714" s="2505" t="s">
        <v>26</v>
      </c>
      <c r="B1714" s="2505" t="s">
        <v>783</v>
      </c>
      <c r="C1714" s="2506">
        <v>45649.583333333336</v>
      </c>
      <c r="D1714" s="2506">
        <v>45652.583333333336</v>
      </c>
      <c r="E1714" s="2508">
        <v>72.0</v>
      </c>
      <c r="F1714" s="2508" t="s">
        <v>450</v>
      </c>
      <c r="G1714" s="2508">
        <v>4.0</v>
      </c>
      <c r="H1714" s="2508">
        <v>87.0</v>
      </c>
      <c r="I1714" s="2508">
        <v>465.0</v>
      </c>
      <c r="J1714" s="2508">
        <v>84.0</v>
      </c>
      <c r="K1714" s="2510">
        <v>147165.0</v>
      </c>
      <c r="L1714" s="2510">
        <v>24528.0</v>
      </c>
      <c r="M1714" s="2508">
        <v>70.0</v>
      </c>
      <c r="N1714" s="2508">
        <v>35.0</v>
      </c>
      <c r="O1714" s="2508">
        <v>6.0</v>
      </c>
      <c r="P1714" s="2508">
        <v>0.1</v>
      </c>
    </row>
    <row r="1715">
      <c r="A1715" s="2505" t="s">
        <v>25</v>
      </c>
      <c r="B1715" s="2505" t="s">
        <v>783</v>
      </c>
      <c r="C1715" s="2506">
        <v>45656.583333333336</v>
      </c>
      <c r="D1715" s="2506">
        <v>45659.583333333336</v>
      </c>
      <c r="E1715" s="2508">
        <v>72.0</v>
      </c>
      <c r="F1715" s="2508" t="s">
        <v>450</v>
      </c>
      <c r="G1715" s="2508">
        <v>7.0</v>
      </c>
      <c r="H1715" s="2508">
        <v>96.0</v>
      </c>
      <c r="I1715" s="2508">
        <v>431.0</v>
      </c>
      <c r="J1715" s="2508">
        <v>89.0</v>
      </c>
      <c r="K1715" s="2510">
        <v>123532.0</v>
      </c>
      <c r="L1715" s="2510">
        <v>20589.0</v>
      </c>
      <c r="M1715" s="2508">
        <v>78.0</v>
      </c>
      <c r="N1715" s="2508">
        <v>30.0</v>
      </c>
      <c r="O1715" s="2508">
        <v>6.0</v>
      </c>
      <c r="P1715" s="2508">
        <v>0.1</v>
      </c>
    </row>
    <row r="1716">
      <c r="A1716" s="2505" t="s">
        <v>24</v>
      </c>
      <c r="B1716" s="2505" t="s">
        <v>783</v>
      </c>
      <c r="C1716" s="2506">
        <v>45663.583333333336</v>
      </c>
      <c r="D1716" s="2506">
        <v>45666.583333333336</v>
      </c>
      <c r="E1716" s="2508">
        <v>72.0</v>
      </c>
      <c r="F1716" s="2508" t="s">
        <v>450</v>
      </c>
      <c r="G1716" s="2508">
        <v>5.0</v>
      </c>
      <c r="H1716" s="2508">
        <v>58.0</v>
      </c>
      <c r="I1716" s="2508">
        <v>635.0</v>
      </c>
      <c r="J1716" s="2508">
        <v>55.0</v>
      </c>
      <c r="K1716" s="2510">
        <v>333540.0</v>
      </c>
      <c r="L1716" s="2510">
        <v>27795.0</v>
      </c>
      <c r="M1716" s="2508">
        <v>58.0</v>
      </c>
      <c r="N1716" s="2508">
        <v>40.0</v>
      </c>
      <c r="O1716" s="2508">
        <v>12.0</v>
      </c>
      <c r="P1716" s="2508">
        <v>0.2</v>
      </c>
    </row>
    <row r="1717">
      <c r="A1717" s="2505" t="s">
        <v>23</v>
      </c>
      <c r="B1717" s="2505" t="s">
        <v>783</v>
      </c>
      <c r="C1717" s="2506">
        <v>45670.583333333336</v>
      </c>
      <c r="D1717" s="2506">
        <v>45673.583333333336</v>
      </c>
      <c r="E1717" s="2508">
        <v>72.0</v>
      </c>
      <c r="F1717" s="2508" t="s">
        <v>450</v>
      </c>
      <c r="G1717" s="2508">
        <v>6.0</v>
      </c>
      <c r="H1717" s="2508">
        <v>81.0</v>
      </c>
      <c r="I1717" s="2508">
        <v>513.0</v>
      </c>
      <c r="J1717" s="2508">
        <v>67.0</v>
      </c>
      <c r="K1717" s="2510">
        <v>250536.0</v>
      </c>
      <c r="L1717" s="2510">
        <v>16702.0</v>
      </c>
      <c r="M1717" s="2508">
        <v>90.0</v>
      </c>
      <c r="N1717" s="2508">
        <v>24.0</v>
      </c>
      <c r="O1717" s="2508">
        <v>15.0</v>
      </c>
      <c r="P1717" s="2508">
        <v>0.2</v>
      </c>
    </row>
    <row r="1718">
      <c r="A1718" s="2505" t="s">
        <v>22</v>
      </c>
      <c r="B1718" s="2505" t="s">
        <v>783</v>
      </c>
      <c r="C1718" s="2506">
        <v>45677.583333333336</v>
      </c>
      <c r="D1718" s="2506">
        <v>45680.583333333336</v>
      </c>
      <c r="E1718" s="2508">
        <v>72.0</v>
      </c>
      <c r="F1718" s="2508" t="s">
        <v>450</v>
      </c>
      <c r="G1718" s="2508">
        <v>4.0</v>
      </c>
      <c r="H1718" s="2508">
        <v>136.0</v>
      </c>
      <c r="I1718" s="2508">
        <v>259.0</v>
      </c>
      <c r="J1718" s="2508">
        <v>124.0</v>
      </c>
      <c r="K1718" s="2510">
        <v>112703.0</v>
      </c>
      <c r="L1718" s="2510">
        <v>12523.0</v>
      </c>
      <c r="M1718" s="2508">
        <v>127.0</v>
      </c>
      <c r="N1718" s="2508">
        <v>18.0</v>
      </c>
      <c r="O1718" s="2508">
        <v>9.0</v>
      </c>
      <c r="P1718" s="2508">
        <v>0.1</v>
      </c>
    </row>
    <row r="1719">
      <c r="A1719" s="2505" t="s">
        <v>21</v>
      </c>
      <c r="B1719" s="2505" t="s">
        <v>783</v>
      </c>
      <c r="C1719" s="2506">
        <v>45684.583333333336</v>
      </c>
      <c r="D1719" s="2506">
        <v>45687.583333333336</v>
      </c>
      <c r="E1719" s="2508">
        <v>72.0</v>
      </c>
      <c r="F1719" s="2508" t="s">
        <v>450</v>
      </c>
      <c r="G1719" s="2508">
        <v>3.0</v>
      </c>
      <c r="H1719" s="2508">
        <v>106.0</v>
      </c>
      <c r="I1719" s="2508">
        <v>418.0</v>
      </c>
      <c r="J1719" s="2508">
        <v>88.0</v>
      </c>
      <c r="K1719" s="2510">
        <v>218857.0</v>
      </c>
      <c r="L1719" s="2510">
        <v>18238.0</v>
      </c>
      <c r="M1719" s="2508">
        <v>102.0</v>
      </c>
      <c r="N1719" s="2508">
        <v>26.0</v>
      </c>
      <c r="O1719" s="2508">
        <v>12.0</v>
      </c>
      <c r="P1719" s="2508">
        <v>0.2</v>
      </c>
    </row>
    <row r="1720">
      <c r="A1720" s="2505" t="s">
        <v>20</v>
      </c>
      <c r="B1720" s="2505" t="s">
        <v>783</v>
      </c>
      <c r="C1720" s="2506">
        <v>45691.583333333336</v>
      </c>
      <c r="D1720" s="2506">
        <v>45694.583333333336</v>
      </c>
      <c r="E1720" s="2508">
        <v>72.0</v>
      </c>
      <c r="F1720" s="2508" t="s">
        <v>450</v>
      </c>
      <c r="G1720" s="2508">
        <v>4.0</v>
      </c>
      <c r="H1720" s="2508">
        <v>122.0</v>
      </c>
      <c r="I1720" s="2508">
        <v>306.0</v>
      </c>
      <c r="J1720" s="2508">
        <v>106.0</v>
      </c>
      <c r="K1720" s="2510">
        <v>142476.0</v>
      </c>
      <c r="L1720" s="2510">
        <v>11873.0</v>
      </c>
      <c r="M1720" s="2508">
        <v>126.0</v>
      </c>
      <c r="N1720" s="2508">
        <v>17.0</v>
      </c>
      <c r="O1720" s="2508">
        <v>12.0</v>
      </c>
      <c r="P1720" s="2508">
        <v>0.2</v>
      </c>
    </row>
    <row r="1721">
      <c r="A1721" s="2505" t="s">
        <v>19</v>
      </c>
      <c r="B1721" s="2505" t="s">
        <v>783</v>
      </c>
      <c r="C1721" s="2506">
        <v>45698.583333333336</v>
      </c>
      <c r="D1721" s="2506">
        <v>45701.583333333336</v>
      </c>
      <c r="E1721" s="2508">
        <v>72.0</v>
      </c>
      <c r="F1721" s="2508" t="s">
        <v>450</v>
      </c>
      <c r="G1721" s="2508">
        <v>3.0</v>
      </c>
      <c r="H1721" s="2508">
        <v>110.0</v>
      </c>
      <c r="I1721" s="2508">
        <v>360.0</v>
      </c>
      <c r="J1721" s="2508">
        <v>102.0</v>
      </c>
      <c r="K1721" s="2510">
        <v>120701.0</v>
      </c>
      <c r="L1721" s="2510">
        <v>15088.0</v>
      </c>
      <c r="M1721" s="2508">
        <v>103.0</v>
      </c>
      <c r="N1721" s="2508">
        <v>22.0</v>
      </c>
      <c r="O1721" s="2508">
        <v>8.0</v>
      </c>
      <c r="P1721" s="2508">
        <v>0.1</v>
      </c>
    </row>
    <row r="1722">
      <c r="A1722" s="2505" t="s">
        <v>18</v>
      </c>
      <c r="B1722" s="2505" t="s">
        <v>783</v>
      </c>
      <c r="C1722" s="2506">
        <v>45705.583333333336</v>
      </c>
      <c r="D1722" s="2506">
        <v>45708.583333333336</v>
      </c>
      <c r="E1722" s="2508">
        <v>72.0</v>
      </c>
      <c r="F1722" s="2508" t="s">
        <v>450</v>
      </c>
      <c r="G1722" s="2508">
        <v>4.0</v>
      </c>
      <c r="H1722" s="2508">
        <v>107.0</v>
      </c>
      <c r="I1722" s="2508">
        <v>382.0</v>
      </c>
      <c r="J1722" s="2508">
        <v>85.0</v>
      </c>
      <c r="K1722" s="2510">
        <v>196307.0</v>
      </c>
      <c r="L1722" s="2510">
        <v>14022.0</v>
      </c>
      <c r="M1722" s="2508">
        <v>108.0</v>
      </c>
      <c r="N1722" s="2508">
        <v>20.0</v>
      </c>
      <c r="O1722" s="2508">
        <v>14.0</v>
      </c>
      <c r="P1722" s="2508">
        <v>0.2</v>
      </c>
    </row>
    <row r="1723">
      <c r="A1723" s="2505" t="s">
        <v>17</v>
      </c>
      <c r="B1723" s="2505" t="s">
        <v>783</v>
      </c>
      <c r="C1723" s="2506">
        <v>45712.583333333336</v>
      </c>
      <c r="D1723" s="2506">
        <v>45715.583333333336</v>
      </c>
      <c r="E1723" s="2508">
        <v>72.0</v>
      </c>
      <c r="F1723" s="2508" t="s">
        <v>450</v>
      </c>
      <c r="G1723" s="2508">
        <v>3.0</v>
      </c>
      <c r="H1723" s="2508">
        <v>154.0</v>
      </c>
      <c r="I1723" s="2508">
        <v>121.0</v>
      </c>
      <c r="J1723" s="2508">
        <v>156.0</v>
      </c>
      <c r="K1723" s="2510">
        <v>16755.0</v>
      </c>
      <c r="L1723" s="2510">
        <v>8378.0</v>
      </c>
      <c r="M1723" s="2508">
        <v>131.0</v>
      </c>
      <c r="N1723" s="2508">
        <v>12.0</v>
      </c>
      <c r="O1723" s="2508">
        <v>2.0</v>
      </c>
      <c r="P1723" s="2508">
        <v>0.0</v>
      </c>
    </row>
    <row r="1724">
      <c r="A1724" s="2505" t="s">
        <v>16</v>
      </c>
      <c r="B1724" s="2505" t="s">
        <v>783</v>
      </c>
      <c r="C1724" s="2506">
        <v>45719.583333333336</v>
      </c>
      <c r="D1724" s="2506">
        <v>45722.583333333336</v>
      </c>
      <c r="E1724" s="2508">
        <v>72.0</v>
      </c>
      <c r="F1724" s="2508" t="s">
        <v>450</v>
      </c>
      <c r="G1724" s="2508">
        <v>2.0</v>
      </c>
      <c r="H1724" s="2508">
        <v>125.0</v>
      </c>
      <c r="I1724" s="2508">
        <v>270.0</v>
      </c>
      <c r="J1724" s="2508">
        <v>111.0</v>
      </c>
      <c r="K1724" s="2510">
        <v>63413.0</v>
      </c>
      <c r="L1724" s="2510">
        <v>9059.0</v>
      </c>
      <c r="M1724" s="2508">
        <v>121.0</v>
      </c>
      <c r="N1724" s="2508">
        <v>13.0</v>
      </c>
      <c r="O1724" s="2508">
        <v>7.0</v>
      </c>
      <c r="P1724" s="2508">
        <v>0.1</v>
      </c>
    </row>
    <row r="1725">
      <c r="A1725" s="2505" t="s">
        <v>782</v>
      </c>
      <c r="B1725" s="2505" t="s">
        <v>783</v>
      </c>
      <c r="C1725" s="2506">
        <v>45502.625</v>
      </c>
      <c r="D1725" s="2506">
        <v>45505.583333333336</v>
      </c>
      <c r="E1725" s="2508">
        <v>71.0</v>
      </c>
      <c r="F1725" s="2508" t="s">
        <v>699</v>
      </c>
      <c r="G1725" s="2508">
        <v>5.0</v>
      </c>
      <c r="H1725" s="2508">
        <v>64.0</v>
      </c>
      <c r="I1725" s="2508">
        <v>592.0</v>
      </c>
      <c r="J1725" s="2508">
        <v>54.0</v>
      </c>
      <c r="K1725" s="2510">
        <v>236119.0</v>
      </c>
      <c r="L1725" s="2510">
        <v>9445.0</v>
      </c>
      <c r="M1725" s="2508">
        <v>85.0</v>
      </c>
      <c r="N1725" s="2508">
        <v>20.0</v>
      </c>
      <c r="O1725" s="2508">
        <v>25.0</v>
      </c>
      <c r="P1725" s="2508">
        <v>0.4</v>
      </c>
    </row>
    <row r="1726">
      <c r="A1726" s="2505" t="s">
        <v>46</v>
      </c>
      <c r="B1726" s="2505" t="s">
        <v>783</v>
      </c>
      <c r="C1726" s="2506">
        <v>45509.625</v>
      </c>
      <c r="D1726" s="2506">
        <v>45512.583333333336</v>
      </c>
      <c r="E1726" s="2508">
        <v>71.0</v>
      </c>
      <c r="F1726" s="2508" t="s">
        <v>699</v>
      </c>
      <c r="G1726" s="2508">
        <v>5.0</v>
      </c>
      <c r="H1726" s="2508">
        <v>50.0</v>
      </c>
      <c r="I1726" s="2508">
        <v>660.0</v>
      </c>
      <c r="J1726" s="2508">
        <v>48.0</v>
      </c>
      <c r="K1726" s="2510">
        <v>242792.0</v>
      </c>
      <c r="L1726" s="2510">
        <v>16186.0</v>
      </c>
      <c r="M1726" s="2508">
        <v>63.0</v>
      </c>
      <c r="N1726" s="2508">
        <v>34.0</v>
      </c>
      <c r="O1726" s="2508">
        <v>15.0</v>
      </c>
      <c r="P1726" s="2508">
        <v>0.2</v>
      </c>
    </row>
    <row r="1727">
      <c r="A1727" s="2505" t="s">
        <v>45</v>
      </c>
      <c r="B1727" s="2505" t="s">
        <v>783</v>
      </c>
      <c r="C1727" s="2506">
        <v>45516.625</v>
      </c>
      <c r="D1727" s="2506">
        <v>45519.583333333336</v>
      </c>
      <c r="E1727" s="2508">
        <v>71.0</v>
      </c>
      <c r="F1727" s="2508" t="s">
        <v>699</v>
      </c>
      <c r="G1727" s="2508">
        <v>5.0</v>
      </c>
      <c r="H1727" s="2508">
        <v>22.0</v>
      </c>
      <c r="I1727" s="2508">
        <v>757.0</v>
      </c>
      <c r="J1727" s="2508">
        <v>27.0</v>
      </c>
      <c r="K1727" s="2510">
        <v>349038.0</v>
      </c>
      <c r="L1727" s="2510">
        <v>20532.0</v>
      </c>
      <c r="M1727" s="2508">
        <v>32.0</v>
      </c>
      <c r="N1727" s="2508">
        <v>43.0</v>
      </c>
      <c r="O1727" s="2508">
        <v>17.0</v>
      </c>
      <c r="P1727" s="2508">
        <v>0.2</v>
      </c>
    </row>
    <row r="1728">
      <c r="A1728" s="2505" t="s">
        <v>44</v>
      </c>
      <c r="B1728" s="2505" t="s">
        <v>783</v>
      </c>
      <c r="C1728" s="2506">
        <v>45523.625</v>
      </c>
      <c r="D1728" s="2506">
        <v>45526.583333333336</v>
      </c>
      <c r="E1728" s="2508">
        <v>71.0</v>
      </c>
      <c r="F1728" s="2508" t="s">
        <v>699</v>
      </c>
      <c r="G1728" s="2508">
        <v>6.0</v>
      </c>
      <c r="H1728" s="2508">
        <v>172.0</v>
      </c>
      <c r="I1728" s="2508">
        <v>0.0</v>
      </c>
      <c r="J1728" s="2508">
        <v>181.0</v>
      </c>
      <c r="K1728" s="2510">
        <v>0.0</v>
      </c>
      <c r="L1728" s="2510">
        <v>0.0</v>
      </c>
      <c r="M1728" s="2508">
        <v>179.0</v>
      </c>
      <c r="N1728" s="2508">
        <v>0.0</v>
      </c>
      <c r="O1728" s="2508">
        <v>0.0</v>
      </c>
      <c r="P1728" s="2508">
        <v>0.0</v>
      </c>
    </row>
    <row r="1729">
      <c r="A1729" s="2505" t="s">
        <v>43</v>
      </c>
      <c r="B1729" s="2505" t="s">
        <v>783</v>
      </c>
      <c r="C1729" s="2506">
        <v>45530.625</v>
      </c>
      <c r="D1729" s="2506">
        <v>45533.583333333336</v>
      </c>
      <c r="E1729" s="2508">
        <v>71.0</v>
      </c>
      <c r="F1729" s="2508" t="s">
        <v>699</v>
      </c>
      <c r="G1729" s="2508">
        <v>2.0</v>
      </c>
      <c r="H1729" s="2508">
        <v>46.0</v>
      </c>
      <c r="I1729" s="2508">
        <v>661.0</v>
      </c>
      <c r="J1729" s="2508">
        <v>46.0</v>
      </c>
      <c r="K1729" s="2510">
        <v>273750.0</v>
      </c>
      <c r="L1729" s="2510">
        <v>16103.0</v>
      </c>
      <c r="M1729" s="2508">
        <v>57.0</v>
      </c>
      <c r="N1729" s="2508">
        <v>33.0</v>
      </c>
      <c r="O1729" s="2508">
        <v>17.0</v>
      </c>
      <c r="P1729" s="2508">
        <v>0.2</v>
      </c>
    </row>
    <row r="1730">
      <c r="A1730" s="2505" t="s">
        <v>42</v>
      </c>
      <c r="B1730" s="2505" t="s">
        <v>783</v>
      </c>
      <c r="C1730" s="2506">
        <v>45537.708333333336</v>
      </c>
      <c r="D1730" s="2506">
        <v>45540.666666666664</v>
      </c>
      <c r="E1730" s="2508">
        <v>71.0</v>
      </c>
      <c r="F1730" s="2508" t="s">
        <v>699</v>
      </c>
      <c r="G1730" s="2508">
        <v>5.0</v>
      </c>
      <c r="H1730" s="2508">
        <v>87.0</v>
      </c>
      <c r="I1730" s="2508">
        <v>490.0</v>
      </c>
      <c r="J1730" s="2508">
        <v>85.0</v>
      </c>
      <c r="K1730" s="2510">
        <v>144596.0</v>
      </c>
      <c r="L1730" s="2510">
        <v>13145.0</v>
      </c>
      <c r="M1730" s="2508">
        <v>75.0</v>
      </c>
      <c r="N1730" s="2508">
        <v>27.0</v>
      </c>
      <c r="O1730" s="2508">
        <v>11.0</v>
      </c>
      <c r="P1730" s="2508">
        <v>0.2</v>
      </c>
    </row>
    <row r="1731">
      <c r="A1731" s="2505" t="s">
        <v>41</v>
      </c>
      <c r="B1731" s="2505" t="s">
        <v>783</v>
      </c>
      <c r="C1731" s="2506">
        <v>45544.708333333336</v>
      </c>
      <c r="D1731" s="2506">
        <v>45547.583333333336</v>
      </c>
      <c r="E1731" s="2508">
        <v>69.0</v>
      </c>
      <c r="F1731" s="2508" t="s">
        <v>699</v>
      </c>
      <c r="G1731" s="2508">
        <v>4.0</v>
      </c>
      <c r="H1731" s="2508">
        <v>97.0</v>
      </c>
      <c r="I1731" s="2508">
        <v>450.0</v>
      </c>
      <c r="J1731" s="2508">
        <v>81.0</v>
      </c>
      <c r="K1731" s="2510">
        <v>140024.0</v>
      </c>
      <c r="L1731" s="2510">
        <v>8237.0</v>
      </c>
      <c r="M1731" s="2508">
        <v>111.0</v>
      </c>
      <c r="N1731" s="2508">
        <v>17.0</v>
      </c>
      <c r="O1731" s="2508">
        <v>17.0</v>
      </c>
      <c r="P1731" s="2508">
        <v>0.2</v>
      </c>
    </row>
    <row r="1732">
      <c r="A1732" s="2505" t="s">
        <v>40</v>
      </c>
      <c r="B1732" s="2505" t="s">
        <v>783</v>
      </c>
      <c r="C1732" s="2506">
        <v>45551.708333333336</v>
      </c>
      <c r="D1732" s="2506">
        <v>45554.583333333336</v>
      </c>
      <c r="E1732" s="2508">
        <v>69.0</v>
      </c>
      <c r="F1732" s="2508" t="s">
        <v>699</v>
      </c>
      <c r="G1732" s="2508">
        <v>3.0</v>
      </c>
      <c r="H1732" s="2508">
        <v>23.0</v>
      </c>
      <c r="I1732" s="2508">
        <v>821.0</v>
      </c>
      <c r="J1732" s="2508">
        <v>33.0</v>
      </c>
      <c r="K1732" s="2510">
        <v>415164.0</v>
      </c>
      <c r="L1732" s="2510">
        <v>37742.0</v>
      </c>
      <c r="M1732" s="2508">
        <v>19.0</v>
      </c>
      <c r="N1732" s="2508">
        <v>78.0</v>
      </c>
      <c r="O1732" s="2508">
        <v>11.0</v>
      </c>
      <c r="P1732" s="2508">
        <v>0.2</v>
      </c>
    </row>
    <row r="1733">
      <c r="A1733" s="2505" t="s">
        <v>39</v>
      </c>
      <c r="B1733" s="2505" t="s">
        <v>783</v>
      </c>
      <c r="C1733" s="2506">
        <v>45558.708333333336</v>
      </c>
      <c r="D1733" s="2506">
        <v>45561.583333333336</v>
      </c>
      <c r="E1733" s="2508">
        <v>69.0</v>
      </c>
      <c r="F1733" s="2508" t="s">
        <v>699</v>
      </c>
      <c r="G1733" s="2508">
        <v>6.0</v>
      </c>
      <c r="H1733" s="2508">
        <v>35.0</v>
      </c>
      <c r="I1733" s="2508">
        <v>756.0</v>
      </c>
      <c r="J1733" s="2508">
        <v>36.0</v>
      </c>
      <c r="K1733" s="2510">
        <v>423050.0</v>
      </c>
      <c r="L1733" s="2510">
        <v>26441.0</v>
      </c>
      <c r="M1733" s="2508">
        <v>42.0</v>
      </c>
      <c r="N1733" s="2508">
        <v>55.0</v>
      </c>
      <c r="O1733" s="2508">
        <v>16.0</v>
      </c>
      <c r="P1733" s="2508">
        <v>0.2</v>
      </c>
    </row>
    <row r="1734">
      <c r="A1734" s="2505" t="s">
        <v>38</v>
      </c>
      <c r="B1734" s="2505" t="s">
        <v>783</v>
      </c>
      <c r="C1734" s="2506">
        <v>45565.708333333336</v>
      </c>
      <c r="D1734" s="2506">
        <v>45568.583333333336</v>
      </c>
      <c r="E1734" s="2508">
        <v>69.0</v>
      </c>
      <c r="F1734" s="2508" t="s">
        <v>699</v>
      </c>
      <c r="G1734" s="2508">
        <v>5.0</v>
      </c>
      <c r="H1734" s="2508">
        <v>40.0</v>
      </c>
      <c r="I1734" s="2508">
        <v>719.0</v>
      </c>
      <c r="J1734" s="2508">
        <v>36.0</v>
      </c>
      <c r="K1734" s="2510">
        <v>423991.0</v>
      </c>
      <c r="L1734" s="2510">
        <v>14133.0</v>
      </c>
      <c r="M1734" s="2508">
        <v>72.0</v>
      </c>
      <c r="N1734" s="2508">
        <v>29.0</v>
      </c>
      <c r="O1734" s="2508">
        <v>30.0</v>
      </c>
      <c r="P1734" s="2508">
        <v>0.4</v>
      </c>
    </row>
    <row r="1735">
      <c r="A1735" s="2505" t="s">
        <v>37</v>
      </c>
      <c r="B1735" s="2505" t="s">
        <v>783</v>
      </c>
      <c r="C1735" s="2506">
        <v>45572.625</v>
      </c>
      <c r="D1735" s="2506">
        <v>45575.583333333336</v>
      </c>
      <c r="E1735" s="2508">
        <v>71.0</v>
      </c>
      <c r="F1735" s="2508" t="s">
        <v>699</v>
      </c>
      <c r="G1735" s="2508">
        <v>5.0</v>
      </c>
      <c r="H1735" s="2508">
        <v>56.0</v>
      </c>
      <c r="I1735" s="2508">
        <v>618.0</v>
      </c>
      <c r="J1735" s="2508">
        <v>64.0</v>
      </c>
      <c r="K1735" s="2510">
        <v>303155.0</v>
      </c>
      <c r="L1735" s="2510">
        <v>15956.0</v>
      </c>
      <c r="M1735" s="2508">
        <v>67.0</v>
      </c>
      <c r="N1735" s="2508">
        <v>33.0</v>
      </c>
      <c r="O1735" s="2508">
        <v>19.0</v>
      </c>
      <c r="P1735" s="2508">
        <v>0.3</v>
      </c>
    </row>
    <row r="1736">
      <c r="A1736" s="2505" t="s">
        <v>36</v>
      </c>
      <c r="B1736" s="2505" t="s">
        <v>783</v>
      </c>
      <c r="C1736" s="2506">
        <v>45579.625</v>
      </c>
      <c r="D1736" s="2506">
        <v>45582.583333333336</v>
      </c>
      <c r="E1736" s="2508">
        <v>71.0</v>
      </c>
      <c r="F1736" s="2508" t="s">
        <v>699</v>
      </c>
      <c r="G1736" s="2508">
        <v>4.0</v>
      </c>
      <c r="H1736" s="2508">
        <v>182.0</v>
      </c>
      <c r="I1736" s="2508">
        <v>0.0</v>
      </c>
      <c r="J1736" s="2508">
        <v>183.0</v>
      </c>
      <c r="K1736" s="2510">
        <v>0.0</v>
      </c>
      <c r="L1736" s="2510">
        <v>0.0</v>
      </c>
      <c r="M1736" s="2508">
        <v>183.0</v>
      </c>
      <c r="N1736" s="2508">
        <v>0.0</v>
      </c>
      <c r="O1736" s="2508">
        <v>0.0</v>
      </c>
      <c r="P1736" s="2508">
        <v>0.0</v>
      </c>
    </row>
    <row r="1737">
      <c r="A1737" s="2505" t="s">
        <v>35</v>
      </c>
      <c r="B1737" s="2505" t="s">
        <v>783</v>
      </c>
      <c r="C1737" s="2506">
        <v>45586.625</v>
      </c>
      <c r="D1737" s="2506">
        <v>45589.583333333336</v>
      </c>
      <c r="E1737" s="2508">
        <v>71.0</v>
      </c>
      <c r="F1737" s="2508" t="s">
        <v>699</v>
      </c>
      <c r="G1737" s="2508">
        <v>1.0</v>
      </c>
      <c r="H1737" s="2508">
        <v>57.0</v>
      </c>
      <c r="I1737" s="2508">
        <v>635.0</v>
      </c>
      <c r="J1737" s="2508">
        <v>71.0</v>
      </c>
      <c r="K1737" s="2510">
        <v>220128.0</v>
      </c>
      <c r="L1737" s="2510">
        <v>20012.0</v>
      </c>
      <c r="M1737" s="2508">
        <v>45.0</v>
      </c>
      <c r="N1737" s="2508">
        <v>44.0</v>
      </c>
      <c r="O1737" s="2508">
        <v>11.0</v>
      </c>
      <c r="P1737" s="2508">
        <v>0.2</v>
      </c>
    </row>
    <row r="1738">
      <c r="A1738" s="2505" t="s">
        <v>34</v>
      </c>
      <c r="B1738" s="2505" t="s">
        <v>783</v>
      </c>
      <c r="C1738" s="2506">
        <v>45593.583333333336</v>
      </c>
      <c r="D1738" s="2506">
        <v>45596.583333333336</v>
      </c>
      <c r="E1738" s="2508">
        <v>72.0</v>
      </c>
      <c r="F1738" s="2508" t="s">
        <v>699</v>
      </c>
      <c r="G1738" s="2508">
        <v>4.0</v>
      </c>
      <c r="H1738" s="2508">
        <v>127.0</v>
      </c>
      <c r="I1738" s="2508">
        <v>294.0</v>
      </c>
      <c r="J1738" s="2508">
        <v>120.0</v>
      </c>
      <c r="K1738" s="2510">
        <v>92685.0</v>
      </c>
      <c r="L1738" s="2510">
        <v>8426.0</v>
      </c>
      <c r="M1738" s="2508">
        <v>114.0</v>
      </c>
      <c r="N1738" s="2508">
        <v>18.0</v>
      </c>
      <c r="O1738" s="2508">
        <v>11.0</v>
      </c>
      <c r="P1738" s="2508">
        <v>0.2</v>
      </c>
    </row>
    <row r="1739">
      <c r="A1739" s="2505" t="s">
        <v>33</v>
      </c>
      <c r="B1739" s="2505" t="s">
        <v>783</v>
      </c>
      <c r="C1739" s="2506">
        <v>45600.583333333336</v>
      </c>
      <c r="D1739" s="2506">
        <v>45603.583333333336</v>
      </c>
      <c r="E1739" s="2508">
        <v>72.0</v>
      </c>
      <c r="F1739" s="2508" t="s">
        <v>699</v>
      </c>
      <c r="G1739" s="2508">
        <v>3.0</v>
      </c>
      <c r="H1739" s="2508">
        <v>104.0</v>
      </c>
      <c r="I1739" s="2508">
        <v>436.0</v>
      </c>
      <c r="J1739" s="2508">
        <v>102.0</v>
      </c>
      <c r="K1739" s="2510">
        <v>173842.0</v>
      </c>
      <c r="L1739" s="2510">
        <v>11589.0</v>
      </c>
      <c r="M1739" s="2508">
        <v>85.0</v>
      </c>
      <c r="N1739" s="2508">
        <v>25.0</v>
      </c>
      <c r="O1739" s="2508">
        <v>15.0</v>
      </c>
      <c r="P1739" s="2508">
        <v>0.2</v>
      </c>
    </row>
    <row r="1740">
      <c r="A1740" s="2505" t="s">
        <v>32</v>
      </c>
      <c r="B1740" s="2505" t="s">
        <v>783</v>
      </c>
      <c r="C1740" s="2506">
        <v>45607.583333333336</v>
      </c>
      <c r="D1740" s="2506">
        <v>45610.583333333336</v>
      </c>
      <c r="E1740" s="2508">
        <v>72.0</v>
      </c>
      <c r="F1740" s="2508" t="s">
        <v>699</v>
      </c>
      <c r="G1740" s="2508">
        <v>3.0</v>
      </c>
      <c r="H1740" s="2508">
        <v>114.0</v>
      </c>
      <c r="I1740" s="2508">
        <v>394.0</v>
      </c>
      <c r="J1740" s="2508">
        <v>106.0</v>
      </c>
      <c r="K1740" s="2510">
        <v>188373.0</v>
      </c>
      <c r="L1740" s="2510">
        <v>8190.0</v>
      </c>
      <c r="M1740" s="2508">
        <v>119.0</v>
      </c>
      <c r="N1740" s="2508">
        <v>18.0</v>
      </c>
      <c r="O1740" s="2508">
        <v>23.0</v>
      </c>
      <c r="P1740" s="2508">
        <v>0.3</v>
      </c>
    </row>
    <row r="1741">
      <c r="A1741" s="2505" t="s">
        <v>31</v>
      </c>
      <c r="B1741" s="2505" t="s">
        <v>783</v>
      </c>
      <c r="C1741" s="2506">
        <v>45614.583333333336</v>
      </c>
      <c r="D1741" s="2506">
        <v>45617.583333333336</v>
      </c>
      <c r="E1741" s="2508">
        <v>72.0</v>
      </c>
      <c r="F1741" s="2508" t="s">
        <v>699</v>
      </c>
      <c r="G1741" s="2508">
        <v>3.0</v>
      </c>
      <c r="H1741" s="2508">
        <v>56.0</v>
      </c>
      <c r="I1741" s="2508">
        <v>663.0</v>
      </c>
      <c r="J1741" s="2508">
        <v>52.0</v>
      </c>
      <c r="K1741" s="2510">
        <v>578399.0</v>
      </c>
      <c r="L1741" s="2510">
        <v>22246.0</v>
      </c>
      <c r="M1741" s="2508">
        <v>66.0</v>
      </c>
      <c r="N1741" s="2508">
        <v>49.0</v>
      </c>
      <c r="O1741" s="2508">
        <v>26.0</v>
      </c>
      <c r="P1741" s="2508">
        <v>0.4</v>
      </c>
    </row>
    <row r="1742">
      <c r="A1742" s="2505" t="s">
        <v>30</v>
      </c>
      <c r="B1742" s="2505" t="s">
        <v>783</v>
      </c>
      <c r="C1742" s="2506">
        <v>45621.583333333336</v>
      </c>
      <c r="D1742" s="2506">
        <v>45624.583333333336</v>
      </c>
      <c r="E1742" s="2508">
        <v>72.0</v>
      </c>
      <c r="F1742" s="2508" t="s">
        <v>699</v>
      </c>
      <c r="G1742" s="2508">
        <v>5.0</v>
      </c>
      <c r="H1742" s="2508">
        <v>146.0</v>
      </c>
      <c r="I1742" s="2508">
        <v>210.0</v>
      </c>
      <c r="J1742" s="2508">
        <v>147.0</v>
      </c>
      <c r="K1742" s="2510">
        <v>38917.0</v>
      </c>
      <c r="L1742" s="2510">
        <v>9729.0</v>
      </c>
      <c r="M1742" s="2508">
        <v>104.0</v>
      </c>
      <c r="N1742" s="2508">
        <v>21.0</v>
      </c>
      <c r="O1742" s="2508">
        <v>4.0</v>
      </c>
      <c r="P1742" s="2508">
        <v>0.1</v>
      </c>
    </row>
    <row r="1743">
      <c r="A1743" s="2505" t="s">
        <v>29</v>
      </c>
      <c r="B1743" s="2505" t="s">
        <v>783</v>
      </c>
      <c r="C1743" s="2506">
        <v>45628.583333333336</v>
      </c>
      <c r="D1743" s="2506">
        <v>45631.583333333336</v>
      </c>
      <c r="E1743" s="2508">
        <v>72.0</v>
      </c>
      <c r="F1743" s="2508" t="s">
        <v>699</v>
      </c>
      <c r="G1743" s="2508">
        <v>2.0</v>
      </c>
      <c r="H1743" s="2508">
        <v>71.0</v>
      </c>
      <c r="I1743" s="2508">
        <v>591.0</v>
      </c>
      <c r="J1743" s="2508">
        <v>77.0</v>
      </c>
      <c r="K1743" s="2510">
        <v>297823.0</v>
      </c>
      <c r="L1743" s="2510">
        <v>16546.0</v>
      </c>
      <c r="M1743" s="2508">
        <v>65.0</v>
      </c>
      <c r="N1743" s="2508">
        <v>36.0</v>
      </c>
      <c r="O1743" s="2508">
        <v>18.0</v>
      </c>
      <c r="P1743" s="2508">
        <v>0.3</v>
      </c>
    </row>
    <row r="1744">
      <c r="A1744" s="2505" t="s">
        <v>28</v>
      </c>
      <c r="B1744" s="2505" t="s">
        <v>783</v>
      </c>
      <c r="C1744" s="2506">
        <v>45635.583333333336</v>
      </c>
      <c r="D1744" s="2506">
        <v>45638.583333333336</v>
      </c>
      <c r="E1744" s="2508">
        <v>72.0</v>
      </c>
      <c r="F1744" s="2508" t="s">
        <v>699</v>
      </c>
      <c r="G1744" s="2508">
        <v>5.0</v>
      </c>
      <c r="H1744" s="2508">
        <v>111.0</v>
      </c>
      <c r="I1744" s="2508">
        <v>400.0</v>
      </c>
      <c r="J1744" s="2508">
        <v>118.0</v>
      </c>
      <c r="K1744" s="2510">
        <v>107008.0</v>
      </c>
      <c r="L1744" s="2510">
        <v>17835.0</v>
      </c>
      <c r="M1744" s="2508">
        <v>70.0</v>
      </c>
      <c r="N1744" s="2508">
        <v>39.0</v>
      </c>
      <c r="O1744" s="2508">
        <v>6.0</v>
      </c>
      <c r="P1744" s="2508">
        <v>0.1</v>
      </c>
    </row>
    <row r="1745">
      <c r="A1745" s="2505" t="s">
        <v>27</v>
      </c>
      <c r="B1745" s="2505" t="s">
        <v>783</v>
      </c>
      <c r="C1745" s="2506">
        <v>45642.583333333336</v>
      </c>
      <c r="D1745" s="2506">
        <v>45645.583333333336</v>
      </c>
      <c r="E1745" s="2508">
        <v>72.0</v>
      </c>
      <c r="F1745" s="2508" t="s">
        <v>699</v>
      </c>
      <c r="G1745" s="2508">
        <v>3.0</v>
      </c>
      <c r="H1745" s="2508">
        <v>99.0</v>
      </c>
      <c r="I1745" s="2508">
        <v>423.0</v>
      </c>
      <c r="J1745" s="2508">
        <v>102.0</v>
      </c>
      <c r="K1745" s="2510">
        <v>167034.0</v>
      </c>
      <c r="L1745" s="2510">
        <v>11931.0</v>
      </c>
      <c r="M1745" s="2508">
        <v>99.0</v>
      </c>
      <c r="N1745" s="2508">
        <v>26.0</v>
      </c>
      <c r="O1745" s="2508">
        <v>14.0</v>
      </c>
      <c r="P1745" s="2508">
        <v>0.2</v>
      </c>
    </row>
    <row r="1746">
      <c r="A1746" s="2505" t="s">
        <v>26</v>
      </c>
      <c r="B1746" s="2505" t="s">
        <v>783</v>
      </c>
      <c r="C1746" s="2506">
        <v>45649.583333333336</v>
      </c>
      <c r="D1746" s="2506">
        <v>45652.583333333336</v>
      </c>
      <c r="E1746" s="2508">
        <v>72.0</v>
      </c>
      <c r="F1746" s="2508" t="s">
        <v>699</v>
      </c>
      <c r="G1746" s="2508">
        <v>3.0</v>
      </c>
      <c r="H1746" s="2508">
        <v>66.0</v>
      </c>
      <c r="I1746" s="2508">
        <v>556.0</v>
      </c>
      <c r="J1746" s="2508">
        <v>73.0</v>
      </c>
      <c r="K1746" s="2510">
        <v>212669.0</v>
      </c>
      <c r="L1746" s="2510">
        <v>19334.0</v>
      </c>
      <c r="M1746" s="2508">
        <v>59.0</v>
      </c>
      <c r="N1746" s="2508">
        <v>42.0</v>
      </c>
      <c r="O1746" s="2508">
        <v>11.0</v>
      </c>
      <c r="P1746" s="2508">
        <v>0.2</v>
      </c>
    </row>
    <row r="1747">
      <c r="A1747" s="2505" t="s">
        <v>25</v>
      </c>
      <c r="B1747" s="2505" t="s">
        <v>783</v>
      </c>
      <c r="C1747" s="2506">
        <v>45656.583333333336</v>
      </c>
      <c r="D1747" s="2506">
        <v>45659.583333333336</v>
      </c>
      <c r="E1747" s="2508">
        <v>72.0</v>
      </c>
      <c r="F1747" s="2508" t="s">
        <v>699</v>
      </c>
      <c r="G1747" s="2508">
        <v>4.0</v>
      </c>
      <c r="H1747" s="2508">
        <v>46.0</v>
      </c>
      <c r="I1747" s="2508">
        <v>638.0</v>
      </c>
      <c r="J1747" s="2508">
        <v>59.0</v>
      </c>
      <c r="K1747" s="2510">
        <v>249692.0</v>
      </c>
      <c r="L1747" s="2510">
        <v>22699.0</v>
      </c>
      <c r="M1747" s="2508">
        <v>48.0</v>
      </c>
      <c r="N1747" s="2508">
        <v>49.0</v>
      </c>
      <c r="O1747" s="2508">
        <v>11.0</v>
      </c>
      <c r="P1747" s="2508">
        <v>0.2</v>
      </c>
    </row>
    <row r="1748">
      <c r="A1748" s="2505" t="s">
        <v>24</v>
      </c>
      <c r="B1748" s="2505" t="s">
        <v>783</v>
      </c>
      <c r="C1748" s="2506">
        <v>45663.583333333336</v>
      </c>
      <c r="D1748" s="2506">
        <v>45666.583333333336</v>
      </c>
      <c r="E1748" s="2508">
        <v>72.0</v>
      </c>
      <c r="F1748" s="2508" t="s">
        <v>699</v>
      </c>
      <c r="G1748" s="2508">
        <v>5.0</v>
      </c>
      <c r="H1748" s="2508">
        <v>71.0</v>
      </c>
      <c r="I1748" s="2508">
        <v>589.0</v>
      </c>
      <c r="J1748" s="2508">
        <v>73.0</v>
      </c>
      <c r="K1748" s="2510">
        <v>247050.0</v>
      </c>
      <c r="L1748" s="2510">
        <v>16470.0</v>
      </c>
      <c r="M1748" s="2508">
        <v>67.0</v>
      </c>
      <c r="N1748" s="2508">
        <v>36.0</v>
      </c>
      <c r="O1748" s="2508">
        <v>15.0</v>
      </c>
      <c r="P1748" s="2508">
        <v>0.2</v>
      </c>
    </row>
    <row r="1749">
      <c r="A1749" s="2505" t="s">
        <v>23</v>
      </c>
      <c r="B1749" s="2505" t="s">
        <v>783</v>
      </c>
      <c r="C1749" s="2506">
        <v>45670.583333333336</v>
      </c>
      <c r="D1749" s="2506">
        <v>45673.583333333336</v>
      </c>
      <c r="E1749" s="2508">
        <v>72.0</v>
      </c>
      <c r="F1749" s="2508" t="s">
        <v>699</v>
      </c>
      <c r="G1749" s="2508">
        <v>4.0</v>
      </c>
      <c r="H1749" s="2508">
        <v>130.0</v>
      </c>
      <c r="I1749" s="2508">
        <v>307.0</v>
      </c>
      <c r="J1749" s="2508">
        <v>124.0</v>
      </c>
      <c r="K1749" s="2510">
        <v>73152.0</v>
      </c>
      <c r="L1749" s="2510">
        <v>10450.0</v>
      </c>
      <c r="M1749" s="2508">
        <v>94.0</v>
      </c>
      <c r="N1749" s="2508">
        <v>23.0</v>
      </c>
      <c r="O1749" s="2508">
        <v>7.0</v>
      </c>
      <c r="P1749" s="2508">
        <v>0.1</v>
      </c>
    </row>
    <row r="1750">
      <c r="A1750" s="2505" t="s">
        <v>22</v>
      </c>
      <c r="B1750" s="2505" t="s">
        <v>783</v>
      </c>
      <c r="C1750" s="2506">
        <v>45677.583333333336</v>
      </c>
      <c r="D1750" s="2506">
        <v>45680.583333333336</v>
      </c>
      <c r="E1750" s="2508">
        <v>72.0</v>
      </c>
      <c r="F1750" s="2508" t="s">
        <v>699</v>
      </c>
      <c r="G1750" s="2508">
        <v>4.0</v>
      </c>
      <c r="H1750" s="2508">
        <v>174.0</v>
      </c>
      <c r="I1750" s="2508">
        <v>0.0</v>
      </c>
      <c r="J1750" s="2508">
        <v>174.0</v>
      </c>
      <c r="K1750" s="2510">
        <v>0.0</v>
      </c>
      <c r="L1750" s="2510">
        <v>0.0</v>
      </c>
      <c r="M1750" s="2508">
        <v>174.0</v>
      </c>
      <c r="N1750" s="2508">
        <v>0.0</v>
      </c>
      <c r="O1750" s="2508">
        <v>0.0</v>
      </c>
      <c r="P1750" s="2508">
        <v>0.0</v>
      </c>
    </row>
    <row r="1751">
      <c r="A1751" s="2505" t="s">
        <v>21</v>
      </c>
      <c r="B1751" s="2505" t="s">
        <v>783</v>
      </c>
      <c r="C1751" s="2506">
        <v>45684.583333333336</v>
      </c>
      <c r="D1751" s="2506">
        <v>45687.583333333336</v>
      </c>
      <c r="E1751" s="2508">
        <v>72.0</v>
      </c>
      <c r="F1751" s="2508" t="s">
        <v>699</v>
      </c>
      <c r="G1751" s="2508">
        <v>3.0</v>
      </c>
      <c r="H1751" s="2508">
        <v>120.0</v>
      </c>
      <c r="I1751" s="2508">
        <v>330.0</v>
      </c>
      <c r="J1751" s="2508">
        <v>108.0</v>
      </c>
      <c r="K1751" s="2510">
        <v>153978.0</v>
      </c>
      <c r="L1751" s="2510">
        <v>9624.0</v>
      </c>
      <c r="M1751" s="2508">
        <v>123.0</v>
      </c>
      <c r="N1751" s="2508">
        <v>21.0</v>
      </c>
      <c r="O1751" s="2508">
        <v>16.0</v>
      </c>
      <c r="P1751" s="2508">
        <v>0.2</v>
      </c>
    </row>
    <row r="1752">
      <c r="A1752" s="2505" t="s">
        <v>20</v>
      </c>
      <c r="B1752" s="2505" t="s">
        <v>783</v>
      </c>
      <c r="C1752" s="2506">
        <v>45691.583333333336</v>
      </c>
      <c r="D1752" s="2506">
        <v>45694.583333333336</v>
      </c>
      <c r="E1752" s="2508">
        <v>72.0</v>
      </c>
      <c r="F1752" s="2508" t="s">
        <v>699</v>
      </c>
      <c r="G1752" s="2508">
        <v>3.0</v>
      </c>
      <c r="H1752" s="2508">
        <v>49.0</v>
      </c>
      <c r="I1752" s="2508">
        <v>681.0</v>
      </c>
      <c r="J1752" s="2508">
        <v>54.0</v>
      </c>
      <c r="K1752" s="2510">
        <v>470770.0</v>
      </c>
      <c r="L1752" s="2510">
        <v>26154.0</v>
      </c>
      <c r="M1752" s="2508">
        <v>55.0</v>
      </c>
      <c r="N1752" s="2508">
        <v>57.0</v>
      </c>
      <c r="O1752" s="2508">
        <v>18.0</v>
      </c>
      <c r="P1752" s="2508">
        <v>0.3</v>
      </c>
    </row>
    <row r="1753">
      <c r="A1753" s="2505" t="s">
        <v>19</v>
      </c>
      <c r="B1753" s="2505" t="s">
        <v>783</v>
      </c>
      <c r="C1753" s="2506">
        <v>45698.583333333336</v>
      </c>
      <c r="D1753" s="2506">
        <v>45701.583333333336</v>
      </c>
      <c r="E1753" s="2508">
        <v>72.0</v>
      </c>
      <c r="F1753" s="2508" t="s">
        <v>699</v>
      </c>
      <c r="G1753" s="2508">
        <v>5.0</v>
      </c>
      <c r="H1753" s="2508">
        <v>43.0</v>
      </c>
      <c r="I1753" s="2508">
        <v>690.0</v>
      </c>
      <c r="J1753" s="2508">
        <v>46.0</v>
      </c>
      <c r="K1753" s="2510">
        <v>454700.0</v>
      </c>
      <c r="L1753" s="2510">
        <v>25261.0</v>
      </c>
      <c r="M1753" s="2508">
        <v>51.0</v>
      </c>
      <c r="N1753" s="2508">
        <v>55.0</v>
      </c>
      <c r="O1753" s="2508">
        <v>18.0</v>
      </c>
      <c r="P1753" s="2508">
        <v>0.3</v>
      </c>
    </row>
    <row r="1754">
      <c r="A1754" s="2505" t="s">
        <v>18</v>
      </c>
      <c r="B1754" s="2505" t="s">
        <v>783</v>
      </c>
      <c r="C1754" s="2506">
        <v>45705.583333333336</v>
      </c>
      <c r="D1754" s="2506">
        <v>45708.583333333336</v>
      </c>
      <c r="E1754" s="2508">
        <v>72.0</v>
      </c>
      <c r="F1754" s="2508" t="s">
        <v>699</v>
      </c>
      <c r="G1754" s="2508">
        <v>5.0</v>
      </c>
      <c r="H1754" s="2508">
        <v>110.0</v>
      </c>
      <c r="I1754" s="2508">
        <v>356.0</v>
      </c>
      <c r="J1754" s="2508">
        <v>103.0</v>
      </c>
      <c r="K1754" s="2510">
        <v>142704.0</v>
      </c>
      <c r="L1754" s="2510">
        <v>8919.0</v>
      </c>
      <c r="M1754" s="2508">
        <v>112.0</v>
      </c>
      <c r="N1754" s="2508">
        <v>19.0</v>
      </c>
      <c r="O1754" s="2508">
        <v>16.0</v>
      </c>
      <c r="P1754" s="2508">
        <v>0.2</v>
      </c>
    </row>
    <row r="1755">
      <c r="A1755" s="2505" t="s">
        <v>17</v>
      </c>
      <c r="B1755" s="2505" t="s">
        <v>783</v>
      </c>
      <c r="C1755" s="2506">
        <v>45712.583333333336</v>
      </c>
      <c r="D1755" s="2506">
        <v>45715.583333333336</v>
      </c>
      <c r="E1755" s="2508">
        <v>72.0</v>
      </c>
      <c r="F1755" s="2508" t="s">
        <v>699</v>
      </c>
      <c r="G1755" s="2508">
        <v>4.0</v>
      </c>
      <c r="H1755" s="2508">
        <v>42.0</v>
      </c>
      <c r="I1755" s="2508">
        <v>702.0</v>
      </c>
      <c r="J1755" s="2508">
        <v>40.0</v>
      </c>
      <c r="K1755" s="2510">
        <v>561888.0</v>
      </c>
      <c r="L1755" s="2510">
        <v>18125.0</v>
      </c>
      <c r="M1755" s="2508">
        <v>69.0</v>
      </c>
      <c r="N1755" s="2508">
        <v>40.0</v>
      </c>
      <c r="O1755" s="2508">
        <v>31.0</v>
      </c>
      <c r="P1755" s="2508">
        <v>0.4</v>
      </c>
    </row>
    <row r="1756">
      <c r="A1756" s="2505" t="s">
        <v>16</v>
      </c>
      <c r="B1756" s="2505" t="s">
        <v>783</v>
      </c>
      <c r="C1756" s="2506">
        <v>45719.583333333336</v>
      </c>
      <c r="D1756" s="2506">
        <v>45722.583333333336</v>
      </c>
      <c r="E1756" s="2508">
        <v>72.0</v>
      </c>
      <c r="F1756" s="2508" t="s">
        <v>699</v>
      </c>
      <c r="G1756" s="2508">
        <v>5.0</v>
      </c>
      <c r="H1756" s="2508">
        <v>162.0</v>
      </c>
      <c r="I1756" s="2508">
        <v>0.0</v>
      </c>
      <c r="J1756" s="2508">
        <v>174.0</v>
      </c>
      <c r="K1756" s="2510">
        <v>0.0</v>
      </c>
      <c r="L1756" s="2510">
        <v>0.0</v>
      </c>
      <c r="M1756" s="2508">
        <v>166.0</v>
      </c>
      <c r="N1756" s="2508">
        <v>0.0</v>
      </c>
      <c r="O1756" s="2508">
        <v>0.0</v>
      </c>
      <c r="P1756" s="2508">
        <v>0.0</v>
      </c>
    </row>
    <row r="1757">
      <c r="A1757" s="2505" t="s">
        <v>782</v>
      </c>
      <c r="B1757" s="2505" t="s">
        <v>783</v>
      </c>
      <c r="C1757" s="2506">
        <v>45502.625</v>
      </c>
      <c r="D1757" s="2506">
        <v>45505.583333333336</v>
      </c>
      <c r="E1757" s="2508">
        <v>71.0</v>
      </c>
      <c r="F1757" s="2508" t="s">
        <v>403</v>
      </c>
      <c r="G1757" s="2508">
        <v>5.0</v>
      </c>
      <c r="H1757" s="2508">
        <v>62.0</v>
      </c>
      <c r="I1757" s="2508">
        <v>595.0</v>
      </c>
      <c r="J1757" s="2508">
        <v>27.0</v>
      </c>
      <c r="K1757" s="2510">
        <v>477613.0</v>
      </c>
      <c r="L1757" s="2510">
        <v>15407.0</v>
      </c>
      <c r="M1757" s="2508">
        <v>117.0</v>
      </c>
      <c r="N1757" s="2508">
        <v>15.0</v>
      </c>
      <c r="O1757" s="2508">
        <v>31.0</v>
      </c>
      <c r="P1757" s="2508">
        <v>0.4</v>
      </c>
    </row>
    <row r="1758">
      <c r="A1758" s="2505" t="s">
        <v>46</v>
      </c>
      <c r="B1758" s="2505" t="s">
        <v>783</v>
      </c>
      <c r="C1758" s="2506">
        <v>45509.625</v>
      </c>
      <c r="D1758" s="2506">
        <v>45512.583333333336</v>
      </c>
      <c r="E1758" s="2508">
        <v>71.0</v>
      </c>
      <c r="F1758" s="2508" t="s">
        <v>403</v>
      </c>
      <c r="G1758" s="2508">
        <v>5.0</v>
      </c>
      <c r="H1758" s="2508">
        <v>82.0</v>
      </c>
      <c r="I1758" s="2508">
        <v>505.0</v>
      </c>
      <c r="J1758" s="2508">
        <v>41.0</v>
      </c>
      <c r="K1758" s="2510">
        <v>278833.0</v>
      </c>
      <c r="L1758" s="2510">
        <v>12674.0</v>
      </c>
      <c r="M1758" s="2508">
        <v>131.0</v>
      </c>
      <c r="N1758" s="2508">
        <v>12.0</v>
      </c>
      <c r="O1758" s="2508">
        <v>22.0</v>
      </c>
      <c r="P1758" s="2508">
        <v>0.3</v>
      </c>
    </row>
    <row r="1759">
      <c r="A1759" s="2505" t="s">
        <v>45</v>
      </c>
      <c r="B1759" s="2505" t="s">
        <v>783</v>
      </c>
      <c r="C1759" s="2506">
        <v>45516.625</v>
      </c>
      <c r="D1759" s="2506">
        <v>45519.583333333336</v>
      </c>
      <c r="E1759" s="2508">
        <v>71.0</v>
      </c>
      <c r="F1759" s="2508" t="s">
        <v>403</v>
      </c>
      <c r="G1759" s="2508">
        <v>4.0</v>
      </c>
      <c r="H1759" s="2508">
        <v>67.0</v>
      </c>
      <c r="I1759" s="2508">
        <v>542.0</v>
      </c>
      <c r="J1759" s="2508">
        <v>24.0</v>
      </c>
      <c r="K1759" s="2510">
        <v>383009.0</v>
      </c>
      <c r="L1759" s="2510">
        <v>7979.0</v>
      </c>
      <c r="M1759" s="2508">
        <v>145.0</v>
      </c>
      <c r="N1759" s="2508">
        <v>8.0</v>
      </c>
      <c r="O1759" s="2508">
        <v>48.0</v>
      </c>
      <c r="P1759" s="2508">
        <v>0.7</v>
      </c>
    </row>
    <row r="1760">
      <c r="A1760" s="2505" t="s">
        <v>44</v>
      </c>
      <c r="B1760" s="2505" t="s">
        <v>783</v>
      </c>
      <c r="C1760" s="2506">
        <v>45523.625</v>
      </c>
      <c r="D1760" s="2506">
        <v>45526.583333333336</v>
      </c>
      <c r="E1760" s="2508">
        <v>71.0</v>
      </c>
      <c r="F1760" s="2508" t="s">
        <v>403</v>
      </c>
      <c r="G1760" s="2508">
        <v>4.0</v>
      </c>
      <c r="H1760" s="2508">
        <v>77.0</v>
      </c>
      <c r="I1760" s="2508">
        <v>542.0</v>
      </c>
      <c r="J1760" s="2508">
        <v>37.0</v>
      </c>
      <c r="K1760" s="2510">
        <v>376432.0</v>
      </c>
      <c r="L1760" s="2510">
        <v>11072.0</v>
      </c>
      <c r="M1760" s="2508">
        <v>136.0</v>
      </c>
      <c r="N1760" s="2508">
        <v>11.0</v>
      </c>
      <c r="O1760" s="2508">
        <v>34.0</v>
      </c>
      <c r="P1760" s="2508">
        <v>0.5</v>
      </c>
    </row>
    <row r="1761">
      <c r="A1761" s="2505" t="s">
        <v>43</v>
      </c>
      <c r="B1761" s="2505" t="s">
        <v>783</v>
      </c>
      <c r="C1761" s="2506">
        <v>45530.625</v>
      </c>
      <c r="D1761" s="2506">
        <v>45533.583333333336</v>
      </c>
      <c r="E1761" s="2508">
        <v>71.0</v>
      </c>
      <c r="F1761" s="2508" t="s">
        <v>403</v>
      </c>
      <c r="G1761" s="2508">
        <v>4.0</v>
      </c>
      <c r="H1761" s="2508">
        <v>111.0</v>
      </c>
      <c r="I1761" s="2508">
        <v>367.0</v>
      </c>
      <c r="J1761" s="2508">
        <v>64.0</v>
      </c>
      <c r="K1761" s="2510">
        <v>200883.0</v>
      </c>
      <c r="L1761" s="2510">
        <v>8370.0</v>
      </c>
      <c r="M1761" s="2508">
        <v>151.0</v>
      </c>
      <c r="N1761" s="2508">
        <v>8.0</v>
      </c>
      <c r="O1761" s="2508">
        <v>24.0</v>
      </c>
      <c r="P1761" s="2508">
        <v>0.3</v>
      </c>
    </row>
    <row r="1762">
      <c r="A1762" s="2505" t="s">
        <v>42</v>
      </c>
      <c r="B1762" s="2505" t="s">
        <v>783</v>
      </c>
      <c r="C1762" s="2506">
        <v>45537.708333333336</v>
      </c>
      <c r="D1762" s="2506">
        <v>45540.666666666664</v>
      </c>
      <c r="E1762" s="2508">
        <v>71.0</v>
      </c>
      <c r="F1762" s="2508" t="s">
        <v>403</v>
      </c>
      <c r="G1762" s="2508">
        <v>3.0</v>
      </c>
      <c r="H1762" s="2508">
        <v>106.0</v>
      </c>
      <c r="I1762" s="2508">
        <v>420.0</v>
      </c>
      <c r="J1762" s="2508">
        <v>53.0</v>
      </c>
      <c r="K1762" s="2510">
        <v>256592.0</v>
      </c>
      <c r="L1762" s="2510">
        <v>9869.0</v>
      </c>
      <c r="M1762" s="2508">
        <v>151.0</v>
      </c>
      <c r="N1762" s="2508">
        <v>9.0</v>
      </c>
      <c r="O1762" s="2508">
        <v>26.0</v>
      </c>
      <c r="P1762" s="2508">
        <v>0.4</v>
      </c>
    </row>
    <row r="1763">
      <c r="A1763" s="2505" t="s">
        <v>41</v>
      </c>
      <c r="B1763" s="2505" t="s">
        <v>783</v>
      </c>
      <c r="C1763" s="2506">
        <v>45544.708333333336</v>
      </c>
      <c r="D1763" s="2506">
        <v>45547.583333333336</v>
      </c>
      <c r="E1763" s="2508">
        <v>69.0</v>
      </c>
      <c r="F1763" s="2508" t="s">
        <v>403</v>
      </c>
      <c r="G1763" s="2508">
        <v>4.0</v>
      </c>
      <c r="H1763" s="2508">
        <v>86.0</v>
      </c>
      <c r="I1763" s="2508">
        <v>520.0</v>
      </c>
      <c r="J1763" s="2508">
        <v>38.0</v>
      </c>
      <c r="K1763" s="2510">
        <v>394761.0</v>
      </c>
      <c r="L1763" s="2510">
        <v>8772.0</v>
      </c>
      <c r="M1763" s="2508">
        <v>152.0</v>
      </c>
      <c r="N1763" s="2508">
        <v>8.0</v>
      </c>
      <c r="O1763" s="2508">
        <v>45.0</v>
      </c>
      <c r="P1763" s="2508">
        <v>0.7</v>
      </c>
    </row>
    <row r="1764">
      <c r="A1764" s="2505" t="s">
        <v>40</v>
      </c>
      <c r="B1764" s="2505" t="s">
        <v>783</v>
      </c>
      <c r="C1764" s="2506">
        <v>45551.708333333336</v>
      </c>
      <c r="D1764" s="2506">
        <v>45554.583333333336</v>
      </c>
      <c r="E1764" s="2508">
        <v>69.0</v>
      </c>
      <c r="F1764" s="2508" t="s">
        <v>403</v>
      </c>
      <c r="G1764" s="2508">
        <v>5.0</v>
      </c>
      <c r="H1764" s="2508">
        <v>56.0</v>
      </c>
      <c r="I1764" s="2508">
        <v>652.0</v>
      </c>
      <c r="J1764" s="2508">
        <v>27.0</v>
      </c>
      <c r="K1764" s="2510">
        <v>569606.0</v>
      </c>
      <c r="L1764" s="2510">
        <v>15822.0</v>
      </c>
      <c r="M1764" s="2508">
        <v>108.0</v>
      </c>
      <c r="N1764" s="2508">
        <v>15.0</v>
      </c>
      <c r="O1764" s="2508">
        <v>36.0</v>
      </c>
      <c r="P1764" s="2508">
        <v>0.5</v>
      </c>
    </row>
    <row r="1765">
      <c r="A1765" s="2505" t="s">
        <v>39</v>
      </c>
      <c r="B1765" s="2505" t="s">
        <v>783</v>
      </c>
      <c r="C1765" s="2506">
        <v>45558.708333333336</v>
      </c>
      <c r="D1765" s="2506">
        <v>45561.583333333336</v>
      </c>
      <c r="E1765" s="2508">
        <v>69.0</v>
      </c>
      <c r="F1765" s="2508" t="s">
        <v>403</v>
      </c>
      <c r="G1765" s="2508">
        <v>5.0</v>
      </c>
      <c r="H1765" s="2508">
        <v>88.0</v>
      </c>
      <c r="I1765" s="2508">
        <v>502.0</v>
      </c>
      <c r="J1765" s="2508">
        <v>39.0</v>
      </c>
      <c r="K1765" s="2510">
        <v>410311.0</v>
      </c>
      <c r="L1765" s="2510">
        <v>8206.0</v>
      </c>
      <c r="M1765" s="2508">
        <v>162.0</v>
      </c>
      <c r="N1765" s="2508">
        <v>8.0</v>
      </c>
      <c r="O1765" s="2508">
        <v>50.0</v>
      </c>
      <c r="P1765" s="2508">
        <v>0.7</v>
      </c>
    </row>
    <row r="1766">
      <c r="A1766" s="2505" t="s">
        <v>38</v>
      </c>
      <c r="B1766" s="2505" t="s">
        <v>783</v>
      </c>
      <c r="C1766" s="2506">
        <v>45565.708333333336</v>
      </c>
      <c r="D1766" s="2506">
        <v>45568.583333333336</v>
      </c>
      <c r="E1766" s="2508">
        <v>69.0</v>
      </c>
      <c r="F1766" s="2508" t="s">
        <v>403</v>
      </c>
      <c r="G1766" s="2508">
        <v>4.0</v>
      </c>
      <c r="H1766" s="2508">
        <v>95.0</v>
      </c>
      <c r="I1766" s="2508">
        <v>463.0</v>
      </c>
      <c r="J1766" s="2508">
        <v>43.0</v>
      </c>
      <c r="K1766" s="2510">
        <v>323540.0</v>
      </c>
      <c r="L1766" s="2510">
        <v>7891.0</v>
      </c>
      <c r="M1766" s="2508">
        <v>159.0</v>
      </c>
      <c r="N1766" s="2508">
        <v>8.0</v>
      </c>
      <c r="O1766" s="2508">
        <v>41.0</v>
      </c>
      <c r="P1766" s="2508">
        <v>0.6</v>
      </c>
    </row>
    <row r="1767">
      <c r="A1767" s="2505" t="s">
        <v>37</v>
      </c>
      <c r="B1767" s="2505" t="s">
        <v>783</v>
      </c>
      <c r="C1767" s="2506">
        <v>45572.625</v>
      </c>
      <c r="D1767" s="2506">
        <v>45575.583333333336</v>
      </c>
      <c r="E1767" s="2508">
        <v>71.0</v>
      </c>
      <c r="F1767" s="2508" t="s">
        <v>403</v>
      </c>
      <c r="G1767" s="2508">
        <v>4.0</v>
      </c>
      <c r="H1767" s="2508">
        <v>81.0</v>
      </c>
      <c r="I1767" s="2508">
        <v>526.0</v>
      </c>
      <c r="J1767" s="2508">
        <v>32.0</v>
      </c>
      <c r="K1767" s="2510">
        <v>496249.0</v>
      </c>
      <c r="L1767" s="2510">
        <v>11028.0</v>
      </c>
      <c r="M1767" s="2508">
        <v>150.0</v>
      </c>
      <c r="N1767" s="2508">
        <v>11.0</v>
      </c>
      <c r="O1767" s="2508">
        <v>45.0</v>
      </c>
      <c r="P1767" s="2508">
        <v>0.6</v>
      </c>
    </row>
    <row r="1768">
      <c r="A1768" s="2505" t="s">
        <v>36</v>
      </c>
      <c r="B1768" s="2505" t="s">
        <v>783</v>
      </c>
      <c r="C1768" s="2506">
        <v>45579.625</v>
      </c>
      <c r="D1768" s="2506">
        <v>45582.583333333336</v>
      </c>
      <c r="E1768" s="2508">
        <v>71.0</v>
      </c>
      <c r="F1768" s="2508" t="s">
        <v>403</v>
      </c>
      <c r="G1768" s="2508">
        <v>5.0</v>
      </c>
      <c r="H1768" s="2508">
        <v>74.0</v>
      </c>
      <c r="I1768" s="2508">
        <v>576.0</v>
      </c>
      <c r="J1768" s="2508">
        <v>26.0</v>
      </c>
      <c r="K1768" s="2510">
        <v>646232.0</v>
      </c>
      <c r="L1768" s="2510">
        <v>10594.0</v>
      </c>
      <c r="M1768" s="2508">
        <v>149.0</v>
      </c>
      <c r="N1768" s="2508">
        <v>10.0</v>
      </c>
      <c r="O1768" s="2508">
        <v>61.0</v>
      </c>
      <c r="P1768" s="2508">
        <v>0.9</v>
      </c>
    </row>
    <row r="1769">
      <c r="A1769" s="2505" t="s">
        <v>35</v>
      </c>
      <c r="B1769" s="2505" t="s">
        <v>783</v>
      </c>
      <c r="C1769" s="2506">
        <v>45586.625</v>
      </c>
      <c r="D1769" s="2506">
        <v>45589.583333333336</v>
      </c>
      <c r="E1769" s="2508">
        <v>71.0</v>
      </c>
      <c r="F1769" s="2508" t="s">
        <v>403</v>
      </c>
      <c r="G1769" s="2508">
        <v>5.0</v>
      </c>
      <c r="H1769" s="2508">
        <v>45.0</v>
      </c>
      <c r="I1769" s="2508">
        <v>671.0</v>
      </c>
      <c r="J1769" s="2508">
        <v>13.0</v>
      </c>
      <c r="K1769" s="2510">
        <v>923013.0</v>
      </c>
      <c r="L1769" s="2510">
        <v>10489.0</v>
      </c>
      <c r="M1769" s="2508">
        <v>142.0</v>
      </c>
      <c r="N1769" s="2508">
        <v>11.0</v>
      </c>
      <c r="O1769" s="2508">
        <v>88.0</v>
      </c>
      <c r="P1769" s="2508">
        <v>1.2</v>
      </c>
    </row>
    <row r="1770">
      <c r="A1770" s="2505" t="s">
        <v>34</v>
      </c>
      <c r="B1770" s="2505" t="s">
        <v>783</v>
      </c>
      <c r="C1770" s="2506">
        <v>45593.583333333336</v>
      </c>
      <c r="D1770" s="2506">
        <v>45596.583333333336</v>
      </c>
      <c r="E1770" s="2508">
        <v>72.0</v>
      </c>
      <c r="F1770" s="2508" t="s">
        <v>403</v>
      </c>
      <c r="G1770" s="2508">
        <v>6.0</v>
      </c>
      <c r="H1770" s="2508">
        <v>60.0</v>
      </c>
      <c r="I1770" s="2508">
        <v>610.0</v>
      </c>
      <c r="J1770" s="2508">
        <v>25.0</v>
      </c>
      <c r="K1770" s="2510">
        <v>853448.0</v>
      </c>
      <c r="L1770" s="2510">
        <v>11691.0</v>
      </c>
      <c r="M1770" s="2508">
        <v>146.0</v>
      </c>
      <c r="N1770" s="2508">
        <v>12.0</v>
      </c>
      <c r="O1770" s="2508">
        <v>73.0</v>
      </c>
      <c r="P1770" s="2508">
        <v>1.0</v>
      </c>
    </row>
    <row r="1771">
      <c r="A1771" s="2505" t="s">
        <v>33</v>
      </c>
      <c r="B1771" s="2505" t="s">
        <v>783</v>
      </c>
      <c r="C1771" s="2506">
        <v>45600.583333333336</v>
      </c>
      <c r="D1771" s="2506">
        <v>45603.583333333336</v>
      </c>
      <c r="E1771" s="2508">
        <v>72.0</v>
      </c>
      <c r="F1771" s="2508" t="s">
        <v>403</v>
      </c>
      <c r="G1771" s="2508">
        <v>5.0</v>
      </c>
      <c r="H1771" s="2508">
        <v>82.0</v>
      </c>
      <c r="I1771" s="2508">
        <v>539.0</v>
      </c>
      <c r="J1771" s="2508">
        <v>36.0</v>
      </c>
      <c r="K1771" s="2510">
        <v>677267.0</v>
      </c>
      <c r="L1771" s="2510">
        <v>9960.0</v>
      </c>
      <c r="M1771" s="2508">
        <v>148.0</v>
      </c>
      <c r="N1771" s="2508">
        <v>10.0</v>
      </c>
      <c r="O1771" s="2508">
        <v>68.0</v>
      </c>
      <c r="P1771" s="2508">
        <v>0.9</v>
      </c>
    </row>
    <row r="1772">
      <c r="A1772" s="2505" t="s">
        <v>32</v>
      </c>
      <c r="B1772" s="2505" t="s">
        <v>783</v>
      </c>
      <c r="C1772" s="2506">
        <v>45607.583333333336</v>
      </c>
      <c r="D1772" s="2506">
        <v>45610.583333333336</v>
      </c>
      <c r="E1772" s="2508">
        <v>72.0</v>
      </c>
      <c r="F1772" s="2508" t="s">
        <v>403</v>
      </c>
      <c r="G1772" s="2508">
        <v>5.0</v>
      </c>
      <c r="H1772" s="2508">
        <v>53.0</v>
      </c>
      <c r="I1772" s="2508">
        <v>666.0</v>
      </c>
      <c r="J1772" s="2508">
        <v>22.0</v>
      </c>
      <c r="K1772" s="2510">
        <v>1344085.0</v>
      </c>
      <c r="L1772" s="2510">
        <v>12331.0</v>
      </c>
      <c r="M1772" s="2508">
        <v>141.0</v>
      </c>
      <c r="N1772" s="2508">
        <v>13.0</v>
      </c>
      <c r="O1772" s="2508">
        <v>109.0</v>
      </c>
      <c r="P1772" s="2508">
        <v>1.5</v>
      </c>
    </row>
    <row r="1773">
      <c r="A1773" s="2505" t="s">
        <v>31</v>
      </c>
      <c r="B1773" s="2505" t="s">
        <v>783</v>
      </c>
      <c r="C1773" s="2506">
        <v>45614.583333333336</v>
      </c>
      <c r="D1773" s="2506">
        <v>45617.583333333336</v>
      </c>
      <c r="E1773" s="2508">
        <v>72.0</v>
      </c>
      <c r="F1773" s="2508" t="s">
        <v>403</v>
      </c>
      <c r="G1773" s="2508">
        <v>5.0</v>
      </c>
      <c r="H1773" s="2508">
        <v>21.0</v>
      </c>
      <c r="I1773" s="2508">
        <v>821.0</v>
      </c>
      <c r="J1773" s="2508">
        <v>7.0</v>
      </c>
      <c r="K1773" s="2510">
        <v>4010851.0</v>
      </c>
      <c r="L1773" s="2510">
        <v>36797.0</v>
      </c>
      <c r="M1773" s="2508">
        <v>78.0</v>
      </c>
      <c r="N1773" s="2508">
        <v>38.0</v>
      </c>
      <c r="O1773" s="2508">
        <v>109.0</v>
      </c>
      <c r="P1773" s="2508">
        <v>1.5</v>
      </c>
    </row>
    <row r="1774">
      <c r="A1774" s="2505" t="s">
        <v>30</v>
      </c>
      <c r="B1774" s="2505" t="s">
        <v>783</v>
      </c>
      <c r="C1774" s="2506">
        <v>45621.583333333336</v>
      </c>
      <c r="D1774" s="2506">
        <v>45624.583333333336</v>
      </c>
      <c r="E1774" s="2508">
        <v>72.0</v>
      </c>
      <c r="F1774" s="2508" t="s">
        <v>403</v>
      </c>
      <c r="G1774" s="2508">
        <v>7.0</v>
      </c>
      <c r="H1774" s="2508">
        <v>52.0</v>
      </c>
      <c r="I1774" s="2508">
        <v>660.0</v>
      </c>
      <c r="J1774" s="2508">
        <v>22.0</v>
      </c>
      <c r="K1774" s="2510">
        <v>889168.0</v>
      </c>
      <c r="L1774" s="2510">
        <v>16167.0</v>
      </c>
      <c r="M1774" s="2508">
        <v>127.0</v>
      </c>
      <c r="N1774" s="2508">
        <v>17.0</v>
      </c>
      <c r="O1774" s="2508">
        <v>55.0</v>
      </c>
      <c r="P1774" s="2508">
        <v>0.8</v>
      </c>
    </row>
    <row r="1775">
      <c r="A1775" s="2505" t="s">
        <v>29</v>
      </c>
      <c r="B1775" s="2505" t="s">
        <v>783</v>
      </c>
      <c r="C1775" s="2506">
        <v>45628.583333333336</v>
      </c>
      <c r="D1775" s="2506">
        <v>45631.583333333336</v>
      </c>
      <c r="E1775" s="2508">
        <v>72.0</v>
      </c>
      <c r="F1775" s="2508" t="s">
        <v>403</v>
      </c>
      <c r="G1775" s="2508">
        <v>5.0</v>
      </c>
      <c r="H1775" s="2508">
        <v>72.0</v>
      </c>
      <c r="I1775" s="2508">
        <v>590.0</v>
      </c>
      <c r="J1775" s="2508">
        <v>34.0</v>
      </c>
      <c r="K1775" s="2510">
        <v>866885.0</v>
      </c>
      <c r="L1775" s="2510">
        <v>11715.0</v>
      </c>
      <c r="M1775" s="2508">
        <v>148.0</v>
      </c>
      <c r="N1775" s="2508">
        <v>12.0</v>
      </c>
      <c r="O1775" s="2508">
        <v>74.0</v>
      </c>
      <c r="P1775" s="2508">
        <v>1.0</v>
      </c>
    </row>
    <row r="1776">
      <c r="A1776" s="2505" t="s">
        <v>28</v>
      </c>
      <c r="B1776" s="2505" t="s">
        <v>783</v>
      </c>
      <c r="C1776" s="2506">
        <v>45635.583333333336</v>
      </c>
      <c r="D1776" s="2506">
        <v>45638.583333333336</v>
      </c>
      <c r="E1776" s="2508">
        <v>72.0</v>
      </c>
      <c r="F1776" s="2508" t="s">
        <v>403</v>
      </c>
      <c r="G1776" s="2508">
        <v>5.0</v>
      </c>
      <c r="H1776" s="2508">
        <v>64.0</v>
      </c>
      <c r="I1776" s="2508">
        <v>608.0</v>
      </c>
      <c r="J1776" s="2508">
        <v>30.0</v>
      </c>
      <c r="K1776" s="2510">
        <v>743064.0</v>
      </c>
      <c r="L1776" s="2510">
        <v>13510.0</v>
      </c>
      <c r="M1776" s="2508">
        <v>134.0</v>
      </c>
      <c r="N1776" s="2508">
        <v>14.0</v>
      </c>
      <c r="O1776" s="2508">
        <v>55.0</v>
      </c>
      <c r="P1776" s="2508">
        <v>0.8</v>
      </c>
    </row>
    <row r="1777">
      <c r="A1777" s="2505" t="s">
        <v>27</v>
      </c>
      <c r="B1777" s="2505" t="s">
        <v>783</v>
      </c>
      <c r="C1777" s="2506">
        <v>45642.583333333336</v>
      </c>
      <c r="D1777" s="2506">
        <v>45645.583333333336</v>
      </c>
      <c r="E1777" s="2508">
        <v>72.0</v>
      </c>
      <c r="F1777" s="2508" t="s">
        <v>403</v>
      </c>
      <c r="G1777" s="2508">
        <v>5.0</v>
      </c>
      <c r="H1777" s="2508">
        <v>29.0</v>
      </c>
      <c r="I1777" s="2508">
        <v>770.0</v>
      </c>
      <c r="J1777" s="2508">
        <v>8.0</v>
      </c>
      <c r="K1777" s="2510">
        <v>2387936.0</v>
      </c>
      <c r="L1777" s="2510">
        <v>21709.0</v>
      </c>
      <c r="M1777" s="2508">
        <v>109.0</v>
      </c>
      <c r="N1777" s="2508">
        <v>23.0</v>
      </c>
      <c r="O1777" s="2508">
        <v>110.0</v>
      </c>
      <c r="P1777" s="2508">
        <v>1.5</v>
      </c>
    </row>
    <row r="1778">
      <c r="A1778" s="2505" t="s">
        <v>26</v>
      </c>
      <c r="B1778" s="2505" t="s">
        <v>783</v>
      </c>
      <c r="C1778" s="2506">
        <v>45649.583333333336</v>
      </c>
      <c r="D1778" s="2506">
        <v>45652.583333333336</v>
      </c>
      <c r="E1778" s="2508">
        <v>72.0</v>
      </c>
      <c r="F1778" s="2508" t="s">
        <v>403</v>
      </c>
      <c r="G1778" s="2508">
        <v>6.0</v>
      </c>
      <c r="H1778" s="2508">
        <v>42.0</v>
      </c>
      <c r="I1778" s="2508">
        <v>694.0</v>
      </c>
      <c r="J1778" s="2508">
        <v>12.0</v>
      </c>
      <c r="K1778" s="2510">
        <v>1399223.0</v>
      </c>
      <c r="L1778" s="2510">
        <v>19707.0</v>
      </c>
      <c r="M1778" s="2508">
        <v>110.0</v>
      </c>
      <c r="N1778" s="2508">
        <v>21.0</v>
      </c>
      <c r="O1778" s="2508">
        <v>71.0</v>
      </c>
      <c r="P1778" s="2508">
        <v>1.0</v>
      </c>
    </row>
    <row r="1779">
      <c r="A1779" s="2505" t="s">
        <v>25</v>
      </c>
      <c r="B1779" s="2505" t="s">
        <v>783</v>
      </c>
      <c r="C1779" s="2506">
        <v>45656.583333333336</v>
      </c>
      <c r="D1779" s="2506">
        <v>45659.583333333336</v>
      </c>
      <c r="E1779" s="2508">
        <v>72.0</v>
      </c>
      <c r="F1779" s="2508" t="s">
        <v>403</v>
      </c>
      <c r="G1779" s="2508">
        <v>6.0</v>
      </c>
      <c r="H1779" s="2508">
        <v>64.0</v>
      </c>
      <c r="I1779" s="2508">
        <v>579.0</v>
      </c>
      <c r="J1779" s="2508">
        <v>26.0</v>
      </c>
      <c r="K1779" s="2510">
        <v>614970.0</v>
      </c>
      <c r="L1779" s="2510">
        <v>13084.0</v>
      </c>
      <c r="M1779" s="2508">
        <v>142.0</v>
      </c>
      <c r="N1779" s="2508">
        <v>14.0</v>
      </c>
      <c r="O1779" s="2508">
        <v>47.0</v>
      </c>
      <c r="P1779" s="2508">
        <v>0.7</v>
      </c>
    </row>
    <row r="1780">
      <c r="A1780" s="2505" t="s">
        <v>24</v>
      </c>
      <c r="B1780" s="2505" t="s">
        <v>783</v>
      </c>
      <c r="C1780" s="2506">
        <v>45663.583333333336</v>
      </c>
      <c r="D1780" s="2506">
        <v>45666.583333333336</v>
      </c>
      <c r="E1780" s="2508">
        <v>72.0</v>
      </c>
      <c r="F1780" s="2508" t="s">
        <v>403</v>
      </c>
      <c r="G1780" s="2508">
        <v>5.0</v>
      </c>
      <c r="H1780" s="2508">
        <v>52.0</v>
      </c>
      <c r="I1780" s="2508">
        <v>652.0</v>
      </c>
      <c r="J1780" s="2508">
        <v>20.0</v>
      </c>
      <c r="K1780" s="2510">
        <v>819973.0</v>
      </c>
      <c r="L1780" s="2510">
        <v>16078.0</v>
      </c>
      <c r="M1780" s="2508">
        <v>119.0</v>
      </c>
      <c r="N1780" s="2508">
        <v>17.0</v>
      </c>
      <c r="O1780" s="2508">
        <v>51.0</v>
      </c>
      <c r="P1780" s="2508">
        <v>0.7</v>
      </c>
    </row>
    <row r="1781">
      <c r="A1781" s="2505" t="s">
        <v>23</v>
      </c>
      <c r="B1781" s="2505" t="s">
        <v>783</v>
      </c>
      <c r="C1781" s="2506">
        <v>45670.583333333336</v>
      </c>
      <c r="D1781" s="2506">
        <v>45673.583333333336</v>
      </c>
      <c r="E1781" s="2508">
        <v>72.0</v>
      </c>
      <c r="F1781" s="2508" t="s">
        <v>403</v>
      </c>
      <c r="G1781" s="2508">
        <v>6.0</v>
      </c>
      <c r="H1781" s="2508">
        <v>61.0</v>
      </c>
      <c r="I1781" s="2508">
        <v>612.0</v>
      </c>
      <c r="J1781" s="2508">
        <v>29.0</v>
      </c>
      <c r="K1781" s="2510">
        <v>656824.0</v>
      </c>
      <c r="L1781" s="2510">
        <v>14596.0</v>
      </c>
      <c r="M1781" s="2508">
        <v>125.0</v>
      </c>
      <c r="N1781" s="2508">
        <v>15.0</v>
      </c>
      <c r="O1781" s="2508">
        <v>45.0</v>
      </c>
      <c r="P1781" s="2508">
        <v>0.6</v>
      </c>
    </row>
    <row r="1782">
      <c r="A1782" s="2505" t="s">
        <v>22</v>
      </c>
      <c r="B1782" s="2505" t="s">
        <v>783</v>
      </c>
      <c r="C1782" s="2506">
        <v>45677.583333333336</v>
      </c>
      <c r="D1782" s="2506">
        <v>45680.583333333336</v>
      </c>
      <c r="E1782" s="2508">
        <v>72.0</v>
      </c>
      <c r="F1782" s="2508" t="s">
        <v>403</v>
      </c>
      <c r="G1782" s="2508">
        <v>5.0</v>
      </c>
      <c r="H1782" s="2508">
        <v>60.0</v>
      </c>
      <c r="I1782" s="2508">
        <v>640.0</v>
      </c>
      <c r="J1782" s="2508">
        <v>24.0</v>
      </c>
      <c r="K1782" s="2510">
        <v>1152408.0</v>
      </c>
      <c r="L1782" s="2510">
        <v>18006.0</v>
      </c>
      <c r="M1782" s="2508">
        <v>121.0</v>
      </c>
      <c r="N1782" s="2508">
        <v>19.0</v>
      </c>
      <c r="O1782" s="2508">
        <v>64.0</v>
      </c>
      <c r="P1782" s="2508">
        <v>0.9</v>
      </c>
    </row>
    <row r="1783">
      <c r="A1783" s="2505" t="s">
        <v>21</v>
      </c>
      <c r="B1783" s="2505" t="s">
        <v>783</v>
      </c>
      <c r="C1783" s="2506">
        <v>45684.583333333336</v>
      </c>
      <c r="D1783" s="2506">
        <v>45687.583333333336</v>
      </c>
      <c r="E1783" s="2508">
        <v>72.0</v>
      </c>
      <c r="F1783" s="2508" t="s">
        <v>403</v>
      </c>
      <c r="G1783" s="2508">
        <v>5.0</v>
      </c>
      <c r="H1783" s="2508">
        <v>59.0</v>
      </c>
      <c r="I1783" s="2508">
        <v>637.0</v>
      </c>
      <c r="J1783" s="2508">
        <v>27.0</v>
      </c>
      <c r="K1783" s="2510">
        <v>1084478.0</v>
      </c>
      <c r="L1783" s="2510">
        <v>17778.0</v>
      </c>
      <c r="M1783" s="2508">
        <v>131.0</v>
      </c>
      <c r="N1783" s="2508">
        <v>18.0</v>
      </c>
      <c r="O1783" s="2508">
        <v>61.0</v>
      </c>
      <c r="P1783" s="2508">
        <v>0.8</v>
      </c>
    </row>
    <row r="1784">
      <c r="A1784" s="2505" t="s">
        <v>20</v>
      </c>
      <c r="B1784" s="2505" t="s">
        <v>783</v>
      </c>
      <c r="C1784" s="2506">
        <v>45691.583333333336</v>
      </c>
      <c r="D1784" s="2506">
        <v>45694.583333333336</v>
      </c>
      <c r="E1784" s="2508">
        <v>72.0</v>
      </c>
      <c r="F1784" s="2508" t="s">
        <v>403</v>
      </c>
      <c r="G1784" s="2508">
        <v>5.0</v>
      </c>
      <c r="H1784" s="2508">
        <v>61.0</v>
      </c>
      <c r="I1784" s="2508">
        <v>617.0</v>
      </c>
      <c r="J1784" s="2508">
        <v>31.0</v>
      </c>
      <c r="K1784" s="2510">
        <v>911452.0</v>
      </c>
      <c r="L1784" s="2510">
        <v>15990.0</v>
      </c>
      <c r="M1784" s="2508">
        <v>130.0</v>
      </c>
      <c r="N1784" s="2508">
        <v>17.0</v>
      </c>
      <c r="O1784" s="2508">
        <v>57.0</v>
      </c>
      <c r="P1784" s="2508">
        <v>0.8</v>
      </c>
    </row>
    <row r="1785">
      <c r="A1785" s="2505" t="s">
        <v>19</v>
      </c>
      <c r="B1785" s="2505" t="s">
        <v>783</v>
      </c>
      <c r="C1785" s="2506">
        <v>45698.583333333336</v>
      </c>
      <c r="D1785" s="2506">
        <v>45701.583333333336</v>
      </c>
      <c r="E1785" s="2508">
        <v>72.0</v>
      </c>
      <c r="F1785" s="2508" t="s">
        <v>403</v>
      </c>
      <c r="G1785" s="2508">
        <v>5.0</v>
      </c>
      <c r="H1785" s="2508">
        <v>37.0</v>
      </c>
      <c r="I1785" s="2508">
        <v>716.0</v>
      </c>
      <c r="J1785" s="2508">
        <v>18.0</v>
      </c>
      <c r="K1785" s="2510">
        <v>1439187.0</v>
      </c>
      <c r="L1785" s="2510">
        <v>25249.0</v>
      </c>
      <c r="M1785" s="2508">
        <v>94.0</v>
      </c>
      <c r="N1785" s="2508">
        <v>26.0</v>
      </c>
      <c r="O1785" s="2508">
        <v>57.0</v>
      </c>
      <c r="P1785" s="2508">
        <v>0.8</v>
      </c>
    </row>
    <row r="1786">
      <c r="A1786" s="2505" t="s">
        <v>18</v>
      </c>
      <c r="B1786" s="2505" t="s">
        <v>783</v>
      </c>
      <c r="C1786" s="2506">
        <v>45705.583333333336</v>
      </c>
      <c r="D1786" s="2506">
        <v>45708.583333333336</v>
      </c>
      <c r="E1786" s="2508">
        <v>72.0</v>
      </c>
      <c r="F1786" s="2508" t="s">
        <v>403</v>
      </c>
      <c r="G1786" s="2508">
        <v>6.0</v>
      </c>
      <c r="H1786" s="2508">
        <v>59.0</v>
      </c>
      <c r="I1786" s="2508">
        <v>614.0</v>
      </c>
      <c r="J1786" s="2508">
        <v>29.0</v>
      </c>
      <c r="K1786" s="2510">
        <v>1031858.0</v>
      </c>
      <c r="L1786" s="2510">
        <v>16643.0</v>
      </c>
      <c r="M1786" s="2508">
        <v>118.0</v>
      </c>
      <c r="N1786" s="2508">
        <v>17.0</v>
      </c>
      <c r="O1786" s="2508">
        <v>62.0</v>
      </c>
      <c r="P1786" s="2508">
        <v>0.9</v>
      </c>
    </row>
    <row r="1787">
      <c r="A1787" s="2505" t="s">
        <v>17</v>
      </c>
      <c r="B1787" s="2505" t="s">
        <v>783</v>
      </c>
      <c r="C1787" s="2506">
        <v>45712.583333333336</v>
      </c>
      <c r="D1787" s="2506">
        <v>45715.583333333336</v>
      </c>
      <c r="E1787" s="2508">
        <v>72.0</v>
      </c>
      <c r="F1787" s="2508" t="s">
        <v>403</v>
      </c>
      <c r="G1787" s="2508">
        <v>5.0</v>
      </c>
      <c r="H1787" s="2508">
        <v>74.0</v>
      </c>
      <c r="I1787" s="2508">
        <v>545.0</v>
      </c>
      <c r="J1787" s="2508">
        <v>44.0</v>
      </c>
      <c r="K1787" s="2510">
        <v>521180.0</v>
      </c>
      <c r="L1787" s="2510">
        <v>12120.0</v>
      </c>
      <c r="M1787" s="2508">
        <v>130.0</v>
      </c>
      <c r="N1787" s="2508">
        <v>13.0</v>
      </c>
      <c r="O1787" s="2508">
        <v>43.0</v>
      </c>
      <c r="P1787" s="2508">
        <v>0.6</v>
      </c>
    </row>
    <row r="1788">
      <c r="A1788" s="2505" t="s">
        <v>16</v>
      </c>
      <c r="B1788" s="2505" t="s">
        <v>783</v>
      </c>
      <c r="C1788" s="2506">
        <v>45719.583333333336</v>
      </c>
      <c r="D1788" s="2506">
        <v>45722.583333333336</v>
      </c>
      <c r="E1788" s="2508">
        <v>72.0</v>
      </c>
      <c r="F1788" s="2508" t="s">
        <v>403</v>
      </c>
      <c r="G1788" s="2508">
        <v>5.0</v>
      </c>
      <c r="H1788" s="2508">
        <v>85.0</v>
      </c>
      <c r="I1788" s="2508">
        <v>500.0</v>
      </c>
      <c r="J1788" s="2508">
        <v>45.0</v>
      </c>
      <c r="K1788" s="2510">
        <v>346004.0</v>
      </c>
      <c r="L1788" s="2510">
        <v>12357.0</v>
      </c>
      <c r="M1788" s="2508">
        <v>125.0</v>
      </c>
      <c r="N1788" s="2508">
        <v>13.0</v>
      </c>
      <c r="O1788" s="2508">
        <v>28.0</v>
      </c>
      <c r="P1788" s="2508">
        <v>0.4</v>
      </c>
    </row>
    <row r="1789">
      <c r="A1789" s="2505" t="s">
        <v>782</v>
      </c>
      <c r="B1789" s="2505" t="s">
        <v>783</v>
      </c>
      <c r="C1789" s="2506">
        <v>45502.625</v>
      </c>
      <c r="D1789" s="2506">
        <v>45505.583333333336</v>
      </c>
      <c r="E1789" s="2508">
        <v>71.0</v>
      </c>
      <c r="F1789" s="2508" t="s">
        <v>211</v>
      </c>
      <c r="G1789" s="2508">
        <v>5.0</v>
      </c>
      <c r="H1789" s="2508">
        <v>144.0</v>
      </c>
      <c r="I1789" s="2508">
        <v>209.0</v>
      </c>
      <c r="J1789" s="2508">
        <v>115.0</v>
      </c>
      <c r="K1789" s="2510">
        <v>56994.0</v>
      </c>
      <c r="L1789" s="2510">
        <v>3353.0</v>
      </c>
      <c r="M1789" s="2508">
        <v>159.0</v>
      </c>
      <c r="N1789" s="2508">
        <v>6.0</v>
      </c>
      <c r="O1789" s="2508">
        <v>17.0</v>
      </c>
      <c r="P1789" s="2508">
        <v>0.2</v>
      </c>
    </row>
    <row r="1790">
      <c r="A1790" s="2505" t="s">
        <v>46</v>
      </c>
      <c r="B1790" s="2505" t="s">
        <v>783</v>
      </c>
      <c r="C1790" s="2506">
        <v>45509.625</v>
      </c>
      <c r="D1790" s="2506">
        <v>45512.583333333336</v>
      </c>
      <c r="E1790" s="2508">
        <v>71.0</v>
      </c>
      <c r="F1790" s="2508" t="s">
        <v>211</v>
      </c>
      <c r="G1790" s="2508">
        <v>4.0</v>
      </c>
      <c r="H1790" s="2508">
        <v>85.0</v>
      </c>
      <c r="I1790" s="2508">
        <v>494.0</v>
      </c>
      <c r="J1790" s="2508">
        <v>80.0</v>
      </c>
      <c r="K1790" s="2510">
        <v>126870.0</v>
      </c>
      <c r="L1790" s="2510">
        <v>11534.0</v>
      </c>
      <c r="M1790" s="2508">
        <v>82.0</v>
      </c>
      <c r="N1790" s="2508">
        <v>22.0</v>
      </c>
      <c r="O1790" s="2508">
        <v>11.0</v>
      </c>
      <c r="P1790" s="2508">
        <v>0.2</v>
      </c>
    </row>
    <row r="1791">
      <c r="A1791" s="2505" t="s">
        <v>45</v>
      </c>
      <c r="B1791" s="2505" t="s">
        <v>783</v>
      </c>
      <c r="C1791" s="2506">
        <v>45516.625</v>
      </c>
      <c r="D1791" s="2506">
        <v>45519.583333333336</v>
      </c>
      <c r="E1791" s="2508">
        <v>71.0</v>
      </c>
      <c r="F1791" s="2508" t="s">
        <v>211</v>
      </c>
      <c r="G1791" s="2508">
        <v>5.0</v>
      </c>
      <c r="H1791" s="2508">
        <v>74.0</v>
      </c>
      <c r="I1791" s="2508">
        <v>521.0</v>
      </c>
      <c r="J1791" s="2508">
        <v>84.0</v>
      </c>
      <c r="K1791" s="2510">
        <v>95928.0</v>
      </c>
      <c r="L1791" s="2510">
        <v>23982.0</v>
      </c>
      <c r="M1791" s="2508">
        <v>30.0</v>
      </c>
      <c r="N1791" s="2508">
        <v>46.0</v>
      </c>
      <c r="O1791" s="2508">
        <v>4.0</v>
      </c>
      <c r="P1791" s="2508">
        <v>0.1</v>
      </c>
    </row>
    <row r="1792">
      <c r="A1792" s="2505" t="s">
        <v>44</v>
      </c>
      <c r="B1792" s="2505" t="s">
        <v>783</v>
      </c>
      <c r="C1792" s="2506">
        <v>45523.625</v>
      </c>
      <c r="D1792" s="2506">
        <v>45526.583333333336</v>
      </c>
      <c r="E1792" s="2508">
        <v>71.0</v>
      </c>
      <c r="F1792" s="2508" t="s">
        <v>211</v>
      </c>
      <c r="G1792" s="2508">
        <v>6.0</v>
      </c>
      <c r="H1792" s="2508">
        <v>63.0</v>
      </c>
      <c r="I1792" s="2508">
        <v>601.0</v>
      </c>
      <c r="J1792" s="2508">
        <v>46.0</v>
      </c>
      <c r="K1792" s="2510">
        <v>265274.0</v>
      </c>
      <c r="L1792" s="2510">
        <v>10611.0</v>
      </c>
      <c r="M1792" s="2508">
        <v>90.0</v>
      </c>
      <c r="N1792" s="2508">
        <v>20.0</v>
      </c>
      <c r="O1792" s="2508">
        <v>25.0</v>
      </c>
      <c r="P1792" s="2508">
        <v>0.4</v>
      </c>
    </row>
    <row r="1793">
      <c r="A1793" s="2505" t="s">
        <v>43</v>
      </c>
      <c r="B1793" s="2505" t="s">
        <v>783</v>
      </c>
      <c r="C1793" s="2506">
        <v>45530.625</v>
      </c>
      <c r="D1793" s="2506">
        <v>45533.583333333336</v>
      </c>
      <c r="E1793" s="2508">
        <v>71.0</v>
      </c>
      <c r="F1793" s="2508" t="s">
        <v>211</v>
      </c>
      <c r="G1793" s="2508">
        <v>5.0</v>
      </c>
      <c r="H1793" s="2508">
        <v>69.0</v>
      </c>
      <c r="I1793" s="2508">
        <v>554.0</v>
      </c>
      <c r="J1793" s="2508">
        <v>73.0</v>
      </c>
      <c r="K1793" s="2510">
        <v>153617.0</v>
      </c>
      <c r="L1793" s="2510">
        <v>21945.0</v>
      </c>
      <c r="M1793" s="2508">
        <v>43.0</v>
      </c>
      <c r="N1793" s="2508">
        <v>42.0</v>
      </c>
      <c r="O1793" s="2508">
        <v>7.0</v>
      </c>
      <c r="P1793" s="2508">
        <v>0.1</v>
      </c>
    </row>
    <row r="1794">
      <c r="A1794" s="2505" t="s">
        <v>42</v>
      </c>
      <c r="B1794" s="2505" t="s">
        <v>783</v>
      </c>
      <c r="C1794" s="2506">
        <v>45537.708333333336</v>
      </c>
      <c r="D1794" s="2506">
        <v>45540.666666666664</v>
      </c>
      <c r="E1794" s="2508">
        <v>71.0</v>
      </c>
      <c r="F1794" s="2508" t="s">
        <v>211</v>
      </c>
      <c r="G1794" s="2508">
        <v>5.0</v>
      </c>
      <c r="H1794" s="2508">
        <v>114.0</v>
      </c>
      <c r="I1794" s="2508">
        <v>389.0</v>
      </c>
      <c r="J1794" s="2508">
        <v>113.0</v>
      </c>
      <c r="K1794" s="2510">
        <v>87626.0</v>
      </c>
      <c r="L1794" s="2510">
        <v>14604.0</v>
      </c>
      <c r="M1794" s="2508">
        <v>72.0</v>
      </c>
      <c r="N1794" s="2508">
        <v>28.0</v>
      </c>
      <c r="O1794" s="2508">
        <v>6.0</v>
      </c>
      <c r="P1794" s="2508">
        <v>0.1</v>
      </c>
    </row>
    <row r="1795">
      <c r="A1795" s="2505" t="s">
        <v>41</v>
      </c>
      <c r="B1795" s="2505" t="s">
        <v>783</v>
      </c>
      <c r="C1795" s="2506">
        <v>45544.708333333336</v>
      </c>
      <c r="D1795" s="2506">
        <v>45547.583333333336</v>
      </c>
      <c r="E1795" s="2508">
        <v>69.0</v>
      </c>
      <c r="F1795" s="2508" t="s">
        <v>211</v>
      </c>
      <c r="G1795" s="2508">
        <v>5.0</v>
      </c>
      <c r="H1795" s="2508">
        <v>46.0</v>
      </c>
      <c r="I1795" s="2508">
        <v>690.0</v>
      </c>
      <c r="J1795" s="2508">
        <v>62.0</v>
      </c>
      <c r="K1795" s="2510">
        <v>209519.0</v>
      </c>
      <c r="L1795" s="2510">
        <v>41904.0</v>
      </c>
      <c r="M1795" s="2508">
        <v>19.0</v>
      </c>
      <c r="N1795" s="2508">
        <v>81.0</v>
      </c>
      <c r="O1795" s="2508">
        <v>5.0</v>
      </c>
      <c r="P1795" s="2508">
        <v>0.1</v>
      </c>
    </row>
    <row r="1796">
      <c r="A1796" s="2505" t="s">
        <v>40</v>
      </c>
      <c r="B1796" s="2505" t="s">
        <v>783</v>
      </c>
      <c r="C1796" s="2506">
        <v>45551.708333333336</v>
      </c>
      <c r="D1796" s="2506">
        <v>45554.583333333336</v>
      </c>
      <c r="E1796" s="2508">
        <v>69.0</v>
      </c>
      <c r="F1796" s="2508" t="s">
        <v>211</v>
      </c>
      <c r="G1796" s="2508">
        <v>5.0</v>
      </c>
      <c r="H1796" s="2508">
        <v>78.0</v>
      </c>
      <c r="I1796" s="2508">
        <v>531.0</v>
      </c>
      <c r="J1796" s="2508">
        <v>71.0</v>
      </c>
      <c r="K1796" s="2510">
        <v>156318.0</v>
      </c>
      <c r="L1796" s="2510">
        <v>10421.0</v>
      </c>
      <c r="M1796" s="2508">
        <v>89.0</v>
      </c>
      <c r="N1796" s="2508">
        <v>20.0</v>
      </c>
      <c r="O1796" s="2508">
        <v>15.0</v>
      </c>
      <c r="P1796" s="2508">
        <v>0.2</v>
      </c>
    </row>
    <row r="1797">
      <c r="A1797" s="2505" t="s">
        <v>39</v>
      </c>
      <c r="B1797" s="2505" t="s">
        <v>783</v>
      </c>
      <c r="C1797" s="2506">
        <v>45558.708333333336</v>
      </c>
      <c r="D1797" s="2506">
        <v>45561.583333333336</v>
      </c>
      <c r="E1797" s="2508">
        <v>69.0</v>
      </c>
      <c r="F1797" s="2508" t="s">
        <v>211</v>
      </c>
      <c r="G1797" s="2508">
        <v>4.0</v>
      </c>
      <c r="H1797" s="2508">
        <v>123.0</v>
      </c>
      <c r="I1797" s="2508">
        <v>346.0</v>
      </c>
      <c r="J1797" s="2508">
        <v>95.0</v>
      </c>
      <c r="K1797" s="2510">
        <v>119103.0</v>
      </c>
      <c r="L1797" s="2510">
        <v>4963.0</v>
      </c>
      <c r="M1797" s="2508">
        <v>151.0</v>
      </c>
      <c r="N1797" s="2508">
        <v>10.0</v>
      </c>
      <c r="O1797" s="2508">
        <v>24.0</v>
      </c>
      <c r="P1797" s="2508">
        <v>0.3</v>
      </c>
    </row>
    <row r="1798">
      <c r="A1798" s="2505" t="s">
        <v>38</v>
      </c>
      <c r="B1798" s="2505" t="s">
        <v>783</v>
      </c>
      <c r="C1798" s="2506">
        <v>45565.708333333336</v>
      </c>
      <c r="D1798" s="2506">
        <v>45568.583333333336</v>
      </c>
      <c r="E1798" s="2508">
        <v>69.0</v>
      </c>
      <c r="F1798" s="2508" t="s">
        <v>211</v>
      </c>
      <c r="G1798" s="2508">
        <v>3.0</v>
      </c>
      <c r="H1798" s="2508">
        <v>155.0</v>
      </c>
      <c r="I1798" s="2508">
        <v>146.0</v>
      </c>
      <c r="J1798" s="2508">
        <v>158.0</v>
      </c>
      <c r="K1798" s="2510">
        <v>19416.0</v>
      </c>
      <c r="L1798" s="2510">
        <v>9708.0</v>
      </c>
      <c r="M1798" s="2508">
        <v>107.0</v>
      </c>
      <c r="N1798" s="2508">
        <v>19.0</v>
      </c>
      <c r="O1798" s="2508">
        <v>2.0</v>
      </c>
      <c r="P1798" s="2508">
        <v>0.0</v>
      </c>
    </row>
    <row r="1799">
      <c r="A1799" s="2505" t="s">
        <v>37</v>
      </c>
      <c r="B1799" s="2505" t="s">
        <v>783</v>
      </c>
      <c r="C1799" s="2506">
        <v>45572.625</v>
      </c>
      <c r="D1799" s="2506">
        <v>45575.583333333336</v>
      </c>
      <c r="E1799" s="2508">
        <v>71.0</v>
      </c>
      <c r="F1799" s="2508" t="s">
        <v>211</v>
      </c>
      <c r="G1799" s="2508">
        <v>3.0</v>
      </c>
      <c r="H1799" s="2508">
        <v>46.0</v>
      </c>
      <c r="I1799" s="2508">
        <v>690.0</v>
      </c>
      <c r="J1799" s="2508">
        <v>56.0</v>
      </c>
      <c r="K1799" s="2510">
        <v>341284.0</v>
      </c>
      <c r="L1799" s="2510">
        <v>42661.0</v>
      </c>
      <c r="M1799" s="2508">
        <v>22.0</v>
      </c>
      <c r="N1799" s="2508">
        <v>82.0</v>
      </c>
      <c r="O1799" s="2508">
        <v>8.0</v>
      </c>
      <c r="P1799" s="2508">
        <v>0.1</v>
      </c>
    </row>
    <row r="1800">
      <c r="A1800" s="2505" t="s">
        <v>36</v>
      </c>
      <c r="B1800" s="2505" t="s">
        <v>783</v>
      </c>
      <c r="C1800" s="2506">
        <v>45579.625</v>
      </c>
      <c r="D1800" s="2506">
        <v>45582.583333333336</v>
      </c>
      <c r="E1800" s="2508">
        <v>71.0</v>
      </c>
      <c r="F1800" s="2508" t="s">
        <v>211</v>
      </c>
      <c r="G1800" s="2508">
        <v>7.0</v>
      </c>
      <c r="H1800" s="2508">
        <v>86.0</v>
      </c>
      <c r="I1800" s="2508">
        <v>515.0</v>
      </c>
      <c r="J1800" s="2508">
        <v>103.0</v>
      </c>
      <c r="K1800" s="2510">
        <v>137192.0</v>
      </c>
      <c r="L1800" s="2510">
        <v>45731.0</v>
      </c>
      <c r="M1800" s="2508">
        <v>23.0</v>
      </c>
      <c r="N1800" s="2508">
        <v>88.0</v>
      </c>
      <c r="O1800" s="2508">
        <v>3.0</v>
      </c>
      <c r="P1800" s="2508">
        <v>0.0</v>
      </c>
    </row>
    <row r="1801">
      <c r="A1801" s="2505" t="s">
        <v>35</v>
      </c>
      <c r="B1801" s="2505" t="s">
        <v>783</v>
      </c>
      <c r="C1801" s="2506">
        <v>45586.625</v>
      </c>
      <c r="D1801" s="2506">
        <v>45589.583333333336</v>
      </c>
      <c r="E1801" s="2508">
        <v>71.0</v>
      </c>
      <c r="F1801" s="2508" t="s">
        <v>211</v>
      </c>
      <c r="G1801" s="2508">
        <v>5.0</v>
      </c>
      <c r="H1801" s="2508">
        <v>97.0</v>
      </c>
      <c r="I1801" s="2508">
        <v>443.0</v>
      </c>
      <c r="J1801" s="2508">
        <v>102.0</v>
      </c>
      <c r="K1801" s="2510">
        <v>115199.0</v>
      </c>
      <c r="L1801" s="2510">
        <v>19200.0</v>
      </c>
      <c r="M1801" s="2508">
        <v>51.0</v>
      </c>
      <c r="N1801" s="2508">
        <v>39.0</v>
      </c>
      <c r="O1801" s="2508">
        <v>6.0</v>
      </c>
      <c r="P1801" s="2508">
        <v>0.1</v>
      </c>
    </row>
    <row r="1802">
      <c r="A1802" s="2505" t="s">
        <v>34</v>
      </c>
      <c r="B1802" s="2505" t="s">
        <v>783</v>
      </c>
      <c r="C1802" s="2506">
        <v>45593.583333333336</v>
      </c>
      <c r="D1802" s="2506">
        <v>45596.583333333336</v>
      </c>
      <c r="E1802" s="2508">
        <v>72.0</v>
      </c>
      <c r="F1802" s="2508" t="s">
        <v>211</v>
      </c>
      <c r="G1802" s="2508">
        <v>4.0</v>
      </c>
      <c r="H1802" s="2508">
        <v>51.0</v>
      </c>
      <c r="I1802" s="2508">
        <v>636.0</v>
      </c>
      <c r="J1802" s="2508">
        <v>66.0</v>
      </c>
      <c r="K1802" s="2510">
        <v>262207.0</v>
      </c>
      <c r="L1802" s="2510">
        <v>32776.0</v>
      </c>
      <c r="M1802" s="2508">
        <v>32.0</v>
      </c>
      <c r="N1802" s="2508">
        <v>66.0</v>
      </c>
      <c r="O1802" s="2508">
        <v>8.0</v>
      </c>
      <c r="P1802" s="2508">
        <v>0.1</v>
      </c>
    </row>
    <row r="1803">
      <c r="A1803" s="2505" t="s">
        <v>33</v>
      </c>
      <c r="B1803" s="2505" t="s">
        <v>783</v>
      </c>
      <c r="C1803" s="2506">
        <v>45600.583333333336</v>
      </c>
      <c r="D1803" s="2506">
        <v>45603.583333333336</v>
      </c>
      <c r="E1803" s="2508">
        <v>72.0</v>
      </c>
      <c r="F1803" s="2508" t="s">
        <v>211</v>
      </c>
      <c r="G1803" s="2508">
        <v>5.0</v>
      </c>
      <c r="H1803" s="2508">
        <v>80.0</v>
      </c>
      <c r="I1803" s="2508">
        <v>544.0</v>
      </c>
      <c r="J1803" s="2508">
        <v>86.0</v>
      </c>
      <c r="K1803" s="2510">
        <v>246230.0</v>
      </c>
      <c r="L1803" s="2510">
        <v>22385.0</v>
      </c>
      <c r="M1803" s="2508">
        <v>49.0</v>
      </c>
      <c r="N1803" s="2508">
        <v>45.0</v>
      </c>
      <c r="O1803" s="2508">
        <v>11.0</v>
      </c>
      <c r="P1803" s="2508">
        <v>0.2</v>
      </c>
    </row>
    <row r="1804">
      <c r="A1804" s="2505" t="s">
        <v>32</v>
      </c>
      <c r="B1804" s="2505" t="s">
        <v>783</v>
      </c>
      <c r="C1804" s="2506">
        <v>45607.583333333336</v>
      </c>
      <c r="D1804" s="2506">
        <v>45610.583333333336</v>
      </c>
      <c r="E1804" s="2508">
        <v>72.0</v>
      </c>
      <c r="F1804" s="2508" t="s">
        <v>211</v>
      </c>
      <c r="G1804" s="2508">
        <v>5.0</v>
      </c>
      <c r="H1804" s="2508">
        <v>107.0</v>
      </c>
      <c r="I1804" s="2508">
        <v>429.0</v>
      </c>
      <c r="J1804" s="2508">
        <v>114.0</v>
      </c>
      <c r="K1804" s="2510">
        <v>142930.0</v>
      </c>
      <c r="L1804" s="2510">
        <v>15881.0</v>
      </c>
      <c r="M1804" s="2508">
        <v>60.0</v>
      </c>
      <c r="N1804" s="2508">
        <v>32.0</v>
      </c>
      <c r="O1804" s="2508">
        <v>9.0</v>
      </c>
      <c r="P1804" s="2508">
        <v>0.1</v>
      </c>
    </row>
    <row r="1805">
      <c r="A1805" s="2505" t="s">
        <v>31</v>
      </c>
      <c r="B1805" s="2505" t="s">
        <v>783</v>
      </c>
      <c r="C1805" s="2506">
        <v>45614.583333333336</v>
      </c>
      <c r="D1805" s="2506">
        <v>45617.583333333336</v>
      </c>
      <c r="E1805" s="2508">
        <v>72.0</v>
      </c>
      <c r="F1805" s="2508" t="s">
        <v>211</v>
      </c>
      <c r="G1805" s="2508">
        <v>5.0</v>
      </c>
      <c r="H1805" s="2508">
        <v>67.0</v>
      </c>
      <c r="I1805" s="2508">
        <v>606.0</v>
      </c>
      <c r="J1805" s="2508">
        <v>69.0</v>
      </c>
      <c r="K1805" s="2510">
        <v>337383.0</v>
      </c>
      <c r="L1805" s="2510">
        <v>33738.0</v>
      </c>
      <c r="M1805" s="2508">
        <v>39.0</v>
      </c>
      <c r="N1805" s="2508">
        <v>68.0</v>
      </c>
      <c r="O1805" s="2508">
        <v>10.0</v>
      </c>
      <c r="P1805" s="2508">
        <v>0.1</v>
      </c>
    </row>
    <row r="1806">
      <c r="A1806" s="2505" t="s">
        <v>30</v>
      </c>
      <c r="B1806" s="2505" t="s">
        <v>783</v>
      </c>
      <c r="C1806" s="2506">
        <v>45621.583333333336</v>
      </c>
      <c r="D1806" s="2506">
        <v>45624.583333333336</v>
      </c>
      <c r="E1806" s="2508">
        <v>72.0</v>
      </c>
      <c r="F1806" s="2508" t="s">
        <v>211</v>
      </c>
      <c r="G1806" s="2508">
        <v>6.0</v>
      </c>
      <c r="H1806" s="2508">
        <v>34.0</v>
      </c>
      <c r="I1806" s="2508">
        <v>755.0</v>
      </c>
      <c r="J1806" s="2508">
        <v>44.0</v>
      </c>
      <c r="K1806" s="2510">
        <v>416360.0</v>
      </c>
      <c r="L1806" s="2510">
        <v>41636.0</v>
      </c>
      <c r="M1806" s="2508">
        <v>26.0</v>
      </c>
      <c r="N1806" s="2508">
        <v>84.0</v>
      </c>
      <c r="O1806" s="2508">
        <v>10.0</v>
      </c>
      <c r="P1806" s="2508">
        <v>0.1</v>
      </c>
    </row>
    <row r="1807">
      <c r="A1807" s="2505" t="s">
        <v>29</v>
      </c>
      <c r="B1807" s="2505" t="s">
        <v>783</v>
      </c>
      <c r="C1807" s="2506">
        <v>45628.583333333336</v>
      </c>
      <c r="D1807" s="2506">
        <v>45631.583333333336</v>
      </c>
      <c r="E1807" s="2508">
        <v>72.0</v>
      </c>
      <c r="F1807" s="2508" t="s">
        <v>211</v>
      </c>
      <c r="G1807" s="2508">
        <v>6.0</v>
      </c>
      <c r="H1807" s="2508">
        <v>64.0</v>
      </c>
      <c r="I1807" s="2508">
        <v>623.0</v>
      </c>
      <c r="J1807" s="2508">
        <v>70.0</v>
      </c>
      <c r="K1807" s="2510">
        <v>329852.0</v>
      </c>
      <c r="L1807" s="2510">
        <v>25373.0</v>
      </c>
      <c r="M1807" s="2508">
        <v>48.0</v>
      </c>
      <c r="N1807" s="2508">
        <v>51.0</v>
      </c>
      <c r="O1807" s="2508">
        <v>13.0</v>
      </c>
      <c r="P1807" s="2508">
        <v>0.2</v>
      </c>
    </row>
    <row r="1808">
      <c r="A1808" s="2505" t="s">
        <v>28</v>
      </c>
      <c r="B1808" s="2505" t="s">
        <v>783</v>
      </c>
      <c r="C1808" s="2506">
        <v>45635.583333333336</v>
      </c>
      <c r="D1808" s="2506">
        <v>45638.583333333336</v>
      </c>
      <c r="E1808" s="2508">
        <v>72.0</v>
      </c>
      <c r="F1808" s="2508" t="s">
        <v>211</v>
      </c>
      <c r="G1808" s="2508">
        <v>5.0</v>
      </c>
      <c r="H1808" s="2508">
        <v>88.0</v>
      </c>
      <c r="I1808" s="2508">
        <v>523.0</v>
      </c>
      <c r="J1808" s="2508">
        <v>89.0</v>
      </c>
      <c r="K1808" s="2510">
        <v>196702.0</v>
      </c>
      <c r="L1808" s="2510">
        <v>24588.0</v>
      </c>
      <c r="M1808" s="2508">
        <v>56.0</v>
      </c>
      <c r="N1808" s="2508">
        <v>49.0</v>
      </c>
      <c r="O1808" s="2508">
        <v>8.0</v>
      </c>
      <c r="P1808" s="2508">
        <v>0.1</v>
      </c>
    </row>
    <row r="1809">
      <c r="A1809" s="2505" t="s">
        <v>27</v>
      </c>
      <c r="B1809" s="2505" t="s">
        <v>783</v>
      </c>
      <c r="C1809" s="2506">
        <v>45642.583333333336</v>
      </c>
      <c r="D1809" s="2506">
        <v>45645.583333333336</v>
      </c>
      <c r="E1809" s="2508">
        <v>72.0</v>
      </c>
      <c r="F1809" s="2508" t="s">
        <v>211</v>
      </c>
      <c r="G1809" s="2508">
        <v>5.0</v>
      </c>
      <c r="H1809" s="2508">
        <v>89.0</v>
      </c>
      <c r="I1809" s="2508">
        <v>478.0</v>
      </c>
      <c r="J1809" s="2508">
        <v>108.0</v>
      </c>
      <c r="K1809" s="2510">
        <v>142043.0</v>
      </c>
      <c r="L1809" s="2510">
        <v>23674.0</v>
      </c>
      <c r="M1809" s="2508">
        <v>52.0</v>
      </c>
      <c r="N1809" s="2508">
        <v>48.0</v>
      </c>
      <c r="O1809" s="2508">
        <v>6.0</v>
      </c>
      <c r="P1809" s="2508">
        <v>0.1</v>
      </c>
    </row>
    <row r="1810">
      <c r="A1810" s="2505" t="s">
        <v>26</v>
      </c>
      <c r="B1810" s="2505" t="s">
        <v>783</v>
      </c>
      <c r="C1810" s="2506">
        <v>45649.583333333336</v>
      </c>
      <c r="D1810" s="2506">
        <v>45652.583333333336</v>
      </c>
      <c r="E1810" s="2508">
        <v>72.0</v>
      </c>
      <c r="F1810" s="2508" t="s">
        <v>211</v>
      </c>
      <c r="G1810" s="2508">
        <v>5.0</v>
      </c>
      <c r="H1810" s="2508">
        <v>44.0</v>
      </c>
      <c r="I1810" s="2508">
        <v>672.0</v>
      </c>
      <c r="J1810" s="2508">
        <v>68.0</v>
      </c>
      <c r="K1810" s="2510">
        <v>224441.0</v>
      </c>
      <c r="L1810" s="2510">
        <v>112221.0</v>
      </c>
      <c r="M1810" s="2508">
        <v>4.0</v>
      </c>
      <c r="N1810" s="2508">
        <v>226.0</v>
      </c>
      <c r="O1810" s="2508">
        <v>2.0</v>
      </c>
      <c r="P1810" s="2508">
        <v>0.0</v>
      </c>
    </row>
    <row r="1811">
      <c r="A1811" s="2505" t="s">
        <v>25</v>
      </c>
      <c r="B1811" s="2505" t="s">
        <v>783</v>
      </c>
      <c r="C1811" s="2506">
        <v>45656.583333333336</v>
      </c>
      <c r="D1811" s="2506">
        <v>45659.583333333336</v>
      </c>
      <c r="E1811" s="2508">
        <v>72.0</v>
      </c>
      <c r="F1811" s="2508" t="s">
        <v>211</v>
      </c>
      <c r="G1811" s="2508">
        <v>6.0</v>
      </c>
      <c r="H1811" s="2508">
        <v>68.0</v>
      </c>
      <c r="I1811" s="2508">
        <v>561.0</v>
      </c>
      <c r="J1811" s="2508">
        <v>82.0</v>
      </c>
      <c r="K1811" s="2510">
        <v>151900.0</v>
      </c>
      <c r="L1811" s="2510">
        <v>37975.0</v>
      </c>
      <c r="M1811" s="2508">
        <v>28.0</v>
      </c>
      <c r="N1811" s="2508">
        <v>76.0</v>
      </c>
      <c r="O1811" s="2508">
        <v>4.0</v>
      </c>
      <c r="P1811" s="2508">
        <v>0.1</v>
      </c>
    </row>
    <row r="1812">
      <c r="A1812" s="2505" t="s">
        <v>24</v>
      </c>
      <c r="B1812" s="2505" t="s">
        <v>783</v>
      </c>
      <c r="C1812" s="2506">
        <v>45663.583333333336</v>
      </c>
      <c r="D1812" s="2506">
        <v>45666.583333333336</v>
      </c>
      <c r="E1812" s="2508">
        <v>72.0</v>
      </c>
      <c r="F1812" s="2508" t="s">
        <v>211</v>
      </c>
      <c r="G1812" s="2508">
        <v>6.0</v>
      </c>
      <c r="H1812" s="2508">
        <v>68.0</v>
      </c>
      <c r="I1812" s="2508">
        <v>597.0</v>
      </c>
      <c r="J1812" s="2508">
        <v>83.0</v>
      </c>
      <c r="K1812" s="2510">
        <v>212929.0</v>
      </c>
      <c r="L1812" s="2510">
        <v>30418.0</v>
      </c>
      <c r="M1812" s="2508">
        <v>36.0</v>
      </c>
      <c r="N1812" s="2508">
        <v>61.0</v>
      </c>
      <c r="O1812" s="2508">
        <v>7.0</v>
      </c>
      <c r="P1812" s="2508">
        <v>0.1</v>
      </c>
    </row>
    <row r="1813">
      <c r="A1813" s="2505" t="s">
        <v>23</v>
      </c>
      <c r="B1813" s="2505" t="s">
        <v>783</v>
      </c>
      <c r="C1813" s="2506">
        <v>45670.583333333336</v>
      </c>
      <c r="D1813" s="2506">
        <v>45673.583333333336</v>
      </c>
      <c r="E1813" s="2508">
        <v>72.0</v>
      </c>
      <c r="F1813" s="2508" t="s">
        <v>211</v>
      </c>
      <c r="G1813" s="2508">
        <v>6.0</v>
      </c>
      <c r="H1813" s="2508">
        <v>86.0</v>
      </c>
      <c r="I1813" s="2508">
        <v>495.0</v>
      </c>
      <c r="J1813" s="2508">
        <v>92.0</v>
      </c>
      <c r="K1813" s="2510">
        <v>167897.0</v>
      </c>
      <c r="L1813" s="2510">
        <v>16790.0</v>
      </c>
      <c r="M1813" s="2508">
        <v>69.0</v>
      </c>
      <c r="N1813" s="2508">
        <v>34.0</v>
      </c>
      <c r="O1813" s="2508">
        <v>10.0</v>
      </c>
      <c r="P1813" s="2508">
        <v>0.1</v>
      </c>
    </row>
    <row r="1814">
      <c r="A1814" s="2505" t="s">
        <v>22</v>
      </c>
      <c r="B1814" s="2505" t="s">
        <v>783</v>
      </c>
      <c r="C1814" s="2506">
        <v>45677.583333333336</v>
      </c>
      <c r="D1814" s="2506">
        <v>45680.583333333336</v>
      </c>
      <c r="E1814" s="2508">
        <v>72.0</v>
      </c>
      <c r="F1814" s="2508" t="s">
        <v>211</v>
      </c>
      <c r="G1814" s="2508">
        <v>6.0</v>
      </c>
      <c r="H1814" s="2508">
        <v>35.0</v>
      </c>
      <c r="I1814" s="2508">
        <v>761.0</v>
      </c>
      <c r="J1814" s="2508">
        <v>45.0</v>
      </c>
      <c r="K1814" s="2510">
        <v>646566.0</v>
      </c>
      <c r="L1814" s="2510">
        <v>64657.0</v>
      </c>
      <c r="M1814" s="2508">
        <v>22.0</v>
      </c>
      <c r="N1814" s="2508">
        <v>130.0</v>
      </c>
      <c r="O1814" s="2508">
        <v>10.0</v>
      </c>
      <c r="P1814" s="2508">
        <v>0.1</v>
      </c>
    </row>
    <row r="1815">
      <c r="A1815" s="2505" t="s">
        <v>21</v>
      </c>
      <c r="B1815" s="2505" t="s">
        <v>783</v>
      </c>
      <c r="C1815" s="2506">
        <v>45684.583333333336</v>
      </c>
      <c r="D1815" s="2506">
        <v>45687.583333333336</v>
      </c>
      <c r="E1815" s="2508">
        <v>72.0</v>
      </c>
      <c r="F1815" s="2508" t="s">
        <v>211</v>
      </c>
      <c r="G1815" s="2508">
        <v>6.0</v>
      </c>
      <c r="H1815" s="2508">
        <v>91.0</v>
      </c>
      <c r="I1815" s="2508">
        <v>499.0</v>
      </c>
      <c r="J1815" s="2508">
        <v>102.0</v>
      </c>
      <c r="K1815" s="2510">
        <v>161783.0</v>
      </c>
      <c r="L1815" s="2510">
        <v>40446.0</v>
      </c>
      <c r="M1815" s="2508">
        <v>35.0</v>
      </c>
      <c r="N1815" s="2508">
        <v>81.0</v>
      </c>
      <c r="O1815" s="2508">
        <v>4.0</v>
      </c>
      <c r="P1815" s="2508">
        <v>0.1</v>
      </c>
    </row>
    <row r="1816">
      <c r="A1816" s="2505" t="s">
        <v>20</v>
      </c>
      <c r="B1816" s="2505" t="s">
        <v>783</v>
      </c>
      <c r="C1816" s="2506">
        <v>45691.583333333336</v>
      </c>
      <c r="D1816" s="2506">
        <v>45694.583333333336</v>
      </c>
      <c r="E1816" s="2508">
        <v>72.0</v>
      </c>
      <c r="F1816" s="2508" t="s">
        <v>211</v>
      </c>
      <c r="G1816" s="2508">
        <v>5.0</v>
      </c>
      <c r="H1816" s="2508">
        <v>69.0</v>
      </c>
      <c r="I1816" s="2508">
        <v>582.0</v>
      </c>
      <c r="J1816" s="2508">
        <v>83.0</v>
      </c>
      <c r="K1816" s="2510">
        <v>238029.0</v>
      </c>
      <c r="L1816" s="2510">
        <v>34004.0</v>
      </c>
      <c r="M1816" s="2508">
        <v>44.0</v>
      </c>
      <c r="N1816" s="2508">
        <v>68.0</v>
      </c>
      <c r="O1816" s="2508">
        <v>7.0</v>
      </c>
      <c r="P1816" s="2508">
        <v>0.1</v>
      </c>
    </row>
    <row r="1817">
      <c r="A1817" s="2505" t="s">
        <v>19</v>
      </c>
      <c r="B1817" s="2505" t="s">
        <v>783</v>
      </c>
      <c r="C1817" s="2506">
        <v>45698.583333333336</v>
      </c>
      <c r="D1817" s="2506">
        <v>45701.583333333336</v>
      </c>
      <c r="E1817" s="2508">
        <v>72.0</v>
      </c>
      <c r="F1817" s="2508" t="s">
        <v>211</v>
      </c>
      <c r="G1817" s="2508">
        <v>5.0</v>
      </c>
      <c r="H1817" s="2508">
        <v>112.0</v>
      </c>
      <c r="I1817" s="2508">
        <v>353.0</v>
      </c>
      <c r="J1817" s="2508">
        <v>116.0</v>
      </c>
      <c r="K1817" s="2510">
        <v>73814.0</v>
      </c>
      <c r="L1817" s="2510">
        <v>18454.0</v>
      </c>
      <c r="M1817" s="2508">
        <v>68.0</v>
      </c>
      <c r="N1817" s="2508">
        <v>37.0</v>
      </c>
      <c r="O1817" s="2508">
        <v>4.0</v>
      </c>
      <c r="P1817" s="2508">
        <v>0.1</v>
      </c>
    </row>
    <row r="1818">
      <c r="A1818" s="2505" t="s">
        <v>18</v>
      </c>
      <c r="B1818" s="2505" t="s">
        <v>783</v>
      </c>
      <c r="C1818" s="2506">
        <v>45705.583333333336</v>
      </c>
      <c r="D1818" s="2506">
        <v>45708.583333333336</v>
      </c>
      <c r="E1818" s="2508">
        <v>72.0</v>
      </c>
      <c r="F1818" s="2508" t="s">
        <v>211</v>
      </c>
      <c r="G1818" s="2508">
        <v>5.0</v>
      </c>
      <c r="H1818" s="2508">
        <v>109.0</v>
      </c>
      <c r="I1818" s="2508">
        <v>370.0</v>
      </c>
      <c r="J1818" s="2508">
        <v>105.0</v>
      </c>
      <c r="K1818" s="2510">
        <v>140094.0</v>
      </c>
      <c r="L1818" s="2510">
        <v>17512.0</v>
      </c>
      <c r="M1818" s="2508">
        <v>81.0</v>
      </c>
      <c r="N1818" s="2508">
        <v>35.0</v>
      </c>
      <c r="O1818" s="2508">
        <v>8.0</v>
      </c>
      <c r="P1818" s="2508">
        <v>0.1</v>
      </c>
    </row>
    <row r="1819">
      <c r="A1819" s="2505" t="s">
        <v>17</v>
      </c>
      <c r="B1819" s="2505" t="s">
        <v>783</v>
      </c>
      <c r="C1819" s="2506">
        <v>45712.583333333336</v>
      </c>
      <c r="D1819" s="2506">
        <v>45715.583333333336</v>
      </c>
      <c r="E1819" s="2508">
        <v>72.0</v>
      </c>
      <c r="F1819" s="2508" t="s">
        <v>211</v>
      </c>
      <c r="G1819" s="2508">
        <v>5.0</v>
      </c>
      <c r="H1819" s="2508">
        <v>45.0</v>
      </c>
      <c r="I1819" s="2508">
        <v>682.0</v>
      </c>
      <c r="J1819" s="2508">
        <v>55.0</v>
      </c>
      <c r="K1819" s="2510">
        <v>368426.0</v>
      </c>
      <c r="L1819" s="2510">
        <v>30702.0</v>
      </c>
      <c r="M1819" s="2508">
        <v>43.0</v>
      </c>
      <c r="N1819" s="2508">
        <v>62.0</v>
      </c>
      <c r="O1819" s="2508">
        <v>12.0</v>
      </c>
      <c r="P1819" s="2508">
        <v>0.2</v>
      </c>
    </row>
    <row r="1820">
      <c r="A1820" s="2505" t="s">
        <v>16</v>
      </c>
      <c r="B1820" s="2505" t="s">
        <v>783</v>
      </c>
      <c r="C1820" s="2506">
        <v>45719.583333333336</v>
      </c>
      <c r="D1820" s="2506">
        <v>45722.583333333336</v>
      </c>
      <c r="E1820" s="2508">
        <v>72.0</v>
      </c>
      <c r="F1820" s="2508" t="s">
        <v>211</v>
      </c>
      <c r="G1820" s="2508">
        <v>5.0</v>
      </c>
      <c r="H1820" s="2508">
        <v>21.0</v>
      </c>
      <c r="I1820" s="2508">
        <v>869.0</v>
      </c>
      <c r="J1820" s="2508">
        <v>25.0</v>
      </c>
      <c r="K1820" s="2510">
        <v>865927.0</v>
      </c>
      <c r="L1820" s="2510">
        <v>50937.0</v>
      </c>
      <c r="M1820" s="2508">
        <v>18.0</v>
      </c>
      <c r="N1820" s="2508">
        <v>102.0</v>
      </c>
      <c r="O1820" s="2508">
        <v>17.0</v>
      </c>
      <c r="P1820" s="2508">
        <v>0.2</v>
      </c>
    </row>
    <row r="1821">
      <c r="A1821" s="2505" t="s">
        <v>37</v>
      </c>
      <c r="B1821" s="2505" t="s">
        <v>783</v>
      </c>
      <c r="C1821" s="2506">
        <v>45572.625</v>
      </c>
      <c r="D1821" s="2506">
        <v>45575.583333333336</v>
      </c>
      <c r="E1821" s="2508">
        <v>71.0</v>
      </c>
      <c r="F1821" s="2508" t="s">
        <v>496</v>
      </c>
      <c r="G1821" s="2508">
        <v>4.0</v>
      </c>
      <c r="H1821" s="2508">
        <v>84.0</v>
      </c>
      <c r="I1821" s="2508">
        <v>521.0</v>
      </c>
      <c r="J1821" s="2508">
        <v>81.0</v>
      </c>
      <c r="K1821" s="2510">
        <v>197861.0</v>
      </c>
      <c r="L1821" s="2510">
        <v>9422.0</v>
      </c>
      <c r="M1821" s="2508">
        <v>98.0</v>
      </c>
      <c r="N1821" s="2508">
        <v>23.0</v>
      </c>
      <c r="O1821" s="2508">
        <v>21.0</v>
      </c>
      <c r="P1821" s="2508">
        <v>0.3</v>
      </c>
    </row>
    <row r="1822">
      <c r="A1822" s="2505" t="s">
        <v>36</v>
      </c>
      <c r="B1822" s="2505" t="s">
        <v>783</v>
      </c>
      <c r="C1822" s="2506">
        <v>45579.625</v>
      </c>
      <c r="D1822" s="2506">
        <v>45582.583333333336</v>
      </c>
      <c r="E1822" s="2508">
        <v>71.0</v>
      </c>
      <c r="F1822" s="2508" t="s">
        <v>496</v>
      </c>
      <c r="G1822" s="2508">
        <v>3.0</v>
      </c>
      <c r="H1822" s="2508">
        <v>138.0</v>
      </c>
      <c r="I1822" s="2508">
        <v>263.0</v>
      </c>
      <c r="J1822" s="2508">
        <v>131.0</v>
      </c>
      <c r="K1822" s="2510">
        <v>76876.0</v>
      </c>
      <c r="L1822" s="2510">
        <v>4522.0</v>
      </c>
      <c r="M1822" s="2508">
        <v>146.0</v>
      </c>
      <c r="N1822" s="2508">
        <v>11.0</v>
      </c>
      <c r="O1822" s="2508">
        <v>17.0</v>
      </c>
      <c r="P1822" s="2508">
        <v>0.2</v>
      </c>
    </row>
    <row r="1823">
      <c r="A1823" s="2505" t="s">
        <v>35</v>
      </c>
      <c r="B1823" s="2505" t="s">
        <v>783</v>
      </c>
      <c r="C1823" s="2506">
        <v>45586.625</v>
      </c>
      <c r="D1823" s="2506">
        <v>45589.583333333336</v>
      </c>
      <c r="E1823" s="2508">
        <v>71.0</v>
      </c>
      <c r="F1823" s="2508" t="s">
        <v>496</v>
      </c>
      <c r="G1823" s="2508">
        <v>2.0</v>
      </c>
      <c r="H1823" s="2508">
        <v>124.0</v>
      </c>
      <c r="I1823" s="2508">
        <v>318.0</v>
      </c>
      <c r="J1823" s="2508">
        <v>119.0</v>
      </c>
      <c r="K1823" s="2510">
        <v>88160.0</v>
      </c>
      <c r="L1823" s="2510">
        <v>4898.0</v>
      </c>
      <c r="M1823" s="2508">
        <v>131.0</v>
      </c>
      <c r="N1823" s="2508">
        <v>13.0</v>
      </c>
      <c r="O1823" s="2508">
        <v>18.0</v>
      </c>
      <c r="P1823" s="2508">
        <v>0.3</v>
      </c>
    </row>
    <row r="1824">
      <c r="A1824" s="2505" t="s">
        <v>34</v>
      </c>
      <c r="B1824" s="2505" t="s">
        <v>783</v>
      </c>
      <c r="C1824" s="2506">
        <v>45593.583333333336</v>
      </c>
      <c r="D1824" s="2506">
        <v>45596.583333333336</v>
      </c>
      <c r="E1824" s="2508">
        <v>72.0</v>
      </c>
      <c r="F1824" s="2508" t="s">
        <v>496</v>
      </c>
      <c r="G1824" s="2508">
        <v>3.0</v>
      </c>
      <c r="H1824" s="2508">
        <v>106.0</v>
      </c>
      <c r="I1824" s="2508">
        <v>410.0</v>
      </c>
      <c r="J1824" s="2508">
        <v>97.0</v>
      </c>
      <c r="K1824" s="2510">
        <v>148414.0</v>
      </c>
      <c r="L1824" s="2510">
        <v>6184.0</v>
      </c>
      <c r="M1824" s="2508">
        <v>126.0</v>
      </c>
      <c r="N1824" s="2508">
        <v>16.0</v>
      </c>
      <c r="O1824" s="2508">
        <v>24.0</v>
      </c>
      <c r="P1824" s="2508">
        <v>0.3</v>
      </c>
    </row>
    <row r="1825">
      <c r="A1825" s="2505" t="s">
        <v>33</v>
      </c>
      <c r="B1825" s="2505" t="s">
        <v>783</v>
      </c>
      <c r="C1825" s="2506">
        <v>45600.583333333336</v>
      </c>
      <c r="D1825" s="2506">
        <v>45603.583333333336</v>
      </c>
      <c r="E1825" s="2508">
        <v>72.0</v>
      </c>
      <c r="F1825" s="2508" t="s">
        <v>496</v>
      </c>
      <c r="G1825" s="2508">
        <v>3.0</v>
      </c>
      <c r="H1825" s="2508">
        <v>119.0</v>
      </c>
      <c r="I1825" s="2508">
        <v>367.0</v>
      </c>
      <c r="J1825" s="2508">
        <v>113.0</v>
      </c>
      <c r="K1825" s="2510">
        <v>130057.0</v>
      </c>
      <c r="L1825" s="2510">
        <v>5912.0</v>
      </c>
      <c r="M1825" s="2508">
        <v>119.0</v>
      </c>
      <c r="N1825" s="2508">
        <v>16.0</v>
      </c>
      <c r="O1825" s="2508">
        <v>22.0</v>
      </c>
      <c r="P1825" s="2508">
        <v>0.3</v>
      </c>
    </row>
    <row r="1826">
      <c r="A1826" s="2505" t="s">
        <v>32</v>
      </c>
      <c r="B1826" s="2505" t="s">
        <v>783</v>
      </c>
      <c r="C1826" s="2506">
        <v>45607.583333333336</v>
      </c>
      <c r="D1826" s="2506">
        <v>45610.583333333336</v>
      </c>
      <c r="E1826" s="2508">
        <v>72.0</v>
      </c>
      <c r="F1826" s="2508" t="s">
        <v>496</v>
      </c>
      <c r="G1826" s="2508">
        <v>4.0</v>
      </c>
      <c r="H1826" s="2508">
        <v>139.0</v>
      </c>
      <c r="I1826" s="2508">
        <v>269.0</v>
      </c>
      <c r="J1826" s="2508">
        <v>129.0</v>
      </c>
      <c r="K1826" s="2510">
        <v>105036.0</v>
      </c>
      <c r="L1826" s="2510">
        <v>6179.0</v>
      </c>
      <c r="M1826" s="2508">
        <v>129.0</v>
      </c>
      <c r="N1826" s="2508">
        <v>16.0</v>
      </c>
      <c r="O1826" s="2508">
        <v>17.0</v>
      </c>
      <c r="P1826" s="2508">
        <v>0.2</v>
      </c>
    </row>
    <row r="1827">
      <c r="A1827" s="2505" t="s">
        <v>31</v>
      </c>
      <c r="B1827" s="2505" t="s">
        <v>783</v>
      </c>
      <c r="C1827" s="2506">
        <v>45614.583333333336</v>
      </c>
      <c r="D1827" s="2506">
        <v>45617.583333333336</v>
      </c>
      <c r="E1827" s="2508">
        <v>72.0</v>
      </c>
      <c r="F1827" s="2508" t="s">
        <v>496</v>
      </c>
      <c r="G1827" s="2508">
        <v>3.0</v>
      </c>
      <c r="H1827" s="2508">
        <v>136.0</v>
      </c>
      <c r="I1827" s="2508">
        <v>283.0</v>
      </c>
      <c r="J1827" s="2508">
        <v>126.0</v>
      </c>
      <c r="K1827" s="2510">
        <v>103635.0</v>
      </c>
      <c r="L1827" s="2510">
        <v>6909.0</v>
      </c>
      <c r="M1827" s="2508">
        <v>125.0</v>
      </c>
      <c r="N1827" s="2508">
        <v>18.0</v>
      </c>
      <c r="O1827" s="2508">
        <v>15.0</v>
      </c>
      <c r="P1827" s="2508">
        <v>0.2</v>
      </c>
    </row>
    <row r="1828">
      <c r="A1828" s="2505" t="s">
        <v>30</v>
      </c>
      <c r="B1828" s="2505" t="s">
        <v>783</v>
      </c>
      <c r="C1828" s="2506">
        <v>45621.583333333336</v>
      </c>
      <c r="D1828" s="2506">
        <v>45624.583333333336</v>
      </c>
      <c r="E1828" s="2508">
        <v>72.0</v>
      </c>
      <c r="F1828" s="2508" t="s">
        <v>496</v>
      </c>
      <c r="G1828" s="2508">
        <v>5.0</v>
      </c>
      <c r="H1828" s="2508">
        <v>129.0</v>
      </c>
      <c r="I1828" s="2508">
        <v>306.0</v>
      </c>
      <c r="J1828" s="2508">
        <v>125.0</v>
      </c>
      <c r="K1828" s="2510">
        <v>90427.0</v>
      </c>
      <c r="L1828" s="2510">
        <v>6459.0</v>
      </c>
      <c r="M1828" s="2508">
        <v>126.0</v>
      </c>
      <c r="N1828" s="2508">
        <v>17.0</v>
      </c>
      <c r="O1828" s="2508">
        <v>14.0</v>
      </c>
      <c r="P1828" s="2508">
        <v>0.2</v>
      </c>
    </row>
    <row r="1829">
      <c r="A1829" s="2505" t="s">
        <v>29</v>
      </c>
      <c r="B1829" s="2505" t="s">
        <v>783</v>
      </c>
      <c r="C1829" s="2506">
        <v>45628.583333333336</v>
      </c>
      <c r="D1829" s="2506">
        <v>45631.583333333336</v>
      </c>
      <c r="E1829" s="2508">
        <v>72.0</v>
      </c>
      <c r="F1829" s="2508" t="s">
        <v>496</v>
      </c>
      <c r="G1829" s="2508">
        <v>2.0</v>
      </c>
      <c r="H1829" s="2508">
        <v>157.0</v>
      </c>
      <c r="I1829" s="2508">
        <v>161.0</v>
      </c>
      <c r="J1829" s="2508">
        <v>143.0</v>
      </c>
      <c r="K1829" s="2510">
        <v>67452.0</v>
      </c>
      <c r="L1829" s="2510">
        <v>3747.0</v>
      </c>
      <c r="M1829" s="2508">
        <v>159.0</v>
      </c>
      <c r="N1829" s="2508">
        <v>10.0</v>
      </c>
      <c r="O1829" s="2508">
        <v>18.0</v>
      </c>
      <c r="P1829" s="2508">
        <v>0.3</v>
      </c>
    </row>
    <row r="1830">
      <c r="A1830" s="2505" t="s">
        <v>28</v>
      </c>
      <c r="B1830" s="2505" t="s">
        <v>783</v>
      </c>
      <c r="C1830" s="2506">
        <v>45635.583333333336</v>
      </c>
      <c r="D1830" s="2506">
        <v>45638.583333333336</v>
      </c>
      <c r="E1830" s="2508">
        <v>72.0</v>
      </c>
      <c r="F1830" s="2508" t="s">
        <v>496</v>
      </c>
      <c r="G1830" s="2508">
        <v>2.0</v>
      </c>
      <c r="H1830" s="2508">
        <v>102.0</v>
      </c>
      <c r="I1830" s="2508">
        <v>453.0</v>
      </c>
      <c r="J1830" s="2508">
        <v>95.0</v>
      </c>
      <c r="K1830" s="2510">
        <v>181700.0</v>
      </c>
      <c r="L1830" s="2510">
        <v>9085.0</v>
      </c>
      <c r="M1830" s="2508">
        <v>107.0</v>
      </c>
      <c r="N1830" s="2508">
        <v>24.0</v>
      </c>
      <c r="O1830" s="2508">
        <v>20.0</v>
      </c>
      <c r="P1830" s="2508">
        <v>0.3</v>
      </c>
    </row>
    <row r="1831">
      <c r="A1831" s="2505" t="s">
        <v>27</v>
      </c>
      <c r="B1831" s="2505" t="s">
        <v>783</v>
      </c>
      <c r="C1831" s="2506">
        <v>45642.583333333336</v>
      </c>
      <c r="D1831" s="2506">
        <v>45645.583333333336</v>
      </c>
      <c r="E1831" s="2508">
        <v>72.0</v>
      </c>
      <c r="F1831" s="2508" t="s">
        <v>496</v>
      </c>
      <c r="G1831" s="2508">
        <v>4.0</v>
      </c>
      <c r="H1831" s="2508">
        <v>95.0</v>
      </c>
      <c r="I1831" s="2508">
        <v>437.0</v>
      </c>
      <c r="J1831" s="2508">
        <v>101.0</v>
      </c>
      <c r="K1831" s="2510">
        <v>168623.0</v>
      </c>
      <c r="L1831" s="2510">
        <v>7665.0</v>
      </c>
      <c r="M1831" s="2508">
        <v>116.0</v>
      </c>
      <c r="N1831" s="2508">
        <v>20.0</v>
      </c>
      <c r="O1831" s="2508">
        <v>22.0</v>
      </c>
      <c r="P1831" s="2508">
        <v>0.3</v>
      </c>
    </row>
    <row r="1832">
      <c r="A1832" s="2505" t="s">
        <v>26</v>
      </c>
      <c r="B1832" s="2505" t="s">
        <v>783</v>
      </c>
      <c r="C1832" s="2506">
        <v>45649.583333333336</v>
      </c>
      <c r="D1832" s="2506">
        <v>45652.583333333336</v>
      </c>
      <c r="E1832" s="2508">
        <v>72.0</v>
      </c>
      <c r="F1832" s="2508" t="s">
        <v>496</v>
      </c>
      <c r="G1832" s="2508">
        <v>3.0</v>
      </c>
      <c r="H1832" s="2508">
        <v>92.0</v>
      </c>
      <c r="I1832" s="2508">
        <v>435.0</v>
      </c>
      <c r="J1832" s="2508">
        <v>92.0</v>
      </c>
      <c r="K1832" s="2510">
        <v>125829.0</v>
      </c>
      <c r="L1832" s="2510">
        <v>9679.0</v>
      </c>
      <c r="M1832" s="2508">
        <v>96.0</v>
      </c>
      <c r="N1832" s="2508">
        <v>25.0</v>
      </c>
      <c r="O1832" s="2508">
        <v>13.0</v>
      </c>
      <c r="P1832" s="2508">
        <v>0.2</v>
      </c>
    </row>
    <row r="1833">
      <c r="A1833" s="2505" t="s">
        <v>25</v>
      </c>
      <c r="B1833" s="2505" t="s">
        <v>783</v>
      </c>
      <c r="C1833" s="2506">
        <v>45656.583333333336</v>
      </c>
      <c r="D1833" s="2506">
        <v>45659.583333333336</v>
      </c>
      <c r="E1833" s="2508">
        <v>72.0</v>
      </c>
      <c r="F1833" s="2508" t="s">
        <v>496</v>
      </c>
      <c r="G1833" s="2508">
        <v>4.0</v>
      </c>
      <c r="H1833" s="2508">
        <v>128.0</v>
      </c>
      <c r="I1833" s="2508">
        <v>285.0</v>
      </c>
      <c r="J1833" s="2508">
        <v>123.0</v>
      </c>
      <c r="K1833" s="2510">
        <v>49324.0</v>
      </c>
      <c r="L1833" s="2510">
        <v>6166.0</v>
      </c>
      <c r="M1833" s="2508">
        <v>124.0</v>
      </c>
      <c r="N1833" s="2508">
        <v>16.0</v>
      </c>
      <c r="O1833" s="2508">
        <v>8.0</v>
      </c>
      <c r="P1833" s="2508">
        <v>0.1</v>
      </c>
    </row>
    <row r="1834">
      <c r="A1834" s="2505" t="s">
        <v>24</v>
      </c>
      <c r="B1834" s="2505" t="s">
        <v>783</v>
      </c>
      <c r="C1834" s="2506">
        <v>45663.583333333336</v>
      </c>
      <c r="D1834" s="2506">
        <v>45666.583333333336</v>
      </c>
      <c r="E1834" s="2508">
        <v>72.0</v>
      </c>
      <c r="F1834" s="2508" t="s">
        <v>496</v>
      </c>
      <c r="G1834" s="2508">
        <v>3.0</v>
      </c>
      <c r="H1834" s="2508">
        <v>139.0</v>
      </c>
      <c r="I1834" s="2508">
        <v>246.0</v>
      </c>
      <c r="J1834" s="2508">
        <v>123.0</v>
      </c>
      <c r="K1834" s="2510">
        <v>65990.0</v>
      </c>
      <c r="L1834" s="2510">
        <v>2869.0</v>
      </c>
      <c r="M1834" s="2508">
        <v>161.0</v>
      </c>
      <c r="N1834" s="2508">
        <v>8.0</v>
      </c>
      <c r="O1834" s="2508">
        <v>23.0</v>
      </c>
      <c r="P1834" s="2508">
        <v>0.3</v>
      </c>
    </row>
    <row r="1835">
      <c r="A1835" s="2505" t="s">
        <v>23</v>
      </c>
      <c r="B1835" s="2505" t="s">
        <v>783</v>
      </c>
      <c r="C1835" s="2506">
        <v>45670.583333333336</v>
      </c>
      <c r="D1835" s="2506">
        <v>45673.583333333336</v>
      </c>
      <c r="E1835" s="2508">
        <v>72.0</v>
      </c>
      <c r="F1835" s="2508" t="s">
        <v>496</v>
      </c>
      <c r="G1835" s="2508">
        <v>2.0</v>
      </c>
      <c r="H1835" s="2508">
        <v>140.0</v>
      </c>
      <c r="I1835" s="2508">
        <v>252.0</v>
      </c>
      <c r="J1835" s="2508">
        <v>125.0</v>
      </c>
      <c r="K1835" s="2510">
        <v>72246.0</v>
      </c>
      <c r="L1835" s="2510">
        <v>3284.0</v>
      </c>
      <c r="M1835" s="2508">
        <v>152.0</v>
      </c>
      <c r="N1835" s="2508">
        <v>9.0</v>
      </c>
      <c r="O1835" s="2508">
        <v>22.0</v>
      </c>
      <c r="P1835" s="2508">
        <v>0.3</v>
      </c>
    </row>
    <row r="1836">
      <c r="A1836" s="2505" t="s">
        <v>22</v>
      </c>
      <c r="B1836" s="2505" t="s">
        <v>783</v>
      </c>
      <c r="C1836" s="2506">
        <v>45677.583333333336</v>
      </c>
      <c r="D1836" s="2506">
        <v>45680.583333333336</v>
      </c>
      <c r="E1836" s="2508">
        <v>72.0</v>
      </c>
      <c r="F1836" s="2508" t="s">
        <v>496</v>
      </c>
      <c r="G1836" s="2508">
        <v>3.0</v>
      </c>
      <c r="H1836" s="2508">
        <v>117.0</v>
      </c>
      <c r="I1836" s="2508">
        <v>361.0</v>
      </c>
      <c r="J1836" s="2508">
        <v>105.0</v>
      </c>
      <c r="K1836" s="2510">
        <v>168237.0</v>
      </c>
      <c r="L1836" s="2510">
        <v>6231.0</v>
      </c>
      <c r="M1836" s="2508">
        <v>134.0</v>
      </c>
      <c r="N1836" s="2508">
        <v>16.0</v>
      </c>
      <c r="O1836" s="2508">
        <v>27.0</v>
      </c>
      <c r="P1836" s="2508">
        <v>0.4</v>
      </c>
    </row>
    <row r="1837">
      <c r="A1837" s="2505" t="s">
        <v>21</v>
      </c>
      <c r="B1837" s="2505" t="s">
        <v>783</v>
      </c>
      <c r="C1837" s="2506">
        <v>45684.583333333336</v>
      </c>
      <c r="D1837" s="2506">
        <v>45687.583333333336</v>
      </c>
      <c r="E1837" s="2508">
        <v>72.0</v>
      </c>
      <c r="F1837" s="2508" t="s">
        <v>496</v>
      </c>
      <c r="G1837" s="2508">
        <v>3.0</v>
      </c>
      <c r="H1837" s="2508">
        <v>123.0</v>
      </c>
      <c r="I1837" s="2508">
        <v>314.0</v>
      </c>
      <c r="J1837" s="2508">
        <v>115.0</v>
      </c>
      <c r="K1837" s="2510">
        <v>126529.0</v>
      </c>
      <c r="L1837" s="2510">
        <v>5272.0</v>
      </c>
      <c r="M1837" s="2508">
        <v>142.0</v>
      </c>
      <c r="N1837" s="2508">
        <v>14.0</v>
      </c>
      <c r="O1837" s="2508">
        <v>24.0</v>
      </c>
      <c r="P1837" s="2508">
        <v>0.3</v>
      </c>
    </row>
    <row r="1838">
      <c r="A1838" s="2505" t="s">
        <v>20</v>
      </c>
      <c r="B1838" s="2505" t="s">
        <v>783</v>
      </c>
      <c r="C1838" s="2506">
        <v>45691.583333333336</v>
      </c>
      <c r="D1838" s="2506">
        <v>45694.583333333336</v>
      </c>
      <c r="E1838" s="2508">
        <v>72.0</v>
      </c>
      <c r="F1838" s="2508" t="s">
        <v>496</v>
      </c>
      <c r="G1838" s="2508">
        <v>3.0</v>
      </c>
      <c r="H1838" s="2508">
        <v>76.0</v>
      </c>
      <c r="I1838" s="2508">
        <v>557.0</v>
      </c>
      <c r="J1838" s="2508">
        <v>79.0</v>
      </c>
      <c r="K1838" s="2510">
        <v>273596.0</v>
      </c>
      <c r="L1838" s="2510">
        <v>8550.0</v>
      </c>
      <c r="M1838" s="2508">
        <v>108.0</v>
      </c>
      <c r="N1838" s="2508">
        <v>22.0</v>
      </c>
      <c r="O1838" s="2508">
        <v>32.0</v>
      </c>
      <c r="P1838" s="2508">
        <v>0.4</v>
      </c>
    </row>
    <row r="1839">
      <c r="A1839" s="2505" t="s">
        <v>19</v>
      </c>
      <c r="B1839" s="2505" t="s">
        <v>783</v>
      </c>
      <c r="C1839" s="2506">
        <v>45698.583333333336</v>
      </c>
      <c r="D1839" s="2506">
        <v>45701.583333333336</v>
      </c>
      <c r="E1839" s="2508">
        <v>72.0</v>
      </c>
      <c r="F1839" s="2508" t="s">
        <v>496</v>
      </c>
      <c r="G1839" s="2508">
        <v>4.0</v>
      </c>
      <c r="H1839" s="2508">
        <v>93.0</v>
      </c>
      <c r="I1839" s="2508">
        <v>430.0</v>
      </c>
      <c r="J1839" s="2508">
        <v>84.0</v>
      </c>
      <c r="K1839" s="2510">
        <v>169446.0</v>
      </c>
      <c r="L1839" s="2510">
        <v>4707.0</v>
      </c>
      <c r="M1839" s="2508">
        <v>134.0</v>
      </c>
      <c r="N1839" s="2508">
        <v>12.0</v>
      </c>
      <c r="O1839" s="2508">
        <v>36.0</v>
      </c>
      <c r="P1839" s="2508">
        <v>0.5</v>
      </c>
    </row>
    <row r="1840">
      <c r="A1840" s="2505" t="s">
        <v>18</v>
      </c>
      <c r="B1840" s="2505" t="s">
        <v>783</v>
      </c>
      <c r="C1840" s="2506">
        <v>45705.583333333336</v>
      </c>
      <c r="D1840" s="2506">
        <v>45708.583333333336</v>
      </c>
      <c r="E1840" s="2508">
        <v>72.0</v>
      </c>
      <c r="F1840" s="2508" t="s">
        <v>496</v>
      </c>
      <c r="G1840" s="2508">
        <v>4.0</v>
      </c>
      <c r="H1840" s="2508">
        <v>101.0</v>
      </c>
      <c r="I1840" s="2508">
        <v>412.0</v>
      </c>
      <c r="J1840" s="2508">
        <v>90.0</v>
      </c>
      <c r="K1840" s="2510">
        <v>176641.0</v>
      </c>
      <c r="L1840" s="2510">
        <v>4907.0</v>
      </c>
      <c r="M1840" s="2508">
        <v>135.0</v>
      </c>
      <c r="N1840" s="2508">
        <v>13.0</v>
      </c>
      <c r="O1840" s="2508">
        <v>36.0</v>
      </c>
      <c r="P1840" s="2508">
        <v>0.5</v>
      </c>
    </row>
    <row r="1841">
      <c r="A1841" s="2505" t="s">
        <v>17</v>
      </c>
      <c r="B1841" s="2505" t="s">
        <v>783</v>
      </c>
      <c r="C1841" s="2506">
        <v>45712.583333333336</v>
      </c>
      <c r="D1841" s="2506">
        <v>45715.583333333336</v>
      </c>
      <c r="E1841" s="2508">
        <v>72.0</v>
      </c>
      <c r="F1841" s="2508" t="s">
        <v>496</v>
      </c>
      <c r="G1841" s="2508">
        <v>4.0</v>
      </c>
      <c r="H1841" s="2508">
        <v>115.0</v>
      </c>
      <c r="I1841" s="2508">
        <v>361.0</v>
      </c>
      <c r="J1841" s="2508">
        <v>102.0</v>
      </c>
      <c r="K1841" s="2510">
        <v>129767.0</v>
      </c>
      <c r="L1841" s="2510">
        <v>4055.0</v>
      </c>
      <c r="M1841" s="2508">
        <v>139.0</v>
      </c>
      <c r="N1841" s="2508">
        <v>11.0</v>
      </c>
      <c r="O1841" s="2508">
        <v>32.0</v>
      </c>
      <c r="P1841" s="2508">
        <v>0.4</v>
      </c>
    </row>
    <row r="1842">
      <c r="A1842" s="2505" t="s">
        <v>16</v>
      </c>
      <c r="B1842" s="2505" t="s">
        <v>783</v>
      </c>
      <c r="C1842" s="2506">
        <v>45719.583333333336</v>
      </c>
      <c r="D1842" s="2506">
        <v>45722.583333333336</v>
      </c>
      <c r="E1842" s="2508">
        <v>72.0</v>
      </c>
      <c r="F1842" s="2508" t="s">
        <v>496</v>
      </c>
      <c r="G1842" s="2508">
        <v>4.0</v>
      </c>
      <c r="H1842" s="2508">
        <v>88.0</v>
      </c>
      <c r="I1842" s="2508">
        <v>458.0</v>
      </c>
      <c r="J1842" s="2508">
        <v>79.0</v>
      </c>
      <c r="K1842" s="2510">
        <v>147751.0</v>
      </c>
      <c r="L1842" s="2510">
        <v>5472.0</v>
      </c>
      <c r="M1842" s="2508">
        <v>117.0</v>
      </c>
      <c r="N1842" s="2508">
        <v>14.0</v>
      </c>
      <c r="O1842" s="2508">
        <v>27.0</v>
      </c>
      <c r="P1842" s="2508">
        <v>0.4</v>
      </c>
    </row>
    <row r="1843">
      <c r="A1843" s="2505" t="s">
        <v>782</v>
      </c>
      <c r="B1843" s="2505" t="s">
        <v>783</v>
      </c>
      <c r="C1843" s="2506">
        <v>45502.625</v>
      </c>
      <c r="D1843" s="2506">
        <v>45505.583333333336</v>
      </c>
      <c r="E1843" s="2508">
        <v>71.0</v>
      </c>
      <c r="F1843" s="2508" t="s">
        <v>745</v>
      </c>
      <c r="G1843" s="2508">
        <v>4.0</v>
      </c>
      <c r="H1843" s="2508">
        <v>88.0</v>
      </c>
      <c r="I1843" s="2508">
        <v>509.0</v>
      </c>
      <c r="J1843" s="2508">
        <v>100.0</v>
      </c>
      <c r="K1843" s="2510">
        <v>84895.0</v>
      </c>
      <c r="L1843" s="2510">
        <v>4994.0</v>
      </c>
      <c r="M1843" s="2508">
        <v>78.0</v>
      </c>
      <c r="N1843" s="2508">
        <v>24.0</v>
      </c>
      <c r="O1843" s="2508">
        <v>17.0</v>
      </c>
      <c r="P1843" s="2508">
        <v>0.2</v>
      </c>
    </row>
    <row r="1844">
      <c r="A1844" s="2505" t="s">
        <v>46</v>
      </c>
      <c r="B1844" s="2505" t="s">
        <v>783</v>
      </c>
      <c r="C1844" s="2506">
        <v>45509.625</v>
      </c>
      <c r="D1844" s="2506">
        <v>45512.583333333336</v>
      </c>
      <c r="E1844" s="2508">
        <v>71.0</v>
      </c>
      <c r="F1844" s="2508" t="s">
        <v>745</v>
      </c>
      <c r="G1844" s="2508">
        <v>4.0</v>
      </c>
      <c r="H1844" s="2508">
        <v>92.0</v>
      </c>
      <c r="I1844" s="2508">
        <v>449.0</v>
      </c>
      <c r="J1844" s="2508">
        <v>95.0</v>
      </c>
      <c r="K1844" s="2510">
        <v>84928.0</v>
      </c>
      <c r="L1844" s="2510">
        <v>3266.0</v>
      </c>
      <c r="M1844" s="2508">
        <v>122.0</v>
      </c>
      <c r="N1844" s="2508">
        <v>13.0</v>
      </c>
      <c r="O1844" s="2508">
        <v>26.0</v>
      </c>
      <c r="P1844" s="2508">
        <v>0.4</v>
      </c>
    </row>
    <row r="1845">
      <c r="A1845" s="2505" t="s">
        <v>45</v>
      </c>
      <c r="B1845" s="2505" t="s">
        <v>783</v>
      </c>
      <c r="C1845" s="2506">
        <v>45516.625</v>
      </c>
      <c r="D1845" s="2506">
        <v>45519.583333333336</v>
      </c>
      <c r="E1845" s="2508">
        <v>71.0</v>
      </c>
      <c r="F1845" s="2508" t="s">
        <v>745</v>
      </c>
      <c r="G1845" s="2508">
        <v>3.0</v>
      </c>
      <c r="H1845" s="2508">
        <v>73.0</v>
      </c>
      <c r="I1845" s="2508">
        <v>524.0</v>
      </c>
      <c r="J1845" s="2508">
        <v>80.0</v>
      </c>
      <c r="K1845" s="2510">
        <v>107031.0</v>
      </c>
      <c r="L1845" s="2510">
        <v>3453.0</v>
      </c>
      <c r="M1845" s="2508">
        <v>110.0</v>
      </c>
      <c r="N1845" s="2508">
        <v>14.0</v>
      </c>
      <c r="O1845" s="2508">
        <v>31.0</v>
      </c>
      <c r="P1845" s="2508">
        <v>0.4</v>
      </c>
    </row>
    <row r="1846">
      <c r="A1846" s="2505" t="s">
        <v>44</v>
      </c>
      <c r="B1846" s="2505" t="s">
        <v>783</v>
      </c>
      <c r="C1846" s="2506">
        <v>45523.625</v>
      </c>
      <c r="D1846" s="2506">
        <v>45526.583333333336</v>
      </c>
      <c r="E1846" s="2508">
        <v>71.0</v>
      </c>
      <c r="F1846" s="2508" t="s">
        <v>745</v>
      </c>
      <c r="G1846" s="2508">
        <v>4.0</v>
      </c>
      <c r="H1846" s="2508">
        <v>89.0</v>
      </c>
      <c r="I1846" s="2508">
        <v>475.0</v>
      </c>
      <c r="J1846" s="2508">
        <v>96.0</v>
      </c>
      <c r="K1846" s="2510">
        <v>94274.0</v>
      </c>
      <c r="L1846" s="2510">
        <v>3626.0</v>
      </c>
      <c r="M1846" s="2508">
        <v>110.0</v>
      </c>
      <c r="N1846" s="2508">
        <v>15.0</v>
      </c>
      <c r="O1846" s="2508">
        <v>26.0</v>
      </c>
      <c r="P1846" s="2508">
        <v>0.4</v>
      </c>
    </row>
    <row r="1847">
      <c r="A1847" s="2505" t="s">
        <v>43</v>
      </c>
      <c r="B1847" s="2505" t="s">
        <v>783</v>
      </c>
      <c r="C1847" s="2506">
        <v>45530.625</v>
      </c>
      <c r="D1847" s="2506">
        <v>45533.583333333336</v>
      </c>
      <c r="E1847" s="2508">
        <v>71.0</v>
      </c>
      <c r="F1847" s="2508" t="s">
        <v>745</v>
      </c>
      <c r="G1847" s="2508">
        <v>3.0</v>
      </c>
      <c r="H1847" s="2508">
        <v>78.0</v>
      </c>
      <c r="I1847" s="2508">
        <v>510.0</v>
      </c>
      <c r="J1847" s="2508">
        <v>89.0</v>
      </c>
      <c r="K1847" s="2510">
        <v>112703.0</v>
      </c>
      <c r="L1847" s="2510">
        <v>5123.0</v>
      </c>
      <c r="M1847" s="2508">
        <v>98.0</v>
      </c>
      <c r="N1847" s="2508">
        <v>21.0</v>
      </c>
      <c r="O1847" s="2508">
        <v>22.0</v>
      </c>
      <c r="P1847" s="2508">
        <v>0.3</v>
      </c>
    </row>
    <row r="1848">
      <c r="A1848" s="2505" t="s">
        <v>42</v>
      </c>
      <c r="B1848" s="2505" t="s">
        <v>783</v>
      </c>
      <c r="C1848" s="2506">
        <v>45537.708333333336</v>
      </c>
      <c r="D1848" s="2506">
        <v>45540.666666666664</v>
      </c>
      <c r="E1848" s="2508">
        <v>71.0</v>
      </c>
      <c r="F1848" s="2508" t="s">
        <v>745</v>
      </c>
      <c r="G1848" s="2508">
        <v>4.0</v>
      </c>
      <c r="H1848" s="2508">
        <v>49.0</v>
      </c>
      <c r="I1848" s="2508">
        <v>646.0</v>
      </c>
      <c r="J1848" s="2508">
        <v>70.0</v>
      </c>
      <c r="K1848" s="2510">
        <v>176345.0</v>
      </c>
      <c r="L1848" s="2510">
        <v>7348.0</v>
      </c>
      <c r="M1848" s="2508">
        <v>69.0</v>
      </c>
      <c r="N1848" s="2508">
        <v>30.0</v>
      </c>
      <c r="O1848" s="2508">
        <v>24.0</v>
      </c>
      <c r="P1848" s="2508">
        <v>0.3</v>
      </c>
    </row>
    <row r="1849">
      <c r="A1849" s="2505" t="s">
        <v>41</v>
      </c>
      <c r="B1849" s="2505" t="s">
        <v>783</v>
      </c>
      <c r="C1849" s="2506">
        <v>45544.708333333336</v>
      </c>
      <c r="D1849" s="2506">
        <v>45547.583333333336</v>
      </c>
      <c r="E1849" s="2508">
        <v>69.0</v>
      </c>
      <c r="F1849" s="2508" t="s">
        <v>745</v>
      </c>
      <c r="G1849" s="2508">
        <v>5.0</v>
      </c>
      <c r="H1849" s="2508">
        <v>15.0</v>
      </c>
      <c r="I1849" s="2508">
        <v>878.0</v>
      </c>
      <c r="J1849" s="2508">
        <v>35.0</v>
      </c>
      <c r="K1849" s="2510">
        <v>434088.0</v>
      </c>
      <c r="L1849" s="2510">
        <v>22847.0</v>
      </c>
      <c r="M1849" s="2508">
        <v>14.0</v>
      </c>
      <c r="N1849" s="2508">
        <v>93.0</v>
      </c>
      <c r="O1849" s="2508">
        <v>19.0</v>
      </c>
      <c r="P1849" s="2508">
        <v>0.3</v>
      </c>
    </row>
    <row r="1850">
      <c r="A1850" s="2505" t="s">
        <v>40</v>
      </c>
      <c r="B1850" s="2505" t="s">
        <v>783</v>
      </c>
      <c r="C1850" s="2506">
        <v>45551.708333333336</v>
      </c>
      <c r="D1850" s="2506">
        <v>45554.583333333336</v>
      </c>
      <c r="E1850" s="2508">
        <v>69.0</v>
      </c>
      <c r="F1850" s="2508" t="s">
        <v>745</v>
      </c>
      <c r="G1850" s="2508">
        <v>7.0</v>
      </c>
      <c r="H1850" s="2508">
        <v>71.0</v>
      </c>
      <c r="I1850" s="2508">
        <v>598.0</v>
      </c>
      <c r="J1850" s="2508">
        <v>83.0</v>
      </c>
      <c r="K1850" s="2510">
        <v>126189.0</v>
      </c>
      <c r="L1850" s="2510">
        <v>6309.0</v>
      </c>
      <c r="M1850" s="2508">
        <v>72.0</v>
      </c>
      <c r="N1850" s="2508">
        <v>26.0</v>
      </c>
      <c r="O1850" s="2508">
        <v>20.0</v>
      </c>
      <c r="P1850" s="2508">
        <v>0.3</v>
      </c>
    </row>
    <row r="1851">
      <c r="A1851" s="2505" t="s">
        <v>39</v>
      </c>
      <c r="B1851" s="2505" t="s">
        <v>783</v>
      </c>
      <c r="C1851" s="2506">
        <v>45558.708333333336</v>
      </c>
      <c r="D1851" s="2506">
        <v>45561.583333333336</v>
      </c>
      <c r="E1851" s="2508">
        <v>69.0</v>
      </c>
      <c r="F1851" s="2508" t="s">
        <v>745</v>
      </c>
      <c r="G1851" s="2508">
        <v>4.0</v>
      </c>
      <c r="H1851" s="2508">
        <v>79.0</v>
      </c>
      <c r="I1851" s="2508">
        <v>538.0</v>
      </c>
      <c r="J1851" s="2508">
        <v>103.0</v>
      </c>
      <c r="K1851" s="2510">
        <v>107951.0</v>
      </c>
      <c r="L1851" s="2510">
        <v>6350.0</v>
      </c>
      <c r="M1851" s="2508">
        <v>87.0</v>
      </c>
      <c r="N1851" s="2508">
        <v>26.0</v>
      </c>
      <c r="O1851" s="2508">
        <v>17.0</v>
      </c>
      <c r="P1851" s="2508">
        <v>0.2</v>
      </c>
    </row>
    <row r="1852">
      <c r="A1852" s="2505" t="s">
        <v>38</v>
      </c>
      <c r="B1852" s="2505" t="s">
        <v>783</v>
      </c>
      <c r="C1852" s="2506">
        <v>45565.708333333336</v>
      </c>
      <c r="D1852" s="2506">
        <v>45568.583333333336</v>
      </c>
      <c r="E1852" s="2508">
        <v>69.0</v>
      </c>
      <c r="F1852" s="2508" t="s">
        <v>745</v>
      </c>
      <c r="G1852" s="2508">
        <v>4.0</v>
      </c>
      <c r="H1852" s="2508">
        <v>58.0</v>
      </c>
      <c r="I1852" s="2508">
        <v>610.0</v>
      </c>
      <c r="J1852" s="2508">
        <v>76.0</v>
      </c>
      <c r="K1852" s="2510">
        <v>173325.0</v>
      </c>
      <c r="L1852" s="2510">
        <v>5778.0</v>
      </c>
      <c r="M1852" s="2508">
        <v>89.0</v>
      </c>
      <c r="N1852" s="2508">
        <v>24.0</v>
      </c>
      <c r="O1852" s="2508">
        <v>30.0</v>
      </c>
      <c r="P1852" s="2508">
        <v>0.4</v>
      </c>
    </row>
    <row r="1853">
      <c r="A1853" s="2505" t="s">
        <v>37</v>
      </c>
      <c r="B1853" s="2505" t="s">
        <v>783</v>
      </c>
      <c r="C1853" s="2506">
        <v>45572.625</v>
      </c>
      <c r="D1853" s="2506">
        <v>45575.583333333336</v>
      </c>
      <c r="E1853" s="2508">
        <v>71.0</v>
      </c>
      <c r="F1853" s="2508" t="s">
        <v>745</v>
      </c>
      <c r="G1853" s="2508">
        <v>4.0</v>
      </c>
      <c r="H1853" s="2508">
        <v>97.0</v>
      </c>
      <c r="I1853" s="2508">
        <v>477.0</v>
      </c>
      <c r="J1853" s="2508">
        <v>110.0</v>
      </c>
      <c r="K1853" s="2510">
        <v>116692.0</v>
      </c>
      <c r="L1853" s="2510">
        <v>5074.0</v>
      </c>
      <c r="M1853" s="2508">
        <v>105.0</v>
      </c>
      <c r="N1853" s="2508">
        <v>21.0</v>
      </c>
      <c r="O1853" s="2508">
        <v>23.0</v>
      </c>
      <c r="P1853" s="2508">
        <v>0.3</v>
      </c>
    </row>
    <row r="1854">
      <c r="A1854" s="2505" t="s">
        <v>36</v>
      </c>
      <c r="B1854" s="2505" t="s">
        <v>783</v>
      </c>
      <c r="C1854" s="2506">
        <v>45579.625</v>
      </c>
      <c r="D1854" s="2506">
        <v>45582.583333333336</v>
      </c>
      <c r="E1854" s="2508">
        <v>71.0</v>
      </c>
      <c r="F1854" s="2508" t="s">
        <v>745</v>
      </c>
      <c r="G1854" s="2508">
        <v>3.0</v>
      </c>
      <c r="H1854" s="2508">
        <v>122.0</v>
      </c>
      <c r="I1854" s="2508">
        <v>350.0</v>
      </c>
      <c r="J1854" s="2508">
        <v>133.0</v>
      </c>
      <c r="K1854" s="2510">
        <v>73555.0</v>
      </c>
      <c r="L1854" s="2510">
        <v>3343.0</v>
      </c>
      <c r="M1854" s="2508">
        <v>132.0</v>
      </c>
      <c r="N1854" s="2508">
        <v>14.0</v>
      </c>
      <c r="O1854" s="2508">
        <v>22.0</v>
      </c>
      <c r="P1854" s="2508">
        <v>0.3</v>
      </c>
    </row>
    <row r="1855">
      <c r="A1855" s="2505" t="s">
        <v>35</v>
      </c>
      <c r="B1855" s="2505" t="s">
        <v>783</v>
      </c>
      <c r="C1855" s="2506">
        <v>45586.625</v>
      </c>
      <c r="D1855" s="2506">
        <v>45589.583333333336</v>
      </c>
      <c r="E1855" s="2508">
        <v>71.0</v>
      </c>
      <c r="F1855" s="2508" t="s">
        <v>745</v>
      </c>
      <c r="G1855" s="2508">
        <v>2.0</v>
      </c>
      <c r="H1855" s="2508">
        <v>128.0</v>
      </c>
      <c r="I1855" s="2508">
        <v>295.0</v>
      </c>
      <c r="J1855" s="2508">
        <v>134.0</v>
      </c>
      <c r="K1855" s="2510">
        <v>54613.0</v>
      </c>
      <c r="L1855" s="2510">
        <v>3213.0</v>
      </c>
      <c r="M1855" s="2508">
        <v>129.0</v>
      </c>
      <c r="N1855" s="2508">
        <v>13.0</v>
      </c>
      <c r="O1855" s="2508">
        <v>17.0</v>
      </c>
      <c r="P1855" s="2508">
        <v>0.2</v>
      </c>
    </row>
    <row r="1856">
      <c r="A1856" s="2505" t="s">
        <v>34</v>
      </c>
      <c r="B1856" s="2505" t="s">
        <v>783</v>
      </c>
      <c r="C1856" s="2506">
        <v>45593.583333333336</v>
      </c>
      <c r="D1856" s="2506">
        <v>45596.583333333336</v>
      </c>
      <c r="E1856" s="2508">
        <v>72.0</v>
      </c>
      <c r="F1856" s="2508" t="s">
        <v>745</v>
      </c>
      <c r="G1856" s="2508">
        <v>2.0</v>
      </c>
      <c r="H1856" s="2508">
        <v>117.0</v>
      </c>
      <c r="I1856" s="2508">
        <v>373.0</v>
      </c>
      <c r="J1856" s="2508">
        <v>123.0</v>
      </c>
      <c r="K1856" s="2510">
        <v>88165.0</v>
      </c>
      <c r="L1856" s="2510">
        <v>4640.0</v>
      </c>
      <c r="M1856" s="2508">
        <v>110.0</v>
      </c>
      <c r="N1856" s="2508">
        <v>19.0</v>
      </c>
      <c r="O1856" s="2508">
        <v>19.0</v>
      </c>
      <c r="P1856" s="2508">
        <v>0.3</v>
      </c>
    </row>
    <row r="1857">
      <c r="A1857" s="2505" t="s">
        <v>33</v>
      </c>
      <c r="B1857" s="2505" t="s">
        <v>783</v>
      </c>
      <c r="C1857" s="2506">
        <v>45600.583333333336</v>
      </c>
      <c r="D1857" s="2506">
        <v>45603.583333333336</v>
      </c>
      <c r="E1857" s="2508">
        <v>72.0</v>
      </c>
      <c r="F1857" s="2508" t="s">
        <v>745</v>
      </c>
      <c r="G1857" s="2508">
        <v>3.0</v>
      </c>
      <c r="H1857" s="2508">
        <v>152.0</v>
      </c>
      <c r="I1857" s="2508">
        <v>203.0</v>
      </c>
      <c r="J1857" s="2508">
        <v>156.0</v>
      </c>
      <c r="K1857" s="2510">
        <v>38280.0</v>
      </c>
      <c r="L1857" s="2510">
        <v>3190.0</v>
      </c>
      <c r="M1857" s="2508">
        <v>134.0</v>
      </c>
      <c r="N1857" s="2508">
        <v>13.0</v>
      </c>
      <c r="O1857" s="2508">
        <v>12.0</v>
      </c>
      <c r="P1857" s="2508">
        <v>0.2</v>
      </c>
    </row>
    <row r="1858">
      <c r="A1858" s="2505" t="s">
        <v>32</v>
      </c>
      <c r="B1858" s="2505" t="s">
        <v>783</v>
      </c>
      <c r="C1858" s="2506">
        <v>45607.583333333336</v>
      </c>
      <c r="D1858" s="2506">
        <v>45610.583333333336</v>
      </c>
      <c r="E1858" s="2508">
        <v>72.0</v>
      </c>
      <c r="F1858" s="2508" t="s">
        <v>745</v>
      </c>
      <c r="G1858" s="2508">
        <v>2.0</v>
      </c>
      <c r="H1858" s="2508">
        <v>171.0</v>
      </c>
      <c r="I1858" s="2508">
        <v>104.0</v>
      </c>
      <c r="J1858" s="2508">
        <v>164.0</v>
      </c>
      <c r="K1858" s="2510">
        <v>33008.0</v>
      </c>
      <c r="L1858" s="2510">
        <v>2063.0</v>
      </c>
      <c r="M1858" s="2508">
        <v>165.0</v>
      </c>
      <c r="N1858" s="2508">
        <v>8.0</v>
      </c>
      <c r="O1858" s="2508">
        <v>16.0</v>
      </c>
      <c r="P1858" s="2508">
        <v>0.2</v>
      </c>
    </row>
    <row r="1859">
      <c r="A1859" s="2505" t="s">
        <v>31</v>
      </c>
      <c r="B1859" s="2505" t="s">
        <v>783</v>
      </c>
      <c r="C1859" s="2506">
        <v>45614.583333333336</v>
      </c>
      <c r="D1859" s="2506">
        <v>45617.583333333336</v>
      </c>
      <c r="E1859" s="2508">
        <v>72.0</v>
      </c>
      <c r="F1859" s="2508" t="s">
        <v>745</v>
      </c>
      <c r="G1859" s="2508">
        <v>1.0</v>
      </c>
      <c r="H1859" s="2508">
        <v>146.0</v>
      </c>
      <c r="I1859" s="2508">
        <v>203.0</v>
      </c>
      <c r="J1859" s="2508">
        <v>148.0</v>
      </c>
      <c r="K1859" s="2510">
        <v>48911.0</v>
      </c>
      <c r="L1859" s="2510">
        <v>3494.0</v>
      </c>
      <c r="M1859" s="2508">
        <v>137.0</v>
      </c>
      <c r="N1859" s="2508">
        <v>14.0</v>
      </c>
      <c r="O1859" s="2508">
        <v>14.0</v>
      </c>
      <c r="P1859" s="2508">
        <v>0.2</v>
      </c>
    </row>
    <row r="1860">
      <c r="A1860" s="2505" t="s">
        <v>30</v>
      </c>
      <c r="B1860" s="2505" t="s">
        <v>783</v>
      </c>
      <c r="C1860" s="2506">
        <v>45621.583333333336</v>
      </c>
      <c r="D1860" s="2506">
        <v>45624.583333333336</v>
      </c>
      <c r="E1860" s="2508">
        <v>72.0</v>
      </c>
      <c r="F1860" s="2508" t="s">
        <v>745</v>
      </c>
      <c r="G1860" s="2508">
        <v>2.0</v>
      </c>
      <c r="H1860" s="2508">
        <v>162.0</v>
      </c>
      <c r="I1860" s="2508">
        <v>120.0</v>
      </c>
      <c r="J1860" s="2508">
        <v>163.0</v>
      </c>
      <c r="K1860" s="2510">
        <v>19726.0</v>
      </c>
      <c r="L1860" s="2510">
        <v>2192.0</v>
      </c>
      <c r="M1860" s="2508">
        <v>157.0</v>
      </c>
      <c r="N1860" s="2508">
        <v>9.0</v>
      </c>
      <c r="O1860" s="2508">
        <v>9.0</v>
      </c>
      <c r="P1860" s="2508">
        <v>0.1</v>
      </c>
    </row>
    <row r="1861">
      <c r="A1861" s="2505" t="s">
        <v>29</v>
      </c>
      <c r="B1861" s="2505" t="s">
        <v>783</v>
      </c>
      <c r="C1861" s="2506">
        <v>45628.583333333336</v>
      </c>
      <c r="D1861" s="2506">
        <v>45631.583333333336</v>
      </c>
      <c r="E1861" s="2508">
        <v>72.0</v>
      </c>
      <c r="F1861" s="2508" t="s">
        <v>745</v>
      </c>
      <c r="G1861" s="2508">
        <v>1.0</v>
      </c>
      <c r="H1861" s="2508">
        <v>137.0</v>
      </c>
      <c r="I1861" s="2508">
        <v>278.0</v>
      </c>
      <c r="J1861" s="2508">
        <v>139.0</v>
      </c>
      <c r="K1861" s="2510">
        <v>73102.0</v>
      </c>
      <c r="L1861" s="2510">
        <v>3655.0</v>
      </c>
      <c r="M1861" s="2508">
        <v>136.0</v>
      </c>
      <c r="N1861" s="2508">
        <v>15.0</v>
      </c>
      <c r="O1861" s="2508">
        <v>20.0</v>
      </c>
      <c r="P1861" s="2508">
        <v>0.3</v>
      </c>
    </row>
    <row r="1862">
      <c r="A1862" s="2505" t="s">
        <v>28</v>
      </c>
      <c r="B1862" s="2505" t="s">
        <v>783</v>
      </c>
      <c r="C1862" s="2506">
        <v>45635.583333333336</v>
      </c>
      <c r="D1862" s="2506">
        <v>45638.583333333336</v>
      </c>
      <c r="E1862" s="2508">
        <v>72.0</v>
      </c>
      <c r="F1862" s="2508" t="s">
        <v>745</v>
      </c>
      <c r="G1862" s="2508">
        <v>2.0</v>
      </c>
      <c r="H1862" s="2508">
        <v>152.0</v>
      </c>
      <c r="I1862" s="2508">
        <v>201.0</v>
      </c>
      <c r="J1862" s="2508">
        <v>152.0</v>
      </c>
      <c r="K1862" s="2510">
        <v>32466.0</v>
      </c>
      <c r="L1862" s="2510">
        <v>2951.0</v>
      </c>
      <c r="M1862" s="2508">
        <v>141.0</v>
      </c>
      <c r="N1862" s="2508">
        <v>12.0</v>
      </c>
      <c r="O1862" s="2508">
        <v>11.0</v>
      </c>
      <c r="P1862" s="2508">
        <v>0.2</v>
      </c>
    </row>
    <row r="1863">
      <c r="A1863" s="2505" t="s">
        <v>27</v>
      </c>
      <c r="B1863" s="2505" t="s">
        <v>783</v>
      </c>
      <c r="C1863" s="2506">
        <v>45642.583333333336</v>
      </c>
      <c r="D1863" s="2506">
        <v>45645.583333333336</v>
      </c>
      <c r="E1863" s="2508">
        <v>72.0</v>
      </c>
      <c r="F1863" s="2508" t="s">
        <v>745</v>
      </c>
      <c r="G1863" s="2508">
        <v>2.0</v>
      </c>
      <c r="H1863" s="2508">
        <v>153.0</v>
      </c>
      <c r="I1863" s="2508">
        <v>208.0</v>
      </c>
      <c r="J1863" s="2508">
        <v>141.0</v>
      </c>
      <c r="K1863" s="2510">
        <v>42595.0</v>
      </c>
      <c r="L1863" s="2510">
        <v>2028.0</v>
      </c>
      <c r="M1863" s="2508">
        <v>162.0</v>
      </c>
      <c r="N1863" s="2508">
        <v>8.0</v>
      </c>
      <c r="O1863" s="2508">
        <v>21.0</v>
      </c>
      <c r="P1863" s="2508">
        <v>0.3</v>
      </c>
    </row>
    <row r="1864">
      <c r="A1864" s="2505" t="s">
        <v>26</v>
      </c>
      <c r="B1864" s="2505" t="s">
        <v>783</v>
      </c>
      <c r="C1864" s="2506">
        <v>45649.583333333336</v>
      </c>
      <c r="D1864" s="2506">
        <v>45652.583333333336</v>
      </c>
      <c r="E1864" s="2508">
        <v>72.0</v>
      </c>
      <c r="F1864" s="2508" t="s">
        <v>745</v>
      </c>
      <c r="G1864" s="2508">
        <v>2.0</v>
      </c>
      <c r="H1864" s="2508">
        <v>160.0</v>
      </c>
      <c r="I1864" s="2508">
        <v>59.0</v>
      </c>
      <c r="J1864" s="2508">
        <v>159.0</v>
      </c>
      <c r="K1864" s="2510">
        <v>6009.0</v>
      </c>
      <c r="L1864" s="2510">
        <v>1202.0</v>
      </c>
      <c r="M1864" s="2508">
        <v>162.0</v>
      </c>
      <c r="N1864" s="2508">
        <v>5.0</v>
      </c>
      <c r="O1864" s="2508">
        <v>5.0</v>
      </c>
      <c r="P1864" s="2508">
        <v>0.1</v>
      </c>
    </row>
    <row r="1865">
      <c r="A1865" s="2505" t="s">
        <v>25</v>
      </c>
      <c r="B1865" s="2505" t="s">
        <v>783</v>
      </c>
      <c r="C1865" s="2506">
        <v>45656.583333333336</v>
      </c>
      <c r="D1865" s="2506">
        <v>45659.583333333336</v>
      </c>
      <c r="E1865" s="2508">
        <v>72.0</v>
      </c>
      <c r="F1865" s="2508" t="s">
        <v>745</v>
      </c>
      <c r="G1865" s="2508">
        <v>1.0</v>
      </c>
      <c r="H1865" s="2508">
        <v>149.0</v>
      </c>
      <c r="I1865" s="2508">
        <v>177.0</v>
      </c>
      <c r="J1865" s="2508">
        <v>150.0</v>
      </c>
      <c r="K1865" s="2510">
        <v>17512.0</v>
      </c>
      <c r="L1865" s="2510">
        <v>3502.0</v>
      </c>
      <c r="M1865" s="2508">
        <v>138.0</v>
      </c>
      <c r="N1865" s="2508">
        <v>14.0</v>
      </c>
      <c r="O1865" s="2508">
        <v>5.0</v>
      </c>
      <c r="P1865" s="2508">
        <v>0.1</v>
      </c>
    </row>
    <row r="1866">
      <c r="A1866" s="2505" t="s">
        <v>24</v>
      </c>
      <c r="B1866" s="2505" t="s">
        <v>783</v>
      </c>
      <c r="C1866" s="2506">
        <v>45663.583333333336</v>
      </c>
      <c r="D1866" s="2506">
        <v>45666.583333333336</v>
      </c>
      <c r="E1866" s="2508">
        <v>72.0</v>
      </c>
      <c r="F1866" s="2508" t="s">
        <v>745</v>
      </c>
      <c r="G1866" s="2508">
        <v>2.0</v>
      </c>
      <c r="H1866" s="2508">
        <v>163.0</v>
      </c>
      <c r="I1866" s="2508">
        <v>104.0</v>
      </c>
      <c r="J1866" s="2508">
        <v>162.0</v>
      </c>
      <c r="K1866" s="2510">
        <v>9596.0</v>
      </c>
      <c r="L1866" s="2510">
        <v>1919.0</v>
      </c>
      <c r="M1866" s="2508">
        <v>159.0</v>
      </c>
      <c r="N1866" s="2508">
        <v>8.0</v>
      </c>
      <c r="O1866" s="2508">
        <v>5.0</v>
      </c>
      <c r="P1866" s="2508">
        <v>0.1</v>
      </c>
    </row>
    <row r="1867">
      <c r="A1867" s="2505" t="s">
        <v>23</v>
      </c>
      <c r="B1867" s="2505" t="s">
        <v>783</v>
      </c>
      <c r="C1867" s="2506">
        <v>45670.583333333336</v>
      </c>
      <c r="D1867" s="2506">
        <v>45673.583333333336</v>
      </c>
      <c r="E1867" s="2508">
        <v>72.0</v>
      </c>
      <c r="F1867" s="2508" t="s">
        <v>745</v>
      </c>
      <c r="G1867" s="2508">
        <v>2.0</v>
      </c>
      <c r="H1867" s="2508">
        <v>157.0</v>
      </c>
      <c r="I1867" s="2508">
        <v>153.0</v>
      </c>
      <c r="J1867" s="2508">
        <v>157.0</v>
      </c>
      <c r="K1867" s="2510">
        <v>19954.0</v>
      </c>
      <c r="L1867" s="2510">
        <v>2217.0</v>
      </c>
      <c r="M1867" s="2508">
        <v>150.0</v>
      </c>
      <c r="N1867" s="2508">
        <v>9.0</v>
      </c>
      <c r="O1867" s="2508">
        <v>9.0</v>
      </c>
      <c r="P1867" s="2508">
        <v>0.1</v>
      </c>
    </row>
    <row r="1868">
      <c r="A1868" s="2505" t="s">
        <v>22</v>
      </c>
      <c r="B1868" s="2505" t="s">
        <v>783</v>
      </c>
      <c r="C1868" s="2506">
        <v>45677.583333333336</v>
      </c>
      <c r="D1868" s="2506">
        <v>45680.583333333336</v>
      </c>
      <c r="E1868" s="2508">
        <v>72.0</v>
      </c>
      <c r="F1868" s="2508" t="s">
        <v>745</v>
      </c>
      <c r="G1868" s="2508">
        <v>2.0</v>
      </c>
      <c r="H1868" s="2508">
        <v>161.0</v>
      </c>
      <c r="I1868" s="2508">
        <v>107.0</v>
      </c>
      <c r="J1868" s="2508">
        <v>159.0</v>
      </c>
      <c r="K1868" s="2510">
        <v>24439.0</v>
      </c>
      <c r="L1868" s="2510">
        <v>1880.0</v>
      </c>
      <c r="M1868" s="2508">
        <v>162.0</v>
      </c>
      <c r="N1868" s="2508">
        <v>8.0</v>
      </c>
      <c r="O1868" s="2508">
        <v>13.0</v>
      </c>
      <c r="P1868" s="2508">
        <v>0.2</v>
      </c>
    </row>
    <row r="1869">
      <c r="A1869" s="2505" t="s">
        <v>21</v>
      </c>
      <c r="B1869" s="2505" t="s">
        <v>783</v>
      </c>
      <c r="C1869" s="2506">
        <v>45684.583333333336</v>
      </c>
      <c r="D1869" s="2506">
        <v>45687.583333333336</v>
      </c>
      <c r="E1869" s="2508">
        <v>72.0</v>
      </c>
      <c r="F1869" s="2508" t="s">
        <v>745</v>
      </c>
      <c r="G1869" s="2508">
        <v>1.0</v>
      </c>
      <c r="H1869" s="2508">
        <v>131.0</v>
      </c>
      <c r="I1869" s="2508">
        <v>276.0</v>
      </c>
      <c r="J1869" s="2508">
        <v>139.0</v>
      </c>
      <c r="K1869" s="2510">
        <v>75335.0</v>
      </c>
      <c r="L1869" s="2510">
        <v>4708.0</v>
      </c>
      <c r="M1869" s="2508">
        <v>129.0</v>
      </c>
      <c r="N1869" s="2508">
        <v>19.0</v>
      </c>
      <c r="O1869" s="2508">
        <v>16.0</v>
      </c>
      <c r="P1869" s="2508">
        <v>0.2</v>
      </c>
    </row>
    <row r="1870">
      <c r="A1870" s="2505" t="s">
        <v>20</v>
      </c>
      <c r="B1870" s="2505" t="s">
        <v>783</v>
      </c>
      <c r="C1870" s="2506">
        <v>45691.583333333336</v>
      </c>
      <c r="D1870" s="2506">
        <v>45694.583333333336</v>
      </c>
      <c r="E1870" s="2508">
        <v>72.0</v>
      </c>
      <c r="F1870" s="2508" t="s">
        <v>745</v>
      </c>
      <c r="G1870" s="2508">
        <v>2.0</v>
      </c>
      <c r="H1870" s="2508">
        <v>172.0</v>
      </c>
      <c r="I1870" s="2508">
        <v>0.0</v>
      </c>
      <c r="J1870" s="2508">
        <v>172.0</v>
      </c>
      <c r="K1870" s="2510">
        <v>0.0</v>
      </c>
      <c r="L1870" s="2510">
        <v>0.0</v>
      </c>
      <c r="M1870" s="2508">
        <v>178.0</v>
      </c>
      <c r="N1870" s="2508">
        <v>0.0</v>
      </c>
      <c r="O1870" s="2508">
        <v>0.0</v>
      </c>
      <c r="P1870" s="2508">
        <v>0.0</v>
      </c>
    </row>
    <row r="1871">
      <c r="A1871" s="2505" t="s">
        <v>19</v>
      </c>
      <c r="B1871" s="2505" t="s">
        <v>783</v>
      </c>
      <c r="C1871" s="2506">
        <v>45698.583333333336</v>
      </c>
      <c r="D1871" s="2506">
        <v>45701.583333333336</v>
      </c>
      <c r="E1871" s="2508">
        <v>72.0</v>
      </c>
      <c r="F1871" s="2508" t="s">
        <v>745</v>
      </c>
      <c r="G1871" s="2508">
        <v>1.0</v>
      </c>
      <c r="H1871" s="2508">
        <v>164.0</v>
      </c>
      <c r="I1871" s="2508">
        <v>0.0</v>
      </c>
      <c r="J1871" s="2508">
        <v>167.0</v>
      </c>
      <c r="K1871" s="2510">
        <v>0.0</v>
      </c>
      <c r="L1871" s="2510">
        <v>0.0</v>
      </c>
      <c r="M1871" s="2508">
        <v>167.0</v>
      </c>
      <c r="N1871" s="2508">
        <v>0.0</v>
      </c>
      <c r="O1871" s="2508">
        <v>0.0</v>
      </c>
      <c r="P1871" s="2508">
        <v>0.0</v>
      </c>
    </row>
    <row r="1872">
      <c r="A1872" s="2505" t="s">
        <v>18</v>
      </c>
      <c r="B1872" s="2505" t="s">
        <v>783</v>
      </c>
      <c r="C1872" s="2506">
        <v>45705.583333333336</v>
      </c>
      <c r="D1872" s="2506">
        <v>45708.583333333336</v>
      </c>
      <c r="E1872" s="2508">
        <v>72.0</v>
      </c>
      <c r="F1872" s="2508" t="s">
        <v>745</v>
      </c>
      <c r="G1872" s="2508">
        <v>1.0</v>
      </c>
      <c r="H1872" s="2508">
        <v>165.0</v>
      </c>
      <c r="I1872" s="2508">
        <v>28.0</v>
      </c>
      <c r="J1872" s="2508">
        <v>164.0</v>
      </c>
      <c r="K1872" s="2510">
        <v>5414.0</v>
      </c>
      <c r="L1872" s="2510">
        <v>1083.0</v>
      </c>
      <c r="M1872" s="2508">
        <v>164.0</v>
      </c>
      <c r="N1872" s="2508">
        <v>4.0</v>
      </c>
      <c r="O1872" s="2508">
        <v>5.0</v>
      </c>
      <c r="P1872" s="2508">
        <v>0.1</v>
      </c>
    </row>
    <row r="1873">
      <c r="A1873" s="2505" t="s">
        <v>17</v>
      </c>
      <c r="B1873" s="2505" t="s">
        <v>783</v>
      </c>
      <c r="C1873" s="2506">
        <v>45712.583333333336</v>
      </c>
      <c r="D1873" s="2506">
        <v>45715.583333333336</v>
      </c>
      <c r="E1873" s="2508">
        <v>72.0</v>
      </c>
      <c r="F1873" s="2508" t="s">
        <v>745</v>
      </c>
      <c r="G1873" s="2508">
        <v>1.0</v>
      </c>
      <c r="H1873" s="2508">
        <v>163.0</v>
      </c>
      <c r="I1873" s="2508">
        <v>79.0</v>
      </c>
      <c r="J1873" s="2508">
        <v>159.0</v>
      </c>
      <c r="K1873" s="2510">
        <v>11071.0</v>
      </c>
      <c r="L1873" s="2510">
        <v>1384.0</v>
      </c>
      <c r="M1873" s="2508">
        <v>162.0</v>
      </c>
      <c r="N1873" s="2508">
        <v>6.0</v>
      </c>
      <c r="O1873" s="2508">
        <v>8.0</v>
      </c>
      <c r="P1873" s="2508">
        <v>0.1</v>
      </c>
    </row>
    <row r="1874">
      <c r="A1874" s="2505" t="s">
        <v>16</v>
      </c>
      <c r="B1874" s="2505" t="s">
        <v>783</v>
      </c>
      <c r="C1874" s="2506">
        <v>45719.583333333336</v>
      </c>
      <c r="D1874" s="2506">
        <v>45722.583333333336</v>
      </c>
      <c r="E1874" s="2508">
        <v>72.0</v>
      </c>
      <c r="F1874" s="2508" t="s">
        <v>745</v>
      </c>
      <c r="G1874" s="2508">
        <v>1.0</v>
      </c>
      <c r="H1874" s="2508">
        <v>162.0</v>
      </c>
      <c r="I1874" s="2508">
        <v>0.0</v>
      </c>
      <c r="J1874" s="2508">
        <v>162.0</v>
      </c>
      <c r="K1874" s="2510">
        <v>979.0</v>
      </c>
      <c r="L1874" s="2510">
        <v>979.0</v>
      </c>
      <c r="M1874" s="2508">
        <v>158.0</v>
      </c>
      <c r="N1874" s="2508">
        <v>4.0</v>
      </c>
      <c r="O1874" s="2508">
        <v>1.0</v>
      </c>
      <c r="P1874" s="2508">
        <v>0.0</v>
      </c>
    </row>
    <row r="1875">
      <c r="A1875" s="2505" t="s">
        <v>782</v>
      </c>
      <c r="B1875" s="2505" t="s">
        <v>783</v>
      </c>
      <c r="C1875" s="2506">
        <v>45502.625</v>
      </c>
      <c r="D1875" s="2506">
        <v>45505.583333333336</v>
      </c>
      <c r="E1875" s="2508">
        <v>71.0</v>
      </c>
      <c r="F1875" s="2508" t="s">
        <v>280</v>
      </c>
      <c r="G1875" s="2508">
        <v>6.0</v>
      </c>
      <c r="H1875" s="2508">
        <v>81.0</v>
      </c>
      <c r="I1875" s="2508">
        <v>538.0</v>
      </c>
      <c r="J1875" s="2508">
        <v>56.0</v>
      </c>
      <c r="K1875" s="2510">
        <v>228376.0</v>
      </c>
      <c r="L1875" s="2510">
        <v>6525.0</v>
      </c>
      <c r="M1875" s="2508">
        <v>123.0</v>
      </c>
      <c r="N1875" s="2508">
        <v>14.0</v>
      </c>
      <c r="O1875" s="2508">
        <v>35.0</v>
      </c>
      <c r="P1875" s="2508">
        <v>0.5</v>
      </c>
    </row>
    <row r="1876">
      <c r="A1876" s="2505" t="s">
        <v>46</v>
      </c>
      <c r="B1876" s="2505" t="s">
        <v>783</v>
      </c>
      <c r="C1876" s="2506">
        <v>45509.625</v>
      </c>
      <c r="D1876" s="2506">
        <v>45512.583333333336</v>
      </c>
      <c r="E1876" s="2508">
        <v>71.0</v>
      </c>
      <c r="F1876" s="2508" t="s">
        <v>280</v>
      </c>
      <c r="G1876" s="2508">
        <v>5.0</v>
      </c>
      <c r="H1876" s="2508">
        <v>51.0</v>
      </c>
      <c r="I1876" s="2508">
        <v>652.0</v>
      </c>
      <c r="J1876" s="2508">
        <v>40.0</v>
      </c>
      <c r="K1876" s="2510">
        <v>283521.0</v>
      </c>
      <c r="L1876" s="2510">
        <v>8860.0</v>
      </c>
      <c r="M1876" s="2508">
        <v>98.0</v>
      </c>
      <c r="N1876" s="2508">
        <v>19.0</v>
      </c>
      <c r="O1876" s="2508">
        <v>32.0</v>
      </c>
      <c r="P1876" s="2508">
        <v>0.5</v>
      </c>
    </row>
    <row r="1877">
      <c r="A1877" s="2505" t="s">
        <v>45</v>
      </c>
      <c r="B1877" s="2505" t="s">
        <v>783</v>
      </c>
      <c r="C1877" s="2506">
        <v>45516.625</v>
      </c>
      <c r="D1877" s="2506">
        <v>45519.583333333336</v>
      </c>
      <c r="E1877" s="2508">
        <v>71.0</v>
      </c>
      <c r="F1877" s="2508" t="s">
        <v>280</v>
      </c>
      <c r="G1877" s="2508">
        <v>7.0</v>
      </c>
      <c r="H1877" s="2508">
        <v>36.0</v>
      </c>
      <c r="I1877" s="2508">
        <v>681.0</v>
      </c>
      <c r="J1877" s="2508">
        <v>23.0</v>
      </c>
      <c r="K1877" s="2510">
        <v>411783.0</v>
      </c>
      <c r="L1877" s="2510">
        <v>6979.0</v>
      </c>
      <c r="M1877" s="2508">
        <v>107.0</v>
      </c>
      <c r="N1877" s="2508">
        <v>15.0</v>
      </c>
      <c r="O1877" s="2508">
        <v>59.0</v>
      </c>
      <c r="P1877" s="2508">
        <v>0.8</v>
      </c>
    </row>
    <row r="1878">
      <c r="A1878" s="2505" t="s">
        <v>44</v>
      </c>
      <c r="B1878" s="2505" t="s">
        <v>783</v>
      </c>
      <c r="C1878" s="2506">
        <v>45523.625</v>
      </c>
      <c r="D1878" s="2506">
        <v>45526.583333333336</v>
      </c>
      <c r="E1878" s="2508">
        <v>71.0</v>
      </c>
      <c r="F1878" s="2508" t="s">
        <v>280</v>
      </c>
      <c r="G1878" s="2508">
        <v>6.0</v>
      </c>
      <c r="H1878" s="2508">
        <v>62.0</v>
      </c>
      <c r="I1878" s="2508">
        <v>602.0</v>
      </c>
      <c r="J1878" s="2508">
        <v>44.0</v>
      </c>
      <c r="K1878" s="2510">
        <v>278390.0</v>
      </c>
      <c r="L1878" s="2510">
        <v>6052.0</v>
      </c>
      <c r="M1878" s="2508">
        <v>126.0</v>
      </c>
      <c r="N1878" s="2508">
        <v>13.0</v>
      </c>
      <c r="O1878" s="2508">
        <v>46.0</v>
      </c>
      <c r="P1878" s="2508">
        <v>0.6</v>
      </c>
    </row>
    <row r="1879">
      <c r="A1879" s="2505" t="s">
        <v>43</v>
      </c>
      <c r="B1879" s="2505" t="s">
        <v>783</v>
      </c>
      <c r="C1879" s="2506">
        <v>45530.625</v>
      </c>
      <c r="D1879" s="2506">
        <v>45533.583333333336</v>
      </c>
      <c r="E1879" s="2508">
        <v>71.0</v>
      </c>
      <c r="F1879" s="2508" t="s">
        <v>280</v>
      </c>
      <c r="G1879" s="2508">
        <v>5.0</v>
      </c>
      <c r="H1879" s="2508">
        <v>54.0</v>
      </c>
      <c r="I1879" s="2508">
        <v>624.0</v>
      </c>
      <c r="J1879" s="2508">
        <v>39.0</v>
      </c>
      <c r="K1879" s="2510">
        <v>301323.0</v>
      </c>
      <c r="L1879" s="2510">
        <v>7533.0</v>
      </c>
      <c r="M1879" s="2508">
        <v>111.0</v>
      </c>
      <c r="N1879" s="2508">
        <v>16.0</v>
      </c>
      <c r="O1879" s="2508">
        <v>40.0</v>
      </c>
      <c r="P1879" s="2508">
        <v>0.6</v>
      </c>
    </row>
    <row r="1880">
      <c r="A1880" s="2505" t="s">
        <v>42</v>
      </c>
      <c r="B1880" s="2505" t="s">
        <v>783</v>
      </c>
      <c r="C1880" s="2506">
        <v>45537.708333333336</v>
      </c>
      <c r="D1880" s="2506">
        <v>45540.666666666664</v>
      </c>
      <c r="E1880" s="2508">
        <v>71.0</v>
      </c>
      <c r="F1880" s="2508" t="s">
        <v>280</v>
      </c>
      <c r="G1880" s="2508">
        <v>5.0</v>
      </c>
      <c r="H1880" s="2508">
        <v>50.0</v>
      </c>
      <c r="I1880" s="2508">
        <v>646.0</v>
      </c>
      <c r="J1880" s="2508">
        <v>41.0</v>
      </c>
      <c r="K1880" s="2510">
        <v>339091.0</v>
      </c>
      <c r="L1880" s="2510">
        <v>9973.0</v>
      </c>
      <c r="M1880" s="2508">
        <v>101.0</v>
      </c>
      <c r="N1880" s="2508">
        <v>21.0</v>
      </c>
      <c r="O1880" s="2508">
        <v>34.0</v>
      </c>
      <c r="P1880" s="2508">
        <v>0.5</v>
      </c>
    </row>
    <row r="1881">
      <c r="A1881" s="2505" t="s">
        <v>41</v>
      </c>
      <c r="B1881" s="2505" t="s">
        <v>783</v>
      </c>
      <c r="C1881" s="2506">
        <v>45544.708333333336</v>
      </c>
      <c r="D1881" s="2506">
        <v>45547.583333333336</v>
      </c>
      <c r="E1881" s="2508">
        <v>69.0</v>
      </c>
      <c r="F1881" s="2508" t="s">
        <v>280</v>
      </c>
      <c r="G1881" s="2508">
        <v>5.0</v>
      </c>
      <c r="H1881" s="2508">
        <v>68.0</v>
      </c>
      <c r="I1881" s="2508">
        <v>580.0</v>
      </c>
      <c r="J1881" s="2508">
        <v>61.0</v>
      </c>
      <c r="K1881" s="2510">
        <v>211721.0</v>
      </c>
      <c r="L1881" s="2510">
        <v>8469.0</v>
      </c>
      <c r="M1881" s="2508">
        <v>108.0</v>
      </c>
      <c r="N1881" s="2508">
        <v>18.0</v>
      </c>
      <c r="O1881" s="2508">
        <v>25.0</v>
      </c>
      <c r="P1881" s="2508">
        <v>0.4</v>
      </c>
    </row>
    <row r="1882">
      <c r="A1882" s="2505" t="s">
        <v>40</v>
      </c>
      <c r="B1882" s="2505" t="s">
        <v>783</v>
      </c>
      <c r="C1882" s="2506">
        <v>45551.708333333336</v>
      </c>
      <c r="D1882" s="2506">
        <v>45554.583333333336</v>
      </c>
      <c r="E1882" s="2508">
        <v>69.0</v>
      </c>
      <c r="F1882" s="2508" t="s">
        <v>280</v>
      </c>
      <c r="G1882" s="2508">
        <v>5.0</v>
      </c>
      <c r="H1882" s="2508">
        <v>70.0</v>
      </c>
      <c r="I1882" s="2508">
        <v>599.0</v>
      </c>
      <c r="J1882" s="2508">
        <v>53.0</v>
      </c>
      <c r="K1882" s="2510">
        <v>226509.0</v>
      </c>
      <c r="L1882" s="2510">
        <v>8090.0</v>
      </c>
      <c r="M1882" s="2508">
        <v>99.0</v>
      </c>
      <c r="N1882" s="2508">
        <v>17.0</v>
      </c>
      <c r="O1882" s="2508">
        <v>28.0</v>
      </c>
      <c r="P1882" s="2508">
        <v>0.4</v>
      </c>
    </row>
    <row r="1883">
      <c r="A1883" s="2505" t="s">
        <v>39</v>
      </c>
      <c r="B1883" s="2505" t="s">
        <v>783</v>
      </c>
      <c r="C1883" s="2506">
        <v>45558.708333333336</v>
      </c>
      <c r="D1883" s="2506">
        <v>45561.583333333336</v>
      </c>
      <c r="E1883" s="2508">
        <v>69.0</v>
      </c>
      <c r="F1883" s="2508" t="s">
        <v>280</v>
      </c>
      <c r="G1883" s="2508">
        <v>5.0</v>
      </c>
      <c r="H1883" s="2508">
        <v>98.0</v>
      </c>
      <c r="I1883" s="2508">
        <v>469.0</v>
      </c>
      <c r="J1883" s="2508">
        <v>80.0</v>
      </c>
      <c r="K1883" s="2510">
        <v>157614.0</v>
      </c>
      <c r="L1883" s="2510">
        <v>7164.0</v>
      </c>
      <c r="M1883" s="2508">
        <v>124.0</v>
      </c>
      <c r="N1883" s="2508">
        <v>15.0</v>
      </c>
      <c r="O1883" s="2508">
        <v>22.0</v>
      </c>
      <c r="P1883" s="2508">
        <v>0.3</v>
      </c>
    </row>
    <row r="1884">
      <c r="A1884" s="2505" t="s">
        <v>38</v>
      </c>
      <c r="B1884" s="2505" t="s">
        <v>783</v>
      </c>
      <c r="C1884" s="2506">
        <v>45565.708333333336</v>
      </c>
      <c r="D1884" s="2506">
        <v>45568.583333333336</v>
      </c>
      <c r="E1884" s="2508">
        <v>69.0</v>
      </c>
      <c r="F1884" s="2508" t="s">
        <v>280</v>
      </c>
      <c r="G1884" s="2508">
        <v>5.0</v>
      </c>
      <c r="H1884" s="2508">
        <v>66.0</v>
      </c>
      <c r="I1884" s="2508">
        <v>582.0</v>
      </c>
      <c r="J1884" s="2508">
        <v>55.0</v>
      </c>
      <c r="K1884" s="2510">
        <v>240244.0</v>
      </c>
      <c r="L1884" s="2510">
        <v>9240.0</v>
      </c>
      <c r="M1884" s="2508">
        <v>105.0</v>
      </c>
      <c r="N1884" s="2508">
        <v>19.0</v>
      </c>
      <c r="O1884" s="2508">
        <v>26.0</v>
      </c>
      <c r="P1884" s="2508">
        <v>0.4</v>
      </c>
    </row>
    <row r="1885">
      <c r="A1885" s="2505" t="s">
        <v>37</v>
      </c>
      <c r="B1885" s="2505" t="s">
        <v>783</v>
      </c>
      <c r="C1885" s="2506">
        <v>45572.625</v>
      </c>
      <c r="D1885" s="2506">
        <v>45575.583333333336</v>
      </c>
      <c r="E1885" s="2508">
        <v>71.0</v>
      </c>
      <c r="F1885" s="2508" t="s">
        <v>280</v>
      </c>
      <c r="G1885" s="2508">
        <v>6.0</v>
      </c>
      <c r="H1885" s="2508">
        <v>49.0</v>
      </c>
      <c r="I1885" s="2508">
        <v>667.0</v>
      </c>
      <c r="J1885" s="2508">
        <v>31.0</v>
      </c>
      <c r="K1885" s="2510">
        <v>507021.0</v>
      </c>
      <c r="L1885" s="2510">
        <v>8742.0</v>
      </c>
      <c r="M1885" s="2508">
        <v>119.0</v>
      </c>
      <c r="N1885" s="2508">
        <v>18.0</v>
      </c>
      <c r="O1885" s="2508">
        <v>58.0</v>
      </c>
      <c r="P1885" s="2508">
        <v>0.8</v>
      </c>
    </row>
    <row r="1886">
      <c r="A1886" s="2505" t="s">
        <v>36</v>
      </c>
      <c r="B1886" s="2505" t="s">
        <v>783</v>
      </c>
      <c r="C1886" s="2506">
        <v>45579.625</v>
      </c>
      <c r="D1886" s="2506">
        <v>45582.583333333336</v>
      </c>
      <c r="E1886" s="2508">
        <v>71.0</v>
      </c>
      <c r="F1886" s="2508" t="s">
        <v>280</v>
      </c>
      <c r="G1886" s="2508">
        <v>6.0</v>
      </c>
      <c r="H1886" s="2508">
        <v>93.0</v>
      </c>
      <c r="I1886" s="2508">
        <v>499.0</v>
      </c>
      <c r="J1886" s="2508">
        <v>74.0</v>
      </c>
      <c r="K1886" s="2510">
        <v>250330.0</v>
      </c>
      <c r="L1886" s="2510">
        <v>5689.0</v>
      </c>
      <c r="M1886" s="2508">
        <v>141.0</v>
      </c>
      <c r="N1886" s="2508">
        <v>12.0</v>
      </c>
      <c r="O1886" s="2508">
        <v>44.0</v>
      </c>
      <c r="P1886" s="2508">
        <v>0.6</v>
      </c>
    </row>
    <row r="1887">
      <c r="A1887" s="2505" t="s">
        <v>35</v>
      </c>
      <c r="B1887" s="2505" t="s">
        <v>783</v>
      </c>
      <c r="C1887" s="2506">
        <v>45586.625</v>
      </c>
      <c r="D1887" s="2506">
        <v>45589.583333333336</v>
      </c>
      <c r="E1887" s="2508">
        <v>71.0</v>
      </c>
      <c r="F1887" s="2508" t="s">
        <v>280</v>
      </c>
      <c r="G1887" s="2508">
        <v>5.0</v>
      </c>
      <c r="H1887" s="2508">
        <v>56.0</v>
      </c>
      <c r="I1887" s="2508">
        <v>637.0</v>
      </c>
      <c r="J1887" s="2508">
        <v>54.0</v>
      </c>
      <c r="K1887" s="2510">
        <v>285277.0</v>
      </c>
      <c r="L1887" s="2510">
        <v>9509.0</v>
      </c>
      <c r="M1887" s="2508">
        <v>90.0</v>
      </c>
      <c r="N1887" s="2508">
        <v>21.0</v>
      </c>
      <c r="O1887" s="2508">
        <v>30.0</v>
      </c>
      <c r="P1887" s="2508">
        <v>0.4</v>
      </c>
    </row>
    <row r="1888">
      <c r="A1888" s="2505" t="s">
        <v>34</v>
      </c>
      <c r="B1888" s="2505" t="s">
        <v>783</v>
      </c>
      <c r="C1888" s="2506">
        <v>45593.583333333336</v>
      </c>
      <c r="D1888" s="2506">
        <v>45596.583333333336</v>
      </c>
      <c r="E1888" s="2508">
        <v>72.0</v>
      </c>
      <c r="F1888" s="2508" t="s">
        <v>280</v>
      </c>
      <c r="G1888" s="2508">
        <v>6.0</v>
      </c>
      <c r="H1888" s="2508">
        <v>100.0</v>
      </c>
      <c r="I1888" s="2508">
        <v>436.0</v>
      </c>
      <c r="J1888" s="2508">
        <v>90.0</v>
      </c>
      <c r="K1888" s="2510">
        <v>184310.0</v>
      </c>
      <c r="L1888" s="2510">
        <v>6583.0</v>
      </c>
      <c r="M1888" s="2508">
        <v>136.0</v>
      </c>
      <c r="N1888" s="2508">
        <v>14.0</v>
      </c>
      <c r="O1888" s="2508">
        <v>28.0</v>
      </c>
      <c r="P1888" s="2508">
        <v>0.4</v>
      </c>
    </row>
    <row r="1889">
      <c r="A1889" s="2505" t="s">
        <v>33</v>
      </c>
      <c r="B1889" s="2505" t="s">
        <v>783</v>
      </c>
      <c r="C1889" s="2506">
        <v>45600.583333333336</v>
      </c>
      <c r="D1889" s="2506">
        <v>45603.583333333336</v>
      </c>
      <c r="E1889" s="2508">
        <v>72.0</v>
      </c>
      <c r="F1889" s="2508" t="s">
        <v>280</v>
      </c>
      <c r="G1889" s="2508">
        <v>5.0</v>
      </c>
      <c r="H1889" s="2508">
        <v>88.0</v>
      </c>
      <c r="I1889" s="2508">
        <v>495.0</v>
      </c>
      <c r="J1889" s="2508">
        <v>74.0</v>
      </c>
      <c r="K1889" s="2510">
        <v>298625.0</v>
      </c>
      <c r="L1889" s="2510">
        <v>5855.0</v>
      </c>
      <c r="M1889" s="2508">
        <v>136.0</v>
      </c>
      <c r="N1889" s="2508">
        <v>13.0</v>
      </c>
      <c r="O1889" s="2508">
        <v>51.0</v>
      </c>
      <c r="P1889" s="2508">
        <v>0.7</v>
      </c>
    </row>
    <row r="1890">
      <c r="A1890" s="2505" t="s">
        <v>32</v>
      </c>
      <c r="B1890" s="2505" t="s">
        <v>783</v>
      </c>
      <c r="C1890" s="2506">
        <v>45607.583333333336</v>
      </c>
      <c r="D1890" s="2506">
        <v>45610.583333333336</v>
      </c>
      <c r="E1890" s="2508">
        <v>72.0</v>
      </c>
      <c r="F1890" s="2508" t="s">
        <v>280</v>
      </c>
      <c r="G1890" s="2508">
        <v>4.0</v>
      </c>
      <c r="H1890" s="2508">
        <v>89.0</v>
      </c>
      <c r="I1890" s="2508">
        <v>498.0</v>
      </c>
      <c r="J1890" s="2508">
        <v>74.0</v>
      </c>
      <c r="K1890" s="2510">
        <v>299588.0</v>
      </c>
      <c r="L1890" s="2510">
        <v>6513.0</v>
      </c>
      <c r="M1890" s="2508">
        <v>135.0</v>
      </c>
      <c r="N1890" s="2508">
        <v>14.0</v>
      </c>
      <c r="O1890" s="2508">
        <v>46.0</v>
      </c>
      <c r="P1890" s="2508">
        <v>0.6</v>
      </c>
    </row>
    <row r="1891">
      <c r="A1891" s="2505" t="s">
        <v>31</v>
      </c>
      <c r="B1891" s="2505" t="s">
        <v>783</v>
      </c>
      <c r="C1891" s="2506">
        <v>45614.583333333336</v>
      </c>
      <c r="D1891" s="2506">
        <v>45617.583333333336</v>
      </c>
      <c r="E1891" s="2508">
        <v>72.0</v>
      </c>
      <c r="F1891" s="2508" t="s">
        <v>280</v>
      </c>
      <c r="G1891" s="2508">
        <v>4.0</v>
      </c>
      <c r="H1891" s="2508">
        <v>57.0</v>
      </c>
      <c r="I1891" s="2508">
        <v>663.0</v>
      </c>
      <c r="J1891" s="2508">
        <v>41.0</v>
      </c>
      <c r="K1891" s="2510">
        <v>796959.0</v>
      </c>
      <c r="L1891" s="2510">
        <v>12650.0</v>
      </c>
      <c r="M1891" s="2508">
        <v>96.0</v>
      </c>
      <c r="N1891" s="2508">
        <v>27.0</v>
      </c>
      <c r="O1891" s="2508">
        <v>63.0</v>
      </c>
      <c r="P1891" s="2508">
        <v>0.9</v>
      </c>
    </row>
    <row r="1892">
      <c r="A1892" s="2505" t="s">
        <v>30</v>
      </c>
      <c r="B1892" s="2505" t="s">
        <v>783</v>
      </c>
      <c r="C1892" s="2506">
        <v>45621.583333333336</v>
      </c>
      <c r="D1892" s="2506">
        <v>45624.583333333336</v>
      </c>
      <c r="E1892" s="2508">
        <v>72.0</v>
      </c>
      <c r="F1892" s="2508" t="s">
        <v>280</v>
      </c>
      <c r="G1892" s="2508">
        <v>5.0</v>
      </c>
      <c r="H1892" s="2508">
        <v>5.0</v>
      </c>
      <c r="I1892" s="2508">
        <v>959.0</v>
      </c>
      <c r="J1892" s="2508">
        <v>6.0</v>
      </c>
      <c r="K1892" s="2510">
        <v>2448706.0</v>
      </c>
      <c r="L1892" s="2510">
        <v>59725.0</v>
      </c>
      <c r="M1892" s="2508">
        <v>13.0</v>
      </c>
      <c r="N1892" s="2508">
        <v>130.0</v>
      </c>
      <c r="O1892" s="2508">
        <v>41.0</v>
      </c>
      <c r="P1892" s="2508">
        <v>0.6</v>
      </c>
    </row>
    <row r="1893">
      <c r="A1893" s="2505" t="s">
        <v>29</v>
      </c>
      <c r="B1893" s="2505" t="s">
        <v>783</v>
      </c>
      <c r="C1893" s="2506">
        <v>45628.583333333336</v>
      </c>
      <c r="D1893" s="2506">
        <v>45631.583333333336</v>
      </c>
      <c r="E1893" s="2508">
        <v>72.0</v>
      </c>
      <c r="F1893" s="2508" t="s">
        <v>280</v>
      </c>
      <c r="G1893" s="2508">
        <v>8.0</v>
      </c>
      <c r="H1893" s="2508">
        <v>92.0</v>
      </c>
      <c r="I1893" s="2508">
        <v>484.0</v>
      </c>
      <c r="J1893" s="2508">
        <v>79.0</v>
      </c>
      <c r="K1893" s="2510">
        <v>276702.0</v>
      </c>
      <c r="L1893" s="2510">
        <v>6918.0</v>
      </c>
      <c r="M1893" s="2508">
        <v>135.0</v>
      </c>
      <c r="N1893" s="2508">
        <v>15.0</v>
      </c>
      <c r="O1893" s="2508">
        <v>40.0</v>
      </c>
      <c r="P1893" s="2508">
        <v>0.6</v>
      </c>
    </row>
    <row r="1894">
      <c r="A1894" s="2505" t="s">
        <v>28</v>
      </c>
      <c r="B1894" s="2505" t="s">
        <v>783</v>
      </c>
      <c r="C1894" s="2506">
        <v>45635.583333333336</v>
      </c>
      <c r="D1894" s="2506">
        <v>45638.583333333336</v>
      </c>
      <c r="E1894" s="2508">
        <v>72.0</v>
      </c>
      <c r="F1894" s="2508" t="s">
        <v>280</v>
      </c>
      <c r="G1894" s="2508">
        <v>5.0</v>
      </c>
      <c r="H1894" s="2508">
        <v>40.0</v>
      </c>
      <c r="I1894" s="2508">
        <v>738.0</v>
      </c>
      <c r="J1894" s="2508">
        <v>32.0</v>
      </c>
      <c r="K1894" s="2510">
        <v>630279.0</v>
      </c>
      <c r="L1894" s="2510">
        <v>14658.0</v>
      </c>
      <c r="M1894" s="2508">
        <v>89.0</v>
      </c>
      <c r="N1894" s="2508">
        <v>32.0</v>
      </c>
      <c r="O1894" s="2508">
        <v>43.0</v>
      </c>
      <c r="P1894" s="2508">
        <v>0.6</v>
      </c>
    </row>
    <row r="1895">
      <c r="A1895" s="2505" t="s">
        <v>27</v>
      </c>
      <c r="B1895" s="2505" t="s">
        <v>783</v>
      </c>
      <c r="C1895" s="2506">
        <v>45642.583333333336</v>
      </c>
      <c r="D1895" s="2506">
        <v>45645.583333333336</v>
      </c>
      <c r="E1895" s="2508">
        <v>72.0</v>
      </c>
      <c r="F1895" s="2508" t="s">
        <v>280</v>
      </c>
      <c r="G1895" s="2508">
        <v>6.0</v>
      </c>
      <c r="H1895" s="2508">
        <v>70.0</v>
      </c>
      <c r="I1895" s="2508">
        <v>589.0</v>
      </c>
      <c r="J1895" s="2508">
        <v>57.0</v>
      </c>
      <c r="K1895" s="2510">
        <v>377762.0</v>
      </c>
      <c r="L1895" s="2510">
        <v>9941.0</v>
      </c>
      <c r="M1895" s="2508">
        <v>112.0</v>
      </c>
      <c r="N1895" s="2508">
        <v>22.0</v>
      </c>
      <c r="O1895" s="2508">
        <v>38.0</v>
      </c>
      <c r="P1895" s="2508">
        <v>0.5</v>
      </c>
    </row>
    <row r="1896">
      <c r="A1896" s="2505" t="s">
        <v>26</v>
      </c>
      <c r="B1896" s="2505" t="s">
        <v>783</v>
      </c>
      <c r="C1896" s="2506">
        <v>45649.583333333336</v>
      </c>
      <c r="D1896" s="2506">
        <v>45652.583333333336</v>
      </c>
      <c r="E1896" s="2508">
        <v>72.0</v>
      </c>
      <c r="F1896" s="2508" t="s">
        <v>280</v>
      </c>
      <c r="G1896" s="2508">
        <v>5.0</v>
      </c>
      <c r="H1896" s="2508">
        <v>75.0</v>
      </c>
      <c r="I1896" s="2508">
        <v>503.0</v>
      </c>
      <c r="J1896" s="2508">
        <v>72.0</v>
      </c>
      <c r="K1896" s="2510">
        <v>213651.0</v>
      </c>
      <c r="L1896" s="2510">
        <v>8546.0</v>
      </c>
      <c r="M1896" s="2508">
        <v>114.0</v>
      </c>
      <c r="N1896" s="2508">
        <v>19.0</v>
      </c>
      <c r="O1896" s="2508">
        <v>25.0</v>
      </c>
      <c r="P1896" s="2508">
        <v>0.3</v>
      </c>
    </row>
    <row r="1897">
      <c r="A1897" s="2505" t="s">
        <v>25</v>
      </c>
      <c r="B1897" s="2505" t="s">
        <v>783</v>
      </c>
      <c r="C1897" s="2506">
        <v>45656.583333333336</v>
      </c>
      <c r="D1897" s="2506">
        <v>45659.583333333336</v>
      </c>
      <c r="E1897" s="2508">
        <v>72.0</v>
      </c>
      <c r="F1897" s="2508" t="s">
        <v>280</v>
      </c>
      <c r="G1897" s="2508">
        <v>5.0</v>
      </c>
      <c r="H1897" s="2508">
        <v>55.0</v>
      </c>
      <c r="I1897" s="2508">
        <v>611.0</v>
      </c>
      <c r="J1897" s="2508">
        <v>53.0</v>
      </c>
      <c r="K1897" s="2510">
        <v>281664.0</v>
      </c>
      <c r="L1897" s="2510">
        <v>10833.0</v>
      </c>
      <c r="M1897" s="2508">
        <v>96.0</v>
      </c>
      <c r="N1897" s="2508">
        <v>24.0</v>
      </c>
      <c r="O1897" s="2508">
        <v>26.0</v>
      </c>
      <c r="P1897" s="2508">
        <v>0.4</v>
      </c>
    </row>
    <row r="1898">
      <c r="A1898" s="2505" t="s">
        <v>24</v>
      </c>
      <c r="B1898" s="2505" t="s">
        <v>783</v>
      </c>
      <c r="C1898" s="2506">
        <v>45663.583333333336</v>
      </c>
      <c r="D1898" s="2506">
        <v>45666.583333333336</v>
      </c>
      <c r="E1898" s="2508">
        <v>72.0</v>
      </c>
      <c r="F1898" s="2508" t="s">
        <v>280</v>
      </c>
      <c r="G1898" s="2508">
        <v>6.0</v>
      </c>
      <c r="H1898" s="2508">
        <v>96.0</v>
      </c>
      <c r="I1898" s="2508">
        <v>457.0</v>
      </c>
      <c r="J1898" s="2508">
        <v>89.0</v>
      </c>
      <c r="K1898" s="2510">
        <v>199800.0</v>
      </c>
      <c r="L1898" s="2510">
        <v>6244.0</v>
      </c>
      <c r="M1898" s="2508">
        <v>131.0</v>
      </c>
      <c r="N1898" s="2508">
        <v>14.0</v>
      </c>
      <c r="O1898" s="2508">
        <v>32.0</v>
      </c>
      <c r="P1898" s="2508">
        <v>0.4</v>
      </c>
    </row>
    <row r="1899">
      <c r="A1899" s="2505" t="s">
        <v>23</v>
      </c>
      <c r="B1899" s="2505" t="s">
        <v>783</v>
      </c>
      <c r="C1899" s="2506">
        <v>45670.583333333336</v>
      </c>
      <c r="D1899" s="2506">
        <v>45673.583333333336</v>
      </c>
      <c r="E1899" s="2508">
        <v>72.0</v>
      </c>
      <c r="F1899" s="2508" t="s">
        <v>280</v>
      </c>
      <c r="G1899" s="2508">
        <v>5.0</v>
      </c>
      <c r="H1899" s="2508">
        <v>68.0</v>
      </c>
      <c r="I1899" s="2508">
        <v>592.0</v>
      </c>
      <c r="J1899" s="2508">
        <v>50.0</v>
      </c>
      <c r="K1899" s="2510">
        <v>336326.0</v>
      </c>
      <c r="L1899" s="2510">
        <v>7644.0</v>
      </c>
      <c r="M1899" s="2508">
        <v>116.0</v>
      </c>
      <c r="N1899" s="2508">
        <v>17.0</v>
      </c>
      <c r="O1899" s="2508">
        <v>44.0</v>
      </c>
      <c r="P1899" s="2508">
        <v>0.6</v>
      </c>
    </row>
    <row r="1900">
      <c r="A1900" s="2505" t="s">
        <v>22</v>
      </c>
      <c r="B1900" s="2505" t="s">
        <v>783</v>
      </c>
      <c r="C1900" s="2506">
        <v>45677.583333333336</v>
      </c>
      <c r="D1900" s="2506">
        <v>45680.583333333336</v>
      </c>
      <c r="E1900" s="2508">
        <v>72.0</v>
      </c>
      <c r="F1900" s="2508" t="s">
        <v>280</v>
      </c>
      <c r="G1900" s="2508">
        <v>5.0</v>
      </c>
      <c r="H1900" s="2508">
        <v>27.0</v>
      </c>
      <c r="I1900" s="2508">
        <v>785.0</v>
      </c>
      <c r="J1900" s="2508">
        <v>23.0</v>
      </c>
      <c r="K1900" s="2510">
        <v>1247976.0</v>
      </c>
      <c r="L1900" s="2510">
        <v>18087.0</v>
      </c>
      <c r="M1900" s="2508">
        <v>80.0</v>
      </c>
      <c r="N1900" s="2508">
        <v>39.0</v>
      </c>
      <c r="O1900" s="2508">
        <v>69.0</v>
      </c>
      <c r="P1900" s="2508">
        <v>1.0</v>
      </c>
    </row>
    <row r="1901">
      <c r="A1901" s="2505" t="s">
        <v>21</v>
      </c>
      <c r="B1901" s="2505" t="s">
        <v>783</v>
      </c>
      <c r="C1901" s="2506">
        <v>45684.583333333336</v>
      </c>
      <c r="D1901" s="2506">
        <v>45687.583333333336</v>
      </c>
      <c r="E1901" s="2508">
        <v>72.0</v>
      </c>
      <c r="F1901" s="2508" t="s">
        <v>280</v>
      </c>
      <c r="G1901" s="2508">
        <v>7.0</v>
      </c>
      <c r="H1901" s="2508">
        <v>42.0</v>
      </c>
      <c r="I1901" s="2508">
        <v>714.0</v>
      </c>
      <c r="J1901" s="2508">
        <v>39.0</v>
      </c>
      <c r="K1901" s="2510">
        <v>666713.0</v>
      </c>
      <c r="L1901" s="2510">
        <v>13890.0</v>
      </c>
      <c r="M1901" s="2508">
        <v>91.0</v>
      </c>
      <c r="N1901" s="2508">
        <v>30.0</v>
      </c>
      <c r="O1901" s="2508">
        <v>48.0</v>
      </c>
      <c r="P1901" s="2508">
        <v>0.7</v>
      </c>
    </row>
    <row r="1902">
      <c r="A1902" s="2505" t="s">
        <v>20</v>
      </c>
      <c r="B1902" s="2505" t="s">
        <v>783</v>
      </c>
      <c r="C1902" s="2506">
        <v>45691.583333333336</v>
      </c>
      <c r="D1902" s="2506">
        <v>45694.583333333336</v>
      </c>
      <c r="E1902" s="2508">
        <v>72.0</v>
      </c>
      <c r="F1902" s="2508" t="s">
        <v>280</v>
      </c>
      <c r="G1902" s="2508">
        <v>7.0</v>
      </c>
      <c r="H1902" s="2508">
        <v>64.0</v>
      </c>
      <c r="I1902" s="2508">
        <v>605.0</v>
      </c>
      <c r="J1902" s="2508">
        <v>53.0</v>
      </c>
      <c r="K1902" s="2510">
        <v>480447.0</v>
      </c>
      <c r="L1902" s="2510">
        <v>8143.0</v>
      </c>
      <c r="M1902" s="2508">
        <v>123.0</v>
      </c>
      <c r="N1902" s="2508">
        <v>18.0</v>
      </c>
      <c r="O1902" s="2508">
        <v>59.0</v>
      </c>
      <c r="P1902" s="2508">
        <v>0.8</v>
      </c>
    </row>
    <row r="1903">
      <c r="A1903" s="2505" t="s">
        <v>19</v>
      </c>
      <c r="B1903" s="2505" t="s">
        <v>783</v>
      </c>
      <c r="C1903" s="2506">
        <v>45698.583333333336</v>
      </c>
      <c r="D1903" s="2506">
        <v>45701.583333333336</v>
      </c>
      <c r="E1903" s="2508">
        <v>72.0</v>
      </c>
      <c r="F1903" s="2508" t="s">
        <v>280</v>
      </c>
      <c r="G1903" s="2508">
        <v>6.0</v>
      </c>
      <c r="H1903" s="2508">
        <v>23.0</v>
      </c>
      <c r="I1903" s="2508">
        <v>816.0</v>
      </c>
      <c r="J1903" s="2508">
        <v>24.0</v>
      </c>
      <c r="K1903" s="2510">
        <v>1090578.0</v>
      </c>
      <c r="L1903" s="2510">
        <v>24786.0</v>
      </c>
      <c r="M1903" s="2508">
        <v>54.0</v>
      </c>
      <c r="N1903" s="2508">
        <v>54.0</v>
      </c>
      <c r="O1903" s="2508">
        <v>44.0</v>
      </c>
      <c r="P1903" s="2508">
        <v>0.6</v>
      </c>
    </row>
    <row r="1904">
      <c r="A1904" s="2505" t="s">
        <v>18</v>
      </c>
      <c r="B1904" s="2505" t="s">
        <v>783</v>
      </c>
      <c r="C1904" s="2506">
        <v>45705.583333333336</v>
      </c>
      <c r="D1904" s="2506">
        <v>45708.583333333336</v>
      </c>
      <c r="E1904" s="2508">
        <v>72.0</v>
      </c>
      <c r="F1904" s="2508" t="s">
        <v>280</v>
      </c>
      <c r="G1904" s="2508">
        <v>7.0</v>
      </c>
      <c r="H1904" s="2508">
        <v>38.0</v>
      </c>
      <c r="I1904" s="2508">
        <v>707.0</v>
      </c>
      <c r="J1904" s="2508">
        <v>34.0</v>
      </c>
      <c r="K1904" s="2510">
        <v>866450.0</v>
      </c>
      <c r="L1904" s="2510">
        <v>12742.0</v>
      </c>
      <c r="M1904" s="2508">
        <v>88.0</v>
      </c>
      <c r="N1904" s="2508">
        <v>28.0</v>
      </c>
      <c r="O1904" s="2508">
        <v>68.0</v>
      </c>
      <c r="P1904" s="2508">
        <v>0.9</v>
      </c>
    </row>
    <row r="1905">
      <c r="A1905" s="2505" t="s">
        <v>17</v>
      </c>
      <c r="B1905" s="2505" t="s">
        <v>783</v>
      </c>
      <c r="C1905" s="2506">
        <v>45712.583333333336</v>
      </c>
      <c r="D1905" s="2506">
        <v>45715.583333333336</v>
      </c>
      <c r="E1905" s="2508">
        <v>72.0</v>
      </c>
      <c r="F1905" s="2508" t="s">
        <v>280</v>
      </c>
      <c r="G1905" s="2508">
        <v>6.0</v>
      </c>
      <c r="H1905" s="2508">
        <v>6.0</v>
      </c>
      <c r="I1905" s="2508">
        <v>909.0</v>
      </c>
      <c r="J1905" s="2508">
        <v>7.0</v>
      </c>
      <c r="K1905" s="2510">
        <v>2187153.0</v>
      </c>
      <c r="L1905" s="2510">
        <v>41267.0</v>
      </c>
      <c r="M1905" s="2508">
        <v>26.0</v>
      </c>
      <c r="N1905" s="2508">
        <v>90.0</v>
      </c>
      <c r="O1905" s="2508">
        <v>53.0</v>
      </c>
      <c r="P1905" s="2508">
        <v>0.7</v>
      </c>
    </row>
    <row r="1906">
      <c r="A1906" s="2505" t="s">
        <v>16</v>
      </c>
      <c r="B1906" s="2505" t="s">
        <v>783</v>
      </c>
      <c r="C1906" s="2506">
        <v>45719.583333333336</v>
      </c>
      <c r="D1906" s="2506">
        <v>45722.583333333336</v>
      </c>
      <c r="E1906" s="2508">
        <v>72.0</v>
      </c>
      <c r="F1906" s="2508" t="s">
        <v>280</v>
      </c>
      <c r="G1906" s="2508">
        <v>8.0</v>
      </c>
      <c r="H1906" s="2508">
        <v>30.0</v>
      </c>
      <c r="I1906" s="2508">
        <v>781.0</v>
      </c>
      <c r="J1906" s="2508">
        <v>29.0</v>
      </c>
      <c r="K1906" s="2510">
        <v>738205.0</v>
      </c>
      <c r="L1906" s="2510">
        <v>16405.0</v>
      </c>
      <c r="M1906" s="2508">
        <v>60.0</v>
      </c>
      <c r="N1906" s="2508">
        <v>36.0</v>
      </c>
      <c r="O1906" s="2508">
        <v>45.0</v>
      </c>
      <c r="P1906" s="2508">
        <v>0.6</v>
      </c>
    </row>
    <row r="1907">
      <c r="A1907" s="2505" t="s">
        <v>782</v>
      </c>
      <c r="B1907" s="2505" t="s">
        <v>783</v>
      </c>
      <c r="C1907" s="2506">
        <v>45502.625</v>
      </c>
      <c r="D1907" s="2506">
        <v>45505.583333333336</v>
      </c>
      <c r="E1907" s="2508">
        <v>71.0</v>
      </c>
      <c r="F1907" s="2508" t="s">
        <v>307</v>
      </c>
      <c r="G1907" s="2508">
        <v>5.0</v>
      </c>
      <c r="H1907" s="2508">
        <v>72.0</v>
      </c>
      <c r="I1907" s="2508">
        <v>562.0</v>
      </c>
      <c r="J1907" s="2508">
        <v>31.0</v>
      </c>
      <c r="K1907" s="2510">
        <v>410596.0</v>
      </c>
      <c r="L1907" s="2510">
        <v>45622.0</v>
      </c>
      <c r="M1907" s="2508">
        <v>77.0</v>
      </c>
      <c r="N1907" s="2508">
        <v>24.0</v>
      </c>
      <c r="O1907" s="2508">
        <v>9.0</v>
      </c>
      <c r="P1907" s="2508">
        <v>0.1</v>
      </c>
    </row>
    <row r="1908">
      <c r="A1908" s="2505" t="s">
        <v>46</v>
      </c>
      <c r="B1908" s="2505" t="s">
        <v>783</v>
      </c>
      <c r="C1908" s="2506">
        <v>45509.625</v>
      </c>
      <c r="D1908" s="2506">
        <v>45512.583333333336</v>
      </c>
      <c r="E1908" s="2508">
        <v>71.0</v>
      </c>
      <c r="F1908" s="2508" t="s">
        <v>307</v>
      </c>
      <c r="G1908" s="2508">
        <v>5.0</v>
      </c>
      <c r="H1908" s="2508">
        <v>35.0</v>
      </c>
      <c r="I1908" s="2508">
        <v>731.0</v>
      </c>
      <c r="J1908" s="2508">
        <v>18.0</v>
      </c>
      <c r="K1908" s="2510">
        <v>866241.0</v>
      </c>
      <c r="L1908" s="2510">
        <v>78749.0</v>
      </c>
      <c r="M1908" s="2508">
        <v>45.0</v>
      </c>
      <c r="N1908" s="2508">
        <v>42.0</v>
      </c>
      <c r="O1908" s="2508">
        <v>11.0</v>
      </c>
      <c r="P1908" s="2508">
        <v>0.2</v>
      </c>
    </row>
    <row r="1909">
      <c r="A1909" s="2505" t="s">
        <v>45</v>
      </c>
      <c r="B1909" s="2505" t="s">
        <v>783</v>
      </c>
      <c r="C1909" s="2506">
        <v>45516.625</v>
      </c>
      <c r="D1909" s="2506">
        <v>45519.583333333336</v>
      </c>
      <c r="E1909" s="2508">
        <v>71.0</v>
      </c>
      <c r="F1909" s="2508" t="s">
        <v>307</v>
      </c>
      <c r="G1909" s="2508">
        <v>6.0</v>
      </c>
      <c r="H1909" s="2508">
        <v>99.0</v>
      </c>
      <c r="I1909" s="2508">
        <v>427.0</v>
      </c>
      <c r="J1909" s="2508">
        <v>62.0</v>
      </c>
      <c r="K1909" s="2510">
        <v>166878.0</v>
      </c>
      <c r="L1909" s="2510">
        <v>41720.0</v>
      </c>
      <c r="M1909" s="2508">
        <v>77.0</v>
      </c>
      <c r="N1909" s="2508">
        <v>22.0</v>
      </c>
      <c r="O1909" s="2508">
        <v>4.0</v>
      </c>
      <c r="P1909" s="2508">
        <v>0.1</v>
      </c>
    </row>
    <row r="1910">
      <c r="A1910" s="2505" t="s">
        <v>44</v>
      </c>
      <c r="B1910" s="2505" t="s">
        <v>783</v>
      </c>
      <c r="C1910" s="2506">
        <v>45523.625</v>
      </c>
      <c r="D1910" s="2506">
        <v>45526.583333333336</v>
      </c>
      <c r="E1910" s="2508">
        <v>71.0</v>
      </c>
      <c r="F1910" s="2508" t="s">
        <v>307</v>
      </c>
      <c r="G1910" s="2508">
        <v>4.0</v>
      </c>
      <c r="H1910" s="2508">
        <v>98.0</v>
      </c>
      <c r="I1910" s="2508">
        <v>423.0</v>
      </c>
      <c r="J1910" s="2508">
        <v>59.0</v>
      </c>
      <c r="K1910" s="2510">
        <v>201143.0</v>
      </c>
      <c r="L1910" s="2510">
        <v>33524.0</v>
      </c>
      <c r="M1910" s="2508">
        <v>99.0</v>
      </c>
      <c r="N1910" s="2508">
        <v>18.0</v>
      </c>
      <c r="O1910" s="2508">
        <v>6.0</v>
      </c>
      <c r="P1910" s="2508">
        <v>0.1</v>
      </c>
    </row>
    <row r="1911">
      <c r="A1911" s="2505" t="s">
        <v>43</v>
      </c>
      <c r="B1911" s="2505" t="s">
        <v>783</v>
      </c>
      <c r="C1911" s="2506">
        <v>45530.625</v>
      </c>
      <c r="D1911" s="2506">
        <v>45533.583333333336</v>
      </c>
      <c r="E1911" s="2508">
        <v>71.0</v>
      </c>
      <c r="F1911" s="2508" t="s">
        <v>307</v>
      </c>
      <c r="G1911" s="2508">
        <v>4.0</v>
      </c>
      <c r="H1911" s="2508">
        <v>84.0</v>
      </c>
      <c r="I1911" s="2508">
        <v>496.0</v>
      </c>
      <c r="J1911" s="2508">
        <v>43.0</v>
      </c>
      <c r="K1911" s="2510">
        <v>280999.0</v>
      </c>
      <c r="L1911" s="2510">
        <v>56200.0</v>
      </c>
      <c r="M1911" s="2508">
        <v>69.0</v>
      </c>
      <c r="N1911" s="2508">
        <v>30.0</v>
      </c>
      <c r="O1911" s="2508">
        <v>5.0</v>
      </c>
      <c r="P1911" s="2508">
        <v>0.1</v>
      </c>
    </row>
    <row r="1912">
      <c r="A1912" s="2505" t="s">
        <v>42</v>
      </c>
      <c r="B1912" s="2505" t="s">
        <v>783</v>
      </c>
      <c r="C1912" s="2506">
        <v>45537.708333333336</v>
      </c>
      <c r="D1912" s="2506">
        <v>45540.666666666664</v>
      </c>
      <c r="E1912" s="2508">
        <v>71.0</v>
      </c>
      <c r="F1912" s="2508" t="s">
        <v>307</v>
      </c>
      <c r="G1912" s="2508">
        <v>5.0</v>
      </c>
      <c r="H1912" s="2508">
        <v>118.0</v>
      </c>
      <c r="I1912" s="2508">
        <v>360.0</v>
      </c>
      <c r="J1912" s="2508">
        <v>74.0</v>
      </c>
      <c r="K1912" s="2510">
        <v>163428.0</v>
      </c>
      <c r="L1912" s="2510">
        <v>40857.0</v>
      </c>
      <c r="M1912" s="2508">
        <v>98.0</v>
      </c>
      <c r="N1912" s="2508">
        <v>22.0</v>
      </c>
      <c r="O1912" s="2508">
        <v>4.0</v>
      </c>
      <c r="P1912" s="2508">
        <v>0.1</v>
      </c>
    </row>
    <row r="1913">
      <c r="A1913" s="2505" t="s">
        <v>41</v>
      </c>
      <c r="B1913" s="2505" t="s">
        <v>783</v>
      </c>
      <c r="C1913" s="2506">
        <v>45544.708333333336</v>
      </c>
      <c r="D1913" s="2506">
        <v>45547.583333333336</v>
      </c>
      <c r="E1913" s="2508">
        <v>69.0</v>
      </c>
      <c r="F1913" s="2508" t="s">
        <v>307</v>
      </c>
      <c r="G1913" s="2508">
        <v>4.0</v>
      </c>
      <c r="H1913" s="2508">
        <v>103.0</v>
      </c>
      <c r="I1913" s="2508">
        <v>428.0</v>
      </c>
      <c r="J1913" s="2508">
        <v>64.0</v>
      </c>
      <c r="K1913" s="2510">
        <v>202199.0</v>
      </c>
      <c r="L1913" s="2510">
        <v>40440.0</v>
      </c>
      <c r="M1913" s="2508">
        <v>93.0</v>
      </c>
      <c r="N1913" s="2508">
        <v>21.0</v>
      </c>
      <c r="O1913" s="2508">
        <v>5.0</v>
      </c>
      <c r="P1913" s="2508">
        <v>0.1</v>
      </c>
    </row>
    <row r="1914">
      <c r="A1914" s="2505" t="s">
        <v>40</v>
      </c>
      <c r="B1914" s="2505" t="s">
        <v>783</v>
      </c>
      <c r="C1914" s="2506">
        <v>45551.708333333336</v>
      </c>
      <c r="D1914" s="2506">
        <v>45554.583333333336</v>
      </c>
      <c r="E1914" s="2508">
        <v>69.0</v>
      </c>
      <c r="F1914" s="2508" t="s">
        <v>307</v>
      </c>
      <c r="G1914" s="2508">
        <v>4.0</v>
      </c>
      <c r="H1914" s="2508">
        <v>123.0</v>
      </c>
      <c r="I1914" s="2508">
        <v>328.0</v>
      </c>
      <c r="J1914" s="2508">
        <v>92.0</v>
      </c>
      <c r="K1914" s="2510">
        <v>99797.0</v>
      </c>
      <c r="L1914" s="2510">
        <v>33266.0</v>
      </c>
      <c r="M1914" s="2508">
        <v>93.0</v>
      </c>
      <c r="N1914" s="2508">
        <v>18.0</v>
      </c>
      <c r="O1914" s="2508">
        <v>3.0</v>
      </c>
      <c r="P1914" s="2508">
        <v>0.0</v>
      </c>
    </row>
    <row r="1915">
      <c r="A1915" s="2505" t="s">
        <v>39</v>
      </c>
      <c r="B1915" s="2505" t="s">
        <v>783</v>
      </c>
      <c r="C1915" s="2506">
        <v>45558.708333333336</v>
      </c>
      <c r="D1915" s="2506">
        <v>45561.583333333336</v>
      </c>
      <c r="E1915" s="2508">
        <v>69.0</v>
      </c>
      <c r="F1915" s="2508" t="s">
        <v>307</v>
      </c>
      <c r="G1915" s="2508">
        <v>3.0</v>
      </c>
      <c r="H1915" s="2508">
        <v>149.0</v>
      </c>
      <c r="I1915" s="2508">
        <v>212.0</v>
      </c>
      <c r="J1915" s="2508">
        <v>145.0</v>
      </c>
      <c r="K1915" s="2510">
        <v>37390.0</v>
      </c>
      <c r="L1915" s="2510">
        <v>37390.0</v>
      </c>
      <c r="M1915" s="2508">
        <v>104.0</v>
      </c>
      <c r="N1915" s="2508">
        <v>20.0</v>
      </c>
      <c r="O1915" s="2508">
        <v>1.0</v>
      </c>
      <c r="P1915" s="2508">
        <v>0.0</v>
      </c>
    </row>
    <row r="1916">
      <c r="A1916" s="2505" t="s">
        <v>38</v>
      </c>
      <c r="B1916" s="2505" t="s">
        <v>783</v>
      </c>
      <c r="C1916" s="2506">
        <v>45565.708333333336</v>
      </c>
      <c r="D1916" s="2506">
        <v>45568.583333333336</v>
      </c>
      <c r="E1916" s="2508">
        <v>69.0</v>
      </c>
      <c r="F1916" s="2508" t="s">
        <v>307</v>
      </c>
      <c r="G1916" s="2508">
        <v>3.0</v>
      </c>
      <c r="H1916" s="2508">
        <v>85.0</v>
      </c>
      <c r="I1916" s="2508">
        <v>506.0</v>
      </c>
      <c r="J1916" s="2508">
        <v>53.0</v>
      </c>
      <c r="K1916" s="2510">
        <v>268442.0</v>
      </c>
      <c r="L1916" s="2510">
        <v>67111.0</v>
      </c>
      <c r="M1916" s="2508">
        <v>56.0</v>
      </c>
      <c r="N1916" s="2508">
        <v>36.0</v>
      </c>
      <c r="O1916" s="2508">
        <v>4.0</v>
      </c>
      <c r="P1916" s="2508">
        <v>0.1</v>
      </c>
    </row>
    <row r="1917">
      <c r="A1917" s="2505" t="s">
        <v>37</v>
      </c>
      <c r="B1917" s="2505" t="s">
        <v>783</v>
      </c>
      <c r="C1917" s="2506">
        <v>45572.625</v>
      </c>
      <c r="D1917" s="2506">
        <v>45575.583333333336</v>
      </c>
      <c r="E1917" s="2508">
        <v>71.0</v>
      </c>
      <c r="F1917" s="2508" t="s">
        <v>307</v>
      </c>
      <c r="G1917" s="2508">
        <v>6.0</v>
      </c>
      <c r="H1917" s="2508">
        <v>92.0</v>
      </c>
      <c r="I1917" s="2508">
        <v>494.0</v>
      </c>
      <c r="J1917" s="2508">
        <v>50.0</v>
      </c>
      <c r="K1917" s="2510">
        <v>379194.0</v>
      </c>
      <c r="L1917" s="2510">
        <v>47399.0</v>
      </c>
      <c r="M1917" s="2508">
        <v>88.0</v>
      </c>
      <c r="N1917" s="2508">
        <v>25.0</v>
      </c>
      <c r="O1917" s="2508">
        <v>8.0</v>
      </c>
      <c r="P1917" s="2508">
        <v>0.1</v>
      </c>
    </row>
    <row r="1918">
      <c r="A1918" s="2505" t="s">
        <v>36</v>
      </c>
      <c r="B1918" s="2505" t="s">
        <v>783</v>
      </c>
      <c r="C1918" s="2506">
        <v>45579.625</v>
      </c>
      <c r="D1918" s="2506">
        <v>45582.583333333336</v>
      </c>
      <c r="E1918" s="2508">
        <v>71.0</v>
      </c>
      <c r="F1918" s="2508" t="s">
        <v>307</v>
      </c>
      <c r="G1918" s="2508">
        <v>4.0</v>
      </c>
      <c r="H1918" s="2508">
        <v>116.0</v>
      </c>
      <c r="I1918" s="2508">
        <v>403.0</v>
      </c>
      <c r="J1918" s="2508">
        <v>69.0</v>
      </c>
      <c r="K1918" s="2510">
        <v>264216.0</v>
      </c>
      <c r="L1918" s="2510">
        <v>44036.0</v>
      </c>
      <c r="M1918" s="2508">
        <v>103.0</v>
      </c>
      <c r="N1918" s="2508">
        <v>23.0</v>
      </c>
      <c r="O1918" s="2508">
        <v>6.0</v>
      </c>
      <c r="P1918" s="2508">
        <v>0.1</v>
      </c>
    </row>
    <row r="1919">
      <c r="A1919" s="2505" t="s">
        <v>35</v>
      </c>
      <c r="B1919" s="2505" t="s">
        <v>783</v>
      </c>
      <c r="C1919" s="2506">
        <v>45586.625</v>
      </c>
      <c r="D1919" s="2506">
        <v>45589.583333333336</v>
      </c>
      <c r="E1919" s="2508">
        <v>71.0</v>
      </c>
      <c r="F1919" s="2508" t="s">
        <v>307</v>
      </c>
      <c r="G1919" s="2508">
        <v>4.0</v>
      </c>
      <c r="H1919" s="2508">
        <v>65.0</v>
      </c>
      <c r="I1919" s="2508">
        <v>594.0</v>
      </c>
      <c r="J1919" s="2508">
        <v>45.0</v>
      </c>
      <c r="K1919" s="2510">
        <v>331090.0</v>
      </c>
      <c r="L1919" s="2510">
        <v>82773.0</v>
      </c>
      <c r="M1919" s="2508">
        <v>39.0</v>
      </c>
      <c r="N1919" s="2508">
        <v>50.0</v>
      </c>
      <c r="O1919" s="2508">
        <v>4.0</v>
      </c>
      <c r="P1919" s="2508">
        <v>0.1</v>
      </c>
    </row>
    <row r="1920">
      <c r="A1920" s="2505" t="s">
        <v>34</v>
      </c>
      <c r="B1920" s="2505" t="s">
        <v>783</v>
      </c>
      <c r="C1920" s="2506">
        <v>45593.583333333336</v>
      </c>
      <c r="D1920" s="2506">
        <v>45596.583333333336</v>
      </c>
      <c r="E1920" s="2508">
        <v>72.0</v>
      </c>
      <c r="F1920" s="2508" t="s">
        <v>307</v>
      </c>
      <c r="G1920" s="2508">
        <v>5.0</v>
      </c>
      <c r="H1920" s="2508">
        <v>58.0</v>
      </c>
      <c r="I1920" s="2508">
        <v>616.0</v>
      </c>
      <c r="J1920" s="2508">
        <v>30.0</v>
      </c>
      <c r="K1920" s="2510">
        <v>716942.0</v>
      </c>
      <c r="L1920" s="2510">
        <v>42173.0</v>
      </c>
      <c r="M1920" s="2508">
        <v>80.0</v>
      </c>
      <c r="N1920" s="2508">
        <v>26.0</v>
      </c>
      <c r="O1920" s="2508">
        <v>17.0</v>
      </c>
      <c r="P1920" s="2508">
        <v>0.2</v>
      </c>
    </row>
    <row r="1921">
      <c r="A1921" s="2505" t="s">
        <v>33</v>
      </c>
      <c r="B1921" s="2505" t="s">
        <v>783</v>
      </c>
      <c r="C1921" s="2506">
        <v>45600.583333333336</v>
      </c>
      <c r="D1921" s="2506">
        <v>45603.583333333336</v>
      </c>
      <c r="E1921" s="2508">
        <v>72.0</v>
      </c>
      <c r="F1921" s="2508" t="s">
        <v>307</v>
      </c>
      <c r="G1921" s="2508">
        <v>5.0</v>
      </c>
      <c r="H1921" s="2508">
        <v>55.0</v>
      </c>
      <c r="I1921" s="2508">
        <v>650.0</v>
      </c>
      <c r="J1921" s="2508">
        <v>23.0</v>
      </c>
      <c r="K1921" s="2510">
        <v>1163352.0</v>
      </c>
      <c r="L1921" s="2510">
        <v>43087.0</v>
      </c>
      <c r="M1921" s="2508">
        <v>81.0</v>
      </c>
      <c r="N1921" s="2508">
        <v>26.0</v>
      </c>
      <c r="O1921" s="2508">
        <v>27.0</v>
      </c>
      <c r="P1921" s="2508">
        <v>0.4</v>
      </c>
    </row>
    <row r="1922">
      <c r="A1922" s="2505" t="s">
        <v>32</v>
      </c>
      <c r="B1922" s="2505" t="s">
        <v>783</v>
      </c>
      <c r="C1922" s="2506">
        <v>45607.583333333336</v>
      </c>
      <c r="D1922" s="2506">
        <v>45610.583333333336</v>
      </c>
      <c r="E1922" s="2508">
        <v>72.0</v>
      </c>
      <c r="F1922" s="2508" t="s">
        <v>307</v>
      </c>
      <c r="G1922" s="2508">
        <v>6.0</v>
      </c>
      <c r="H1922" s="2508">
        <v>30.0</v>
      </c>
      <c r="I1922" s="2508">
        <v>771.0</v>
      </c>
      <c r="J1922" s="2508">
        <v>17.0</v>
      </c>
      <c r="K1922" s="2510">
        <v>1721752.0</v>
      </c>
      <c r="L1922" s="2510">
        <v>66221.0</v>
      </c>
      <c r="M1922" s="2508">
        <v>45.0</v>
      </c>
      <c r="N1922" s="2508">
        <v>40.0</v>
      </c>
      <c r="O1922" s="2508">
        <v>26.0</v>
      </c>
      <c r="P1922" s="2508">
        <v>0.4</v>
      </c>
    </row>
    <row r="1923">
      <c r="A1923" s="2505" t="s">
        <v>31</v>
      </c>
      <c r="B1923" s="2505" t="s">
        <v>783</v>
      </c>
      <c r="C1923" s="2506">
        <v>45614.583333333336</v>
      </c>
      <c r="D1923" s="2506">
        <v>45617.583333333336</v>
      </c>
      <c r="E1923" s="2508">
        <v>72.0</v>
      </c>
      <c r="F1923" s="2508" t="s">
        <v>307</v>
      </c>
      <c r="G1923" s="2508">
        <v>6.0</v>
      </c>
      <c r="H1923" s="2508">
        <v>42.0</v>
      </c>
      <c r="I1923" s="2508">
        <v>707.0</v>
      </c>
      <c r="J1923" s="2508">
        <v>22.0</v>
      </c>
      <c r="K1923" s="2510">
        <v>1529471.0</v>
      </c>
      <c r="L1923" s="2510">
        <v>89969.0</v>
      </c>
      <c r="M1923" s="2508">
        <v>56.0</v>
      </c>
      <c r="N1923" s="2508">
        <v>55.0</v>
      </c>
      <c r="O1923" s="2508">
        <v>17.0</v>
      </c>
      <c r="P1923" s="2508">
        <v>0.2</v>
      </c>
    </row>
    <row r="1924">
      <c r="A1924" s="2505" t="s">
        <v>30</v>
      </c>
      <c r="B1924" s="2505" t="s">
        <v>783</v>
      </c>
      <c r="C1924" s="2506">
        <v>45621.583333333336</v>
      </c>
      <c r="D1924" s="2506">
        <v>45624.583333333336</v>
      </c>
      <c r="E1924" s="2508">
        <v>72.0</v>
      </c>
      <c r="F1924" s="2508" t="s">
        <v>307</v>
      </c>
      <c r="G1924" s="2508">
        <v>7.0</v>
      </c>
      <c r="H1924" s="2508">
        <v>29.0</v>
      </c>
      <c r="I1924" s="2508">
        <v>784.0</v>
      </c>
      <c r="J1924" s="2508">
        <v>12.0</v>
      </c>
      <c r="K1924" s="2510">
        <v>1586640.0</v>
      </c>
      <c r="L1924" s="2510">
        <v>83507.0</v>
      </c>
      <c r="M1924" s="2508">
        <v>51.0</v>
      </c>
      <c r="N1924" s="2508">
        <v>51.0</v>
      </c>
      <c r="O1924" s="2508">
        <v>19.0</v>
      </c>
      <c r="P1924" s="2508">
        <v>0.3</v>
      </c>
    </row>
    <row r="1925">
      <c r="A1925" s="2505" t="s">
        <v>29</v>
      </c>
      <c r="B1925" s="2505" t="s">
        <v>783</v>
      </c>
      <c r="C1925" s="2506">
        <v>45628.583333333336</v>
      </c>
      <c r="D1925" s="2506">
        <v>45631.583333333336</v>
      </c>
      <c r="E1925" s="2508">
        <v>72.0</v>
      </c>
      <c r="F1925" s="2508" t="s">
        <v>307</v>
      </c>
      <c r="G1925" s="2508">
        <v>7.0</v>
      </c>
      <c r="H1925" s="2508">
        <v>24.0</v>
      </c>
      <c r="I1925" s="2508">
        <v>827.0</v>
      </c>
      <c r="J1925" s="2508">
        <v>8.0</v>
      </c>
      <c r="K1925" s="2510">
        <v>2306403.0</v>
      </c>
      <c r="L1925" s="2510">
        <v>76880.0</v>
      </c>
      <c r="M1925" s="2508">
        <v>55.0</v>
      </c>
      <c r="N1925" s="2508">
        <v>47.0</v>
      </c>
      <c r="O1925" s="2508">
        <v>30.0</v>
      </c>
      <c r="P1925" s="2508">
        <v>0.4</v>
      </c>
    </row>
    <row r="1926">
      <c r="A1926" s="2505" t="s">
        <v>28</v>
      </c>
      <c r="B1926" s="2505" t="s">
        <v>783</v>
      </c>
      <c r="C1926" s="2506">
        <v>45635.583333333336</v>
      </c>
      <c r="D1926" s="2506">
        <v>45638.583333333336</v>
      </c>
      <c r="E1926" s="2508">
        <v>72.0</v>
      </c>
      <c r="F1926" s="2508" t="s">
        <v>307</v>
      </c>
      <c r="G1926" s="2508">
        <v>7.0</v>
      </c>
      <c r="H1926" s="2508">
        <v>45.0</v>
      </c>
      <c r="I1926" s="2508">
        <v>712.0</v>
      </c>
      <c r="J1926" s="2508">
        <v>28.0</v>
      </c>
      <c r="K1926" s="2510">
        <v>832392.0</v>
      </c>
      <c r="L1926" s="2510">
        <v>118913.0</v>
      </c>
      <c r="M1926" s="2508">
        <v>30.0</v>
      </c>
      <c r="N1926" s="2508">
        <v>72.0</v>
      </c>
      <c r="O1926" s="2508">
        <v>7.0</v>
      </c>
      <c r="P1926" s="2508">
        <v>0.1</v>
      </c>
    </row>
    <row r="1927">
      <c r="A1927" s="2505" t="s">
        <v>27</v>
      </c>
      <c r="B1927" s="2505" t="s">
        <v>783</v>
      </c>
      <c r="C1927" s="2506">
        <v>45642.583333333336</v>
      </c>
      <c r="D1927" s="2506">
        <v>45645.583333333336</v>
      </c>
      <c r="E1927" s="2508">
        <v>72.0</v>
      </c>
      <c r="F1927" s="2508" t="s">
        <v>307</v>
      </c>
      <c r="G1927" s="2508">
        <v>5.0</v>
      </c>
      <c r="H1927" s="2508">
        <v>114.0</v>
      </c>
      <c r="I1927" s="2508">
        <v>372.0</v>
      </c>
      <c r="J1927" s="2508">
        <v>100.0</v>
      </c>
      <c r="K1927" s="2510">
        <v>169746.0</v>
      </c>
      <c r="L1927" s="2510">
        <v>56582.0</v>
      </c>
      <c r="M1927" s="2508">
        <v>81.0</v>
      </c>
      <c r="N1927" s="2508">
        <v>34.0</v>
      </c>
      <c r="O1927" s="2508">
        <v>3.0</v>
      </c>
      <c r="P1927" s="2508">
        <v>0.0</v>
      </c>
    </row>
    <row r="1928">
      <c r="A1928" s="2505" t="s">
        <v>26</v>
      </c>
      <c r="B1928" s="2505" t="s">
        <v>783</v>
      </c>
      <c r="C1928" s="2506">
        <v>45649.583333333336</v>
      </c>
      <c r="D1928" s="2506">
        <v>45652.583333333336</v>
      </c>
      <c r="E1928" s="2508">
        <v>72.0</v>
      </c>
      <c r="F1928" s="2508" t="s">
        <v>307</v>
      </c>
      <c r="G1928" s="2508">
        <v>5.0</v>
      </c>
      <c r="H1928" s="2508">
        <v>82.0</v>
      </c>
      <c r="I1928" s="2508">
        <v>483.0</v>
      </c>
      <c r="J1928" s="2508">
        <v>64.0</v>
      </c>
      <c r="K1928" s="2510">
        <v>254246.0</v>
      </c>
      <c r="L1928" s="2510">
        <v>63562.0</v>
      </c>
      <c r="M1928" s="2508">
        <v>66.0</v>
      </c>
      <c r="N1928" s="2508">
        <v>39.0</v>
      </c>
      <c r="O1928" s="2508">
        <v>4.0</v>
      </c>
      <c r="P1928" s="2508">
        <v>0.1</v>
      </c>
    </row>
    <row r="1929">
      <c r="A1929" s="2505" t="s">
        <v>25</v>
      </c>
      <c r="B1929" s="2505" t="s">
        <v>783</v>
      </c>
      <c r="C1929" s="2506">
        <v>45656.583333333336</v>
      </c>
      <c r="D1929" s="2506">
        <v>45659.583333333336</v>
      </c>
      <c r="E1929" s="2508">
        <v>72.0</v>
      </c>
      <c r="F1929" s="2508" t="s">
        <v>307</v>
      </c>
      <c r="G1929" s="2508">
        <v>4.0</v>
      </c>
      <c r="H1929" s="2508">
        <v>127.0</v>
      </c>
      <c r="I1929" s="2508">
        <v>289.0</v>
      </c>
      <c r="J1929" s="2508">
        <v>119.0</v>
      </c>
      <c r="K1929" s="2510">
        <v>56791.0</v>
      </c>
      <c r="L1929" s="2510">
        <v>56791.0</v>
      </c>
      <c r="M1929" s="2508">
        <v>68.0</v>
      </c>
      <c r="N1929" s="2508">
        <v>34.0</v>
      </c>
      <c r="O1929" s="2508">
        <v>1.0</v>
      </c>
      <c r="P1929" s="2508">
        <v>0.0</v>
      </c>
    </row>
    <row r="1930">
      <c r="A1930" s="2505" t="s">
        <v>24</v>
      </c>
      <c r="B1930" s="2505" t="s">
        <v>783</v>
      </c>
      <c r="C1930" s="2506">
        <v>45663.583333333336</v>
      </c>
      <c r="D1930" s="2506">
        <v>45666.583333333336</v>
      </c>
      <c r="E1930" s="2508">
        <v>72.0</v>
      </c>
      <c r="F1930" s="2508" t="s">
        <v>307</v>
      </c>
      <c r="G1930" s="2508">
        <v>4.0</v>
      </c>
      <c r="H1930" s="2508">
        <v>75.0</v>
      </c>
      <c r="I1930" s="2508">
        <v>558.0</v>
      </c>
      <c r="J1930" s="2508">
        <v>48.0</v>
      </c>
      <c r="K1930" s="2510">
        <v>380706.0</v>
      </c>
      <c r="L1930" s="2510">
        <v>63451.0</v>
      </c>
      <c r="M1930" s="2508">
        <v>61.0</v>
      </c>
      <c r="N1930" s="2508">
        <v>38.0</v>
      </c>
      <c r="O1930" s="2508">
        <v>6.0</v>
      </c>
      <c r="P1930" s="2508">
        <v>0.1</v>
      </c>
    </row>
    <row r="1931">
      <c r="A1931" s="2505" t="s">
        <v>23</v>
      </c>
      <c r="B1931" s="2505" t="s">
        <v>783</v>
      </c>
      <c r="C1931" s="2506">
        <v>45670.583333333336</v>
      </c>
      <c r="D1931" s="2506">
        <v>45673.583333333336</v>
      </c>
      <c r="E1931" s="2508">
        <v>72.0</v>
      </c>
      <c r="F1931" s="2508" t="s">
        <v>307</v>
      </c>
      <c r="G1931" s="2508">
        <v>5.0</v>
      </c>
      <c r="H1931" s="2508">
        <v>64.0</v>
      </c>
      <c r="I1931" s="2508">
        <v>606.0</v>
      </c>
      <c r="J1931" s="2508">
        <v>32.0</v>
      </c>
      <c r="K1931" s="2510">
        <v>574251.0</v>
      </c>
      <c r="L1931" s="2510">
        <v>52205.0</v>
      </c>
      <c r="M1931" s="2508">
        <v>74.0</v>
      </c>
      <c r="N1931" s="2508">
        <v>32.0</v>
      </c>
      <c r="O1931" s="2508">
        <v>11.0</v>
      </c>
      <c r="P1931" s="2508">
        <v>0.2</v>
      </c>
    </row>
    <row r="1932">
      <c r="A1932" s="2505" t="s">
        <v>22</v>
      </c>
      <c r="B1932" s="2505" t="s">
        <v>783</v>
      </c>
      <c r="C1932" s="2506">
        <v>45677.583333333336</v>
      </c>
      <c r="D1932" s="2506">
        <v>45680.583333333336</v>
      </c>
      <c r="E1932" s="2508">
        <v>72.0</v>
      </c>
      <c r="F1932" s="2508" t="s">
        <v>307</v>
      </c>
      <c r="G1932" s="2508">
        <v>5.0</v>
      </c>
      <c r="H1932" s="2508">
        <v>36.0</v>
      </c>
      <c r="I1932" s="2508">
        <v>761.0</v>
      </c>
      <c r="J1932" s="2508">
        <v>17.0</v>
      </c>
      <c r="K1932" s="2510">
        <v>2349305.0</v>
      </c>
      <c r="L1932" s="2510">
        <v>87011.0</v>
      </c>
      <c r="M1932" s="2508">
        <v>63.0</v>
      </c>
      <c r="N1932" s="2508">
        <v>53.0</v>
      </c>
      <c r="O1932" s="2508">
        <v>27.0</v>
      </c>
      <c r="P1932" s="2508">
        <v>0.4</v>
      </c>
    </row>
    <row r="1933">
      <c r="A1933" s="2505" t="s">
        <v>21</v>
      </c>
      <c r="B1933" s="2505" t="s">
        <v>783</v>
      </c>
      <c r="C1933" s="2506">
        <v>45684.583333333336</v>
      </c>
      <c r="D1933" s="2506">
        <v>45687.583333333336</v>
      </c>
      <c r="E1933" s="2508">
        <v>72.0</v>
      </c>
      <c r="F1933" s="2508" t="s">
        <v>307</v>
      </c>
      <c r="G1933" s="2508">
        <v>6.0</v>
      </c>
      <c r="H1933" s="2508">
        <v>21.0</v>
      </c>
      <c r="I1933" s="2508">
        <v>824.0</v>
      </c>
      <c r="J1933" s="2508">
        <v>6.0</v>
      </c>
      <c r="K1933" s="2510">
        <v>2356056.0</v>
      </c>
      <c r="L1933" s="2510">
        <v>94242.0</v>
      </c>
      <c r="M1933" s="2508">
        <v>52.0</v>
      </c>
      <c r="N1933" s="2508">
        <v>57.0</v>
      </c>
      <c r="O1933" s="2508">
        <v>25.0</v>
      </c>
      <c r="P1933" s="2508">
        <v>0.3</v>
      </c>
    </row>
    <row r="1934">
      <c r="A1934" s="2505" t="s">
        <v>20</v>
      </c>
      <c r="B1934" s="2505" t="s">
        <v>783</v>
      </c>
      <c r="C1934" s="2506">
        <v>45691.583333333336</v>
      </c>
      <c r="D1934" s="2506">
        <v>45694.583333333336</v>
      </c>
      <c r="E1934" s="2508">
        <v>72.0</v>
      </c>
      <c r="F1934" s="2508" t="s">
        <v>307</v>
      </c>
      <c r="G1934" s="2508">
        <v>7.0</v>
      </c>
      <c r="H1934" s="2508">
        <v>58.0</v>
      </c>
      <c r="I1934" s="2508">
        <v>645.0</v>
      </c>
      <c r="J1934" s="2508">
        <v>33.0</v>
      </c>
      <c r="K1934" s="2510">
        <v>858699.0</v>
      </c>
      <c r="L1934" s="2510">
        <v>66054.0</v>
      </c>
      <c r="M1934" s="2508">
        <v>72.0</v>
      </c>
      <c r="N1934" s="2508">
        <v>40.0</v>
      </c>
      <c r="O1934" s="2508">
        <v>13.0</v>
      </c>
      <c r="P1934" s="2508">
        <v>0.2</v>
      </c>
    </row>
    <row r="1935">
      <c r="A1935" s="2505" t="s">
        <v>19</v>
      </c>
      <c r="B1935" s="2505" t="s">
        <v>783</v>
      </c>
      <c r="C1935" s="2506">
        <v>45698.583333333336</v>
      </c>
      <c r="D1935" s="2506">
        <v>45701.583333333336</v>
      </c>
      <c r="E1935" s="2508">
        <v>72.0</v>
      </c>
      <c r="F1935" s="2508" t="s">
        <v>307</v>
      </c>
      <c r="G1935" s="2508">
        <v>6.0</v>
      </c>
      <c r="H1935" s="2508">
        <v>66.0</v>
      </c>
      <c r="I1935" s="2508">
        <v>584.0</v>
      </c>
      <c r="J1935" s="2508">
        <v>41.0</v>
      </c>
      <c r="K1935" s="2510">
        <v>523209.0</v>
      </c>
      <c r="L1935" s="2510">
        <v>65401.0</v>
      </c>
      <c r="M1935" s="2508">
        <v>64.0</v>
      </c>
      <c r="N1935" s="2508">
        <v>40.0</v>
      </c>
      <c r="O1935" s="2508">
        <v>8.0</v>
      </c>
      <c r="P1935" s="2508">
        <v>0.1</v>
      </c>
    </row>
    <row r="1936">
      <c r="A1936" s="2505" t="s">
        <v>18</v>
      </c>
      <c r="B1936" s="2505" t="s">
        <v>783</v>
      </c>
      <c r="C1936" s="2506">
        <v>45705.583333333336</v>
      </c>
      <c r="D1936" s="2506">
        <v>45708.583333333336</v>
      </c>
      <c r="E1936" s="2508">
        <v>72.0</v>
      </c>
      <c r="F1936" s="2508" t="s">
        <v>307</v>
      </c>
      <c r="G1936" s="2508">
        <v>5.0</v>
      </c>
      <c r="H1936" s="2508">
        <v>71.0</v>
      </c>
      <c r="I1936" s="2508">
        <v>554.0</v>
      </c>
      <c r="J1936" s="2508">
        <v>41.0</v>
      </c>
      <c r="K1936" s="2510">
        <v>709800.0</v>
      </c>
      <c r="L1936" s="2510">
        <v>64527.0</v>
      </c>
      <c r="M1936" s="2508">
        <v>75.0</v>
      </c>
      <c r="N1936" s="2508">
        <v>39.0</v>
      </c>
      <c r="O1936" s="2508">
        <v>11.0</v>
      </c>
      <c r="P1936" s="2508">
        <v>0.2</v>
      </c>
    </row>
    <row r="1937">
      <c r="A1937" s="2505" t="s">
        <v>17</v>
      </c>
      <c r="B1937" s="2505" t="s">
        <v>783</v>
      </c>
      <c r="C1937" s="2506">
        <v>45712.583333333336</v>
      </c>
      <c r="D1937" s="2506">
        <v>45715.583333333336</v>
      </c>
      <c r="E1937" s="2508">
        <v>72.0</v>
      </c>
      <c r="F1937" s="2508" t="s">
        <v>307</v>
      </c>
      <c r="G1937" s="2508">
        <v>5.0</v>
      </c>
      <c r="H1937" s="2508">
        <v>43.0</v>
      </c>
      <c r="I1937" s="2508">
        <v>695.0</v>
      </c>
      <c r="J1937" s="2508">
        <v>19.0</v>
      </c>
      <c r="K1937" s="2510">
        <v>1047588.0</v>
      </c>
      <c r="L1937" s="2510">
        <v>87299.0</v>
      </c>
      <c r="M1937" s="2508">
        <v>54.0</v>
      </c>
      <c r="N1937" s="2508">
        <v>53.0</v>
      </c>
      <c r="O1937" s="2508">
        <v>12.0</v>
      </c>
      <c r="P1937" s="2508">
        <v>0.2</v>
      </c>
    </row>
    <row r="1938">
      <c r="A1938" s="2505" t="s">
        <v>16</v>
      </c>
      <c r="B1938" s="2505" t="s">
        <v>783</v>
      </c>
      <c r="C1938" s="2506">
        <v>45719.583333333336</v>
      </c>
      <c r="D1938" s="2506">
        <v>45722.583333333336</v>
      </c>
      <c r="E1938" s="2508">
        <v>72.0</v>
      </c>
      <c r="F1938" s="2508" t="s">
        <v>307</v>
      </c>
      <c r="G1938" s="2508">
        <v>5.0</v>
      </c>
      <c r="H1938" s="2508">
        <v>61.0</v>
      </c>
      <c r="I1938" s="2508">
        <v>602.0</v>
      </c>
      <c r="J1938" s="2508">
        <v>36.0</v>
      </c>
      <c r="K1938" s="2510">
        <v>496120.0</v>
      </c>
      <c r="L1938" s="2510">
        <v>62015.0</v>
      </c>
      <c r="M1938" s="2508">
        <v>55.0</v>
      </c>
      <c r="N1938" s="2508">
        <v>38.0</v>
      </c>
      <c r="O1938" s="2508">
        <v>8.0</v>
      </c>
      <c r="P1938" s="2508">
        <v>0.1</v>
      </c>
    </row>
    <row r="1939">
      <c r="A1939" s="2505" t="s">
        <v>782</v>
      </c>
      <c r="B1939" s="2505" t="s">
        <v>783</v>
      </c>
      <c r="C1939" s="2506">
        <v>45502.625</v>
      </c>
      <c r="D1939" s="2506">
        <v>45505.583333333336</v>
      </c>
      <c r="E1939" s="2508">
        <v>71.0</v>
      </c>
      <c r="F1939" s="2508" t="s">
        <v>435</v>
      </c>
      <c r="G1939" s="2508">
        <v>3.0</v>
      </c>
      <c r="H1939" s="2508">
        <v>155.0</v>
      </c>
      <c r="I1939" s="2508">
        <v>145.0</v>
      </c>
      <c r="J1939" s="2508">
        <v>148.0</v>
      </c>
      <c r="K1939" s="2510">
        <v>19280.0</v>
      </c>
      <c r="L1939" s="2510">
        <v>9640.0</v>
      </c>
      <c r="M1939" s="2508">
        <v>127.0</v>
      </c>
      <c r="N1939" s="2508">
        <v>13.0</v>
      </c>
      <c r="O1939" s="2508">
        <v>2.0</v>
      </c>
      <c r="P1939" s="2508">
        <v>0.0</v>
      </c>
    </row>
    <row r="1940">
      <c r="A1940" s="2505" t="s">
        <v>46</v>
      </c>
      <c r="B1940" s="2505" t="s">
        <v>783</v>
      </c>
      <c r="C1940" s="2506">
        <v>45509.625</v>
      </c>
      <c r="D1940" s="2506">
        <v>45512.583333333336</v>
      </c>
      <c r="E1940" s="2508">
        <v>71.0</v>
      </c>
      <c r="F1940" s="2508" t="s">
        <v>435</v>
      </c>
      <c r="G1940" s="2508">
        <v>6.0</v>
      </c>
      <c r="H1940" s="2508">
        <v>77.0</v>
      </c>
      <c r="I1940" s="2508">
        <v>539.0</v>
      </c>
      <c r="J1940" s="2508">
        <v>72.0</v>
      </c>
      <c r="K1940" s="2510">
        <v>142033.0</v>
      </c>
      <c r="L1940" s="2510">
        <v>28407.0</v>
      </c>
      <c r="M1940" s="2508">
        <v>44.0</v>
      </c>
      <c r="N1940" s="2508">
        <v>42.0</v>
      </c>
      <c r="O1940" s="2508">
        <v>5.0</v>
      </c>
      <c r="P1940" s="2508">
        <v>0.1</v>
      </c>
    </row>
    <row r="1941">
      <c r="A1941" s="2505" t="s">
        <v>45</v>
      </c>
      <c r="B1941" s="2505" t="s">
        <v>783</v>
      </c>
      <c r="C1941" s="2506">
        <v>45516.625</v>
      </c>
      <c r="D1941" s="2506">
        <v>45519.583333333336</v>
      </c>
      <c r="E1941" s="2508">
        <v>71.0</v>
      </c>
      <c r="F1941" s="2508" t="s">
        <v>435</v>
      </c>
      <c r="G1941" s="2508">
        <v>6.0</v>
      </c>
      <c r="H1941" s="2508">
        <v>124.0</v>
      </c>
      <c r="I1941" s="2508">
        <v>299.0</v>
      </c>
      <c r="J1941" s="2508">
        <v>124.0</v>
      </c>
      <c r="K1941" s="2510">
        <v>42189.0</v>
      </c>
      <c r="L1941" s="2510">
        <v>14063.0</v>
      </c>
      <c r="M1941" s="2508">
        <v>82.0</v>
      </c>
      <c r="N1941" s="2508">
        <v>21.0</v>
      </c>
      <c r="O1941" s="2508">
        <v>3.0</v>
      </c>
      <c r="P1941" s="2508">
        <v>0.0</v>
      </c>
    </row>
    <row r="1942">
      <c r="A1942" s="2505" t="s">
        <v>44</v>
      </c>
      <c r="B1942" s="2505" t="s">
        <v>783</v>
      </c>
      <c r="C1942" s="2506">
        <v>45523.625</v>
      </c>
      <c r="D1942" s="2506">
        <v>45526.583333333336</v>
      </c>
      <c r="E1942" s="2508">
        <v>71.0</v>
      </c>
      <c r="F1942" s="2508" t="s">
        <v>435</v>
      </c>
      <c r="G1942" s="2508">
        <v>4.0</v>
      </c>
      <c r="H1942" s="2508">
        <v>172.0</v>
      </c>
      <c r="I1942" s="2508">
        <v>0.0</v>
      </c>
      <c r="J1942" s="2508">
        <v>174.0</v>
      </c>
      <c r="K1942" s="2510">
        <v>0.0</v>
      </c>
      <c r="L1942" s="2510">
        <v>0.0</v>
      </c>
      <c r="M1942" s="2508">
        <v>172.0</v>
      </c>
      <c r="N1942" s="2508">
        <v>0.0</v>
      </c>
      <c r="O1942" s="2508">
        <v>0.0</v>
      </c>
      <c r="P1942" s="2508">
        <v>0.0</v>
      </c>
    </row>
    <row r="1943">
      <c r="A1943" s="2505" t="s">
        <v>43</v>
      </c>
      <c r="B1943" s="2505" t="s">
        <v>783</v>
      </c>
      <c r="C1943" s="2506">
        <v>45530.625</v>
      </c>
      <c r="D1943" s="2506">
        <v>45533.583333333336</v>
      </c>
      <c r="E1943" s="2508">
        <v>71.0</v>
      </c>
      <c r="F1943" s="2508" t="s">
        <v>435</v>
      </c>
      <c r="G1943" s="2508">
        <v>4.0</v>
      </c>
      <c r="H1943" s="2508">
        <v>75.0</v>
      </c>
      <c r="I1943" s="2508">
        <v>519.0</v>
      </c>
      <c r="J1943" s="2508">
        <v>74.0</v>
      </c>
      <c r="K1943" s="2510">
        <v>153022.0</v>
      </c>
      <c r="L1943" s="2510">
        <v>25504.0</v>
      </c>
      <c r="M1943" s="2508">
        <v>47.0</v>
      </c>
      <c r="N1943" s="2508">
        <v>38.0</v>
      </c>
      <c r="O1943" s="2508">
        <v>6.0</v>
      </c>
      <c r="P1943" s="2508">
        <v>0.1</v>
      </c>
    </row>
    <row r="1944">
      <c r="A1944" s="2505" t="s">
        <v>42</v>
      </c>
      <c r="B1944" s="2505" t="s">
        <v>783</v>
      </c>
      <c r="C1944" s="2506">
        <v>45537.708333333336</v>
      </c>
      <c r="D1944" s="2506">
        <v>45540.666666666664</v>
      </c>
      <c r="E1944" s="2508">
        <v>71.0</v>
      </c>
      <c r="F1944" s="2508" t="s">
        <v>435</v>
      </c>
      <c r="G1944" s="2508">
        <v>5.0</v>
      </c>
      <c r="H1944" s="2508">
        <v>22.0</v>
      </c>
      <c r="I1944" s="2508">
        <v>783.0</v>
      </c>
      <c r="J1944" s="2508">
        <v>29.0</v>
      </c>
      <c r="K1944" s="2510">
        <v>493855.0</v>
      </c>
      <c r="L1944" s="2510">
        <v>82309.0</v>
      </c>
      <c r="M1944" s="2508">
        <v>13.0</v>
      </c>
      <c r="N1944" s="2508">
        <v>121.0</v>
      </c>
      <c r="O1944" s="2508">
        <v>6.0</v>
      </c>
      <c r="P1944" s="2508">
        <v>0.1</v>
      </c>
    </row>
    <row r="1945">
      <c r="A1945" s="2505" t="s">
        <v>41</v>
      </c>
      <c r="B1945" s="2505" t="s">
        <v>783</v>
      </c>
      <c r="C1945" s="2506">
        <v>45544.708333333336</v>
      </c>
      <c r="D1945" s="2506">
        <v>45547.583333333336</v>
      </c>
      <c r="E1945" s="2508">
        <v>69.0</v>
      </c>
      <c r="F1945" s="2508" t="s">
        <v>435</v>
      </c>
      <c r="G1945" s="2508">
        <v>6.0</v>
      </c>
      <c r="H1945" s="2508">
        <v>161.0</v>
      </c>
      <c r="I1945" s="2508">
        <v>137.0</v>
      </c>
      <c r="J1945" s="2508">
        <v>165.0</v>
      </c>
      <c r="K1945" s="2510">
        <v>12193.0</v>
      </c>
      <c r="L1945" s="2510">
        <v>12193.0</v>
      </c>
      <c r="M1945" s="2508">
        <v>105.0</v>
      </c>
      <c r="N1945" s="2508">
        <v>18.0</v>
      </c>
      <c r="O1945" s="2508">
        <v>1.0</v>
      </c>
      <c r="P1945" s="2508">
        <v>0.0</v>
      </c>
    </row>
    <row r="1946">
      <c r="A1946" s="2505" t="s">
        <v>40</v>
      </c>
      <c r="B1946" s="2505" t="s">
        <v>783</v>
      </c>
      <c r="C1946" s="2506">
        <v>45551.708333333336</v>
      </c>
      <c r="D1946" s="2506">
        <v>45554.583333333336</v>
      </c>
      <c r="E1946" s="2508">
        <v>69.0</v>
      </c>
      <c r="F1946" s="2508" t="s">
        <v>435</v>
      </c>
      <c r="G1946" s="2508">
        <v>4.0</v>
      </c>
      <c r="H1946" s="2508">
        <v>87.0</v>
      </c>
      <c r="I1946" s="2508">
        <v>475.0</v>
      </c>
      <c r="J1946" s="2508">
        <v>100.0</v>
      </c>
      <c r="K1946" s="2510">
        <v>87889.0</v>
      </c>
      <c r="L1946" s="2510">
        <v>87889.0</v>
      </c>
      <c r="M1946" s="2508">
        <v>7.0</v>
      </c>
      <c r="N1946" s="2508">
        <v>129.0</v>
      </c>
      <c r="O1946" s="2508">
        <v>1.0</v>
      </c>
      <c r="P1946" s="2508">
        <v>0.0</v>
      </c>
    </row>
    <row r="1947">
      <c r="A1947" s="2505" t="s">
        <v>39</v>
      </c>
      <c r="B1947" s="2505" t="s">
        <v>783</v>
      </c>
      <c r="C1947" s="2506">
        <v>45558.708333333336</v>
      </c>
      <c r="D1947" s="2506">
        <v>45561.583333333336</v>
      </c>
      <c r="E1947" s="2508">
        <v>69.0</v>
      </c>
      <c r="F1947" s="2508" t="s">
        <v>435</v>
      </c>
      <c r="G1947" s="2508">
        <v>5.0</v>
      </c>
      <c r="H1947" s="2508">
        <v>170.0</v>
      </c>
      <c r="I1947" s="2508">
        <v>111.0</v>
      </c>
      <c r="J1947" s="2508">
        <v>173.0</v>
      </c>
      <c r="K1947" s="2510">
        <v>11312.0</v>
      </c>
      <c r="L1947" s="2510">
        <v>11312.0</v>
      </c>
      <c r="M1947" s="2508">
        <v>117.0</v>
      </c>
      <c r="N1947" s="2508">
        <v>17.0</v>
      </c>
      <c r="O1947" s="2508">
        <v>1.0</v>
      </c>
      <c r="P1947" s="2508">
        <v>0.0</v>
      </c>
    </row>
    <row r="1948">
      <c r="A1948" s="2505" t="s">
        <v>38</v>
      </c>
      <c r="B1948" s="2505" t="s">
        <v>783</v>
      </c>
      <c r="C1948" s="2506">
        <v>45565.708333333336</v>
      </c>
      <c r="D1948" s="2506">
        <v>45568.583333333336</v>
      </c>
      <c r="E1948" s="2508">
        <v>69.0</v>
      </c>
      <c r="F1948" s="2508" t="s">
        <v>435</v>
      </c>
      <c r="G1948" s="2508">
        <v>5.0</v>
      </c>
      <c r="H1948" s="2508">
        <v>175.0</v>
      </c>
      <c r="I1948" s="2508">
        <v>0.0</v>
      </c>
      <c r="J1948" s="2508">
        <v>176.0</v>
      </c>
      <c r="K1948" s="2510">
        <v>0.0</v>
      </c>
      <c r="L1948" s="2510">
        <v>0.0</v>
      </c>
      <c r="M1948" s="2508">
        <v>176.0</v>
      </c>
      <c r="N1948" s="2508">
        <v>0.0</v>
      </c>
      <c r="O1948" s="2508">
        <v>0.0</v>
      </c>
      <c r="P1948" s="2508">
        <v>0.0</v>
      </c>
    </row>
    <row r="1949">
      <c r="A1949" s="2505" t="s">
        <v>37</v>
      </c>
      <c r="B1949" s="2505" t="s">
        <v>783</v>
      </c>
      <c r="C1949" s="2506">
        <v>45572.625</v>
      </c>
      <c r="D1949" s="2506">
        <v>45575.583333333336</v>
      </c>
      <c r="E1949" s="2508">
        <v>71.0</v>
      </c>
      <c r="F1949" s="2508" t="s">
        <v>435</v>
      </c>
      <c r="G1949" s="2508">
        <v>2.0</v>
      </c>
      <c r="H1949" s="2508">
        <v>139.0</v>
      </c>
      <c r="I1949" s="2508">
        <v>288.0</v>
      </c>
      <c r="J1949" s="2508">
        <v>132.0</v>
      </c>
      <c r="K1949" s="2510">
        <v>72170.0</v>
      </c>
      <c r="L1949" s="2510">
        <v>18043.0</v>
      </c>
      <c r="M1949" s="2508">
        <v>80.0</v>
      </c>
      <c r="N1949" s="2508">
        <v>27.0</v>
      </c>
      <c r="O1949" s="2508">
        <v>4.0</v>
      </c>
      <c r="P1949" s="2508">
        <v>0.1</v>
      </c>
    </row>
    <row r="1950">
      <c r="A1950" s="2505" t="s">
        <v>36</v>
      </c>
      <c r="B1950" s="2505" t="s">
        <v>783</v>
      </c>
      <c r="C1950" s="2506">
        <v>45579.625</v>
      </c>
      <c r="D1950" s="2506">
        <v>45582.583333333336</v>
      </c>
      <c r="E1950" s="2508">
        <v>71.0</v>
      </c>
      <c r="F1950" s="2508" t="s">
        <v>435</v>
      </c>
      <c r="G1950" s="2508">
        <v>2.0</v>
      </c>
      <c r="H1950" s="2508">
        <v>145.0</v>
      </c>
      <c r="I1950" s="2508">
        <v>228.0</v>
      </c>
      <c r="J1950" s="2508">
        <v>145.0</v>
      </c>
      <c r="K1950" s="2510">
        <v>51355.0</v>
      </c>
      <c r="L1950" s="2510">
        <v>17118.0</v>
      </c>
      <c r="M1950" s="2508">
        <v>97.0</v>
      </c>
      <c r="N1950" s="2508">
        <v>25.0</v>
      </c>
      <c r="O1950" s="2508">
        <v>3.0</v>
      </c>
      <c r="P1950" s="2508">
        <v>0.0</v>
      </c>
    </row>
    <row r="1951">
      <c r="A1951" s="2505" t="s">
        <v>35</v>
      </c>
      <c r="B1951" s="2505" t="s">
        <v>783</v>
      </c>
      <c r="C1951" s="2506">
        <v>45586.625</v>
      </c>
      <c r="D1951" s="2506">
        <v>45589.583333333336</v>
      </c>
      <c r="E1951" s="2508">
        <v>71.0</v>
      </c>
      <c r="F1951" s="2508" t="s">
        <v>435</v>
      </c>
      <c r="G1951" s="2508">
        <v>3.0</v>
      </c>
      <c r="H1951" s="2508">
        <v>140.0</v>
      </c>
      <c r="I1951" s="2508">
        <v>250.0</v>
      </c>
      <c r="J1951" s="2508">
        <v>129.0</v>
      </c>
      <c r="K1951" s="2510">
        <v>60622.0</v>
      </c>
      <c r="L1951" s="2510">
        <v>15156.0</v>
      </c>
      <c r="M1951" s="2508">
        <v>83.0</v>
      </c>
      <c r="N1951" s="2508">
        <v>24.0</v>
      </c>
      <c r="O1951" s="2508">
        <v>4.0</v>
      </c>
      <c r="P1951" s="2508">
        <v>0.1</v>
      </c>
    </row>
    <row r="1952">
      <c r="A1952" s="2505" t="s">
        <v>34</v>
      </c>
      <c r="B1952" s="2505" t="s">
        <v>783</v>
      </c>
      <c r="C1952" s="2506">
        <v>45593.583333333336</v>
      </c>
      <c r="D1952" s="2506">
        <v>45596.583333333336</v>
      </c>
      <c r="E1952" s="2508">
        <v>72.0</v>
      </c>
      <c r="F1952" s="2508" t="s">
        <v>435</v>
      </c>
      <c r="G1952" s="2508">
        <v>4.0</v>
      </c>
      <c r="H1952" s="2508">
        <v>131.0</v>
      </c>
      <c r="I1952" s="2508">
        <v>284.0</v>
      </c>
      <c r="J1952" s="2508">
        <v>130.0</v>
      </c>
      <c r="K1952" s="2510">
        <v>76413.0</v>
      </c>
      <c r="L1952" s="2510">
        <v>15283.0</v>
      </c>
      <c r="M1952" s="2508">
        <v>87.0</v>
      </c>
      <c r="N1952" s="2508">
        <v>24.0</v>
      </c>
      <c r="O1952" s="2508">
        <v>5.0</v>
      </c>
      <c r="P1952" s="2508">
        <v>0.1</v>
      </c>
    </row>
    <row r="1953">
      <c r="A1953" s="2505" t="s">
        <v>33</v>
      </c>
      <c r="B1953" s="2505" t="s">
        <v>783</v>
      </c>
      <c r="C1953" s="2506">
        <v>45600.583333333336</v>
      </c>
      <c r="D1953" s="2506">
        <v>45603.583333333336</v>
      </c>
      <c r="E1953" s="2508">
        <v>72.0</v>
      </c>
      <c r="F1953" s="2508" t="s">
        <v>435</v>
      </c>
      <c r="G1953" s="2508">
        <v>2.0</v>
      </c>
      <c r="H1953" s="2508">
        <v>112.0</v>
      </c>
      <c r="I1953" s="2508">
        <v>399.0</v>
      </c>
      <c r="J1953" s="2508">
        <v>112.0</v>
      </c>
      <c r="K1953" s="2510">
        <v>144421.0</v>
      </c>
      <c r="L1953" s="2510">
        <v>20632.0</v>
      </c>
      <c r="M1953" s="2508">
        <v>66.0</v>
      </c>
      <c r="N1953" s="2508">
        <v>32.0</v>
      </c>
      <c r="O1953" s="2508">
        <v>7.0</v>
      </c>
      <c r="P1953" s="2508">
        <v>0.1</v>
      </c>
    </row>
    <row r="1954">
      <c r="A1954" s="2505" t="s">
        <v>32</v>
      </c>
      <c r="B1954" s="2505" t="s">
        <v>783</v>
      </c>
      <c r="C1954" s="2506">
        <v>45607.583333333336</v>
      </c>
      <c r="D1954" s="2506">
        <v>45610.583333333336</v>
      </c>
      <c r="E1954" s="2508">
        <v>72.0</v>
      </c>
      <c r="F1954" s="2508" t="s">
        <v>435</v>
      </c>
      <c r="G1954" s="2508">
        <v>4.0</v>
      </c>
      <c r="H1954" s="2508">
        <v>61.0</v>
      </c>
      <c r="I1954" s="2508">
        <v>620.0</v>
      </c>
      <c r="J1954" s="2508">
        <v>70.0</v>
      </c>
      <c r="K1954" s="2510">
        <v>326645.0</v>
      </c>
      <c r="L1954" s="2510">
        <v>36294.0</v>
      </c>
      <c r="M1954" s="2508">
        <v>30.0</v>
      </c>
      <c r="N1954" s="2508">
        <v>57.0</v>
      </c>
      <c r="O1954" s="2508">
        <v>9.0</v>
      </c>
      <c r="P1954" s="2508">
        <v>0.1</v>
      </c>
    </row>
    <row r="1955">
      <c r="A1955" s="2505" t="s">
        <v>31</v>
      </c>
      <c r="B1955" s="2505" t="s">
        <v>783</v>
      </c>
      <c r="C1955" s="2506">
        <v>45614.583333333336</v>
      </c>
      <c r="D1955" s="2506">
        <v>45617.583333333336</v>
      </c>
      <c r="E1955" s="2508">
        <v>72.0</v>
      </c>
      <c r="F1955" s="2508" t="s">
        <v>435</v>
      </c>
      <c r="G1955" s="2508">
        <v>4.0</v>
      </c>
      <c r="H1955" s="2508">
        <v>49.0</v>
      </c>
      <c r="I1955" s="2508">
        <v>683.0</v>
      </c>
      <c r="J1955" s="2508">
        <v>58.0</v>
      </c>
      <c r="K1955" s="2510">
        <v>436616.0</v>
      </c>
      <c r="L1955" s="2510">
        <v>109154.0</v>
      </c>
      <c r="M1955" s="2508">
        <v>12.0</v>
      </c>
      <c r="N1955" s="2508">
        <v>171.0</v>
      </c>
      <c r="O1955" s="2508">
        <v>4.0</v>
      </c>
      <c r="P1955" s="2508">
        <v>0.1</v>
      </c>
    </row>
    <row r="1956">
      <c r="A1956" s="2505" t="s">
        <v>30</v>
      </c>
      <c r="B1956" s="2505" t="s">
        <v>783</v>
      </c>
      <c r="C1956" s="2506">
        <v>45621.583333333336</v>
      </c>
      <c r="D1956" s="2506">
        <v>45624.583333333336</v>
      </c>
      <c r="E1956" s="2508">
        <v>72.0</v>
      </c>
      <c r="F1956" s="2508" t="s">
        <v>435</v>
      </c>
      <c r="G1956" s="2508">
        <v>5.0</v>
      </c>
      <c r="H1956" s="2508">
        <v>142.0</v>
      </c>
      <c r="I1956" s="2508">
        <v>250.0</v>
      </c>
      <c r="J1956" s="2508">
        <v>138.0</v>
      </c>
      <c r="K1956" s="2510">
        <v>63402.0</v>
      </c>
      <c r="L1956" s="2510">
        <v>12680.0</v>
      </c>
      <c r="M1956" s="2508">
        <v>111.0</v>
      </c>
      <c r="N1956" s="2508">
        <v>20.0</v>
      </c>
      <c r="O1956" s="2508">
        <v>5.0</v>
      </c>
      <c r="P1956" s="2508">
        <v>0.1</v>
      </c>
    </row>
    <row r="1957">
      <c r="A1957" s="2505" t="s">
        <v>29</v>
      </c>
      <c r="B1957" s="2505" t="s">
        <v>783</v>
      </c>
      <c r="C1957" s="2506">
        <v>45628.583333333336</v>
      </c>
      <c r="D1957" s="2506">
        <v>45631.583333333336</v>
      </c>
      <c r="E1957" s="2508">
        <v>72.0</v>
      </c>
      <c r="F1957" s="2508" t="s">
        <v>435</v>
      </c>
      <c r="G1957" s="2508">
        <v>3.0</v>
      </c>
      <c r="H1957" s="2508">
        <v>111.0</v>
      </c>
      <c r="I1957" s="2508">
        <v>405.0</v>
      </c>
      <c r="J1957" s="2508">
        <v>107.0</v>
      </c>
      <c r="K1957" s="2510">
        <v>185539.0</v>
      </c>
      <c r="L1957" s="2510">
        <v>20615.0</v>
      </c>
      <c r="M1957" s="2508">
        <v>78.0</v>
      </c>
      <c r="N1957" s="2508">
        <v>32.0</v>
      </c>
      <c r="O1957" s="2508">
        <v>9.0</v>
      </c>
      <c r="P1957" s="2508">
        <v>0.1</v>
      </c>
    </row>
    <row r="1958">
      <c r="A1958" s="2505" t="s">
        <v>28</v>
      </c>
      <c r="B1958" s="2505" t="s">
        <v>783</v>
      </c>
      <c r="C1958" s="2506">
        <v>45635.583333333336</v>
      </c>
      <c r="D1958" s="2506">
        <v>45638.583333333336</v>
      </c>
      <c r="E1958" s="2508">
        <v>72.0</v>
      </c>
      <c r="F1958" s="2508" t="s">
        <v>435</v>
      </c>
      <c r="G1958" s="2508">
        <v>4.0</v>
      </c>
      <c r="H1958" s="2508">
        <v>162.0</v>
      </c>
      <c r="I1958" s="2508">
        <v>116.0</v>
      </c>
      <c r="J1958" s="2508">
        <v>165.0</v>
      </c>
      <c r="K1958" s="2510">
        <v>12020.0</v>
      </c>
      <c r="L1958" s="2510">
        <v>12020.0</v>
      </c>
      <c r="M1958" s="2508">
        <v>115.0</v>
      </c>
      <c r="N1958" s="2508">
        <v>19.0</v>
      </c>
      <c r="O1958" s="2508">
        <v>1.0</v>
      </c>
      <c r="P1958" s="2508">
        <v>0.0</v>
      </c>
    </row>
    <row r="1959">
      <c r="A1959" s="2505" t="s">
        <v>27</v>
      </c>
      <c r="B1959" s="2505" t="s">
        <v>783</v>
      </c>
      <c r="C1959" s="2506">
        <v>45642.583333333336</v>
      </c>
      <c r="D1959" s="2506">
        <v>45645.583333333336</v>
      </c>
      <c r="E1959" s="2508">
        <v>72.0</v>
      </c>
      <c r="F1959" s="2508" t="s">
        <v>435</v>
      </c>
      <c r="G1959" s="2508">
        <v>2.0</v>
      </c>
      <c r="H1959" s="2508">
        <v>76.0</v>
      </c>
      <c r="I1959" s="2508">
        <v>559.0</v>
      </c>
      <c r="J1959" s="2508">
        <v>95.0</v>
      </c>
      <c r="K1959" s="2510">
        <v>183121.0</v>
      </c>
      <c r="L1959" s="2510">
        <v>183121.0</v>
      </c>
      <c r="M1959" s="2508">
        <v>5.0</v>
      </c>
      <c r="N1959" s="2508">
        <v>288.0</v>
      </c>
      <c r="O1959" s="2508">
        <v>1.0</v>
      </c>
      <c r="P1959" s="2508">
        <v>0.0</v>
      </c>
    </row>
    <row r="1960">
      <c r="A1960" s="2505" t="s">
        <v>26</v>
      </c>
      <c r="B1960" s="2505" t="s">
        <v>783</v>
      </c>
      <c r="C1960" s="2506">
        <v>45649.583333333336</v>
      </c>
      <c r="D1960" s="2506">
        <v>45652.583333333336</v>
      </c>
      <c r="E1960" s="2508">
        <v>72.0</v>
      </c>
      <c r="F1960" s="2508" t="s">
        <v>435</v>
      </c>
      <c r="G1960" s="2508">
        <v>4.0</v>
      </c>
      <c r="H1960" s="2508">
        <v>64.0</v>
      </c>
      <c r="I1960" s="2508">
        <v>564.0</v>
      </c>
      <c r="J1960" s="2508">
        <v>69.0</v>
      </c>
      <c r="K1960" s="2510">
        <v>221683.0</v>
      </c>
      <c r="L1960" s="2510">
        <v>36947.0</v>
      </c>
      <c r="M1960" s="2508">
        <v>42.0</v>
      </c>
      <c r="N1960" s="2508">
        <v>58.0</v>
      </c>
      <c r="O1960" s="2508">
        <v>6.0</v>
      </c>
      <c r="P1960" s="2508">
        <v>0.1</v>
      </c>
    </row>
    <row r="1961">
      <c r="A1961" s="2505" t="s">
        <v>25</v>
      </c>
      <c r="B1961" s="2505" t="s">
        <v>783</v>
      </c>
      <c r="C1961" s="2506">
        <v>45656.583333333336</v>
      </c>
      <c r="D1961" s="2506">
        <v>45659.583333333336</v>
      </c>
      <c r="E1961" s="2508">
        <v>72.0</v>
      </c>
      <c r="F1961" s="2508" t="s">
        <v>435</v>
      </c>
      <c r="G1961" s="2508">
        <v>5.0</v>
      </c>
      <c r="H1961" s="2508">
        <v>82.0</v>
      </c>
      <c r="I1961" s="2508">
        <v>496.0</v>
      </c>
      <c r="J1961" s="2508">
        <v>79.0</v>
      </c>
      <c r="K1961" s="2510">
        <v>160492.0</v>
      </c>
      <c r="L1961" s="2510">
        <v>20062.0</v>
      </c>
      <c r="M1961" s="2508">
        <v>73.0</v>
      </c>
      <c r="N1961" s="2508">
        <v>32.0</v>
      </c>
      <c r="O1961" s="2508">
        <v>8.0</v>
      </c>
      <c r="P1961" s="2508">
        <v>0.1</v>
      </c>
    </row>
    <row r="1962">
      <c r="A1962" s="2505" t="s">
        <v>24</v>
      </c>
      <c r="B1962" s="2505" t="s">
        <v>783</v>
      </c>
      <c r="C1962" s="2506">
        <v>45663.583333333336</v>
      </c>
      <c r="D1962" s="2506">
        <v>45666.583333333336</v>
      </c>
      <c r="E1962" s="2508">
        <v>72.0</v>
      </c>
      <c r="F1962" s="2508" t="s">
        <v>435</v>
      </c>
      <c r="G1962" s="2508">
        <v>4.0</v>
      </c>
      <c r="H1962" s="2508">
        <v>73.0</v>
      </c>
      <c r="I1962" s="2508">
        <v>579.0</v>
      </c>
      <c r="J1962" s="2508">
        <v>72.0</v>
      </c>
      <c r="K1962" s="2510">
        <v>248304.0</v>
      </c>
      <c r="L1962" s="2510">
        <v>31038.0</v>
      </c>
      <c r="M1962" s="2508">
        <v>44.0</v>
      </c>
      <c r="N1962" s="2508">
        <v>49.0</v>
      </c>
      <c r="O1962" s="2508">
        <v>8.0</v>
      </c>
      <c r="P1962" s="2508">
        <v>0.1</v>
      </c>
    </row>
    <row r="1963">
      <c r="A1963" s="2505" t="s">
        <v>23</v>
      </c>
      <c r="B1963" s="2505" t="s">
        <v>783</v>
      </c>
      <c r="C1963" s="2506">
        <v>45670.583333333336</v>
      </c>
      <c r="D1963" s="2506">
        <v>45673.583333333336</v>
      </c>
      <c r="E1963" s="2508">
        <v>72.0</v>
      </c>
      <c r="F1963" s="2508" t="s">
        <v>435</v>
      </c>
      <c r="G1963" s="2508">
        <v>4.0</v>
      </c>
      <c r="H1963" s="2508">
        <v>158.0</v>
      </c>
      <c r="I1963" s="2508">
        <v>152.0</v>
      </c>
      <c r="J1963" s="2508">
        <v>159.0</v>
      </c>
      <c r="K1963" s="2510">
        <v>11636.0</v>
      </c>
      <c r="L1963" s="2510">
        <v>11636.0</v>
      </c>
      <c r="M1963" s="2508">
        <v>108.0</v>
      </c>
      <c r="N1963" s="2508">
        <v>18.0</v>
      </c>
      <c r="O1963" s="2508">
        <v>1.0</v>
      </c>
      <c r="P1963" s="2508">
        <v>0.0</v>
      </c>
    </row>
    <row r="1964">
      <c r="A1964" s="2505" t="s">
        <v>22</v>
      </c>
      <c r="B1964" s="2505" t="s">
        <v>783</v>
      </c>
      <c r="C1964" s="2506">
        <v>45677.583333333336</v>
      </c>
      <c r="D1964" s="2506">
        <v>45680.583333333336</v>
      </c>
      <c r="E1964" s="2508">
        <v>72.0</v>
      </c>
      <c r="F1964" s="2508" t="s">
        <v>435</v>
      </c>
      <c r="G1964" s="2508">
        <v>3.0</v>
      </c>
      <c r="H1964" s="2508">
        <v>93.0</v>
      </c>
      <c r="I1964" s="2508">
        <v>468.0</v>
      </c>
      <c r="J1964" s="2508">
        <v>96.0</v>
      </c>
      <c r="K1964" s="2510">
        <v>202960.0</v>
      </c>
      <c r="L1964" s="2510">
        <v>28994.0</v>
      </c>
      <c r="M1964" s="2508">
        <v>73.0</v>
      </c>
      <c r="N1964" s="2508">
        <v>46.0</v>
      </c>
      <c r="O1964" s="2508">
        <v>7.0</v>
      </c>
      <c r="P1964" s="2508">
        <v>0.1</v>
      </c>
    </row>
    <row r="1965">
      <c r="A1965" s="2505" t="s">
        <v>21</v>
      </c>
      <c r="B1965" s="2505" t="s">
        <v>783</v>
      </c>
      <c r="C1965" s="2506">
        <v>45684.583333333336</v>
      </c>
      <c r="D1965" s="2506">
        <v>45687.583333333336</v>
      </c>
      <c r="E1965" s="2508">
        <v>72.0</v>
      </c>
      <c r="F1965" s="2508" t="s">
        <v>435</v>
      </c>
      <c r="G1965" s="2508">
        <v>4.0</v>
      </c>
      <c r="H1965" s="2508">
        <v>30.0</v>
      </c>
      <c r="I1965" s="2508">
        <v>761.0</v>
      </c>
      <c r="J1965" s="2508">
        <v>35.0</v>
      </c>
      <c r="K1965" s="2510">
        <v>688575.0</v>
      </c>
      <c r="L1965" s="2510">
        <v>62598.0</v>
      </c>
      <c r="M1965" s="2508">
        <v>31.0</v>
      </c>
      <c r="N1965" s="2508">
        <v>98.0</v>
      </c>
      <c r="O1965" s="2508">
        <v>11.0</v>
      </c>
      <c r="P1965" s="2508">
        <v>0.2</v>
      </c>
    </row>
    <row r="1966">
      <c r="A1966" s="2505" t="s">
        <v>20</v>
      </c>
      <c r="B1966" s="2505" t="s">
        <v>783</v>
      </c>
      <c r="C1966" s="2506">
        <v>45691.583333333336</v>
      </c>
      <c r="D1966" s="2506">
        <v>45694.583333333336</v>
      </c>
      <c r="E1966" s="2508">
        <v>72.0</v>
      </c>
      <c r="F1966" s="2508" t="s">
        <v>435</v>
      </c>
      <c r="G1966" s="2508">
        <v>5.0</v>
      </c>
      <c r="H1966" s="2508">
        <v>91.0</v>
      </c>
      <c r="I1966" s="2508">
        <v>497.0</v>
      </c>
      <c r="J1966" s="2508">
        <v>91.0</v>
      </c>
      <c r="K1966" s="2510">
        <v>195590.0</v>
      </c>
      <c r="L1966" s="2510">
        <v>39118.0</v>
      </c>
      <c r="M1966" s="2508">
        <v>49.0</v>
      </c>
      <c r="N1966" s="2508">
        <v>61.0</v>
      </c>
      <c r="O1966" s="2508">
        <v>5.0</v>
      </c>
      <c r="P1966" s="2508">
        <v>0.1</v>
      </c>
    </row>
    <row r="1967">
      <c r="A1967" s="2505" t="s">
        <v>19</v>
      </c>
      <c r="B1967" s="2505" t="s">
        <v>783</v>
      </c>
      <c r="C1967" s="2506">
        <v>45698.583333333336</v>
      </c>
      <c r="D1967" s="2506">
        <v>45701.583333333336</v>
      </c>
      <c r="E1967" s="2508">
        <v>72.0</v>
      </c>
      <c r="F1967" s="2508" t="s">
        <v>435</v>
      </c>
      <c r="G1967" s="2508">
        <v>4.0</v>
      </c>
      <c r="H1967" s="2508">
        <v>158.0</v>
      </c>
      <c r="I1967" s="2508">
        <v>64.0</v>
      </c>
      <c r="J1967" s="2508">
        <v>156.0</v>
      </c>
      <c r="K1967" s="2510">
        <v>7240.0</v>
      </c>
      <c r="L1967" s="2510">
        <v>7240.0</v>
      </c>
      <c r="M1967" s="2508">
        <v>139.0</v>
      </c>
      <c r="N1967" s="2508">
        <v>11.0</v>
      </c>
      <c r="O1967" s="2508">
        <v>1.0</v>
      </c>
      <c r="P1967" s="2508">
        <v>0.0</v>
      </c>
    </row>
    <row r="1968">
      <c r="A1968" s="2505" t="s">
        <v>18</v>
      </c>
      <c r="B1968" s="2505" t="s">
        <v>783</v>
      </c>
      <c r="C1968" s="2506">
        <v>45705.583333333336</v>
      </c>
      <c r="D1968" s="2506">
        <v>45708.583333333336</v>
      </c>
      <c r="E1968" s="2508">
        <v>72.0</v>
      </c>
      <c r="F1968" s="2508" t="s">
        <v>435</v>
      </c>
      <c r="G1968" s="2508">
        <v>4.0</v>
      </c>
      <c r="H1968" s="2508">
        <v>115.0</v>
      </c>
      <c r="I1968" s="2508">
        <v>323.0</v>
      </c>
      <c r="J1968" s="2508">
        <v>118.0</v>
      </c>
      <c r="K1968" s="2510">
        <v>98005.0</v>
      </c>
      <c r="L1968" s="2510">
        <v>19601.0</v>
      </c>
      <c r="M1968" s="2508">
        <v>83.0</v>
      </c>
      <c r="N1968" s="2508">
        <v>31.0</v>
      </c>
      <c r="O1968" s="2508">
        <v>5.0</v>
      </c>
      <c r="P1968" s="2508">
        <v>0.1</v>
      </c>
    </row>
    <row r="1969">
      <c r="A1969" s="2505" t="s">
        <v>17</v>
      </c>
      <c r="B1969" s="2505" t="s">
        <v>783</v>
      </c>
      <c r="C1969" s="2506">
        <v>45712.583333333336</v>
      </c>
      <c r="D1969" s="2506">
        <v>45715.583333333336</v>
      </c>
      <c r="E1969" s="2508">
        <v>72.0</v>
      </c>
      <c r="F1969" s="2508" t="s">
        <v>435</v>
      </c>
      <c r="G1969" s="2508">
        <v>3.0</v>
      </c>
      <c r="H1969" s="2508">
        <v>119.0</v>
      </c>
      <c r="I1969" s="2508">
        <v>346.0</v>
      </c>
      <c r="J1969" s="2508">
        <v>123.0</v>
      </c>
      <c r="K1969" s="2510">
        <v>63360.0</v>
      </c>
      <c r="L1969" s="2510">
        <v>31680.0</v>
      </c>
      <c r="M1969" s="2508">
        <v>55.0</v>
      </c>
      <c r="N1969" s="2508">
        <v>50.0</v>
      </c>
      <c r="O1969" s="2508">
        <v>2.0</v>
      </c>
      <c r="P1969" s="2508">
        <v>0.0</v>
      </c>
    </row>
    <row r="1970">
      <c r="A1970" s="2505" t="s">
        <v>16</v>
      </c>
      <c r="B1970" s="2505" t="s">
        <v>783</v>
      </c>
      <c r="C1970" s="2506">
        <v>45719.583333333336</v>
      </c>
      <c r="D1970" s="2506">
        <v>45722.583333333336</v>
      </c>
      <c r="E1970" s="2508">
        <v>72.0</v>
      </c>
      <c r="F1970" s="2508" t="s">
        <v>435</v>
      </c>
      <c r="G1970" s="2508">
        <v>7.0</v>
      </c>
      <c r="H1970" s="2508">
        <v>151.0</v>
      </c>
      <c r="I1970" s="2508">
        <v>104.0</v>
      </c>
      <c r="J1970" s="2508">
        <v>150.0</v>
      </c>
      <c r="K1970" s="2510">
        <v>9303.0</v>
      </c>
      <c r="L1970" s="2510">
        <v>9303.0</v>
      </c>
      <c r="M1970" s="2508">
        <v>116.0</v>
      </c>
      <c r="N1970" s="2508">
        <v>15.0</v>
      </c>
      <c r="O1970" s="2508">
        <v>1.0</v>
      </c>
      <c r="P1970" s="2508">
        <v>0.0</v>
      </c>
    </row>
    <row r="1971">
      <c r="A1971" s="2505" t="s">
        <v>782</v>
      </c>
      <c r="B1971" s="2505" t="s">
        <v>783</v>
      </c>
      <c r="C1971" s="2506">
        <v>45502.625</v>
      </c>
      <c r="D1971" s="2506">
        <v>45505.583333333336</v>
      </c>
      <c r="E1971" s="2508">
        <v>71.0</v>
      </c>
      <c r="F1971" s="2508" t="s">
        <v>760</v>
      </c>
      <c r="G1971" s="2508">
        <v>7.0</v>
      </c>
      <c r="H1971" s="2508">
        <v>8.0</v>
      </c>
      <c r="I1971" s="2508">
        <v>888.0</v>
      </c>
      <c r="J1971" s="2508">
        <v>15.0</v>
      </c>
      <c r="K1971" s="2510">
        <v>1070419.0</v>
      </c>
      <c r="L1971" s="2510">
        <v>22300.0</v>
      </c>
      <c r="M1971" s="2508">
        <v>22.0</v>
      </c>
      <c r="N1971" s="2508">
        <v>77.0</v>
      </c>
      <c r="O1971" s="2508">
        <v>48.0</v>
      </c>
      <c r="P1971" s="2508">
        <v>0.7</v>
      </c>
    </row>
    <row r="1972">
      <c r="A1972" s="2505" t="s">
        <v>46</v>
      </c>
      <c r="B1972" s="2505" t="s">
        <v>783</v>
      </c>
      <c r="C1972" s="2506">
        <v>45509.625</v>
      </c>
      <c r="D1972" s="2506">
        <v>45512.583333333336</v>
      </c>
      <c r="E1972" s="2508">
        <v>71.0</v>
      </c>
      <c r="F1972" s="2508" t="s">
        <v>760</v>
      </c>
      <c r="G1972" s="2508">
        <v>7.0</v>
      </c>
      <c r="H1972" s="2508">
        <v>4.0</v>
      </c>
      <c r="I1972" s="2508">
        <v>943.0</v>
      </c>
      <c r="J1972" s="2508">
        <v>10.0</v>
      </c>
      <c r="K1972" s="2510">
        <v>1509601.0</v>
      </c>
      <c r="L1972" s="2510">
        <v>35943.0</v>
      </c>
      <c r="M1972" s="2508">
        <v>9.0</v>
      </c>
      <c r="N1972" s="2508">
        <v>113.0</v>
      </c>
      <c r="O1972" s="2508">
        <v>42.0</v>
      </c>
      <c r="P1972" s="2508">
        <v>0.6</v>
      </c>
    </row>
    <row r="1973">
      <c r="A1973" s="2505" t="s">
        <v>45</v>
      </c>
      <c r="B1973" s="2505" t="s">
        <v>783</v>
      </c>
      <c r="C1973" s="2506">
        <v>45516.625</v>
      </c>
      <c r="D1973" s="2506">
        <v>45519.583333333336</v>
      </c>
      <c r="E1973" s="2508">
        <v>71.0</v>
      </c>
      <c r="F1973" s="2508" t="s">
        <v>760</v>
      </c>
      <c r="G1973" s="2508">
        <v>7.0</v>
      </c>
      <c r="H1973" s="2508">
        <v>11.0</v>
      </c>
      <c r="I1973" s="2508">
        <v>863.0</v>
      </c>
      <c r="J1973" s="2508">
        <v>17.0</v>
      </c>
      <c r="K1973" s="2510">
        <v>595035.0</v>
      </c>
      <c r="L1973" s="2510">
        <v>18031.0</v>
      </c>
      <c r="M1973" s="2508">
        <v>18.0</v>
      </c>
      <c r="N1973" s="2508">
        <v>57.0</v>
      </c>
      <c r="O1973" s="2508">
        <v>33.0</v>
      </c>
      <c r="P1973" s="2508">
        <v>0.5</v>
      </c>
    </row>
    <row r="1974">
      <c r="A1974" s="2505" t="s">
        <v>44</v>
      </c>
      <c r="B1974" s="2505" t="s">
        <v>783</v>
      </c>
      <c r="C1974" s="2506">
        <v>45523.625</v>
      </c>
      <c r="D1974" s="2506">
        <v>45526.583333333336</v>
      </c>
      <c r="E1974" s="2508">
        <v>71.0</v>
      </c>
      <c r="F1974" s="2508" t="s">
        <v>760</v>
      </c>
      <c r="G1974" s="2508">
        <v>7.0</v>
      </c>
      <c r="H1974" s="2508">
        <v>18.0</v>
      </c>
      <c r="I1974" s="2508">
        <v>803.0</v>
      </c>
      <c r="J1974" s="2508">
        <v>30.0</v>
      </c>
      <c r="K1974" s="2510">
        <v>469771.0</v>
      </c>
      <c r="L1974" s="2510">
        <v>13422.0</v>
      </c>
      <c r="M1974" s="2508">
        <v>42.0</v>
      </c>
      <c r="N1974" s="2508">
        <v>42.0</v>
      </c>
      <c r="O1974" s="2508">
        <v>35.0</v>
      </c>
      <c r="P1974" s="2508">
        <v>0.5</v>
      </c>
    </row>
    <row r="1975">
      <c r="A1975" s="2505" t="s">
        <v>43</v>
      </c>
      <c r="B1975" s="2505" t="s">
        <v>783</v>
      </c>
      <c r="C1975" s="2506">
        <v>45530.625</v>
      </c>
      <c r="D1975" s="2506">
        <v>45533.583333333336</v>
      </c>
      <c r="E1975" s="2508">
        <v>71.0</v>
      </c>
      <c r="F1975" s="2508" t="s">
        <v>760</v>
      </c>
      <c r="G1975" s="2508">
        <v>7.0</v>
      </c>
      <c r="H1975" s="2508">
        <v>30.0</v>
      </c>
      <c r="I1975" s="2508">
        <v>722.0</v>
      </c>
      <c r="J1975" s="2508">
        <v>38.0</v>
      </c>
      <c r="K1975" s="2510">
        <v>320276.0</v>
      </c>
      <c r="L1975" s="2510">
        <v>11044.0</v>
      </c>
      <c r="M1975" s="2508">
        <v>55.0</v>
      </c>
      <c r="N1975" s="2508">
        <v>35.0</v>
      </c>
      <c r="O1975" s="2508">
        <v>29.0</v>
      </c>
      <c r="P1975" s="2508">
        <v>0.4</v>
      </c>
    </row>
    <row r="1976">
      <c r="A1976" s="2505" t="s">
        <v>42</v>
      </c>
      <c r="B1976" s="2505" t="s">
        <v>783</v>
      </c>
      <c r="C1976" s="2506">
        <v>45537.708333333336</v>
      </c>
      <c r="D1976" s="2506">
        <v>45540.666666666664</v>
      </c>
      <c r="E1976" s="2508">
        <v>71.0</v>
      </c>
      <c r="F1976" s="2508" t="s">
        <v>760</v>
      </c>
      <c r="G1976" s="2508">
        <v>6.0</v>
      </c>
      <c r="H1976" s="2508">
        <v>9.0</v>
      </c>
      <c r="I1976" s="2508">
        <v>909.0</v>
      </c>
      <c r="J1976" s="2508">
        <v>20.0</v>
      </c>
      <c r="K1976" s="2510">
        <v>616042.0</v>
      </c>
      <c r="L1976" s="2510">
        <v>44003.0</v>
      </c>
      <c r="M1976" s="2508">
        <v>10.0</v>
      </c>
      <c r="N1976" s="2508">
        <v>138.0</v>
      </c>
      <c r="O1976" s="2508">
        <v>14.0</v>
      </c>
      <c r="P1976" s="2508">
        <v>0.2</v>
      </c>
    </row>
    <row r="1977">
      <c r="A1977" s="2505" t="s">
        <v>41</v>
      </c>
      <c r="B1977" s="2505" t="s">
        <v>783</v>
      </c>
      <c r="C1977" s="2506">
        <v>45544.708333333336</v>
      </c>
      <c r="D1977" s="2506">
        <v>45547.583333333336</v>
      </c>
      <c r="E1977" s="2508">
        <v>69.0</v>
      </c>
      <c r="F1977" s="2508" t="s">
        <v>760</v>
      </c>
      <c r="G1977" s="2508">
        <v>7.0</v>
      </c>
      <c r="H1977" s="2508">
        <v>64.0</v>
      </c>
      <c r="I1977" s="2508">
        <v>604.0</v>
      </c>
      <c r="J1977" s="2508">
        <v>74.0</v>
      </c>
      <c r="K1977" s="2510">
        <v>167158.0</v>
      </c>
      <c r="L1977" s="2510">
        <v>9833.0</v>
      </c>
      <c r="M1977" s="2508">
        <v>67.0</v>
      </c>
      <c r="N1977" s="2508">
        <v>31.0</v>
      </c>
      <c r="O1977" s="2508">
        <v>17.0</v>
      </c>
      <c r="P1977" s="2508">
        <v>0.2</v>
      </c>
    </row>
    <row r="1978">
      <c r="A1978" s="2505" t="s">
        <v>40</v>
      </c>
      <c r="B1978" s="2505" t="s">
        <v>783</v>
      </c>
      <c r="C1978" s="2506">
        <v>45551.708333333336</v>
      </c>
      <c r="D1978" s="2506">
        <v>45554.583333333336</v>
      </c>
      <c r="E1978" s="2508">
        <v>69.0</v>
      </c>
      <c r="F1978" s="2508" t="s">
        <v>760</v>
      </c>
      <c r="G1978" s="2508">
        <v>5.0</v>
      </c>
      <c r="H1978" s="2508">
        <v>79.0</v>
      </c>
      <c r="I1978" s="2508">
        <v>509.0</v>
      </c>
      <c r="J1978" s="2508">
        <v>110.0</v>
      </c>
      <c r="K1978" s="2510">
        <v>64396.0</v>
      </c>
      <c r="L1978" s="2510">
        <v>21465.0</v>
      </c>
      <c r="M1978" s="2508">
        <v>21.0</v>
      </c>
      <c r="N1978" s="2508">
        <v>67.0</v>
      </c>
      <c r="O1978" s="2508">
        <v>3.0</v>
      </c>
      <c r="P1978" s="2508">
        <v>0.0</v>
      </c>
    </row>
    <row r="1979">
      <c r="A1979" s="2505" t="s">
        <v>39</v>
      </c>
      <c r="B1979" s="2505" t="s">
        <v>783</v>
      </c>
      <c r="C1979" s="2506">
        <v>45558.708333333336</v>
      </c>
      <c r="D1979" s="2506">
        <v>45561.583333333336</v>
      </c>
      <c r="E1979" s="2508">
        <v>69.0</v>
      </c>
      <c r="F1979" s="2508" t="s">
        <v>760</v>
      </c>
      <c r="G1979" s="2508">
        <v>5.0</v>
      </c>
      <c r="H1979" s="2508">
        <v>42.0</v>
      </c>
      <c r="I1979" s="2508">
        <v>723.0</v>
      </c>
      <c r="J1979" s="2508">
        <v>55.0</v>
      </c>
      <c r="K1979" s="2510">
        <v>264974.0</v>
      </c>
      <c r="L1979" s="2510">
        <v>15587.0</v>
      </c>
      <c r="M1979" s="2508">
        <v>50.0</v>
      </c>
      <c r="N1979" s="2508">
        <v>49.0</v>
      </c>
      <c r="O1979" s="2508">
        <v>17.0</v>
      </c>
      <c r="P1979" s="2508">
        <v>0.2</v>
      </c>
    </row>
    <row r="1980">
      <c r="A1980" s="2505" t="s">
        <v>38</v>
      </c>
      <c r="B1980" s="2505" t="s">
        <v>783</v>
      </c>
      <c r="C1980" s="2506">
        <v>45565.708333333336</v>
      </c>
      <c r="D1980" s="2506">
        <v>45568.583333333336</v>
      </c>
      <c r="E1980" s="2508">
        <v>69.0</v>
      </c>
      <c r="F1980" s="2508" t="s">
        <v>760</v>
      </c>
      <c r="G1980" s="2508">
        <v>6.0</v>
      </c>
      <c r="H1980" s="2508">
        <v>22.0</v>
      </c>
      <c r="I1980" s="2508">
        <v>796.0</v>
      </c>
      <c r="J1980" s="2508">
        <v>38.0</v>
      </c>
      <c r="K1980" s="2510">
        <v>407685.0</v>
      </c>
      <c r="L1980" s="2510">
        <v>15099.0</v>
      </c>
      <c r="M1980" s="2508">
        <v>42.0</v>
      </c>
      <c r="N1980" s="2508">
        <v>47.0</v>
      </c>
      <c r="O1980" s="2508">
        <v>27.0</v>
      </c>
      <c r="P1980" s="2508">
        <v>0.4</v>
      </c>
    </row>
    <row r="1981">
      <c r="A1981" s="2505" t="s">
        <v>37</v>
      </c>
      <c r="B1981" s="2505" t="s">
        <v>783</v>
      </c>
      <c r="C1981" s="2506">
        <v>45572.625</v>
      </c>
      <c r="D1981" s="2506">
        <v>45575.583333333336</v>
      </c>
      <c r="E1981" s="2508">
        <v>71.0</v>
      </c>
      <c r="F1981" s="2508" t="s">
        <v>760</v>
      </c>
      <c r="G1981" s="2508">
        <v>7.0</v>
      </c>
      <c r="H1981" s="2508">
        <v>48.0</v>
      </c>
      <c r="I1981" s="2508">
        <v>681.0</v>
      </c>
      <c r="J1981" s="2508">
        <v>60.0</v>
      </c>
      <c r="K1981" s="2510">
        <v>325445.0</v>
      </c>
      <c r="L1981" s="2510">
        <v>12054.0</v>
      </c>
      <c r="M1981" s="2508">
        <v>56.0</v>
      </c>
      <c r="N1981" s="2508">
        <v>38.0</v>
      </c>
      <c r="O1981" s="2508">
        <v>27.0</v>
      </c>
      <c r="P1981" s="2508">
        <v>0.4</v>
      </c>
    </row>
    <row r="1982">
      <c r="A1982" s="2505" t="s">
        <v>36</v>
      </c>
      <c r="B1982" s="2505" t="s">
        <v>783</v>
      </c>
      <c r="C1982" s="2506">
        <v>45579.625</v>
      </c>
      <c r="D1982" s="2506">
        <v>45582.583333333336</v>
      </c>
      <c r="E1982" s="2508">
        <v>71.0</v>
      </c>
      <c r="F1982" s="2508" t="s">
        <v>760</v>
      </c>
      <c r="G1982" s="2508">
        <v>6.0</v>
      </c>
      <c r="H1982" s="2508">
        <v>28.0</v>
      </c>
      <c r="I1982" s="2508">
        <v>768.0</v>
      </c>
      <c r="J1982" s="2508">
        <v>35.0</v>
      </c>
      <c r="K1982" s="2510">
        <v>564712.0</v>
      </c>
      <c r="L1982" s="2510">
        <v>13773.0</v>
      </c>
      <c r="M1982" s="2508">
        <v>58.0</v>
      </c>
      <c r="N1982" s="2508">
        <v>43.0</v>
      </c>
      <c r="O1982" s="2508">
        <v>41.0</v>
      </c>
      <c r="P1982" s="2508">
        <v>0.6</v>
      </c>
    </row>
    <row r="1983">
      <c r="A1983" s="2505" t="s">
        <v>35</v>
      </c>
      <c r="B1983" s="2505" t="s">
        <v>783</v>
      </c>
      <c r="C1983" s="2506">
        <v>45586.625</v>
      </c>
      <c r="D1983" s="2506">
        <v>45589.583333333336</v>
      </c>
      <c r="E1983" s="2508">
        <v>71.0</v>
      </c>
      <c r="F1983" s="2508" t="s">
        <v>760</v>
      </c>
      <c r="G1983" s="2508">
        <v>7.0</v>
      </c>
      <c r="H1983" s="2508">
        <v>38.0</v>
      </c>
      <c r="I1983" s="2508">
        <v>717.0</v>
      </c>
      <c r="J1983" s="2508">
        <v>50.0</v>
      </c>
      <c r="K1983" s="2510">
        <v>309469.0</v>
      </c>
      <c r="L1983" s="2510">
        <v>11462.0</v>
      </c>
      <c r="M1983" s="2508">
        <v>55.0</v>
      </c>
      <c r="N1983" s="2508">
        <v>35.0</v>
      </c>
      <c r="O1983" s="2508">
        <v>27.0</v>
      </c>
      <c r="P1983" s="2508">
        <v>0.4</v>
      </c>
    </row>
    <row r="1984">
      <c r="A1984" s="2505" t="s">
        <v>34</v>
      </c>
      <c r="B1984" s="2505" t="s">
        <v>783</v>
      </c>
      <c r="C1984" s="2506">
        <v>45593.583333333336</v>
      </c>
      <c r="D1984" s="2506">
        <v>45596.583333333336</v>
      </c>
      <c r="E1984" s="2508">
        <v>72.0</v>
      </c>
      <c r="F1984" s="2508" t="s">
        <v>760</v>
      </c>
      <c r="G1984" s="2508">
        <v>8.0</v>
      </c>
      <c r="H1984" s="2508">
        <v>34.0</v>
      </c>
      <c r="I1984" s="2508">
        <v>737.0</v>
      </c>
      <c r="J1984" s="2508">
        <v>45.0</v>
      </c>
      <c r="K1984" s="2510">
        <v>436006.0</v>
      </c>
      <c r="L1984" s="2510">
        <v>13625.0</v>
      </c>
      <c r="M1984" s="2508">
        <v>50.0</v>
      </c>
      <c r="N1984" s="2508">
        <v>42.0</v>
      </c>
      <c r="O1984" s="2508">
        <v>32.0</v>
      </c>
      <c r="P1984" s="2508">
        <v>0.4</v>
      </c>
    </row>
    <row r="1985">
      <c r="A1985" s="2505" t="s">
        <v>33</v>
      </c>
      <c r="B1985" s="2505" t="s">
        <v>783</v>
      </c>
      <c r="C1985" s="2506">
        <v>45600.583333333336</v>
      </c>
      <c r="D1985" s="2506">
        <v>45603.583333333336</v>
      </c>
      <c r="E1985" s="2508">
        <v>72.0</v>
      </c>
      <c r="F1985" s="2508" t="s">
        <v>760</v>
      </c>
      <c r="G1985" s="2508">
        <v>6.0</v>
      </c>
      <c r="H1985" s="2508">
        <v>49.0</v>
      </c>
      <c r="I1985" s="2508">
        <v>675.0</v>
      </c>
      <c r="J1985" s="2508">
        <v>57.0</v>
      </c>
      <c r="K1985" s="2510">
        <v>413038.0</v>
      </c>
      <c r="L1985" s="2510">
        <v>10074.0</v>
      </c>
      <c r="M1985" s="2508">
        <v>67.0</v>
      </c>
      <c r="N1985" s="2508">
        <v>31.0</v>
      </c>
      <c r="O1985" s="2508">
        <v>41.0</v>
      </c>
      <c r="P1985" s="2508">
        <v>0.6</v>
      </c>
    </row>
    <row r="1986">
      <c r="A1986" s="2505" t="s">
        <v>32</v>
      </c>
      <c r="B1986" s="2505" t="s">
        <v>783</v>
      </c>
      <c r="C1986" s="2506">
        <v>45607.583333333336</v>
      </c>
      <c r="D1986" s="2506">
        <v>45610.583333333336</v>
      </c>
      <c r="E1986" s="2508">
        <v>72.0</v>
      </c>
      <c r="F1986" s="2508" t="s">
        <v>760</v>
      </c>
      <c r="G1986" s="2508">
        <v>6.0</v>
      </c>
      <c r="H1986" s="2508">
        <v>46.0</v>
      </c>
      <c r="I1986" s="2508">
        <v>692.0</v>
      </c>
      <c r="J1986" s="2508">
        <v>61.0</v>
      </c>
      <c r="K1986" s="2510">
        <v>377412.0</v>
      </c>
      <c r="L1986" s="2510">
        <v>11100.0</v>
      </c>
      <c r="M1986" s="2508">
        <v>53.0</v>
      </c>
      <c r="N1986" s="2508">
        <v>34.0</v>
      </c>
      <c r="O1986" s="2508">
        <v>34.0</v>
      </c>
      <c r="P1986" s="2508">
        <v>0.5</v>
      </c>
    </row>
    <row r="1987">
      <c r="A1987" s="2505" t="s">
        <v>31</v>
      </c>
      <c r="B1987" s="2505" t="s">
        <v>783</v>
      </c>
      <c r="C1987" s="2506">
        <v>45614.583333333336</v>
      </c>
      <c r="D1987" s="2506">
        <v>45617.583333333336</v>
      </c>
      <c r="E1987" s="2508">
        <v>72.0</v>
      </c>
      <c r="F1987" s="2508" t="s">
        <v>760</v>
      </c>
      <c r="G1987" s="2508">
        <v>7.0</v>
      </c>
      <c r="H1987" s="2508">
        <v>60.0</v>
      </c>
      <c r="I1987" s="2508">
        <v>645.0</v>
      </c>
      <c r="J1987" s="2508">
        <v>56.0</v>
      </c>
      <c r="K1987" s="2510">
        <v>491010.0</v>
      </c>
      <c r="L1987" s="2510">
        <v>13639.0</v>
      </c>
      <c r="M1987" s="2508">
        <v>71.0</v>
      </c>
      <c r="N1987" s="2508">
        <v>42.0</v>
      </c>
      <c r="O1987" s="2508">
        <v>36.0</v>
      </c>
      <c r="P1987" s="2508">
        <v>0.5</v>
      </c>
    </row>
    <row r="1988">
      <c r="A1988" s="2505" t="s">
        <v>30</v>
      </c>
      <c r="B1988" s="2505" t="s">
        <v>783</v>
      </c>
      <c r="C1988" s="2506">
        <v>45621.583333333336</v>
      </c>
      <c r="D1988" s="2506">
        <v>45624.583333333336</v>
      </c>
      <c r="E1988" s="2508">
        <v>72.0</v>
      </c>
      <c r="F1988" s="2508" t="s">
        <v>760</v>
      </c>
      <c r="G1988" s="2508">
        <v>6.0</v>
      </c>
      <c r="H1988" s="2508">
        <v>47.0</v>
      </c>
      <c r="I1988" s="2508">
        <v>696.0</v>
      </c>
      <c r="J1988" s="2508">
        <v>49.0</v>
      </c>
      <c r="K1988" s="2510">
        <v>389275.0</v>
      </c>
      <c r="L1988" s="2510">
        <v>11449.0</v>
      </c>
      <c r="M1988" s="2508">
        <v>76.0</v>
      </c>
      <c r="N1988" s="2508">
        <v>35.0</v>
      </c>
      <c r="O1988" s="2508">
        <v>34.0</v>
      </c>
      <c r="P1988" s="2508">
        <v>0.5</v>
      </c>
    </row>
    <row r="1989">
      <c r="A1989" s="2505" t="s">
        <v>29</v>
      </c>
      <c r="B1989" s="2505" t="s">
        <v>783</v>
      </c>
      <c r="C1989" s="2506">
        <v>45628.583333333336</v>
      </c>
      <c r="D1989" s="2506">
        <v>45631.583333333336</v>
      </c>
      <c r="E1989" s="2508">
        <v>72.0</v>
      </c>
      <c r="F1989" s="2508" t="s">
        <v>760</v>
      </c>
      <c r="G1989" s="2508">
        <v>5.0</v>
      </c>
      <c r="H1989" s="2508">
        <v>91.0</v>
      </c>
      <c r="I1989" s="2508">
        <v>492.0</v>
      </c>
      <c r="J1989" s="2508">
        <v>87.0</v>
      </c>
      <c r="K1989" s="2510">
        <v>251166.0</v>
      </c>
      <c r="L1989" s="2510">
        <v>7611.0</v>
      </c>
      <c r="M1989" s="2508">
        <v>114.0</v>
      </c>
      <c r="N1989" s="2508">
        <v>23.0</v>
      </c>
      <c r="O1989" s="2508">
        <v>33.0</v>
      </c>
      <c r="P1989" s="2508">
        <v>0.5</v>
      </c>
    </row>
    <row r="1990">
      <c r="A1990" s="2505" t="s">
        <v>28</v>
      </c>
      <c r="B1990" s="2505" t="s">
        <v>783</v>
      </c>
      <c r="C1990" s="2506">
        <v>45635.583333333336</v>
      </c>
      <c r="D1990" s="2506">
        <v>45638.583333333336</v>
      </c>
      <c r="E1990" s="2508">
        <v>72.0</v>
      </c>
      <c r="F1990" s="2508" t="s">
        <v>760</v>
      </c>
      <c r="G1990" s="2508">
        <v>5.0</v>
      </c>
      <c r="H1990" s="2508">
        <v>80.0</v>
      </c>
      <c r="I1990" s="2508">
        <v>556.0</v>
      </c>
      <c r="J1990" s="2508">
        <v>77.0</v>
      </c>
      <c r="K1990" s="2510">
        <v>256756.0</v>
      </c>
      <c r="L1990" s="2510">
        <v>9875.0</v>
      </c>
      <c r="M1990" s="2508">
        <v>93.0</v>
      </c>
      <c r="N1990" s="2508">
        <v>30.0</v>
      </c>
      <c r="O1990" s="2508">
        <v>26.0</v>
      </c>
      <c r="P1990" s="2508">
        <v>0.4</v>
      </c>
    </row>
    <row r="1991">
      <c r="A1991" s="2505" t="s">
        <v>27</v>
      </c>
      <c r="B1991" s="2505" t="s">
        <v>783</v>
      </c>
      <c r="C1991" s="2506">
        <v>45642.583333333336</v>
      </c>
      <c r="D1991" s="2506">
        <v>45645.583333333336</v>
      </c>
      <c r="E1991" s="2508">
        <v>72.0</v>
      </c>
      <c r="F1991" s="2508" t="s">
        <v>760</v>
      </c>
      <c r="G1991" s="2508">
        <v>4.0</v>
      </c>
      <c r="H1991" s="2508">
        <v>57.0</v>
      </c>
      <c r="I1991" s="2508">
        <v>648.0</v>
      </c>
      <c r="J1991" s="2508">
        <v>56.0</v>
      </c>
      <c r="K1991" s="2510">
        <v>380225.0</v>
      </c>
      <c r="L1991" s="2510">
        <v>11882.0</v>
      </c>
      <c r="M1991" s="2508">
        <v>75.0</v>
      </c>
      <c r="N1991" s="2508">
        <v>36.0</v>
      </c>
      <c r="O1991" s="2508">
        <v>32.0</v>
      </c>
      <c r="P1991" s="2508">
        <v>0.4</v>
      </c>
    </row>
    <row r="1992">
      <c r="A1992" s="2505" t="s">
        <v>26</v>
      </c>
      <c r="B1992" s="2505" t="s">
        <v>783</v>
      </c>
      <c r="C1992" s="2506">
        <v>45649.583333333336</v>
      </c>
      <c r="D1992" s="2506">
        <v>45652.583333333336</v>
      </c>
      <c r="E1992" s="2508">
        <v>72.0</v>
      </c>
      <c r="F1992" s="2508" t="s">
        <v>760</v>
      </c>
      <c r="G1992" s="2508">
        <v>6.0</v>
      </c>
      <c r="H1992" s="2508">
        <v>35.0</v>
      </c>
      <c r="I1992" s="2508">
        <v>719.0</v>
      </c>
      <c r="J1992" s="2508">
        <v>35.0</v>
      </c>
      <c r="K1992" s="2510">
        <v>472740.0</v>
      </c>
      <c r="L1992" s="2510">
        <v>14773.0</v>
      </c>
      <c r="M1992" s="2508">
        <v>54.0</v>
      </c>
      <c r="N1992" s="2508">
        <v>45.0</v>
      </c>
      <c r="O1992" s="2508">
        <v>32.0</v>
      </c>
      <c r="P1992" s="2508">
        <v>0.4</v>
      </c>
    </row>
    <row r="1993">
      <c r="A1993" s="2505" t="s">
        <v>25</v>
      </c>
      <c r="B1993" s="2505" t="s">
        <v>783</v>
      </c>
      <c r="C1993" s="2506">
        <v>45656.583333333336</v>
      </c>
      <c r="D1993" s="2506">
        <v>45659.583333333336</v>
      </c>
      <c r="E1993" s="2508">
        <v>72.0</v>
      </c>
      <c r="F1993" s="2508" t="s">
        <v>760</v>
      </c>
      <c r="G1993" s="2508">
        <v>6.0</v>
      </c>
      <c r="H1993" s="2508">
        <v>23.0</v>
      </c>
      <c r="I1993" s="2508">
        <v>782.0</v>
      </c>
      <c r="J1993" s="2508">
        <v>34.0</v>
      </c>
      <c r="K1993" s="2510">
        <v>492735.0</v>
      </c>
      <c r="L1993" s="2510">
        <v>18951.0</v>
      </c>
      <c r="M1993" s="2508">
        <v>41.0</v>
      </c>
      <c r="N1993" s="2508">
        <v>58.0</v>
      </c>
      <c r="O1993" s="2508">
        <v>26.0</v>
      </c>
      <c r="P1993" s="2508">
        <v>0.4</v>
      </c>
    </row>
    <row r="1994">
      <c r="A1994" s="2505" t="s">
        <v>24</v>
      </c>
      <c r="B1994" s="2505" t="s">
        <v>783</v>
      </c>
      <c r="C1994" s="2506">
        <v>45663.583333333336</v>
      </c>
      <c r="D1994" s="2506">
        <v>45666.583333333336</v>
      </c>
      <c r="E1994" s="2508">
        <v>72.0</v>
      </c>
      <c r="F1994" s="2508" t="s">
        <v>760</v>
      </c>
      <c r="G1994" s="2508">
        <v>6.0</v>
      </c>
      <c r="H1994" s="2508">
        <v>24.0</v>
      </c>
      <c r="I1994" s="2508">
        <v>809.0</v>
      </c>
      <c r="J1994" s="2508">
        <v>28.0</v>
      </c>
      <c r="K1994" s="2510">
        <v>668915.0</v>
      </c>
      <c r="L1994" s="2510">
        <v>15556.0</v>
      </c>
      <c r="M1994" s="2508">
        <v>47.0</v>
      </c>
      <c r="N1994" s="2508">
        <v>48.0</v>
      </c>
      <c r="O1994" s="2508">
        <v>43.0</v>
      </c>
      <c r="P1994" s="2508">
        <v>0.6</v>
      </c>
    </row>
    <row r="1995">
      <c r="A1995" s="2505" t="s">
        <v>23</v>
      </c>
      <c r="B1995" s="2505" t="s">
        <v>783</v>
      </c>
      <c r="C1995" s="2506">
        <v>45670.583333333336</v>
      </c>
      <c r="D1995" s="2506">
        <v>45673.583333333336</v>
      </c>
      <c r="E1995" s="2508">
        <v>72.0</v>
      </c>
      <c r="F1995" s="2508" t="s">
        <v>760</v>
      </c>
      <c r="G1995" s="2508">
        <v>6.0</v>
      </c>
      <c r="H1995" s="2508">
        <v>36.0</v>
      </c>
      <c r="I1995" s="2508">
        <v>760.0</v>
      </c>
      <c r="J1995" s="2508">
        <v>35.0</v>
      </c>
      <c r="K1995" s="2510">
        <v>529644.0</v>
      </c>
      <c r="L1995" s="2510">
        <v>12611.0</v>
      </c>
      <c r="M1995" s="2508">
        <v>55.0</v>
      </c>
      <c r="N1995" s="2508">
        <v>39.0</v>
      </c>
      <c r="O1995" s="2508">
        <v>42.0</v>
      </c>
      <c r="P1995" s="2508">
        <v>0.6</v>
      </c>
    </row>
    <row r="1996">
      <c r="A1996" s="2505" t="s">
        <v>22</v>
      </c>
      <c r="B1996" s="2505" t="s">
        <v>783</v>
      </c>
      <c r="C1996" s="2506">
        <v>45677.583333333336</v>
      </c>
      <c r="D1996" s="2506">
        <v>45680.583333333336</v>
      </c>
      <c r="E1996" s="2508">
        <v>72.0</v>
      </c>
      <c r="F1996" s="2508" t="s">
        <v>760</v>
      </c>
      <c r="G1996" s="2508">
        <v>7.0</v>
      </c>
      <c r="H1996" s="2508">
        <v>43.0</v>
      </c>
      <c r="I1996" s="2508">
        <v>720.0</v>
      </c>
      <c r="J1996" s="2508">
        <v>47.0</v>
      </c>
      <c r="K1996" s="2510">
        <v>606756.0</v>
      </c>
      <c r="L1996" s="2510">
        <v>17846.0</v>
      </c>
      <c r="M1996" s="2508">
        <v>62.0</v>
      </c>
      <c r="N1996" s="2508">
        <v>55.0</v>
      </c>
      <c r="O1996" s="2508">
        <v>34.0</v>
      </c>
      <c r="P1996" s="2508">
        <v>0.5</v>
      </c>
    </row>
    <row r="1997">
      <c r="A1997" s="2505" t="s">
        <v>21</v>
      </c>
      <c r="B1997" s="2505" t="s">
        <v>783</v>
      </c>
      <c r="C1997" s="2506">
        <v>45684.583333333336</v>
      </c>
      <c r="D1997" s="2506">
        <v>45687.583333333336</v>
      </c>
      <c r="E1997" s="2508">
        <v>72.0</v>
      </c>
      <c r="F1997" s="2508" t="s">
        <v>760</v>
      </c>
      <c r="G1997" s="2508">
        <v>5.0</v>
      </c>
      <c r="H1997" s="2508">
        <v>28.0</v>
      </c>
      <c r="I1997" s="2508">
        <v>772.0</v>
      </c>
      <c r="J1997" s="2508">
        <v>34.0</v>
      </c>
      <c r="K1997" s="2510">
        <v>697617.0</v>
      </c>
      <c r="L1997" s="2510">
        <v>13952.0</v>
      </c>
      <c r="M1997" s="2508">
        <v>71.0</v>
      </c>
      <c r="N1997" s="2508">
        <v>43.0</v>
      </c>
      <c r="O1997" s="2508">
        <v>50.0</v>
      </c>
      <c r="P1997" s="2508">
        <v>0.7</v>
      </c>
    </row>
    <row r="1998">
      <c r="A1998" s="2505" t="s">
        <v>20</v>
      </c>
      <c r="B1998" s="2505" t="s">
        <v>783</v>
      </c>
      <c r="C1998" s="2506">
        <v>45691.583333333336</v>
      </c>
      <c r="D1998" s="2506">
        <v>45694.583333333336</v>
      </c>
      <c r="E1998" s="2508">
        <v>72.0</v>
      </c>
      <c r="F1998" s="2508" t="s">
        <v>760</v>
      </c>
      <c r="G1998" s="2508">
        <v>7.0</v>
      </c>
      <c r="H1998" s="2508">
        <v>11.0</v>
      </c>
      <c r="I1998" s="2508">
        <v>922.0</v>
      </c>
      <c r="J1998" s="2508">
        <v>17.0</v>
      </c>
      <c r="K1998" s="2510">
        <v>1816919.0</v>
      </c>
      <c r="L1998" s="2510">
        <v>46588.0</v>
      </c>
      <c r="M1998" s="2508">
        <v>22.0</v>
      </c>
      <c r="N1998" s="2508">
        <v>143.0</v>
      </c>
      <c r="O1998" s="2508">
        <v>39.0</v>
      </c>
      <c r="P1998" s="2508">
        <v>0.5</v>
      </c>
    </row>
    <row r="1999">
      <c r="A1999" s="2505" t="s">
        <v>19</v>
      </c>
      <c r="B1999" s="2505" t="s">
        <v>783</v>
      </c>
      <c r="C1999" s="2506">
        <v>45698.583333333336</v>
      </c>
      <c r="D1999" s="2506">
        <v>45701.583333333336</v>
      </c>
      <c r="E1999" s="2508">
        <v>72.0</v>
      </c>
      <c r="F1999" s="2508" t="s">
        <v>760</v>
      </c>
      <c r="G1999" s="2508">
        <v>8.0</v>
      </c>
      <c r="H1999" s="2508">
        <v>46.0</v>
      </c>
      <c r="I1999" s="2508">
        <v>675.0</v>
      </c>
      <c r="J1999" s="2508">
        <v>50.0</v>
      </c>
      <c r="K1999" s="2510">
        <v>400197.0</v>
      </c>
      <c r="L1999" s="2510">
        <v>12910.0</v>
      </c>
      <c r="M1999" s="2508">
        <v>65.0</v>
      </c>
      <c r="N1999" s="2508">
        <v>40.0</v>
      </c>
      <c r="O1999" s="2508">
        <v>31.0</v>
      </c>
      <c r="P1999" s="2508">
        <v>0.4</v>
      </c>
    </row>
    <row r="2000">
      <c r="A2000" s="2505" t="s">
        <v>18</v>
      </c>
      <c r="B2000" s="2505" t="s">
        <v>783</v>
      </c>
      <c r="C2000" s="2506">
        <v>45705.583333333336</v>
      </c>
      <c r="D2000" s="2506">
        <v>45708.583333333336</v>
      </c>
      <c r="E2000" s="2508">
        <v>72.0</v>
      </c>
      <c r="F2000" s="2508" t="s">
        <v>760</v>
      </c>
      <c r="G2000" s="2508">
        <v>6.0</v>
      </c>
      <c r="H2000" s="2508">
        <v>24.0</v>
      </c>
      <c r="I2000" s="2508">
        <v>813.0</v>
      </c>
      <c r="J2000" s="2508">
        <v>28.0</v>
      </c>
      <c r="K2000" s="2510">
        <v>1058451.0</v>
      </c>
      <c r="L2000" s="2510">
        <v>22520.0</v>
      </c>
      <c r="M2000" s="2508">
        <v>40.0</v>
      </c>
      <c r="N2000" s="2508">
        <v>69.0</v>
      </c>
      <c r="O2000" s="2508">
        <v>47.0</v>
      </c>
      <c r="P2000" s="2508">
        <v>0.7</v>
      </c>
    </row>
    <row r="2001">
      <c r="A2001" s="2505" t="s">
        <v>17</v>
      </c>
      <c r="B2001" s="2505" t="s">
        <v>783</v>
      </c>
      <c r="C2001" s="2506">
        <v>45712.583333333336</v>
      </c>
      <c r="D2001" s="2506">
        <v>45715.583333333336</v>
      </c>
      <c r="E2001" s="2508">
        <v>72.0</v>
      </c>
      <c r="F2001" s="2508" t="s">
        <v>760</v>
      </c>
      <c r="G2001" s="2508">
        <v>7.0</v>
      </c>
      <c r="H2001" s="2508">
        <v>34.0</v>
      </c>
      <c r="I2001" s="2508">
        <v>734.0</v>
      </c>
      <c r="J2001" s="2508">
        <v>37.0</v>
      </c>
      <c r="K2001" s="2510">
        <v>589468.0</v>
      </c>
      <c r="L2001" s="2510">
        <v>13709.0</v>
      </c>
      <c r="M2001" s="2508">
        <v>65.0</v>
      </c>
      <c r="N2001" s="2508">
        <v>42.0</v>
      </c>
      <c r="O2001" s="2508">
        <v>43.0</v>
      </c>
      <c r="P2001" s="2508">
        <v>0.6</v>
      </c>
    </row>
    <row r="2002">
      <c r="A2002" s="2505" t="s">
        <v>16</v>
      </c>
      <c r="B2002" s="2505" t="s">
        <v>783</v>
      </c>
      <c r="C2002" s="2506">
        <v>45719.583333333336</v>
      </c>
      <c r="D2002" s="2506">
        <v>45722.583333333336</v>
      </c>
      <c r="E2002" s="2508">
        <v>72.0</v>
      </c>
      <c r="F2002" s="2508" t="s">
        <v>760</v>
      </c>
      <c r="G2002" s="2508">
        <v>7.0</v>
      </c>
      <c r="H2002" s="2508">
        <v>162.0</v>
      </c>
      <c r="I2002" s="2508">
        <v>0.0</v>
      </c>
      <c r="J2002" s="2508">
        <v>173.0</v>
      </c>
      <c r="K2002" s="2510">
        <v>0.0</v>
      </c>
      <c r="L2002" s="2510">
        <v>0.0</v>
      </c>
      <c r="M2002" s="2508">
        <v>165.0</v>
      </c>
      <c r="N2002" s="2508">
        <v>0.0</v>
      </c>
      <c r="O2002" s="2508">
        <v>0.0</v>
      </c>
      <c r="P2002" s="2508">
        <v>0.0</v>
      </c>
    </row>
    <row r="2003">
      <c r="A2003" s="2505" t="s">
        <v>782</v>
      </c>
      <c r="B2003" s="2505" t="s">
        <v>783</v>
      </c>
      <c r="C2003" s="2506">
        <v>45502.625</v>
      </c>
      <c r="D2003" s="2506">
        <v>45505.583333333336</v>
      </c>
      <c r="E2003" s="2508">
        <v>71.0</v>
      </c>
      <c r="F2003" s="2508" t="s">
        <v>370</v>
      </c>
      <c r="G2003" s="2508">
        <v>3.0</v>
      </c>
      <c r="H2003" s="2508">
        <v>107.0</v>
      </c>
      <c r="I2003" s="2508">
        <v>383.0</v>
      </c>
      <c r="J2003" s="2508">
        <v>76.0</v>
      </c>
      <c r="K2003" s="2510">
        <v>157146.0</v>
      </c>
      <c r="L2003" s="2510">
        <v>4135.0</v>
      </c>
      <c r="M2003" s="2508">
        <v>154.0</v>
      </c>
      <c r="N2003" s="2508">
        <v>7.0</v>
      </c>
      <c r="O2003" s="2508">
        <v>38.0</v>
      </c>
      <c r="P2003" s="2508">
        <v>0.5</v>
      </c>
    </row>
    <row r="2004">
      <c r="A2004" s="2505" t="s">
        <v>46</v>
      </c>
      <c r="B2004" s="2505" t="s">
        <v>783</v>
      </c>
      <c r="C2004" s="2506">
        <v>45509.625</v>
      </c>
      <c r="D2004" s="2506">
        <v>45512.583333333336</v>
      </c>
      <c r="E2004" s="2508">
        <v>71.0</v>
      </c>
      <c r="F2004" s="2508" t="s">
        <v>370</v>
      </c>
      <c r="G2004" s="2508">
        <v>3.0</v>
      </c>
      <c r="H2004" s="2508">
        <v>80.0</v>
      </c>
      <c r="I2004" s="2508">
        <v>523.0</v>
      </c>
      <c r="J2004" s="2508">
        <v>51.0</v>
      </c>
      <c r="K2004" s="2510">
        <v>224615.0</v>
      </c>
      <c r="L2004" s="2510">
        <v>6807.0</v>
      </c>
      <c r="M2004" s="2508">
        <v>130.0</v>
      </c>
      <c r="N2004" s="2508">
        <v>12.0</v>
      </c>
      <c r="O2004" s="2508">
        <v>33.0</v>
      </c>
      <c r="P2004" s="2508">
        <v>0.5</v>
      </c>
    </row>
    <row r="2005">
      <c r="A2005" s="2505" t="s">
        <v>45</v>
      </c>
      <c r="B2005" s="2505" t="s">
        <v>783</v>
      </c>
      <c r="C2005" s="2506">
        <v>45516.625</v>
      </c>
      <c r="D2005" s="2506">
        <v>45519.583333333336</v>
      </c>
      <c r="E2005" s="2508">
        <v>71.0</v>
      </c>
      <c r="F2005" s="2508" t="s">
        <v>370</v>
      </c>
      <c r="G2005" s="2508">
        <v>4.0</v>
      </c>
      <c r="H2005" s="2508">
        <v>94.0</v>
      </c>
      <c r="I2005" s="2508">
        <v>446.0</v>
      </c>
      <c r="J2005" s="2508">
        <v>59.0</v>
      </c>
      <c r="K2005" s="2510">
        <v>176648.0</v>
      </c>
      <c r="L2005" s="2510">
        <v>5047.0</v>
      </c>
      <c r="M2005" s="2508">
        <v>140.0</v>
      </c>
      <c r="N2005" s="2508">
        <v>9.0</v>
      </c>
      <c r="O2005" s="2508">
        <v>35.0</v>
      </c>
      <c r="P2005" s="2508">
        <v>0.5</v>
      </c>
    </row>
    <row r="2006">
      <c r="A2006" s="2505" t="s">
        <v>44</v>
      </c>
      <c r="B2006" s="2505" t="s">
        <v>783</v>
      </c>
      <c r="C2006" s="2506">
        <v>45523.625</v>
      </c>
      <c r="D2006" s="2506">
        <v>45526.583333333336</v>
      </c>
      <c r="E2006" s="2508">
        <v>71.0</v>
      </c>
      <c r="F2006" s="2508" t="s">
        <v>370</v>
      </c>
      <c r="G2006" s="2508">
        <v>3.0</v>
      </c>
      <c r="H2006" s="2508">
        <v>105.0</v>
      </c>
      <c r="I2006" s="2508">
        <v>392.0</v>
      </c>
      <c r="J2006" s="2508">
        <v>72.0</v>
      </c>
      <c r="K2006" s="2510">
        <v>161140.0</v>
      </c>
      <c r="L2006" s="2510">
        <v>4355.0</v>
      </c>
      <c r="M2006" s="2508">
        <v>156.0</v>
      </c>
      <c r="N2006" s="2508">
        <v>8.0</v>
      </c>
      <c r="O2006" s="2508">
        <v>37.0</v>
      </c>
      <c r="P2006" s="2508">
        <v>0.5</v>
      </c>
    </row>
    <row r="2007">
      <c r="A2007" s="2505" t="s">
        <v>43</v>
      </c>
      <c r="B2007" s="2505" t="s">
        <v>783</v>
      </c>
      <c r="C2007" s="2506">
        <v>45530.625</v>
      </c>
      <c r="D2007" s="2506">
        <v>45533.583333333336</v>
      </c>
      <c r="E2007" s="2508">
        <v>71.0</v>
      </c>
      <c r="F2007" s="2508" t="s">
        <v>370</v>
      </c>
      <c r="G2007" s="2508">
        <v>3.0</v>
      </c>
      <c r="H2007" s="2508">
        <v>96.0</v>
      </c>
      <c r="I2007" s="2508">
        <v>412.0</v>
      </c>
      <c r="J2007" s="2508">
        <v>71.0</v>
      </c>
      <c r="K2007" s="2510">
        <v>166801.0</v>
      </c>
      <c r="L2007" s="2510">
        <v>4633.0</v>
      </c>
      <c r="M2007" s="2508">
        <v>148.0</v>
      </c>
      <c r="N2007" s="2508">
        <v>8.0</v>
      </c>
      <c r="O2007" s="2508">
        <v>36.0</v>
      </c>
      <c r="P2007" s="2508">
        <v>0.5</v>
      </c>
    </row>
    <row r="2008">
      <c r="A2008" s="2505" t="s">
        <v>42</v>
      </c>
      <c r="B2008" s="2505" t="s">
        <v>783</v>
      </c>
      <c r="C2008" s="2506">
        <v>45537.708333333336</v>
      </c>
      <c r="D2008" s="2506">
        <v>45540.666666666664</v>
      </c>
      <c r="E2008" s="2508">
        <v>71.0</v>
      </c>
      <c r="F2008" s="2508" t="s">
        <v>370</v>
      </c>
      <c r="G2008" s="2508">
        <v>3.0</v>
      </c>
      <c r="H2008" s="2508">
        <v>92.0</v>
      </c>
      <c r="I2008" s="2508">
        <v>462.0</v>
      </c>
      <c r="J2008" s="2508">
        <v>63.0</v>
      </c>
      <c r="K2008" s="2510">
        <v>190455.0</v>
      </c>
      <c r="L2008" s="2510">
        <v>5952.0</v>
      </c>
      <c r="M2008" s="2508">
        <v>144.0</v>
      </c>
      <c r="N2008" s="2508">
        <v>11.0</v>
      </c>
      <c r="O2008" s="2508">
        <v>32.0</v>
      </c>
      <c r="P2008" s="2508">
        <v>0.5</v>
      </c>
    </row>
    <row r="2009">
      <c r="A2009" s="2505" t="s">
        <v>41</v>
      </c>
      <c r="B2009" s="2505" t="s">
        <v>783</v>
      </c>
      <c r="C2009" s="2506">
        <v>45544.708333333336</v>
      </c>
      <c r="D2009" s="2506">
        <v>45547.583333333336</v>
      </c>
      <c r="E2009" s="2508">
        <v>69.0</v>
      </c>
      <c r="F2009" s="2508" t="s">
        <v>370</v>
      </c>
      <c r="G2009" s="2508">
        <v>3.0</v>
      </c>
      <c r="H2009" s="2508">
        <v>110.0</v>
      </c>
      <c r="I2009" s="2508">
        <v>405.0</v>
      </c>
      <c r="J2009" s="2508">
        <v>77.0</v>
      </c>
      <c r="K2009" s="2510">
        <v>157427.0</v>
      </c>
      <c r="L2009" s="2510">
        <v>4373.0</v>
      </c>
      <c r="M2009" s="2508">
        <v>155.0</v>
      </c>
      <c r="N2009" s="2508">
        <v>8.0</v>
      </c>
      <c r="O2009" s="2508">
        <v>36.0</v>
      </c>
      <c r="P2009" s="2508">
        <v>0.5</v>
      </c>
    </row>
    <row r="2010">
      <c r="A2010" s="2505" t="s">
        <v>40</v>
      </c>
      <c r="B2010" s="2505" t="s">
        <v>783</v>
      </c>
      <c r="C2010" s="2506">
        <v>45551.708333333336</v>
      </c>
      <c r="D2010" s="2506">
        <v>45554.583333333336</v>
      </c>
      <c r="E2010" s="2508">
        <v>69.0</v>
      </c>
      <c r="F2010" s="2508" t="s">
        <v>370</v>
      </c>
      <c r="G2010" s="2508">
        <v>3.0</v>
      </c>
      <c r="H2010" s="2508">
        <v>77.0</v>
      </c>
      <c r="I2010" s="2508">
        <v>533.0</v>
      </c>
      <c r="J2010" s="2508">
        <v>51.0</v>
      </c>
      <c r="K2010" s="2510">
        <v>234645.0</v>
      </c>
      <c r="L2010" s="2510">
        <v>5723.0</v>
      </c>
      <c r="M2010" s="2508">
        <v>137.0</v>
      </c>
      <c r="N2010" s="2508">
        <v>10.0</v>
      </c>
      <c r="O2010" s="2508">
        <v>41.0</v>
      </c>
      <c r="P2010" s="2508">
        <v>0.6</v>
      </c>
    </row>
    <row r="2011">
      <c r="A2011" s="2505" t="s">
        <v>39</v>
      </c>
      <c r="B2011" s="2505" t="s">
        <v>783</v>
      </c>
      <c r="C2011" s="2506">
        <v>45558.708333333336</v>
      </c>
      <c r="D2011" s="2506">
        <v>45561.583333333336</v>
      </c>
      <c r="E2011" s="2508">
        <v>69.0</v>
      </c>
      <c r="F2011" s="2508" t="s">
        <v>370</v>
      </c>
      <c r="G2011" s="2508">
        <v>4.0</v>
      </c>
      <c r="H2011" s="2508">
        <v>90.0</v>
      </c>
      <c r="I2011" s="2508">
        <v>488.0</v>
      </c>
      <c r="J2011" s="2508">
        <v>59.0</v>
      </c>
      <c r="K2011" s="2510">
        <v>242390.0</v>
      </c>
      <c r="L2011" s="2510">
        <v>5157.0</v>
      </c>
      <c r="M2011" s="2508">
        <v>153.0</v>
      </c>
      <c r="N2011" s="2508">
        <v>9.0</v>
      </c>
      <c r="O2011" s="2508">
        <v>47.0</v>
      </c>
      <c r="P2011" s="2508">
        <v>0.7</v>
      </c>
    </row>
    <row r="2012">
      <c r="A2012" s="2505" t="s">
        <v>38</v>
      </c>
      <c r="B2012" s="2505" t="s">
        <v>783</v>
      </c>
      <c r="C2012" s="2506">
        <v>45565.708333333336</v>
      </c>
      <c r="D2012" s="2506">
        <v>45568.583333333336</v>
      </c>
      <c r="E2012" s="2508">
        <v>69.0</v>
      </c>
      <c r="F2012" s="2508" t="s">
        <v>370</v>
      </c>
      <c r="G2012" s="2508">
        <v>3.0</v>
      </c>
      <c r="H2012" s="2508">
        <v>104.0</v>
      </c>
      <c r="I2012" s="2508">
        <v>421.0</v>
      </c>
      <c r="J2012" s="2508">
        <v>74.0</v>
      </c>
      <c r="K2012" s="2510">
        <v>180787.0</v>
      </c>
      <c r="L2012" s="2510">
        <v>5317.0</v>
      </c>
      <c r="M2012" s="2508">
        <v>147.0</v>
      </c>
      <c r="N2012" s="2508">
        <v>9.0</v>
      </c>
      <c r="O2012" s="2508">
        <v>34.0</v>
      </c>
      <c r="P2012" s="2508">
        <v>0.5</v>
      </c>
    </row>
    <row r="2013">
      <c r="A2013" s="2505" t="s">
        <v>37</v>
      </c>
      <c r="B2013" s="2505" t="s">
        <v>783</v>
      </c>
      <c r="C2013" s="2506">
        <v>45572.625</v>
      </c>
      <c r="D2013" s="2506">
        <v>45575.583333333336</v>
      </c>
      <c r="E2013" s="2508">
        <v>71.0</v>
      </c>
      <c r="F2013" s="2508" t="s">
        <v>370</v>
      </c>
      <c r="G2013" s="2508">
        <v>3.0</v>
      </c>
      <c r="H2013" s="2508">
        <v>110.0</v>
      </c>
      <c r="I2013" s="2508">
        <v>423.0</v>
      </c>
      <c r="J2013" s="2508">
        <v>79.0</v>
      </c>
      <c r="K2013" s="2510">
        <v>203032.0</v>
      </c>
      <c r="L2013" s="2510">
        <v>6768.0</v>
      </c>
      <c r="M2013" s="2508">
        <v>143.0</v>
      </c>
      <c r="N2013" s="2508">
        <v>12.0</v>
      </c>
      <c r="O2013" s="2508">
        <v>30.0</v>
      </c>
      <c r="P2013" s="2508">
        <v>0.4</v>
      </c>
    </row>
    <row r="2014">
      <c r="A2014" s="2505" t="s">
        <v>36</v>
      </c>
      <c r="B2014" s="2505" t="s">
        <v>783</v>
      </c>
      <c r="C2014" s="2506">
        <v>45579.625</v>
      </c>
      <c r="D2014" s="2506">
        <v>45582.583333333336</v>
      </c>
      <c r="E2014" s="2508">
        <v>71.0</v>
      </c>
      <c r="F2014" s="2508" t="s">
        <v>370</v>
      </c>
      <c r="G2014" s="2508">
        <v>2.0</v>
      </c>
      <c r="H2014" s="2508">
        <v>132.0</v>
      </c>
      <c r="I2014" s="2508">
        <v>283.0</v>
      </c>
      <c r="J2014" s="2508">
        <v>108.0</v>
      </c>
      <c r="K2014" s="2510">
        <v>125373.0</v>
      </c>
      <c r="L2014" s="2510">
        <v>4478.0</v>
      </c>
      <c r="M2014" s="2508">
        <v>165.0</v>
      </c>
      <c r="N2014" s="2508">
        <v>8.0</v>
      </c>
      <c r="O2014" s="2508">
        <v>28.0</v>
      </c>
      <c r="P2014" s="2508">
        <v>0.4</v>
      </c>
    </row>
    <row r="2015">
      <c r="A2015" s="2505" t="s">
        <v>35</v>
      </c>
      <c r="B2015" s="2505" t="s">
        <v>783</v>
      </c>
      <c r="C2015" s="2506">
        <v>45586.625</v>
      </c>
      <c r="D2015" s="2506">
        <v>45589.583333333336</v>
      </c>
      <c r="E2015" s="2508">
        <v>71.0</v>
      </c>
      <c r="F2015" s="2508" t="s">
        <v>370</v>
      </c>
      <c r="G2015" s="2508">
        <v>1.0</v>
      </c>
      <c r="H2015" s="2508">
        <v>88.0</v>
      </c>
      <c r="I2015" s="2508">
        <v>475.0</v>
      </c>
      <c r="J2015" s="2508">
        <v>65.0</v>
      </c>
      <c r="K2015" s="2510">
        <v>251197.0</v>
      </c>
      <c r="L2015" s="2510">
        <v>5709.0</v>
      </c>
      <c r="M2015" s="2508">
        <v>144.0</v>
      </c>
      <c r="N2015" s="2508">
        <v>11.0</v>
      </c>
      <c r="O2015" s="2508">
        <v>44.0</v>
      </c>
      <c r="P2015" s="2508">
        <v>0.6</v>
      </c>
    </row>
    <row r="2016">
      <c r="A2016" s="2505" t="s">
        <v>34</v>
      </c>
      <c r="B2016" s="2505" t="s">
        <v>783</v>
      </c>
      <c r="C2016" s="2506">
        <v>45593.583333333336</v>
      </c>
      <c r="D2016" s="2506">
        <v>45596.583333333336</v>
      </c>
      <c r="E2016" s="2508">
        <v>72.0</v>
      </c>
      <c r="F2016" s="2508" t="s">
        <v>370</v>
      </c>
      <c r="G2016" s="2508">
        <v>3.0</v>
      </c>
      <c r="H2016" s="2508">
        <v>63.0</v>
      </c>
      <c r="I2016" s="2508">
        <v>583.0</v>
      </c>
      <c r="J2016" s="2508">
        <v>51.0</v>
      </c>
      <c r="K2016" s="2510">
        <v>360955.0</v>
      </c>
      <c r="L2016" s="2510">
        <v>10616.0</v>
      </c>
      <c r="M2016" s="2508">
        <v>100.0</v>
      </c>
      <c r="N2016" s="2508">
        <v>20.0</v>
      </c>
      <c r="O2016" s="2508">
        <v>34.0</v>
      </c>
      <c r="P2016" s="2508">
        <v>0.5</v>
      </c>
    </row>
    <row r="2017">
      <c r="A2017" s="2505" t="s">
        <v>33</v>
      </c>
      <c r="B2017" s="2505" t="s">
        <v>783</v>
      </c>
      <c r="C2017" s="2506">
        <v>45600.583333333336</v>
      </c>
      <c r="D2017" s="2506">
        <v>45603.583333333336</v>
      </c>
      <c r="E2017" s="2508">
        <v>72.0</v>
      </c>
      <c r="F2017" s="2508" t="s">
        <v>370</v>
      </c>
      <c r="G2017" s="2508">
        <v>4.0</v>
      </c>
      <c r="H2017" s="2508">
        <v>50.0</v>
      </c>
      <c r="I2017" s="2508">
        <v>669.0</v>
      </c>
      <c r="J2017" s="2508">
        <v>40.0</v>
      </c>
      <c r="K2017" s="2510">
        <v>603633.0</v>
      </c>
      <c r="L2017" s="2510">
        <v>14372.0</v>
      </c>
      <c r="M2017" s="2508">
        <v>76.0</v>
      </c>
      <c r="N2017" s="2508">
        <v>27.0</v>
      </c>
      <c r="O2017" s="2508">
        <v>42.0</v>
      </c>
      <c r="P2017" s="2508">
        <v>0.6</v>
      </c>
    </row>
    <row r="2018">
      <c r="A2018" s="2505" t="s">
        <v>32</v>
      </c>
      <c r="B2018" s="2505" t="s">
        <v>783</v>
      </c>
      <c r="C2018" s="2506">
        <v>45607.583333333336</v>
      </c>
      <c r="D2018" s="2506">
        <v>45610.583333333336</v>
      </c>
      <c r="E2018" s="2508">
        <v>72.0</v>
      </c>
      <c r="F2018" s="2508" t="s">
        <v>370</v>
      </c>
      <c r="G2018" s="2508">
        <v>5.0</v>
      </c>
      <c r="H2018" s="2508">
        <v>81.0</v>
      </c>
      <c r="I2018" s="2508">
        <v>549.0</v>
      </c>
      <c r="J2018" s="2508">
        <v>66.0</v>
      </c>
      <c r="K2018" s="2510">
        <v>345489.0</v>
      </c>
      <c r="L2018" s="2510">
        <v>10797.0</v>
      </c>
      <c r="M2018" s="2508">
        <v>104.0</v>
      </c>
      <c r="N2018" s="2508">
        <v>20.0</v>
      </c>
      <c r="O2018" s="2508">
        <v>32.0</v>
      </c>
      <c r="P2018" s="2508">
        <v>0.4</v>
      </c>
    </row>
    <row r="2019">
      <c r="A2019" s="2505" t="s">
        <v>31</v>
      </c>
      <c r="B2019" s="2505" t="s">
        <v>783</v>
      </c>
      <c r="C2019" s="2506">
        <v>45614.583333333336</v>
      </c>
      <c r="D2019" s="2506">
        <v>45617.583333333336</v>
      </c>
      <c r="E2019" s="2508">
        <v>72.0</v>
      </c>
      <c r="F2019" s="2508" t="s">
        <v>370</v>
      </c>
      <c r="G2019" s="2508">
        <v>4.0</v>
      </c>
      <c r="H2019" s="2508">
        <v>84.0</v>
      </c>
      <c r="I2019" s="2508">
        <v>495.0</v>
      </c>
      <c r="J2019" s="2508">
        <v>71.0</v>
      </c>
      <c r="K2019" s="2510">
        <v>327007.0</v>
      </c>
      <c r="L2019" s="2510">
        <v>11276.0</v>
      </c>
      <c r="M2019" s="2508">
        <v>110.0</v>
      </c>
      <c r="N2019" s="2508">
        <v>21.0</v>
      </c>
      <c r="O2019" s="2508">
        <v>29.0</v>
      </c>
      <c r="P2019" s="2508">
        <v>0.4</v>
      </c>
    </row>
    <row r="2020">
      <c r="A2020" s="2505" t="s">
        <v>30</v>
      </c>
      <c r="B2020" s="2505" t="s">
        <v>783</v>
      </c>
      <c r="C2020" s="2506">
        <v>45621.583333333336</v>
      </c>
      <c r="D2020" s="2506">
        <v>45624.583333333336</v>
      </c>
      <c r="E2020" s="2508">
        <v>72.0</v>
      </c>
      <c r="F2020" s="2508" t="s">
        <v>370</v>
      </c>
      <c r="G2020" s="2508">
        <v>3.0</v>
      </c>
      <c r="H2020" s="2508">
        <v>100.0</v>
      </c>
      <c r="I2020" s="2508">
        <v>460.0</v>
      </c>
      <c r="J2020" s="2508">
        <v>81.0</v>
      </c>
      <c r="K2020" s="2510">
        <v>229505.0</v>
      </c>
      <c r="L2020" s="2510">
        <v>7650.0</v>
      </c>
      <c r="M2020" s="2508">
        <v>132.0</v>
      </c>
      <c r="N2020" s="2508">
        <v>14.0</v>
      </c>
      <c r="O2020" s="2508">
        <v>30.0</v>
      </c>
      <c r="P2020" s="2508">
        <v>0.4</v>
      </c>
    </row>
    <row r="2021">
      <c r="A2021" s="2505" t="s">
        <v>29</v>
      </c>
      <c r="B2021" s="2505" t="s">
        <v>783</v>
      </c>
      <c r="C2021" s="2506">
        <v>45628.583333333336</v>
      </c>
      <c r="D2021" s="2506">
        <v>45631.583333333336</v>
      </c>
      <c r="E2021" s="2508">
        <v>72.0</v>
      </c>
      <c r="F2021" s="2508" t="s">
        <v>370</v>
      </c>
      <c r="G2021" s="2508">
        <v>3.0</v>
      </c>
      <c r="H2021" s="2508">
        <v>113.0</v>
      </c>
      <c r="I2021" s="2508">
        <v>402.0</v>
      </c>
      <c r="J2021" s="2508">
        <v>86.0</v>
      </c>
      <c r="K2021" s="2510">
        <v>251591.0</v>
      </c>
      <c r="L2021" s="2510">
        <v>6290.0</v>
      </c>
      <c r="M2021" s="2508">
        <v>150.0</v>
      </c>
      <c r="N2021" s="2508">
        <v>12.0</v>
      </c>
      <c r="O2021" s="2508">
        <v>40.0</v>
      </c>
      <c r="P2021" s="2508">
        <v>0.6</v>
      </c>
    </row>
    <row r="2022">
      <c r="A2022" s="2505" t="s">
        <v>28</v>
      </c>
      <c r="B2022" s="2505" t="s">
        <v>783</v>
      </c>
      <c r="C2022" s="2506">
        <v>45635.583333333336</v>
      </c>
      <c r="D2022" s="2506">
        <v>45638.583333333336</v>
      </c>
      <c r="E2022" s="2508">
        <v>72.0</v>
      </c>
      <c r="F2022" s="2508" t="s">
        <v>370</v>
      </c>
      <c r="G2022" s="2508">
        <v>3.0</v>
      </c>
      <c r="H2022" s="2508">
        <v>114.0</v>
      </c>
      <c r="I2022" s="2508">
        <v>369.0</v>
      </c>
      <c r="J2022" s="2508">
        <v>98.0</v>
      </c>
      <c r="K2022" s="2510">
        <v>179268.0</v>
      </c>
      <c r="L2022" s="2510">
        <v>6402.0</v>
      </c>
      <c r="M2022" s="2508">
        <v>140.0</v>
      </c>
      <c r="N2022" s="2508">
        <v>12.0</v>
      </c>
      <c r="O2022" s="2508">
        <v>28.0</v>
      </c>
      <c r="P2022" s="2508">
        <v>0.4</v>
      </c>
    </row>
    <row r="2023">
      <c r="A2023" s="2505" t="s">
        <v>27</v>
      </c>
      <c r="B2023" s="2505" t="s">
        <v>783</v>
      </c>
      <c r="C2023" s="2506">
        <v>45642.583333333336</v>
      </c>
      <c r="D2023" s="2506">
        <v>45645.583333333336</v>
      </c>
      <c r="E2023" s="2508">
        <v>72.0</v>
      </c>
      <c r="F2023" s="2508" t="s">
        <v>370</v>
      </c>
      <c r="G2023" s="2508">
        <v>3.0</v>
      </c>
      <c r="H2023" s="2508">
        <v>116.0</v>
      </c>
      <c r="I2023" s="2508">
        <v>357.0</v>
      </c>
      <c r="J2023" s="2508">
        <v>97.0</v>
      </c>
      <c r="K2023" s="2510">
        <v>181689.0</v>
      </c>
      <c r="L2023" s="2510">
        <v>5344.0</v>
      </c>
      <c r="M2023" s="2508">
        <v>152.0</v>
      </c>
      <c r="N2023" s="2508">
        <v>10.0</v>
      </c>
      <c r="O2023" s="2508">
        <v>34.0</v>
      </c>
      <c r="P2023" s="2508">
        <v>0.5</v>
      </c>
    </row>
    <row r="2024">
      <c r="A2024" s="2505" t="s">
        <v>26</v>
      </c>
      <c r="B2024" s="2505" t="s">
        <v>783</v>
      </c>
      <c r="C2024" s="2506">
        <v>45649.583333333336</v>
      </c>
      <c r="D2024" s="2506">
        <v>45652.583333333336</v>
      </c>
      <c r="E2024" s="2508">
        <v>72.0</v>
      </c>
      <c r="F2024" s="2508" t="s">
        <v>370</v>
      </c>
      <c r="G2024" s="2508">
        <v>3.0</v>
      </c>
      <c r="H2024" s="2508">
        <v>85.0</v>
      </c>
      <c r="I2024" s="2508">
        <v>471.0</v>
      </c>
      <c r="J2024" s="2508">
        <v>66.0</v>
      </c>
      <c r="K2024" s="2510">
        <v>240684.0</v>
      </c>
      <c r="L2024" s="2510">
        <v>7764.0</v>
      </c>
      <c r="M2024" s="2508">
        <v>132.0</v>
      </c>
      <c r="N2024" s="2508">
        <v>15.0</v>
      </c>
      <c r="O2024" s="2508">
        <v>31.0</v>
      </c>
      <c r="P2024" s="2508">
        <v>0.4</v>
      </c>
    </row>
    <row r="2025">
      <c r="A2025" s="2505" t="s">
        <v>25</v>
      </c>
      <c r="B2025" s="2505" t="s">
        <v>783</v>
      </c>
      <c r="C2025" s="2506">
        <v>45656.583333333336</v>
      </c>
      <c r="D2025" s="2506">
        <v>45659.583333333336</v>
      </c>
      <c r="E2025" s="2508">
        <v>72.0</v>
      </c>
      <c r="F2025" s="2508" t="s">
        <v>370</v>
      </c>
      <c r="G2025" s="2508">
        <v>3.0</v>
      </c>
      <c r="H2025" s="2508">
        <v>22.0</v>
      </c>
      <c r="I2025" s="2508">
        <v>785.0</v>
      </c>
      <c r="J2025" s="2508">
        <v>27.0</v>
      </c>
      <c r="K2025" s="2510">
        <v>612381.0</v>
      </c>
      <c r="L2025" s="2510">
        <v>23553.0</v>
      </c>
      <c r="M2025" s="2508">
        <v>51.0</v>
      </c>
      <c r="N2025" s="2508">
        <v>45.0</v>
      </c>
      <c r="O2025" s="2508">
        <v>26.0</v>
      </c>
      <c r="P2025" s="2508">
        <v>0.4</v>
      </c>
    </row>
    <row r="2026">
      <c r="A2026" s="2505" t="s">
        <v>24</v>
      </c>
      <c r="B2026" s="2505" t="s">
        <v>783</v>
      </c>
      <c r="C2026" s="2506">
        <v>45663.583333333336</v>
      </c>
      <c r="D2026" s="2506">
        <v>45666.583333333336</v>
      </c>
      <c r="E2026" s="2508">
        <v>72.0</v>
      </c>
      <c r="F2026" s="2508" t="s">
        <v>370</v>
      </c>
      <c r="G2026" s="2508">
        <v>6.0</v>
      </c>
      <c r="H2026" s="2508">
        <v>80.0</v>
      </c>
      <c r="I2026" s="2508">
        <v>539.0</v>
      </c>
      <c r="J2026" s="2508">
        <v>74.0</v>
      </c>
      <c r="K2026" s="2510">
        <v>246910.0</v>
      </c>
      <c r="L2026" s="2510">
        <v>14524.0</v>
      </c>
      <c r="M2026" s="2508">
        <v>85.0</v>
      </c>
      <c r="N2026" s="2508">
        <v>27.0</v>
      </c>
      <c r="O2026" s="2508">
        <v>17.0</v>
      </c>
      <c r="P2026" s="2508">
        <v>0.2</v>
      </c>
    </row>
    <row r="2027">
      <c r="A2027" s="2505" t="s">
        <v>23</v>
      </c>
      <c r="B2027" s="2505" t="s">
        <v>783</v>
      </c>
      <c r="C2027" s="2506">
        <v>45670.583333333336</v>
      </c>
      <c r="D2027" s="2506">
        <v>45673.583333333336</v>
      </c>
      <c r="E2027" s="2508">
        <v>72.0</v>
      </c>
      <c r="F2027" s="2508" t="s">
        <v>370</v>
      </c>
      <c r="G2027" s="2508">
        <v>4.0</v>
      </c>
      <c r="H2027" s="2508">
        <v>92.0</v>
      </c>
      <c r="I2027" s="2508">
        <v>461.0</v>
      </c>
      <c r="J2027" s="2508">
        <v>75.0</v>
      </c>
      <c r="K2027" s="2510">
        <v>210297.0</v>
      </c>
      <c r="L2027" s="2510">
        <v>8762.0</v>
      </c>
      <c r="M2027" s="2508">
        <v>117.0</v>
      </c>
      <c r="N2027" s="2508">
        <v>17.0</v>
      </c>
      <c r="O2027" s="2508">
        <v>24.0</v>
      </c>
      <c r="P2027" s="2508">
        <v>0.3</v>
      </c>
    </row>
    <row r="2028">
      <c r="A2028" s="2505" t="s">
        <v>22</v>
      </c>
      <c r="B2028" s="2505" t="s">
        <v>783</v>
      </c>
      <c r="C2028" s="2506">
        <v>45677.583333333336</v>
      </c>
      <c r="D2028" s="2506">
        <v>45680.583333333336</v>
      </c>
      <c r="E2028" s="2508">
        <v>72.0</v>
      </c>
      <c r="F2028" s="2508" t="s">
        <v>370</v>
      </c>
      <c r="G2028" s="2508">
        <v>3.0</v>
      </c>
      <c r="H2028" s="2508">
        <v>76.0</v>
      </c>
      <c r="I2028" s="2508">
        <v>577.0</v>
      </c>
      <c r="J2028" s="2508">
        <v>61.0</v>
      </c>
      <c r="K2028" s="2510">
        <v>421761.0</v>
      </c>
      <c r="L2028" s="2510">
        <v>18337.0</v>
      </c>
      <c r="M2028" s="2508">
        <v>85.0</v>
      </c>
      <c r="N2028" s="2508">
        <v>35.0</v>
      </c>
      <c r="O2028" s="2508">
        <v>23.0</v>
      </c>
      <c r="P2028" s="2508">
        <v>0.3</v>
      </c>
    </row>
    <row r="2029">
      <c r="A2029" s="2505" t="s">
        <v>21</v>
      </c>
      <c r="B2029" s="2505" t="s">
        <v>783</v>
      </c>
      <c r="C2029" s="2506">
        <v>45684.583333333336</v>
      </c>
      <c r="D2029" s="2506">
        <v>45687.583333333336</v>
      </c>
      <c r="E2029" s="2508">
        <v>72.0</v>
      </c>
      <c r="F2029" s="2508" t="s">
        <v>370</v>
      </c>
      <c r="G2029" s="2508">
        <v>3.0</v>
      </c>
      <c r="H2029" s="2508">
        <v>95.0</v>
      </c>
      <c r="I2029" s="2508">
        <v>487.0</v>
      </c>
      <c r="J2029" s="2508">
        <v>70.0</v>
      </c>
      <c r="K2029" s="2510">
        <v>329147.0</v>
      </c>
      <c r="L2029" s="2510">
        <v>10286.0</v>
      </c>
      <c r="M2029" s="2508">
        <v>127.0</v>
      </c>
      <c r="N2029" s="2508">
        <v>19.0</v>
      </c>
      <c r="O2029" s="2508">
        <v>32.0</v>
      </c>
      <c r="P2029" s="2508">
        <v>0.4</v>
      </c>
    </row>
    <row r="2030">
      <c r="A2030" s="2505" t="s">
        <v>20</v>
      </c>
      <c r="B2030" s="2505" t="s">
        <v>783</v>
      </c>
      <c r="C2030" s="2506">
        <v>45691.583333333336</v>
      </c>
      <c r="D2030" s="2506">
        <v>45694.583333333336</v>
      </c>
      <c r="E2030" s="2508">
        <v>72.0</v>
      </c>
      <c r="F2030" s="2508" t="s">
        <v>370</v>
      </c>
      <c r="G2030" s="2508">
        <v>3.0</v>
      </c>
      <c r="H2030" s="2508">
        <v>92.0</v>
      </c>
      <c r="I2030" s="2508">
        <v>494.0</v>
      </c>
      <c r="J2030" s="2508">
        <v>76.0</v>
      </c>
      <c r="K2030" s="2510">
        <v>310658.0</v>
      </c>
      <c r="L2030" s="2510">
        <v>11095.0</v>
      </c>
      <c r="M2030" s="2508">
        <v>115.0</v>
      </c>
      <c r="N2030" s="2508">
        <v>21.0</v>
      </c>
      <c r="O2030" s="2508">
        <v>28.0</v>
      </c>
      <c r="P2030" s="2508">
        <v>0.4</v>
      </c>
    </row>
    <row r="2031">
      <c r="A2031" s="2505" t="s">
        <v>19</v>
      </c>
      <c r="B2031" s="2505" t="s">
        <v>783</v>
      </c>
      <c r="C2031" s="2506">
        <v>45698.583333333336</v>
      </c>
      <c r="D2031" s="2506">
        <v>45701.583333333336</v>
      </c>
      <c r="E2031" s="2508">
        <v>72.0</v>
      </c>
      <c r="F2031" s="2508" t="s">
        <v>370</v>
      </c>
      <c r="G2031" s="2508">
        <v>4.0</v>
      </c>
      <c r="H2031" s="2508">
        <v>96.0</v>
      </c>
      <c r="I2031" s="2508">
        <v>410.0</v>
      </c>
      <c r="J2031" s="2508">
        <v>80.0</v>
      </c>
      <c r="K2031" s="2510">
        <v>180144.0</v>
      </c>
      <c r="L2031" s="2510">
        <v>6929.0</v>
      </c>
      <c r="M2031" s="2508">
        <v>127.0</v>
      </c>
      <c r="N2031" s="2508">
        <v>13.0</v>
      </c>
      <c r="O2031" s="2508">
        <v>26.0</v>
      </c>
      <c r="P2031" s="2508">
        <v>0.4</v>
      </c>
    </row>
    <row r="2032">
      <c r="A2032" s="2505" t="s">
        <v>18</v>
      </c>
      <c r="B2032" s="2505" t="s">
        <v>783</v>
      </c>
      <c r="C2032" s="2506">
        <v>45705.583333333336</v>
      </c>
      <c r="D2032" s="2506">
        <v>45708.583333333336</v>
      </c>
      <c r="E2032" s="2508">
        <v>72.0</v>
      </c>
      <c r="F2032" s="2508" t="s">
        <v>370</v>
      </c>
      <c r="G2032" s="2508">
        <v>3.0</v>
      </c>
      <c r="H2032" s="2508">
        <v>105.0</v>
      </c>
      <c r="I2032" s="2508">
        <v>391.0</v>
      </c>
      <c r="J2032" s="2508">
        <v>88.0</v>
      </c>
      <c r="K2032" s="2510">
        <v>181718.0</v>
      </c>
      <c r="L2032" s="2510">
        <v>8653.0</v>
      </c>
      <c r="M2032" s="2508">
        <v>123.0</v>
      </c>
      <c r="N2032" s="2508">
        <v>16.0</v>
      </c>
      <c r="O2032" s="2508">
        <v>21.0</v>
      </c>
      <c r="P2032" s="2508">
        <v>0.3</v>
      </c>
    </row>
    <row r="2033">
      <c r="A2033" s="2505" t="s">
        <v>17</v>
      </c>
      <c r="B2033" s="2505" t="s">
        <v>783</v>
      </c>
      <c r="C2033" s="2506">
        <v>45712.583333333336</v>
      </c>
      <c r="D2033" s="2506">
        <v>45715.583333333336</v>
      </c>
      <c r="E2033" s="2508">
        <v>72.0</v>
      </c>
      <c r="F2033" s="2508" t="s">
        <v>370</v>
      </c>
      <c r="G2033" s="2508">
        <v>3.0</v>
      </c>
      <c r="H2033" s="2508">
        <v>72.0</v>
      </c>
      <c r="I2033" s="2508">
        <v>553.0</v>
      </c>
      <c r="J2033" s="2508">
        <v>73.0</v>
      </c>
      <c r="K2033" s="2510">
        <v>250762.0</v>
      </c>
      <c r="L2033" s="2510">
        <v>16717.0</v>
      </c>
      <c r="M2033" s="2508">
        <v>81.0</v>
      </c>
      <c r="N2033" s="2508">
        <v>32.0</v>
      </c>
      <c r="O2033" s="2508">
        <v>15.0</v>
      </c>
      <c r="P2033" s="2508">
        <v>0.2</v>
      </c>
    </row>
    <row r="2034">
      <c r="A2034" s="2505" t="s">
        <v>16</v>
      </c>
      <c r="B2034" s="2505" t="s">
        <v>783</v>
      </c>
      <c r="C2034" s="2506">
        <v>45719.583333333336</v>
      </c>
      <c r="D2034" s="2506">
        <v>45722.583333333336</v>
      </c>
      <c r="E2034" s="2508">
        <v>72.0</v>
      </c>
      <c r="F2034" s="2508" t="s">
        <v>370</v>
      </c>
      <c r="G2034" s="2508">
        <v>4.0</v>
      </c>
      <c r="H2034" s="2508">
        <v>46.0</v>
      </c>
      <c r="I2034" s="2508">
        <v>690.0</v>
      </c>
      <c r="J2034" s="2508">
        <v>54.0</v>
      </c>
      <c r="K2034" s="2510">
        <v>322103.0</v>
      </c>
      <c r="L2034" s="2510">
        <v>26842.0</v>
      </c>
      <c r="M2034" s="2508">
        <v>43.0</v>
      </c>
      <c r="N2034" s="2508">
        <v>51.0</v>
      </c>
      <c r="O2034" s="2508">
        <v>12.0</v>
      </c>
      <c r="P2034" s="2508">
        <v>0.2</v>
      </c>
    </row>
    <row r="2035">
      <c r="A2035" s="2505" t="s">
        <v>782</v>
      </c>
      <c r="B2035" s="2505" t="s">
        <v>783</v>
      </c>
      <c r="C2035" s="2506">
        <v>45502.625</v>
      </c>
      <c r="D2035" s="2506">
        <v>45505.583333333336</v>
      </c>
      <c r="E2035" s="2508">
        <v>71.0</v>
      </c>
      <c r="F2035" s="2508" t="s">
        <v>329</v>
      </c>
      <c r="G2035" s="2508">
        <v>3.0</v>
      </c>
      <c r="H2035" s="2508">
        <v>143.0</v>
      </c>
      <c r="I2035" s="2508">
        <v>212.0</v>
      </c>
      <c r="J2035" s="2508">
        <v>116.0</v>
      </c>
      <c r="K2035" s="2510">
        <v>56211.0</v>
      </c>
      <c r="L2035" s="2510">
        <v>7026.0</v>
      </c>
      <c r="M2035" s="2508">
        <v>163.0</v>
      </c>
      <c r="N2035" s="2508">
        <v>6.0</v>
      </c>
      <c r="O2035" s="2508">
        <v>8.0</v>
      </c>
      <c r="P2035" s="2508">
        <v>0.1</v>
      </c>
    </row>
    <row r="2036">
      <c r="A2036" s="2505" t="s">
        <v>46</v>
      </c>
      <c r="B2036" s="2505" t="s">
        <v>783</v>
      </c>
      <c r="C2036" s="2506">
        <v>45509.625</v>
      </c>
      <c r="D2036" s="2506">
        <v>45512.583333333336</v>
      </c>
      <c r="E2036" s="2508">
        <v>71.0</v>
      </c>
      <c r="F2036" s="2508" t="s">
        <v>329</v>
      </c>
      <c r="G2036" s="2508">
        <v>4.0</v>
      </c>
      <c r="H2036" s="2508">
        <v>103.0</v>
      </c>
      <c r="I2036" s="2508">
        <v>382.0</v>
      </c>
      <c r="J2036" s="2508">
        <v>58.0</v>
      </c>
      <c r="K2036" s="2510">
        <v>195239.0</v>
      </c>
      <c r="L2036" s="2510">
        <v>5578.0</v>
      </c>
      <c r="M2036" s="2508">
        <v>162.0</v>
      </c>
      <c r="N2036" s="2508">
        <v>4.0</v>
      </c>
      <c r="O2036" s="2508">
        <v>35.0</v>
      </c>
      <c r="P2036" s="2508">
        <v>0.5</v>
      </c>
    </row>
    <row r="2037">
      <c r="A2037" s="2505" t="s">
        <v>45</v>
      </c>
      <c r="B2037" s="2505" t="s">
        <v>783</v>
      </c>
      <c r="C2037" s="2506">
        <v>45516.625</v>
      </c>
      <c r="D2037" s="2506">
        <v>45519.583333333336</v>
      </c>
      <c r="E2037" s="2508">
        <v>71.0</v>
      </c>
      <c r="F2037" s="2508" t="s">
        <v>329</v>
      </c>
      <c r="G2037" s="2508">
        <v>3.0</v>
      </c>
      <c r="H2037" s="2508">
        <v>86.0</v>
      </c>
      <c r="I2037" s="2508">
        <v>482.0</v>
      </c>
      <c r="J2037" s="2508">
        <v>28.0</v>
      </c>
      <c r="K2037" s="2510">
        <v>330059.0</v>
      </c>
      <c r="L2037" s="2510">
        <v>6601.0</v>
      </c>
      <c r="M2037" s="2508">
        <v>155.0</v>
      </c>
      <c r="N2037" s="2508">
        <v>5.0</v>
      </c>
      <c r="O2037" s="2508">
        <v>50.0</v>
      </c>
      <c r="P2037" s="2508">
        <v>0.7</v>
      </c>
    </row>
    <row r="2038">
      <c r="A2038" s="2505" t="s">
        <v>44</v>
      </c>
      <c r="B2038" s="2505" t="s">
        <v>783</v>
      </c>
      <c r="C2038" s="2506">
        <v>45523.625</v>
      </c>
      <c r="D2038" s="2506">
        <v>45526.583333333336</v>
      </c>
      <c r="E2038" s="2508">
        <v>71.0</v>
      </c>
      <c r="F2038" s="2508" t="s">
        <v>329</v>
      </c>
      <c r="G2038" s="2508">
        <v>4.0</v>
      </c>
      <c r="H2038" s="2508">
        <v>66.0</v>
      </c>
      <c r="I2038" s="2508">
        <v>590.0</v>
      </c>
      <c r="J2038" s="2508">
        <v>25.0</v>
      </c>
      <c r="K2038" s="2510">
        <v>519027.0</v>
      </c>
      <c r="L2038" s="2510">
        <v>12976.0</v>
      </c>
      <c r="M2038" s="2508">
        <v>137.0</v>
      </c>
      <c r="N2038" s="2508">
        <v>10.0</v>
      </c>
      <c r="O2038" s="2508">
        <v>40.0</v>
      </c>
      <c r="P2038" s="2508">
        <v>0.6</v>
      </c>
    </row>
    <row r="2039">
      <c r="A2039" s="2505" t="s">
        <v>43</v>
      </c>
      <c r="B2039" s="2505" t="s">
        <v>783</v>
      </c>
      <c r="C2039" s="2506">
        <v>45530.625</v>
      </c>
      <c r="D2039" s="2506">
        <v>45533.583333333336</v>
      </c>
      <c r="E2039" s="2508">
        <v>71.0</v>
      </c>
      <c r="F2039" s="2508" t="s">
        <v>329</v>
      </c>
      <c r="G2039" s="2508">
        <v>5.0</v>
      </c>
      <c r="H2039" s="2508">
        <v>115.0</v>
      </c>
      <c r="I2039" s="2508">
        <v>359.0</v>
      </c>
      <c r="J2039" s="2508">
        <v>70.0</v>
      </c>
      <c r="K2039" s="2510">
        <v>171213.0</v>
      </c>
      <c r="L2039" s="2510">
        <v>13170.0</v>
      </c>
      <c r="M2039" s="2508">
        <v>133.0</v>
      </c>
      <c r="N2039" s="2508">
        <v>10.0</v>
      </c>
      <c r="O2039" s="2508">
        <v>13.0</v>
      </c>
      <c r="P2039" s="2508">
        <v>0.2</v>
      </c>
    </row>
    <row r="2040">
      <c r="A2040" s="2505" t="s">
        <v>42</v>
      </c>
      <c r="B2040" s="2505" t="s">
        <v>783</v>
      </c>
      <c r="C2040" s="2506">
        <v>45537.708333333336</v>
      </c>
      <c r="D2040" s="2506">
        <v>45540.666666666664</v>
      </c>
      <c r="E2040" s="2508">
        <v>71.0</v>
      </c>
      <c r="F2040" s="2508" t="s">
        <v>329</v>
      </c>
      <c r="G2040" s="2508">
        <v>4.0</v>
      </c>
      <c r="H2040" s="2508">
        <v>142.0</v>
      </c>
      <c r="I2040" s="2508">
        <v>227.0</v>
      </c>
      <c r="J2040" s="2508">
        <v>103.0</v>
      </c>
      <c r="K2040" s="2510">
        <v>104366.0</v>
      </c>
      <c r="L2040" s="2510">
        <v>9488.0</v>
      </c>
      <c r="M2040" s="2508">
        <v>159.0</v>
      </c>
      <c r="N2040" s="2508">
        <v>8.0</v>
      </c>
      <c r="O2040" s="2508">
        <v>11.0</v>
      </c>
      <c r="P2040" s="2508">
        <v>0.2</v>
      </c>
    </row>
    <row r="2041">
      <c r="A2041" s="2505" t="s">
        <v>41</v>
      </c>
      <c r="B2041" s="2505" t="s">
        <v>783</v>
      </c>
      <c r="C2041" s="2506">
        <v>45544.708333333336</v>
      </c>
      <c r="D2041" s="2506">
        <v>45547.583333333336</v>
      </c>
      <c r="E2041" s="2508">
        <v>69.0</v>
      </c>
      <c r="F2041" s="2508" t="s">
        <v>329</v>
      </c>
      <c r="G2041" s="2508">
        <v>4.0</v>
      </c>
      <c r="H2041" s="2508">
        <v>107.0</v>
      </c>
      <c r="I2041" s="2508">
        <v>422.0</v>
      </c>
      <c r="J2041" s="2508">
        <v>53.0</v>
      </c>
      <c r="K2041" s="2510">
        <v>246087.0</v>
      </c>
      <c r="L2041" s="2510">
        <v>9843.0</v>
      </c>
      <c r="M2041" s="2508">
        <v>154.0</v>
      </c>
      <c r="N2041" s="2508">
        <v>8.0</v>
      </c>
      <c r="O2041" s="2508">
        <v>25.0</v>
      </c>
      <c r="P2041" s="2508">
        <v>0.4</v>
      </c>
    </row>
    <row r="2042">
      <c r="A2042" s="2505" t="s">
        <v>40</v>
      </c>
      <c r="B2042" s="2505" t="s">
        <v>783</v>
      </c>
      <c r="C2042" s="2506">
        <v>45551.708333333336</v>
      </c>
      <c r="D2042" s="2506">
        <v>45554.583333333336</v>
      </c>
      <c r="E2042" s="2508">
        <v>69.0</v>
      </c>
      <c r="F2042" s="2508" t="s">
        <v>329</v>
      </c>
      <c r="G2042" s="2508">
        <v>4.0</v>
      </c>
      <c r="H2042" s="2508">
        <v>1.0</v>
      </c>
      <c r="I2042" s="2508">
        <v>999.0</v>
      </c>
      <c r="J2042" s="2508">
        <v>3.0</v>
      </c>
      <c r="K2042" s="2510">
        <v>4546428.0</v>
      </c>
      <c r="L2042" s="2510">
        <v>189435.0</v>
      </c>
      <c r="M2042" s="2508">
        <v>4.0</v>
      </c>
      <c r="N2042" s="2508">
        <v>151.0</v>
      </c>
      <c r="O2042" s="2508">
        <v>24.0</v>
      </c>
      <c r="P2042" s="2508">
        <v>0.3</v>
      </c>
    </row>
    <row r="2043">
      <c r="A2043" s="2505" t="s">
        <v>39</v>
      </c>
      <c r="B2043" s="2505" t="s">
        <v>783</v>
      </c>
      <c r="C2043" s="2506">
        <v>45558.708333333336</v>
      </c>
      <c r="D2043" s="2506">
        <v>45561.583333333336</v>
      </c>
      <c r="E2043" s="2508">
        <v>69.0</v>
      </c>
      <c r="F2043" s="2508" t="s">
        <v>329</v>
      </c>
      <c r="G2043" s="2508">
        <v>7.0</v>
      </c>
      <c r="H2043" s="2508">
        <v>118.0</v>
      </c>
      <c r="I2043" s="2508">
        <v>364.0</v>
      </c>
      <c r="J2043" s="2508">
        <v>78.0</v>
      </c>
      <c r="K2043" s="2510">
        <v>163149.0</v>
      </c>
      <c r="L2043" s="2510">
        <v>13596.0</v>
      </c>
      <c r="M2043" s="2508">
        <v>142.0</v>
      </c>
      <c r="N2043" s="2508">
        <v>11.0</v>
      </c>
      <c r="O2043" s="2508">
        <v>12.0</v>
      </c>
      <c r="P2043" s="2508">
        <v>0.2</v>
      </c>
    </row>
    <row r="2044">
      <c r="A2044" s="2505" t="s">
        <v>38</v>
      </c>
      <c r="B2044" s="2505" t="s">
        <v>783</v>
      </c>
      <c r="C2044" s="2506">
        <v>45565.708333333336</v>
      </c>
      <c r="D2044" s="2506">
        <v>45568.583333333336</v>
      </c>
      <c r="E2044" s="2508">
        <v>69.0</v>
      </c>
      <c r="F2044" s="2508" t="s">
        <v>329</v>
      </c>
      <c r="G2044" s="2508">
        <v>4.0</v>
      </c>
      <c r="H2044" s="2508">
        <v>78.0</v>
      </c>
      <c r="I2044" s="2508">
        <v>523.0</v>
      </c>
      <c r="J2044" s="2508">
        <v>41.0</v>
      </c>
      <c r="K2044" s="2510">
        <v>332336.0</v>
      </c>
      <c r="L2044" s="2510">
        <v>15106.0</v>
      </c>
      <c r="M2044" s="2508">
        <v>133.0</v>
      </c>
      <c r="N2044" s="2508">
        <v>12.0</v>
      </c>
      <c r="O2044" s="2508">
        <v>22.0</v>
      </c>
      <c r="P2044" s="2508">
        <v>0.3</v>
      </c>
    </row>
    <row r="2045">
      <c r="A2045" s="2505" t="s">
        <v>37</v>
      </c>
      <c r="B2045" s="2505" t="s">
        <v>783</v>
      </c>
      <c r="C2045" s="2506">
        <v>45572.625</v>
      </c>
      <c r="D2045" s="2506">
        <v>45575.583333333336</v>
      </c>
      <c r="E2045" s="2508">
        <v>71.0</v>
      </c>
      <c r="F2045" s="2508" t="s">
        <v>329</v>
      </c>
      <c r="G2045" s="2508">
        <v>6.0</v>
      </c>
      <c r="H2045" s="2508">
        <v>51.0</v>
      </c>
      <c r="I2045" s="2508">
        <v>655.0</v>
      </c>
      <c r="J2045" s="2508">
        <v>18.0</v>
      </c>
      <c r="K2045" s="2510">
        <v>858035.0</v>
      </c>
      <c r="L2045" s="2510">
        <v>23190.0</v>
      </c>
      <c r="M2045" s="2508">
        <v>117.0</v>
      </c>
      <c r="N2045" s="2508">
        <v>18.0</v>
      </c>
      <c r="O2045" s="2508">
        <v>37.0</v>
      </c>
      <c r="P2045" s="2508">
        <v>0.5</v>
      </c>
    </row>
    <row r="2046">
      <c r="A2046" s="2505" t="s">
        <v>36</v>
      </c>
      <c r="B2046" s="2505" t="s">
        <v>783</v>
      </c>
      <c r="C2046" s="2506">
        <v>45579.625</v>
      </c>
      <c r="D2046" s="2506">
        <v>45582.583333333336</v>
      </c>
      <c r="E2046" s="2508">
        <v>71.0</v>
      </c>
      <c r="F2046" s="2508" t="s">
        <v>329</v>
      </c>
      <c r="G2046" s="2508">
        <v>5.0</v>
      </c>
      <c r="H2046" s="2508">
        <v>129.0</v>
      </c>
      <c r="I2046" s="2508">
        <v>291.0</v>
      </c>
      <c r="J2046" s="2508">
        <v>98.0</v>
      </c>
      <c r="K2046" s="2510">
        <v>151666.0</v>
      </c>
      <c r="L2046" s="2510">
        <v>11667.0</v>
      </c>
      <c r="M2046" s="2508">
        <v>158.0</v>
      </c>
      <c r="N2046" s="2508">
        <v>9.0</v>
      </c>
      <c r="O2046" s="2508">
        <v>13.0</v>
      </c>
      <c r="P2046" s="2508">
        <v>0.2</v>
      </c>
    </row>
    <row r="2047">
      <c r="A2047" s="2505" t="s">
        <v>35</v>
      </c>
      <c r="B2047" s="2505" t="s">
        <v>783</v>
      </c>
      <c r="C2047" s="2506">
        <v>45586.625</v>
      </c>
      <c r="D2047" s="2506">
        <v>45589.583333333336</v>
      </c>
      <c r="E2047" s="2508">
        <v>71.0</v>
      </c>
      <c r="F2047" s="2508" t="s">
        <v>329</v>
      </c>
      <c r="G2047" s="2508">
        <v>4.0</v>
      </c>
      <c r="H2047" s="2508">
        <v>84.0</v>
      </c>
      <c r="I2047" s="2508">
        <v>507.0</v>
      </c>
      <c r="J2047" s="2508">
        <v>40.0</v>
      </c>
      <c r="K2047" s="2510">
        <v>369094.0</v>
      </c>
      <c r="L2047" s="2510">
        <v>12303.0</v>
      </c>
      <c r="M2047" s="2508">
        <v>141.0</v>
      </c>
      <c r="N2047" s="2508">
        <v>11.0</v>
      </c>
      <c r="O2047" s="2508">
        <v>30.0</v>
      </c>
      <c r="P2047" s="2508">
        <v>0.4</v>
      </c>
    </row>
    <row r="2048">
      <c r="A2048" s="2505" t="s">
        <v>34</v>
      </c>
      <c r="B2048" s="2505" t="s">
        <v>783</v>
      </c>
      <c r="C2048" s="2506">
        <v>45593.583333333336</v>
      </c>
      <c r="D2048" s="2506">
        <v>45596.583333333336</v>
      </c>
      <c r="E2048" s="2508">
        <v>72.0</v>
      </c>
      <c r="F2048" s="2508" t="s">
        <v>329</v>
      </c>
      <c r="G2048" s="2508">
        <v>4.0</v>
      </c>
      <c r="H2048" s="2508">
        <v>55.0</v>
      </c>
      <c r="I2048" s="2508">
        <v>630.0</v>
      </c>
      <c r="J2048" s="2508">
        <v>27.0</v>
      </c>
      <c r="K2048" s="2510">
        <v>776101.0</v>
      </c>
      <c r="L2048" s="2510">
        <v>19403.0</v>
      </c>
      <c r="M2048" s="2508">
        <v>119.0</v>
      </c>
      <c r="N2048" s="2508">
        <v>17.0</v>
      </c>
      <c r="O2048" s="2508">
        <v>40.0</v>
      </c>
      <c r="P2048" s="2508">
        <v>0.6</v>
      </c>
    </row>
    <row r="2049">
      <c r="A2049" s="2505" t="s">
        <v>33</v>
      </c>
      <c r="B2049" s="2505" t="s">
        <v>783</v>
      </c>
      <c r="C2049" s="2506">
        <v>45600.583333333336</v>
      </c>
      <c r="D2049" s="2506">
        <v>45603.583333333336</v>
      </c>
      <c r="E2049" s="2508">
        <v>72.0</v>
      </c>
      <c r="F2049" s="2508" t="s">
        <v>329</v>
      </c>
      <c r="G2049" s="2508">
        <v>5.0</v>
      </c>
      <c r="H2049" s="2508">
        <v>79.0</v>
      </c>
      <c r="I2049" s="2508">
        <v>547.0</v>
      </c>
      <c r="J2049" s="2508">
        <v>38.0</v>
      </c>
      <c r="K2049" s="2510">
        <v>633323.0</v>
      </c>
      <c r="L2049" s="2510">
        <v>15447.0</v>
      </c>
      <c r="M2049" s="2508">
        <v>129.0</v>
      </c>
      <c r="N2049" s="2508">
        <v>14.0</v>
      </c>
      <c r="O2049" s="2508">
        <v>41.0</v>
      </c>
      <c r="P2049" s="2508">
        <v>0.6</v>
      </c>
    </row>
    <row r="2050">
      <c r="A2050" s="2505" t="s">
        <v>32</v>
      </c>
      <c r="B2050" s="2505" t="s">
        <v>783</v>
      </c>
      <c r="C2050" s="2506">
        <v>45607.583333333336</v>
      </c>
      <c r="D2050" s="2506">
        <v>45610.583333333336</v>
      </c>
      <c r="E2050" s="2508">
        <v>72.0</v>
      </c>
      <c r="F2050" s="2508" t="s">
        <v>329</v>
      </c>
      <c r="G2050" s="2508">
        <v>5.0</v>
      </c>
      <c r="H2050" s="2508">
        <v>49.0</v>
      </c>
      <c r="I2050" s="2508">
        <v>685.0</v>
      </c>
      <c r="J2050" s="2508">
        <v>25.0</v>
      </c>
      <c r="K2050" s="2510">
        <v>1231167.0</v>
      </c>
      <c r="L2050" s="2510">
        <v>21599.0</v>
      </c>
      <c r="M2050" s="2508">
        <v>112.0</v>
      </c>
      <c r="N2050" s="2508">
        <v>19.0</v>
      </c>
      <c r="O2050" s="2508">
        <v>57.0</v>
      </c>
      <c r="P2050" s="2508">
        <v>0.8</v>
      </c>
    </row>
    <row r="2051">
      <c r="A2051" s="2505" t="s">
        <v>31</v>
      </c>
      <c r="B2051" s="2505" t="s">
        <v>783</v>
      </c>
      <c r="C2051" s="2506">
        <v>45614.583333333336</v>
      </c>
      <c r="D2051" s="2506">
        <v>45617.583333333336</v>
      </c>
      <c r="E2051" s="2508">
        <v>72.0</v>
      </c>
      <c r="F2051" s="2508" t="s">
        <v>329</v>
      </c>
      <c r="G2051" s="2508">
        <v>5.0</v>
      </c>
      <c r="H2051" s="2508">
        <v>71.0</v>
      </c>
      <c r="I2051" s="2508">
        <v>598.0</v>
      </c>
      <c r="J2051" s="2508">
        <v>38.0</v>
      </c>
      <c r="K2051" s="2510">
        <v>932100.0</v>
      </c>
      <c r="L2051" s="2510">
        <v>22734.0</v>
      </c>
      <c r="M2051" s="2508">
        <v>115.0</v>
      </c>
      <c r="N2051" s="2508">
        <v>20.0</v>
      </c>
      <c r="O2051" s="2508">
        <v>41.0</v>
      </c>
      <c r="P2051" s="2508">
        <v>0.6</v>
      </c>
    </row>
    <row r="2052">
      <c r="A2052" s="2505" t="s">
        <v>30</v>
      </c>
      <c r="B2052" s="2505" t="s">
        <v>783</v>
      </c>
      <c r="C2052" s="2506">
        <v>45621.583333333336</v>
      </c>
      <c r="D2052" s="2506">
        <v>45624.583333333336</v>
      </c>
      <c r="E2052" s="2508">
        <v>72.0</v>
      </c>
      <c r="F2052" s="2508" t="s">
        <v>329</v>
      </c>
      <c r="G2052" s="2508">
        <v>5.0</v>
      </c>
      <c r="H2052" s="2508">
        <v>59.0</v>
      </c>
      <c r="I2052" s="2508">
        <v>631.0</v>
      </c>
      <c r="J2052" s="2508">
        <v>26.0</v>
      </c>
      <c r="K2052" s="2510">
        <v>748622.0</v>
      </c>
      <c r="L2052" s="2510">
        <v>19701.0</v>
      </c>
      <c r="M2052" s="2508">
        <v>121.0</v>
      </c>
      <c r="N2052" s="2508">
        <v>18.0</v>
      </c>
      <c r="O2052" s="2508">
        <v>38.0</v>
      </c>
      <c r="P2052" s="2508">
        <v>0.5</v>
      </c>
    </row>
    <row r="2053">
      <c r="A2053" s="2505" t="s">
        <v>29</v>
      </c>
      <c r="B2053" s="2505" t="s">
        <v>783</v>
      </c>
      <c r="C2053" s="2506">
        <v>45628.583333333336</v>
      </c>
      <c r="D2053" s="2506">
        <v>45631.583333333336</v>
      </c>
      <c r="E2053" s="2508">
        <v>72.0</v>
      </c>
      <c r="F2053" s="2508" t="s">
        <v>329</v>
      </c>
      <c r="G2053" s="2508">
        <v>5.0</v>
      </c>
      <c r="H2053" s="2508">
        <v>23.0</v>
      </c>
      <c r="I2053" s="2508">
        <v>830.0</v>
      </c>
      <c r="J2053" s="2508">
        <v>14.0</v>
      </c>
      <c r="K2053" s="2510">
        <v>1482662.0</v>
      </c>
      <c r="L2053" s="2510">
        <v>57025.0</v>
      </c>
      <c r="M2053" s="2508">
        <v>49.0</v>
      </c>
      <c r="N2053" s="2508">
        <v>51.0</v>
      </c>
      <c r="O2053" s="2508">
        <v>26.0</v>
      </c>
      <c r="P2053" s="2508">
        <v>0.4</v>
      </c>
    </row>
    <row r="2054">
      <c r="A2054" s="2505" t="s">
        <v>28</v>
      </c>
      <c r="B2054" s="2505" t="s">
        <v>783</v>
      </c>
      <c r="C2054" s="2506">
        <v>45635.583333333336</v>
      </c>
      <c r="D2054" s="2506">
        <v>45638.583333333336</v>
      </c>
      <c r="E2054" s="2508">
        <v>72.0</v>
      </c>
      <c r="F2054" s="2508" t="s">
        <v>329</v>
      </c>
      <c r="G2054" s="2508">
        <v>6.0</v>
      </c>
      <c r="H2054" s="2508">
        <v>78.0</v>
      </c>
      <c r="I2054" s="2508">
        <v>560.0</v>
      </c>
      <c r="J2054" s="2508">
        <v>37.0</v>
      </c>
      <c r="K2054" s="2510">
        <v>563154.0</v>
      </c>
      <c r="L2054" s="2510">
        <v>16090.0</v>
      </c>
      <c r="M2054" s="2508">
        <v>133.0</v>
      </c>
      <c r="N2054" s="2508">
        <v>14.0</v>
      </c>
      <c r="O2054" s="2508">
        <v>35.0</v>
      </c>
      <c r="P2054" s="2508">
        <v>0.5</v>
      </c>
    </row>
    <row r="2055">
      <c r="A2055" s="2505" t="s">
        <v>27</v>
      </c>
      <c r="B2055" s="2505" t="s">
        <v>783</v>
      </c>
      <c r="C2055" s="2506">
        <v>45642.583333333336</v>
      </c>
      <c r="D2055" s="2506">
        <v>45645.583333333336</v>
      </c>
      <c r="E2055" s="2508">
        <v>72.0</v>
      </c>
      <c r="F2055" s="2508" t="s">
        <v>329</v>
      </c>
      <c r="G2055" s="2508">
        <v>4.0</v>
      </c>
      <c r="H2055" s="2508">
        <v>78.0</v>
      </c>
      <c r="I2055" s="2508">
        <v>552.0</v>
      </c>
      <c r="J2055" s="2508">
        <v>36.0</v>
      </c>
      <c r="K2055" s="2510">
        <v>687246.0</v>
      </c>
      <c r="L2055" s="2510">
        <v>12495.0</v>
      </c>
      <c r="M2055" s="2508">
        <v>146.0</v>
      </c>
      <c r="N2055" s="2508">
        <v>11.0</v>
      </c>
      <c r="O2055" s="2508">
        <v>55.0</v>
      </c>
      <c r="P2055" s="2508">
        <v>0.8</v>
      </c>
    </row>
    <row r="2056">
      <c r="A2056" s="2505" t="s">
        <v>26</v>
      </c>
      <c r="B2056" s="2505" t="s">
        <v>783</v>
      </c>
      <c r="C2056" s="2506">
        <v>45649.583333333336</v>
      </c>
      <c r="D2056" s="2506">
        <v>45652.583333333336</v>
      </c>
      <c r="E2056" s="2508">
        <v>72.0</v>
      </c>
      <c r="F2056" s="2508" t="s">
        <v>329</v>
      </c>
      <c r="G2056" s="2508">
        <v>5.0</v>
      </c>
      <c r="H2056" s="2508">
        <v>81.0</v>
      </c>
      <c r="I2056" s="2508">
        <v>483.0</v>
      </c>
      <c r="J2056" s="2508">
        <v>53.0</v>
      </c>
      <c r="K2056" s="2510">
        <v>365960.0</v>
      </c>
      <c r="L2056" s="2510">
        <v>16635.0</v>
      </c>
      <c r="M2056" s="2508">
        <v>130.0</v>
      </c>
      <c r="N2056" s="2508">
        <v>15.0</v>
      </c>
      <c r="O2056" s="2508">
        <v>22.0</v>
      </c>
      <c r="P2056" s="2508">
        <v>0.3</v>
      </c>
    </row>
    <row r="2057">
      <c r="A2057" s="2505" t="s">
        <v>25</v>
      </c>
      <c r="B2057" s="2505" t="s">
        <v>783</v>
      </c>
      <c r="C2057" s="2506">
        <v>45656.583333333336</v>
      </c>
      <c r="D2057" s="2506">
        <v>45659.583333333336</v>
      </c>
      <c r="E2057" s="2508">
        <v>72.0</v>
      </c>
      <c r="F2057" s="2508" t="s">
        <v>329</v>
      </c>
      <c r="G2057" s="2508">
        <v>4.0</v>
      </c>
      <c r="H2057" s="2508">
        <v>41.0</v>
      </c>
      <c r="I2057" s="2508">
        <v>676.0</v>
      </c>
      <c r="J2057" s="2508">
        <v>10.0</v>
      </c>
      <c r="K2057" s="2510">
        <v>1129884.0</v>
      </c>
      <c r="L2057" s="2510">
        <v>18224.0</v>
      </c>
      <c r="M2057" s="2508">
        <v>123.0</v>
      </c>
      <c r="N2057" s="2508">
        <v>16.0</v>
      </c>
      <c r="O2057" s="2508">
        <v>62.0</v>
      </c>
      <c r="P2057" s="2508">
        <v>0.9</v>
      </c>
    </row>
    <row r="2058">
      <c r="A2058" s="2505" t="s">
        <v>24</v>
      </c>
      <c r="B2058" s="2505" t="s">
        <v>783</v>
      </c>
      <c r="C2058" s="2506">
        <v>45663.583333333336</v>
      </c>
      <c r="D2058" s="2506">
        <v>45666.583333333336</v>
      </c>
      <c r="E2058" s="2508">
        <v>72.0</v>
      </c>
      <c r="F2058" s="2508" t="s">
        <v>329</v>
      </c>
      <c r="G2058" s="2508">
        <v>5.0</v>
      </c>
      <c r="H2058" s="2508">
        <v>88.0</v>
      </c>
      <c r="I2058" s="2508">
        <v>506.0</v>
      </c>
      <c r="J2058" s="2508">
        <v>44.0</v>
      </c>
      <c r="K2058" s="2510">
        <v>456005.0</v>
      </c>
      <c r="L2058" s="2510">
        <v>10857.0</v>
      </c>
      <c r="M2058" s="2508">
        <v>152.0</v>
      </c>
      <c r="N2058" s="2508">
        <v>10.0</v>
      </c>
      <c r="O2058" s="2508">
        <v>42.0</v>
      </c>
      <c r="P2058" s="2508">
        <v>0.6</v>
      </c>
    </row>
    <row r="2059">
      <c r="A2059" s="2505" t="s">
        <v>23</v>
      </c>
      <c r="B2059" s="2505" t="s">
        <v>783</v>
      </c>
      <c r="C2059" s="2506">
        <v>45670.583333333336</v>
      </c>
      <c r="D2059" s="2506">
        <v>45673.583333333336</v>
      </c>
      <c r="E2059" s="2508">
        <v>72.0</v>
      </c>
      <c r="F2059" s="2508" t="s">
        <v>329</v>
      </c>
      <c r="G2059" s="2508">
        <v>4.0</v>
      </c>
      <c r="H2059" s="2508">
        <v>70.0</v>
      </c>
      <c r="I2059" s="2508">
        <v>582.0</v>
      </c>
      <c r="J2059" s="2508">
        <v>28.0</v>
      </c>
      <c r="K2059" s="2510">
        <v>689124.0</v>
      </c>
      <c r="L2059" s="2510">
        <v>12762.0</v>
      </c>
      <c r="M2059" s="2508">
        <v>140.0</v>
      </c>
      <c r="N2059" s="2508">
        <v>11.0</v>
      </c>
      <c r="O2059" s="2508">
        <v>54.0</v>
      </c>
      <c r="P2059" s="2508">
        <v>0.8</v>
      </c>
    </row>
    <row r="2060">
      <c r="A2060" s="2505" t="s">
        <v>22</v>
      </c>
      <c r="B2060" s="2505" t="s">
        <v>783</v>
      </c>
      <c r="C2060" s="2506">
        <v>45677.583333333336</v>
      </c>
      <c r="D2060" s="2506">
        <v>45680.583333333336</v>
      </c>
      <c r="E2060" s="2508">
        <v>72.0</v>
      </c>
      <c r="F2060" s="2508" t="s">
        <v>329</v>
      </c>
      <c r="G2060" s="2508">
        <v>5.0</v>
      </c>
      <c r="H2060" s="2508">
        <v>87.0</v>
      </c>
      <c r="I2060" s="2508">
        <v>519.0</v>
      </c>
      <c r="J2060" s="2508">
        <v>41.0</v>
      </c>
      <c r="K2060" s="2510">
        <v>743361.0</v>
      </c>
      <c r="L2060" s="2510">
        <v>15487.0</v>
      </c>
      <c r="M2060" s="2508">
        <v>139.0</v>
      </c>
      <c r="N2060" s="2508">
        <v>14.0</v>
      </c>
      <c r="O2060" s="2508">
        <v>48.0</v>
      </c>
      <c r="P2060" s="2508">
        <v>0.7</v>
      </c>
    </row>
    <row r="2061">
      <c r="A2061" s="2505" t="s">
        <v>21</v>
      </c>
      <c r="B2061" s="2505" t="s">
        <v>783</v>
      </c>
      <c r="C2061" s="2506">
        <v>45684.583333333336</v>
      </c>
      <c r="D2061" s="2506">
        <v>45687.583333333336</v>
      </c>
      <c r="E2061" s="2508">
        <v>72.0</v>
      </c>
      <c r="F2061" s="2508" t="s">
        <v>329</v>
      </c>
      <c r="G2061" s="2508">
        <v>5.0</v>
      </c>
      <c r="H2061" s="2508">
        <v>82.0</v>
      </c>
      <c r="I2061" s="2508">
        <v>537.0</v>
      </c>
      <c r="J2061" s="2508">
        <v>38.0</v>
      </c>
      <c r="K2061" s="2510">
        <v>679381.0</v>
      </c>
      <c r="L2061" s="2510">
        <v>15097.0</v>
      </c>
      <c r="M2061" s="2508">
        <v>143.0</v>
      </c>
      <c r="N2061" s="2508">
        <v>13.0</v>
      </c>
      <c r="O2061" s="2508">
        <v>45.0</v>
      </c>
      <c r="P2061" s="2508">
        <v>0.6</v>
      </c>
    </row>
    <row r="2062">
      <c r="A2062" s="2505" t="s">
        <v>20</v>
      </c>
      <c r="B2062" s="2505" t="s">
        <v>783</v>
      </c>
      <c r="C2062" s="2506">
        <v>45691.583333333336</v>
      </c>
      <c r="D2062" s="2506">
        <v>45694.583333333336</v>
      </c>
      <c r="E2062" s="2508">
        <v>72.0</v>
      </c>
      <c r="F2062" s="2508" t="s">
        <v>329</v>
      </c>
      <c r="G2062" s="2508">
        <v>5.0</v>
      </c>
      <c r="H2062" s="2508">
        <v>80.0</v>
      </c>
      <c r="I2062" s="2508">
        <v>521.0</v>
      </c>
      <c r="J2062" s="2508">
        <v>44.0</v>
      </c>
      <c r="K2062" s="2510">
        <v>617214.0</v>
      </c>
      <c r="L2062" s="2510">
        <v>11646.0</v>
      </c>
      <c r="M2062" s="2508">
        <v>146.0</v>
      </c>
      <c r="N2062" s="2508">
        <v>10.0</v>
      </c>
      <c r="O2062" s="2508">
        <v>53.0</v>
      </c>
      <c r="P2062" s="2508">
        <v>0.7</v>
      </c>
    </row>
    <row r="2063">
      <c r="A2063" s="2505" t="s">
        <v>19</v>
      </c>
      <c r="B2063" s="2505" t="s">
        <v>783</v>
      </c>
      <c r="C2063" s="2506">
        <v>45698.583333333336</v>
      </c>
      <c r="D2063" s="2506">
        <v>45701.583333333336</v>
      </c>
      <c r="E2063" s="2508">
        <v>72.0</v>
      </c>
      <c r="F2063" s="2508" t="s">
        <v>329</v>
      </c>
      <c r="G2063" s="2508">
        <v>4.0</v>
      </c>
      <c r="H2063" s="2508">
        <v>91.0</v>
      </c>
      <c r="I2063" s="2508">
        <v>450.0</v>
      </c>
      <c r="J2063" s="2508">
        <v>59.0</v>
      </c>
      <c r="K2063" s="2510">
        <v>299020.0</v>
      </c>
      <c r="L2063" s="2510">
        <v>14239.0</v>
      </c>
      <c r="M2063" s="2508">
        <v>131.0</v>
      </c>
      <c r="N2063" s="2508">
        <v>13.0</v>
      </c>
      <c r="O2063" s="2508">
        <v>21.0</v>
      </c>
      <c r="P2063" s="2508">
        <v>0.3</v>
      </c>
    </row>
    <row r="2064">
      <c r="A2064" s="2505" t="s">
        <v>18</v>
      </c>
      <c r="B2064" s="2505" t="s">
        <v>783</v>
      </c>
      <c r="C2064" s="2506">
        <v>45705.583333333336</v>
      </c>
      <c r="D2064" s="2506">
        <v>45708.583333333336</v>
      </c>
      <c r="E2064" s="2508">
        <v>72.0</v>
      </c>
      <c r="F2064" s="2508" t="s">
        <v>329</v>
      </c>
      <c r="G2064" s="2508">
        <v>6.0</v>
      </c>
      <c r="H2064" s="2508">
        <v>128.0</v>
      </c>
      <c r="I2064" s="2508">
        <v>267.0</v>
      </c>
      <c r="J2064" s="2508">
        <v>98.0</v>
      </c>
      <c r="K2064" s="2510">
        <v>152488.0</v>
      </c>
      <c r="L2064" s="2510">
        <v>15249.0</v>
      </c>
      <c r="M2064" s="2508">
        <v>130.0</v>
      </c>
      <c r="N2064" s="2508">
        <v>14.0</v>
      </c>
      <c r="O2064" s="2508">
        <v>10.0</v>
      </c>
      <c r="P2064" s="2508">
        <v>0.1</v>
      </c>
    </row>
    <row r="2065">
      <c r="A2065" s="2505" t="s">
        <v>17</v>
      </c>
      <c r="B2065" s="2505" t="s">
        <v>783</v>
      </c>
      <c r="C2065" s="2506">
        <v>45712.583333333336</v>
      </c>
      <c r="D2065" s="2506">
        <v>45715.583333333336</v>
      </c>
      <c r="E2065" s="2508">
        <v>72.0</v>
      </c>
      <c r="F2065" s="2508" t="s">
        <v>329</v>
      </c>
      <c r="G2065" s="2508">
        <v>4.0</v>
      </c>
      <c r="H2065" s="2508">
        <v>78.0</v>
      </c>
      <c r="I2065" s="2508">
        <v>532.0</v>
      </c>
      <c r="J2065" s="2508">
        <v>38.0</v>
      </c>
      <c r="K2065" s="2510">
        <v>582999.0</v>
      </c>
      <c r="L2065" s="2510">
        <v>11660.0</v>
      </c>
      <c r="M2065" s="2508">
        <v>140.0</v>
      </c>
      <c r="N2065" s="2508">
        <v>10.0</v>
      </c>
      <c r="O2065" s="2508">
        <v>50.0</v>
      </c>
      <c r="P2065" s="2508">
        <v>0.7</v>
      </c>
    </row>
    <row r="2066">
      <c r="A2066" s="2505" t="s">
        <v>16</v>
      </c>
      <c r="B2066" s="2505" t="s">
        <v>783</v>
      </c>
      <c r="C2066" s="2506">
        <v>45719.583333333336</v>
      </c>
      <c r="D2066" s="2506">
        <v>45722.583333333336</v>
      </c>
      <c r="E2066" s="2508">
        <v>72.0</v>
      </c>
      <c r="F2066" s="2508" t="s">
        <v>329</v>
      </c>
      <c r="G2066" s="2508">
        <v>5.0</v>
      </c>
      <c r="H2066" s="2508">
        <v>67.0</v>
      </c>
      <c r="I2066" s="2508">
        <v>577.0</v>
      </c>
      <c r="J2066" s="2508">
        <v>33.0</v>
      </c>
      <c r="K2066" s="2510">
        <v>664059.0</v>
      </c>
      <c r="L2066" s="2510">
        <v>13281.0</v>
      </c>
      <c r="M2066" s="2508">
        <v>136.0</v>
      </c>
      <c r="N2066" s="2508">
        <v>12.0</v>
      </c>
      <c r="O2066" s="2508">
        <v>50.0</v>
      </c>
      <c r="P2066" s="2508">
        <v>0.7</v>
      </c>
    </row>
    <row r="2067">
      <c r="A2067" s="2505" t="s">
        <v>782</v>
      </c>
      <c r="B2067" s="2505" t="s">
        <v>783</v>
      </c>
      <c r="C2067" s="2506">
        <v>45502.625</v>
      </c>
      <c r="D2067" s="2506">
        <v>45505.583333333336</v>
      </c>
      <c r="E2067" s="2508">
        <v>71.0</v>
      </c>
      <c r="F2067" s="2508" t="s">
        <v>560</v>
      </c>
      <c r="G2067" s="2508">
        <v>4.0</v>
      </c>
      <c r="H2067" s="2508">
        <v>131.0</v>
      </c>
      <c r="I2067" s="2508">
        <v>290.0</v>
      </c>
      <c r="J2067" s="2508">
        <v>98.0</v>
      </c>
      <c r="K2067" s="2510">
        <v>90690.0</v>
      </c>
      <c r="L2067" s="2510">
        <v>4122.0</v>
      </c>
      <c r="M2067" s="2508">
        <v>149.0</v>
      </c>
      <c r="N2067" s="2508">
        <v>8.0</v>
      </c>
      <c r="O2067" s="2508">
        <v>22.0</v>
      </c>
      <c r="P2067" s="2508">
        <v>0.3</v>
      </c>
    </row>
    <row r="2068">
      <c r="A2068" s="2505" t="s">
        <v>46</v>
      </c>
      <c r="B2068" s="2505" t="s">
        <v>783</v>
      </c>
      <c r="C2068" s="2506">
        <v>45509.625</v>
      </c>
      <c r="D2068" s="2506">
        <v>45512.583333333336</v>
      </c>
      <c r="E2068" s="2508">
        <v>71.0</v>
      </c>
      <c r="F2068" s="2508" t="s">
        <v>560</v>
      </c>
      <c r="G2068" s="2508">
        <v>3.0</v>
      </c>
      <c r="H2068" s="2508">
        <v>147.0</v>
      </c>
      <c r="I2068" s="2508">
        <v>197.0</v>
      </c>
      <c r="J2068" s="2508">
        <v>118.0</v>
      </c>
      <c r="K2068" s="2510">
        <v>50589.0</v>
      </c>
      <c r="L2068" s="2510">
        <v>3614.0</v>
      </c>
      <c r="M2068" s="2508">
        <v>155.0</v>
      </c>
      <c r="N2068" s="2508">
        <v>7.0</v>
      </c>
      <c r="O2068" s="2508">
        <v>14.0</v>
      </c>
      <c r="P2068" s="2508">
        <v>0.2</v>
      </c>
    </row>
    <row r="2069">
      <c r="A2069" s="2505" t="s">
        <v>45</v>
      </c>
      <c r="B2069" s="2505" t="s">
        <v>783</v>
      </c>
      <c r="C2069" s="2506">
        <v>45516.625</v>
      </c>
      <c r="D2069" s="2506">
        <v>45519.583333333336</v>
      </c>
      <c r="E2069" s="2508">
        <v>71.0</v>
      </c>
      <c r="F2069" s="2508" t="s">
        <v>560</v>
      </c>
      <c r="G2069" s="2508">
        <v>3.0</v>
      </c>
      <c r="H2069" s="2508">
        <v>90.0</v>
      </c>
      <c r="I2069" s="2508">
        <v>465.0</v>
      </c>
      <c r="J2069" s="2508">
        <v>67.0</v>
      </c>
      <c r="K2069" s="2510">
        <v>150243.0</v>
      </c>
      <c r="L2069" s="2510">
        <v>7154.0</v>
      </c>
      <c r="M2069" s="2508">
        <v>108.0</v>
      </c>
      <c r="N2069" s="2508">
        <v>14.0</v>
      </c>
      <c r="O2069" s="2508">
        <v>21.0</v>
      </c>
      <c r="P2069" s="2508">
        <v>0.3</v>
      </c>
    </row>
    <row r="2070">
      <c r="A2070" s="2505" t="s">
        <v>44</v>
      </c>
      <c r="B2070" s="2505" t="s">
        <v>783</v>
      </c>
      <c r="C2070" s="2506">
        <v>45523.625</v>
      </c>
      <c r="D2070" s="2506">
        <v>45526.583333333336</v>
      </c>
      <c r="E2070" s="2508">
        <v>71.0</v>
      </c>
      <c r="F2070" s="2508" t="s">
        <v>560</v>
      </c>
      <c r="G2070" s="2508">
        <v>5.0</v>
      </c>
      <c r="H2070" s="2508">
        <v>126.0</v>
      </c>
      <c r="I2070" s="2508">
        <v>330.0</v>
      </c>
      <c r="J2070" s="2508">
        <v>90.0</v>
      </c>
      <c r="K2070" s="2510">
        <v>113176.0</v>
      </c>
      <c r="L2070" s="2510">
        <v>4527.0</v>
      </c>
      <c r="M2070" s="2508">
        <v>147.0</v>
      </c>
      <c r="N2070" s="2508">
        <v>9.0</v>
      </c>
      <c r="O2070" s="2508">
        <v>25.0</v>
      </c>
      <c r="P2070" s="2508">
        <v>0.4</v>
      </c>
    </row>
    <row r="2071">
      <c r="A2071" s="2505" t="s">
        <v>43</v>
      </c>
      <c r="B2071" s="2505" t="s">
        <v>783</v>
      </c>
      <c r="C2071" s="2506">
        <v>45530.625</v>
      </c>
      <c r="D2071" s="2506">
        <v>45533.583333333336</v>
      </c>
      <c r="E2071" s="2508">
        <v>71.0</v>
      </c>
      <c r="F2071" s="2508" t="s">
        <v>560</v>
      </c>
      <c r="G2071" s="2508">
        <v>3.0</v>
      </c>
      <c r="H2071" s="2508">
        <v>142.0</v>
      </c>
      <c r="I2071" s="2508">
        <v>205.0</v>
      </c>
      <c r="J2071" s="2508">
        <v>113.0</v>
      </c>
      <c r="K2071" s="2510">
        <v>65187.0</v>
      </c>
      <c r="L2071" s="2510">
        <v>3835.0</v>
      </c>
      <c r="M2071" s="2508">
        <v>154.0</v>
      </c>
      <c r="N2071" s="2508">
        <v>8.0</v>
      </c>
      <c r="O2071" s="2508">
        <v>17.0</v>
      </c>
      <c r="P2071" s="2508">
        <v>0.2</v>
      </c>
    </row>
    <row r="2072">
      <c r="A2072" s="2505" t="s">
        <v>42</v>
      </c>
      <c r="B2072" s="2505" t="s">
        <v>783</v>
      </c>
      <c r="C2072" s="2506">
        <v>45537.708333333336</v>
      </c>
      <c r="D2072" s="2506">
        <v>45540.666666666664</v>
      </c>
      <c r="E2072" s="2508">
        <v>71.0</v>
      </c>
      <c r="F2072" s="2508" t="s">
        <v>560</v>
      </c>
      <c r="G2072" s="2508">
        <v>2.0</v>
      </c>
      <c r="H2072" s="2508">
        <v>107.0</v>
      </c>
      <c r="I2072" s="2508">
        <v>414.0</v>
      </c>
      <c r="J2072" s="2508">
        <v>86.0</v>
      </c>
      <c r="K2072" s="2510">
        <v>142240.0</v>
      </c>
      <c r="L2072" s="2510">
        <v>7486.0</v>
      </c>
      <c r="M2072" s="2508">
        <v>121.0</v>
      </c>
      <c r="N2072" s="2508">
        <v>15.0</v>
      </c>
      <c r="O2072" s="2508">
        <v>19.0</v>
      </c>
      <c r="P2072" s="2508">
        <v>0.3</v>
      </c>
    </row>
    <row r="2073">
      <c r="A2073" s="2505" t="s">
        <v>41</v>
      </c>
      <c r="B2073" s="2505" t="s">
        <v>783</v>
      </c>
      <c r="C2073" s="2506">
        <v>45544.708333333336</v>
      </c>
      <c r="D2073" s="2506">
        <v>45547.583333333336</v>
      </c>
      <c r="E2073" s="2508">
        <v>69.0</v>
      </c>
      <c r="F2073" s="2508" t="s">
        <v>560</v>
      </c>
      <c r="G2073" s="2508">
        <v>4.0</v>
      </c>
      <c r="H2073" s="2508">
        <v>164.0</v>
      </c>
      <c r="I2073" s="2508">
        <v>106.0</v>
      </c>
      <c r="J2073" s="2508">
        <v>141.0</v>
      </c>
      <c r="K2073" s="2510">
        <v>32760.0</v>
      </c>
      <c r="L2073" s="2510">
        <v>2520.0</v>
      </c>
      <c r="M2073" s="2508">
        <v>169.0</v>
      </c>
      <c r="N2073" s="2508">
        <v>5.0</v>
      </c>
      <c r="O2073" s="2508">
        <v>13.0</v>
      </c>
      <c r="P2073" s="2508">
        <v>0.2</v>
      </c>
    </row>
    <row r="2074">
      <c r="A2074" s="2505" t="s">
        <v>40</v>
      </c>
      <c r="B2074" s="2505" t="s">
        <v>783</v>
      </c>
      <c r="C2074" s="2506">
        <v>45551.708333333336</v>
      </c>
      <c r="D2074" s="2506">
        <v>45554.583333333336</v>
      </c>
      <c r="E2074" s="2508">
        <v>69.0</v>
      </c>
      <c r="F2074" s="2508" t="s">
        <v>560</v>
      </c>
      <c r="G2074" s="2508">
        <v>3.0</v>
      </c>
      <c r="H2074" s="2508">
        <v>134.0</v>
      </c>
      <c r="I2074" s="2508">
        <v>274.0</v>
      </c>
      <c r="J2074" s="2508">
        <v>108.0</v>
      </c>
      <c r="K2074" s="2510">
        <v>65138.0</v>
      </c>
      <c r="L2074" s="2510">
        <v>4071.0</v>
      </c>
      <c r="M2074" s="2508">
        <v>148.0</v>
      </c>
      <c r="N2074" s="2508">
        <v>8.0</v>
      </c>
      <c r="O2074" s="2508">
        <v>16.0</v>
      </c>
      <c r="P2074" s="2508">
        <v>0.2</v>
      </c>
    </row>
    <row r="2075">
      <c r="A2075" s="2505" t="s">
        <v>39</v>
      </c>
      <c r="B2075" s="2505" t="s">
        <v>783</v>
      </c>
      <c r="C2075" s="2506">
        <v>45558.708333333336</v>
      </c>
      <c r="D2075" s="2506">
        <v>45561.583333333336</v>
      </c>
      <c r="E2075" s="2508">
        <v>69.0</v>
      </c>
      <c r="F2075" s="2508" t="s">
        <v>560</v>
      </c>
      <c r="G2075" s="2508">
        <v>3.0</v>
      </c>
      <c r="H2075" s="2508">
        <v>159.0</v>
      </c>
      <c r="I2075" s="2508">
        <v>161.0</v>
      </c>
      <c r="J2075" s="2508">
        <v>129.0</v>
      </c>
      <c r="K2075" s="2510">
        <v>49193.0</v>
      </c>
      <c r="L2075" s="2510">
        <v>3784.0</v>
      </c>
      <c r="M2075" s="2508">
        <v>164.0</v>
      </c>
      <c r="N2075" s="2508">
        <v>8.0</v>
      </c>
      <c r="O2075" s="2508">
        <v>13.0</v>
      </c>
      <c r="P2075" s="2508">
        <v>0.2</v>
      </c>
    </row>
    <row r="2076">
      <c r="A2076" s="2505" t="s">
        <v>38</v>
      </c>
      <c r="B2076" s="2505" t="s">
        <v>783</v>
      </c>
      <c r="C2076" s="2506">
        <v>45565.708333333336</v>
      </c>
      <c r="D2076" s="2506">
        <v>45568.583333333336</v>
      </c>
      <c r="E2076" s="2508">
        <v>69.0</v>
      </c>
      <c r="F2076" s="2508" t="s">
        <v>560</v>
      </c>
      <c r="G2076" s="2508">
        <v>3.0</v>
      </c>
      <c r="H2076" s="2508">
        <v>171.0</v>
      </c>
      <c r="I2076" s="2508">
        <v>21.0</v>
      </c>
      <c r="J2076" s="2508">
        <v>163.0</v>
      </c>
      <c r="K2076" s="2510">
        <v>10845.0</v>
      </c>
      <c r="L2076" s="2510">
        <v>2711.0</v>
      </c>
      <c r="M2076" s="2508">
        <v>169.0</v>
      </c>
      <c r="N2076" s="2508">
        <v>5.0</v>
      </c>
      <c r="O2076" s="2508">
        <v>4.0</v>
      </c>
      <c r="P2076" s="2508">
        <v>0.1</v>
      </c>
    </row>
    <row r="2077">
      <c r="A2077" s="2505" t="s">
        <v>37</v>
      </c>
      <c r="B2077" s="2505" t="s">
        <v>783</v>
      </c>
      <c r="C2077" s="2506">
        <v>45572.625</v>
      </c>
      <c r="D2077" s="2506">
        <v>45575.583333333336</v>
      </c>
      <c r="E2077" s="2508">
        <v>71.0</v>
      </c>
      <c r="F2077" s="2508" t="s">
        <v>560</v>
      </c>
      <c r="G2077" s="2508">
        <v>2.0</v>
      </c>
      <c r="H2077" s="2508">
        <v>161.0</v>
      </c>
      <c r="I2077" s="2508">
        <v>149.0</v>
      </c>
      <c r="J2077" s="2508">
        <v>146.0</v>
      </c>
      <c r="K2077" s="2510">
        <v>48551.0</v>
      </c>
      <c r="L2077" s="2510">
        <v>4414.0</v>
      </c>
      <c r="M2077" s="2508">
        <v>159.0</v>
      </c>
      <c r="N2077" s="2508">
        <v>9.0</v>
      </c>
      <c r="O2077" s="2508">
        <v>11.0</v>
      </c>
      <c r="P2077" s="2508">
        <v>0.2</v>
      </c>
    </row>
    <row r="2078">
      <c r="A2078" s="2505" t="s">
        <v>36</v>
      </c>
      <c r="B2078" s="2505" t="s">
        <v>783</v>
      </c>
      <c r="C2078" s="2506">
        <v>45579.625</v>
      </c>
      <c r="D2078" s="2506">
        <v>45582.583333333336</v>
      </c>
      <c r="E2078" s="2508">
        <v>71.0</v>
      </c>
      <c r="F2078" s="2508" t="s">
        <v>560</v>
      </c>
      <c r="G2078" s="2508">
        <v>1.0</v>
      </c>
      <c r="H2078" s="2508">
        <v>151.0</v>
      </c>
      <c r="I2078" s="2508">
        <v>216.0</v>
      </c>
      <c r="J2078" s="2508">
        <v>123.0</v>
      </c>
      <c r="K2078" s="2510">
        <v>87380.0</v>
      </c>
      <c r="L2078" s="2510">
        <v>4599.0</v>
      </c>
      <c r="M2078" s="2508">
        <v>159.0</v>
      </c>
      <c r="N2078" s="2508">
        <v>9.0</v>
      </c>
      <c r="O2078" s="2508">
        <v>19.0</v>
      </c>
      <c r="P2078" s="2508">
        <v>0.3</v>
      </c>
    </row>
    <row r="2079">
      <c r="A2079" s="2505" t="s">
        <v>35</v>
      </c>
      <c r="B2079" s="2505" t="s">
        <v>783</v>
      </c>
      <c r="C2079" s="2506">
        <v>45586.625</v>
      </c>
      <c r="D2079" s="2506">
        <v>45589.583333333336</v>
      </c>
      <c r="E2079" s="2508">
        <v>71.0</v>
      </c>
      <c r="F2079" s="2508" t="s">
        <v>560</v>
      </c>
      <c r="G2079" s="2508">
        <v>3.0</v>
      </c>
      <c r="H2079" s="2508">
        <v>126.0</v>
      </c>
      <c r="I2079" s="2508">
        <v>297.0</v>
      </c>
      <c r="J2079" s="2508">
        <v>98.0</v>
      </c>
      <c r="K2079" s="2510">
        <v>120298.0</v>
      </c>
      <c r="L2079" s="2510">
        <v>3881.0</v>
      </c>
      <c r="M2079" s="2508">
        <v>157.0</v>
      </c>
      <c r="N2079" s="2508">
        <v>8.0</v>
      </c>
      <c r="O2079" s="2508">
        <v>31.0</v>
      </c>
      <c r="P2079" s="2508">
        <v>0.4</v>
      </c>
    </row>
    <row r="2080">
      <c r="A2080" s="2505" t="s">
        <v>34</v>
      </c>
      <c r="B2080" s="2505" t="s">
        <v>783</v>
      </c>
      <c r="C2080" s="2506">
        <v>45593.583333333336</v>
      </c>
      <c r="D2080" s="2506">
        <v>45596.583333333336</v>
      </c>
      <c r="E2080" s="2508">
        <v>72.0</v>
      </c>
      <c r="F2080" s="2508" t="s">
        <v>560</v>
      </c>
      <c r="G2080" s="2508">
        <v>3.0</v>
      </c>
      <c r="H2080" s="2508">
        <v>163.0</v>
      </c>
      <c r="I2080" s="2508">
        <v>90.0</v>
      </c>
      <c r="J2080" s="2508">
        <v>147.0</v>
      </c>
      <c r="K2080" s="2510">
        <v>32350.0</v>
      </c>
      <c r="L2080" s="2510">
        <v>3235.0</v>
      </c>
      <c r="M2080" s="2508">
        <v>164.0</v>
      </c>
      <c r="N2080" s="2508">
        <v>7.0</v>
      </c>
      <c r="O2080" s="2508">
        <v>10.0</v>
      </c>
      <c r="P2080" s="2508">
        <v>0.1</v>
      </c>
    </row>
    <row r="2081">
      <c r="A2081" s="2505" t="s">
        <v>33</v>
      </c>
      <c r="B2081" s="2505" t="s">
        <v>783</v>
      </c>
      <c r="C2081" s="2506">
        <v>45600.583333333336</v>
      </c>
      <c r="D2081" s="2506">
        <v>45603.583333333336</v>
      </c>
      <c r="E2081" s="2508">
        <v>72.0</v>
      </c>
      <c r="F2081" s="2508" t="s">
        <v>560</v>
      </c>
      <c r="G2081" s="2508">
        <v>2.0</v>
      </c>
      <c r="H2081" s="2508">
        <v>98.0</v>
      </c>
      <c r="I2081" s="2508">
        <v>463.0</v>
      </c>
      <c r="J2081" s="2508">
        <v>75.0</v>
      </c>
      <c r="K2081" s="2510">
        <v>297825.0</v>
      </c>
      <c r="L2081" s="2510">
        <v>6926.0</v>
      </c>
      <c r="M2081" s="2508">
        <v>127.0</v>
      </c>
      <c r="N2081" s="2508">
        <v>14.0</v>
      </c>
      <c r="O2081" s="2508">
        <v>43.0</v>
      </c>
      <c r="P2081" s="2508">
        <v>0.6</v>
      </c>
    </row>
    <row r="2082">
      <c r="A2082" s="2505" t="s">
        <v>32</v>
      </c>
      <c r="B2082" s="2505" t="s">
        <v>783</v>
      </c>
      <c r="C2082" s="2506">
        <v>45607.583333333336</v>
      </c>
      <c r="D2082" s="2506">
        <v>45610.583333333336</v>
      </c>
      <c r="E2082" s="2508">
        <v>72.0</v>
      </c>
      <c r="F2082" s="2508" t="s">
        <v>560</v>
      </c>
      <c r="G2082" s="2508">
        <v>4.0</v>
      </c>
      <c r="H2082" s="2508">
        <v>162.0</v>
      </c>
      <c r="I2082" s="2508">
        <v>181.0</v>
      </c>
      <c r="J2082" s="2508">
        <v>131.0</v>
      </c>
      <c r="K2082" s="2510">
        <v>102895.0</v>
      </c>
      <c r="L2082" s="2510">
        <v>3958.0</v>
      </c>
      <c r="M2082" s="2508">
        <v>166.0</v>
      </c>
      <c r="N2082" s="2508">
        <v>8.0</v>
      </c>
      <c r="O2082" s="2508">
        <v>26.0</v>
      </c>
      <c r="P2082" s="2508">
        <v>0.4</v>
      </c>
    </row>
    <row r="2083">
      <c r="A2083" s="2505" t="s">
        <v>31</v>
      </c>
      <c r="B2083" s="2505" t="s">
        <v>783</v>
      </c>
      <c r="C2083" s="2506">
        <v>45614.583333333336</v>
      </c>
      <c r="D2083" s="2506">
        <v>45617.583333333336</v>
      </c>
      <c r="E2083" s="2508">
        <v>72.0</v>
      </c>
      <c r="F2083" s="2508" t="s">
        <v>560</v>
      </c>
      <c r="G2083" s="2508">
        <v>2.0</v>
      </c>
      <c r="H2083" s="2508">
        <v>140.0</v>
      </c>
      <c r="I2083" s="2508">
        <v>262.0</v>
      </c>
      <c r="J2083" s="2508">
        <v>112.0</v>
      </c>
      <c r="K2083" s="2510">
        <v>144060.0</v>
      </c>
      <c r="L2083" s="2510">
        <v>4365.0</v>
      </c>
      <c r="M2083" s="2508">
        <v>158.0</v>
      </c>
      <c r="N2083" s="2508">
        <v>9.0</v>
      </c>
      <c r="O2083" s="2508">
        <v>33.0</v>
      </c>
      <c r="P2083" s="2508">
        <v>0.5</v>
      </c>
    </row>
    <row r="2084">
      <c r="A2084" s="2505" t="s">
        <v>30</v>
      </c>
      <c r="B2084" s="2505" t="s">
        <v>783</v>
      </c>
      <c r="C2084" s="2506">
        <v>45621.583333333336</v>
      </c>
      <c r="D2084" s="2506">
        <v>45624.583333333336</v>
      </c>
      <c r="E2084" s="2508">
        <v>72.0</v>
      </c>
      <c r="F2084" s="2508" t="s">
        <v>560</v>
      </c>
      <c r="G2084" s="2508">
        <v>3.0</v>
      </c>
      <c r="H2084" s="2508">
        <v>127.0</v>
      </c>
      <c r="I2084" s="2508">
        <v>316.0</v>
      </c>
      <c r="J2084" s="2508">
        <v>104.0</v>
      </c>
      <c r="K2084" s="2510">
        <v>147859.0</v>
      </c>
      <c r="L2084" s="2510">
        <v>5281.0</v>
      </c>
      <c r="M2084" s="2508">
        <v>146.0</v>
      </c>
      <c r="N2084" s="2508">
        <v>11.0</v>
      </c>
      <c r="O2084" s="2508">
        <v>28.0</v>
      </c>
      <c r="P2084" s="2508">
        <v>0.4</v>
      </c>
    </row>
    <row r="2085">
      <c r="A2085" s="2505" t="s">
        <v>29</v>
      </c>
      <c r="B2085" s="2505" t="s">
        <v>783</v>
      </c>
      <c r="C2085" s="2506">
        <v>45628.583333333336</v>
      </c>
      <c r="D2085" s="2506">
        <v>45631.583333333336</v>
      </c>
      <c r="E2085" s="2508">
        <v>72.0</v>
      </c>
      <c r="F2085" s="2508" t="s">
        <v>560</v>
      </c>
      <c r="G2085" s="2508">
        <v>3.0</v>
      </c>
      <c r="H2085" s="2508">
        <v>67.0</v>
      </c>
      <c r="I2085" s="2508">
        <v>615.0</v>
      </c>
      <c r="J2085" s="2508">
        <v>44.0</v>
      </c>
      <c r="K2085" s="2510">
        <v>549583.0</v>
      </c>
      <c r="L2085" s="2510">
        <v>9642.0</v>
      </c>
      <c r="M2085" s="2508">
        <v>117.0</v>
      </c>
      <c r="N2085" s="2508">
        <v>20.0</v>
      </c>
      <c r="O2085" s="2508">
        <v>57.0</v>
      </c>
      <c r="P2085" s="2508">
        <v>0.8</v>
      </c>
    </row>
    <row r="2086">
      <c r="A2086" s="2505" t="s">
        <v>28</v>
      </c>
      <c r="B2086" s="2505" t="s">
        <v>783</v>
      </c>
      <c r="C2086" s="2506">
        <v>45635.583333333336</v>
      </c>
      <c r="D2086" s="2506">
        <v>45638.583333333336</v>
      </c>
      <c r="E2086" s="2508">
        <v>72.0</v>
      </c>
      <c r="F2086" s="2508" t="s">
        <v>560</v>
      </c>
      <c r="G2086" s="2508">
        <v>5.0</v>
      </c>
      <c r="H2086" s="2508">
        <v>65.0</v>
      </c>
      <c r="I2086" s="2508">
        <v>605.0</v>
      </c>
      <c r="J2086" s="2508">
        <v>63.0</v>
      </c>
      <c r="K2086" s="2510">
        <v>306550.0</v>
      </c>
      <c r="L2086" s="2510">
        <v>18032.0</v>
      </c>
      <c r="M2086" s="2508">
        <v>71.0</v>
      </c>
      <c r="N2086" s="2508">
        <v>38.0</v>
      </c>
      <c r="O2086" s="2508">
        <v>17.0</v>
      </c>
      <c r="P2086" s="2508">
        <v>0.2</v>
      </c>
    </row>
    <row r="2087">
      <c r="A2087" s="2505" t="s">
        <v>27</v>
      </c>
      <c r="B2087" s="2505" t="s">
        <v>783</v>
      </c>
      <c r="C2087" s="2506">
        <v>45642.583333333336</v>
      </c>
      <c r="D2087" s="2506">
        <v>45645.583333333336</v>
      </c>
      <c r="E2087" s="2508">
        <v>72.0</v>
      </c>
      <c r="F2087" s="2508" t="s">
        <v>560</v>
      </c>
      <c r="G2087" s="2508">
        <v>4.0</v>
      </c>
      <c r="H2087" s="2508">
        <v>147.0</v>
      </c>
      <c r="I2087" s="2508">
        <v>228.0</v>
      </c>
      <c r="J2087" s="2508">
        <v>122.0</v>
      </c>
      <c r="K2087" s="2510">
        <v>78699.0</v>
      </c>
      <c r="L2087" s="2510">
        <v>4629.0</v>
      </c>
      <c r="M2087" s="2508">
        <v>155.0</v>
      </c>
      <c r="N2087" s="2508">
        <v>10.0</v>
      </c>
      <c r="O2087" s="2508">
        <v>17.0</v>
      </c>
      <c r="P2087" s="2508">
        <v>0.2</v>
      </c>
    </row>
    <row r="2088">
      <c r="A2088" s="2505" t="s">
        <v>26</v>
      </c>
      <c r="B2088" s="2505" t="s">
        <v>783</v>
      </c>
      <c r="C2088" s="2506">
        <v>45649.583333333336</v>
      </c>
      <c r="D2088" s="2506">
        <v>45652.583333333336</v>
      </c>
      <c r="E2088" s="2508">
        <v>72.0</v>
      </c>
      <c r="F2088" s="2508" t="s">
        <v>560</v>
      </c>
      <c r="G2088" s="2508">
        <v>3.0</v>
      </c>
      <c r="H2088" s="2508">
        <v>110.0</v>
      </c>
      <c r="I2088" s="2508">
        <v>351.0</v>
      </c>
      <c r="J2088" s="2508">
        <v>91.0</v>
      </c>
      <c r="K2088" s="2510">
        <v>129186.0</v>
      </c>
      <c r="L2088" s="2510">
        <v>6799.0</v>
      </c>
      <c r="M2088" s="2508">
        <v>136.0</v>
      </c>
      <c r="N2088" s="2508">
        <v>14.0</v>
      </c>
      <c r="O2088" s="2508">
        <v>19.0</v>
      </c>
      <c r="P2088" s="2508">
        <v>0.3</v>
      </c>
    </row>
    <row r="2089">
      <c r="A2089" s="2505" t="s">
        <v>25</v>
      </c>
      <c r="B2089" s="2505" t="s">
        <v>783</v>
      </c>
      <c r="C2089" s="2506">
        <v>45656.583333333336</v>
      </c>
      <c r="D2089" s="2506">
        <v>45659.583333333336</v>
      </c>
      <c r="E2089" s="2508">
        <v>72.0</v>
      </c>
      <c r="F2089" s="2508" t="s">
        <v>560</v>
      </c>
      <c r="G2089" s="2508">
        <v>3.0</v>
      </c>
      <c r="H2089" s="2508">
        <v>153.0</v>
      </c>
      <c r="I2089" s="2508">
        <v>144.0</v>
      </c>
      <c r="J2089" s="2508">
        <v>134.0</v>
      </c>
      <c r="K2089" s="2510">
        <v>35941.0</v>
      </c>
      <c r="L2089" s="2510">
        <v>3993.0</v>
      </c>
      <c r="M2089" s="2508">
        <v>156.0</v>
      </c>
      <c r="N2089" s="2508">
        <v>8.0</v>
      </c>
      <c r="O2089" s="2508">
        <v>9.0</v>
      </c>
      <c r="P2089" s="2508">
        <v>0.1</v>
      </c>
    </row>
    <row r="2090">
      <c r="A2090" s="2505" t="s">
        <v>24</v>
      </c>
      <c r="B2090" s="2505" t="s">
        <v>783</v>
      </c>
      <c r="C2090" s="2506">
        <v>45663.583333333336</v>
      </c>
      <c r="D2090" s="2506">
        <v>45666.583333333336</v>
      </c>
      <c r="E2090" s="2508">
        <v>72.0</v>
      </c>
      <c r="F2090" s="2508" t="s">
        <v>560</v>
      </c>
      <c r="G2090" s="2508">
        <v>1.0</v>
      </c>
      <c r="H2090" s="2508">
        <v>152.0</v>
      </c>
      <c r="I2090" s="2508">
        <v>164.0</v>
      </c>
      <c r="J2090" s="2508">
        <v>130.0</v>
      </c>
      <c r="K2090" s="2510">
        <v>49156.0</v>
      </c>
      <c r="L2090" s="2510">
        <v>3781.0</v>
      </c>
      <c r="M2090" s="2508">
        <v>157.0</v>
      </c>
      <c r="N2090" s="2508">
        <v>8.0</v>
      </c>
      <c r="O2090" s="2508">
        <v>13.0</v>
      </c>
      <c r="P2090" s="2508">
        <v>0.2</v>
      </c>
    </row>
    <row r="2091">
      <c r="A2091" s="2505" t="s">
        <v>23</v>
      </c>
      <c r="B2091" s="2505" t="s">
        <v>783</v>
      </c>
      <c r="C2091" s="2506">
        <v>45670.583333333336</v>
      </c>
      <c r="D2091" s="2506">
        <v>45673.583333333336</v>
      </c>
      <c r="E2091" s="2508">
        <v>72.0</v>
      </c>
      <c r="F2091" s="2508" t="s">
        <v>560</v>
      </c>
      <c r="G2091" s="2508">
        <v>2.0</v>
      </c>
      <c r="H2091" s="2508">
        <v>120.0</v>
      </c>
      <c r="I2091" s="2508">
        <v>326.0</v>
      </c>
      <c r="J2091" s="2508">
        <v>105.0</v>
      </c>
      <c r="K2091" s="2510">
        <v>130762.0</v>
      </c>
      <c r="L2091" s="2510">
        <v>5230.0</v>
      </c>
      <c r="M2091" s="2508">
        <v>142.0</v>
      </c>
      <c r="N2091" s="2508">
        <v>11.0</v>
      </c>
      <c r="O2091" s="2508">
        <v>25.0</v>
      </c>
      <c r="P2091" s="2508">
        <v>0.3</v>
      </c>
    </row>
    <row r="2092">
      <c r="A2092" s="2505" t="s">
        <v>22</v>
      </c>
      <c r="B2092" s="2505" t="s">
        <v>783</v>
      </c>
      <c r="C2092" s="2506">
        <v>45677.583333333336</v>
      </c>
      <c r="D2092" s="2506">
        <v>45680.583333333336</v>
      </c>
      <c r="E2092" s="2508">
        <v>72.0</v>
      </c>
      <c r="F2092" s="2508" t="s">
        <v>560</v>
      </c>
      <c r="G2092" s="2508">
        <v>3.0</v>
      </c>
      <c r="H2092" s="2508">
        <v>139.0</v>
      </c>
      <c r="I2092" s="2508">
        <v>234.0</v>
      </c>
      <c r="J2092" s="2508">
        <v>121.0</v>
      </c>
      <c r="K2092" s="2510">
        <v>126885.0</v>
      </c>
      <c r="L2092" s="2510">
        <v>5075.0</v>
      </c>
      <c r="M2092" s="2508">
        <v>153.0</v>
      </c>
      <c r="N2092" s="2508">
        <v>11.0</v>
      </c>
      <c r="O2092" s="2508">
        <v>25.0</v>
      </c>
      <c r="P2092" s="2508">
        <v>0.3</v>
      </c>
    </row>
    <row r="2093">
      <c r="A2093" s="2505" t="s">
        <v>21</v>
      </c>
      <c r="B2093" s="2505" t="s">
        <v>783</v>
      </c>
      <c r="C2093" s="2506">
        <v>45684.583333333336</v>
      </c>
      <c r="D2093" s="2506">
        <v>45687.583333333336</v>
      </c>
      <c r="E2093" s="2508">
        <v>72.0</v>
      </c>
      <c r="F2093" s="2508" t="s">
        <v>560</v>
      </c>
      <c r="G2093" s="2508">
        <v>3.0</v>
      </c>
      <c r="H2093" s="2508">
        <v>160.0</v>
      </c>
      <c r="I2093" s="2508">
        <v>100.0</v>
      </c>
      <c r="J2093" s="2508">
        <v>147.0</v>
      </c>
      <c r="K2093" s="2510">
        <v>50503.0</v>
      </c>
      <c r="L2093" s="2510">
        <v>3607.0</v>
      </c>
      <c r="M2093" s="2508">
        <v>164.0</v>
      </c>
      <c r="N2093" s="2508">
        <v>8.0</v>
      </c>
      <c r="O2093" s="2508">
        <v>14.0</v>
      </c>
      <c r="P2093" s="2508">
        <v>0.2</v>
      </c>
    </row>
    <row r="2094">
      <c r="A2094" s="2505" t="s">
        <v>20</v>
      </c>
      <c r="B2094" s="2505" t="s">
        <v>783</v>
      </c>
      <c r="C2094" s="2506">
        <v>45691.583333333336</v>
      </c>
      <c r="D2094" s="2506">
        <v>45694.583333333336</v>
      </c>
      <c r="E2094" s="2508">
        <v>72.0</v>
      </c>
      <c r="F2094" s="2508" t="s">
        <v>560</v>
      </c>
      <c r="G2094" s="2508">
        <v>2.0</v>
      </c>
      <c r="H2094" s="2508">
        <v>143.0</v>
      </c>
      <c r="I2094" s="2508">
        <v>211.0</v>
      </c>
      <c r="J2094" s="2508">
        <v>125.0</v>
      </c>
      <c r="K2094" s="2510">
        <v>90329.0</v>
      </c>
      <c r="L2094" s="2510">
        <v>4516.0</v>
      </c>
      <c r="M2094" s="2508">
        <v>154.0</v>
      </c>
      <c r="N2094" s="2508">
        <v>9.0</v>
      </c>
      <c r="O2094" s="2508">
        <v>20.0</v>
      </c>
      <c r="P2094" s="2508">
        <v>0.3</v>
      </c>
    </row>
    <row r="2095">
      <c r="A2095" s="2505" t="s">
        <v>19</v>
      </c>
      <c r="B2095" s="2505" t="s">
        <v>783</v>
      </c>
      <c r="C2095" s="2506">
        <v>45698.583333333336</v>
      </c>
      <c r="D2095" s="2506">
        <v>45701.583333333336</v>
      </c>
      <c r="E2095" s="2508">
        <v>72.0</v>
      </c>
      <c r="F2095" s="2508" t="s">
        <v>560</v>
      </c>
      <c r="G2095" s="2508">
        <v>3.0</v>
      </c>
      <c r="H2095" s="2508">
        <v>134.0</v>
      </c>
      <c r="I2095" s="2508">
        <v>231.0</v>
      </c>
      <c r="J2095" s="2508">
        <v>115.0</v>
      </c>
      <c r="K2095" s="2510">
        <v>83350.0</v>
      </c>
      <c r="L2095" s="2510">
        <v>4168.0</v>
      </c>
      <c r="M2095" s="2508">
        <v>146.0</v>
      </c>
      <c r="N2095" s="2508">
        <v>9.0</v>
      </c>
      <c r="O2095" s="2508">
        <v>20.0</v>
      </c>
      <c r="P2095" s="2508">
        <v>0.3</v>
      </c>
    </row>
    <row r="2096">
      <c r="A2096" s="2505" t="s">
        <v>18</v>
      </c>
      <c r="B2096" s="2505" t="s">
        <v>783</v>
      </c>
      <c r="C2096" s="2506">
        <v>45705.583333333336</v>
      </c>
      <c r="D2096" s="2506">
        <v>45708.583333333336</v>
      </c>
      <c r="E2096" s="2508">
        <v>72.0</v>
      </c>
      <c r="F2096" s="2508" t="s">
        <v>560</v>
      </c>
      <c r="G2096" s="2508">
        <v>3.0</v>
      </c>
      <c r="H2096" s="2508">
        <v>100.0</v>
      </c>
      <c r="I2096" s="2508">
        <v>427.0</v>
      </c>
      <c r="J2096" s="2508">
        <v>76.0</v>
      </c>
      <c r="K2096" s="2510">
        <v>234863.0</v>
      </c>
      <c r="L2096" s="2510">
        <v>5219.0</v>
      </c>
      <c r="M2096" s="2508">
        <v>143.0</v>
      </c>
      <c r="N2096" s="2508">
        <v>11.0</v>
      </c>
      <c r="O2096" s="2508">
        <v>45.0</v>
      </c>
      <c r="P2096" s="2508">
        <v>0.6</v>
      </c>
    </row>
    <row r="2097">
      <c r="A2097" s="2505" t="s">
        <v>17</v>
      </c>
      <c r="B2097" s="2505" t="s">
        <v>783</v>
      </c>
      <c r="C2097" s="2506">
        <v>45712.583333333336</v>
      </c>
      <c r="D2097" s="2506">
        <v>45715.583333333336</v>
      </c>
      <c r="E2097" s="2508">
        <v>72.0</v>
      </c>
      <c r="F2097" s="2508" t="s">
        <v>560</v>
      </c>
      <c r="G2097" s="2508">
        <v>3.0</v>
      </c>
      <c r="H2097" s="2508">
        <v>128.0</v>
      </c>
      <c r="I2097" s="2508">
        <v>287.0</v>
      </c>
      <c r="J2097" s="2508">
        <v>101.0</v>
      </c>
      <c r="K2097" s="2510">
        <v>130848.0</v>
      </c>
      <c r="L2097" s="2510">
        <v>4512.0</v>
      </c>
      <c r="M2097" s="2508">
        <v>146.0</v>
      </c>
      <c r="N2097" s="2508">
        <v>9.0</v>
      </c>
      <c r="O2097" s="2508">
        <v>29.0</v>
      </c>
      <c r="P2097" s="2508">
        <v>0.4</v>
      </c>
    </row>
    <row r="2098">
      <c r="A2098" s="2505" t="s">
        <v>16</v>
      </c>
      <c r="B2098" s="2505" t="s">
        <v>783</v>
      </c>
      <c r="C2098" s="2506">
        <v>45719.583333333336</v>
      </c>
      <c r="D2098" s="2506">
        <v>45722.583333333336</v>
      </c>
      <c r="E2098" s="2508">
        <v>72.0</v>
      </c>
      <c r="F2098" s="2508" t="s">
        <v>560</v>
      </c>
      <c r="G2098" s="2508">
        <v>3.0</v>
      </c>
      <c r="H2098" s="2508">
        <v>117.0</v>
      </c>
      <c r="I2098" s="2508">
        <v>319.0</v>
      </c>
      <c r="J2098" s="2508">
        <v>98.0</v>
      </c>
      <c r="K2098" s="2510">
        <v>106914.0</v>
      </c>
      <c r="L2098" s="2510">
        <v>5940.0</v>
      </c>
      <c r="M2098" s="2508">
        <v>130.0</v>
      </c>
      <c r="N2098" s="2508">
        <v>12.0</v>
      </c>
      <c r="O2098" s="2508">
        <v>18.0</v>
      </c>
      <c r="P2098" s="2508">
        <v>0.3</v>
      </c>
    </row>
    <row r="2099">
      <c r="A2099" s="2505" t="s">
        <v>782</v>
      </c>
      <c r="B2099" s="2505" t="s">
        <v>783</v>
      </c>
      <c r="C2099" s="2506">
        <v>45502.625</v>
      </c>
      <c r="D2099" s="2506">
        <v>45505.583333333336</v>
      </c>
      <c r="E2099" s="2508">
        <v>71.0</v>
      </c>
      <c r="F2099" s="2508" t="s">
        <v>749</v>
      </c>
      <c r="G2099" s="2508">
        <v>5.0</v>
      </c>
      <c r="H2099" s="2508">
        <v>6.0</v>
      </c>
      <c r="I2099" s="2508">
        <v>928.0</v>
      </c>
      <c r="J2099" s="2508">
        <v>6.0</v>
      </c>
      <c r="K2099" s="2510">
        <v>3697271.0</v>
      </c>
      <c r="L2099" s="2510">
        <v>84029.0</v>
      </c>
      <c r="M2099" s="2508">
        <v>16.0</v>
      </c>
      <c r="N2099" s="2508">
        <v>86.0</v>
      </c>
      <c r="O2099" s="2508">
        <v>44.0</v>
      </c>
      <c r="P2099" s="2508">
        <v>0.6</v>
      </c>
    </row>
    <row r="2100">
      <c r="A2100" s="2505" t="s">
        <v>46</v>
      </c>
      <c r="B2100" s="2505" t="s">
        <v>783</v>
      </c>
      <c r="C2100" s="2506">
        <v>45509.625</v>
      </c>
      <c r="D2100" s="2506">
        <v>45512.583333333336</v>
      </c>
      <c r="E2100" s="2508">
        <v>71.0</v>
      </c>
      <c r="F2100" s="2508" t="s">
        <v>749</v>
      </c>
      <c r="G2100" s="2508">
        <v>7.0</v>
      </c>
      <c r="H2100" s="2508">
        <v>27.0</v>
      </c>
      <c r="I2100" s="2508">
        <v>791.0</v>
      </c>
      <c r="J2100" s="2508">
        <v>9.0</v>
      </c>
      <c r="K2100" s="2510">
        <v>1517852.0</v>
      </c>
      <c r="L2100" s="2510">
        <v>20792.0</v>
      </c>
      <c r="M2100" s="2508">
        <v>92.0</v>
      </c>
      <c r="N2100" s="2508">
        <v>20.0</v>
      </c>
      <c r="O2100" s="2508">
        <v>73.0</v>
      </c>
      <c r="P2100" s="2508">
        <v>1.0</v>
      </c>
    </row>
    <row r="2101">
      <c r="A2101" s="2505" t="s">
        <v>45</v>
      </c>
      <c r="B2101" s="2505" t="s">
        <v>783</v>
      </c>
      <c r="C2101" s="2506">
        <v>45516.625</v>
      </c>
      <c r="D2101" s="2506">
        <v>45519.583333333336</v>
      </c>
      <c r="E2101" s="2508">
        <v>71.0</v>
      </c>
      <c r="F2101" s="2508" t="s">
        <v>749</v>
      </c>
      <c r="G2101" s="2508">
        <v>6.0</v>
      </c>
      <c r="H2101" s="2508">
        <v>26.0</v>
      </c>
      <c r="I2101" s="2508">
        <v>754.0</v>
      </c>
      <c r="J2101" s="2508">
        <v>8.0</v>
      </c>
      <c r="K2101" s="2510">
        <v>1388488.0</v>
      </c>
      <c r="L2101" s="2510">
        <v>15092.0</v>
      </c>
      <c r="M2101" s="2508">
        <v>106.0</v>
      </c>
      <c r="N2101" s="2508">
        <v>15.0</v>
      </c>
      <c r="O2101" s="2508">
        <v>92.0</v>
      </c>
      <c r="P2101" s="2508">
        <v>1.3</v>
      </c>
    </row>
    <row r="2102">
      <c r="A2102" s="2505" t="s">
        <v>44</v>
      </c>
      <c r="B2102" s="2505" t="s">
        <v>783</v>
      </c>
      <c r="C2102" s="2506">
        <v>45523.625</v>
      </c>
      <c r="D2102" s="2506">
        <v>45526.583333333336</v>
      </c>
      <c r="E2102" s="2508">
        <v>71.0</v>
      </c>
      <c r="F2102" s="2508" t="s">
        <v>749</v>
      </c>
      <c r="G2102" s="2508">
        <v>7.0</v>
      </c>
      <c r="H2102" s="2508">
        <v>34.0</v>
      </c>
      <c r="I2102" s="2508">
        <v>719.0</v>
      </c>
      <c r="J2102" s="2508">
        <v>11.0</v>
      </c>
      <c r="K2102" s="2510">
        <v>1152667.0</v>
      </c>
      <c r="L2102" s="2510">
        <v>12133.0</v>
      </c>
      <c r="M2102" s="2508">
        <v>128.0</v>
      </c>
      <c r="N2102" s="2508">
        <v>12.0</v>
      </c>
      <c r="O2102" s="2508">
        <v>95.0</v>
      </c>
      <c r="P2102" s="2508">
        <v>1.3</v>
      </c>
    </row>
    <row r="2103">
      <c r="A2103" s="2505" t="s">
        <v>43</v>
      </c>
      <c r="B2103" s="2505" t="s">
        <v>783</v>
      </c>
      <c r="C2103" s="2506">
        <v>45530.625</v>
      </c>
      <c r="D2103" s="2506">
        <v>45533.583333333336</v>
      </c>
      <c r="E2103" s="2508">
        <v>71.0</v>
      </c>
      <c r="F2103" s="2508" t="s">
        <v>749</v>
      </c>
      <c r="G2103" s="2508">
        <v>6.0</v>
      </c>
      <c r="H2103" s="2508">
        <v>53.0</v>
      </c>
      <c r="I2103" s="2508">
        <v>624.0</v>
      </c>
      <c r="J2103" s="2508">
        <v>23.0</v>
      </c>
      <c r="K2103" s="2510">
        <v>584191.0</v>
      </c>
      <c r="L2103" s="2510">
        <v>12171.0</v>
      </c>
      <c r="M2103" s="2508">
        <v>124.0</v>
      </c>
      <c r="N2103" s="2508">
        <v>12.0</v>
      </c>
      <c r="O2103" s="2508">
        <v>48.0</v>
      </c>
      <c r="P2103" s="2508">
        <v>0.7</v>
      </c>
    </row>
    <row r="2104">
      <c r="A2104" s="2505" t="s">
        <v>42</v>
      </c>
      <c r="B2104" s="2505" t="s">
        <v>783</v>
      </c>
      <c r="C2104" s="2506">
        <v>45537.708333333336</v>
      </c>
      <c r="D2104" s="2506">
        <v>45540.666666666664</v>
      </c>
      <c r="E2104" s="2508">
        <v>71.0</v>
      </c>
      <c r="F2104" s="2508" t="s">
        <v>749</v>
      </c>
      <c r="G2104" s="2508">
        <v>6.0</v>
      </c>
      <c r="H2104" s="2508">
        <v>57.0</v>
      </c>
      <c r="I2104" s="2508">
        <v>625.0</v>
      </c>
      <c r="J2104" s="2508">
        <v>28.0</v>
      </c>
      <c r="K2104" s="2510">
        <v>502946.0</v>
      </c>
      <c r="L2104" s="2510">
        <v>16765.0</v>
      </c>
      <c r="M2104" s="2508">
        <v>116.0</v>
      </c>
      <c r="N2104" s="2508">
        <v>16.0</v>
      </c>
      <c r="O2104" s="2508">
        <v>30.0</v>
      </c>
      <c r="P2104" s="2508">
        <v>0.4</v>
      </c>
    </row>
    <row r="2105">
      <c r="A2105" s="2505" t="s">
        <v>41</v>
      </c>
      <c r="B2105" s="2505" t="s">
        <v>783</v>
      </c>
      <c r="C2105" s="2506">
        <v>45544.708333333336</v>
      </c>
      <c r="D2105" s="2506">
        <v>45547.583333333336</v>
      </c>
      <c r="E2105" s="2508">
        <v>69.0</v>
      </c>
      <c r="F2105" s="2508" t="s">
        <v>749</v>
      </c>
      <c r="G2105" s="2508">
        <v>5.0</v>
      </c>
      <c r="H2105" s="2508">
        <v>55.0</v>
      </c>
      <c r="I2105" s="2508">
        <v>655.0</v>
      </c>
      <c r="J2105" s="2508">
        <v>21.0</v>
      </c>
      <c r="K2105" s="2510">
        <v>631323.0</v>
      </c>
      <c r="L2105" s="2510">
        <v>12626.0</v>
      </c>
      <c r="M2105" s="2508">
        <v>131.0</v>
      </c>
      <c r="N2105" s="2508">
        <v>12.0</v>
      </c>
      <c r="O2105" s="2508">
        <v>50.0</v>
      </c>
      <c r="P2105" s="2508">
        <v>0.7</v>
      </c>
    </row>
    <row r="2106">
      <c r="A2106" s="2505" t="s">
        <v>40</v>
      </c>
      <c r="B2106" s="2505" t="s">
        <v>783</v>
      </c>
      <c r="C2106" s="2506">
        <v>45551.708333333336</v>
      </c>
      <c r="D2106" s="2506">
        <v>45554.583333333336</v>
      </c>
      <c r="E2106" s="2508">
        <v>69.0</v>
      </c>
      <c r="F2106" s="2508" t="s">
        <v>749</v>
      </c>
      <c r="G2106" s="2508">
        <v>5.0</v>
      </c>
      <c r="H2106" s="2508">
        <v>38.0</v>
      </c>
      <c r="I2106" s="2508">
        <v>749.0</v>
      </c>
      <c r="J2106" s="2508">
        <v>16.0</v>
      </c>
      <c r="K2106" s="2510">
        <v>866028.0</v>
      </c>
      <c r="L2106" s="2510">
        <v>18042.0</v>
      </c>
      <c r="M2106" s="2508">
        <v>95.0</v>
      </c>
      <c r="N2106" s="2508">
        <v>18.0</v>
      </c>
      <c r="O2106" s="2508">
        <v>48.0</v>
      </c>
      <c r="P2106" s="2508">
        <v>0.7</v>
      </c>
    </row>
    <row r="2107">
      <c r="A2107" s="2505" t="s">
        <v>39</v>
      </c>
      <c r="B2107" s="2505" t="s">
        <v>783</v>
      </c>
      <c r="C2107" s="2506">
        <v>45558.708333333336</v>
      </c>
      <c r="D2107" s="2506">
        <v>45561.583333333336</v>
      </c>
      <c r="E2107" s="2508">
        <v>69.0</v>
      </c>
      <c r="F2107" s="2508" t="s">
        <v>749</v>
      </c>
      <c r="G2107" s="2508">
        <v>7.0</v>
      </c>
      <c r="H2107" s="2508">
        <v>106.0</v>
      </c>
      <c r="I2107" s="2508">
        <v>428.0</v>
      </c>
      <c r="J2107" s="2508">
        <v>98.0</v>
      </c>
      <c r="K2107" s="2510">
        <v>111905.0</v>
      </c>
      <c r="L2107" s="2510">
        <v>37302.0</v>
      </c>
      <c r="M2107" s="2508">
        <v>67.0</v>
      </c>
      <c r="N2107" s="2508">
        <v>36.0</v>
      </c>
      <c r="O2107" s="2508">
        <v>3.0</v>
      </c>
      <c r="P2107" s="2508">
        <v>0.0</v>
      </c>
    </row>
    <row r="2108">
      <c r="A2108" s="2505" t="s">
        <v>38</v>
      </c>
      <c r="B2108" s="2505" t="s">
        <v>783</v>
      </c>
      <c r="C2108" s="2506">
        <v>45565.708333333336</v>
      </c>
      <c r="D2108" s="2506">
        <v>45568.583333333336</v>
      </c>
      <c r="E2108" s="2508">
        <v>69.0</v>
      </c>
      <c r="F2108" s="2508" t="s">
        <v>749</v>
      </c>
      <c r="G2108" s="2508">
        <v>4.0</v>
      </c>
      <c r="H2108" s="2508">
        <v>68.0</v>
      </c>
      <c r="I2108" s="2508">
        <v>572.0</v>
      </c>
      <c r="J2108" s="2508">
        <v>26.0</v>
      </c>
      <c r="K2108" s="2510">
        <v>542731.0</v>
      </c>
      <c r="L2108" s="2510">
        <v>8223.0</v>
      </c>
      <c r="M2108" s="2508">
        <v>154.0</v>
      </c>
      <c r="N2108" s="2508">
        <v>8.0</v>
      </c>
      <c r="O2108" s="2508">
        <v>66.0</v>
      </c>
      <c r="P2108" s="2508">
        <v>1.0</v>
      </c>
    </row>
    <row r="2109">
      <c r="A2109" s="2505" t="s">
        <v>37</v>
      </c>
      <c r="B2109" s="2505" t="s">
        <v>783</v>
      </c>
      <c r="C2109" s="2506">
        <v>45572.625</v>
      </c>
      <c r="D2109" s="2506">
        <v>45575.583333333336</v>
      </c>
      <c r="E2109" s="2508">
        <v>71.0</v>
      </c>
      <c r="F2109" s="2508" t="s">
        <v>749</v>
      </c>
      <c r="G2109" s="2508">
        <v>5.0</v>
      </c>
      <c r="H2109" s="2508">
        <v>87.0</v>
      </c>
      <c r="I2109" s="2508">
        <v>512.0</v>
      </c>
      <c r="J2109" s="2508">
        <v>54.0</v>
      </c>
      <c r="K2109" s="2510">
        <v>355402.0</v>
      </c>
      <c r="L2109" s="2510">
        <v>17770.0</v>
      </c>
      <c r="M2109" s="2508">
        <v>122.0</v>
      </c>
      <c r="N2109" s="2508">
        <v>17.0</v>
      </c>
      <c r="O2109" s="2508">
        <v>20.0</v>
      </c>
      <c r="P2109" s="2508">
        <v>0.3</v>
      </c>
    </row>
    <row r="2110">
      <c r="A2110" s="2505" t="s">
        <v>36</v>
      </c>
      <c r="B2110" s="2505" t="s">
        <v>783</v>
      </c>
      <c r="C2110" s="2506">
        <v>45579.625</v>
      </c>
      <c r="D2110" s="2506">
        <v>45582.583333333336</v>
      </c>
      <c r="E2110" s="2508">
        <v>71.0</v>
      </c>
      <c r="F2110" s="2508" t="s">
        <v>749</v>
      </c>
      <c r="G2110" s="2508">
        <v>6.0</v>
      </c>
      <c r="H2110" s="2508">
        <v>115.0</v>
      </c>
      <c r="I2110" s="2508">
        <v>404.0</v>
      </c>
      <c r="J2110" s="2508">
        <v>83.0</v>
      </c>
      <c r="K2110" s="2510">
        <v>213543.0</v>
      </c>
      <c r="L2110" s="2510">
        <v>16426.0</v>
      </c>
      <c r="M2110" s="2508">
        <v>125.0</v>
      </c>
      <c r="N2110" s="2508">
        <v>16.0</v>
      </c>
      <c r="O2110" s="2508">
        <v>13.0</v>
      </c>
      <c r="P2110" s="2508">
        <v>0.2</v>
      </c>
    </row>
    <row r="2111">
      <c r="A2111" s="2505" t="s">
        <v>35</v>
      </c>
      <c r="B2111" s="2505" t="s">
        <v>783</v>
      </c>
      <c r="C2111" s="2506">
        <v>45586.625</v>
      </c>
      <c r="D2111" s="2506">
        <v>45589.583333333336</v>
      </c>
      <c r="E2111" s="2508">
        <v>71.0</v>
      </c>
      <c r="F2111" s="2508" t="s">
        <v>749</v>
      </c>
      <c r="G2111" s="2508">
        <v>5.0</v>
      </c>
      <c r="H2111" s="2508">
        <v>15.0</v>
      </c>
      <c r="I2111" s="2508">
        <v>847.0</v>
      </c>
      <c r="J2111" s="2508">
        <v>8.0</v>
      </c>
      <c r="K2111" s="2510">
        <v>1763112.0</v>
      </c>
      <c r="L2111" s="2510">
        <v>27125.0</v>
      </c>
      <c r="M2111" s="2508">
        <v>70.0</v>
      </c>
      <c r="N2111" s="2508">
        <v>28.0</v>
      </c>
      <c r="O2111" s="2508">
        <v>65.0</v>
      </c>
      <c r="P2111" s="2508">
        <v>0.9</v>
      </c>
    </row>
    <row r="2112">
      <c r="A2112" s="2505" t="s">
        <v>34</v>
      </c>
      <c r="B2112" s="2505" t="s">
        <v>783</v>
      </c>
      <c r="C2112" s="2506">
        <v>45593.583333333336</v>
      </c>
      <c r="D2112" s="2506">
        <v>45596.583333333336</v>
      </c>
      <c r="E2112" s="2508">
        <v>72.0</v>
      </c>
      <c r="F2112" s="2508" t="s">
        <v>749</v>
      </c>
      <c r="G2112" s="2508">
        <v>8.0</v>
      </c>
      <c r="H2112" s="2508">
        <v>23.0</v>
      </c>
      <c r="I2112" s="2508">
        <v>819.0</v>
      </c>
      <c r="J2112" s="2508">
        <v>11.0</v>
      </c>
      <c r="K2112" s="2510">
        <v>1999900.0</v>
      </c>
      <c r="L2112" s="2510">
        <v>33897.0</v>
      </c>
      <c r="M2112" s="2508">
        <v>65.0</v>
      </c>
      <c r="N2112" s="2508">
        <v>35.0</v>
      </c>
      <c r="O2112" s="2508">
        <v>59.0</v>
      </c>
      <c r="P2112" s="2508">
        <v>0.8</v>
      </c>
    </row>
    <row r="2113">
      <c r="A2113" s="2505" t="s">
        <v>33</v>
      </c>
      <c r="B2113" s="2505" t="s">
        <v>783</v>
      </c>
      <c r="C2113" s="2506">
        <v>45600.583333333336</v>
      </c>
      <c r="D2113" s="2506">
        <v>45603.583333333336</v>
      </c>
      <c r="E2113" s="2508">
        <v>72.0</v>
      </c>
      <c r="F2113" s="2508" t="s">
        <v>749</v>
      </c>
      <c r="G2113" s="2508">
        <v>7.0</v>
      </c>
      <c r="H2113" s="2508">
        <v>34.0</v>
      </c>
      <c r="I2113" s="2508">
        <v>731.0</v>
      </c>
      <c r="J2113" s="2508">
        <v>25.0</v>
      </c>
      <c r="K2113" s="2510">
        <v>1131135.0</v>
      </c>
      <c r="L2113" s="2510">
        <v>24067.0</v>
      </c>
      <c r="M2113" s="2508">
        <v>86.0</v>
      </c>
      <c r="N2113" s="2508">
        <v>25.0</v>
      </c>
      <c r="O2113" s="2508">
        <v>47.0</v>
      </c>
      <c r="P2113" s="2508">
        <v>0.7</v>
      </c>
    </row>
    <row r="2114">
      <c r="A2114" s="2505" t="s">
        <v>32</v>
      </c>
      <c r="B2114" s="2505" t="s">
        <v>783</v>
      </c>
      <c r="C2114" s="2506">
        <v>45607.583333333336</v>
      </c>
      <c r="D2114" s="2506">
        <v>45610.583333333336</v>
      </c>
      <c r="E2114" s="2508">
        <v>72.0</v>
      </c>
      <c r="F2114" s="2508" t="s">
        <v>749</v>
      </c>
      <c r="G2114" s="2508">
        <v>7.0</v>
      </c>
      <c r="H2114" s="2508">
        <v>28.0</v>
      </c>
      <c r="I2114" s="2508">
        <v>778.0</v>
      </c>
      <c r="J2114" s="2508">
        <v>26.0</v>
      </c>
      <c r="K2114" s="2510">
        <v>1138716.0</v>
      </c>
      <c r="L2114" s="2510">
        <v>31631.0</v>
      </c>
      <c r="M2114" s="2508">
        <v>55.0</v>
      </c>
      <c r="N2114" s="2508">
        <v>33.0</v>
      </c>
      <c r="O2114" s="2508">
        <v>36.0</v>
      </c>
      <c r="P2114" s="2508">
        <v>0.5</v>
      </c>
    </row>
    <row r="2115">
      <c r="A2115" s="2505" t="s">
        <v>31</v>
      </c>
      <c r="B2115" s="2505" t="s">
        <v>783</v>
      </c>
      <c r="C2115" s="2506">
        <v>45614.583333333336</v>
      </c>
      <c r="D2115" s="2506">
        <v>45617.583333333336</v>
      </c>
      <c r="E2115" s="2508">
        <v>72.0</v>
      </c>
      <c r="F2115" s="2508" t="s">
        <v>749</v>
      </c>
      <c r="G2115" s="2508">
        <v>6.0</v>
      </c>
      <c r="H2115" s="2508">
        <v>35.0</v>
      </c>
      <c r="I2115" s="2508">
        <v>749.0</v>
      </c>
      <c r="J2115" s="2508">
        <v>25.0</v>
      </c>
      <c r="K2115" s="2510">
        <v>1265837.0</v>
      </c>
      <c r="L2115" s="2510">
        <v>55036.0</v>
      </c>
      <c r="M2115" s="2508">
        <v>53.0</v>
      </c>
      <c r="N2115" s="2508">
        <v>58.0</v>
      </c>
      <c r="O2115" s="2508">
        <v>23.0</v>
      </c>
      <c r="P2115" s="2508">
        <v>0.3</v>
      </c>
    </row>
    <row r="2116">
      <c r="A2116" s="2505" t="s">
        <v>30</v>
      </c>
      <c r="B2116" s="2505" t="s">
        <v>783</v>
      </c>
      <c r="C2116" s="2506">
        <v>45621.583333333336</v>
      </c>
      <c r="D2116" s="2506">
        <v>45624.583333333336</v>
      </c>
      <c r="E2116" s="2508">
        <v>72.0</v>
      </c>
      <c r="F2116" s="2508" t="s">
        <v>749</v>
      </c>
      <c r="G2116" s="2508">
        <v>7.0</v>
      </c>
      <c r="H2116" s="2508">
        <v>106.0</v>
      </c>
      <c r="I2116" s="2508">
        <v>411.0</v>
      </c>
      <c r="J2116" s="2508">
        <v>96.0</v>
      </c>
      <c r="K2116" s="2510">
        <v>170253.0</v>
      </c>
      <c r="L2116" s="2510">
        <v>34051.0</v>
      </c>
      <c r="M2116" s="2508">
        <v>75.0</v>
      </c>
      <c r="N2116" s="2508">
        <v>36.0</v>
      </c>
      <c r="O2116" s="2508">
        <v>5.0</v>
      </c>
      <c r="P2116" s="2508">
        <v>0.1</v>
      </c>
    </row>
    <row r="2117">
      <c r="A2117" s="2505" t="s">
        <v>29</v>
      </c>
      <c r="B2117" s="2505" t="s">
        <v>783</v>
      </c>
      <c r="C2117" s="2506">
        <v>45628.583333333336</v>
      </c>
      <c r="D2117" s="2506">
        <v>45631.583333333336</v>
      </c>
      <c r="E2117" s="2508">
        <v>72.0</v>
      </c>
      <c r="F2117" s="2508" t="s">
        <v>749</v>
      </c>
      <c r="G2117" s="2508">
        <v>6.0</v>
      </c>
      <c r="H2117" s="2508">
        <v>18.0</v>
      </c>
      <c r="I2117" s="2508">
        <v>851.0</v>
      </c>
      <c r="J2117" s="2508">
        <v>11.0</v>
      </c>
      <c r="K2117" s="2510">
        <v>1815836.0</v>
      </c>
      <c r="L2117" s="2510">
        <v>42229.0</v>
      </c>
      <c r="M2117" s="2508">
        <v>60.0</v>
      </c>
      <c r="N2117" s="2508">
        <v>44.0</v>
      </c>
      <c r="O2117" s="2508">
        <v>43.0</v>
      </c>
      <c r="P2117" s="2508">
        <v>0.6</v>
      </c>
    </row>
    <row r="2118">
      <c r="A2118" s="2505" t="s">
        <v>28</v>
      </c>
      <c r="B2118" s="2505" t="s">
        <v>783</v>
      </c>
      <c r="C2118" s="2506">
        <v>45635.583333333336</v>
      </c>
      <c r="D2118" s="2506">
        <v>45638.583333333336</v>
      </c>
      <c r="E2118" s="2508">
        <v>72.0</v>
      </c>
      <c r="F2118" s="2508" t="s">
        <v>749</v>
      </c>
      <c r="G2118" s="2508">
        <v>7.0</v>
      </c>
      <c r="H2118" s="2508">
        <v>26.0</v>
      </c>
      <c r="I2118" s="2508">
        <v>818.0</v>
      </c>
      <c r="J2118" s="2508">
        <v>23.0</v>
      </c>
      <c r="K2118" s="2510">
        <v>1234833.0</v>
      </c>
      <c r="L2118" s="2510">
        <v>49393.0</v>
      </c>
      <c r="M2118" s="2508">
        <v>50.0</v>
      </c>
      <c r="N2118" s="2508">
        <v>52.0</v>
      </c>
      <c r="O2118" s="2508">
        <v>25.0</v>
      </c>
      <c r="P2118" s="2508">
        <v>0.3</v>
      </c>
    </row>
    <row r="2119">
      <c r="A2119" s="2505" t="s">
        <v>27</v>
      </c>
      <c r="B2119" s="2505" t="s">
        <v>783</v>
      </c>
      <c r="C2119" s="2506">
        <v>45642.583333333336</v>
      </c>
      <c r="D2119" s="2506">
        <v>45645.583333333336</v>
      </c>
      <c r="E2119" s="2508">
        <v>72.0</v>
      </c>
      <c r="F2119" s="2508" t="s">
        <v>749</v>
      </c>
      <c r="G2119" s="2508">
        <v>6.0</v>
      </c>
      <c r="H2119" s="2508">
        <v>68.0</v>
      </c>
      <c r="I2119" s="2508">
        <v>600.0</v>
      </c>
      <c r="J2119" s="2508">
        <v>50.0</v>
      </c>
      <c r="K2119" s="2510">
        <v>494979.0</v>
      </c>
      <c r="L2119" s="2510">
        <v>30936.0</v>
      </c>
      <c r="M2119" s="2508">
        <v>86.0</v>
      </c>
      <c r="N2119" s="2508">
        <v>32.0</v>
      </c>
      <c r="O2119" s="2508">
        <v>16.0</v>
      </c>
      <c r="P2119" s="2508">
        <v>0.2</v>
      </c>
    </row>
    <row r="2120">
      <c r="A2120" s="2505" t="s">
        <v>26</v>
      </c>
      <c r="B2120" s="2505" t="s">
        <v>783</v>
      </c>
      <c r="C2120" s="2506">
        <v>45649.583333333336</v>
      </c>
      <c r="D2120" s="2506">
        <v>45652.583333333336</v>
      </c>
      <c r="E2120" s="2508">
        <v>72.0</v>
      </c>
      <c r="F2120" s="2508" t="s">
        <v>749</v>
      </c>
      <c r="G2120" s="2508">
        <v>6.0</v>
      </c>
      <c r="H2120" s="2508">
        <v>13.0</v>
      </c>
      <c r="I2120" s="2508">
        <v>837.0</v>
      </c>
      <c r="J2120" s="2508">
        <v>10.0</v>
      </c>
      <c r="K2120" s="2510">
        <v>1687672.0</v>
      </c>
      <c r="L2120" s="2510">
        <v>58196.0</v>
      </c>
      <c r="M2120" s="2508">
        <v>39.0</v>
      </c>
      <c r="N2120" s="2508">
        <v>61.0</v>
      </c>
      <c r="O2120" s="2508">
        <v>29.0</v>
      </c>
      <c r="P2120" s="2508">
        <v>0.4</v>
      </c>
    </row>
    <row r="2121">
      <c r="A2121" s="2505" t="s">
        <v>25</v>
      </c>
      <c r="B2121" s="2505" t="s">
        <v>783</v>
      </c>
      <c r="C2121" s="2506">
        <v>45656.583333333336</v>
      </c>
      <c r="D2121" s="2506">
        <v>45659.583333333336</v>
      </c>
      <c r="E2121" s="2508">
        <v>72.0</v>
      </c>
      <c r="F2121" s="2508" t="s">
        <v>749</v>
      </c>
      <c r="G2121" s="2508">
        <v>6.0</v>
      </c>
      <c r="H2121" s="2508">
        <v>7.0</v>
      </c>
      <c r="I2121" s="2508">
        <v>912.0</v>
      </c>
      <c r="J2121" s="2508">
        <v>4.0</v>
      </c>
      <c r="K2121" s="2510">
        <v>3622951.0</v>
      </c>
      <c r="L2121" s="2510">
        <v>55738.0</v>
      </c>
      <c r="M2121" s="2508">
        <v>40.0</v>
      </c>
      <c r="N2121" s="2508">
        <v>58.0</v>
      </c>
      <c r="O2121" s="2508">
        <v>65.0</v>
      </c>
      <c r="P2121" s="2508">
        <v>0.9</v>
      </c>
    </row>
    <row r="2122">
      <c r="A2122" s="2505" t="s">
        <v>24</v>
      </c>
      <c r="B2122" s="2505" t="s">
        <v>783</v>
      </c>
      <c r="C2122" s="2506">
        <v>45663.583333333336</v>
      </c>
      <c r="D2122" s="2506">
        <v>45666.583333333336</v>
      </c>
      <c r="E2122" s="2508">
        <v>72.0</v>
      </c>
      <c r="F2122" s="2508" t="s">
        <v>749</v>
      </c>
      <c r="G2122" s="2508">
        <v>8.0</v>
      </c>
      <c r="H2122" s="2508">
        <v>11.0</v>
      </c>
      <c r="I2122" s="2508">
        <v>883.0</v>
      </c>
      <c r="J2122" s="2508">
        <v>7.0</v>
      </c>
      <c r="K2122" s="2510">
        <v>1992761.0</v>
      </c>
      <c r="L2122" s="2510">
        <v>47447.0</v>
      </c>
      <c r="M2122" s="2508">
        <v>43.0</v>
      </c>
      <c r="N2122" s="2508">
        <v>50.0</v>
      </c>
      <c r="O2122" s="2508">
        <v>42.0</v>
      </c>
      <c r="P2122" s="2508">
        <v>0.6</v>
      </c>
    </row>
    <row r="2123">
      <c r="A2123" s="2505" t="s">
        <v>23</v>
      </c>
      <c r="B2123" s="2505" t="s">
        <v>783</v>
      </c>
      <c r="C2123" s="2506">
        <v>45670.583333333336</v>
      </c>
      <c r="D2123" s="2506">
        <v>45673.583333333336</v>
      </c>
      <c r="E2123" s="2508">
        <v>72.0</v>
      </c>
      <c r="F2123" s="2508" t="s">
        <v>749</v>
      </c>
      <c r="G2123" s="2508">
        <v>7.0</v>
      </c>
      <c r="H2123" s="2508">
        <v>29.0</v>
      </c>
      <c r="I2123" s="2508">
        <v>785.0</v>
      </c>
      <c r="J2123" s="2508">
        <v>23.0</v>
      </c>
      <c r="K2123" s="2510">
        <v>789319.0</v>
      </c>
      <c r="L2123" s="2510">
        <v>49332.0</v>
      </c>
      <c r="M2123" s="2508">
        <v>34.0</v>
      </c>
      <c r="N2123" s="2508">
        <v>52.0</v>
      </c>
      <c r="O2123" s="2508">
        <v>16.0</v>
      </c>
      <c r="P2123" s="2508">
        <v>0.2</v>
      </c>
    </row>
    <row r="2124">
      <c r="A2124" s="2505" t="s">
        <v>22</v>
      </c>
      <c r="B2124" s="2505" t="s">
        <v>783</v>
      </c>
      <c r="C2124" s="2506">
        <v>45677.583333333336</v>
      </c>
      <c r="D2124" s="2506">
        <v>45680.583333333336</v>
      </c>
      <c r="E2124" s="2508">
        <v>72.0</v>
      </c>
      <c r="F2124" s="2508" t="s">
        <v>749</v>
      </c>
      <c r="G2124" s="2508">
        <v>7.0</v>
      </c>
      <c r="H2124" s="2508">
        <v>11.0</v>
      </c>
      <c r="I2124" s="2508">
        <v>887.0</v>
      </c>
      <c r="J2124" s="2508">
        <v>8.0</v>
      </c>
      <c r="K2124" s="2510">
        <v>3098733.0</v>
      </c>
      <c r="L2124" s="2510">
        <v>81546.0</v>
      </c>
      <c r="M2124" s="2508">
        <v>37.0</v>
      </c>
      <c r="N2124" s="2508">
        <v>85.0</v>
      </c>
      <c r="O2124" s="2508">
        <v>38.0</v>
      </c>
      <c r="P2124" s="2508">
        <v>0.5</v>
      </c>
    </row>
    <row r="2125">
      <c r="A2125" s="2505" t="s">
        <v>21</v>
      </c>
      <c r="B2125" s="2505" t="s">
        <v>783</v>
      </c>
      <c r="C2125" s="2506">
        <v>45684.583333333336</v>
      </c>
      <c r="D2125" s="2506">
        <v>45687.583333333336</v>
      </c>
      <c r="E2125" s="2508">
        <v>72.0</v>
      </c>
      <c r="F2125" s="2508" t="s">
        <v>749</v>
      </c>
      <c r="G2125" s="2508">
        <v>8.0</v>
      </c>
      <c r="H2125" s="2508">
        <v>12.0</v>
      </c>
      <c r="I2125" s="2508">
        <v>895.0</v>
      </c>
      <c r="J2125" s="2508">
        <v>8.0</v>
      </c>
      <c r="K2125" s="2510">
        <v>2266133.0</v>
      </c>
      <c r="L2125" s="2510">
        <v>75538.0</v>
      </c>
      <c r="M2125" s="2508">
        <v>36.0</v>
      </c>
      <c r="N2125" s="2508">
        <v>79.0</v>
      </c>
      <c r="O2125" s="2508">
        <v>30.0</v>
      </c>
      <c r="P2125" s="2508">
        <v>0.4</v>
      </c>
    </row>
    <row r="2126">
      <c r="A2126" s="2505" t="s">
        <v>20</v>
      </c>
      <c r="B2126" s="2505" t="s">
        <v>783</v>
      </c>
      <c r="C2126" s="2506">
        <v>45691.583333333336</v>
      </c>
      <c r="D2126" s="2506">
        <v>45694.583333333336</v>
      </c>
      <c r="E2126" s="2508">
        <v>72.0</v>
      </c>
      <c r="F2126" s="2508" t="s">
        <v>749</v>
      </c>
      <c r="G2126" s="2508">
        <v>8.0</v>
      </c>
      <c r="H2126" s="2508">
        <v>5.0</v>
      </c>
      <c r="I2126" s="2508">
        <v>975.0</v>
      </c>
      <c r="J2126" s="2508">
        <v>4.0</v>
      </c>
      <c r="K2126" s="2510">
        <v>4512220.0</v>
      </c>
      <c r="L2126" s="2510">
        <v>214868.0</v>
      </c>
      <c r="M2126" s="2508">
        <v>14.0</v>
      </c>
      <c r="N2126" s="2508">
        <v>225.0</v>
      </c>
      <c r="O2126" s="2508">
        <v>21.0</v>
      </c>
      <c r="P2126" s="2508">
        <v>0.3</v>
      </c>
    </row>
    <row r="2127">
      <c r="A2127" s="2505" t="s">
        <v>19</v>
      </c>
      <c r="B2127" s="2505" t="s">
        <v>783</v>
      </c>
      <c r="C2127" s="2506">
        <v>45698.583333333336</v>
      </c>
      <c r="D2127" s="2506">
        <v>45701.583333333336</v>
      </c>
      <c r="E2127" s="2508">
        <v>72.0</v>
      </c>
      <c r="F2127" s="2508" t="s">
        <v>749</v>
      </c>
      <c r="G2127" s="2508">
        <v>8.0</v>
      </c>
      <c r="H2127" s="2508">
        <v>18.0</v>
      </c>
      <c r="I2127" s="2508">
        <v>863.0</v>
      </c>
      <c r="J2127" s="2508">
        <v>10.0</v>
      </c>
      <c r="K2127" s="2510">
        <v>2256362.0</v>
      </c>
      <c r="L2127" s="2510">
        <v>77806.0</v>
      </c>
      <c r="M2127" s="2508">
        <v>32.0</v>
      </c>
      <c r="N2127" s="2508">
        <v>81.0</v>
      </c>
      <c r="O2127" s="2508">
        <v>29.0</v>
      </c>
      <c r="P2127" s="2508">
        <v>0.4</v>
      </c>
    </row>
    <row r="2128">
      <c r="A2128" s="2505" t="s">
        <v>18</v>
      </c>
      <c r="B2128" s="2505" t="s">
        <v>783</v>
      </c>
      <c r="C2128" s="2506">
        <v>45705.583333333336</v>
      </c>
      <c r="D2128" s="2506">
        <v>45708.583333333336</v>
      </c>
      <c r="E2128" s="2508">
        <v>72.0</v>
      </c>
      <c r="F2128" s="2508" t="s">
        <v>749</v>
      </c>
      <c r="G2128" s="2508">
        <v>8.0</v>
      </c>
      <c r="H2128" s="2508">
        <v>167.0</v>
      </c>
      <c r="I2128" s="2508">
        <v>0.0</v>
      </c>
      <c r="J2128" s="2508">
        <v>178.0</v>
      </c>
      <c r="K2128" s="2510">
        <v>0.0</v>
      </c>
      <c r="L2128" s="2510">
        <v>0.0</v>
      </c>
      <c r="M2128" s="2508">
        <v>168.0</v>
      </c>
      <c r="N2128" s="2508">
        <v>0.0</v>
      </c>
      <c r="O2128" s="2508">
        <v>0.0</v>
      </c>
      <c r="P2128" s="2508">
        <v>0.0</v>
      </c>
    </row>
    <row r="2129">
      <c r="A2129" s="2505" t="s">
        <v>17</v>
      </c>
      <c r="B2129" s="2505" t="s">
        <v>783</v>
      </c>
      <c r="C2129" s="2506">
        <v>45712.583333333336</v>
      </c>
      <c r="D2129" s="2506">
        <v>45715.583333333336</v>
      </c>
      <c r="E2129" s="2508">
        <v>72.0</v>
      </c>
      <c r="F2129" s="2508" t="s">
        <v>749</v>
      </c>
      <c r="G2129" s="2508">
        <v>7.0</v>
      </c>
      <c r="H2129" s="2508">
        <v>171.0</v>
      </c>
      <c r="I2129" s="2508">
        <v>0.0</v>
      </c>
      <c r="J2129" s="2508">
        <v>171.0</v>
      </c>
      <c r="K2129" s="2510">
        <v>0.0</v>
      </c>
      <c r="L2129" s="2510">
        <v>0.0</v>
      </c>
      <c r="M2129" s="2508">
        <v>171.0</v>
      </c>
      <c r="N2129" s="2508">
        <v>0.0</v>
      </c>
      <c r="O2129" s="2508">
        <v>0.0</v>
      </c>
      <c r="P2129" s="2508">
        <v>0.0</v>
      </c>
    </row>
    <row r="2130">
      <c r="A2130" s="2505" t="s">
        <v>16</v>
      </c>
      <c r="B2130" s="2505" t="s">
        <v>783</v>
      </c>
      <c r="C2130" s="2506">
        <v>45719.583333333336</v>
      </c>
      <c r="D2130" s="2506">
        <v>45722.583333333336</v>
      </c>
      <c r="E2130" s="2508">
        <v>72.0</v>
      </c>
      <c r="F2130" s="2508" t="s">
        <v>749</v>
      </c>
      <c r="G2130" s="2508">
        <v>1.0</v>
      </c>
      <c r="H2130" s="2508">
        <v>162.0</v>
      </c>
      <c r="I2130" s="2508">
        <v>0.0</v>
      </c>
      <c r="J2130" s="2508">
        <v>178.0</v>
      </c>
      <c r="K2130" s="2510">
        <v>0.0</v>
      </c>
      <c r="L2130" s="2510">
        <v>0.0</v>
      </c>
      <c r="M2130" s="2508">
        <v>170.0</v>
      </c>
      <c r="N2130" s="2508">
        <v>0.0</v>
      </c>
      <c r="O2130" s="2508">
        <v>0.0</v>
      </c>
      <c r="P2130" s="2508">
        <v>0.0</v>
      </c>
    </row>
    <row r="2131">
      <c r="A2131" s="2505" t="s">
        <v>44</v>
      </c>
      <c r="B2131" s="2505" t="s">
        <v>783</v>
      </c>
      <c r="C2131" s="2506">
        <v>45523.625</v>
      </c>
      <c r="D2131" s="2506">
        <v>45526.583333333336</v>
      </c>
      <c r="E2131" s="2508">
        <v>71.0</v>
      </c>
      <c r="F2131" s="2508" t="s">
        <v>721</v>
      </c>
      <c r="G2131" s="2508">
        <v>7.0</v>
      </c>
      <c r="H2131" s="2508">
        <v>21.0</v>
      </c>
      <c r="I2131" s="2508">
        <v>796.0</v>
      </c>
      <c r="J2131" s="2508">
        <v>31.0</v>
      </c>
      <c r="K2131" s="2510">
        <v>468488.0</v>
      </c>
      <c r="L2131" s="2510">
        <v>8676.0</v>
      </c>
      <c r="M2131" s="2508">
        <v>56.0</v>
      </c>
      <c r="N2131" s="2508">
        <v>34.0</v>
      </c>
      <c r="O2131" s="2508">
        <v>54.0</v>
      </c>
      <c r="P2131" s="2508">
        <v>0.8</v>
      </c>
    </row>
    <row r="2132">
      <c r="A2132" s="2505" t="s">
        <v>43</v>
      </c>
      <c r="B2132" s="2505" t="s">
        <v>783</v>
      </c>
      <c r="C2132" s="2506">
        <v>45530.625</v>
      </c>
      <c r="D2132" s="2506">
        <v>45533.583333333336</v>
      </c>
      <c r="E2132" s="2508">
        <v>71.0</v>
      </c>
      <c r="F2132" s="2508" t="s">
        <v>721</v>
      </c>
      <c r="G2132" s="2508">
        <v>7.0</v>
      </c>
      <c r="H2132" s="2508">
        <v>28.0</v>
      </c>
      <c r="I2132" s="2508">
        <v>742.0</v>
      </c>
      <c r="J2132" s="2508">
        <v>44.0</v>
      </c>
      <c r="K2132" s="2510">
        <v>278930.0</v>
      </c>
      <c r="L2132" s="2510">
        <v>10728.0</v>
      </c>
      <c r="M2132" s="2508">
        <v>42.0</v>
      </c>
      <c r="N2132" s="2508">
        <v>43.0</v>
      </c>
      <c r="O2132" s="2508">
        <v>26.0</v>
      </c>
      <c r="P2132" s="2508">
        <v>0.4</v>
      </c>
    </row>
    <row r="2133">
      <c r="A2133" s="2505" t="s">
        <v>42</v>
      </c>
      <c r="B2133" s="2505" t="s">
        <v>783</v>
      </c>
      <c r="C2133" s="2506">
        <v>45537.708333333336</v>
      </c>
      <c r="D2133" s="2506">
        <v>45540.666666666664</v>
      </c>
      <c r="E2133" s="2508">
        <v>71.0</v>
      </c>
      <c r="F2133" s="2508" t="s">
        <v>721</v>
      </c>
      <c r="G2133" s="2508">
        <v>7.0</v>
      </c>
      <c r="H2133" s="2508">
        <v>58.0</v>
      </c>
      <c r="I2133" s="2508">
        <v>624.0</v>
      </c>
      <c r="J2133" s="2508">
        <v>76.0</v>
      </c>
      <c r="K2133" s="2510">
        <v>159470.0</v>
      </c>
      <c r="L2133" s="2510">
        <v>8859.0</v>
      </c>
      <c r="M2133" s="2508">
        <v>56.0</v>
      </c>
      <c r="N2133" s="2508">
        <v>35.0</v>
      </c>
      <c r="O2133" s="2508">
        <v>18.0</v>
      </c>
      <c r="P2133" s="2508">
        <v>0.3</v>
      </c>
    </row>
    <row r="2134">
      <c r="A2134" s="2505" t="s">
        <v>41</v>
      </c>
      <c r="B2134" s="2505" t="s">
        <v>783</v>
      </c>
      <c r="C2134" s="2506">
        <v>45544.708333333336</v>
      </c>
      <c r="D2134" s="2506">
        <v>45547.583333333336</v>
      </c>
      <c r="E2134" s="2508">
        <v>69.0</v>
      </c>
      <c r="F2134" s="2508" t="s">
        <v>721</v>
      </c>
      <c r="G2134" s="2508">
        <v>5.0</v>
      </c>
      <c r="H2134" s="2508">
        <v>96.0</v>
      </c>
      <c r="I2134" s="2508">
        <v>456.0</v>
      </c>
      <c r="J2134" s="2508">
        <v>108.0</v>
      </c>
      <c r="K2134" s="2510">
        <v>77515.0</v>
      </c>
      <c r="L2134" s="2510">
        <v>5963.0</v>
      </c>
      <c r="M2134" s="2508">
        <v>84.0</v>
      </c>
      <c r="N2134" s="2508">
        <v>24.0</v>
      </c>
      <c r="O2134" s="2508">
        <v>13.0</v>
      </c>
      <c r="P2134" s="2508">
        <v>0.2</v>
      </c>
    </row>
    <row r="2135">
      <c r="A2135" s="2505" t="s">
        <v>40</v>
      </c>
      <c r="B2135" s="2505" t="s">
        <v>783</v>
      </c>
      <c r="C2135" s="2506">
        <v>45551.708333333336</v>
      </c>
      <c r="D2135" s="2506">
        <v>45554.583333333336</v>
      </c>
      <c r="E2135" s="2508">
        <v>69.0</v>
      </c>
      <c r="F2135" s="2508" t="s">
        <v>721</v>
      </c>
      <c r="G2135" s="2508">
        <v>5.0</v>
      </c>
      <c r="H2135" s="2508">
        <v>51.0</v>
      </c>
      <c r="I2135" s="2508">
        <v>684.0</v>
      </c>
      <c r="J2135" s="2508">
        <v>57.0</v>
      </c>
      <c r="K2135" s="2510">
        <v>205835.0</v>
      </c>
      <c r="L2135" s="2510">
        <v>8949.0</v>
      </c>
      <c r="M2135" s="2508">
        <v>51.0</v>
      </c>
      <c r="N2135" s="2508">
        <v>35.0</v>
      </c>
      <c r="O2135" s="2508">
        <v>23.0</v>
      </c>
      <c r="P2135" s="2508">
        <v>0.3</v>
      </c>
    </row>
    <row r="2136">
      <c r="A2136" s="2505" t="s">
        <v>39</v>
      </c>
      <c r="B2136" s="2505" t="s">
        <v>783</v>
      </c>
      <c r="C2136" s="2506">
        <v>45558.708333333336</v>
      </c>
      <c r="D2136" s="2506">
        <v>45561.583333333336</v>
      </c>
      <c r="E2136" s="2508">
        <v>69.0</v>
      </c>
      <c r="F2136" s="2508" t="s">
        <v>721</v>
      </c>
      <c r="G2136" s="2508">
        <v>6.0</v>
      </c>
      <c r="H2136" s="2508">
        <v>39.0</v>
      </c>
      <c r="I2136" s="2508">
        <v>738.0</v>
      </c>
      <c r="J2136" s="2508">
        <v>44.0</v>
      </c>
      <c r="K2136" s="2510">
        <v>363841.0</v>
      </c>
      <c r="L2136" s="2510">
        <v>9575.0</v>
      </c>
      <c r="M2136" s="2508">
        <v>66.0</v>
      </c>
      <c r="N2136" s="2508">
        <v>38.0</v>
      </c>
      <c r="O2136" s="2508">
        <v>38.0</v>
      </c>
      <c r="P2136" s="2508">
        <v>0.6</v>
      </c>
    </row>
    <row r="2137">
      <c r="A2137" s="2505" t="s">
        <v>38</v>
      </c>
      <c r="B2137" s="2505" t="s">
        <v>783</v>
      </c>
      <c r="C2137" s="2506">
        <v>45565.708333333336</v>
      </c>
      <c r="D2137" s="2506">
        <v>45568.583333333336</v>
      </c>
      <c r="E2137" s="2508">
        <v>69.0</v>
      </c>
      <c r="F2137" s="2508" t="s">
        <v>721</v>
      </c>
      <c r="G2137" s="2508">
        <v>7.0</v>
      </c>
      <c r="H2137" s="2508">
        <v>46.0</v>
      </c>
      <c r="I2137" s="2508">
        <v>694.0</v>
      </c>
      <c r="J2137" s="2508">
        <v>59.0</v>
      </c>
      <c r="K2137" s="2510">
        <v>221950.0</v>
      </c>
      <c r="L2137" s="2510">
        <v>9248.0</v>
      </c>
      <c r="M2137" s="2508">
        <v>54.0</v>
      </c>
      <c r="N2137" s="2508">
        <v>37.0</v>
      </c>
      <c r="O2137" s="2508">
        <v>24.0</v>
      </c>
      <c r="P2137" s="2508">
        <v>0.3</v>
      </c>
    </row>
    <row r="2138">
      <c r="A2138" s="2505" t="s">
        <v>37</v>
      </c>
      <c r="B2138" s="2505" t="s">
        <v>783</v>
      </c>
      <c r="C2138" s="2506">
        <v>45572.625</v>
      </c>
      <c r="D2138" s="2506">
        <v>45575.583333333336</v>
      </c>
      <c r="E2138" s="2508">
        <v>71.0</v>
      </c>
      <c r="F2138" s="2508" t="s">
        <v>721</v>
      </c>
      <c r="G2138" s="2508">
        <v>7.0</v>
      </c>
      <c r="H2138" s="2508">
        <v>42.0</v>
      </c>
      <c r="I2138" s="2508">
        <v>695.0</v>
      </c>
      <c r="J2138" s="2508">
        <v>46.0</v>
      </c>
      <c r="K2138" s="2510">
        <v>402527.0</v>
      </c>
      <c r="L2138" s="2510">
        <v>6599.0</v>
      </c>
      <c r="M2138" s="2508">
        <v>85.0</v>
      </c>
      <c r="N2138" s="2508">
        <v>26.0</v>
      </c>
      <c r="O2138" s="2508">
        <v>61.0</v>
      </c>
      <c r="P2138" s="2508">
        <v>0.9</v>
      </c>
    </row>
    <row r="2139">
      <c r="A2139" s="2505" t="s">
        <v>36</v>
      </c>
      <c r="B2139" s="2505" t="s">
        <v>783</v>
      </c>
      <c r="C2139" s="2506">
        <v>45579.625</v>
      </c>
      <c r="D2139" s="2506">
        <v>45582.583333333336</v>
      </c>
      <c r="E2139" s="2508">
        <v>71.0</v>
      </c>
      <c r="F2139" s="2508" t="s">
        <v>721</v>
      </c>
      <c r="G2139" s="2508">
        <v>7.0</v>
      </c>
      <c r="H2139" s="2508">
        <v>41.0</v>
      </c>
      <c r="I2139" s="2508">
        <v>723.0</v>
      </c>
      <c r="J2139" s="2508">
        <v>45.0</v>
      </c>
      <c r="K2139" s="2510">
        <v>462780.0</v>
      </c>
      <c r="L2139" s="2510">
        <v>7844.0</v>
      </c>
      <c r="M2139" s="2508">
        <v>81.0</v>
      </c>
      <c r="N2139" s="2508">
        <v>31.0</v>
      </c>
      <c r="O2139" s="2508">
        <v>59.0</v>
      </c>
      <c r="P2139" s="2508">
        <v>0.8</v>
      </c>
    </row>
    <row r="2140">
      <c r="A2140" s="2505" t="s">
        <v>35</v>
      </c>
      <c r="B2140" s="2505" t="s">
        <v>783</v>
      </c>
      <c r="C2140" s="2506">
        <v>45586.625</v>
      </c>
      <c r="D2140" s="2506">
        <v>45589.583333333336</v>
      </c>
      <c r="E2140" s="2508">
        <v>71.0</v>
      </c>
      <c r="F2140" s="2508" t="s">
        <v>721</v>
      </c>
      <c r="G2140" s="2508">
        <v>7.0</v>
      </c>
      <c r="H2140" s="2508">
        <v>20.0</v>
      </c>
      <c r="I2140" s="2508">
        <v>816.0</v>
      </c>
      <c r="J2140" s="2508">
        <v>28.0</v>
      </c>
      <c r="K2140" s="2510">
        <v>531844.0</v>
      </c>
      <c r="L2140" s="2510">
        <v>11562.0</v>
      </c>
      <c r="M2140" s="2508">
        <v>52.0</v>
      </c>
      <c r="N2140" s="2508">
        <v>38.0</v>
      </c>
      <c r="O2140" s="2508">
        <v>46.0</v>
      </c>
      <c r="P2140" s="2508">
        <v>0.6</v>
      </c>
    </row>
    <row r="2141">
      <c r="A2141" s="2505" t="s">
        <v>34</v>
      </c>
      <c r="B2141" s="2505" t="s">
        <v>783</v>
      </c>
      <c r="C2141" s="2506">
        <v>45593.583333333336</v>
      </c>
      <c r="D2141" s="2506">
        <v>45596.583333333336</v>
      </c>
      <c r="E2141" s="2508">
        <v>72.0</v>
      </c>
      <c r="F2141" s="2508" t="s">
        <v>721</v>
      </c>
      <c r="G2141" s="2508">
        <v>7.0</v>
      </c>
      <c r="H2141" s="2508">
        <v>33.0</v>
      </c>
      <c r="I2141" s="2508">
        <v>745.0</v>
      </c>
      <c r="J2141" s="2508">
        <v>34.0</v>
      </c>
      <c r="K2141" s="2510">
        <v>637900.0</v>
      </c>
      <c r="L2141" s="2510">
        <v>10125.0</v>
      </c>
      <c r="M2141" s="2508">
        <v>67.0</v>
      </c>
      <c r="N2141" s="2508">
        <v>33.0</v>
      </c>
      <c r="O2141" s="2508">
        <v>63.0</v>
      </c>
      <c r="P2141" s="2508">
        <v>0.9</v>
      </c>
    </row>
    <row r="2142">
      <c r="A2142" s="2505" t="s">
        <v>33</v>
      </c>
      <c r="B2142" s="2505" t="s">
        <v>783</v>
      </c>
      <c r="C2142" s="2506">
        <v>45600.583333333336</v>
      </c>
      <c r="D2142" s="2506">
        <v>45603.583333333336</v>
      </c>
      <c r="E2142" s="2508">
        <v>72.0</v>
      </c>
      <c r="F2142" s="2508" t="s">
        <v>721</v>
      </c>
      <c r="G2142" s="2508">
        <v>7.0</v>
      </c>
      <c r="H2142" s="2508">
        <v>72.0</v>
      </c>
      <c r="I2142" s="2508">
        <v>575.0</v>
      </c>
      <c r="J2142" s="2508">
        <v>70.0</v>
      </c>
      <c r="K2142" s="2510">
        <v>316564.0</v>
      </c>
      <c r="L2142" s="2510">
        <v>5756.0</v>
      </c>
      <c r="M2142" s="2508">
        <v>107.0</v>
      </c>
      <c r="N2142" s="2508">
        <v>19.0</v>
      </c>
      <c r="O2142" s="2508">
        <v>55.0</v>
      </c>
      <c r="P2142" s="2508">
        <v>0.8</v>
      </c>
    </row>
    <row r="2143">
      <c r="A2143" s="2505" t="s">
        <v>32</v>
      </c>
      <c r="B2143" s="2505" t="s">
        <v>783</v>
      </c>
      <c r="C2143" s="2506">
        <v>45607.583333333336</v>
      </c>
      <c r="D2143" s="2506">
        <v>45610.583333333336</v>
      </c>
      <c r="E2143" s="2508">
        <v>72.0</v>
      </c>
      <c r="F2143" s="2508" t="s">
        <v>721</v>
      </c>
      <c r="G2143" s="2508">
        <v>6.0</v>
      </c>
      <c r="H2143" s="2508">
        <v>76.0</v>
      </c>
      <c r="I2143" s="2508">
        <v>558.0</v>
      </c>
      <c r="J2143" s="2508">
        <v>91.0</v>
      </c>
      <c r="K2143" s="2510">
        <v>241714.0</v>
      </c>
      <c r="L2143" s="2510">
        <v>8335.0</v>
      </c>
      <c r="M2143" s="2508">
        <v>77.0</v>
      </c>
      <c r="N2143" s="2508">
        <v>27.0</v>
      </c>
      <c r="O2143" s="2508">
        <v>29.0</v>
      </c>
      <c r="P2143" s="2508">
        <v>0.4</v>
      </c>
    </row>
    <row r="2144">
      <c r="A2144" s="2505" t="s">
        <v>31</v>
      </c>
      <c r="B2144" s="2505" t="s">
        <v>783</v>
      </c>
      <c r="C2144" s="2506">
        <v>45614.583333333336</v>
      </c>
      <c r="D2144" s="2506">
        <v>45617.583333333336</v>
      </c>
      <c r="E2144" s="2508">
        <v>72.0</v>
      </c>
      <c r="F2144" s="2508" t="s">
        <v>721</v>
      </c>
      <c r="G2144" s="2508">
        <v>6.0</v>
      </c>
      <c r="H2144" s="2508">
        <v>81.0</v>
      </c>
      <c r="I2144" s="2508">
        <v>503.0</v>
      </c>
      <c r="J2144" s="2508">
        <v>100.0</v>
      </c>
      <c r="K2144" s="2510">
        <v>190095.0</v>
      </c>
      <c r="L2144" s="2510">
        <v>13578.0</v>
      </c>
      <c r="M2144" s="2508">
        <v>69.0</v>
      </c>
      <c r="N2144" s="2508">
        <v>45.0</v>
      </c>
      <c r="O2144" s="2508">
        <v>14.0</v>
      </c>
      <c r="P2144" s="2508">
        <v>0.2</v>
      </c>
    </row>
    <row r="2145">
      <c r="A2145" s="2505" t="s">
        <v>30</v>
      </c>
      <c r="B2145" s="2505" t="s">
        <v>783</v>
      </c>
      <c r="C2145" s="2506">
        <v>45621.583333333336</v>
      </c>
      <c r="D2145" s="2506">
        <v>45624.583333333336</v>
      </c>
      <c r="E2145" s="2508">
        <v>72.0</v>
      </c>
      <c r="F2145" s="2508" t="s">
        <v>721</v>
      </c>
      <c r="G2145" s="2508">
        <v>5.0</v>
      </c>
      <c r="H2145" s="2508">
        <v>62.0</v>
      </c>
      <c r="I2145" s="2508">
        <v>613.0</v>
      </c>
      <c r="J2145" s="2508">
        <v>78.0</v>
      </c>
      <c r="K2145" s="2510">
        <v>249133.0</v>
      </c>
      <c r="L2145" s="2510">
        <v>13112.0</v>
      </c>
      <c r="M2145" s="2508">
        <v>62.0</v>
      </c>
      <c r="N2145" s="2508">
        <v>43.0</v>
      </c>
      <c r="O2145" s="2508">
        <v>19.0</v>
      </c>
      <c r="P2145" s="2508">
        <v>0.3</v>
      </c>
    </row>
    <row r="2146">
      <c r="A2146" s="2505" t="s">
        <v>29</v>
      </c>
      <c r="B2146" s="2505" t="s">
        <v>783</v>
      </c>
      <c r="C2146" s="2506">
        <v>45628.583333333336</v>
      </c>
      <c r="D2146" s="2506">
        <v>45631.583333333336</v>
      </c>
      <c r="E2146" s="2508">
        <v>72.0</v>
      </c>
      <c r="F2146" s="2508" t="s">
        <v>721</v>
      </c>
      <c r="G2146" s="2508">
        <v>5.0</v>
      </c>
      <c r="H2146" s="2508">
        <v>134.0</v>
      </c>
      <c r="I2146" s="2508">
        <v>285.0</v>
      </c>
      <c r="J2146" s="2508">
        <v>147.0</v>
      </c>
      <c r="K2146" s="2510">
        <v>59514.0</v>
      </c>
      <c r="L2146" s="2510">
        <v>9919.0</v>
      </c>
      <c r="M2146" s="2508">
        <v>76.0</v>
      </c>
      <c r="N2146" s="2508">
        <v>33.0</v>
      </c>
      <c r="O2146" s="2508">
        <v>6.0</v>
      </c>
      <c r="P2146" s="2508">
        <v>0.1</v>
      </c>
    </row>
    <row r="2147">
      <c r="A2147" s="2505" t="s">
        <v>28</v>
      </c>
      <c r="B2147" s="2505" t="s">
        <v>783</v>
      </c>
      <c r="C2147" s="2506">
        <v>45635.583333333336</v>
      </c>
      <c r="D2147" s="2506">
        <v>45638.583333333336</v>
      </c>
      <c r="E2147" s="2508">
        <v>72.0</v>
      </c>
      <c r="F2147" s="2508" t="s">
        <v>721</v>
      </c>
      <c r="G2147" s="2508">
        <v>3.0</v>
      </c>
      <c r="H2147" s="2508">
        <v>92.0</v>
      </c>
      <c r="I2147" s="2508">
        <v>499.0</v>
      </c>
      <c r="J2147" s="2508">
        <v>88.0</v>
      </c>
      <c r="K2147" s="2510">
        <v>201366.0</v>
      </c>
      <c r="L2147" s="2510">
        <v>7745.0</v>
      </c>
      <c r="M2147" s="2508">
        <v>102.0</v>
      </c>
      <c r="N2147" s="2508">
        <v>25.0</v>
      </c>
      <c r="O2147" s="2508">
        <v>26.0</v>
      </c>
      <c r="P2147" s="2508">
        <v>0.4</v>
      </c>
    </row>
    <row r="2148">
      <c r="A2148" s="2505" t="s">
        <v>27</v>
      </c>
      <c r="B2148" s="2505" t="s">
        <v>783</v>
      </c>
      <c r="C2148" s="2506">
        <v>45642.583333333336</v>
      </c>
      <c r="D2148" s="2506">
        <v>45645.583333333336</v>
      </c>
      <c r="E2148" s="2508">
        <v>72.0</v>
      </c>
      <c r="F2148" s="2508" t="s">
        <v>721</v>
      </c>
      <c r="G2148" s="2508">
        <v>6.0</v>
      </c>
      <c r="H2148" s="2508">
        <v>60.0</v>
      </c>
      <c r="I2148" s="2508">
        <v>635.0</v>
      </c>
      <c r="J2148" s="2508">
        <v>61.0</v>
      </c>
      <c r="K2148" s="2510">
        <v>333766.0</v>
      </c>
      <c r="L2148" s="2510">
        <v>10430.0</v>
      </c>
      <c r="M2148" s="2508">
        <v>82.0</v>
      </c>
      <c r="N2148" s="2508">
        <v>34.0</v>
      </c>
      <c r="O2148" s="2508">
        <v>32.0</v>
      </c>
      <c r="P2148" s="2508">
        <v>0.4</v>
      </c>
    </row>
    <row r="2149">
      <c r="A2149" s="2505" t="s">
        <v>26</v>
      </c>
      <c r="B2149" s="2505" t="s">
        <v>783</v>
      </c>
      <c r="C2149" s="2506">
        <v>45649.583333333336</v>
      </c>
      <c r="D2149" s="2506">
        <v>45652.583333333336</v>
      </c>
      <c r="E2149" s="2508">
        <v>72.0</v>
      </c>
      <c r="F2149" s="2508" t="s">
        <v>721</v>
      </c>
      <c r="G2149" s="2508">
        <v>5.0</v>
      </c>
      <c r="H2149" s="2508">
        <v>95.0</v>
      </c>
      <c r="I2149" s="2508">
        <v>431.0</v>
      </c>
      <c r="J2149" s="2508">
        <v>100.0</v>
      </c>
      <c r="K2149" s="2510">
        <v>93024.0</v>
      </c>
      <c r="L2149" s="2510">
        <v>9302.0</v>
      </c>
      <c r="M2149" s="2508">
        <v>82.0</v>
      </c>
      <c r="N2149" s="2508">
        <v>31.0</v>
      </c>
      <c r="O2149" s="2508">
        <v>10.0</v>
      </c>
      <c r="P2149" s="2508">
        <v>0.1</v>
      </c>
    </row>
    <row r="2150">
      <c r="A2150" s="2505" t="s">
        <v>25</v>
      </c>
      <c r="B2150" s="2505" t="s">
        <v>783</v>
      </c>
      <c r="C2150" s="2506">
        <v>45656.583333333336</v>
      </c>
      <c r="D2150" s="2506">
        <v>45659.583333333336</v>
      </c>
      <c r="E2150" s="2508">
        <v>72.0</v>
      </c>
      <c r="F2150" s="2508" t="s">
        <v>721</v>
      </c>
      <c r="G2150" s="2508">
        <v>4.0</v>
      </c>
      <c r="H2150" s="2508">
        <v>61.0</v>
      </c>
      <c r="I2150" s="2508">
        <v>598.0</v>
      </c>
      <c r="J2150" s="2508">
        <v>71.0</v>
      </c>
      <c r="K2150" s="2510">
        <v>183638.0</v>
      </c>
      <c r="L2150" s="2510">
        <v>12243.0</v>
      </c>
      <c r="M2150" s="2508">
        <v>57.0</v>
      </c>
      <c r="N2150" s="2508">
        <v>40.0</v>
      </c>
      <c r="O2150" s="2508">
        <v>15.0</v>
      </c>
      <c r="P2150" s="2508">
        <v>0.2</v>
      </c>
    </row>
    <row r="2151">
      <c r="A2151" s="2505" t="s">
        <v>24</v>
      </c>
      <c r="B2151" s="2505" t="s">
        <v>783</v>
      </c>
      <c r="C2151" s="2506">
        <v>45663.583333333336</v>
      </c>
      <c r="D2151" s="2506">
        <v>45666.583333333336</v>
      </c>
      <c r="E2151" s="2508">
        <v>72.0</v>
      </c>
      <c r="F2151" s="2508" t="s">
        <v>721</v>
      </c>
      <c r="G2151" s="2508">
        <v>6.0</v>
      </c>
      <c r="H2151" s="2508">
        <v>63.0</v>
      </c>
      <c r="I2151" s="2508">
        <v>620.0</v>
      </c>
      <c r="J2151" s="2508">
        <v>63.0</v>
      </c>
      <c r="K2151" s="2510">
        <v>285105.0</v>
      </c>
      <c r="L2151" s="2510">
        <v>7920.0</v>
      </c>
      <c r="M2151" s="2508">
        <v>87.0</v>
      </c>
      <c r="N2151" s="2508">
        <v>26.0</v>
      </c>
      <c r="O2151" s="2508">
        <v>36.0</v>
      </c>
      <c r="P2151" s="2508">
        <v>0.5</v>
      </c>
    </row>
    <row r="2152">
      <c r="A2152" s="2505" t="s">
        <v>23</v>
      </c>
      <c r="B2152" s="2505" t="s">
        <v>783</v>
      </c>
      <c r="C2152" s="2506">
        <v>45670.583333333336</v>
      </c>
      <c r="D2152" s="2506">
        <v>45673.583333333336</v>
      </c>
      <c r="E2152" s="2508">
        <v>72.0</v>
      </c>
      <c r="F2152" s="2508" t="s">
        <v>721</v>
      </c>
      <c r="G2152" s="2508">
        <v>5.0</v>
      </c>
      <c r="H2152" s="2508">
        <v>107.0</v>
      </c>
      <c r="I2152" s="2508">
        <v>391.0</v>
      </c>
      <c r="J2152" s="2508">
        <v>121.0</v>
      </c>
      <c r="K2152" s="2510">
        <v>77688.0</v>
      </c>
      <c r="L2152" s="2510">
        <v>7063.0</v>
      </c>
      <c r="M2152" s="2508">
        <v>92.0</v>
      </c>
      <c r="N2152" s="2508">
        <v>23.0</v>
      </c>
      <c r="O2152" s="2508">
        <v>11.0</v>
      </c>
      <c r="P2152" s="2508">
        <v>0.2</v>
      </c>
    </row>
    <row r="2153">
      <c r="A2153" s="2505" t="s">
        <v>22</v>
      </c>
      <c r="B2153" s="2505" t="s">
        <v>783</v>
      </c>
      <c r="C2153" s="2506">
        <v>45677.583333333336</v>
      </c>
      <c r="D2153" s="2506">
        <v>45680.583333333336</v>
      </c>
      <c r="E2153" s="2508">
        <v>72.0</v>
      </c>
      <c r="F2153" s="2508" t="s">
        <v>721</v>
      </c>
      <c r="G2153" s="2508">
        <v>4.0</v>
      </c>
      <c r="H2153" s="2508">
        <v>81.0</v>
      </c>
      <c r="I2153" s="2508">
        <v>549.0</v>
      </c>
      <c r="J2153" s="2508">
        <v>87.0</v>
      </c>
      <c r="K2153" s="2510">
        <v>252853.0</v>
      </c>
      <c r="L2153" s="2510">
        <v>14874.0</v>
      </c>
      <c r="M2153" s="2508">
        <v>67.0</v>
      </c>
      <c r="N2153" s="2508">
        <v>49.0</v>
      </c>
      <c r="O2153" s="2508">
        <v>17.0</v>
      </c>
      <c r="P2153" s="2508">
        <v>0.2</v>
      </c>
    </row>
    <row r="2154">
      <c r="A2154" s="2505" t="s">
        <v>21</v>
      </c>
      <c r="B2154" s="2505" t="s">
        <v>783</v>
      </c>
      <c r="C2154" s="2506">
        <v>45684.583333333336</v>
      </c>
      <c r="D2154" s="2506">
        <v>45687.583333333336</v>
      </c>
      <c r="E2154" s="2508">
        <v>72.0</v>
      </c>
      <c r="F2154" s="2508" t="s">
        <v>721</v>
      </c>
      <c r="G2154" s="2508">
        <v>4.0</v>
      </c>
      <c r="H2154" s="2508">
        <v>133.0</v>
      </c>
      <c r="I2154" s="2508">
        <v>273.0</v>
      </c>
      <c r="J2154" s="2508">
        <v>146.0</v>
      </c>
      <c r="K2154" s="2510">
        <v>51394.0</v>
      </c>
      <c r="L2154" s="2510">
        <v>8566.0</v>
      </c>
      <c r="M2154" s="2508">
        <v>95.0</v>
      </c>
      <c r="N2154" s="2508">
        <v>28.0</v>
      </c>
      <c r="O2154" s="2508">
        <v>6.0</v>
      </c>
      <c r="P2154" s="2508">
        <v>0.1</v>
      </c>
    </row>
    <row r="2155">
      <c r="A2155" s="2505" t="s">
        <v>20</v>
      </c>
      <c r="B2155" s="2505" t="s">
        <v>783</v>
      </c>
      <c r="C2155" s="2506">
        <v>45691.583333333336</v>
      </c>
      <c r="D2155" s="2506">
        <v>45694.583333333336</v>
      </c>
      <c r="E2155" s="2508">
        <v>72.0</v>
      </c>
      <c r="F2155" s="2508" t="s">
        <v>721</v>
      </c>
      <c r="G2155" s="2508">
        <v>4.0</v>
      </c>
      <c r="H2155" s="2508">
        <v>138.0</v>
      </c>
      <c r="I2155" s="2508">
        <v>238.0</v>
      </c>
      <c r="J2155" s="2508">
        <v>144.0</v>
      </c>
      <c r="K2155" s="2510">
        <v>41854.0</v>
      </c>
      <c r="L2155" s="2510">
        <v>6976.0</v>
      </c>
      <c r="M2155" s="2508">
        <v>107.0</v>
      </c>
      <c r="N2155" s="2508">
        <v>23.0</v>
      </c>
      <c r="O2155" s="2508">
        <v>6.0</v>
      </c>
      <c r="P2155" s="2508">
        <v>0.1</v>
      </c>
    </row>
    <row r="2156">
      <c r="A2156" s="2505" t="s">
        <v>19</v>
      </c>
      <c r="B2156" s="2505" t="s">
        <v>783</v>
      </c>
      <c r="C2156" s="2506">
        <v>45698.583333333336</v>
      </c>
      <c r="D2156" s="2506">
        <v>45701.583333333336</v>
      </c>
      <c r="E2156" s="2508">
        <v>72.0</v>
      </c>
      <c r="F2156" s="2508" t="s">
        <v>721</v>
      </c>
      <c r="G2156" s="2508">
        <v>3.0</v>
      </c>
      <c r="H2156" s="2508">
        <v>156.0</v>
      </c>
      <c r="I2156" s="2508">
        <v>70.0</v>
      </c>
      <c r="J2156" s="2508">
        <v>160.0</v>
      </c>
      <c r="K2156" s="2510">
        <v>3794.0</v>
      </c>
      <c r="L2156" s="2510">
        <v>3794.0</v>
      </c>
      <c r="M2156" s="2508">
        <v>133.0</v>
      </c>
      <c r="N2156" s="2508">
        <v>12.0</v>
      </c>
      <c r="O2156" s="2508">
        <v>1.0</v>
      </c>
      <c r="P2156" s="2508">
        <v>0.0</v>
      </c>
    </row>
    <row r="2157">
      <c r="A2157" s="2505" t="s">
        <v>18</v>
      </c>
      <c r="B2157" s="2505" t="s">
        <v>783</v>
      </c>
      <c r="C2157" s="2506">
        <v>45705.583333333336</v>
      </c>
      <c r="D2157" s="2506">
        <v>45708.583333333336</v>
      </c>
      <c r="E2157" s="2508">
        <v>72.0</v>
      </c>
      <c r="F2157" s="2508" t="s">
        <v>721</v>
      </c>
      <c r="G2157" s="2508">
        <v>2.0</v>
      </c>
      <c r="H2157" s="2508">
        <v>139.0</v>
      </c>
      <c r="I2157" s="2508">
        <v>218.0</v>
      </c>
      <c r="J2157" s="2508">
        <v>143.0</v>
      </c>
      <c r="K2157" s="2510">
        <v>36353.0</v>
      </c>
      <c r="L2157" s="2510">
        <v>6059.0</v>
      </c>
      <c r="M2157" s="2508">
        <v>109.0</v>
      </c>
      <c r="N2157" s="2508">
        <v>20.0</v>
      </c>
      <c r="O2157" s="2508">
        <v>6.0</v>
      </c>
      <c r="P2157" s="2508">
        <v>0.1</v>
      </c>
    </row>
    <row r="2158">
      <c r="A2158" s="2505" t="s">
        <v>17</v>
      </c>
      <c r="B2158" s="2505" t="s">
        <v>783</v>
      </c>
      <c r="C2158" s="2506">
        <v>45712.583333333336</v>
      </c>
      <c r="D2158" s="2506">
        <v>45715.583333333336</v>
      </c>
      <c r="E2158" s="2508">
        <v>72.0</v>
      </c>
      <c r="F2158" s="2508" t="s">
        <v>721</v>
      </c>
      <c r="G2158" s="2508">
        <v>2.0</v>
      </c>
      <c r="H2158" s="2508">
        <v>171.0</v>
      </c>
      <c r="I2158" s="2508">
        <v>0.0</v>
      </c>
      <c r="J2158" s="2508">
        <v>178.0</v>
      </c>
      <c r="K2158" s="2510">
        <v>0.0</v>
      </c>
      <c r="L2158" s="2510">
        <v>0.0</v>
      </c>
      <c r="M2158" s="2508">
        <v>178.0</v>
      </c>
      <c r="N2158" s="2508">
        <v>0.0</v>
      </c>
      <c r="O2158" s="2508">
        <v>0.0</v>
      </c>
      <c r="P2158" s="2508">
        <v>0.0</v>
      </c>
    </row>
    <row r="2159">
      <c r="A2159" s="2505" t="s">
        <v>16</v>
      </c>
      <c r="B2159" s="2505" t="s">
        <v>783</v>
      </c>
      <c r="C2159" s="2506">
        <v>45719.583333333336</v>
      </c>
      <c r="D2159" s="2506">
        <v>45722.583333333336</v>
      </c>
      <c r="E2159" s="2508">
        <v>72.0</v>
      </c>
      <c r="F2159" s="2508" t="s">
        <v>721</v>
      </c>
      <c r="G2159" s="2508">
        <v>1.0</v>
      </c>
      <c r="H2159" s="2508">
        <v>162.0</v>
      </c>
      <c r="I2159" s="2508">
        <v>0.0</v>
      </c>
      <c r="J2159" s="2508">
        <v>176.0</v>
      </c>
      <c r="K2159" s="2510">
        <v>0.0</v>
      </c>
      <c r="L2159" s="2510">
        <v>0.0</v>
      </c>
      <c r="M2159" s="2508">
        <v>168.0</v>
      </c>
      <c r="N2159" s="2508">
        <v>0.0</v>
      </c>
      <c r="O2159" s="2508">
        <v>0.0</v>
      </c>
      <c r="P2159" s="2508">
        <v>0.0</v>
      </c>
    </row>
    <row r="2160">
      <c r="A2160" s="2505" t="s">
        <v>782</v>
      </c>
      <c r="B2160" s="2505" t="s">
        <v>783</v>
      </c>
      <c r="C2160" s="2506">
        <v>45502.625</v>
      </c>
      <c r="D2160" s="2506">
        <v>45505.583333333336</v>
      </c>
      <c r="E2160" s="2508">
        <v>71.0</v>
      </c>
      <c r="F2160" s="2508" t="s">
        <v>260</v>
      </c>
      <c r="G2160" s="2508">
        <v>6.0</v>
      </c>
      <c r="H2160" s="2508">
        <v>28.0</v>
      </c>
      <c r="I2160" s="2508">
        <v>759.0</v>
      </c>
      <c r="J2160" s="2508">
        <v>41.0</v>
      </c>
      <c r="K2160" s="2510">
        <v>314982.0</v>
      </c>
      <c r="L2160" s="2510">
        <v>16578.0</v>
      </c>
      <c r="M2160" s="2508">
        <v>33.0</v>
      </c>
      <c r="N2160" s="2508">
        <v>58.0</v>
      </c>
      <c r="O2160" s="2508">
        <v>19.0</v>
      </c>
      <c r="P2160" s="2508">
        <v>0.3</v>
      </c>
    </row>
    <row r="2161">
      <c r="A2161" s="2505" t="s">
        <v>46</v>
      </c>
      <c r="B2161" s="2505" t="s">
        <v>783</v>
      </c>
      <c r="C2161" s="2506">
        <v>45509.625</v>
      </c>
      <c r="D2161" s="2506">
        <v>45512.583333333336</v>
      </c>
      <c r="E2161" s="2508">
        <v>71.0</v>
      </c>
      <c r="F2161" s="2508" t="s">
        <v>260</v>
      </c>
      <c r="G2161" s="2508">
        <v>6.0</v>
      </c>
      <c r="H2161" s="2508">
        <v>56.0</v>
      </c>
      <c r="I2161" s="2508">
        <v>620.0</v>
      </c>
      <c r="J2161" s="2508">
        <v>74.0</v>
      </c>
      <c r="K2161" s="2510">
        <v>135564.0</v>
      </c>
      <c r="L2161" s="2510">
        <v>12324.0</v>
      </c>
      <c r="M2161" s="2508">
        <v>46.0</v>
      </c>
      <c r="N2161" s="2508">
        <v>41.0</v>
      </c>
      <c r="O2161" s="2508">
        <v>11.0</v>
      </c>
      <c r="P2161" s="2508">
        <v>0.2</v>
      </c>
    </row>
    <row r="2162">
      <c r="A2162" s="2505" t="s">
        <v>45</v>
      </c>
      <c r="B2162" s="2505" t="s">
        <v>783</v>
      </c>
      <c r="C2162" s="2506">
        <v>45516.625</v>
      </c>
      <c r="D2162" s="2506">
        <v>45519.583333333336</v>
      </c>
      <c r="E2162" s="2508">
        <v>71.0</v>
      </c>
      <c r="F2162" s="2508" t="s">
        <v>260</v>
      </c>
      <c r="G2162" s="2508">
        <v>6.0</v>
      </c>
      <c r="H2162" s="2508">
        <v>19.0</v>
      </c>
      <c r="I2162" s="2508">
        <v>784.0</v>
      </c>
      <c r="J2162" s="2508">
        <v>38.0</v>
      </c>
      <c r="K2162" s="2510">
        <v>264135.0</v>
      </c>
      <c r="L2162" s="2510">
        <v>14674.0</v>
      </c>
      <c r="M2162" s="2508">
        <v>23.0</v>
      </c>
      <c r="N2162" s="2508">
        <v>49.0</v>
      </c>
      <c r="O2162" s="2508">
        <v>18.0</v>
      </c>
      <c r="P2162" s="2508">
        <v>0.3</v>
      </c>
    </row>
    <row r="2163">
      <c r="A2163" s="2505" t="s">
        <v>44</v>
      </c>
      <c r="B2163" s="2505" t="s">
        <v>783</v>
      </c>
      <c r="C2163" s="2506">
        <v>45523.625</v>
      </c>
      <c r="D2163" s="2506">
        <v>45526.583333333336</v>
      </c>
      <c r="E2163" s="2508">
        <v>71.0</v>
      </c>
      <c r="F2163" s="2508" t="s">
        <v>260</v>
      </c>
      <c r="G2163" s="2508">
        <v>7.0</v>
      </c>
      <c r="H2163" s="2508">
        <v>25.0</v>
      </c>
      <c r="I2163" s="2508">
        <v>761.0</v>
      </c>
      <c r="J2163" s="2508">
        <v>39.0</v>
      </c>
      <c r="K2163" s="2510">
        <v>357034.0</v>
      </c>
      <c r="L2163" s="2510">
        <v>11517.0</v>
      </c>
      <c r="M2163" s="2508">
        <v>48.0</v>
      </c>
      <c r="N2163" s="2508">
        <v>39.0</v>
      </c>
      <c r="O2163" s="2508">
        <v>31.0</v>
      </c>
      <c r="P2163" s="2508">
        <v>0.4</v>
      </c>
    </row>
    <row r="2164">
      <c r="A2164" s="2505" t="s">
        <v>43</v>
      </c>
      <c r="B2164" s="2505" t="s">
        <v>783</v>
      </c>
      <c r="C2164" s="2506">
        <v>45530.625</v>
      </c>
      <c r="D2164" s="2506">
        <v>45533.583333333336</v>
      </c>
      <c r="E2164" s="2508">
        <v>71.0</v>
      </c>
      <c r="F2164" s="2508" t="s">
        <v>260</v>
      </c>
      <c r="G2164" s="2508">
        <v>6.0</v>
      </c>
      <c r="H2164" s="2508">
        <v>7.0</v>
      </c>
      <c r="I2164" s="2508">
        <v>880.0</v>
      </c>
      <c r="J2164" s="2508">
        <v>20.0</v>
      </c>
      <c r="K2164" s="2510">
        <v>617426.0</v>
      </c>
      <c r="L2164" s="2510">
        <v>24697.0</v>
      </c>
      <c r="M2164" s="2508">
        <v>16.0</v>
      </c>
      <c r="N2164" s="2508">
        <v>83.0</v>
      </c>
      <c r="O2164" s="2508">
        <v>25.0</v>
      </c>
      <c r="P2164" s="2508">
        <v>0.4</v>
      </c>
    </row>
    <row r="2165">
      <c r="A2165" s="2505" t="s">
        <v>42</v>
      </c>
      <c r="B2165" s="2505" t="s">
        <v>783</v>
      </c>
      <c r="C2165" s="2506">
        <v>45537.708333333336</v>
      </c>
      <c r="D2165" s="2506">
        <v>45540.666666666664</v>
      </c>
      <c r="E2165" s="2508">
        <v>71.0</v>
      </c>
      <c r="F2165" s="2508" t="s">
        <v>260</v>
      </c>
      <c r="G2165" s="2508">
        <v>7.0</v>
      </c>
      <c r="H2165" s="2508">
        <v>24.0</v>
      </c>
      <c r="I2165" s="2508">
        <v>762.0</v>
      </c>
      <c r="J2165" s="2508">
        <v>42.0</v>
      </c>
      <c r="K2165" s="2510">
        <v>332785.0</v>
      </c>
      <c r="L2165" s="2510">
        <v>11475.0</v>
      </c>
      <c r="M2165" s="2508">
        <v>51.0</v>
      </c>
      <c r="N2165" s="2508">
        <v>39.0</v>
      </c>
      <c r="O2165" s="2508">
        <v>29.0</v>
      </c>
      <c r="P2165" s="2508">
        <v>0.4</v>
      </c>
    </row>
    <row r="2166">
      <c r="A2166" s="2505" t="s">
        <v>41</v>
      </c>
      <c r="B2166" s="2505" t="s">
        <v>783</v>
      </c>
      <c r="C2166" s="2506">
        <v>45544.708333333336</v>
      </c>
      <c r="D2166" s="2506">
        <v>45547.583333333336</v>
      </c>
      <c r="E2166" s="2508">
        <v>69.0</v>
      </c>
      <c r="F2166" s="2508" t="s">
        <v>260</v>
      </c>
      <c r="G2166" s="2508">
        <v>6.0</v>
      </c>
      <c r="H2166" s="2508">
        <v>32.0</v>
      </c>
      <c r="I2166" s="2508">
        <v>770.0</v>
      </c>
      <c r="J2166" s="2508">
        <v>44.0</v>
      </c>
      <c r="K2166" s="2510">
        <v>325442.0</v>
      </c>
      <c r="L2166" s="2510">
        <v>13018.0</v>
      </c>
      <c r="M2166" s="2508">
        <v>43.0</v>
      </c>
      <c r="N2166" s="2508">
        <v>44.0</v>
      </c>
      <c r="O2166" s="2508">
        <v>25.0</v>
      </c>
      <c r="P2166" s="2508">
        <v>0.4</v>
      </c>
    </row>
    <row r="2167">
      <c r="A2167" s="2505" t="s">
        <v>40</v>
      </c>
      <c r="B2167" s="2505" t="s">
        <v>783</v>
      </c>
      <c r="C2167" s="2506">
        <v>45551.708333333336</v>
      </c>
      <c r="D2167" s="2506">
        <v>45554.583333333336</v>
      </c>
      <c r="E2167" s="2508">
        <v>69.0</v>
      </c>
      <c r="F2167" s="2508" t="s">
        <v>260</v>
      </c>
      <c r="G2167" s="2508">
        <v>6.0</v>
      </c>
      <c r="H2167" s="2508">
        <v>43.0</v>
      </c>
      <c r="I2167" s="2508">
        <v>707.0</v>
      </c>
      <c r="J2167" s="2508">
        <v>58.0</v>
      </c>
      <c r="K2167" s="2510">
        <v>205625.0</v>
      </c>
      <c r="L2167" s="2510">
        <v>10822.0</v>
      </c>
      <c r="M2167" s="2508">
        <v>50.0</v>
      </c>
      <c r="N2167" s="2508">
        <v>36.0</v>
      </c>
      <c r="O2167" s="2508">
        <v>19.0</v>
      </c>
      <c r="P2167" s="2508">
        <v>0.3</v>
      </c>
    </row>
    <row r="2168">
      <c r="A2168" s="2505" t="s">
        <v>39</v>
      </c>
      <c r="B2168" s="2505" t="s">
        <v>783</v>
      </c>
      <c r="C2168" s="2506">
        <v>45558.708333333336</v>
      </c>
      <c r="D2168" s="2506">
        <v>45561.583333333336</v>
      </c>
      <c r="E2168" s="2508">
        <v>69.0</v>
      </c>
      <c r="F2168" s="2508" t="s">
        <v>260</v>
      </c>
      <c r="G2168" s="2508">
        <v>6.0</v>
      </c>
      <c r="H2168" s="2508">
        <v>38.0</v>
      </c>
      <c r="I2168" s="2508">
        <v>741.0</v>
      </c>
      <c r="J2168" s="2508">
        <v>52.0</v>
      </c>
      <c r="K2168" s="2510">
        <v>291535.0</v>
      </c>
      <c r="L2168" s="2510">
        <v>16196.0</v>
      </c>
      <c r="M2168" s="2508">
        <v>45.0</v>
      </c>
      <c r="N2168" s="2508">
        <v>54.0</v>
      </c>
      <c r="O2168" s="2508">
        <v>18.0</v>
      </c>
      <c r="P2168" s="2508">
        <v>0.3</v>
      </c>
    </row>
    <row r="2169">
      <c r="A2169" s="2505" t="s">
        <v>38</v>
      </c>
      <c r="B2169" s="2505" t="s">
        <v>783</v>
      </c>
      <c r="C2169" s="2506">
        <v>45565.708333333336</v>
      </c>
      <c r="D2169" s="2506">
        <v>45568.583333333336</v>
      </c>
      <c r="E2169" s="2508">
        <v>69.0</v>
      </c>
      <c r="F2169" s="2508" t="s">
        <v>260</v>
      </c>
      <c r="G2169" s="2508">
        <v>6.0</v>
      </c>
      <c r="H2169" s="2508">
        <v>91.0</v>
      </c>
      <c r="I2169" s="2508">
        <v>475.0</v>
      </c>
      <c r="J2169" s="2508">
        <v>94.0</v>
      </c>
      <c r="K2169" s="2510">
        <v>123708.0</v>
      </c>
      <c r="L2169" s="2510">
        <v>6873.0</v>
      </c>
      <c r="M2169" s="2508">
        <v>95.0</v>
      </c>
      <c r="N2169" s="2508">
        <v>23.0</v>
      </c>
      <c r="O2169" s="2508">
        <v>18.0</v>
      </c>
      <c r="P2169" s="2508">
        <v>0.3</v>
      </c>
    </row>
    <row r="2170">
      <c r="A2170" s="2505" t="s">
        <v>37</v>
      </c>
      <c r="B2170" s="2505" t="s">
        <v>783</v>
      </c>
      <c r="C2170" s="2506">
        <v>45572.625</v>
      </c>
      <c r="D2170" s="2506">
        <v>45575.583333333336</v>
      </c>
      <c r="E2170" s="2508">
        <v>71.0</v>
      </c>
      <c r="F2170" s="2508" t="s">
        <v>260</v>
      </c>
      <c r="G2170" s="2508">
        <v>5.0</v>
      </c>
      <c r="H2170" s="2508">
        <v>89.0</v>
      </c>
      <c r="I2170" s="2508">
        <v>503.0</v>
      </c>
      <c r="J2170" s="2508">
        <v>100.0</v>
      </c>
      <c r="K2170" s="2510">
        <v>136876.0</v>
      </c>
      <c r="L2170" s="2510">
        <v>7604.0</v>
      </c>
      <c r="M2170" s="2508">
        <v>86.0</v>
      </c>
      <c r="N2170" s="2508">
        <v>26.0</v>
      </c>
      <c r="O2170" s="2508">
        <v>18.0</v>
      </c>
      <c r="P2170" s="2508">
        <v>0.3</v>
      </c>
    </row>
    <row r="2171">
      <c r="A2171" s="2505" t="s">
        <v>36</v>
      </c>
      <c r="B2171" s="2505" t="s">
        <v>783</v>
      </c>
      <c r="C2171" s="2506">
        <v>45579.625</v>
      </c>
      <c r="D2171" s="2506">
        <v>45582.583333333336</v>
      </c>
      <c r="E2171" s="2508">
        <v>71.0</v>
      </c>
      <c r="F2171" s="2508" t="s">
        <v>260</v>
      </c>
      <c r="G2171" s="2508">
        <v>5.0</v>
      </c>
      <c r="H2171" s="2508">
        <v>16.0</v>
      </c>
      <c r="I2171" s="2508">
        <v>842.0</v>
      </c>
      <c r="J2171" s="2508">
        <v>32.0</v>
      </c>
      <c r="K2171" s="2510">
        <v>596724.0</v>
      </c>
      <c r="L2171" s="2510">
        <v>39782.0</v>
      </c>
      <c r="M2171" s="2508">
        <v>14.0</v>
      </c>
      <c r="N2171" s="2508">
        <v>134.0</v>
      </c>
      <c r="O2171" s="2508">
        <v>15.0</v>
      </c>
      <c r="P2171" s="2508">
        <v>0.2</v>
      </c>
    </row>
    <row r="2172">
      <c r="A2172" s="2505" t="s">
        <v>35</v>
      </c>
      <c r="B2172" s="2505" t="s">
        <v>783</v>
      </c>
      <c r="C2172" s="2506">
        <v>45586.625</v>
      </c>
      <c r="D2172" s="2506">
        <v>45589.583333333336</v>
      </c>
      <c r="E2172" s="2508">
        <v>71.0</v>
      </c>
      <c r="F2172" s="2508" t="s">
        <v>260</v>
      </c>
      <c r="G2172" s="2508">
        <v>8.0</v>
      </c>
      <c r="H2172" s="2508">
        <v>40.0</v>
      </c>
      <c r="I2172" s="2508">
        <v>712.0</v>
      </c>
      <c r="J2172" s="2508">
        <v>61.0</v>
      </c>
      <c r="K2172" s="2510">
        <v>255941.0</v>
      </c>
      <c r="L2172" s="2510">
        <v>11128.0</v>
      </c>
      <c r="M2172" s="2508">
        <v>54.0</v>
      </c>
      <c r="N2172" s="2508">
        <v>36.0</v>
      </c>
      <c r="O2172" s="2508">
        <v>23.0</v>
      </c>
      <c r="P2172" s="2508">
        <v>0.3</v>
      </c>
    </row>
    <row r="2173">
      <c r="A2173" s="2505" t="s">
        <v>34</v>
      </c>
      <c r="B2173" s="2505" t="s">
        <v>783</v>
      </c>
      <c r="C2173" s="2506">
        <v>45593.583333333336</v>
      </c>
      <c r="D2173" s="2506">
        <v>45596.583333333336</v>
      </c>
      <c r="E2173" s="2508">
        <v>72.0</v>
      </c>
      <c r="F2173" s="2508" t="s">
        <v>260</v>
      </c>
      <c r="G2173" s="2508">
        <v>6.0</v>
      </c>
      <c r="H2173" s="2508">
        <v>57.0</v>
      </c>
      <c r="I2173" s="2508">
        <v>620.0</v>
      </c>
      <c r="J2173" s="2508">
        <v>80.0</v>
      </c>
      <c r="K2173" s="2510">
        <v>222927.0</v>
      </c>
      <c r="L2173" s="2510">
        <v>11733.0</v>
      </c>
      <c r="M2173" s="2508">
        <v>60.0</v>
      </c>
      <c r="N2173" s="2508">
        <v>38.0</v>
      </c>
      <c r="O2173" s="2508">
        <v>19.0</v>
      </c>
      <c r="P2173" s="2508">
        <v>0.3</v>
      </c>
    </row>
    <row r="2174">
      <c r="A2174" s="2505" t="s">
        <v>33</v>
      </c>
      <c r="B2174" s="2505" t="s">
        <v>783</v>
      </c>
      <c r="C2174" s="2506">
        <v>45600.583333333336</v>
      </c>
      <c r="D2174" s="2506">
        <v>45603.583333333336</v>
      </c>
      <c r="E2174" s="2508">
        <v>72.0</v>
      </c>
      <c r="F2174" s="2508" t="s">
        <v>260</v>
      </c>
      <c r="G2174" s="2508">
        <v>6.0</v>
      </c>
      <c r="H2174" s="2508">
        <v>58.0</v>
      </c>
      <c r="I2174" s="2508">
        <v>631.0</v>
      </c>
      <c r="J2174" s="2508">
        <v>84.0</v>
      </c>
      <c r="K2174" s="2510">
        <v>260683.0</v>
      </c>
      <c r="L2174" s="2510">
        <v>16293.0</v>
      </c>
      <c r="M2174" s="2508">
        <v>39.0</v>
      </c>
      <c r="N2174" s="2508">
        <v>53.0</v>
      </c>
      <c r="O2174" s="2508">
        <v>16.0</v>
      </c>
      <c r="P2174" s="2508">
        <v>0.2</v>
      </c>
    </row>
    <row r="2175">
      <c r="A2175" s="2505" t="s">
        <v>32</v>
      </c>
      <c r="B2175" s="2505" t="s">
        <v>783</v>
      </c>
      <c r="C2175" s="2506">
        <v>45607.583333333336</v>
      </c>
      <c r="D2175" s="2506">
        <v>45610.583333333336</v>
      </c>
      <c r="E2175" s="2508">
        <v>72.0</v>
      </c>
      <c r="F2175" s="2508" t="s">
        <v>260</v>
      </c>
      <c r="G2175" s="2508">
        <v>6.0</v>
      </c>
      <c r="H2175" s="2508">
        <v>69.0</v>
      </c>
      <c r="I2175" s="2508">
        <v>593.0</v>
      </c>
      <c r="J2175" s="2508">
        <v>78.0</v>
      </c>
      <c r="K2175" s="2510">
        <v>285961.0</v>
      </c>
      <c r="L2175" s="2510">
        <v>8170.0</v>
      </c>
      <c r="M2175" s="2508">
        <v>81.0</v>
      </c>
      <c r="N2175" s="2508">
        <v>26.0</v>
      </c>
      <c r="O2175" s="2508">
        <v>35.0</v>
      </c>
      <c r="P2175" s="2508">
        <v>0.5</v>
      </c>
    </row>
    <row r="2176">
      <c r="A2176" s="2505" t="s">
        <v>31</v>
      </c>
      <c r="B2176" s="2505" t="s">
        <v>783</v>
      </c>
      <c r="C2176" s="2506">
        <v>45614.583333333336</v>
      </c>
      <c r="D2176" s="2506">
        <v>45617.583333333336</v>
      </c>
      <c r="E2176" s="2508">
        <v>72.0</v>
      </c>
      <c r="F2176" s="2508" t="s">
        <v>260</v>
      </c>
      <c r="G2176" s="2508">
        <v>5.0</v>
      </c>
      <c r="H2176" s="2508">
        <v>86.0</v>
      </c>
      <c r="I2176" s="2508">
        <v>490.0</v>
      </c>
      <c r="J2176" s="2508">
        <v>91.0</v>
      </c>
      <c r="K2176" s="2510">
        <v>243735.0</v>
      </c>
      <c r="L2176" s="2510">
        <v>6964.0</v>
      </c>
      <c r="M2176" s="2508">
        <v>106.0</v>
      </c>
      <c r="N2176" s="2508">
        <v>22.0</v>
      </c>
      <c r="O2176" s="2508">
        <v>35.0</v>
      </c>
      <c r="P2176" s="2508">
        <v>0.5</v>
      </c>
    </row>
    <row r="2177">
      <c r="A2177" s="2505" t="s">
        <v>30</v>
      </c>
      <c r="B2177" s="2505" t="s">
        <v>783</v>
      </c>
      <c r="C2177" s="2506">
        <v>45621.583333333336</v>
      </c>
      <c r="D2177" s="2506">
        <v>45624.583333333336</v>
      </c>
      <c r="E2177" s="2508">
        <v>72.0</v>
      </c>
      <c r="F2177" s="2508" t="s">
        <v>260</v>
      </c>
      <c r="G2177" s="2508">
        <v>5.0</v>
      </c>
      <c r="H2177" s="2508">
        <v>68.0</v>
      </c>
      <c r="I2177" s="2508">
        <v>594.0</v>
      </c>
      <c r="J2177" s="2508">
        <v>91.0</v>
      </c>
      <c r="K2177" s="2510">
        <v>184117.0</v>
      </c>
      <c r="L2177" s="2510">
        <v>16738.0</v>
      </c>
      <c r="M2177" s="2508">
        <v>48.0</v>
      </c>
      <c r="N2177" s="2508">
        <v>54.0</v>
      </c>
      <c r="O2177" s="2508">
        <v>11.0</v>
      </c>
      <c r="P2177" s="2508">
        <v>0.2</v>
      </c>
    </row>
    <row r="2178">
      <c r="A2178" s="2505" t="s">
        <v>29</v>
      </c>
      <c r="B2178" s="2505" t="s">
        <v>783</v>
      </c>
      <c r="C2178" s="2506">
        <v>45628.583333333336</v>
      </c>
      <c r="D2178" s="2506">
        <v>45631.583333333336</v>
      </c>
      <c r="E2178" s="2508">
        <v>72.0</v>
      </c>
      <c r="F2178" s="2508" t="s">
        <v>260</v>
      </c>
      <c r="G2178" s="2508">
        <v>5.0</v>
      </c>
      <c r="H2178" s="2508">
        <v>14.0</v>
      </c>
      <c r="I2178" s="2508">
        <v>883.0</v>
      </c>
      <c r="J2178" s="2508">
        <v>31.0</v>
      </c>
      <c r="K2178" s="2510">
        <v>883123.0</v>
      </c>
      <c r="L2178" s="2510">
        <v>30453.0</v>
      </c>
      <c r="M2178" s="2508">
        <v>20.0</v>
      </c>
      <c r="N2178" s="2508">
        <v>98.0</v>
      </c>
      <c r="O2178" s="2508">
        <v>29.0</v>
      </c>
      <c r="P2178" s="2508">
        <v>0.4</v>
      </c>
    </row>
    <row r="2179">
      <c r="A2179" s="2505" t="s">
        <v>28</v>
      </c>
      <c r="B2179" s="2505" t="s">
        <v>783</v>
      </c>
      <c r="C2179" s="2506">
        <v>45635.583333333336</v>
      </c>
      <c r="D2179" s="2506">
        <v>45638.583333333336</v>
      </c>
      <c r="E2179" s="2508">
        <v>72.0</v>
      </c>
      <c r="F2179" s="2508" t="s">
        <v>260</v>
      </c>
      <c r="G2179" s="2508">
        <v>7.0</v>
      </c>
      <c r="H2179" s="2508">
        <v>59.0</v>
      </c>
      <c r="I2179" s="2508">
        <v>627.0</v>
      </c>
      <c r="J2179" s="2508">
        <v>72.0</v>
      </c>
      <c r="K2179" s="2510">
        <v>276347.0</v>
      </c>
      <c r="L2179" s="2510">
        <v>11054.0</v>
      </c>
      <c r="M2179" s="2508">
        <v>79.0</v>
      </c>
      <c r="N2179" s="2508">
        <v>36.0</v>
      </c>
      <c r="O2179" s="2508">
        <v>25.0</v>
      </c>
      <c r="P2179" s="2508">
        <v>0.3</v>
      </c>
    </row>
    <row r="2180">
      <c r="A2180" s="2505" t="s">
        <v>27</v>
      </c>
      <c r="B2180" s="2505" t="s">
        <v>783</v>
      </c>
      <c r="C2180" s="2506">
        <v>45642.583333333336</v>
      </c>
      <c r="D2180" s="2506">
        <v>45645.583333333336</v>
      </c>
      <c r="E2180" s="2508">
        <v>72.0</v>
      </c>
      <c r="F2180" s="2508" t="s">
        <v>260</v>
      </c>
      <c r="G2180" s="2508">
        <v>5.0</v>
      </c>
      <c r="H2180" s="2508">
        <v>3.0</v>
      </c>
      <c r="I2180" s="2508">
        <v>972.0</v>
      </c>
      <c r="J2180" s="2508">
        <v>3.0</v>
      </c>
      <c r="K2180" s="2510">
        <v>6375745.0</v>
      </c>
      <c r="L2180" s="2510">
        <v>205669.0</v>
      </c>
      <c r="M2180" s="2508">
        <v>1.0</v>
      </c>
      <c r="N2180" s="2508">
        <v>664.0</v>
      </c>
      <c r="O2180" s="2508">
        <v>31.0</v>
      </c>
      <c r="P2180" s="2508">
        <v>0.4</v>
      </c>
    </row>
    <row r="2181">
      <c r="A2181" s="2505" t="s">
        <v>26</v>
      </c>
      <c r="B2181" s="2505" t="s">
        <v>783</v>
      </c>
      <c r="C2181" s="2506">
        <v>45649.583333333336</v>
      </c>
      <c r="D2181" s="2506">
        <v>45652.583333333336</v>
      </c>
      <c r="E2181" s="2508">
        <v>72.0</v>
      </c>
      <c r="F2181" s="2508" t="s">
        <v>260</v>
      </c>
      <c r="G2181" s="2508">
        <v>8.0</v>
      </c>
      <c r="H2181" s="2508">
        <v>32.0</v>
      </c>
      <c r="I2181" s="2508">
        <v>740.0</v>
      </c>
      <c r="J2181" s="2508">
        <v>36.0</v>
      </c>
      <c r="K2181" s="2510">
        <v>461701.0</v>
      </c>
      <c r="L2181" s="2510">
        <v>13991.0</v>
      </c>
      <c r="M2181" s="2508">
        <v>55.0</v>
      </c>
      <c r="N2181" s="2508">
        <v>45.0</v>
      </c>
      <c r="O2181" s="2508">
        <v>33.0</v>
      </c>
      <c r="P2181" s="2508">
        <v>0.5</v>
      </c>
    </row>
    <row r="2182">
      <c r="A2182" s="2505" t="s">
        <v>25</v>
      </c>
      <c r="B2182" s="2505" t="s">
        <v>783</v>
      </c>
      <c r="C2182" s="2506">
        <v>45656.583333333336</v>
      </c>
      <c r="D2182" s="2506">
        <v>45659.583333333336</v>
      </c>
      <c r="E2182" s="2508">
        <v>72.0</v>
      </c>
      <c r="F2182" s="2508" t="s">
        <v>260</v>
      </c>
      <c r="G2182" s="2508">
        <v>7.0</v>
      </c>
      <c r="H2182" s="2508">
        <v>58.0</v>
      </c>
      <c r="I2182" s="2508">
        <v>605.0</v>
      </c>
      <c r="J2182" s="2508">
        <v>66.0</v>
      </c>
      <c r="K2182" s="2510">
        <v>209505.0</v>
      </c>
      <c r="L2182" s="2510">
        <v>8729.0</v>
      </c>
      <c r="M2182" s="2508">
        <v>83.0</v>
      </c>
      <c r="N2182" s="2508">
        <v>28.0</v>
      </c>
      <c r="O2182" s="2508">
        <v>24.0</v>
      </c>
      <c r="P2182" s="2508">
        <v>0.3</v>
      </c>
    </row>
    <row r="2183">
      <c r="A2183" s="2505" t="s">
        <v>24</v>
      </c>
      <c r="B2183" s="2505" t="s">
        <v>783</v>
      </c>
      <c r="C2183" s="2506">
        <v>45663.583333333336</v>
      </c>
      <c r="D2183" s="2506">
        <v>45666.583333333336</v>
      </c>
      <c r="E2183" s="2508">
        <v>72.0</v>
      </c>
      <c r="F2183" s="2508" t="s">
        <v>260</v>
      </c>
      <c r="G2183" s="2508">
        <v>5.0</v>
      </c>
      <c r="H2183" s="2508">
        <v>74.0</v>
      </c>
      <c r="I2183" s="2508">
        <v>569.0</v>
      </c>
      <c r="J2183" s="2508">
        <v>88.0</v>
      </c>
      <c r="K2183" s="2510">
        <v>200544.0</v>
      </c>
      <c r="L2183" s="2510">
        <v>9116.0</v>
      </c>
      <c r="M2183" s="2508">
        <v>79.0</v>
      </c>
      <c r="N2183" s="2508">
        <v>29.0</v>
      </c>
      <c r="O2183" s="2508">
        <v>22.0</v>
      </c>
      <c r="P2183" s="2508">
        <v>0.3</v>
      </c>
    </row>
    <row r="2184">
      <c r="A2184" s="2505" t="s">
        <v>23</v>
      </c>
      <c r="B2184" s="2505" t="s">
        <v>783</v>
      </c>
      <c r="C2184" s="2506">
        <v>45670.583333333336</v>
      </c>
      <c r="D2184" s="2506">
        <v>45673.583333333336</v>
      </c>
      <c r="E2184" s="2508">
        <v>72.0</v>
      </c>
      <c r="F2184" s="2508" t="s">
        <v>260</v>
      </c>
      <c r="G2184" s="2508">
        <v>5.0</v>
      </c>
      <c r="H2184" s="2508">
        <v>45.0</v>
      </c>
      <c r="I2184" s="2508">
        <v>698.0</v>
      </c>
      <c r="J2184" s="2508">
        <v>62.0</v>
      </c>
      <c r="K2184" s="2510">
        <v>284158.0</v>
      </c>
      <c r="L2184" s="2510">
        <v>14208.0</v>
      </c>
      <c r="M2184" s="2508">
        <v>42.0</v>
      </c>
      <c r="N2184" s="2508">
        <v>46.0</v>
      </c>
      <c r="O2184" s="2508">
        <v>20.0</v>
      </c>
      <c r="P2184" s="2508">
        <v>0.3</v>
      </c>
    </row>
    <row r="2185">
      <c r="A2185" s="2505" t="s">
        <v>22</v>
      </c>
      <c r="B2185" s="2505" t="s">
        <v>783</v>
      </c>
      <c r="C2185" s="2506">
        <v>45677.583333333336</v>
      </c>
      <c r="D2185" s="2506">
        <v>45680.583333333336</v>
      </c>
      <c r="E2185" s="2508">
        <v>72.0</v>
      </c>
      <c r="F2185" s="2508" t="s">
        <v>260</v>
      </c>
      <c r="G2185" s="2508">
        <v>6.0</v>
      </c>
      <c r="H2185" s="2508">
        <v>72.0</v>
      </c>
      <c r="I2185" s="2508">
        <v>583.0</v>
      </c>
      <c r="J2185" s="2508">
        <v>72.0</v>
      </c>
      <c r="K2185" s="2510">
        <v>342493.0</v>
      </c>
      <c r="L2185" s="2510">
        <v>9257.0</v>
      </c>
      <c r="M2185" s="2508">
        <v>94.0</v>
      </c>
      <c r="N2185" s="2508">
        <v>30.0</v>
      </c>
      <c r="O2185" s="2508">
        <v>37.0</v>
      </c>
      <c r="P2185" s="2508">
        <v>0.5</v>
      </c>
    </row>
    <row r="2186">
      <c r="A2186" s="2505" t="s">
        <v>21</v>
      </c>
      <c r="B2186" s="2505" t="s">
        <v>783</v>
      </c>
      <c r="C2186" s="2506">
        <v>45684.583333333336</v>
      </c>
      <c r="D2186" s="2506">
        <v>45687.583333333336</v>
      </c>
      <c r="E2186" s="2508">
        <v>72.0</v>
      </c>
      <c r="F2186" s="2508" t="s">
        <v>260</v>
      </c>
      <c r="G2186" s="2508">
        <v>5.0</v>
      </c>
      <c r="H2186" s="2508">
        <v>105.0</v>
      </c>
      <c r="I2186" s="2508">
        <v>432.0</v>
      </c>
      <c r="J2186" s="2508">
        <v>106.0</v>
      </c>
      <c r="K2186" s="2510">
        <v>155052.0</v>
      </c>
      <c r="L2186" s="2510">
        <v>7753.0</v>
      </c>
      <c r="M2186" s="2508">
        <v>104.0</v>
      </c>
      <c r="N2186" s="2508">
        <v>25.0</v>
      </c>
      <c r="O2186" s="2508">
        <v>20.0</v>
      </c>
      <c r="P2186" s="2508">
        <v>0.3</v>
      </c>
    </row>
    <row r="2187">
      <c r="A2187" s="2505" t="s">
        <v>20</v>
      </c>
      <c r="B2187" s="2505" t="s">
        <v>783</v>
      </c>
      <c r="C2187" s="2506">
        <v>45691.583333333336</v>
      </c>
      <c r="D2187" s="2506">
        <v>45694.583333333336</v>
      </c>
      <c r="E2187" s="2508">
        <v>72.0</v>
      </c>
      <c r="F2187" s="2508" t="s">
        <v>260</v>
      </c>
      <c r="G2187" s="2508">
        <v>5.0</v>
      </c>
      <c r="H2187" s="2508">
        <v>34.0</v>
      </c>
      <c r="I2187" s="2508">
        <v>787.0</v>
      </c>
      <c r="J2187" s="2508">
        <v>42.0</v>
      </c>
      <c r="K2187" s="2510">
        <v>643869.0</v>
      </c>
      <c r="L2187" s="2510">
        <v>21462.0</v>
      </c>
      <c r="M2187" s="2508">
        <v>43.0</v>
      </c>
      <c r="N2187" s="2508">
        <v>69.0</v>
      </c>
      <c r="O2187" s="2508">
        <v>30.0</v>
      </c>
      <c r="P2187" s="2508">
        <v>0.4</v>
      </c>
    </row>
    <row r="2188">
      <c r="A2188" s="2505" t="s">
        <v>19</v>
      </c>
      <c r="B2188" s="2505" t="s">
        <v>783</v>
      </c>
      <c r="C2188" s="2506">
        <v>45698.583333333336</v>
      </c>
      <c r="D2188" s="2506">
        <v>45701.583333333336</v>
      </c>
      <c r="E2188" s="2508">
        <v>72.0</v>
      </c>
      <c r="F2188" s="2508" t="s">
        <v>260</v>
      </c>
      <c r="G2188" s="2508">
        <v>7.0</v>
      </c>
      <c r="H2188" s="2508">
        <v>15.0</v>
      </c>
      <c r="I2188" s="2508">
        <v>878.0</v>
      </c>
      <c r="J2188" s="2508">
        <v>26.0</v>
      </c>
      <c r="K2188" s="2510">
        <v>996198.0</v>
      </c>
      <c r="L2188" s="2510">
        <v>41508.0</v>
      </c>
      <c r="M2188" s="2508">
        <v>15.0</v>
      </c>
      <c r="N2188" s="2508">
        <v>134.0</v>
      </c>
      <c r="O2188" s="2508">
        <v>24.0</v>
      </c>
      <c r="P2188" s="2508">
        <v>0.3</v>
      </c>
    </row>
    <row r="2189">
      <c r="A2189" s="2505" t="s">
        <v>18</v>
      </c>
      <c r="B2189" s="2505" t="s">
        <v>783</v>
      </c>
      <c r="C2189" s="2506">
        <v>45705.583333333336</v>
      </c>
      <c r="D2189" s="2506">
        <v>45708.583333333336</v>
      </c>
      <c r="E2189" s="2508">
        <v>72.0</v>
      </c>
      <c r="F2189" s="2508" t="s">
        <v>260</v>
      </c>
      <c r="G2189" s="2508">
        <v>7.0</v>
      </c>
      <c r="H2189" s="2508">
        <v>49.0</v>
      </c>
      <c r="I2189" s="2508">
        <v>649.0</v>
      </c>
      <c r="J2189" s="2508">
        <v>60.0</v>
      </c>
      <c r="K2189" s="2510">
        <v>393871.0</v>
      </c>
      <c r="L2189" s="2510">
        <v>13129.0</v>
      </c>
      <c r="M2189" s="2508">
        <v>70.0</v>
      </c>
      <c r="N2189" s="2508">
        <v>42.0</v>
      </c>
      <c r="O2189" s="2508">
        <v>30.0</v>
      </c>
      <c r="P2189" s="2508">
        <v>0.4</v>
      </c>
    </row>
    <row r="2190">
      <c r="A2190" s="2505" t="s">
        <v>17</v>
      </c>
      <c r="B2190" s="2505" t="s">
        <v>783</v>
      </c>
      <c r="C2190" s="2506">
        <v>45712.583333333336</v>
      </c>
      <c r="D2190" s="2506">
        <v>45715.583333333336</v>
      </c>
      <c r="E2190" s="2508">
        <v>72.0</v>
      </c>
      <c r="F2190" s="2508" t="s">
        <v>260</v>
      </c>
      <c r="G2190" s="2508">
        <v>5.0</v>
      </c>
      <c r="H2190" s="2508">
        <v>89.0</v>
      </c>
      <c r="I2190" s="2508">
        <v>455.0</v>
      </c>
      <c r="J2190" s="2508">
        <v>98.0</v>
      </c>
      <c r="K2190" s="2510">
        <v>136724.0</v>
      </c>
      <c r="L2190" s="2510">
        <v>8545.0</v>
      </c>
      <c r="M2190" s="2508">
        <v>90.0</v>
      </c>
      <c r="N2190" s="2508">
        <v>28.0</v>
      </c>
      <c r="O2190" s="2508">
        <v>16.0</v>
      </c>
      <c r="P2190" s="2508">
        <v>0.2</v>
      </c>
    </row>
    <row r="2191">
      <c r="A2191" s="2505" t="s">
        <v>16</v>
      </c>
      <c r="B2191" s="2505" t="s">
        <v>783</v>
      </c>
      <c r="C2191" s="2506">
        <v>45719.583333333336</v>
      </c>
      <c r="D2191" s="2506">
        <v>45722.583333333336</v>
      </c>
      <c r="E2191" s="2508">
        <v>72.0</v>
      </c>
      <c r="F2191" s="2508" t="s">
        <v>260</v>
      </c>
      <c r="G2191" s="2508">
        <v>6.0</v>
      </c>
      <c r="H2191" s="2508">
        <v>66.0</v>
      </c>
      <c r="I2191" s="2508">
        <v>578.0</v>
      </c>
      <c r="J2191" s="2508">
        <v>76.0</v>
      </c>
      <c r="K2191" s="2510">
        <v>167513.0</v>
      </c>
      <c r="L2191" s="2510">
        <v>10470.0</v>
      </c>
      <c r="M2191" s="2508">
        <v>63.0</v>
      </c>
      <c r="N2191" s="2508">
        <v>34.0</v>
      </c>
      <c r="O2191" s="2508">
        <v>16.0</v>
      </c>
      <c r="P2191" s="2508">
        <v>0.2</v>
      </c>
    </row>
    <row r="2192">
      <c r="A2192" s="2505" t="s">
        <v>782</v>
      </c>
      <c r="B2192" s="2505" t="s">
        <v>783</v>
      </c>
      <c r="C2192" s="2506">
        <v>45502.625</v>
      </c>
      <c r="D2192" s="2506">
        <v>45505.583333333336</v>
      </c>
      <c r="E2192" s="2508">
        <v>71.0</v>
      </c>
      <c r="F2192" s="2508" t="s">
        <v>582</v>
      </c>
      <c r="G2192" s="2508">
        <v>4.0</v>
      </c>
      <c r="H2192" s="2508">
        <v>53.0</v>
      </c>
      <c r="I2192" s="2508">
        <v>620.0</v>
      </c>
      <c r="J2192" s="2508">
        <v>72.0</v>
      </c>
      <c r="K2192" s="2510">
        <v>187781.0</v>
      </c>
      <c r="L2192" s="2510">
        <v>20865.0</v>
      </c>
      <c r="M2192" s="2508">
        <v>36.0</v>
      </c>
      <c r="N2192" s="2508">
        <v>55.0</v>
      </c>
      <c r="O2192" s="2508">
        <v>9.0</v>
      </c>
      <c r="P2192" s="2508">
        <v>0.1</v>
      </c>
    </row>
    <row r="2193">
      <c r="A2193" s="2505" t="s">
        <v>46</v>
      </c>
      <c r="B2193" s="2505" t="s">
        <v>783</v>
      </c>
      <c r="C2193" s="2506">
        <v>45509.625</v>
      </c>
      <c r="D2193" s="2506">
        <v>45512.583333333336</v>
      </c>
      <c r="E2193" s="2508">
        <v>71.0</v>
      </c>
      <c r="F2193" s="2508" t="s">
        <v>582</v>
      </c>
      <c r="G2193" s="2508">
        <v>5.0</v>
      </c>
      <c r="H2193" s="2508">
        <v>78.0</v>
      </c>
      <c r="I2193" s="2508">
        <v>536.0</v>
      </c>
      <c r="J2193" s="2508">
        <v>97.0</v>
      </c>
      <c r="K2193" s="2510">
        <v>77743.0</v>
      </c>
      <c r="L2193" s="2510">
        <v>25914.0</v>
      </c>
      <c r="M2193" s="2508">
        <v>23.0</v>
      </c>
      <c r="N2193" s="2508">
        <v>67.0</v>
      </c>
      <c r="O2193" s="2508">
        <v>3.0</v>
      </c>
      <c r="P2193" s="2508">
        <v>0.0</v>
      </c>
    </row>
    <row r="2194">
      <c r="A2194" s="2505" t="s">
        <v>45</v>
      </c>
      <c r="B2194" s="2505" t="s">
        <v>783</v>
      </c>
      <c r="C2194" s="2506">
        <v>45516.625</v>
      </c>
      <c r="D2194" s="2506">
        <v>45519.583333333336</v>
      </c>
      <c r="E2194" s="2508">
        <v>71.0</v>
      </c>
      <c r="F2194" s="2508" t="s">
        <v>582</v>
      </c>
      <c r="G2194" s="2508">
        <v>5.0</v>
      </c>
      <c r="H2194" s="2508">
        <v>115.0</v>
      </c>
      <c r="I2194" s="2508">
        <v>341.0</v>
      </c>
      <c r="J2194" s="2508">
        <v>107.0</v>
      </c>
      <c r="K2194" s="2510">
        <v>65688.0</v>
      </c>
      <c r="L2194" s="2510">
        <v>5972.0</v>
      </c>
      <c r="M2194" s="2508">
        <v>101.0</v>
      </c>
      <c r="N2194" s="2508">
        <v>15.0</v>
      </c>
      <c r="O2194" s="2508">
        <v>11.0</v>
      </c>
      <c r="P2194" s="2508">
        <v>0.2</v>
      </c>
    </row>
    <row r="2195">
      <c r="A2195" s="2505" t="s">
        <v>44</v>
      </c>
      <c r="B2195" s="2505" t="s">
        <v>783</v>
      </c>
      <c r="C2195" s="2506">
        <v>45523.625</v>
      </c>
      <c r="D2195" s="2506">
        <v>45526.583333333336</v>
      </c>
      <c r="E2195" s="2508">
        <v>71.0</v>
      </c>
      <c r="F2195" s="2508" t="s">
        <v>582</v>
      </c>
      <c r="G2195" s="2508">
        <v>4.0</v>
      </c>
      <c r="H2195" s="2508">
        <v>95.0</v>
      </c>
      <c r="I2195" s="2508">
        <v>437.0</v>
      </c>
      <c r="J2195" s="2508">
        <v>105.0</v>
      </c>
      <c r="K2195" s="2510">
        <v>84477.0</v>
      </c>
      <c r="L2195" s="2510">
        <v>12068.0</v>
      </c>
      <c r="M2195" s="2508">
        <v>63.0</v>
      </c>
      <c r="N2195" s="2508">
        <v>31.0</v>
      </c>
      <c r="O2195" s="2508">
        <v>7.0</v>
      </c>
      <c r="P2195" s="2508">
        <v>0.1</v>
      </c>
    </row>
    <row r="2196">
      <c r="A2196" s="2505" t="s">
        <v>43</v>
      </c>
      <c r="B2196" s="2505" t="s">
        <v>783</v>
      </c>
      <c r="C2196" s="2506">
        <v>45530.625</v>
      </c>
      <c r="D2196" s="2506">
        <v>45533.583333333336</v>
      </c>
      <c r="E2196" s="2508">
        <v>71.0</v>
      </c>
      <c r="F2196" s="2508" t="s">
        <v>582</v>
      </c>
      <c r="G2196" s="2508">
        <v>5.0</v>
      </c>
      <c r="H2196" s="2508">
        <v>118.0</v>
      </c>
      <c r="I2196" s="2508">
        <v>337.0</v>
      </c>
      <c r="J2196" s="2508">
        <v>115.0</v>
      </c>
      <c r="K2196" s="2510">
        <v>64156.0</v>
      </c>
      <c r="L2196" s="2510">
        <v>9165.0</v>
      </c>
      <c r="M2196" s="2508">
        <v>88.0</v>
      </c>
      <c r="N2196" s="2508">
        <v>24.0</v>
      </c>
      <c r="O2196" s="2508">
        <v>7.0</v>
      </c>
      <c r="P2196" s="2508">
        <v>0.1</v>
      </c>
    </row>
    <row r="2197">
      <c r="A2197" s="2505" t="s">
        <v>42</v>
      </c>
      <c r="B2197" s="2505" t="s">
        <v>783</v>
      </c>
      <c r="C2197" s="2506">
        <v>45537.708333333336</v>
      </c>
      <c r="D2197" s="2506">
        <v>45540.666666666664</v>
      </c>
      <c r="E2197" s="2508">
        <v>71.0</v>
      </c>
      <c r="F2197" s="2508" t="s">
        <v>582</v>
      </c>
      <c r="G2197" s="2508">
        <v>3.0</v>
      </c>
      <c r="H2197" s="2508">
        <v>144.0</v>
      </c>
      <c r="I2197" s="2508">
        <v>222.0</v>
      </c>
      <c r="J2197" s="2508">
        <v>139.0</v>
      </c>
      <c r="K2197" s="2510">
        <v>42112.0</v>
      </c>
      <c r="L2197" s="2510">
        <v>7019.0</v>
      </c>
      <c r="M2197" s="2508">
        <v>111.0</v>
      </c>
      <c r="N2197" s="2508">
        <v>18.0</v>
      </c>
      <c r="O2197" s="2508">
        <v>6.0</v>
      </c>
      <c r="P2197" s="2508">
        <v>0.1</v>
      </c>
    </row>
    <row r="2198">
      <c r="A2198" s="2505" t="s">
        <v>41</v>
      </c>
      <c r="B2198" s="2505" t="s">
        <v>783</v>
      </c>
      <c r="C2198" s="2506">
        <v>45544.708333333336</v>
      </c>
      <c r="D2198" s="2506">
        <v>45547.583333333336</v>
      </c>
      <c r="E2198" s="2508">
        <v>69.0</v>
      </c>
      <c r="F2198" s="2508" t="s">
        <v>582</v>
      </c>
      <c r="G2198" s="2508">
        <v>3.0</v>
      </c>
      <c r="H2198" s="2508">
        <v>128.0</v>
      </c>
      <c r="I2198" s="2508">
        <v>307.0</v>
      </c>
      <c r="J2198" s="2508">
        <v>131.0</v>
      </c>
      <c r="K2198" s="2510">
        <v>44899.0</v>
      </c>
      <c r="L2198" s="2510">
        <v>7483.0</v>
      </c>
      <c r="M2198" s="2508">
        <v>97.0</v>
      </c>
      <c r="N2198" s="2508">
        <v>19.0</v>
      </c>
      <c r="O2198" s="2508">
        <v>6.0</v>
      </c>
      <c r="P2198" s="2508">
        <v>0.1</v>
      </c>
    </row>
    <row r="2199">
      <c r="A2199" s="2505" t="s">
        <v>40</v>
      </c>
      <c r="B2199" s="2505" t="s">
        <v>783</v>
      </c>
      <c r="C2199" s="2506">
        <v>45551.708333333336</v>
      </c>
      <c r="D2199" s="2506">
        <v>45554.583333333336</v>
      </c>
      <c r="E2199" s="2508">
        <v>69.0</v>
      </c>
      <c r="F2199" s="2508" t="s">
        <v>582</v>
      </c>
      <c r="G2199" s="2508">
        <v>4.0</v>
      </c>
      <c r="H2199" s="2508">
        <v>37.0</v>
      </c>
      <c r="I2199" s="2508">
        <v>750.0</v>
      </c>
      <c r="J2199" s="2508">
        <v>55.0</v>
      </c>
      <c r="K2199" s="2510">
        <v>224257.0</v>
      </c>
      <c r="L2199" s="2510">
        <v>32037.0</v>
      </c>
      <c r="M2199" s="2508">
        <v>17.0</v>
      </c>
      <c r="N2199" s="2508">
        <v>83.0</v>
      </c>
      <c r="O2199" s="2508">
        <v>7.0</v>
      </c>
      <c r="P2199" s="2508">
        <v>0.1</v>
      </c>
    </row>
    <row r="2200">
      <c r="A2200" s="2505" t="s">
        <v>39</v>
      </c>
      <c r="B2200" s="2505" t="s">
        <v>783</v>
      </c>
      <c r="C2200" s="2506">
        <v>45558.708333333336</v>
      </c>
      <c r="D2200" s="2506">
        <v>45561.583333333336</v>
      </c>
      <c r="E2200" s="2508">
        <v>69.0</v>
      </c>
      <c r="F2200" s="2508" t="s">
        <v>582</v>
      </c>
      <c r="G2200" s="2508">
        <v>5.0</v>
      </c>
      <c r="H2200" s="2508">
        <v>141.0</v>
      </c>
      <c r="I2200" s="2508">
        <v>259.0</v>
      </c>
      <c r="J2200" s="2508">
        <v>142.0</v>
      </c>
      <c r="K2200" s="2510">
        <v>39494.0</v>
      </c>
      <c r="L2200" s="2510">
        <v>7899.0</v>
      </c>
      <c r="M2200" s="2508">
        <v>99.0</v>
      </c>
      <c r="N2200" s="2508">
        <v>20.0</v>
      </c>
      <c r="O2200" s="2508">
        <v>5.0</v>
      </c>
      <c r="P2200" s="2508">
        <v>0.1</v>
      </c>
    </row>
    <row r="2201">
      <c r="A2201" s="2505" t="s">
        <v>38</v>
      </c>
      <c r="B2201" s="2505" t="s">
        <v>783</v>
      </c>
      <c r="C2201" s="2506">
        <v>45565.708333333336</v>
      </c>
      <c r="D2201" s="2506">
        <v>45568.583333333336</v>
      </c>
      <c r="E2201" s="2508">
        <v>69.0</v>
      </c>
      <c r="F2201" s="2508" t="s">
        <v>582</v>
      </c>
      <c r="G2201" s="2508">
        <v>4.0</v>
      </c>
      <c r="H2201" s="2508">
        <v>13.0</v>
      </c>
      <c r="I2201" s="2508">
        <v>879.0</v>
      </c>
      <c r="J2201" s="2508">
        <v>23.0</v>
      </c>
      <c r="K2201" s="2510">
        <v>620939.0</v>
      </c>
      <c r="L2201" s="2510">
        <v>124188.0</v>
      </c>
      <c r="M2201" s="2508">
        <v>3.0</v>
      </c>
      <c r="N2201" s="2508">
        <v>320.0</v>
      </c>
      <c r="O2201" s="2508">
        <v>5.0</v>
      </c>
      <c r="P2201" s="2508">
        <v>0.1</v>
      </c>
    </row>
    <row r="2202">
      <c r="A2202" s="2505" t="s">
        <v>37</v>
      </c>
      <c r="B2202" s="2505" t="s">
        <v>783</v>
      </c>
      <c r="C2202" s="2506">
        <v>45572.625</v>
      </c>
      <c r="D2202" s="2506">
        <v>45575.583333333336</v>
      </c>
      <c r="E2202" s="2508">
        <v>71.0</v>
      </c>
      <c r="F2202" s="2508" t="s">
        <v>582</v>
      </c>
      <c r="G2202" s="2508">
        <v>7.0</v>
      </c>
      <c r="H2202" s="2508">
        <v>104.0</v>
      </c>
      <c r="I2202" s="2508">
        <v>454.0</v>
      </c>
      <c r="J2202" s="2508">
        <v>119.0</v>
      </c>
      <c r="K2202" s="2510">
        <v>100264.0</v>
      </c>
      <c r="L2202" s="2510">
        <v>20053.0</v>
      </c>
      <c r="M2202" s="2508">
        <v>38.0</v>
      </c>
      <c r="N2202" s="2508">
        <v>52.0</v>
      </c>
      <c r="O2202" s="2508">
        <v>5.0</v>
      </c>
      <c r="P2202" s="2508">
        <v>0.1</v>
      </c>
    </row>
    <row r="2203">
      <c r="A2203" s="2505" t="s">
        <v>36</v>
      </c>
      <c r="B2203" s="2505" t="s">
        <v>783</v>
      </c>
      <c r="C2203" s="2506">
        <v>45579.625</v>
      </c>
      <c r="D2203" s="2506">
        <v>45582.583333333336</v>
      </c>
      <c r="E2203" s="2508">
        <v>71.0</v>
      </c>
      <c r="F2203" s="2508" t="s">
        <v>582</v>
      </c>
      <c r="G2203" s="2508">
        <v>3.0</v>
      </c>
      <c r="H2203" s="2508">
        <v>160.0</v>
      </c>
      <c r="I2203" s="2508">
        <v>186.0</v>
      </c>
      <c r="J2203" s="2508">
        <v>160.0</v>
      </c>
      <c r="K2203" s="2510">
        <v>37418.0</v>
      </c>
      <c r="L2203" s="2510">
        <v>7484.0</v>
      </c>
      <c r="M2203" s="2508">
        <v>113.0</v>
      </c>
      <c r="N2203" s="2508">
        <v>19.0</v>
      </c>
      <c r="O2203" s="2508">
        <v>5.0</v>
      </c>
      <c r="P2203" s="2508">
        <v>0.1</v>
      </c>
    </row>
    <row r="2204">
      <c r="A2204" s="2505" t="s">
        <v>35</v>
      </c>
      <c r="B2204" s="2505" t="s">
        <v>783</v>
      </c>
      <c r="C2204" s="2506">
        <v>45586.625</v>
      </c>
      <c r="D2204" s="2506">
        <v>45589.583333333336</v>
      </c>
      <c r="E2204" s="2508">
        <v>71.0</v>
      </c>
      <c r="F2204" s="2508" t="s">
        <v>582</v>
      </c>
      <c r="G2204" s="2508">
        <v>2.0</v>
      </c>
      <c r="H2204" s="2508">
        <v>152.0</v>
      </c>
      <c r="I2204" s="2508">
        <v>165.0</v>
      </c>
      <c r="J2204" s="2508">
        <v>145.0</v>
      </c>
      <c r="K2204" s="2510">
        <v>40313.0</v>
      </c>
      <c r="L2204" s="2510">
        <v>5759.0</v>
      </c>
      <c r="M2204" s="2508">
        <v>121.0</v>
      </c>
      <c r="N2204" s="2508">
        <v>15.0</v>
      </c>
      <c r="O2204" s="2508">
        <v>7.0</v>
      </c>
      <c r="P2204" s="2508">
        <v>0.1</v>
      </c>
    </row>
    <row r="2205">
      <c r="A2205" s="2505" t="s">
        <v>34</v>
      </c>
      <c r="B2205" s="2505" t="s">
        <v>783</v>
      </c>
      <c r="C2205" s="2506">
        <v>45593.583333333336</v>
      </c>
      <c r="D2205" s="2506">
        <v>45596.583333333336</v>
      </c>
      <c r="E2205" s="2508">
        <v>72.0</v>
      </c>
      <c r="F2205" s="2508" t="s">
        <v>582</v>
      </c>
      <c r="G2205" s="2508">
        <v>2.0</v>
      </c>
      <c r="H2205" s="2508">
        <v>96.0</v>
      </c>
      <c r="I2205" s="2508">
        <v>451.0</v>
      </c>
      <c r="J2205" s="2508">
        <v>104.0</v>
      </c>
      <c r="K2205" s="2510">
        <v>125691.0</v>
      </c>
      <c r="L2205" s="2510">
        <v>13966.0</v>
      </c>
      <c r="M2205" s="2508">
        <v>63.0</v>
      </c>
      <c r="N2205" s="2508">
        <v>36.0</v>
      </c>
      <c r="O2205" s="2508">
        <v>9.0</v>
      </c>
      <c r="P2205" s="2508">
        <v>0.1</v>
      </c>
    </row>
    <row r="2206">
      <c r="A2206" s="2505" t="s">
        <v>33</v>
      </c>
      <c r="B2206" s="2505" t="s">
        <v>783</v>
      </c>
      <c r="C2206" s="2506">
        <v>45600.583333333336</v>
      </c>
      <c r="D2206" s="2506">
        <v>45603.583333333336</v>
      </c>
      <c r="E2206" s="2508">
        <v>72.0</v>
      </c>
      <c r="F2206" s="2508" t="s">
        <v>582</v>
      </c>
      <c r="G2206" s="2508">
        <v>4.0</v>
      </c>
      <c r="H2206" s="2508">
        <v>146.0</v>
      </c>
      <c r="I2206" s="2508">
        <v>240.0</v>
      </c>
      <c r="J2206" s="2508">
        <v>152.0</v>
      </c>
      <c r="K2206" s="2510">
        <v>42451.0</v>
      </c>
      <c r="L2206" s="2510">
        <v>8490.0</v>
      </c>
      <c r="M2206" s="2508">
        <v>99.0</v>
      </c>
      <c r="N2206" s="2508">
        <v>22.0</v>
      </c>
      <c r="O2206" s="2508">
        <v>5.0</v>
      </c>
      <c r="P2206" s="2508">
        <v>0.1</v>
      </c>
    </row>
    <row r="2207">
      <c r="A2207" s="2505" t="s">
        <v>32</v>
      </c>
      <c r="B2207" s="2505" t="s">
        <v>783</v>
      </c>
      <c r="C2207" s="2506">
        <v>45607.583333333336</v>
      </c>
      <c r="D2207" s="2506">
        <v>45610.583333333336</v>
      </c>
      <c r="E2207" s="2508">
        <v>72.0</v>
      </c>
      <c r="F2207" s="2508" t="s">
        <v>582</v>
      </c>
      <c r="G2207" s="2508">
        <v>2.0</v>
      </c>
      <c r="H2207" s="2508">
        <v>164.0</v>
      </c>
      <c r="I2207" s="2508">
        <v>174.0</v>
      </c>
      <c r="J2207" s="2508">
        <v>166.0</v>
      </c>
      <c r="K2207" s="2510">
        <v>30483.0</v>
      </c>
      <c r="L2207" s="2510">
        <v>7621.0</v>
      </c>
      <c r="M2207" s="2508">
        <v>109.0</v>
      </c>
      <c r="N2207" s="2508">
        <v>19.0</v>
      </c>
      <c r="O2207" s="2508">
        <v>4.0</v>
      </c>
      <c r="P2207" s="2508">
        <v>0.1</v>
      </c>
    </row>
    <row r="2208">
      <c r="A2208" s="2505" t="s">
        <v>31</v>
      </c>
      <c r="B2208" s="2505" t="s">
        <v>783</v>
      </c>
      <c r="C2208" s="2506">
        <v>45614.583333333336</v>
      </c>
      <c r="D2208" s="2506">
        <v>45617.583333333336</v>
      </c>
      <c r="E2208" s="2508">
        <v>72.0</v>
      </c>
      <c r="F2208" s="2508" t="s">
        <v>582</v>
      </c>
      <c r="G2208" s="2508">
        <v>2.0</v>
      </c>
      <c r="H2208" s="2508">
        <v>165.0</v>
      </c>
      <c r="I2208" s="2508">
        <v>71.0</v>
      </c>
      <c r="J2208" s="2508">
        <v>165.0</v>
      </c>
      <c r="K2208" s="2510">
        <v>13660.0</v>
      </c>
      <c r="L2208" s="2510">
        <v>4553.0</v>
      </c>
      <c r="M2208" s="2508">
        <v>149.0</v>
      </c>
      <c r="N2208" s="2508">
        <v>12.0</v>
      </c>
      <c r="O2208" s="2508">
        <v>3.0</v>
      </c>
      <c r="P2208" s="2508">
        <v>0.0</v>
      </c>
    </row>
    <row r="2209">
      <c r="A2209" s="2505" t="s">
        <v>30</v>
      </c>
      <c r="B2209" s="2505" t="s">
        <v>783</v>
      </c>
      <c r="C2209" s="2506">
        <v>45621.583333333336</v>
      </c>
      <c r="D2209" s="2506">
        <v>45624.583333333336</v>
      </c>
      <c r="E2209" s="2508">
        <v>72.0</v>
      </c>
      <c r="F2209" s="2508" t="s">
        <v>582</v>
      </c>
      <c r="G2209" s="2508">
        <v>2.0</v>
      </c>
      <c r="H2209" s="2508">
        <v>149.0</v>
      </c>
      <c r="I2209" s="2508">
        <v>190.0</v>
      </c>
      <c r="J2209" s="2508">
        <v>162.0</v>
      </c>
      <c r="K2209" s="2510">
        <v>20051.0</v>
      </c>
      <c r="L2209" s="2510">
        <v>10026.0</v>
      </c>
      <c r="M2209" s="2508">
        <v>96.0</v>
      </c>
      <c r="N2209" s="2508">
        <v>26.0</v>
      </c>
      <c r="O2209" s="2508">
        <v>2.0</v>
      </c>
      <c r="P2209" s="2508">
        <v>0.0</v>
      </c>
    </row>
    <row r="2210">
      <c r="A2210" s="2505" t="s">
        <v>29</v>
      </c>
      <c r="B2210" s="2505" t="s">
        <v>783</v>
      </c>
      <c r="C2210" s="2506">
        <v>45628.583333333336</v>
      </c>
      <c r="D2210" s="2506">
        <v>45631.583333333336</v>
      </c>
      <c r="E2210" s="2508">
        <v>72.0</v>
      </c>
      <c r="F2210" s="2508" t="s">
        <v>582</v>
      </c>
      <c r="G2210" s="2508">
        <v>5.0</v>
      </c>
      <c r="H2210" s="2508">
        <v>161.0</v>
      </c>
      <c r="I2210" s="2508">
        <v>152.0</v>
      </c>
      <c r="J2210" s="2508">
        <v>161.0</v>
      </c>
      <c r="K2210" s="2510">
        <v>28931.0</v>
      </c>
      <c r="L2210" s="2510">
        <v>7233.0</v>
      </c>
      <c r="M2210" s="2508">
        <v>120.0</v>
      </c>
      <c r="N2210" s="2508">
        <v>18.0</v>
      </c>
      <c r="O2210" s="2508">
        <v>4.0</v>
      </c>
      <c r="P2210" s="2508">
        <v>0.1</v>
      </c>
    </row>
    <row r="2211">
      <c r="A2211" s="2505" t="s">
        <v>28</v>
      </c>
      <c r="B2211" s="2505" t="s">
        <v>783</v>
      </c>
      <c r="C2211" s="2506">
        <v>45635.583333333336</v>
      </c>
      <c r="D2211" s="2506">
        <v>45638.583333333336</v>
      </c>
      <c r="E2211" s="2508">
        <v>72.0</v>
      </c>
      <c r="F2211" s="2508" t="s">
        <v>582</v>
      </c>
      <c r="G2211" s="2508">
        <v>4.0</v>
      </c>
      <c r="H2211" s="2508">
        <v>163.0</v>
      </c>
      <c r="I2211" s="2508">
        <v>113.0</v>
      </c>
      <c r="J2211" s="2508">
        <v>156.0</v>
      </c>
      <c r="K2211" s="2510">
        <v>19969.0</v>
      </c>
      <c r="L2211" s="2510">
        <v>3994.0</v>
      </c>
      <c r="M2211" s="2508">
        <v>149.0</v>
      </c>
      <c r="N2211" s="2508">
        <v>10.0</v>
      </c>
      <c r="O2211" s="2508">
        <v>5.0</v>
      </c>
      <c r="P2211" s="2508">
        <v>0.1</v>
      </c>
    </row>
    <row r="2212">
      <c r="A2212" s="2505" t="s">
        <v>27</v>
      </c>
      <c r="B2212" s="2505" t="s">
        <v>783</v>
      </c>
      <c r="C2212" s="2506">
        <v>45642.583333333336</v>
      </c>
      <c r="D2212" s="2506">
        <v>45645.583333333336</v>
      </c>
      <c r="E2212" s="2508">
        <v>72.0</v>
      </c>
      <c r="F2212" s="2508" t="s">
        <v>582</v>
      </c>
      <c r="G2212" s="2508">
        <v>1.0</v>
      </c>
      <c r="H2212" s="2508">
        <v>164.0</v>
      </c>
      <c r="I2212" s="2508">
        <v>120.0</v>
      </c>
      <c r="J2212" s="2508">
        <v>164.0</v>
      </c>
      <c r="K2212" s="2510">
        <v>15148.0</v>
      </c>
      <c r="L2212" s="2510">
        <v>5049.0</v>
      </c>
      <c r="M2212" s="2508">
        <v>141.0</v>
      </c>
      <c r="N2212" s="2508">
        <v>13.0</v>
      </c>
      <c r="O2212" s="2508">
        <v>3.0</v>
      </c>
      <c r="P2212" s="2508">
        <v>0.0</v>
      </c>
    </row>
    <row r="2213">
      <c r="A2213" s="2505" t="s">
        <v>26</v>
      </c>
      <c r="B2213" s="2505" t="s">
        <v>783</v>
      </c>
      <c r="C2213" s="2506">
        <v>45649.583333333336</v>
      </c>
      <c r="D2213" s="2506">
        <v>45652.583333333336</v>
      </c>
      <c r="E2213" s="2508">
        <v>72.0</v>
      </c>
      <c r="F2213" s="2508" t="s">
        <v>582</v>
      </c>
      <c r="G2213" s="2508">
        <v>1.0</v>
      </c>
      <c r="H2213" s="2508">
        <v>151.0</v>
      </c>
      <c r="I2213" s="2508">
        <v>116.0</v>
      </c>
      <c r="J2213" s="2508">
        <v>142.0</v>
      </c>
      <c r="K2213" s="2510">
        <v>23457.0</v>
      </c>
      <c r="L2213" s="2510">
        <v>4691.0</v>
      </c>
      <c r="M2213" s="2508">
        <v>146.0</v>
      </c>
      <c r="N2213" s="2508">
        <v>12.0</v>
      </c>
      <c r="O2213" s="2508">
        <v>5.0</v>
      </c>
      <c r="P2213" s="2508">
        <v>0.1</v>
      </c>
    </row>
    <row r="2214">
      <c r="A2214" s="2505" t="s">
        <v>25</v>
      </c>
      <c r="B2214" s="2505" t="s">
        <v>783</v>
      </c>
      <c r="C2214" s="2506">
        <v>45656.583333333336</v>
      </c>
      <c r="D2214" s="2506">
        <v>45659.583333333336</v>
      </c>
      <c r="E2214" s="2508">
        <v>72.0</v>
      </c>
      <c r="F2214" s="2508" t="s">
        <v>582</v>
      </c>
      <c r="G2214" s="2508">
        <v>2.0</v>
      </c>
      <c r="H2214" s="2508">
        <v>140.0</v>
      </c>
      <c r="I2214" s="2508">
        <v>228.0</v>
      </c>
      <c r="J2214" s="2508">
        <v>135.0</v>
      </c>
      <c r="K2214" s="2510">
        <v>35737.0</v>
      </c>
      <c r="L2214" s="2510">
        <v>7147.0</v>
      </c>
      <c r="M2214" s="2508">
        <v>114.0</v>
      </c>
      <c r="N2214" s="2508">
        <v>18.0</v>
      </c>
      <c r="O2214" s="2508">
        <v>5.0</v>
      </c>
      <c r="P2214" s="2508">
        <v>0.1</v>
      </c>
    </row>
    <row r="2215">
      <c r="A2215" s="2505" t="s">
        <v>24</v>
      </c>
      <c r="B2215" s="2505" t="s">
        <v>783</v>
      </c>
      <c r="C2215" s="2506">
        <v>45663.583333333336</v>
      </c>
      <c r="D2215" s="2506">
        <v>45666.583333333336</v>
      </c>
      <c r="E2215" s="2508">
        <v>72.0</v>
      </c>
      <c r="F2215" s="2508" t="s">
        <v>582</v>
      </c>
      <c r="G2215" s="2508">
        <v>2.0</v>
      </c>
      <c r="H2215" s="2508">
        <v>165.0</v>
      </c>
      <c r="I2215" s="2508">
        <v>83.0</v>
      </c>
      <c r="J2215" s="2508">
        <v>158.0</v>
      </c>
      <c r="K2215" s="2510">
        <v>11623.0</v>
      </c>
      <c r="L2215" s="2510">
        <v>3874.0</v>
      </c>
      <c r="M2215" s="2508">
        <v>149.0</v>
      </c>
      <c r="N2215" s="2508">
        <v>10.0</v>
      </c>
      <c r="O2215" s="2508">
        <v>3.0</v>
      </c>
      <c r="P2215" s="2508">
        <v>0.0</v>
      </c>
    </row>
    <row r="2216">
      <c r="A2216" s="2505" t="s">
        <v>23</v>
      </c>
      <c r="B2216" s="2505" t="s">
        <v>783</v>
      </c>
      <c r="C2216" s="2506">
        <v>45670.583333333336</v>
      </c>
      <c r="D2216" s="2506">
        <v>45673.583333333336</v>
      </c>
      <c r="E2216" s="2508">
        <v>72.0</v>
      </c>
      <c r="F2216" s="2508" t="s">
        <v>582</v>
      </c>
      <c r="G2216" s="2508">
        <v>2.0</v>
      </c>
      <c r="H2216" s="2508">
        <v>169.0</v>
      </c>
      <c r="I2216" s="2508">
        <v>33.0</v>
      </c>
      <c r="J2216" s="2508">
        <v>165.0</v>
      </c>
      <c r="K2216" s="2510">
        <v>5797.0</v>
      </c>
      <c r="L2216" s="2510">
        <v>1932.0</v>
      </c>
      <c r="M2216" s="2508">
        <v>166.0</v>
      </c>
      <c r="N2216" s="2508">
        <v>5.0</v>
      </c>
      <c r="O2216" s="2508">
        <v>3.0</v>
      </c>
      <c r="P2216" s="2508">
        <v>0.0</v>
      </c>
    </row>
    <row r="2217">
      <c r="A2217" s="2505" t="s">
        <v>22</v>
      </c>
      <c r="B2217" s="2505" t="s">
        <v>783</v>
      </c>
      <c r="C2217" s="2506">
        <v>45677.583333333336</v>
      </c>
      <c r="D2217" s="2506">
        <v>45680.583333333336</v>
      </c>
      <c r="E2217" s="2508">
        <v>72.0</v>
      </c>
      <c r="F2217" s="2508" t="s">
        <v>582</v>
      </c>
      <c r="G2217" s="2508">
        <v>2.0</v>
      </c>
      <c r="H2217" s="2508">
        <v>152.0</v>
      </c>
      <c r="I2217" s="2508">
        <v>178.0</v>
      </c>
      <c r="J2217" s="2508">
        <v>151.0</v>
      </c>
      <c r="K2217" s="2510">
        <v>41293.0</v>
      </c>
      <c r="L2217" s="2510">
        <v>6882.0</v>
      </c>
      <c r="M2217" s="2508">
        <v>131.0</v>
      </c>
      <c r="N2217" s="2508">
        <v>18.0</v>
      </c>
      <c r="O2217" s="2508">
        <v>6.0</v>
      </c>
      <c r="P2217" s="2508">
        <v>0.1</v>
      </c>
    </row>
    <row r="2218">
      <c r="A2218" s="2505" t="s">
        <v>21</v>
      </c>
      <c r="B2218" s="2505" t="s">
        <v>783</v>
      </c>
      <c r="C2218" s="2506">
        <v>45684.583333333336</v>
      </c>
      <c r="D2218" s="2506">
        <v>45687.583333333336</v>
      </c>
      <c r="E2218" s="2508">
        <v>72.0</v>
      </c>
      <c r="F2218" s="2508" t="s">
        <v>582</v>
      </c>
      <c r="G2218" s="2508">
        <v>4.0</v>
      </c>
      <c r="H2218" s="2508">
        <v>139.0</v>
      </c>
      <c r="I2218" s="2508">
        <v>253.0</v>
      </c>
      <c r="J2218" s="2508">
        <v>153.0</v>
      </c>
      <c r="K2218" s="2510">
        <v>37202.0</v>
      </c>
      <c r="L2218" s="2510">
        <v>18601.0</v>
      </c>
      <c r="M2218" s="2508">
        <v>62.0</v>
      </c>
      <c r="N2218" s="2508">
        <v>47.0</v>
      </c>
      <c r="O2218" s="2508">
        <v>2.0</v>
      </c>
      <c r="P2218" s="2508">
        <v>0.0</v>
      </c>
    </row>
    <row r="2219">
      <c r="A2219" s="2505" t="s">
        <v>20</v>
      </c>
      <c r="B2219" s="2505" t="s">
        <v>783</v>
      </c>
      <c r="C2219" s="2506">
        <v>45691.583333333336</v>
      </c>
      <c r="D2219" s="2506">
        <v>45694.583333333336</v>
      </c>
      <c r="E2219" s="2508">
        <v>72.0</v>
      </c>
      <c r="F2219" s="2508" t="s">
        <v>582</v>
      </c>
      <c r="G2219" s="2508">
        <v>6.0</v>
      </c>
      <c r="H2219" s="2508">
        <v>85.0</v>
      </c>
      <c r="I2219" s="2508">
        <v>511.0</v>
      </c>
      <c r="J2219" s="2508">
        <v>101.0</v>
      </c>
      <c r="K2219" s="2510">
        <v>158686.0</v>
      </c>
      <c r="L2219" s="2510">
        <v>26448.0</v>
      </c>
      <c r="M2219" s="2508">
        <v>45.0</v>
      </c>
      <c r="N2219" s="2508">
        <v>67.0</v>
      </c>
      <c r="O2219" s="2508">
        <v>6.0</v>
      </c>
      <c r="P2219" s="2508">
        <v>0.1</v>
      </c>
    </row>
    <row r="2220">
      <c r="A2220" s="2505" t="s">
        <v>19</v>
      </c>
      <c r="B2220" s="2505" t="s">
        <v>783</v>
      </c>
      <c r="C2220" s="2506">
        <v>45698.583333333336</v>
      </c>
      <c r="D2220" s="2506">
        <v>45701.583333333336</v>
      </c>
      <c r="E2220" s="2508">
        <v>72.0</v>
      </c>
      <c r="F2220" s="2508" t="s">
        <v>582</v>
      </c>
      <c r="G2220" s="2508">
        <v>3.0</v>
      </c>
      <c r="H2220" s="2508">
        <v>138.0</v>
      </c>
      <c r="I2220" s="2508">
        <v>204.0</v>
      </c>
      <c r="J2220" s="2508">
        <v>136.0</v>
      </c>
      <c r="K2220" s="2510">
        <v>36673.0</v>
      </c>
      <c r="L2220" s="2510">
        <v>6112.0</v>
      </c>
      <c r="M2220" s="2508">
        <v>119.0</v>
      </c>
      <c r="N2220" s="2508">
        <v>16.0</v>
      </c>
      <c r="O2220" s="2508">
        <v>6.0</v>
      </c>
      <c r="P2220" s="2508">
        <v>0.1</v>
      </c>
    </row>
    <row r="2221">
      <c r="A2221" s="2505" t="s">
        <v>18</v>
      </c>
      <c r="B2221" s="2505" t="s">
        <v>783</v>
      </c>
      <c r="C2221" s="2506">
        <v>45705.583333333336</v>
      </c>
      <c r="D2221" s="2506">
        <v>45708.583333333336</v>
      </c>
      <c r="E2221" s="2508">
        <v>72.0</v>
      </c>
      <c r="F2221" s="2508" t="s">
        <v>582</v>
      </c>
      <c r="G2221" s="2508">
        <v>2.0</v>
      </c>
      <c r="H2221" s="2508">
        <v>141.0</v>
      </c>
      <c r="I2221" s="2508">
        <v>211.0</v>
      </c>
      <c r="J2221" s="2508">
        <v>141.0</v>
      </c>
      <c r="K2221" s="2510">
        <v>41992.0</v>
      </c>
      <c r="L2221" s="2510">
        <v>8398.0</v>
      </c>
      <c r="M2221" s="2508">
        <v>103.0</v>
      </c>
      <c r="N2221" s="2508">
        <v>21.0</v>
      </c>
      <c r="O2221" s="2508">
        <v>5.0</v>
      </c>
      <c r="P2221" s="2508">
        <v>0.1</v>
      </c>
    </row>
    <row r="2222">
      <c r="A2222" s="2505" t="s">
        <v>17</v>
      </c>
      <c r="B2222" s="2505" t="s">
        <v>783</v>
      </c>
      <c r="C2222" s="2506">
        <v>45712.583333333336</v>
      </c>
      <c r="D2222" s="2506">
        <v>45715.583333333336</v>
      </c>
      <c r="E2222" s="2508">
        <v>72.0</v>
      </c>
      <c r="F2222" s="2508" t="s">
        <v>582</v>
      </c>
      <c r="G2222" s="2508">
        <v>2.0</v>
      </c>
      <c r="H2222" s="2508">
        <v>121.0</v>
      </c>
      <c r="I2222" s="2508">
        <v>335.0</v>
      </c>
      <c r="J2222" s="2508">
        <v>127.0</v>
      </c>
      <c r="K2222" s="2510">
        <v>50384.0</v>
      </c>
      <c r="L2222" s="2510">
        <v>12596.0</v>
      </c>
      <c r="M2222" s="2508">
        <v>77.0</v>
      </c>
      <c r="N2222" s="2508">
        <v>32.0</v>
      </c>
      <c r="O2222" s="2508">
        <v>4.0</v>
      </c>
      <c r="P2222" s="2508">
        <v>0.1</v>
      </c>
    </row>
    <row r="2223">
      <c r="A2223" s="2505" t="s">
        <v>16</v>
      </c>
      <c r="B2223" s="2505" t="s">
        <v>783</v>
      </c>
      <c r="C2223" s="2506">
        <v>45719.583333333336</v>
      </c>
      <c r="D2223" s="2506">
        <v>45722.583333333336</v>
      </c>
      <c r="E2223" s="2508">
        <v>72.0</v>
      </c>
      <c r="F2223" s="2508" t="s">
        <v>582</v>
      </c>
      <c r="G2223" s="2508">
        <v>3.0</v>
      </c>
      <c r="H2223" s="2508">
        <v>104.0</v>
      </c>
      <c r="I2223" s="2508">
        <v>391.0</v>
      </c>
      <c r="J2223" s="2508">
        <v>121.0</v>
      </c>
      <c r="K2223" s="2510">
        <v>49182.0</v>
      </c>
      <c r="L2223" s="2510">
        <v>16394.0</v>
      </c>
      <c r="M2223" s="2508">
        <v>50.0</v>
      </c>
      <c r="N2223" s="2508">
        <v>42.0</v>
      </c>
      <c r="O2223" s="2508">
        <v>3.0</v>
      </c>
      <c r="P2223" s="2508">
        <v>0.0</v>
      </c>
    </row>
    <row r="2224">
      <c r="A2224" s="2505" t="s">
        <v>39</v>
      </c>
      <c r="B2224" s="2505" t="s">
        <v>783</v>
      </c>
      <c r="C2224" s="2506">
        <v>45558.708333333336</v>
      </c>
      <c r="D2224" s="2506">
        <v>45561.583333333336</v>
      </c>
      <c r="E2224" s="2508">
        <v>69.0</v>
      </c>
      <c r="F2224" s="2508" t="s">
        <v>185</v>
      </c>
      <c r="G2224" s="2508">
        <v>5.0</v>
      </c>
      <c r="H2224" s="2508">
        <v>9.0</v>
      </c>
      <c r="I2224" s="2508">
        <v>881.0</v>
      </c>
      <c r="J2224" s="2508">
        <v>37.0</v>
      </c>
      <c r="K2224" s="2510">
        <v>417030.0</v>
      </c>
      <c r="L2224" s="2510">
        <v>18132.0</v>
      </c>
      <c r="M2224" s="2508">
        <v>17.0</v>
      </c>
      <c r="N2224" s="2508">
        <v>98.0</v>
      </c>
      <c r="O2224" s="2508">
        <v>23.0</v>
      </c>
      <c r="P2224" s="2508">
        <v>0.3</v>
      </c>
    </row>
    <row r="2225">
      <c r="A2225" s="2505" t="s">
        <v>38</v>
      </c>
      <c r="B2225" s="2505" t="s">
        <v>783</v>
      </c>
      <c r="C2225" s="2506">
        <v>45565.708333333336</v>
      </c>
      <c r="D2225" s="2506">
        <v>45568.583333333336</v>
      </c>
      <c r="E2225" s="2508">
        <v>69.0</v>
      </c>
      <c r="F2225" s="2508" t="s">
        <v>185</v>
      </c>
      <c r="G2225" s="2508">
        <v>7.0</v>
      </c>
      <c r="H2225" s="2508">
        <v>23.0</v>
      </c>
      <c r="I2225" s="2508">
        <v>794.0</v>
      </c>
      <c r="J2225" s="2508">
        <v>60.0</v>
      </c>
      <c r="K2225" s="2510">
        <v>220074.0</v>
      </c>
      <c r="L2225" s="2510">
        <v>13755.0</v>
      </c>
      <c r="M2225" s="2508">
        <v>25.0</v>
      </c>
      <c r="N2225" s="2508">
        <v>74.0</v>
      </c>
      <c r="O2225" s="2508">
        <v>16.0</v>
      </c>
      <c r="P2225" s="2508">
        <v>0.2</v>
      </c>
    </row>
    <row r="2226">
      <c r="A2226" s="2505" t="s">
        <v>37</v>
      </c>
      <c r="B2226" s="2505" t="s">
        <v>783</v>
      </c>
      <c r="C2226" s="2506">
        <v>45572.625</v>
      </c>
      <c r="D2226" s="2506">
        <v>45575.583333333336</v>
      </c>
      <c r="E2226" s="2508">
        <v>71.0</v>
      </c>
      <c r="F2226" s="2508" t="s">
        <v>185</v>
      </c>
      <c r="G2226" s="2508">
        <v>6.0</v>
      </c>
      <c r="H2226" s="2508">
        <v>22.0</v>
      </c>
      <c r="I2226" s="2508">
        <v>793.0</v>
      </c>
      <c r="J2226" s="2508">
        <v>61.0</v>
      </c>
      <c r="K2226" s="2510">
        <v>314992.0</v>
      </c>
      <c r="L2226" s="2510">
        <v>11666.0</v>
      </c>
      <c r="M2226" s="2508">
        <v>31.0</v>
      </c>
      <c r="N2226" s="2508">
        <v>63.0</v>
      </c>
      <c r="O2226" s="2508">
        <v>27.0</v>
      </c>
      <c r="P2226" s="2508">
        <v>0.4</v>
      </c>
    </row>
    <row r="2227">
      <c r="A2227" s="2505" t="s">
        <v>36</v>
      </c>
      <c r="B2227" s="2505" t="s">
        <v>783</v>
      </c>
      <c r="C2227" s="2506">
        <v>45579.625</v>
      </c>
      <c r="D2227" s="2506">
        <v>45582.583333333336</v>
      </c>
      <c r="E2227" s="2508">
        <v>71.0</v>
      </c>
      <c r="F2227" s="2508" t="s">
        <v>185</v>
      </c>
      <c r="G2227" s="2508">
        <v>7.0</v>
      </c>
      <c r="H2227" s="2508">
        <v>23.0</v>
      </c>
      <c r="I2227" s="2508">
        <v>812.0</v>
      </c>
      <c r="J2227" s="2508">
        <v>48.0</v>
      </c>
      <c r="K2227" s="2510">
        <v>429411.0</v>
      </c>
      <c r="L2227" s="2510">
        <v>9542.0</v>
      </c>
      <c r="M2227" s="2508">
        <v>44.0</v>
      </c>
      <c r="N2227" s="2508">
        <v>52.0</v>
      </c>
      <c r="O2227" s="2508">
        <v>45.0</v>
      </c>
      <c r="P2227" s="2508">
        <v>0.6</v>
      </c>
    </row>
    <row r="2228">
      <c r="A2228" s="2505" t="s">
        <v>35</v>
      </c>
      <c r="B2228" s="2505" t="s">
        <v>783</v>
      </c>
      <c r="C2228" s="2506">
        <v>45586.625</v>
      </c>
      <c r="D2228" s="2506">
        <v>45589.583333333336</v>
      </c>
      <c r="E2228" s="2508">
        <v>71.0</v>
      </c>
      <c r="F2228" s="2508" t="s">
        <v>185</v>
      </c>
      <c r="G2228" s="2508">
        <v>7.0</v>
      </c>
      <c r="H2228" s="2508">
        <v>19.0</v>
      </c>
      <c r="I2228" s="2508">
        <v>817.0</v>
      </c>
      <c r="J2228" s="2508">
        <v>39.0</v>
      </c>
      <c r="K2228" s="2510">
        <v>383345.0</v>
      </c>
      <c r="L2228" s="2510">
        <v>9127.0</v>
      </c>
      <c r="M2228" s="2508">
        <v>48.0</v>
      </c>
      <c r="N2228" s="2508">
        <v>40.0</v>
      </c>
      <c r="O2228" s="2508">
        <v>42.0</v>
      </c>
      <c r="P2228" s="2508">
        <v>0.6</v>
      </c>
    </row>
    <row r="2229">
      <c r="A2229" s="2505" t="s">
        <v>34</v>
      </c>
      <c r="B2229" s="2505" t="s">
        <v>783</v>
      </c>
      <c r="C2229" s="2506">
        <v>45593.583333333336</v>
      </c>
      <c r="D2229" s="2506">
        <v>45596.583333333336</v>
      </c>
      <c r="E2229" s="2508">
        <v>72.0</v>
      </c>
      <c r="F2229" s="2508" t="s">
        <v>185</v>
      </c>
      <c r="G2229" s="2508">
        <v>8.0</v>
      </c>
      <c r="H2229" s="2508">
        <v>2.0</v>
      </c>
      <c r="I2229" s="2508">
        <v>966.0</v>
      </c>
      <c r="J2229" s="2508">
        <v>6.0</v>
      </c>
      <c r="K2229" s="2510">
        <v>2735280.0</v>
      </c>
      <c r="L2229" s="2510">
        <v>55822.0</v>
      </c>
      <c r="M2229" s="2508">
        <v>5.0</v>
      </c>
      <c r="N2229" s="2508">
        <v>247.0</v>
      </c>
      <c r="O2229" s="2508">
        <v>49.0</v>
      </c>
      <c r="P2229" s="2508">
        <v>0.7</v>
      </c>
    </row>
    <row r="2230">
      <c r="A2230" s="2505" t="s">
        <v>33</v>
      </c>
      <c r="B2230" s="2505" t="s">
        <v>783</v>
      </c>
      <c r="C2230" s="2506">
        <v>45600.583333333336</v>
      </c>
      <c r="D2230" s="2506">
        <v>45603.583333333336</v>
      </c>
      <c r="E2230" s="2508">
        <v>72.0</v>
      </c>
      <c r="F2230" s="2508" t="s">
        <v>185</v>
      </c>
      <c r="G2230" s="2508">
        <v>8.0</v>
      </c>
      <c r="H2230" s="2508">
        <v>5.0</v>
      </c>
      <c r="I2230" s="2508">
        <v>920.0</v>
      </c>
      <c r="J2230" s="2508">
        <v>20.0</v>
      </c>
      <c r="K2230" s="2510">
        <v>1439428.0</v>
      </c>
      <c r="L2230" s="2510">
        <v>25704.0</v>
      </c>
      <c r="M2230" s="2508">
        <v>13.0</v>
      </c>
      <c r="N2230" s="2508">
        <v>114.0</v>
      </c>
      <c r="O2230" s="2508">
        <v>56.0</v>
      </c>
      <c r="P2230" s="2508">
        <v>0.8</v>
      </c>
    </row>
    <row r="2231">
      <c r="A2231" s="2505" t="s">
        <v>32</v>
      </c>
      <c r="B2231" s="2505" t="s">
        <v>783</v>
      </c>
      <c r="C2231" s="2506">
        <v>45607.583333333336</v>
      </c>
      <c r="D2231" s="2506">
        <v>45610.583333333336</v>
      </c>
      <c r="E2231" s="2508">
        <v>72.0</v>
      </c>
      <c r="F2231" s="2508" t="s">
        <v>185</v>
      </c>
      <c r="G2231" s="2508">
        <v>8.0</v>
      </c>
      <c r="H2231" s="2508">
        <v>45.0</v>
      </c>
      <c r="I2231" s="2508">
        <v>703.0</v>
      </c>
      <c r="J2231" s="2508">
        <v>67.0</v>
      </c>
      <c r="K2231" s="2510">
        <v>336087.0</v>
      </c>
      <c r="L2231" s="2510">
        <v>6463.0</v>
      </c>
      <c r="M2231" s="2508">
        <v>72.0</v>
      </c>
      <c r="N2231" s="2508">
        <v>29.0</v>
      </c>
      <c r="O2231" s="2508">
        <v>52.0</v>
      </c>
      <c r="P2231" s="2508">
        <v>0.7</v>
      </c>
    </row>
    <row r="2232">
      <c r="A2232" s="2505" t="s">
        <v>31</v>
      </c>
      <c r="B2232" s="2505" t="s">
        <v>783</v>
      </c>
      <c r="C2232" s="2506">
        <v>45614.583333333336</v>
      </c>
      <c r="D2232" s="2506">
        <v>45617.583333333336</v>
      </c>
      <c r="E2232" s="2508">
        <v>72.0</v>
      </c>
      <c r="F2232" s="2508" t="s">
        <v>185</v>
      </c>
      <c r="G2232" s="2508">
        <v>6.0</v>
      </c>
      <c r="H2232" s="2508">
        <v>48.0</v>
      </c>
      <c r="I2232" s="2508">
        <v>688.0</v>
      </c>
      <c r="J2232" s="2508">
        <v>61.0</v>
      </c>
      <c r="K2232" s="2510">
        <v>400514.0</v>
      </c>
      <c r="L2232" s="2510">
        <v>10540.0</v>
      </c>
      <c r="M2232" s="2508">
        <v>68.0</v>
      </c>
      <c r="N2232" s="2508">
        <v>47.0</v>
      </c>
      <c r="O2232" s="2508">
        <v>38.0</v>
      </c>
      <c r="P2232" s="2508">
        <v>0.5</v>
      </c>
    </row>
    <row r="2233">
      <c r="A2233" s="2505" t="s">
        <v>30</v>
      </c>
      <c r="B2233" s="2505" t="s">
        <v>783</v>
      </c>
      <c r="C2233" s="2506">
        <v>45621.583333333336</v>
      </c>
      <c r="D2233" s="2506">
        <v>45624.583333333336</v>
      </c>
      <c r="E2233" s="2508">
        <v>72.0</v>
      </c>
      <c r="F2233" s="2508" t="s">
        <v>185</v>
      </c>
      <c r="G2233" s="2508">
        <v>6.0</v>
      </c>
      <c r="H2233" s="2508">
        <v>20.0</v>
      </c>
      <c r="I2233" s="2508">
        <v>830.0</v>
      </c>
      <c r="J2233" s="2508">
        <v>40.0</v>
      </c>
      <c r="K2233" s="2510">
        <v>464906.0</v>
      </c>
      <c r="L2233" s="2510">
        <v>16604.0</v>
      </c>
      <c r="M2233" s="2508">
        <v>34.0</v>
      </c>
      <c r="N2233" s="2508">
        <v>73.0</v>
      </c>
      <c r="O2233" s="2508">
        <v>28.0</v>
      </c>
      <c r="P2233" s="2508">
        <v>0.4</v>
      </c>
    </row>
    <row r="2234">
      <c r="A2234" s="2505" t="s">
        <v>29</v>
      </c>
      <c r="B2234" s="2505" t="s">
        <v>783</v>
      </c>
      <c r="C2234" s="2506">
        <v>45628.583333333336</v>
      </c>
      <c r="D2234" s="2506">
        <v>45631.583333333336</v>
      </c>
      <c r="E2234" s="2508">
        <v>72.0</v>
      </c>
      <c r="F2234" s="2508" t="s">
        <v>185</v>
      </c>
      <c r="G2234" s="2508">
        <v>7.0</v>
      </c>
      <c r="H2234" s="2508">
        <v>53.0</v>
      </c>
      <c r="I2234" s="2508">
        <v>675.0</v>
      </c>
      <c r="J2234" s="2508">
        <v>84.0</v>
      </c>
      <c r="K2234" s="2510">
        <v>254678.0</v>
      </c>
      <c r="L2234" s="2510">
        <v>10612.0</v>
      </c>
      <c r="M2234" s="2508">
        <v>53.0</v>
      </c>
      <c r="N2234" s="2508">
        <v>47.0</v>
      </c>
      <c r="O2234" s="2508">
        <v>24.0</v>
      </c>
      <c r="P2234" s="2508">
        <v>0.3</v>
      </c>
    </row>
    <row r="2235">
      <c r="A2235" s="2505" t="s">
        <v>28</v>
      </c>
      <c r="B2235" s="2505" t="s">
        <v>783</v>
      </c>
      <c r="C2235" s="2506">
        <v>45635.583333333336</v>
      </c>
      <c r="D2235" s="2506">
        <v>45638.583333333336</v>
      </c>
      <c r="E2235" s="2508">
        <v>72.0</v>
      </c>
      <c r="F2235" s="2508" t="s">
        <v>185</v>
      </c>
      <c r="G2235" s="2508">
        <v>6.0</v>
      </c>
      <c r="H2235" s="2508">
        <v>49.0</v>
      </c>
      <c r="I2235" s="2508">
        <v>684.0</v>
      </c>
      <c r="J2235" s="2508">
        <v>75.0</v>
      </c>
      <c r="K2235" s="2510">
        <v>260630.0</v>
      </c>
      <c r="L2235" s="2510">
        <v>8987.0</v>
      </c>
      <c r="M2235" s="2508">
        <v>67.0</v>
      </c>
      <c r="N2235" s="2508">
        <v>40.0</v>
      </c>
      <c r="O2235" s="2508">
        <v>29.0</v>
      </c>
      <c r="P2235" s="2508">
        <v>0.4</v>
      </c>
    </row>
    <row r="2236">
      <c r="A2236" s="2505" t="s">
        <v>27</v>
      </c>
      <c r="B2236" s="2505" t="s">
        <v>783</v>
      </c>
      <c r="C2236" s="2506">
        <v>45642.583333333336</v>
      </c>
      <c r="D2236" s="2506">
        <v>45645.583333333336</v>
      </c>
      <c r="E2236" s="2508">
        <v>72.0</v>
      </c>
      <c r="F2236" s="2508" t="s">
        <v>185</v>
      </c>
      <c r="G2236" s="2508">
        <v>5.0</v>
      </c>
      <c r="H2236" s="2508">
        <v>19.0</v>
      </c>
      <c r="I2236" s="2508">
        <v>830.0</v>
      </c>
      <c r="J2236" s="2508">
        <v>43.0</v>
      </c>
      <c r="K2236" s="2510">
        <v>557153.0</v>
      </c>
      <c r="L2236" s="2510">
        <v>17973.0</v>
      </c>
      <c r="M2236" s="2508">
        <v>28.0</v>
      </c>
      <c r="N2236" s="2508">
        <v>80.0</v>
      </c>
      <c r="O2236" s="2508">
        <v>31.0</v>
      </c>
      <c r="P2236" s="2508">
        <v>0.4</v>
      </c>
    </row>
    <row r="2237">
      <c r="A2237" s="2505" t="s">
        <v>26</v>
      </c>
      <c r="B2237" s="2505" t="s">
        <v>783</v>
      </c>
      <c r="C2237" s="2506">
        <v>45649.583333333336</v>
      </c>
      <c r="D2237" s="2506">
        <v>45652.583333333336</v>
      </c>
      <c r="E2237" s="2508">
        <v>72.0</v>
      </c>
      <c r="F2237" s="2508" t="s">
        <v>185</v>
      </c>
      <c r="G2237" s="2508">
        <v>7.0</v>
      </c>
      <c r="H2237" s="2508">
        <v>24.0</v>
      </c>
      <c r="I2237" s="2508">
        <v>776.0</v>
      </c>
      <c r="J2237" s="2508">
        <v>50.0</v>
      </c>
      <c r="K2237" s="2510">
        <v>373218.0</v>
      </c>
      <c r="L2237" s="2510">
        <v>18661.0</v>
      </c>
      <c r="M2237" s="2508">
        <v>28.0</v>
      </c>
      <c r="N2237" s="2508">
        <v>83.0</v>
      </c>
      <c r="O2237" s="2508">
        <v>20.0</v>
      </c>
      <c r="P2237" s="2508">
        <v>0.3</v>
      </c>
    </row>
    <row r="2238">
      <c r="A2238" s="2505" t="s">
        <v>25</v>
      </c>
      <c r="B2238" s="2505" t="s">
        <v>783</v>
      </c>
      <c r="C2238" s="2506">
        <v>45656.583333333336</v>
      </c>
      <c r="D2238" s="2506">
        <v>45659.583333333336</v>
      </c>
      <c r="E2238" s="2508">
        <v>72.0</v>
      </c>
      <c r="F2238" s="2508" t="s">
        <v>185</v>
      </c>
      <c r="G2238" s="2508">
        <v>8.0</v>
      </c>
      <c r="H2238" s="2508">
        <v>29.0</v>
      </c>
      <c r="I2238" s="2508">
        <v>760.0</v>
      </c>
      <c r="J2238" s="2508">
        <v>50.0</v>
      </c>
      <c r="K2238" s="2510">
        <v>300182.0</v>
      </c>
      <c r="L2238" s="2510">
        <v>12007.0</v>
      </c>
      <c r="M2238" s="2508">
        <v>47.0</v>
      </c>
      <c r="N2238" s="2508">
        <v>53.0</v>
      </c>
      <c r="O2238" s="2508">
        <v>25.0</v>
      </c>
      <c r="P2238" s="2508">
        <v>0.3</v>
      </c>
    </row>
    <row r="2239">
      <c r="A2239" s="2505" t="s">
        <v>24</v>
      </c>
      <c r="B2239" s="2505" t="s">
        <v>783</v>
      </c>
      <c r="C2239" s="2506">
        <v>45663.583333333336</v>
      </c>
      <c r="D2239" s="2506">
        <v>45666.583333333336</v>
      </c>
      <c r="E2239" s="2508">
        <v>72.0</v>
      </c>
      <c r="F2239" s="2508" t="s">
        <v>185</v>
      </c>
      <c r="G2239" s="2508">
        <v>7.0</v>
      </c>
      <c r="H2239" s="2508">
        <v>31.0</v>
      </c>
      <c r="I2239" s="2508">
        <v>773.0</v>
      </c>
      <c r="J2239" s="2508">
        <v>53.0</v>
      </c>
      <c r="K2239" s="2510">
        <v>336854.0</v>
      </c>
      <c r="L2239" s="2510">
        <v>11616.0</v>
      </c>
      <c r="M2239" s="2508">
        <v>41.0</v>
      </c>
      <c r="N2239" s="2508">
        <v>51.0</v>
      </c>
      <c r="O2239" s="2508">
        <v>29.0</v>
      </c>
      <c r="P2239" s="2508">
        <v>0.4</v>
      </c>
    </row>
    <row r="2240">
      <c r="A2240" s="2505" t="s">
        <v>23</v>
      </c>
      <c r="B2240" s="2505" t="s">
        <v>783</v>
      </c>
      <c r="C2240" s="2506">
        <v>45670.583333333336</v>
      </c>
      <c r="D2240" s="2506">
        <v>45673.583333333336</v>
      </c>
      <c r="E2240" s="2508">
        <v>72.0</v>
      </c>
      <c r="F2240" s="2508" t="s">
        <v>185</v>
      </c>
      <c r="G2240" s="2508">
        <v>6.0</v>
      </c>
      <c r="H2240" s="2508">
        <v>19.0</v>
      </c>
      <c r="I2240" s="2508">
        <v>822.0</v>
      </c>
      <c r="J2240" s="2508">
        <v>42.0</v>
      </c>
      <c r="K2240" s="2510">
        <v>367499.0</v>
      </c>
      <c r="L2240" s="2510">
        <v>13611.0</v>
      </c>
      <c r="M2240" s="2508">
        <v>26.0</v>
      </c>
      <c r="N2240" s="2508">
        <v>60.0</v>
      </c>
      <c r="O2240" s="2508">
        <v>27.0</v>
      </c>
      <c r="P2240" s="2508">
        <v>0.4</v>
      </c>
    </row>
    <row r="2241">
      <c r="A2241" s="2505" t="s">
        <v>22</v>
      </c>
      <c r="B2241" s="2505" t="s">
        <v>783</v>
      </c>
      <c r="C2241" s="2506">
        <v>45677.583333333336</v>
      </c>
      <c r="D2241" s="2506">
        <v>45680.583333333336</v>
      </c>
      <c r="E2241" s="2508">
        <v>72.0</v>
      </c>
      <c r="F2241" s="2508" t="s">
        <v>185</v>
      </c>
      <c r="G2241" s="2508">
        <v>7.0</v>
      </c>
      <c r="H2241" s="2508">
        <v>50.0</v>
      </c>
      <c r="I2241" s="2508">
        <v>699.0</v>
      </c>
      <c r="J2241" s="2508">
        <v>64.0</v>
      </c>
      <c r="K2241" s="2510">
        <v>400200.0</v>
      </c>
      <c r="L2241" s="2510">
        <v>10262.0</v>
      </c>
      <c r="M2241" s="2508">
        <v>74.0</v>
      </c>
      <c r="N2241" s="2508">
        <v>45.0</v>
      </c>
      <c r="O2241" s="2508">
        <v>39.0</v>
      </c>
      <c r="P2241" s="2508">
        <v>0.5</v>
      </c>
    </row>
    <row r="2242">
      <c r="A2242" s="2505" t="s">
        <v>21</v>
      </c>
      <c r="B2242" s="2505" t="s">
        <v>783</v>
      </c>
      <c r="C2242" s="2506">
        <v>45684.583333333336</v>
      </c>
      <c r="D2242" s="2506">
        <v>45687.583333333336</v>
      </c>
      <c r="E2242" s="2508">
        <v>72.0</v>
      </c>
      <c r="F2242" s="2508" t="s">
        <v>185</v>
      </c>
      <c r="G2242" s="2508">
        <v>6.0</v>
      </c>
      <c r="H2242" s="2508">
        <v>3.0</v>
      </c>
      <c r="I2242" s="2508">
        <v>948.0</v>
      </c>
      <c r="J2242" s="2508">
        <v>17.0</v>
      </c>
      <c r="K2242" s="2510">
        <v>1572136.0</v>
      </c>
      <c r="L2242" s="2510">
        <v>41372.0</v>
      </c>
      <c r="M2242" s="2508">
        <v>12.0</v>
      </c>
      <c r="N2242" s="2508">
        <v>183.0</v>
      </c>
      <c r="O2242" s="2508">
        <v>38.0</v>
      </c>
      <c r="P2242" s="2508">
        <v>0.5</v>
      </c>
    </row>
    <row r="2243">
      <c r="A2243" s="2505" t="s">
        <v>20</v>
      </c>
      <c r="B2243" s="2505" t="s">
        <v>783</v>
      </c>
      <c r="C2243" s="2506">
        <v>45691.583333333336</v>
      </c>
      <c r="D2243" s="2506">
        <v>45694.583333333336</v>
      </c>
      <c r="E2243" s="2508">
        <v>72.0</v>
      </c>
      <c r="F2243" s="2508" t="s">
        <v>185</v>
      </c>
      <c r="G2243" s="2508">
        <v>8.0</v>
      </c>
      <c r="H2243" s="2508">
        <v>19.0</v>
      </c>
      <c r="I2243" s="2508">
        <v>855.0</v>
      </c>
      <c r="J2243" s="2508">
        <v>40.0</v>
      </c>
      <c r="K2243" s="2510">
        <v>656054.0</v>
      </c>
      <c r="L2243" s="2510">
        <v>28524.0</v>
      </c>
      <c r="M2243" s="2508">
        <v>25.0</v>
      </c>
      <c r="N2243" s="2508">
        <v>126.0</v>
      </c>
      <c r="O2243" s="2508">
        <v>23.0</v>
      </c>
      <c r="P2243" s="2508">
        <v>0.3</v>
      </c>
    </row>
    <row r="2244">
      <c r="A2244" s="2505" t="s">
        <v>19</v>
      </c>
      <c r="B2244" s="2505" t="s">
        <v>783</v>
      </c>
      <c r="C2244" s="2506">
        <v>45698.583333333336</v>
      </c>
      <c r="D2244" s="2506">
        <v>45701.583333333336</v>
      </c>
      <c r="E2244" s="2508">
        <v>72.0</v>
      </c>
      <c r="F2244" s="2508" t="s">
        <v>185</v>
      </c>
      <c r="G2244" s="2508">
        <v>8.0</v>
      </c>
      <c r="H2244" s="2508">
        <v>1.0</v>
      </c>
      <c r="I2244" s="2508">
        <v>1000.0</v>
      </c>
      <c r="J2244" s="2508">
        <v>2.0</v>
      </c>
      <c r="K2244" s="2510">
        <v>6669442.0</v>
      </c>
      <c r="L2244" s="2510">
        <v>125839.0</v>
      </c>
      <c r="M2244" s="2508">
        <v>2.0</v>
      </c>
      <c r="N2244" s="2508">
        <v>557.0</v>
      </c>
      <c r="O2244" s="2508">
        <v>53.0</v>
      </c>
      <c r="P2244" s="2508">
        <v>0.7</v>
      </c>
    </row>
    <row r="2245">
      <c r="A2245" s="2505" t="s">
        <v>18</v>
      </c>
      <c r="B2245" s="2505" t="s">
        <v>783</v>
      </c>
      <c r="C2245" s="2506">
        <v>45705.583333333336</v>
      </c>
      <c r="D2245" s="2506">
        <v>45708.583333333336</v>
      </c>
      <c r="E2245" s="2508">
        <v>72.0</v>
      </c>
      <c r="F2245" s="2508" t="s">
        <v>185</v>
      </c>
      <c r="G2245" s="2508">
        <v>8.0</v>
      </c>
      <c r="H2245" s="2508">
        <v>9.0</v>
      </c>
      <c r="I2245" s="2508">
        <v>892.0</v>
      </c>
      <c r="J2245" s="2508">
        <v>25.0</v>
      </c>
      <c r="K2245" s="2510">
        <v>1311287.0</v>
      </c>
      <c r="L2245" s="2510">
        <v>109274.0</v>
      </c>
      <c r="M2245" s="2508">
        <v>5.0</v>
      </c>
      <c r="N2245" s="2508">
        <v>484.0</v>
      </c>
      <c r="O2245" s="2508">
        <v>12.0</v>
      </c>
      <c r="P2245" s="2508">
        <v>0.2</v>
      </c>
    </row>
    <row r="2246">
      <c r="A2246" s="2505" t="s">
        <v>17</v>
      </c>
      <c r="B2246" s="2505" t="s">
        <v>783</v>
      </c>
      <c r="C2246" s="2506">
        <v>45712.583333333336</v>
      </c>
      <c r="D2246" s="2506">
        <v>45715.583333333336</v>
      </c>
      <c r="E2246" s="2508">
        <v>72.0</v>
      </c>
      <c r="F2246" s="2508" t="s">
        <v>185</v>
      </c>
      <c r="G2246" s="2508">
        <v>8.0</v>
      </c>
      <c r="H2246" s="2508">
        <v>29.0</v>
      </c>
      <c r="I2246" s="2508">
        <v>775.0</v>
      </c>
      <c r="J2246" s="2508">
        <v>50.0</v>
      </c>
      <c r="K2246" s="2510">
        <v>427497.0</v>
      </c>
      <c r="L2246" s="2510">
        <v>26719.0</v>
      </c>
      <c r="M2246" s="2508">
        <v>19.0</v>
      </c>
      <c r="N2246" s="2508">
        <v>118.0</v>
      </c>
      <c r="O2246" s="2508">
        <v>16.0</v>
      </c>
      <c r="P2246" s="2508">
        <v>0.2</v>
      </c>
    </row>
    <row r="2247">
      <c r="A2247" s="2505" t="s">
        <v>16</v>
      </c>
      <c r="B2247" s="2505" t="s">
        <v>783</v>
      </c>
      <c r="C2247" s="2506">
        <v>45719.583333333336</v>
      </c>
      <c r="D2247" s="2506">
        <v>45722.583333333336</v>
      </c>
      <c r="E2247" s="2508">
        <v>72.0</v>
      </c>
      <c r="F2247" s="2508" t="s">
        <v>185</v>
      </c>
      <c r="G2247" s="2508">
        <v>7.0</v>
      </c>
      <c r="H2247" s="2508">
        <v>23.0</v>
      </c>
      <c r="I2247" s="2508">
        <v>840.0</v>
      </c>
      <c r="J2247" s="2508">
        <v>37.0</v>
      </c>
      <c r="K2247" s="2510">
        <v>472778.0</v>
      </c>
      <c r="L2247" s="2510">
        <v>20556.0</v>
      </c>
      <c r="M2247" s="2508">
        <v>23.0</v>
      </c>
      <c r="N2247" s="2508">
        <v>91.0</v>
      </c>
      <c r="O2247" s="2508">
        <v>23.0</v>
      </c>
      <c r="P2247" s="2508">
        <v>0.3</v>
      </c>
    </row>
    <row r="2248">
      <c r="A2248" s="2505" t="s">
        <v>782</v>
      </c>
      <c r="B2248" s="2505" t="s">
        <v>783</v>
      </c>
      <c r="C2248" s="2506">
        <v>45502.625</v>
      </c>
      <c r="D2248" s="2506">
        <v>45505.583333333336</v>
      </c>
      <c r="E2248" s="2508">
        <v>71.0</v>
      </c>
      <c r="F2248" s="2508" t="s">
        <v>612</v>
      </c>
      <c r="G2248" s="2508">
        <v>5.0</v>
      </c>
      <c r="H2248" s="2508">
        <v>111.0</v>
      </c>
      <c r="I2248" s="2508">
        <v>368.0</v>
      </c>
      <c r="J2248" s="2508">
        <v>140.0</v>
      </c>
      <c r="K2248" s="2510">
        <v>28865.0</v>
      </c>
      <c r="L2248" s="2510">
        <v>1924.0</v>
      </c>
      <c r="M2248" s="2508">
        <v>86.0</v>
      </c>
      <c r="N2248" s="2508">
        <v>20.0</v>
      </c>
      <c r="O2248" s="2508">
        <v>15.0</v>
      </c>
      <c r="P2248" s="2508">
        <v>0.2</v>
      </c>
    </row>
    <row r="2249">
      <c r="A2249" s="2505" t="s">
        <v>46</v>
      </c>
      <c r="B2249" s="2505" t="s">
        <v>783</v>
      </c>
      <c r="C2249" s="2506">
        <v>45509.625</v>
      </c>
      <c r="D2249" s="2506">
        <v>45512.583333333336</v>
      </c>
      <c r="E2249" s="2508">
        <v>71.0</v>
      </c>
      <c r="F2249" s="2508" t="s">
        <v>612</v>
      </c>
      <c r="G2249" s="2508">
        <v>3.0</v>
      </c>
      <c r="H2249" s="2508">
        <v>145.0</v>
      </c>
      <c r="I2249" s="2508">
        <v>200.0</v>
      </c>
      <c r="J2249" s="2508">
        <v>155.0</v>
      </c>
      <c r="K2249" s="2510">
        <v>15965.0</v>
      </c>
      <c r="L2249" s="2510">
        <v>1140.0</v>
      </c>
      <c r="M2249" s="2508">
        <v>139.0</v>
      </c>
      <c r="N2249" s="2508">
        <v>11.0</v>
      </c>
      <c r="O2249" s="2508">
        <v>14.0</v>
      </c>
      <c r="P2249" s="2508">
        <v>0.2</v>
      </c>
    </row>
    <row r="2250">
      <c r="A2250" s="2505" t="s">
        <v>45</v>
      </c>
      <c r="B2250" s="2505" t="s">
        <v>783</v>
      </c>
      <c r="C2250" s="2506">
        <v>45516.625</v>
      </c>
      <c r="D2250" s="2506">
        <v>45519.583333333336</v>
      </c>
      <c r="E2250" s="2508">
        <v>71.0</v>
      </c>
      <c r="F2250" s="2508" t="s">
        <v>612</v>
      </c>
      <c r="G2250" s="2508">
        <v>2.0</v>
      </c>
      <c r="H2250" s="2508">
        <v>158.0</v>
      </c>
      <c r="I2250" s="2508">
        <v>50.0</v>
      </c>
      <c r="J2250" s="2508">
        <v>158.0</v>
      </c>
      <c r="K2250" s="2510">
        <v>1492.0</v>
      </c>
      <c r="L2250" s="2510">
        <v>746.0</v>
      </c>
      <c r="M2250" s="2508">
        <v>146.0</v>
      </c>
      <c r="N2250" s="2508">
        <v>7.0</v>
      </c>
      <c r="O2250" s="2508">
        <v>2.0</v>
      </c>
      <c r="P2250" s="2508">
        <v>0.0</v>
      </c>
    </row>
    <row r="2251">
      <c r="A2251" s="2505" t="s">
        <v>44</v>
      </c>
      <c r="B2251" s="2505" t="s">
        <v>783</v>
      </c>
      <c r="C2251" s="2506">
        <v>45523.625</v>
      </c>
      <c r="D2251" s="2506">
        <v>45526.583333333336</v>
      </c>
      <c r="E2251" s="2508">
        <v>71.0</v>
      </c>
      <c r="F2251" s="2508" t="s">
        <v>612</v>
      </c>
      <c r="G2251" s="2508">
        <v>2.0</v>
      </c>
      <c r="H2251" s="2508">
        <v>150.0</v>
      </c>
      <c r="I2251" s="2508">
        <v>174.0</v>
      </c>
      <c r="J2251" s="2508">
        <v>157.0</v>
      </c>
      <c r="K2251" s="2510">
        <v>17147.0</v>
      </c>
      <c r="L2251" s="2510">
        <v>902.0</v>
      </c>
      <c r="M2251" s="2508">
        <v>151.0</v>
      </c>
      <c r="N2251" s="2508">
        <v>9.0</v>
      </c>
      <c r="O2251" s="2508">
        <v>19.0</v>
      </c>
      <c r="P2251" s="2508">
        <v>0.3</v>
      </c>
    </row>
    <row r="2252">
      <c r="A2252" s="2505" t="s">
        <v>43</v>
      </c>
      <c r="B2252" s="2505" t="s">
        <v>783</v>
      </c>
      <c r="C2252" s="2506">
        <v>45530.625</v>
      </c>
      <c r="D2252" s="2506">
        <v>45533.583333333336</v>
      </c>
      <c r="E2252" s="2508">
        <v>71.0</v>
      </c>
      <c r="F2252" s="2508" t="s">
        <v>612</v>
      </c>
      <c r="G2252" s="2508">
        <v>2.0</v>
      </c>
      <c r="H2252" s="2508">
        <v>157.0</v>
      </c>
      <c r="I2252" s="2508">
        <v>118.0</v>
      </c>
      <c r="J2252" s="2508">
        <v>158.0</v>
      </c>
      <c r="K2252" s="2510">
        <v>15539.0</v>
      </c>
      <c r="L2252" s="2510">
        <v>740.0</v>
      </c>
      <c r="M2252" s="2508">
        <v>157.0</v>
      </c>
      <c r="N2252" s="2508">
        <v>7.0</v>
      </c>
      <c r="O2252" s="2508">
        <v>21.0</v>
      </c>
      <c r="P2252" s="2508">
        <v>0.3</v>
      </c>
    </row>
    <row r="2253">
      <c r="A2253" s="2505" t="s">
        <v>42</v>
      </c>
      <c r="B2253" s="2505" t="s">
        <v>783</v>
      </c>
      <c r="C2253" s="2506">
        <v>45537.708333333336</v>
      </c>
      <c r="D2253" s="2506">
        <v>45540.666666666664</v>
      </c>
      <c r="E2253" s="2508">
        <v>71.0</v>
      </c>
      <c r="F2253" s="2508" t="s">
        <v>612</v>
      </c>
      <c r="G2253" s="2508">
        <v>2.0</v>
      </c>
      <c r="H2253" s="2508">
        <v>166.0</v>
      </c>
      <c r="I2253" s="2508">
        <v>68.0</v>
      </c>
      <c r="J2253" s="2508">
        <v>167.0</v>
      </c>
      <c r="K2253" s="2510">
        <v>8561.0</v>
      </c>
      <c r="L2253" s="2510">
        <v>778.0</v>
      </c>
      <c r="M2253" s="2508">
        <v>160.0</v>
      </c>
      <c r="N2253" s="2508">
        <v>7.0</v>
      </c>
      <c r="O2253" s="2508">
        <v>11.0</v>
      </c>
      <c r="P2253" s="2508">
        <v>0.2</v>
      </c>
    </row>
    <row r="2254">
      <c r="A2254" s="2505" t="s">
        <v>41</v>
      </c>
      <c r="B2254" s="2505" t="s">
        <v>783</v>
      </c>
      <c r="C2254" s="2506">
        <v>45544.708333333336</v>
      </c>
      <c r="D2254" s="2506">
        <v>45547.583333333336</v>
      </c>
      <c r="E2254" s="2508">
        <v>69.0</v>
      </c>
      <c r="F2254" s="2508" t="s">
        <v>612</v>
      </c>
      <c r="G2254" s="2508">
        <v>2.0</v>
      </c>
      <c r="H2254" s="2508">
        <v>78.0</v>
      </c>
      <c r="I2254" s="2508">
        <v>552.0</v>
      </c>
      <c r="J2254" s="2508">
        <v>112.0</v>
      </c>
      <c r="K2254" s="2510">
        <v>73569.0</v>
      </c>
      <c r="L2254" s="2510">
        <v>2627.0</v>
      </c>
      <c r="M2254" s="2508">
        <v>79.0</v>
      </c>
      <c r="N2254" s="2508">
        <v>25.0</v>
      </c>
      <c r="O2254" s="2508">
        <v>28.0</v>
      </c>
      <c r="P2254" s="2508">
        <v>0.4</v>
      </c>
    </row>
    <row r="2255">
      <c r="A2255" s="2505" t="s">
        <v>40</v>
      </c>
      <c r="B2255" s="2505" t="s">
        <v>783</v>
      </c>
      <c r="C2255" s="2506">
        <v>45551.708333333336</v>
      </c>
      <c r="D2255" s="2506">
        <v>45554.583333333336</v>
      </c>
      <c r="E2255" s="2508">
        <v>69.0</v>
      </c>
      <c r="F2255" s="2508" t="s">
        <v>612</v>
      </c>
      <c r="G2255" s="2508">
        <v>5.0</v>
      </c>
      <c r="H2255" s="2508">
        <v>110.0</v>
      </c>
      <c r="I2255" s="2508">
        <v>386.0</v>
      </c>
      <c r="J2255" s="2508">
        <v>142.0</v>
      </c>
      <c r="K2255" s="2510">
        <v>28814.0</v>
      </c>
      <c r="L2255" s="2510">
        <v>2216.0</v>
      </c>
      <c r="M2255" s="2508">
        <v>86.0</v>
      </c>
      <c r="N2255" s="2508">
        <v>21.0</v>
      </c>
      <c r="O2255" s="2508">
        <v>13.0</v>
      </c>
      <c r="P2255" s="2508">
        <v>0.2</v>
      </c>
    </row>
    <row r="2256">
      <c r="A2256" s="2505" t="s">
        <v>39</v>
      </c>
      <c r="B2256" s="2505" t="s">
        <v>783</v>
      </c>
      <c r="C2256" s="2506">
        <v>45558.708333333336</v>
      </c>
      <c r="D2256" s="2506">
        <v>45561.583333333336</v>
      </c>
      <c r="E2256" s="2508">
        <v>69.0</v>
      </c>
      <c r="F2256" s="2508" t="s">
        <v>612</v>
      </c>
      <c r="G2256" s="2508">
        <v>3.0</v>
      </c>
      <c r="H2256" s="2508">
        <v>122.0</v>
      </c>
      <c r="I2256" s="2508">
        <v>351.0</v>
      </c>
      <c r="J2256" s="2508">
        <v>140.0</v>
      </c>
      <c r="K2256" s="2510">
        <v>41171.0</v>
      </c>
      <c r="L2256" s="2510">
        <v>1584.0</v>
      </c>
      <c r="M2256" s="2508">
        <v>125.0</v>
      </c>
      <c r="N2256" s="2508">
        <v>15.0</v>
      </c>
      <c r="O2256" s="2508">
        <v>26.0</v>
      </c>
      <c r="P2256" s="2508">
        <v>0.4</v>
      </c>
    </row>
    <row r="2257">
      <c r="A2257" s="2505" t="s">
        <v>38</v>
      </c>
      <c r="B2257" s="2505" t="s">
        <v>783</v>
      </c>
      <c r="C2257" s="2506">
        <v>45565.708333333336</v>
      </c>
      <c r="D2257" s="2506">
        <v>45568.583333333336</v>
      </c>
      <c r="E2257" s="2508">
        <v>69.0</v>
      </c>
      <c r="F2257" s="2508" t="s">
        <v>612</v>
      </c>
      <c r="G2257" s="2508">
        <v>3.0</v>
      </c>
      <c r="H2257" s="2508">
        <v>100.0</v>
      </c>
      <c r="I2257" s="2508">
        <v>449.0</v>
      </c>
      <c r="J2257" s="2508">
        <v>129.0</v>
      </c>
      <c r="K2257" s="2510">
        <v>57364.0</v>
      </c>
      <c r="L2257" s="2510">
        <v>2494.0</v>
      </c>
      <c r="M2257" s="2508">
        <v>90.0</v>
      </c>
      <c r="N2257" s="2508">
        <v>24.0</v>
      </c>
      <c r="O2257" s="2508">
        <v>23.0</v>
      </c>
      <c r="P2257" s="2508">
        <v>0.3</v>
      </c>
    </row>
    <row r="2258">
      <c r="A2258" s="2505" t="s">
        <v>37</v>
      </c>
      <c r="B2258" s="2505" t="s">
        <v>783</v>
      </c>
      <c r="C2258" s="2506">
        <v>45572.625</v>
      </c>
      <c r="D2258" s="2506">
        <v>45575.583333333336</v>
      </c>
      <c r="E2258" s="2508">
        <v>71.0</v>
      </c>
      <c r="F2258" s="2508" t="s">
        <v>612</v>
      </c>
      <c r="G2258" s="2508">
        <v>4.0</v>
      </c>
      <c r="H2258" s="2508">
        <v>142.0</v>
      </c>
      <c r="I2258" s="2508">
        <v>267.0</v>
      </c>
      <c r="J2258" s="2508">
        <v>157.0</v>
      </c>
      <c r="K2258" s="2510">
        <v>32117.0</v>
      </c>
      <c r="L2258" s="2510">
        <v>1460.0</v>
      </c>
      <c r="M2258" s="2508">
        <v>137.0</v>
      </c>
      <c r="N2258" s="2508">
        <v>14.0</v>
      </c>
      <c r="O2258" s="2508">
        <v>22.0</v>
      </c>
      <c r="P2258" s="2508">
        <v>0.3</v>
      </c>
    </row>
    <row r="2259">
      <c r="A2259" s="2505" t="s">
        <v>36</v>
      </c>
      <c r="B2259" s="2505" t="s">
        <v>783</v>
      </c>
      <c r="C2259" s="2506">
        <v>45579.625</v>
      </c>
      <c r="D2259" s="2506">
        <v>45582.583333333336</v>
      </c>
      <c r="E2259" s="2508">
        <v>71.0</v>
      </c>
      <c r="F2259" s="2508" t="s">
        <v>612</v>
      </c>
      <c r="G2259" s="2508">
        <v>2.0</v>
      </c>
      <c r="H2259" s="2508">
        <v>159.0</v>
      </c>
      <c r="I2259" s="2508">
        <v>187.0</v>
      </c>
      <c r="J2259" s="2508">
        <v>177.0</v>
      </c>
      <c r="K2259" s="2510">
        <v>11541.0</v>
      </c>
      <c r="L2259" s="2510">
        <v>2308.0</v>
      </c>
      <c r="M2259" s="2508">
        <v>107.0</v>
      </c>
      <c r="N2259" s="2508">
        <v>22.0</v>
      </c>
      <c r="O2259" s="2508">
        <v>5.0</v>
      </c>
      <c r="P2259" s="2508">
        <v>0.1</v>
      </c>
    </row>
    <row r="2260">
      <c r="A2260" s="2505" t="s">
        <v>35</v>
      </c>
      <c r="B2260" s="2505" t="s">
        <v>783</v>
      </c>
      <c r="C2260" s="2506">
        <v>45586.625</v>
      </c>
      <c r="D2260" s="2506">
        <v>45589.583333333336</v>
      </c>
      <c r="E2260" s="2508">
        <v>71.0</v>
      </c>
      <c r="F2260" s="2508" t="s">
        <v>612</v>
      </c>
      <c r="G2260" s="2508">
        <v>1.0</v>
      </c>
      <c r="H2260" s="2508">
        <v>168.0</v>
      </c>
      <c r="I2260" s="2508">
        <v>53.0</v>
      </c>
      <c r="J2260" s="2508">
        <v>170.0</v>
      </c>
      <c r="K2260" s="2510">
        <v>4779.0</v>
      </c>
      <c r="L2260" s="2510">
        <v>1195.0</v>
      </c>
      <c r="M2260" s="2508">
        <v>140.0</v>
      </c>
      <c r="N2260" s="2508">
        <v>11.0</v>
      </c>
      <c r="O2260" s="2508">
        <v>4.0</v>
      </c>
      <c r="P2260" s="2508">
        <v>0.1</v>
      </c>
    </row>
    <row r="2261">
      <c r="A2261" s="2505" t="s">
        <v>34</v>
      </c>
      <c r="B2261" s="2505" t="s">
        <v>783</v>
      </c>
      <c r="C2261" s="2506">
        <v>45593.583333333336</v>
      </c>
      <c r="D2261" s="2506">
        <v>45596.583333333336</v>
      </c>
      <c r="E2261" s="2508">
        <v>72.0</v>
      </c>
      <c r="F2261" s="2508" t="s">
        <v>612</v>
      </c>
      <c r="G2261" s="2508">
        <v>1.0</v>
      </c>
      <c r="H2261" s="2508">
        <v>121.0</v>
      </c>
      <c r="I2261" s="2508">
        <v>327.0</v>
      </c>
      <c r="J2261" s="2508">
        <v>150.0</v>
      </c>
      <c r="K2261" s="2510">
        <v>29747.0</v>
      </c>
      <c r="L2261" s="2510">
        <v>2704.0</v>
      </c>
      <c r="M2261" s="2508">
        <v>82.0</v>
      </c>
      <c r="N2261" s="2508">
        <v>25.0</v>
      </c>
      <c r="O2261" s="2508">
        <v>11.0</v>
      </c>
      <c r="P2261" s="2508">
        <v>0.2</v>
      </c>
    </row>
    <row r="2262">
      <c r="A2262" s="2505" t="s">
        <v>33</v>
      </c>
      <c r="B2262" s="2505" t="s">
        <v>783</v>
      </c>
      <c r="C2262" s="2506">
        <v>45600.583333333336</v>
      </c>
      <c r="D2262" s="2506">
        <v>45603.583333333336</v>
      </c>
      <c r="E2262" s="2508">
        <v>72.0</v>
      </c>
      <c r="F2262" s="2508" t="s">
        <v>612</v>
      </c>
      <c r="G2262" s="2508">
        <v>3.0</v>
      </c>
      <c r="H2262" s="2508">
        <v>153.0</v>
      </c>
      <c r="I2262" s="2508">
        <v>195.0</v>
      </c>
      <c r="J2262" s="2508">
        <v>162.0</v>
      </c>
      <c r="K2262" s="2510">
        <v>28416.0</v>
      </c>
      <c r="L2262" s="2510">
        <v>1137.0</v>
      </c>
      <c r="M2262" s="2508">
        <v>147.0</v>
      </c>
      <c r="N2262" s="2508">
        <v>11.0</v>
      </c>
      <c r="O2262" s="2508">
        <v>25.0</v>
      </c>
      <c r="P2262" s="2508">
        <v>0.3</v>
      </c>
    </row>
    <row r="2263">
      <c r="A2263" s="2505" t="s">
        <v>32</v>
      </c>
      <c r="B2263" s="2505" t="s">
        <v>783</v>
      </c>
      <c r="C2263" s="2506">
        <v>45607.583333333336</v>
      </c>
      <c r="D2263" s="2506">
        <v>45610.583333333336</v>
      </c>
      <c r="E2263" s="2508">
        <v>72.0</v>
      </c>
      <c r="F2263" s="2508" t="s">
        <v>612</v>
      </c>
      <c r="G2263" s="2508">
        <v>3.0</v>
      </c>
      <c r="H2263" s="2508">
        <v>136.0</v>
      </c>
      <c r="I2263" s="2508">
        <v>292.0</v>
      </c>
      <c r="J2263" s="2508">
        <v>161.0</v>
      </c>
      <c r="K2263" s="2510">
        <v>48314.0</v>
      </c>
      <c r="L2263" s="2510">
        <v>1726.0</v>
      </c>
      <c r="M2263" s="2508">
        <v>130.0</v>
      </c>
      <c r="N2263" s="2508">
        <v>16.0</v>
      </c>
      <c r="O2263" s="2508">
        <v>28.0</v>
      </c>
      <c r="P2263" s="2508">
        <v>0.4</v>
      </c>
    </row>
    <row r="2264">
      <c r="A2264" s="2505" t="s">
        <v>31</v>
      </c>
      <c r="B2264" s="2505" t="s">
        <v>783</v>
      </c>
      <c r="C2264" s="2506">
        <v>45614.583333333336</v>
      </c>
      <c r="D2264" s="2506">
        <v>45617.583333333336</v>
      </c>
      <c r="E2264" s="2508">
        <v>72.0</v>
      </c>
      <c r="F2264" s="2508" t="s">
        <v>612</v>
      </c>
      <c r="G2264" s="2508">
        <v>3.0</v>
      </c>
      <c r="H2264" s="2508">
        <v>137.0</v>
      </c>
      <c r="I2264" s="2508">
        <v>268.0</v>
      </c>
      <c r="J2264" s="2508">
        <v>152.0</v>
      </c>
      <c r="K2264" s="2510">
        <v>38987.0</v>
      </c>
      <c r="L2264" s="2510">
        <v>1857.0</v>
      </c>
      <c r="M2264" s="2508">
        <v>126.0</v>
      </c>
      <c r="N2264" s="2508">
        <v>17.0</v>
      </c>
      <c r="O2264" s="2508">
        <v>21.0</v>
      </c>
      <c r="P2264" s="2508">
        <v>0.3</v>
      </c>
    </row>
    <row r="2265">
      <c r="A2265" s="2505" t="s">
        <v>30</v>
      </c>
      <c r="B2265" s="2505" t="s">
        <v>783</v>
      </c>
      <c r="C2265" s="2506">
        <v>45621.583333333336</v>
      </c>
      <c r="D2265" s="2506">
        <v>45624.583333333336</v>
      </c>
      <c r="E2265" s="2508">
        <v>72.0</v>
      </c>
      <c r="F2265" s="2508" t="s">
        <v>612</v>
      </c>
      <c r="G2265" s="2508">
        <v>3.0</v>
      </c>
      <c r="H2265" s="2508">
        <v>71.0</v>
      </c>
      <c r="I2265" s="2508">
        <v>580.0</v>
      </c>
      <c r="J2265" s="2508">
        <v>121.0</v>
      </c>
      <c r="K2265" s="2510">
        <v>110217.0</v>
      </c>
      <c r="L2265" s="2510">
        <v>5511.0</v>
      </c>
      <c r="M2265" s="2508">
        <v>50.0</v>
      </c>
      <c r="N2265" s="2508">
        <v>51.0</v>
      </c>
      <c r="O2265" s="2508">
        <v>20.0</v>
      </c>
      <c r="P2265" s="2508">
        <v>0.3</v>
      </c>
    </row>
    <row r="2266">
      <c r="A2266" s="2505" t="s">
        <v>29</v>
      </c>
      <c r="B2266" s="2505" t="s">
        <v>783</v>
      </c>
      <c r="C2266" s="2506">
        <v>45628.583333333336</v>
      </c>
      <c r="D2266" s="2506">
        <v>45631.583333333336</v>
      </c>
      <c r="E2266" s="2508">
        <v>72.0</v>
      </c>
      <c r="F2266" s="2508" t="s">
        <v>612</v>
      </c>
      <c r="G2266" s="2508">
        <v>4.0</v>
      </c>
      <c r="H2266" s="2508">
        <v>120.0</v>
      </c>
      <c r="I2266" s="2508">
        <v>384.0</v>
      </c>
      <c r="J2266" s="2508">
        <v>152.0</v>
      </c>
      <c r="K2266" s="2510">
        <v>47529.0</v>
      </c>
      <c r="L2266" s="2510">
        <v>3656.0</v>
      </c>
      <c r="M2266" s="2508">
        <v>73.0</v>
      </c>
      <c r="N2266" s="2508">
        <v>34.0</v>
      </c>
      <c r="O2266" s="2508">
        <v>13.0</v>
      </c>
      <c r="P2266" s="2508">
        <v>0.2</v>
      </c>
    </row>
    <row r="2267">
      <c r="A2267" s="2505" t="s">
        <v>28</v>
      </c>
      <c r="B2267" s="2505" t="s">
        <v>783</v>
      </c>
      <c r="C2267" s="2506">
        <v>45635.583333333336</v>
      </c>
      <c r="D2267" s="2506">
        <v>45638.583333333336</v>
      </c>
      <c r="E2267" s="2508">
        <v>72.0</v>
      </c>
      <c r="F2267" s="2508" t="s">
        <v>612</v>
      </c>
      <c r="G2267" s="2508">
        <v>3.0</v>
      </c>
      <c r="H2267" s="2508">
        <v>169.0</v>
      </c>
      <c r="I2267" s="2508">
        <v>56.0</v>
      </c>
      <c r="J2267" s="2508">
        <v>172.0</v>
      </c>
      <c r="K2267" s="2510">
        <v>3191.0</v>
      </c>
      <c r="L2267" s="2510">
        <v>1064.0</v>
      </c>
      <c r="M2267" s="2508">
        <v>152.0</v>
      </c>
      <c r="N2267" s="2508">
        <v>10.0</v>
      </c>
      <c r="O2267" s="2508">
        <v>3.0</v>
      </c>
      <c r="P2267" s="2508">
        <v>0.0</v>
      </c>
    </row>
    <row r="2268">
      <c r="A2268" s="2505" t="s">
        <v>27</v>
      </c>
      <c r="B2268" s="2505" t="s">
        <v>783</v>
      </c>
      <c r="C2268" s="2506">
        <v>45642.583333333336</v>
      </c>
      <c r="D2268" s="2506">
        <v>45645.583333333336</v>
      </c>
      <c r="E2268" s="2508">
        <v>72.0</v>
      </c>
      <c r="F2268" s="2508" t="s">
        <v>612</v>
      </c>
      <c r="G2268" s="2508">
        <v>3.0</v>
      </c>
      <c r="H2268" s="2508">
        <v>144.0</v>
      </c>
      <c r="I2268" s="2508">
        <v>246.0</v>
      </c>
      <c r="J2268" s="2508">
        <v>168.0</v>
      </c>
      <c r="K2268" s="2510">
        <v>10794.0</v>
      </c>
      <c r="L2268" s="2510">
        <v>3598.0</v>
      </c>
      <c r="M2268" s="2508">
        <v>84.0</v>
      </c>
      <c r="N2268" s="2508">
        <v>33.0</v>
      </c>
      <c r="O2268" s="2508">
        <v>3.0</v>
      </c>
      <c r="P2268" s="2508">
        <v>0.0</v>
      </c>
    </row>
    <row r="2269">
      <c r="A2269" s="2505" t="s">
        <v>26</v>
      </c>
      <c r="B2269" s="2505" t="s">
        <v>783</v>
      </c>
      <c r="C2269" s="2506">
        <v>45649.583333333336</v>
      </c>
      <c r="D2269" s="2506">
        <v>45652.583333333336</v>
      </c>
      <c r="E2269" s="2508">
        <v>72.0</v>
      </c>
      <c r="F2269" s="2508" t="s">
        <v>612</v>
      </c>
      <c r="G2269" s="2508">
        <v>2.0</v>
      </c>
      <c r="H2269" s="2508">
        <v>114.0</v>
      </c>
      <c r="I2269" s="2508">
        <v>323.0</v>
      </c>
      <c r="J2269" s="2508">
        <v>143.0</v>
      </c>
      <c r="K2269" s="2510">
        <v>22987.0</v>
      </c>
      <c r="L2269" s="2510">
        <v>2554.0</v>
      </c>
      <c r="M2269" s="2508">
        <v>100.0</v>
      </c>
      <c r="N2269" s="2508">
        <v>24.0</v>
      </c>
      <c r="O2269" s="2508">
        <v>9.0</v>
      </c>
      <c r="P2269" s="2508">
        <v>0.1</v>
      </c>
    </row>
    <row r="2270">
      <c r="A2270" s="2505" t="s">
        <v>25</v>
      </c>
      <c r="B2270" s="2505" t="s">
        <v>783</v>
      </c>
      <c r="C2270" s="2506">
        <v>45656.583333333336</v>
      </c>
      <c r="D2270" s="2506">
        <v>45659.583333333336</v>
      </c>
      <c r="E2270" s="2508">
        <v>72.0</v>
      </c>
      <c r="F2270" s="2508" t="s">
        <v>612</v>
      </c>
      <c r="G2270" s="2508">
        <v>3.0</v>
      </c>
      <c r="H2270" s="2508">
        <v>136.0</v>
      </c>
      <c r="I2270" s="2508">
        <v>241.0</v>
      </c>
      <c r="J2270" s="2508">
        <v>148.0</v>
      </c>
      <c r="K2270" s="2510">
        <v>19430.0</v>
      </c>
      <c r="L2270" s="2510">
        <v>1619.0</v>
      </c>
      <c r="M2270" s="2508">
        <v>133.0</v>
      </c>
      <c r="N2270" s="2508">
        <v>15.0</v>
      </c>
      <c r="O2270" s="2508">
        <v>12.0</v>
      </c>
      <c r="P2270" s="2508">
        <v>0.2</v>
      </c>
    </row>
    <row r="2271">
      <c r="A2271" s="2505" t="s">
        <v>24</v>
      </c>
      <c r="B2271" s="2505" t="s">
        <v>783</v>
      </c>
      <c r="C2271" s="2506">
        <v>45663.583333333336</v>
      </c>
      <c r="D2271" s="2506">
        <v>45666.583333333336</v>
      </c>
      <c r="E2271" s="2508">
        <v>72.0</v>
      </c>
      <c r="F2271" s="2508" t="s">
        <v>612</v>
      </c>
      <c r="G2271" s="2508">
        <v>3.0</v>
      </c>
      <c r="H2271" s="2508">
        <v>125.0</v>
      </c>
      <c r="I2271" s="2508">
        <v>310.0</v>
      </c>
      <c r="J2271" s="2508">
        <v>136.0</v>
      </c>
      <c r="K2271" s="2510">
        <v>41478.0</v>
      </c>
      <c r="L2271" s="2510">
        <v>1296.0</v>
      </c>
      <c r="M2271" s="2508">
        <v>135.0</v>
      </c>
      <c r="N2271" s="2508">
        <v>12.0</v>
      </c>
      <c r="O2271" s="2508">
        <v>32.0</v>
      </c>
      <c r="P2271" s="2508">
        <v>0.4</v>
      </c>
    </row>
    <row r="2272">
      <c r="A2272" s="2505" t="s">
        <v>23</v>
      </c>
      <c r="B2272" s="2505" t="s">
        <v>783</v>
      </c>
      <c r="C2272" s="2506">
        <v>45670.583333333336</v>
      </c>
      <c r="D2272" s="2506">
        <v>45673.583333333336</v>
      </c>
      <c r="E2272" s="2508">
        <v>72.0</v>
      </c>
      <c r="F2272" s="2508" t="s">
        <v>612</v>
      </c>
      <c r="G2272" s="2508">
        <v>3.0</v>
      </c>
      <c r="H2272" s="2508">
        <v>117.0</v>
      </c>
      <c r="I2272" s="2508">
        <v>337.0</v>
      </c>
      <c r="J2272" s="2508">
        <v>139.0</v>
      </c>
      <c r="K2272" s="2510">
        <v>39618.0</v>
      </c>
      <c r="L2272" s="2510">
        <v>1723.0</v>
      </c>
      <c r="M2272" s="2508">
        <v>121.0</v>
      </c>
      <c r="N2272" s="2508">
        <v>16.0</v>
      </c>
      <c r="O2272" s="2508">
        <v>23.0</v>
      </c>
      <c r="P2272" s="2508">
        <v>0.3</v>
      </c>
    </row>
    <row r="2273">
      <c r="A2273" s="2505" t="s">
        <v>22</v>
      </c>
      <c r="B2273" s="2505" t="s">
        <v>783</v>
      </c>
      <c r="C2273" s="2506">
        <v>45677.583333333336</v>
      </c>
      <c r="D2273" s="2506">
        <v>45680.583333333336</v>
      </c>
      <c r="E2273" s="2508">
        <v>72.0</v>
      </c>
      <c r="F2273" s="2508" t="s">
        <v>612</v>
      </c>
      <c r="G2273" s="2508">
        <v>3.0</v>
      </c>
      <c r="H2273" s="2508">
        <v>162.0</v>
      </c>
      <c r="I2273" s="2508">
        <v>96.0</v>
      </c>
      <c r="J2273" s="2508">
        <v>167.0</v>
      </c>
      <c r="K2273" s="2510">
        <v>9858.0</v>
      </c>
      <c r="L2273" s="2510">
        <v>1408.0</v>
      </c>
      <c r="M2273" s="2508">
        <v>144.0</v>
      </c>
      <c r="N2273" s="2508">
        <v>13.0</v>
      </c>
      <c r="O2273" s="2508">
        <v>7.0</v>
      </c>
      <c r="P2273" s="2508">
        <v>0.1</v>
      </c>
    </row>
    <row r="2274">
      <c r="A2274" s="2505" t="s">
        <v>21</v>
      </c>
      <c r="B2274" s="2505" t="s">
        <v>783</v>
      </c>
      <c r="C2274" s="2506">
        <v>45684.583333333336</v>
      </c>
      <c r="D2274" s="2506">
        <v>45687.583333333336</v>
      </c>
      <c r="E2274" s="2508">
        <v>72.0</v>
      </c>
      <c r="F2274" s="2508" t="s">
        <v>612</v>
      </c>
      <c r="G2274" s="2508">
        <v>1.0</v>
      </c>
      <c r="H2274" s="2508">
        <v>117.0</v>
      </c>
      <c r="I2274" s="2508">
        <v>352.0</v>
      </c>
      <c r="J2274" s="2508">
        <v>150.0</v>
      </c>
      <c r="K2274" s="2510">
        <v>40436.0</v>
      </c>
      <c r="L2274" s="2510">
        <v>4044.0</v>
      </c>
      <c r="M2274" s="2508">
        <v>81.0</v>
      </c>
      <c r="N2274" s="2508">
        <v>38.0</v>
      </c>
      <c r="O2274" s="2508">
        <v>10.0</v>
      </c>
      <c r="P2274" s="2508">
        <v>0.1</v>
      </c>
    </row>
    <row r="2275">
      <c r="A2275" s="2505" t="s">
        <v>20</v>
      </c>
      <c r="B2275" s="2505" t="s">
        <v>783</v>
      </c>
      <c r="C2275" s="2506">
        <v>45691.583333333336</v>
      </c>
      <c r="D2275" s="2506">
        <v>45694.583333333336</v>
      </c>
      <c r="E2275" s="2508">
        <v>72.0</v>
      </c>
      <c r="F2275" s="2508" t="s">
        <v>612</v>
      </c>
      <c r="G2275" s="2508">
        <v>4.0</v>
      </c>
      <c r="H2275" s="2508">
        <v>145.0</v>
      </c>
      <c r="I2275" s="2508">
        <v>210.0</v>
      </c>
      <c r="J2275" s="2508">
        <v>153.0</v>
      </c>
      <c r="K2275" s="2510">
        <v>28094.0</v>
      </c>
      <c r="L2275" s="2510">
        <v>1479.0</v>
      </c>
      <c r="M2275" s="2508">
        <v>139.0</v>
      </c>
      <c r="N2275" s="2508">
        <v>14.0</v>
      </c>
      <c r="O2275" s="2508">
        <v>19.0</v>
      </c>
      <c r="P2275" s="2508">
        <v>0.3</v>
      </c>
    </row>
    <row r="2276">
      <c r="A2276" s="2505" t="s">
        <v>19</v>
      </c>
      <c r="B2276" s="2505" t="s">
        <v>783</v>
      </c>
      <c r="C2276" s="2506">
        <v>45698.583333333336</v>
      </c>
      <c r="D2276" s="2506">
        <v>45701.583333333336</v>
      </c>
      <c r="E2276" s="2508">
        <v>72.0</v>
      </c>
      <c r="F2276" s="2508" t="s">
        <v>612</v>
      </c>
      <c r="G2276" s="2508">
        <v>2.0</v>
      </c>
      <c r="H2276" s="2508">
        <v>141.0</v>
      </c>
      <c r="I2276" s="2508">
        <v>193.0</v>
      </c>
      <c r="J2276" s="2508">
        <v>152.0</v>
      </c>
      <c r="K2276" s="2510">
        <v>11159.0</v>
      </c>
      <c r="L2276" s="2510">
        <v>2232.0</v>
      </c>
      <c r="M2276" s="2508">
        <v>106.0</v>
      </c>
      <c r="N2276" s="2508">
        <v>21.0</v>
      </c>
      <c r="O2276" s="2508">
        <v>5.0</v>
      </c>
      <c r="P2276" s="2508">
        <v>0.1</v>
      </c>
    </row>
    <row r="2277">
      <c r="A2277" s="2505" t="s">
        <v>18</v>
      </c>
      <c r="B2277" s="2505" t="s">
        <v>783</v>
      </c>
      <c r="C2277" s="2506">
        <v>45705.583333333336</v>
      </c>
      <c r="D2277" s="2506">
        <v>45708.583333333336</v>
      </c>
      <c r="E2277" s="2508">
        <v>72.0</v>
      </c>
      <c r="F2277" s="2508" t="s">
        <v>612</v>
      </c>
      <c r="G2277" s="2508">
        <v>2.0</v>
      </c>
      <c r="H2277" s="2508">
        <v>151.0</v>
      </c>
      <c r="I2277" s="2508">
        <v>141.0</v>
      </c>
      <c r="J2277" s="2508">
        <v>163.0</v>
      </c>
      <c r="K2277" s="2510">
        <v>6085.0</v>
      </c>
      <c r="L2277" s="2510">
        <v>2028.0</v>
      </c>
      <c r="M2277" s="2508">
        <v>115.0</v>
      </c>
      <c r="N2277" s="2508">
        <v>19.0</v>
      </c>
      <c r="O2277" s="2508">
        <v>3.0</v>
      </c>
      <c r="P2277" s="2508">
        <v>0.0</v>
      </c>
    </row>
    <row r="2278">
      <c r="A2278" s="2505" t="s">
        <v>17</v>
      </c>
      <c r="B2278" s="2505" t="s">
        <v>783</v>
      </c>
      <c r="C2278" s="2506">
        <v>45712.583333333336</v>
      </c>
      <c r="D2278" s="2506">
        <v>45715.583333333336</v>
      </c>
      <c r="E2278" s="2508">
        <v>72.0</v>
      </c>
      <c r="F2278" s="2508" t="s">
        <v>612</v>
      </c>
      <c r="G2278" s="2508">
        <v>3.0</v>
      </c>
      <c r="H2278" s="2508">
        <v>137.0</v>
      </c>
      <c r="I2278" s="2508">
        <v>238.0</v>
      </c>
      <c r="J2278" s="2508">
        <v>150.0</v>
      </c>
      <c r="K2278" s="2510">
        <v>19884.0</v>
      </c>
      <c r="L2278" s="2510">
        <v>1988.0</v>
      </c>
      <c r="M2278" s="2508">
        <v>116.0</v>
      </c>
      <c r="N2278" s="2508">
        <v>18.0</v>
      </c>
      <c r="O2278" s="2508">
        <v>10.0</v>
      </c>
      <c r="P2278" s="2508">
        <v>0.1</v>
      </c>
    </row>
    <row r="2279">
      <c r="A2279" s="2505" t="s">
        <v>16</v>
      </c>
      <c r="B2279" s="2505" t="s">
        <v>783</v>
      </c>
      <c r="C2279" s="2506">
        <v>45719.583333333336</v>
      </c>
      <c r="D2279" s="2506">
        <v>45722.583333333336</v>
      </c>
      <c r="E2279" s="2508">
        <v>72.0</v>
      </c>
      <c r="F2279" s="2508" t="s">
        <v>612</v>
      </c>
      <c r="G2279" s="2508">
        <v>2.0</v>
      </c>
      <c r="H2279" s="2508">
        <v>119.0</v>
      </c>
      <c r="I2279" s="2508">
        <v>308.0</v>
      </c>
      <c r="J2279" s="2508">
        <v>143.0</v>
      </c>
      <c r="K2279" s="2510">
        <v>13547.0</v>
      </c>
      <c r="L2279" s="2510">
        <v>3387.0</v>
      </c>
      <c r="M2279" s="2508">
        <v>67.0</v>
      </c>
      <c r="N2279" s="2508">
        <v>31.0</v>
      </c>
      <c r="O2279" s="2508">
        <v>4.0</v>
      </c>
      <c r="P2279" s="2508">
        <v>0.1</v>
      </c>
    </row>
    <row r="2280">
      <c r="A2280" s="2505" t="s">
        <v>782</v>
      </c>
      <c r="B2280" s="2505" t="s">
        <v>783</v>
      </c>
      <c r="C2280" s="2506">
        <v>45502.625</v>
      </c>
      <c r="D2280" s="2506">
        <v>45505.583333333336</v>
      </c>
      <c r="E2280" s="2508">
        <v>71.0</v>
      </c>
      <c r="F2280" s="2508" t="s">
        <v>627</v>
      </c>
      <c r="G2280" s="2508">
        <v>2.0</v>
      </c>
      <c r="H2280" s="2508">
        <v>158.0</v>
      </c>
      <c r="I2280" s="2508">
        <v>108.0</v>
      </c>
      <c r="J2280" s="2508">
        <v>136.0</v>
      </c>
      <c r="K2280" s="2510">
        <v>32105.0</v>
      </c>
      <c r="L2280" s="2510">
        <v>4013.0</v>
      </c>
      <c r="M2280" s="2508">
        <v>167.0</v>
      </c>
      <c r="N2280" s="2508">
        <v>4.0</v>
      </c>
      <c r="O2280" s="2508">
        <v>8.0</v>
      </c>
      <c r="P2280" s="2508">
        <v>0.1</v>
      </c>
    </row>
    <row r="2281">
      <c r="A2281" s="2505" t="s">
        <v>46</v>
      </c>
      <c r="B2281" s="2505" t="s">
        <v>783</v>
      </c>
      <c r="C2281" s="2506">
        <v>45509.625</v>
      </c>
      <c r="D2281" s="2506">
        <v>45512.583333333336</v>
      </c>
      <c r="E2281" s="2508">
        <v>71.0</v>
      </c>
      <c r="F2281" s="2508" t="s">
        <v>627</v>
      </c>
      <c r="G2281" s="2508">
        <v>2.0</v>
      </c>
      <c r="H2281" s="2508">
        <v>146.0</v>
      </c>
      <c r="I2281" s="2508">
        <v>198.0</v>
      </c>
      <c r="J2281" s="2508">
        <v>105.0</v>
      </c>
      <c r="K2281" s="2510">
        <v>67491.0</v>
      </c>
      <c r="L2281" s="2510">
        <v>3970.0</v>
      </c>
      <c r="M2281" s="2508">
        <v>164.0</v>
      </c>
      <c r="N2281" s="2508">
        <v>4.0</v>
      </c>
      <c r="O2281" s="2508">
        <v>17.0</v>
      </c>
      <c r="P2281" s="2508">
        <v>0.2</v>
      </c>
    </row>
    <row r="2282">
      <c r="A2282" s="2505" t="s">
        <v>45</v>
      </c>
      <c r="B2282" s="2505" t="s">
        <v>783</v>
      </c>
      <c r="C2282" s="2506">
        <v>45516.625</v>
      </c>
      <c r="D2282" s="2506">
        <v>45519.583333333336</v>
      </c>
      <c r="E2282" s="2508">
        <v>71.0</v>
      </c>
      <c r="F2282" s="2508" t="s">
        <v>627</v>
      </c>
      <c r="G2282" s="2508">
        <v>2.0</v>
      </c>
      <c r="H2282" s="2508">
        <v>141.0</v>
      </c>
      <c r="I2282" s="2508">
        <v>145.0</v>
      </c>
      <c r="J2282" s="2508">
        <v>129.0</v>
      </c>
      <c r="K2282" s="2510">
        <v>35166.0</v>
      </c>
      <c r="L2282" s="2510">
        <v>5024.0</v>
      </c>
      <c r="M2282" s="2508">
        <v>157.0</v>
      </c>
      <c r="N2282" s="2508">
        <v>5.0</v>
      </c>
      <c r="O2282" s="2508">
        <v>7.0</v>
      </c>
      <c r="P2282" s="2508">
        <v>0.1</v>
      </c>
    </row>
    <row r="2283">
      <c r="A2283" s="2505" t="s">
        <v>44</v>
      </c>
      <c r="B2283" s="2505" t="s">
        <v>783</v>
      </c>
      <c r="C2283" s="2506">
        <v>45523.625</v>
      </c>
      <c r="D2283" s="2506">
        <v>45526.583333333336</v>
      </c>
      <c r="E2283" s="2508">
        <v>71.0</v>
      </c>
      <c r="F2283" s="2508" t="s">
        <v>627</v>
      </c>
      <c r="G2283" s="2508">
        <v>2.0</v>
      </c>
      <c r="H2283" s="2508">
        <v>115.0</v>
      </c>
      <c r="I2283" s="2508">
        <v>369.0</v>
      </c>
      <c r="J2283" s="2508">
        <v>78.0</v>
      </c>
      <c r="K2283" s="2510">
        <v>141946.0</v>
      </c>
      <c r="L2283" s="2510">
        <v>10919.0</v>
      </c>
      <c r="M2283" s="2508">
        <v>138.0</v>
      </c>
      <c r="N2283" s="2508">
        <v>10.0</v>
      </c>
      <c r="O2283" s="2508">
        <v>13.0</v>
      </c>
      <c r="P2283" s="2508">
        <v>0.2</v>
      </c>
    </row>
    <row r="2284">
      <c r="A2284" s="2505" t="s">
        <v>43</v>
      </c>
      <c r="B2284" s="2505" t="s">
        <v>783</v>
      </c>
      <c r="C2284" s="2506">
        <v>45530.625</v>
      </c>
      <c r="D2284" s="2506">
        <v>45533.583333333336</v>
      </c>
      <c r="E2284" s="2508">
        <v>71.0</v>
      </c>
      <c r="F2284" s="2508" t="s">
        <v>627</v>
      </c>
      <c r="G2284" s="2508">
        <v>4.0</v>
      </c>
      <c r="H2284" s="2508">
        <v>155.0</v>
      </c>
      <c r="I2284" s="2508">
        <v>122.0</v>
      </c>
      <c r="J2284" s="2508">
        <v>137.0</v>
      </c>
      <c r="K2284" s="2510">
        <v>35546.0</v>
      </c>
      <c r="L2284" s="2510">
        <v>3950.0</v>
      </c>
      <c r="M2284" s="2508">
        <v>163.0</v>
      </c>
      <c r="N2284" s="2508">
        <v>4.0</v>
      </c>
      <c r="O2284" s="2508">
        <v>9.0</v>
      </c>
      <c r="P2284" s="2508">
        <v>0.1</v>
      </c>
    </row>
    <row r="2285">
      <c r="A2285" s="2505" t="s">
        <v>42</v>
      </c>
      <c r="B2285" s="2505" t="s">
        <v>783</v>
      </c>
      <c r="C2285" s="2506">
        <v>45537.708333333336</v>
      </c>
      <c r="D2285" s="2506">
        <v>45540.666666666664</v>
      </c>
      <c r="E2285" s="2508">
        <v>71.0</v>
      </c>
      <c r="F2285" s="2508" t="s">
        <v>627</v>
      </c>
      <c r="G2285" s="2508">
        <v>2.0</v>
      </c>
      <c r="H2285" s="2508">
        <v>164.0</v>
      </c>
      <c r="I2285" s="2508">
        <v>85.0</v>
      </c>
      <c r="J2285" s="2508">
        <v>141.0</v>
      </c>
      <c r="K2285" s="2510">
        <v>37724.0</v>
      </c>
      <c r="L2285" s="2510">
        <v>3429.0</v>
      </c>
      <c r="M2285" s="2508">
        <v>170.0</v>
      </c>
      <c r="N2285" s="2508">
        <v>3.0</v>
      </c>
      <c r="O2285" s="2508">
        <v>11.0</v>
      </c>
      <c r="P2285" s="2508">
        <v>0.2</v>
      </c>
    </row>
    <row r="2286">
      <c r="A2286" s="2505" t="s">
        <v>41</v>
      </c>
      <c r="B2286" s="2505" t="s">
        <v>783</v>
      </c>
      <c r="C2286" s="2506">
        <v>45544.708333333336</v>
      </c>
      <c r="D2286" s="2506">
        <v>45547.583333333336</v>
      </c>
      <c r="E2286" s="2508">
        <v>69.0</v>
      </c>
      <c r="F2286" s="2508" t="s">
        <v>627</v>
      </c>
      <c r="G2286" s="2508">
        <v>2.0</v>
      </c>
      <c r="H2286" s="2508">
        <v>57.0</v>
      </c>
      <c r="I2286" s="2508">
        <v>652.0</v>
      </c>
      <c r="J2286" s="2508">
        <v>22.0</v>
      </c>
      <c r="K2286" s="2510">
        <v>620012.0</v>
      </c>
      <c r="L2286" s="2510">
        <v>14762.0</v>
      </c>
      <c r="M2286" s="2508">
        <v>121.0</v>
      </c>
      <c r="N2286" s="2508">
        <v>14.0</v>
      </c>
      <c r="O2286" s="2508">
        <v>42.0</v>
      </c>
      <c r="P2286" s="2508">
        <v>0.6</v>
      </c>
    </row>
    <row r="2287">
      <c r="A2287" s="2505" t="s">
        <v>40</v>
      </c>
      <c r="B2287" s="2505" t="s">
        <v>783</v>
      </c>
      <c r="C2287" s="2506">
        <v>45551.708333333336</v>
      </c>
      <c r="D2287" s="2506">
        <v>45554.583333333336</v>
      </c>
      <c r="E2287" s="2508">
        <v>69.0</v>
      </c>
      <c r="F2287" s="2508" t="s">
        <v>627</v>
      </c>
      <c r="G2287" s="2508">
        <v>5.0</v>
      </c>
      <c r="H2287" s="2508">
        <v>105.0</v>
      </c>
      <c r="I2287" s="2508">
        <v>408.0</v>
      </c>
      <c r="J2287" s="2508">
        <v>65.0</v>
      </c>
      <c r="K2287" s="2510">
        <v>178308.0</v>
      </c>
      <c r="L2287" s="2510">
        <v>9385.0</v>
      </c>
      <c r="M2287" s="2508">
        <v>144.0</v>
      </c>
      <c r="N2287" s="2508">
        <v>9.0</v>
      </c>
      <c r="O2287" s="2508">
        <v>19.0</v>
      </c>
      <c r="P2287" s="2508">
        <v>0.3</v>
      </c>
    </row>
    <row r="2288">
      <c r="A2288" s="2505" t="s">
        <v>39</v>
      </c>
      <c r="B2288" s="2505" t="s">
        <v>783</v>
      </c>
      <c r="C2288" s="2506">
        <v>45558.708333333336</v>
      </c>
      <c r="D2288" s="2506">
        <v>45561.583333333336</v>
      </c>
      <c r="E2288" s="2508">
        <v>69.0</v>
      </c>
      <c r="F2288" s="2508" t="s">
        <v>627</v>
      </c>
      <c r="G2288" s="2508">
        <v>4.0</v>
      </c>
      <c r="H2288" s="2508">
        <v>138.0</v>
      </c>
      <c r="I2288" s="2508">
        <v>285.0</v>
      </c>
      <c r="J2288" s="2508">
        <v>110.0</v>
      </c>
      <c r="K2288" s="2510">
        <v>97043.0</v>
      </c>
      <c r="L2288" s="2510">
        <v>12130.0</v>
      </c>
      <c r="M2288" s="2508">
        <v>135.0</v>
      </c>
      <c r="N2288" s="2508">
        <v>11.0</v>
      </c>
      <c r="O2288" s="2508">
        <v>8.0</v>
      </c>
      <c r="P2288" s="2508">
        <v>0.1</v>
      </c>
    </row>
    <row r="2289">
      <c r="A2289" s="2505" t="s">
        <v>38</v>
      </c>
      <c r="B2289" s="2505" t="s">
        <v>783</v>
      </c>
      <c r="C2289" s="2506">
        <v>45565.708333333336</v>
      </c>
      <c r="D2289" s="2506">
        <v>45568.583333333336</v>
      </c>
      <c r="E2289" s="2508">
        <v>69.0</v>
      </c>
      <c r="F2289" s="2508" t="s">
        <v>627</v>
      </c>
      <c r="G2289" s="2508">
        <v>3.0</v>
      </c>
      <c r="H2289" s="2508">
        <v>115.0</v>
      </c>
      <c r="I2289" s="2508">
        <v>368.0</v>
      </c>
      <c r="J2289" s="2508">
        <v>67.0</v>
      </c>
      <c r="K2289" s="2510">
        <v>204879.0</v>
      </c>
      <c r="L2289" s="2510">
        <v>7588.0</v>
      </c>
      <c r="M2289" s="2508">
        <v>162.0</v>
      </c>
      <c r="N2289" s="2508">
        <v>7.0</v>
      </c>
      <c r="O2289" s="2508">
        <v>27.0</v>
      </c>
      <c r="P2289" s="2508">
        <v>0.4</v>
      </c>
    </row>
    <row r="2290">
      <c r="A2290" s="2505" t="s">
        <v>37</v>
      </c>
      <c r="B2290" s="2505" t="s">
        <v>783</v>
      </c>
      <c r="C2290" s="2506">
        <v>45572.625</v>
      </c>
      <c r="D2290" s="2506">
        <v>45575.583333333336</v>
      </c>
      <c r="E2290" s="2508">
        <v>71.0</v>
      </c>
      <c r="F2290" s="2508" t="s">
        <v>627</v>
      </c>
      <c r="G2290" s="2508">
        <v>3.0</v>
      </c>
      <c r="H2290" s="2508">
        <v>152.0</v>
      </c>
      <c r="I2290" s="2508">
        <v>215.0</v>
      </c>
      <c r="J2290" s="2508">
        <v>112.0</v>
      </c>
      <c r="K2290" s="2510">
        <v>111545.0</v>
      </c>
      <c r="L2290" s="2510">
        <v>5871.0</v>
      </c>
      <c r="M2290" s="2508">
        <v>173.0</v>
      </c>
      <c r="N2290" s="2508">
        <v>6.0</v>
      </c>
      <c r="O2290" s="2508">
        <v>19.0</v>
      </c>
      <c r="P2290" s="2508">
        <v>0.3</v>
      </c>
    </row>
    <row r="2291">
      <c r="A2291" s="2505" t="s">
        <v>36</v>
      </c>
      <c r="B2291" s="2505" t="s">
        <v>783</v>
      </c>
      <c r="C2291" s="2506">
        <v>45579.625</v>
      </c>
      <c r="D2291" s="2506">
        <v>45582.583333333336</v>
      </c>
      <c r="E2291" s="2508">
        <v>71.0</v>
      </c>
      <c r="F2291" s="2508" t="s">
        <v>627</v>
      </c>
      <c r="G2291" s="2508">
        <v>2.0</v>
      </c>
      <c r="H2291" s="2508">
        <v>130.0</v>
      </c>
      <c r="I2291" s="2508">
        <v>286.0</v>
      </c>
      <c r="J2291" s="2508">
        <v>105.0</v>
      </c>
      <c r="K2291" s="2510">
        <v>133024.0</v>
      </c>
      <c r="L2291" s="2510">
        <v>10233.0</v>
      </c>
      <c r="M2291" s="2508">
        <v>154.0</v>
      </c>
      <c r="N2291" s="2508">
        <v>10.0</v>
      </c>
      <c r="O2291" s="2508">
        <v>13.0</v>
      </c>
      <c r="P2291" s="2508">
        <v>0.2</v>
      </c>
    </row>
    <row r="2292">
      <c r="A2292" s="2505" t="s">
        <v>35</v>
      </c>
      <c r="B2292" s="2505" t="s">
        <v>783</v>
      </c>
      <c r="C2292" s="2506">
        <v>45586.625</v>
      </c>
      <c r="D2292" s="2506">
        <v>45589.583333333336</v>
      </c>
      <c r="E2292" s="2508">
        <v>71.0</v>
      </c>
      <c r="F2292" s="2508" t="s">
        <v>627</v>
      </c>
      <c r="G2292" s="2508">
        <v>2.0</v>
      </c>
      <c r="H2292" s="2508">
        <v>147.0</v>
      </c>
      <c r="I2292" s="2508">
        <v>206.0</v>
      </c>
      <c r="J2292" s="2508">
        <v>105.0</v>
      </c>
      <c r="K2292" s="2510">
        <v>109213.0</v>
      </c>
      <c r="L2292" s="2510">
        <v>4551.0</v>
      </c>
      <c r="M2292" s="2508">
        <v>168.0</v>
      </c>
      <c r="N2292" s="2508">
        <v>5.0</v>
      </c>
      <c r="O2292" s="2508">
        <v>24.0</v>
      </c>
      <c r="P2292" s="2508">
        <v>0.3</v>
      </c>
    </row>
    <row r="2293">
      <c r="A2293" s="2505" t="s">
        <v>34</v>
      </c>
      <c r="B2293" s="2505" t="s">
        <v>783</v>
      </c>
      <c r="C2293" s="2506">
        <v>45593.583333333336</v>
      </c>
      <c r="D2293" s="2506">
        <v>45596.583333333336</v>
      </c>
      <c r="E2293" s="2508">
        <v>72.0</v>
      </c>
      <c r="F2293" s="2508" t="s">
        <v>627</v>
      </c>
      <c r="G2293" s="2508">
        <v>2.0</v>
      </c>
      <c r="H2293" s="2508">
        <v>160.0</v>
      </c>
      <c r="I2293" s="2508">
        <v>101.0</v>
      </c>
      <c r="J2293" s="2508">
        <v>138.0</v>
      </c>
      <c r="K2293" s="2510">
        <v>54335.0</v>
      </c>
      <c r="L2293" s="2510">
        <v>4528.0</v>
      </c>
      <c r="M2293" s="2508">
        <v>172.0</v>
      </c>
      <c r="N2293" s="2508">
        <v>5.0</v>
      </c>
      <c r="O2293" s="2508">
        <v>12.0</v>
      </c>
      <c r="P2293" s="2508">
        <v>0.2</v>
      </c>
    </row>
    <row r="2294">
      <c r="A2294" s="2505" t="s">
        <v>33</v>
      </c>
      <c r="B2294" s="2505" t="s">
        <v>783</v>
      </c>
      <c r="C2294" s="2506">
        <v>45600.583333333336</v>
      </c>
      <c r="D2294" s="2506">
        <v>45603.583333333336</v>
      </c>
      <c r="E2294" s="2508">
        <v>72.0</v>
      </c>
      <c r="F2294" s="2508" t="s">
        <v>627</v>
      </c>
      <c r="G2294" s="2508">
        <v>2.0</v>
      </c>
      <c r="H2294" s="2508">
        <v>129.0</v>
      </c>
      <c r="I2294" s="2508">
        <v>311.0</v>
      </c>
      <c r="J2294" s="2508">
        <v>89.0</v>
      </c>
      <c r="K2294" s="2510">
        <v>235232.0</v>
      </c>
      <c r="L2294" s="2510">
        <v>5601.0</v>
      </c>
      <c r="M2294" s="2508">
        <v>173.0</v>
      </c>
      <c r="N2294" s="2508">
        <v>6.0</v>
      </c>
      <c r="O2294" s="2508">
        <v>42.0</v>
      </c>
      <c r="P2294" s="2508">
        <v>0.6</v>
      </c>
    </row>
    <row r="2295">
      <c r="A2295" s="2505" t="s">
        <v>32</v>
      </c>
      <c r="B2295" s="2505" t="s">
        <v>783</v>
      </c>
      <c r="C2295" s="2506">
        <v>45607.583333333336</v>
      </c>
      <c r="D2295" s="2506">
        <v>45610.583333333336</v>
      </c>
      <c r="E2295" s="2508">
        <v>72.0</v>
      </c>
      <c r="F2295" s="2508" t="s">
        <v>627</v>
      </c>
      <c r="G2295" s="2508">
        <v>3.0</v>
      </c>
      <c r="H2295" s="2508">
        <v>145.0</v>
      </c>
      <c r="I2295" s="2508">
        <v>234.0</v>
      </c>
      <c r="J2295" s="2508">
        <v>110.0</v>
      </c>
      <c r="K2295" s="2510">
        <v>151118.0</v>
      </c>
      <c r="L2295" s="2510">
        <v>6297.0</v>
      </c>
      <c r="M2295" s="2508">
        <v>174.0</v>
      </c>
      <c r="N2295" s="2508">
        <v>7.0</v>
      </c>
      <c r="O2295" s="2508">
        <v>24.0</v>
      </c>
      <c r="P2295" s="2508">
        <v>0.3</v>
      </c>
    </row>
    <row r="2296">
      <c r="A2296" s="2505" t="s">
        <v>31</v>
      </c>
      <c r="B2296" s="2505" t="s">
        <v>783</v>
      </c>
      <c r="C2296" s="2506">
        <v>45614.583333333336</v>
      </c>
      <c r="D2296" s="2506">
        <v>45617.583333333336</v>
      </c>
      <c r="E2296" s="2508">
        <v>72.0</v>
      </c>
      <c r="F2296" s="2508" t="s">
        <v>627</v>
      </c>
      <c r="G2296" s="2508">
        <v>3.0</v>
      </c>
      <c r="H2296" s="2508">
        <v>127.0</v>
      </c>
      <c r="I2296" s="2508">
        <v>314.0</v>
      </c>
      <c r="J2296" s="2508">
        <v>85.0</v>
      </c>
      <c r="K2296" s="2510">
        <v>273174.0</v>
      </c>
      <c r="L2296" s="2510">
        <v>6829.0</v>
      </c>
      <c r="M2296" s="2508">
        <v>168.0</v>
      </c>
      <c r="N2296" s="2508">
        <v>7.0</v>
      </c>
      <c r="O2296" s="2508">
        <v>40.0</v>
      </c>
      <c r="P2296" s="2508">
        <v>0.6</v>
      </c>
    </row>
    <row r="2297">
      <c r="A2297" s="2505" t="s">
        <v>30</v>
      </c>
      <c r="B2297" s="2505" t="s">
        <v>783</v>
      </c>
      <c r="C2297" s="2506">
        <v>45621.583333333336</v>
      </c>
      <c r="D2297" s="2506">
        <v>45624.583333333336</v>
      </c>
      <c r="E2297" s="2508">
        <v>72.0</v>
      </c>
      <c r="F2297" s="2508" t="s">
        <v>627</v>
      </c>
      <c r="G2297" s="2508">
        <v>3.0</v>
      </c>
      <c r="H2297" s="2508">
        <v>89.0</v>
      </c>
      <c r="I2297" s="2508">
        <v>503.0</v>
      </c>
      <c r="J2297" s="2508">
        <v>51.0</v>
      </c>
      <c r="K2297" s="2510">
        <v>372349.0</v>
      </c>
      <c r="L2297" s="2510">
        <v>12412.0</v>
      </c>
      <c r="M2297" s="2508">
        <v>138.0</v>
      </c>
      <c r="N2297" s="2508">
        <v>13.0</v>
      </c>
      <c r="O2297" s="2508">
        <v>30.0</v>
      </c>
      <c r="P2297" s="2508">
        <v>0.4</v>
      </c>
    </row>
    <row r="2298">
      <c r="A2298" s="2505" t="s">
        <v>29</v>
      </c>
      <c r="B2298" s="2505" t="s">
        <v>783</v>
      </c>
      <c r="C2298" s="2506">
        <v>45628.583333333336</v>
      </c>
      <c r="D2298" s="2506">
        <v>45631.583333333336</v>
      </c>
      <c r="E2298" s="2508">
        <v>72.0</v>
      </c>
      <c r="F2298" s="2508" t="s">
        <v>627</v>
      </c>
      <c r="G2298" s="2508">
        <v>4.0</v>
      </c>
      <c r="H2298" s="2508">
        <v>128.0</v>
      </c>
      <c r="I2298" s="2508">
        <v>316.0</v>
      </c>
      <c r="J2298" s="2508">
        <v>85.0</v>
      </c>
      <c r="K2298" s="2510">
        <v>252598.0</v>
      </c>
      <c r="L2298" s="2510">
        <v>7429.0</v>
      </c>
      <c r="M2298" s="2508">
        <v>168.0</v>
      </c>
      <c r="N2298" s="2508">
        <v>8.0</v>
      </c>
      <c r="O2298" s="2508">
        <v>34.0</v>
      </c>
      <c r="P2298" s="2508">
        <v>0.5</v>
      </c>
    </row>
    <row r="2299">
      <c r="A2299" s="2505" t="s">
        <v>28</v>
      </c>
      <c r="B2299" s="2505" t="s">
        <v>783</v>
      </c>
      <c r="C2299" s="2506">
        <v>45635.583333333336</v>
      </c>
      <c r="D2299" s="2506">
        <v>45638.583333333336</v>
      </c>
      <c r="E2299" s="2508">
        <v>72.0</v>
      </c>
      <c r="F2299" s="2508" t="s">
        <v>627</v>
      </c>
      <c r="G2299" s="2508">
        <v>2.0</v>
      </c>
      <c r="H2299" s="2508">
        <v>119.0</v>
      </c>
      <c r="I2299" s="2508">
        <v>337.0</v>
      </c>
      <c r="J2299" s="2508">
        <v>84.0</v>
      </c>
      <c r="K2299" s="2510">
        <v>229716.0</v>
      </c>
      <c r="L2299" s="2510">
        <v>7179.0</v>
      </c>
      <c r="M2299" s="2508">
        <v>164.0</v>
      </c>
      <c r="N2299" s="2508">
        <v>7.0</v>
      </c>
      <c r="O2299" s="2508">
        <v>32.0</v>
      </c>
      <c r="P2299" s="2508">
        <v>0.4</v>
      </c>
    </row>
    <row r="2300">
      <c r="A2300" s="2505" t="s">
        <v>27</v>
      </c>
      <c r="B2300" s="2505" t="s">
        <v>783</v>
      </c>
      <c r="C2300" s="2506">
        <v>45642.583333333336</v>
      </c>
      <c r="D2300" s="2506">
        <v>45645.583333333336</v>
      </c>
      <c r="E2300" s="2508">
        <v>72.0</v>
      </c>
      <c r="F2300" s="2508" t="s">
        <v>627</v>
      </c>
      <c r="G2300" s="2508">
        <v>3.0</v>
      </c>
      <c r="H2300" s="2508">
        <v>93.0</v>
      </c>
      <c r="I2300" s="2508">
        <v>446.0</v>
      </c>
      <c r="J2300" s="2508">
        <v>58.0</v>
      </c>
      <c r="K2300" s="2510">
        <v>373785.0</v>
      </c>
      <c r="L2300" s="2510">
        <v>8693.0</v>
      </c>
      <c r="M2300" s="2508">
        <v>159.0</v>
      </c>
      <c r="N2300" s="2508">
        <v>9.0</v>
      </c>
      <c r="O2300" s="2508">
        <v>43.0</v>
      </c>
      <c r="P2300" s="2508">
        <v>0.6</v>
      </c>
    </row>
    <row r="2301">
      <c r="A2301" s="2505" t="s">
        <v>26</v>
      </c>
      <c r="B2301" s="2505" t="s">
        <v>783</v>
      </c>
      <c r="C2301" s="2506">
        <v>45649.583333333336</v>
      </c>
      <c r="D2301" s="2506">
        <v>45652.583333333336</v>
      </c>
      <c r="E2301" s="2508">
        <v>72.0</v>
      </c>
      <c r="F2301" s="2508" t="s">
        <v>627</v>
      </c>
      <c r="G2301" s="2508">
        <v>4.0</v>
      </c>
      <c r="H2301" s="2508">
        <v>76.0</v>
      </c>
      <c r="I2301" s="2508">
        <v>501.0</v>
      </c>
      <c r="J2301" s="2508">
        <v>55.0</v>
      </c>
      <c r="K2301" s="2510">
        <v>348226.0</v>
      </c>
      <c r="L2301" s="2510">
        <v>15828.0</v>
      </c>
      <c r="M2301" s="2508">
        <v>121.0</v>
      </c>
      <c r="N2301" s="2508">
        <v>16.0</v>
      </c>
      <c r="O2301" s="2508">
        <v>22.0</v>
      </c>
      <c r="P2301" s="2508">
        <v>0.3</v>
      </c>
    </row>
    <row r="2302">
      <c r="A2302" s="2505" t="s">
        <v>25</v>
      </c>
      <c r="B2302" s="2505" t="s">
        <v>783</v>
      </c>
      <c r="C2302" s="2506">
        <v>45656.583333333336</v>
      </c>
      <c r="D2302" s="2506">
        <v>45659.583333333336</v>
      </c>
      <c r="E2302" s="2508">
        <v>72.0</v>
      </c>
      <c r="F2302" s="2508" t="s">
        <v>627</v>
      </c>
      <c r="G2302" s="2508">
        <v>4.0</v>
      </c>
      <c r="H2302" s="2508">
        <v>83.0</v>
      </c>
      <c r="I2302" s="2508">
        <v>483.0</v>
      </c>
      <c r="J2302" s="2508">
        <v>65.0</v>
      </c>
      <c r="K2302" s="2510">
        <v>212934.0</v>
      </c>
      <c r="L2302" s="2510">
        <v>19358.0</v>
      </c>
      <c r="M2302" s="2508">
        <v>102.0</v>
      </c>
      <c r="N2302" s="2508">
        <v>20.0</v>
      </c>
      <c r="O2302" s="2508">
        <v>11.0</v>
      </c>
      <c r="P2302" s="2508">
        <v>0.2</v>
      </c>
    </row>
    <row r="2303">
      <c r="A2303" s="2505" t="s">
        <v>24</v>
      </c>
      <c r="B2303" s="2505" t="s">
        <v>783</v>
      </c>
      <c r="C2303" s="2506">
        <v>45663.583333333336</v>
      </c>
      <c r="D2303" s="2506">
        <v>45666.583333333336</v>
      </c>
      <c r="E2303" s="2508">
        <v>72.0</v>
      </c>
      <c r="F2303" s="2508" t="s">
        <v>627</v>
      </c>
      <c r="G2303" s="2508">
        <v>4.0</v>
      </c>
      <c r="H2303" s="2508">
        <v>141.0</v>
      </c>
      <c r="I2303" s="2508">
        <v>234.0</v>
      </c>
      <c r="J2303" s="2508">
        <v>106.0</v>
      </c>
      <c r="K2303" s="2510">
        <v>116096.0</v>
      </c>
      <c r="L2303" s="2510">
        <v>5528.0</v>
      </c>
      <c r="M2303" s="2508">
        <v>166.0</v>
      </c>
      <c r="N2303" s="2508">
        <v>6.0</v>
      </c>
      <c r="O2303" s="2508">
        <v>21.0</v>
      </c>
      <c r="P2303" s="2508">
        <v>0.3</v>
      </c>
    </row>
    <row r="2304">
      <c r="A2304" s="2505" t="s">
        <v>23</v>
      </c>
      <c r="B2304" s="2505" t="s">
        <v>783</v>
      </c>
      <c r="C2304" s="2506">
        <v>45670.583333333336</v>
      </c>
      <c r="D2304" s="2506">
        <v>45673.583333333336</v>
      </c>
      <c r="E2304" s="2508">
        <v>72.0</v>
      </c>
      <c r="F2304" s="2508" t="s">
        <v>627</v>
      </c>
      <c r="G2304" s="2508">
        <v>4.0</v>
      </c>
      <c r="H2304" s="2508">
        <v>121.0</v>
      </c>
      <c r="I2304" s="2508">
        <v>326.0</v>
      </c>
      <c r="J2304" s="2508">
        <v>89.0</v>
      </c>
      <c r="K2304" s="2510">
        <v>176329.0</v>
      </c>
      <c r="L2304" s="2510">
        <v>8397.0</v>
      </c>
      <c r="M2304" s="2508">
        <v>151.0</v>
      </c>
      <c r="N2304" s="2508">
        <v>9.0</v>
      </c>
      <c r="O2304" s="2508">
        <v>21.0</v>
      </c>
      <c r="P2304" s="2508">
        <v>0.3</v>
      </c>
    </row>
    <row r="2305">
      <c r="A2305" s="2505" t="s">
        <v>22</v>
      </c>
      <c r="B2305" s="2505" t="s">
        <v>783</v>
      </c>
      <c r="C2305" s="2506">
        <v>45677.583333333336</v>
      </c>
      <c r="D2305" s="2506">
        <v>45680.583333333336</v>
      </c>
      <c r="E2305" s="2508">
        <v>72.0</v>
      </c>
      <c r="F2305" s="2508" t="s">
        <v>627</v>
      </c>
      <c r="G2305" s="2508">
        <v>2.0</v>
      </c>
      <c r="H2305" s="2508">
        <v>155.0</v>
      </c>
      <c r="I2305" s="2508">
        <v>145.0</v>
      </c>
      <c r="J2305" s="2508">
        <v>132.0</v>
      </c>
      <c r="K2305" s="2510">
        <v>85542.0</v>
      </c>
      <c r="L2305" s="2510">
        <v>6110.0</v>
      </c>
      <c r="M2305" s="2508">
        <v>165.0</v>
      </c>
      <c r="N2305" s="2508">
        <v>6.0</v>
      </c>
      <c r="O2305" s="2508">
        <v>14.0</v>
      </c>
      <c r="P2305" s="2508">
        <v>0.2</v>
      </c>
    </row>
    <row r="2306">
      <c r="A2306" s="2505" t="s">
        <v>21</v>
      </c>
      <c r="B2306" s="2505" t="s">
        <v>783</v>
      </c>
      <c r="C2306" s="2506">
        <v>45684.583333333336</v>
      </c>
      <c r="D2306" s="2506">
        <v>45687.583333333336</v>
      </c>
      <c r="E2306" s="2508">
        <v>72.0</v>
      </c>
      <c r="F2306" s="2508" t="s">
        <v>627</v>
      </c>
      <c r="G2306" s="2508">
        <v>2.0</v>
      </c>
      <c r="H2306" s="2508">
        <v>138.0</v>
      </c>
      <c r="I2306" s="2508">
        <v>254.0</v>
      </c>
      <c r="J2306" s="2508">
        <v>104.0</v>
      </c>
      <c r="K2306" s="2510">
        <v>160037.0</v>
      </c>
      <c r="L2306" s="2510">
        <v>11431.0</v>
      </c>
      <c r="M2306" s="2508">
        <v>149.0</v>
      </c>
      <c r="N2306" s="2508">
        <v>12.0</v>
      </c>
      <c r="O2306" s="2508">
        <v>14.0</v>
      </c>
      <c r="P2306" s="2508">
        <v>0.2</v>
      </c>
    </row>
    <row r="2307">
      <c r="A2307" s="2505" t="s">
        <v>20</v>
      </c>
      <c r="B2307" s="2505" t="s">
        <v>783</v>
      </c>
      <c r="C2307" s="2506">
        <v>45691.583333333336</v>
      </c>
      <c r="D2307" s="2506">
        <v>45694.583333333336</v>
      </c>
      <c r="E2307" s="2508">
        <v>72.0</v>
      </c>
      <c r="F2307" s="2508" t="s">
        <v>627</v>
      </c>
      <c r="G2307" s="2508">
        <v>2.0</v>
      </c>
      <c r="H2307" s="2508">
        <v>131.0</v>
      </c>
      <c r="I2307" s="2508">
        <v>278.0</v>
      </c>
      <c r="J2307" s="2508">
        <v>96.0</v>
      </c>
      <c r="K2307" s="2510">
        <v>175297.0</v>
      </c>
      <c r="L2307" s="2510">
        <v>7304.0</v>
      </c>
      <c r="M2307" s="2508">
        <v>159.0</v>
      </c>
      <c r="N2307" s="2508">
        <v>8.0</v>
      </c>
      <c r="O2307" s="2508">
        <v>24.0</v>
      </c>
      <c r="P2307" s="2508">
        <v>0.3</v>
      </c>
    </row>
    <row r="2308">
      <c r="A2308" s="2505" t="s">
        <v>19</v>
      </c>
      <c r="B2308" s="2505" t="s">
        <v>783</v>
      </c>
      <c r="C2308" s="2506">
        <v>45698.583333333336</v>
      </c>
      <c r="D2308" s="2506">
        <v>45701.583333333336</v>
      </c>
      <c r="E2308" s="2508">
        <v>72.0</v>
      </c>
      <c r="F2308" s="2508" t="s">
        <v>627</v>
      </c>
      <c r="G2308" s="2508">
        <v>2.0</v>
      </c>
      <c r="H2308" s="2508">
        <v>131.0</v>
      </c>
      <c r="I2308" s="2508">
        <v>248.0</v>
      </c>
      <c r="J2308" s="2508">
        <v>99.0</v>
      </c>
      <c r="K2308" s="2510">
        <v>125291.0</v>
      </c>
      <c r="L2308" s="2510">
        <v>6594.0</v>
      </c>
      <c r="M2308" s="2508">
        <v>153.0</v>
      </c>
      <c r="N2308" s="2508">
        <v>7.0</v>
      </c>
      <c r="O2308" s="2508">
        <v>19.0</v>
      </c>
      <c r="P2308" s="2508">
        <v>0.3</v>
      </c>
    </row>
    <row r="2309">
      <c r="A2309" s="2505" t="s">
        <v>18</v>
      </c>
      <c r="B2309" s="2505" t="s">
        <v>783</v>
      </c>
      <c r="C2309" s="2506">
        <v>45705.583333333336</v>
      </c>
      <c r="D2309" s="2506">
        <v>45708.583333333336</v>
      </c>
      <c r="E2309" s="2508">
        <v>72.0</v>
      </c>
      <c r="F2309" s="2508" t="s">
        <v>627</v>
      </c>
      <c r="G2309" s="2508">
        <v>3.0</v>
      </c>
      <c r="H2309" s="2508">
        <v>148.0</v>
      </c>
      <c r="I2309" s="2508">
        <v>148.0</v>
      </c>
      <c r="J2309" s="2508">
        <v>132.0</v>
      </c>
      <c r="K2309" s="2510">
        <v>61495.0</v>
      </c>
      <c r="L2309" s="2510">
        <v>6150.0</v>
      </c>
      <c r="M2309" s="2508">
        <v>158.0</v>
      </c>
      <c r="N2309" s="2508">
        <v>6.0</v>
      </c>
      <c r="O2309" s="2508">
        <v>10.0</v>
      </c>
      <c r="P2309" s="2508">
        <v>0.1</v>
      </c>
    </row>
    <row r="2310">
      <c r="A2310" s="2505" t="s">
        <v>17</v>
      </c>
      <c r="B2310" s="2505" t="s">
        <v>783</v>
      </c>
      <c r="C2310" s="2506">
        <v>45712.583333333336</v>
      </c>
      <c r="D2310" s="2506">
        <v>45715.583333333336</v>
      </c>
      <c r="E2310" s="2508">
        <v>72.0</v>
      </c>
      <c r="F2310" s="2508" t="s">
        <v>627</v>
      </c>
      <c r="G2310" s="2508">
        <v>2.0</v>
      </c>
      <c r="H2310" s="2508">
        <v>164.0</v>
      </c>
      <c r="I2310" s="2508">
        <v>76.0</v>
      </c>
      <c r="J2310" s="2508">
        <v>145.0</v>
      </c>
      <c r="K2310" s="2510">
        <v>23416.0</v>
      </c>
      <c r="L2310" s="2510">
        <v>3903.0</v>
      </c>
      <c r="M2310" s="2508">
        <v>166.0</v>
      </c>
      <c r="N2310" s="2508">
        <v>4.0</v>
      </c>
      <c r="O2310" s="2508">
        <v>6.0</v>
      </c>
      <c r="P2310" s="2508">
        <v>0.1</v>
      </c>
    </row>
    <row r="2311">
      <c r="A2311" s="2505" t="s">
        <v>16</v>
      </c>
      <c r="B2311" s="2505" t="s">
        <v>783</v>
      </c>
      <c r="C2311" s="2506">
        <v>45719.583333333336</v>
      </c>
      <c r="D2311" s="2506">
        <v>45722.583333333336</v>
      </c>
      <c r="E2311" s="2508">
        <v>72.0</v>
      </c>
      <c r="F2311" s="2508" t="s">
        <v>627</v>
      </c>
      <c r="G2311" s="2508">
        <v>2.0</v>
      </c>
      <c r="H2311" s="2508">
        <v>133.0</v>
      </c>
      <c r="I2311" s="2508">
        <v>218.0</v>
      </c>
      <c r="J2311" s="2508">
        <v>112.0</v>
      </c>
      <c r="K2311" s="2510">
        <v>63066.0</v>
      </c>
      <c r="L2311" s="2510">
        <v>9009.0</v>
      </c>
      <c r="M2311" s="2508">
        <v>146.0</v>
      </c>
      <c r="N2311" s="2508">
        <v>9.0</v>
      </c>
      <c r="O2311" s="2508">
        <v>7.0</v>
      </c>
      <c r="P2311" s="2508">
        <v>0.1</v>
      </c>
    </row>
    <row r="2312">
      <c r="A2312" s="2505" t="s">
        <v>782</v>
      </c>
      <c r="B2312" s="2505" t="s">
        <v>783</v>
      </c>
      <c r="C2312" s="2506">
        <v>45502.625</v>
      </c>
      <c r="D2312" s="2506">
        <v>45505.583333333336</v>
      </c>
      <c r="E2312" s="2508">
        <v>71.0</v>
      </c>
      <c r="F2312" s="2508" t="s">
        <v>151</v>
      </c>
      <c r="G2312" s="2508">
        <v>7.0</v>
      </c>
      <c r="H2312" s="2508">
        <v>1.0</v>
      </c>
      <c r="I2312" s="2508">
        <v>990.0</v>
      </c>
      <c r="J2312" s="2508">
        <v>1.0</v>
      </c>
      <c r="K2312" s="2510">
        <v>3.379293E7</v>
      </c>
      <c r="L2312" s="2510">
        <v>1251590.0</v>
      </c>
      <c r="M2312" s="2508">
        <v>1.0</v>
      </c>
      <c r="N2312" s="2508">
        <v>581.0</v>
      </c>
      <c r="O2312" s="2508">
        <v>27.0</v>
      </c>
      <c r="P2312" s="2508">
        <v>0.4</v>
      </c>
    </row>
    <row r="2313">
      <c r="A2313" s="2505" t="s">
        <v>46</v>
      </c>
      <c r="B2313" s="2505" t="s">
        <v>783</v>
      </c>
      <c r="C2313" s="2506">
        <v>45509.625</v>
      </c>
      <c r="D2313" s="2506">
        <v>45512.583333333336</v>
      </c>
      <c r="E2313" s="2508">
        <v>71.0</v>
      </c>
      <c r="F2313" s="2508" t="s">
        <v>151</v>
      </c>
      <c r="G2313" s="2508">
        <v>7.0</v>
      </c>
      <c r="H2313" s="2508">
        <v>1.0</v>
      </c>
      <c r="I2313" s="2508">
        <v>996.0</v>
      </c>
      <c r="J2313" s="2508">
        <v>2.0</v>
      </c>
      <c r="K2313" s="2510">
        <v>1.5239205E7</v>
      </c>
      <c r="L2313" s="2510">
        <v>362838.0</v>
      </c>
      <c r="M2313" s="2508">
        <v>6.0</v>
      </c>
      <c r="N2313" s="2508">
        <v>149.0</v>
      </c>
      <c r="O2313" s="2508">
        <v>42.0</v>
      </c>
      <c r="P2313" s="2508">
        <v>0.6</v>
      </c>
    </row>
    <row r="2314">
      <c r="A2314" s="2505" t="s">
        <v>45</v>
      </c>
      <c r="B2314" s="2505" t="s">
        <v>783</v>
      </c>
      <c r="C2314" s="2506">
        <v>45516.625</v>
      </c>
      <c r="D2314" s="2506">
        <v>45519.583333333336</v>
      </c>
      <c r="E2314" s="2508">
        <v>71.0</v>
      </c>
      <c r="F2314" s="2508" t="s">
        <v>151</v>
      </c>
      <c r="G2314" s="2508">
        <v>7.0</v>
      </c>
      <c r="H2314" s="2508">
        <v>1.0</v>
      </c>
      <c r="I2314" s="2508">
        <v>1000.0</v>
      </c>
      <c r="J2314" s="2508">
        <v>1.0</v>
      </c>
      <c r="K2314" s="2510">
        <v>3.9083056E7</v>
      </c>
      <c r="L2314" s="2510">
        <v>710601.0</v>
      </c>
      <c r="M2314" s="2508">
        <v>2.0</v>
      </c>
      <c r="N2314" s="2508">
        <v>292.0</v>
      </c>
      <c r="O2314" s="2508">
        <v>55.0</v>
      </c>
      <c r="P2314" s="2508">
        <v>0.8</v>
      </c>
    </row>
    <row r="2315">
      <c r="A2315" s="2505" t="s">
        <v>44</v>
      </c>
      <c r="B2315" s="2505" t="s">
        <v>783</v>
      </c>
      <c r="C2315" s="2506">
        <v>45523.625</v>
      </c>
      <c r="D2315" s="2506">
        <v>45526.583333333336</v>
      </c>
      <c r="E2315" s="2508">
        <v>71.0</v>
      </c>
      <c r="F2315" s="2508" t="s">
        <v>151</v>
      </c>
      <c r="G2315" s="2508">
        <v>7.0</v>
      </c>
      <c r="H2315" s="2508">
        <v>1.0</v>
      </c>
      <c r="I2315" s="2508">
        <v>995.0</v>
      </c>
      <c r="J2315" s="2508">
        <v>1.0</v>
      </c>
      <c r="K2315" s="2510">
        <v>1.9553155E7</v>
      </c>
      <c r="L2315" s="2510">
        <v>528464.0</v>
      </c>
      <c r="M2315" s="2508">
        <v>4.0</v>
      </c>
      <c r="N2315" s="2508">
        <v>218.0</v>
      </c>
      <c r="O2315" s="2508">
        <v>37.0</v>
      </c>
      <c r="P2315" s="2508">
        <v>0.5</v>
      </c>
    </row>
    <row r="2316">
      <c r="A2316" s="2505" t="s">
        <v>43</v>
      </c>
      <c r="B2316" s="2505" t="s">
        <v>783</v>
      </c>
      <c r="C2316" s="2506">
        <v>45530.625</v>
      </c>
      <c r="D2316" s="2506">
        <v>45533.583333333336</v>
      </c>
      <c r="E2316" s="2508">
        <v>71.0</v>
      </c>
      <c r="F2316" s="2508" t="s">
        <v>151</v>
      </c>
      <c r="G2316" s="2508">
        <v>7.0</v>
      </c>
      <c r="H2316" s="2508">
        <v>6.0</v>
      </c>
      <c r="I2316" s="2508">
        <v>882.0</v>
      </c>
      <c r="J2316" s="2508">
        <v>4.0</v>
      </c>
      <c r="K2316" s="2510">
        <v>3629536.0</v>
      </c>
      <c r="L2316" s="2510">
        <v>191028.0</v>
      </c>
      <c r="M2316" s="2508">
        <v>18.0</v>
      </c>
      <c r="N2316" s="2508">
        <v>79.0</v>
      </c>
      <c r="O2316" s="2508">
        <v>19.0</v>
      </c>
      <c r="P2316" s="2508">
        <v>0.3</v>
      </c>
    </row>
    <row r="2317">
      <c r="A2317" s="2505" t="s">
        <v>42</v>
      </c>
      <c r="B2317" s="2505" t="s">
        <v>783</v>
      </c>
      <c r="C2317" s="2506">
        <v>45537.708333333336</v>
      </c>
      <c r="D2317" s="2506">
        <v>45540.666666666664</v>
      </c>
      <c r="E2317" s="2508">
        <v>71.0</v>
      </c>
      <c r="F2317" s="2508" t="s">
        <v>151</v>
      </c>
      <c r="G2317" s="2508">
        <v>7.0</v>
      </c>
      <c r="H2317" s="2508">
        <v>7.0</v>
      </c>
      <c r="I2317" s="2508">
        <v>922.0</v>
      </c>
      <c r="J2317" s="2508">
        <v>4.0</v>
      </c>
      <c r="K2317" s="2510">
        <v>4661017.0</v>
      </c>
      <c r="L2317" s="2510">
        <v>233051.0</v>
      </c>
      <c r="M2317" s="2508">
        <v>19.0</v>
      </c>
      <c r="N2317" s="2508">
        <v>96.0</v>
      </c>
      <c r="O2317" s="2508">
        <v>20.0</v>
      </c>
      <c r="P2317" s="2508">
        <v>0.3</v>
      </c>
    </row>
    <row r="2318">
      <c r="A2318" s="2505" t="s">
        <v>41</v>
      </c>
      <c r="B2318" s="2505" t="s">
        <v>783</v>
      </c>
      <c r="C2318" s="2506">
        <v>45544.708333333336</v>
      </c>
      <c r="D2318" s="2506">
        <v>45547.583333333336</v>
      </c>
      <c r="E2318" s="2508">
        <v>69.0</v>
      </c>
      <c r="F2318" s="2508" t="s">
        <v>151</v>
      </c>
      <c r="G2318" s="2508">
        <v>7.0</v>
      </c>
      <c r="H2318" s="2508">
        <v>1.0</v>
      </c>
      <c r="I2318" s="2508">
        <v>987.0</v>
      </c>
      <c r="J2318" s="2508">
        <v>1.0</v>
      </c>
      <c r="K2318" s="2510">
        <v>1.0566865E7</v>
      </c>
      <c r="L2318" s="2510">
        <v>251592.0</v>
      </c>
      <c r="M2318" s="2508">
        <v>10.0</v>
      </c>
      <c r="N2318" s="2508">
        <v>104.0</v>
      </c>
      <c r="O2318" s="2508">
        <v>42.0</v>
      </c>
      <c r="P2318" s="2508">
        <v>0.6</v>
      </c>
    </row>
    <row r="2319">
      <c r="A2319" s="2505" t="s">
        <v>40</v>
      </c>
      <c r="B2319" s="2505" t="s">
        <v>783</v>
      </c>
      <c r="C2319" s="2506">
        <v>45551.708333333336</v>
      </c>
      <c r="D2319" s="2506">
        <v>45554.583333333336</v>
      </c>
      <c r="E2319" s="2508">
        <v>69.0</v>
      </c>
      <c r="F2319" s="2508" t="s">
        <v>151</v>
      </c>
      <c r="G2319" s="2508">
        <v>7.0</v>
      </c>
      <c r="H2319" s="2508">
        <v>3.0</v>
      </c>
      <c r="I2319" s="2508">
        <v>975.0</v>
      </c>
      <c r="J2319" s="2508">
        <v>1.0</v>
      </c>
      <c r="K2319" s="2510">
        <v>8458949.0</v>
      </c>
      <c r="L2319" s="2510">
        <v>291688.0</v>
      </c>
      <c r="M2319" s="2508">
        <v>9.0</v>
      </c>
      <c r="N2319" s="2508">
        <v>120.0</v>
      </c>
      <c r="O2319" s="2508">
        <v>29.0</v>
      </c>
      <c r="P2319" s="2508">
        <v>0.4</v>
      </c>
    </row>
    <row r="2320">
      <c r="A2320" s="2505" t="s">
        <v>39</v>
      </c>
      <c r="B2320" s="2505" t="s">
        <v>783</v>
      </c>
      <c r="C2320" s="2506">
        <v>45558.708333333336</v>
      </c>
      <c r="D2320" s="2506">
        <v>45561.583333333336</v>
      </c>
      <c r="E2320" s="2508">
        <v>69.0</v>
      </c>
      <c r="F2320" s="2508" t="s">
        <v>151</v>
      </c>
      <c r="G2320" s="2508">
        <v>7.0</v>
      </c>
      <c r="H2320" s="2508">
        <v>12.0</v>
      </c>
      <c r="I2320" s="2508">
        <v>869.0</v>
      </c>
      <c r="J2320" s="2508">
        <v>5.0</v>
      </c>
      <c r="K2320" s="2510">
        <v>2690439.0</v>
      </c>
      <c r="L2320" s="2510">
        <v>149469.0</v>
      </c>
      <c r="M2320" s="2508">
        <v>32.0</v>
      </c>
      <c r="N2320" s="2508">
        <v>62.0</v>
      </c>
      <c r="O2320" s="2508">
        <v>18.0</v>
      </c>
      <c r="P2320" s="2508">
        <v>0.3</v>
      </c>
    </row>
    <row r="2321">
      <c r="A2321" s="2505" t="s">
        <v>38</v>
      </c>
      <c r="B2321" s="2505" t="s">
        <v>783</v>
      </c>
      <c r="C2321" s="2506">
        <v>45565.708333333336</v>
      </c>
      <c r="D2321" s="2506">
        <v>45568.583333333336</v>
      </c>
      <c r="E2321" s="2508">
        <v>69.0</v>
      </c>
      <c r="F2321" s="2508" t="s">
        <v>151</v>
      </c>
      <c r="G2321" s="2508">
        <v>7.0</v>
      </c>
      <c r="H2321" s="2508">
        <v>1.0</v>
      </c>
      <c r="I2321" s="2508">
        <v>985.0</v>
      </c>
      <c r="J2321" s="2508">
        <v>1.0</v>
      </c>
      <c r="K2321" s="2510">
        <v>1.1159403E7</v>
      </c>
      <c r="L2321" s="2510">
        <v>338164.0</v>
      </c>
      <c r="M2321" s="2508">
        <v>9.0</v>
      </c>
      <c r="N2321" s="2508">
        <v>139.0</v>
      </c>
      <c r="O2321" s="2508">
        <v>33.0</v>
      </c>
      <c r="P2321" s="2508">
        <v>0.5</v>
      </c>
    </row>
    <row r="2322">
      <c r="A2322" s="2505" t="s">
        <v>37</v>
      </c>
      <c r="B2322" s="2505" t="s">
        <v>783</v>
      </c>
      <c r="C2322" s="2506">
        <v>45572.625</v>
      </c>
      <c r="D2322" s="2506">
        <v>45575.583333333336</v>
      </c>
      <c r="E2322" s="2508">
        <v>71.0</v>
      </c>
      <c r="F2322" s="2508" t="s">
        <v>151</v>
      </c>
      <c r="G2322" s="2508">
        <v>7.0</v>
      </c>
      <c r="H2322" s="2508">
        <v>1.0</v>
      </c>
      <c r="I2322" s="2508">
        <v>980.0</v>
      </c>
      <c r="J2322" s="2508">
        <v>1.0</v>
      </c>
      <c r="K2322" s="2510">
        <v>1.962199E7</v>
      </c>
      <c r="L2322" s="2510">
        <v>560628.0</v>
      </c>
      <c r="M2322" s="2508">
        <v>4.0</v>
      </c>
      <c r="N2322" s="2508">
        <v>231.0</v>
      </c>
      <c r="O2322" s="2508">
        <v>35.0</v>
      </c>
      <c r="P2322" s="2508">
        <v>0.5</v>
      </c>
    </row>
    <row r="2323">
      <c r="A2323" s="2505" t="s">
        <v>36</v>
      </c>
      <c r="B2323" s="2505" t="s">
        <v>783</v>
      </c>
      <c r="C2323" s="2506">
        <v>45579.625</v>
      </c>
      <c r="D2323" s="2506">
        <v>45582.583333333336</v>
      </c>
      <c r="E2323" s="2508">
        <v>71.0</v>
      </c>
      <c r="F2323" s="2508" t="s">
        <v>151</v>
      </c>
      <c r="G2323" s="2508">
        <v>8.0</v>
      </c>
      <c r="H2323" s="2508">
        <v>1.0</v>
      </c>
      <c r="I2323" s="2508">
        <v>985.0</v>
      </c>
      <c r="J2323" s="2508">
        <v>2.0</v>
      </c>
      <c r="K2323" s="2510">
        <v>1.3108013E7</v>
      </c>
      <c r="L2323" s="2510">
        <v>569914.0</v>
      </c>
      <c r="M2323" s="2508">
        <v>4.0</v>
      </c>
      <c r="N2323" s="2508">
        <v>235.0</v>
      </c>
      <c r="O2323" s="2508">
        <v>23.0</v>
      </c>
      <c r="P2323" s="2508">
        <v>0.3</v>
      </c>
    </row>
    <row r="2324">
      <c r="A2324" s="2505" t="s">
        <v>35</v>
      </c>
      <c r="B2324" s="2505" t="s">
        <v>783</v>
      </c>
      <c r="C2324" s="2506">
        <v>45586.625</v>
      </c>
      <c r="D2324" s="2506">
        <v>45589.583333333336</v>
      </c>
      <c r="E2324" s="2508">
        <v>71.0</v>
      </c>
      <c r="F2324" s="2508" t="s">
        <v>151</v>
      </c>
      <c r="G2324" s="2508">
        <v>8.0</v>
      </c>
      <c r="H2324" s="2508">
        <v>4.0</v>
      </c>
      <c r="I2324" s="2508">
        <v>976.0</v>
      </c>
      <c r="J2324" s="2508">
        <v>2.0</v>
      </c>
      <c r="K2324" s="2510">
        <v>6368309.0</v>
      </c>
      <c r="L2324" s="2510">
        <v>265346.0</v>
      </c>
      <c r="M2324" s="2508">
        <v>8.0</v>
      </c>
      <c r="N2324" s="2508">
        <v>119.0</v>
      </c>
      <c r="O2324" s="2508">
        <v>24.0</v>
      </c>
      <c r="P2324" s="2508">
        <v>0.3</v>
      </c>
    </row>
    <row r="2325">
      <c r="A2325" s="2505" t="s">
        <v>34</v>
      </c>
      <c r="B2325" s="2505" t="s">
        <v>783</v>
      </c>
      <c r="C2325" s="2506">
        <v>45593.583333333336</v>
      </c>
      <c r="D2325" s="2506">
        <v>45596.583333333336</v>
      </c>
      <c r="E2325" s="2508">
        <v>72.0</v>
      </c>
      <c r="F2325" s="2508" t="s">
        <v>151</v>
      </c>
      <c r="G2325" s="2508">
        <v>8.0</v>
      </c>
      <c r="H2325" s="2508">
        <v>4.0</v>
      </c>
      <c r="I2325" s="2508">
        <v>934.0</v>
      </c>
      <c r="J2325" s="2508">
        <v>2.0</v>
      </c>
      <c r="K2325" s="2510">
        <v>6401857.0</v>
      </c>
      <c r="L2325" s="2510">
        <v>278342.0</v>
      </c>
      <c r="M2325" s="2508">
        <v>12.0</v>
      </c>
      <c r="N2325" s="2508">
        <v>125.0</v>
      </c>
      <c r="O2325" s="2508">
        <v>23.0</v>
      </c>
      <c r="P2325" s="2508">
        <v>0.3</v>
      </c>
    </row>
    <row r="2326">
      <c r="A2326" s="2505" t="s">
        <v>33</v>
      </c>
      <c r="B2326" s="2505" t="s">
        <v>783</v>
      </c>
      <c r="C2326" s="2506">
        <v>45600.583333333336</v>
      </c>
      <c r="D2326" s="2506">
        <v>45603.583333333336</v>
      </c>
      <c r="E2326" s="2508">
        <v>72.0</v>
      </c>
      <c r="F2326" s="2508" t="s">
        <v>151</v>
      </c>
      <c r="G2326" s="2508">
        <v>8.0</v>
      </c>
      <c r="H2326" s="2508">
        <v>1.0</v>
      </c>
      <c r="I2326" s="2508">
        <v>986.0</v>
      </c>
      <c r="J2326" s="2508">
        <v>1.0</v>
      </c>
      <c r="K2326" s="2510">
        <v>3.0095298E7</v>
      </c>
      <c r="L2326" s="2510">
        <v>547187.0</v>
      </c>
      <c r="M2326" s="2508">
        <v>5.0</v>
      </c>
      <c r="N2326" s="2508">
        <v>246.0</v>
      </c>
      <c r="O2326" s="2508">
        <v>55.0</v>
      </c>
      <c r="P2326" s="2508">
        <v>0.8</v>
      </c>
    </row>
    <row r="2327">
      <c r="A2327" s="2505" t="s">
        <v>32</v>
      </c>
      <c r="B2327" s="2505" t="s">
        <v>783</v>
      </c>
      <c r="C2327" s="2506">
        <v>45607.583333333336</v>
      </c>
      <c r="D2327" s="2506">
        <v>45610.583333333336</v>
      </c>
      <c r="E2327" s="2508">
        <v>72.0</v>
      </c>
      <c r="F2327" s="2508" t="s">
        <v>151</v>
      </c>
      <c r="G2327" s="2508">
        <v>8.0</v>
      </c>
      <c r="H2327" s="2508">
        <v>5.0</v>
      </c>
      <c r="I2327" s="2508">
        <v>934.0</v>
      </c>
      <c r="J2327" s="2508">
        <v>2.0</v>
      </c>
      <c r="K2327" s="2510">
        <v>6088026.0</v>
      </c>
      <c r="L2327" s="2510">
        <v>202934.0</v>
      </c>
      <c r="M2327" s="2508">
        <v>18.0</v>
      </c>
      <c r="N2327" s="2508">
        <v>91.0</v>
      </c>
      <c r="O2327" s="2508">
        <v>30.0</v>
      </c>
      <c r="P2327" s="2508">
        <v>0.4</v>
      </c>
    </row>
    <row r="2328">
      <c r="A2328" s="2505" t="s">
        <v>31</v>
      </c>
      <c r="B2328" s="2505" t="s">
        <v>783</v>
      </c>
      <c r="C2328" s="2506">
        <v>45614.583333333336</v>
      </c>
      <c r="D2328" s="2506">
        <v>45617.583333333336</v>
      </c>
      <c r="E2328" s="2508">
        <v>72.0</v>
      </c>
      <c r="F2328" s="2508" t="s">
        <v>151</v>
      </c>
      <c r="G2328" s="2508">
        <v>8.0</v>
      </c>
      <c r="H2328" s="2508">
        <v>8.0</v>
      </c>
      <c r="I2328" s="2508">
        <v>888.0</v>
      </c>
      <c r="J2328" s="2508">
        <v>4.0</v>
      </c>
      <c r="K2328" s="2510">
        <v>5027902.0</v>
      </c>
      <c r="L2328" s="2510">
        <v>251395.0</v>
      </c>
      <c r="M2328" s="2508">
        <v>20.0</v>
      </c>
      <c r="N2328" s="2508">
        <v>113.0</v>
      </c>
      <c r="O2328" s="2508">
        <v>20.0</v>
      </c>
      <c r="P2328" s="2508">
        <v>0.3</v>
      </c>
    </row>
    <row r="2329">
      <c r="A2329" s="2505" t="s">
        <v>30</v>
      </c>
      <c r="B2329" s="2505" t="s">
        <v>783</v>
      </c>
      <c r="C2329" s="2506">
        <v>45621.583333333336</v>
      </c>
      <c r="D2329" s="2506">
        <v>45624.583333333336</v>
      </c>
      <c r="E2329" s="2508">
        <v>72.0</v>
      </c>
      <c r="F2329" s="2508" t="s">
        <v>151</v>
      </c>
      <c r="G2329" s="2508">
        <v>8.0</v>
      </c>
      <c r="H2329" s="2508">
        <v>3.0</v>
      </c>
      <c r="I2329" s="2508">
        <v>965.0</v>
      </c>
      <c r="J2329" s="2508">
        <v>2.0</v>
      </c>
      <c r="K2329" s="2510">
        <v>6628877.0</v>
      </c>
      <c r="L2329" s="2510">
        <v>301313.0</v>
      </c>
      <c r="M2329" s="2508">
        <v>11.0</v>
      </c>
      <c r="N2329" s="2508">
        <v>135.0</v>
      </c>
      <c r="O2329" s="2508">
        <v>22.0</v>
      </c>
      <c r="P2329" s="2508">
        <v>0.3</v>
      </c>
    </row>
    <row r="2330">
      <c r="A2330" s="2505" t="s">
        <v>29</v>
      </c>
      <c r="B2330" s="2505" t="s">
        <v>783</v>
      </c>
      <c r="C2330" s="2506">
        <v>45628.583333333336</v>
      </c>
      <c r="D2330" s="2506">
        <v>45631.583333333336</v>
      </c>
      <c r="E2330" s="2508">
        <v>72.0</v>
      </c>
      <c r="F2330" s="2508" t="s">
        <v>151</v>
      </c>
      <c r="G2330" s="2508">
        <v>8.0</v>
      </c>
      <c r="H2330" s="2508">
        <v>11.0</v>
      </c>
      <c r="I2330" s="2508">
        <v>904.0</v>
      </c>
      <c r="J2330" s="2508">
        <v>2.0</v>
      </c>
      <c r="K2330" s="2510">
        <v>3763763.0</v>
      </c>
      <c r="L2330" s="2510">
        <v>188188.0</v>
      </c>
      <c r="M2330" s="2508">
        <v>26.0</v>
      </c>
      <c r="N2330" s="2508">
        <v>84.0</v>
      </c>
      <c r="O2330" s="2508">
        <v>20.0</v>
      </c>
      <c r="P2330" s="2508">
        <v>0.3</v>
      </c>
    </row>
    <row r="2331">
      <c r="A2331" s="2505" t="s">
        <v>28</v>
      </c>
      <c r="B2331" s="2505" t="s">
        <v>783</v>
      </c>
      <c r="C2331" s="2506">
        <v>45635.583333333336</v>
      </c>
      <c r="D2331" s="2506">
        <v>45638.583333333336</v>
      </c>
      <c r="E2331" s="2508">
        <v>72.0</v>
      </c>
      <c r="F2331" s="2508" t="s">
        <v>151</v>
      </c>
      <c r="G2331" s="2508">
        <v>8.0</v>
      </c>
      <c r="H2331" s="2508">
        <v>4.0</v>
      </c>
      <c r="I2331" s="2508">
        <v>966.0</v>
      </c>
      <c r="J2331" s="2508">
        <v>1.0</v>
      </c>
      <c r="K2331" s="2510">
        <v>7503666.0</v>
      </c>
      <c r="L2331" s="2510">
        <v>220696.0</v>
      </c>
      <c r="M2331" s="2508">
        <v>20.0</v>
      </c>
      <c r="N2331" s="2508">
        <v>99.0</v>
      </c>
      <c r="O2331" s="2508">
        <v>34.0</v>
      </c>
      <c r="P2331" s="2508">
        <v>0.5</v>
      </c>
    </row>
    <row r="2332">
      <c r="A2332" s="2505" t="s">
        <v>27</v>
      </c>
      <c r="B2332" s="2505" t="s">
        <v>783</v>
      </c>
      <c r="C2332" s="2506">
        <v>45642.583333333336</v>
      </c>
      <c r="D2332" s="2506">
        <v>45645.583333333336</v>
      </c>
      <c r="E2332" s="2508">
        <v>72.0</v>
      </c>
      <c r="F2332" s="2508" t="s">
        <v>151</v>
      </c>
      <c r="G2332" s="2508">
        <v>8.0</v>
      </c>
      <c r="H2332" s="2508">
        <v>2.0</v>
      </c>
      <c r="I2332" s="2508">
        <v>974.0</v>
      </c>
      <c r="J2332" s="2508">
        <v>1.0</v>
      </c>
      <c r="K2332" s="2510">
        <v>1.7647257E7</v>
      </c>
      <c r="L2332" s="2510">
        <v>630259.0</v>
      </c>
      <c r="M2332" s="2508">
        <v>7.0</v>
      </c>
      <c r="N2332" s="2508">
        <v>283.0</v>
      </c>
      <c r="O2332" s="2508">
        <v>28.0</v>
      </c>
      <c r="P2332" s="2508">
        <v>0.4</v>
      </c>
    </row>
    <row r="2333">
      <c r="A2333" s="2505" t="s">
        <v>26</v>
      </c>
      <c r="B2333" s="2505" t="s">
        <v>783</v>
      </c>
      <c r="C2333" s="2506">
        <v>45649.583333333336</v>
      </c>
      <c r="D2333" s="2506">
        <v>45652.583333333336</v>
      </c>
      <c r="E2333" s="2508">
        <v>72.0</v>
      </c>
      <c r="F2333" s="2508" t="s">
        <v>151</v>
      </c>
      <c r="G2333" s="2508">
        <v>8.0</v>
      </c>
      <c r="H2333" s="2508">
        <v>1.0</v>
      </c>
      <c r="I2333" s="2508">
        <v>984.0</v>
      </c>
      <c r="J2333" s="2508">
        <v>1.0</v>
      </c>
      <c r="K2333" s="2510">
        <v>5.4154203E7</v>
      </c>
      <c r="L2333" s="2510">
        <v>1867386.0</v>
      </c>
      <c r="M2333" s="2508">
        <v>1.0</v>
      </c>
      <c r="N2333" s="2508">
        <v>838.0</v>
      </c>
      <c r="O2333" s="2508">
        <v>29.0</v>
      </c>
      <c r="P2333" s="2508">
        <v>0.4</v>
      </c>
    </row>
    <row r="2334">
      <c r="A2334" s="2505" t="s">
        <v>25</v>
      </c>
      <c r="B2334" s="2505" t="s">
        <v>783</v>
      </c>
      <c r="C2334" s="2506">
        <v>45656.583333333336</v>
      </c>
      <c r="D2334" s="2506">
        <v>45659.583333333336</v>
      </c>
      <c r="E2334" s="2508">
        <v>72.0</v>
      </c>
      <c r="F2334" s="2508" t="s">
        <v>151</v>
      </c>
      <c r="G2334" s="2508">
        <v>8.0</v>
      </c>
      <c r="H2334" s="2508">
        <v>4.0</v>
      </c>
      <c r="I2334" s="2508">
        <v>935.0</v>
      </c>
      <c r="J2334" s="2508">
        <v>2.0</v>
      </c>
      <c r="K2334" s="2510">
        <v>7149409.0</v>
      </c>
      <c r="L2334" s="2510">
        <v>255336.0</v>
      </c>
      <c r="M2334" s="2508">
        <v>19.0</v>
      </c>
      <c r="N2334" s="2508">
        <v>115.0</v>
      </c>
      <c r="O2334" s="2508">
        <v>28.0</v>
      </c>
      <c r="P2334" s="2508">
        <v>0.4</v>
      </c>
    </row>
    <row r="2335">
      <c r="A2335" s="2505" t="s">
        <v>24</v>
      </c>
      <c r="B2335" s="2505" t="s">
        <v>783</v>
      </c>
      <c r="C2335" s="2506">
        <v>45663.583333333336</v>
      </c>
      <c r="D2335" s="2506">
        <v>45666.583333333336</v>
      </c>
      <c r="E2335" s="2508">
        <v>72.0</v>
      </c>
      <c r="F2335" s="2508" t="s">
        <v>151</v>
      </c>
      <c r="G2335" s="2508">
        <v>8.0</v>
      </c>
      <c r="H2335" s="2508">
        <v>14.0</v>
      </c>
      <c r="I2335" s="2508">
        <v>859.0</v>
      </c>
      <c r="J2335" s="2508">
        <v>5.0</v>
      </c>
      <c r="K2335" s="2510">
        <v>2846602.0</v>
      </c>
      <c r="L2335" s="2510">
        <v>158145.0</v>
      </c>
      <c r="M2335" s="2508">
        <v>27.0</v>
      </c>
      <c r="N2335" s="2508">
        <v>71.0</v>
      </c>
      <c r="O2335" s="2508">
        <v>18.0</v>
      </c>
      <c r="P2335" s="2508">
        <v>0.3</v>
      </c>
    </row>
    <row r="2336">
      <c r="A2336" s="2505" t="s">
        <v>23</v>
      </c>
      <c r="B2336" s="2505" t="s">
        <v>783</v>
      </c>
      <c r="C2336" s="2506">
        <v>45670.583333333336</v>
      </c>
      <c r="D2336" s="2506">
        <v>45673.583333333336</v>
      </c>
      <c r="E2336" s="2508">
        <v>72.0</v>
      </c>
      <c r="F2336" s="2508" t="s">
        <v>151</v>
      </c>
      <c r="G2336" s="2508">
        <v>8.0</v>
      </c>
      <c r="H2336" s="2508">
        <v>8.0</v>
      </c>
      <c r="I2336" s="2508">
        <v>901.0</v>
      </c>
      <c r="J2336" s="2508">
        <v>4.0</v>
      </c>
      <c r="K2336" s="2510">
        <v>4179690.0</v>
      </c>
      <c r="L2336" s="2510">
        <v>219984.0</v>
      </c>
      <c r="M2336" s="2508">
        <v>21.0</v>
      </c>
      <c r="N2336" s="2508">
        <v>99.0</v>
      </c>
      <c r="O2336" s="2508">
        <v>19.0</v>
      </c>
      <c r="P2336" s="2508">
        <v>0.3</v>
      </c>
    </row>
    <row r="2337">
      <c r="A2337" s="2505" t="s">
        <v>22</v>
      </c>
      <c r="B2337" s="2505" t="s">
        <v>783</v>
      </c>
      <c r="C2337" s="2506">
        <v>45677.583333333336</v>
      </c>
      <c r="D2337" s="2506">
        <v>45680.583333333336</v>
      </c>
      <c r="E2337" s="2508">
        <v>72.0</v>
      </c>
      <c r="F2337" s="2508" t="s">
        <v>151</v>
      </c>
      <c r="G2337" s="2508">
        <v>8.0</v>
      </c>
      <c r="H2337" s="2508">
        <v>8.0</v>
      </c>
      <c r="I2337" s="2508">
        <v>913.0</v>
      </c>
      <c r="J2337" s="2508">
        <v>5.0</v>
      </c>
      <c r="K2337" s="2510">
        <v>7090314.0</v>
      </c>
      <c r="L2337" s="2510">
        <v>308275.0</v>
      </c>
      <c r="M2337" s="2508">
        <v>19.0</v>
      </c>
      <c r="N2337" s="2508">
        <v>138.0</v>
      </c>
      <c r="O2337" s="2508">
        <v>23.0</v>
      </c>
      <c r="P2337" s="2508">
        <v>0.3</v>
      </c>
    </row>
    <row r="2338">
      <c r="A2338" s="2505" t="s">
        <v>21</v>
      </c>
      <c r="B2338" s="2505" t="s">
        <v>783</v>
      </c>
      <c r="C2338" s="2506">
        <v>45684.583333333336</v>
      </c>
      <c r="D2338" s="2506">
        <v>45687.583333333336</v>
      </c>
      <c r="E2338" s="2508">
        <v>72.0</v>
      </c>
      <c r="F2338" s="2508" t="s">
        <v>151</v>
      </c>
      <c r="G2338" s="2508">
        <v>8.0</v>
      </c>
      <c r="H2338" s="2508">
        <v>10.0</v>
      </c>
      <c r="I2338" s="2508">
        <v>897.0</v>
      </c>
      <c r="J2338" s="2508">
        <v>3.0</v>
      </c>
      <c r="K2338" s="2510">
        <v>5430218.0</v>
      </c>
      <c r="L2338" s="2510">
        <v>236096.0</v>
      </c>
      <c r="M2338" s="2508">
        <v>28.0</v>
      </c>
      <c r="N2338" s="2508">
        <v>106.0</v>
      </c>
      <c r="O2338" s="2508">
        <v>23.0</v>
      </c>
      <c r="P2338" s="2508">
        <v>0.3</v>
      </c>
    </row>
    <row r="2339">
      <c r="A2339" s="2505" t="s">
        <v>20</v>
      </c>
      <c r="B2339" s="2505" t="s">
        <v>783</v>
      </c>
      <c r="C2339" s="2506">
        <v>45691.583333333336</v>
      </c>
      <c r="D2339" s="2506">
        <v>45694.583333333336</v>
      </c>
      <c r="E2339" s="2508">
        <v>72.0</v>
      </c>
      <c r="F2339" s="2508" t="s">
        <v>151</v>
      </c>
      <c r="G2339" s="2508">
        <v>8.0</v>
      </c>
      <c r="H2339" s="2508">
        <v>3.0</v>
      </c>
      <c r="I2339" s="2508">
        <v>979.0</v>
      </c>
      <c r="J2339" s="2508">
        <v>2.0</v>
      </c>
      <c r="K2339" s="2510">
        <v>1.06214E7</v>
      </c>
      <c r="L2339" s="2510">
        <v>531070.0</v>
      </c>
      <c r="M2339" s="2508">
        <v>11.0</v>
      </c>
      <c r="N2339" s="2508">
        <v>238.0</v>
      </c>
      <c r="O2339" s="2508">
        <v>20.0</v>
      </c>
      <c r="P2339" s="2508">
        <v>0.3</v>
      </c>
    </row>
    <row r="2340">
      <c r="A2340" s="2505" t="s">
        <v>19</v>
      </c>
      <c r="B2340" s="2505" t="s">
        <v>783</v>
      </c>
      <c r="C2340" s="2506">
        <v>45698.583333333336</v>
      </c>
      <c r="D2340" s="2506">
        <v>45701.583333333336</v>
      </c>
      <c r="E2340" s="2508">
        <v>72.0</v>
      </c>
      <c r="F2340" s="2508" t="s">
        <v>151</v>
      </c>
      <c r="G2340" s="2508">
        <v>8.0</v>
      </c>
      <c r="H2340" s="2508">
        <v>5.0</v>
      </c>
      <c r="I2340" s="2508">
        <v>930.0</v>
      </c>
      <c r="J2340" s="2508">
        <v>1.0</v>
      </c>
      <c r="K2340" s="2510">
        <v>8445430.0</v>
      </c>
      <c r="L2340" s="2510">
        <v>272433.0</v>
      </c>
      <c r="M2340" s="2508">
        <v>19.0</v>
      </c>
      <c r="N2340" s="2508">
        <v>122.0</v>
      </c>
      <c r="O2340" s="2508">
        <v>31.0</v>
      </c>
      <c r="P2340" s="2508">
        <v>0.4</v>
      </c>
    </row>
    <row r="2341">
      <c r="A2341" s="2505" t="s">
        <v>18</v>
      </c>
      <c r="B2341" s="2505" t="s">
        <v>783</v>
      </c>
      <c r="C2341" s="2506">
        <v>45705.583333333336</v>
      </c>
      <c r="D2341" s="2506">
        <v>45708.583333333336</v>
      </c>
      <c r="E2341" s="2508">
        <v>72.0</v>
      </c>
      <c r="F2341" s="2508" t="s">
        <v>151</v>
      </c>
      <c r="G2341" s="2508">
        <v>8.0</v>
      </c>
      <c r="H2341" s="2508">
        <v>1.0</v>
      </c>
      <c r="I2341" s="2508">
        <v>977.0</v>
      </c>
      <c r="J2341" s="2508">
        <v>1.0</v>
      </c>
      <c r="K2341" s="2510">
        <v>3.330674E7</v>
      </c>
      <c r="L2341" s="2510">
        <v>1009295.0</v>
      </c>
      <c r="M2341" s="2508">
        <v>6.0</v>
      </c>
      <c r="N2341" s="2508">
        <v>453.0</v>
      </c>
      <c r="O2341" s="2508">
        <v>33.0</v>
      </c>
      <c r="P2341" s="2508">
        <v>0.5</v>
      </c>
    </row>
    <row r="2342">
      <c r="A2342" s="2505" t="s">
        <v>17</v>
      </c>
      <c r="B2342" s="2505" t="s">
        <v>783</v>
      </c>
      <c r="C2342" s="2506">
        <v>45712.583333333336</v>
      </c>
      <c r="D2342" s="2506">
        <v>45715.583333333336</v>
      </c>
      <c r="E2342" s="2508">
        <v>72.0</v>
      </c>
      <c r="F2342" s="2508" t="s">
        <v>151</v>
      </c>
      <c r="G2342" s="2508">
        <v>8.0</v>
      </c>
      <c r="H2342" s="2508">
        <v>1.0</v>
      </c>
      <c r="I2342" s="2508">
        <v>978.0</v>
      </c>
      <c r="J2342" s="2508">
        <v>1.0</v>
      </c>
      <c r="K2342" s="2510">
        <v>1.9928324E7</v>
      </c>
      <c r="L2342" s="2510">
        <v>711726.0</v>
      </c>
      <c r="M2342" s="2508">
        <v>2.0</v>
      </c>
      <c r="N2342" s="2508">
        <v>319.0</v>
      </c>
      <c r="O2342" s="2508">
        <v>28.0</v>
      </c>
      <c r="P2342" s="2508">
        <v>0.4</v>
      </c>
    </row>
    <row r="2343">
      <c r="A2343" s="2505" t="s">
        <v>16</v>
      </c>
      <c r="B2343" s="2505" t="s">
        <v>783</v>
      </c>
      <c r="C2343" s="2506">
        <v>45719.583333333336</v>
      </c>
      <c r="D2343" s="2506">
        <v>45722.583333333336</v>
      </c>
      <c r="E2343" s="2508">
        <v>72.0</v>
      </c>
      <c r="F2343" s="2508" t="s">
        <v>151</v>
      </c>
      <c r="G2343" s="2508">
        <v>8.0</v>
      </c>
      <c r="H2343" s="2508">
        <v>7.0</v>
      </c>
      <c r="I2343" s="2508">
        <v>936.0</v>
      </c>
      <c r="J2343" s="2508">
        <v>1.0</v>
      </c>
      <c r="K2343" s="2510">
        <v>6140493.0</v>
      </c>
      <c r="L2343" s="2510">
        <v>255854.0</v>
      </c>
      <c r="M2343" s="2508">
        <v>17.0</v>
      </c>
      <c r="N2343" s="2508">
        <v>115.0</v>
      </c>
      <c r="O2343" s="2508">
        <v>24.0</v>
      </c>
      <c r="P2343" s="2508">
        <v>0.3</v>
      </c>
    </row>
    <row r="2344">
      <c r="A2344" s="2505" t="s">
        <v>782</v>
      </c>
      <c r="B2344" s="2505" t="s">
        <v>783</v>
      </c>
      <c r="C2344" s="2506">
        <v>45502.625</v>
      </c>
      <c r="D2344" s="2506">
        <v>45505.583333333336</v>
      </c>
      <c r="E2344" s="2508">
        <v>71.0</v>
      </c>
      <c r="F2344" s="2508" t="s">
        <v>251</v>
      </c>
      <c r="G2344" s="2508">
        <v>7.0</v>
      </c>
      <c r="H2344" s="2508">
        <v>29.0</v>
      </c>
      <c r="I2344" s="2508">
        <v>738.0</v>
      </c>
      <c r="J2344" s="2508">
        <v>70.0</v>
      </c>
      <c r="K2344" s="2510">
        <v>189155.0</v>
      </c>
      <c r="L2344" s="2510">
        <v>21017.0</v>
      </c>
      <c r="M2344" s="2508">
        <v>13.0</v>
      </c>
      <c r="N2344" s="2508">
        <v>107.0</v>
      </c>
      <c r="O2344" s="2508">
        <v>9.0</v>
      </c>
      <c r="P2344" s="2508">
        <v>0.1</v>
      </c>
    </row>
    <row r="2345">
      <c r="A2345" s="2505" t="s">
        <v>46</v>
      </c>
      <c r="B2345" s="2505" t="s">
        <v>783</v>
      </c>
      <c r="C2345" s="2506">
        <v>45509.625</v>
      </c>
      <c r="D2345" s="2506">
        <v>45512.583333333336</v>
      </c>
      <c r="E2345" s="2508">
        <v>71.0</v>
      </c>
      <c r="F2345" s="2508" t="s">
        <v>251</v>
      </c>
      <c r="G2345" s="2508">
        <v>6.0</v>
      </c>
      <c r="H2345" s="2508">
        <v>33.0</v>
      </c>
      <c r="I2345" s="2508">
        <v>742.0</v>
      </c>
      <c r="J2345" s="2508">
        <v>66.0</v>
      </c>
      <c r="K2345" s="2510">
        <v>156209.0</v>
      </c>
      <c r="L2345" s="2510">
        <v>15621.0</v>
      </c>
      <c r="M2345" s="2508">
        <v>18.0</v>
      </c>
      <c r="N2345" s="2508">
        <v>74.0</v>
      </c>
      <c r="O2345" s="2508">
        <v>10.0</v>
      </c>
      <c r="P2345" s="2508">
        <v>0.1</v>
      </c>
    </row>
    <row r="2346">
      <c r="A2346" s="2505" t="s">
        <v>45</v>
      </c>
      <c r="B2346" s="2505" t="s">
        <v>783</v>
      </c>
      <c r="C2346" s="2506">
        <v>45516.625</v>
      </c>
      <c r="D2346" s="2506">
        <v>45519.583333333336</v>
      </c>
      <c r="E2346" s="2508">
        <v>71.0</v>
      </c>
      <c r="F2346" s="2508" t="s">
        <v>251</v>
      </c>
      <c r="G2346" s="2508">
        <v>6.0</v>
      </c>
      <c r="H2346" s="2508">
        <v>69.0</v>
      </c>
      <c r="I2346" s="2508">
        <v>539.0</v>
      </c>
      <c r="J2346" s="2508">
        <v>99.0</v>
      </c>
      <c r="K2346" s="2510">
        <v>75960.0</v>
      </c>
      <c r="L2346" s="2510">
        <v>6905.0</v>
      </c>
      <c r="M2346" s="2508">
        <v>51.0</v>
      </c>
      <c r="N2346" s="2508">
        <v>32.0</v>
      </c>
      <c r="O2346" s="2508">
        <v>11.0</v>
      </c>
      <c r="P2346" s="2508">
        <v>0.2</v>
      </c>
    </row>
    <row r="2347">
      <c r="A2347" s="2505" t="s">
        <v>44</v>
      </c>
      <c r="B2347" s="2505" t="s">
        <v>783</v>
      </c>
      <c r="C2347" s="2506">
        <v>45523.625</v>
      </c>
      <c r="D2347" s="2506">
        <v>45526.583333333336</v>
      </c>
      <c r="E2347" s="2508">
        <v>71.0</v>
      </c>
      <c r="F2347" s="2508" t="s">
        <v>251</v>
      </c>
      <c r="G2347" s="2508">
        <v>7.0</v>
      </c>
      <c r="H2347" s="2508">
        <v>56.0</v>
      </c>
      <c r="I2347" s="2508">
        <v>635.0</v>
      </c>
      <c r="J2347" s="2508">
        <v>94.0</v>
      </c>
      <c r="K2347" s="2510">
        <v>108353.0</v>
      </c>
      <c r="L2347" s="2510">
        <v>12039.0</v>
      </c>
      <c r="M2347" s="2508">
        <v>27.0</v>
      </c>
      <c r="N2347" s="2508">
        <v>57.0</v>
      </c>
      <c r="O2347" s="2508">
        <v>9.0</v>
      </c>
      <c r="P2347" s="2508">
        <v>0.1</v>
      </c>
    </row>
    <row r="2348">
      <c r="A2348" s="2505" t="s">
        <v>43</v>
      </c>
      <c r="B2348" s="2505" t="s">
        <v>783</v>
      </c>
      <c r="C2348" s="2506">
        <v>45530.625</v>
      </c>
      <c r="D2348" s="2506">
        <v>45533.583333333336</v>
      </c>
      <c r="E2348" s="2508">
        <v>71.0</v>
      </c>
      <c r="F2348" s="2508" t="s">
        <v>251</v>
      </c>
      <c r="G2348" s="2508">
        <v>6.0</v>
      </c>
      <c r="H2348" s="2508">
        <v>61.0</v>
      </c>
      <c r="I2348" s="2508">
        <v>583.0</v>
      </c>
      <c r="J2348" s="2508">
        <v>93.0</v>
      </c>
      <c r="K2348" s="2510">
        <v>99853.0</v>
      </c>
      <c r="L2348" s="2510">
        <v>9985.0</v>
      </c>
      <c r="M2348" s="2508">
        <v>36.0</v>
      </c>
      <c r="N2348" s="2508">
        <v>47.0</v>
      </c>
      <c r="O2348" s="2508">
        <v>10.0</v>
      </c>
      <c r="P2348" s="2508">
        <v>0.1</v>
      </c>
    </row>
    <row r="2349">
      <c r="A2349" s="2505" t="s">
        <v>42</v>
      </c>
      <c r="B2349" s="2505" t="s">
        <v>783</v>
      </c>
      <c r="C2349" s="2506">
        <v>45537.708333333336</v>
      </c>
      <c r="D2349" s="2506">
        <v>45540.666666666664</v>
      </c>
      <c r="E2349" s="2508">
        <v>71.0</v>
      </c>
      <c r="F2349" s="2508" t="s">
        <v>251</v>
      </c>
      <c r="G2349" s="2508">
        <v>5.0</v>
      </c>
      <c r="H2349" s="2508">
        <v>65.0</v>
      </c>
      <c r="I2349" s="2508">
        <v>600.0</v>
      </c>
      <c r="J2349" s="2508">
        <v>104.0</v>
      </c>
      <c r="K2349" s="2510">
        <v>99187.0</v>
      </c>
      <c r="L2349" s="2510">
        <v>14170.0</v>
      </c>
      <c r="M2349" s="2508">
        <v>26.0</v>
      </c>
      <c r="N2349" s="2508">
        <v>67.0</v>
      </c>
      <c r="O2349" s="2508">
        <v>7.0</v>
      </c>
      <c r="P2349" s="2508">
        <v>0.1</v>
      </c>
    </row>
    <row r="2350">
      <c r="A2350" s="2505" t="s">
        <v>41</v>
      </c>
      <c r="B2350" s="2505" t="s">
        <v>783</v>
      </c>
      <c r="C2350" s="2506">
        <v>45544.708333333336</v>
      </c>
      <c r="D2350" s="2506">
        <v>45547.583333333336</v>
      </c>
      <c r="E2350" s="2508">
        <v>69.0</v>
      </c>
      <c r="F2350" s="2508" t="s">
        <v>251</v>
      </c>
      <c r="G2350" s="2508">
        <v>6.0</v>
      </c>
      <c r="H2350" s="2508">
        <v>28.0</v>
      </c>
      <c r="I2350" s="2508">
        <v>791.0</v>
      </c>
      <c r="J2350" s="2508">
        <v>63.0</v>
      </c>
      <c r="K2350" s="2510">
        <v>205456.0</v>
      </c>
      <c r="L2350" s="2510">
        <v>22828.0</v>
      </c>
      <c r="M2350" s="2508">
        <v>8.0</v>
      </c>
      <c r="N2350" s="2508">
        <v>107.0</v>
      </c>
      <c r="O2350" s="2508">
        <v>9.0</v>
      </c>
      <c r="P2350" s="2508">
        <v>0.1</v>
      </c>
    </row>
    <row r="2351">
      <c r="A2351" s="2505" t="s">
        <v>40</v>
      </c>
      <c r="B2351" s="2505" t="s">
        <v>783</v>
      </c>
      <c r="C2351" s="2506">
        <v>45551.708333333336</v>
      </c>
      <c r="D2351" s="2506">
        <v>45554.583333333336</v>
      </c>
      <c r="E2351" s="2508">
        <v>69.0</v>
      </c>
      <c r="F2351" s="2508" t="s">
        <v>251</v>
      </c>
      <c r="G2351" s="2508">
        <v>6.0</v>
      </c>
      <c r="H2351" s="2508">
        <v>30.0</v>
      </c>
      <c r="I2351" s="2508">
        <v>792.0</v>
      </c>
      <c r="J2351" s="2508">
        <v>59.0</v>
      </c>
      <c r="K2351" s="2510">
        <v>202081.0</v>
      </c>
      <c r="L2351" s="2510">
        <v>20208.0</v>
      </c>
      <c r="M2351" s="2508">
        <v>12.0</v>
      </c>
      <c r="N2351" s="2508">
        <v>95.0</v>
      </c>
      <c r="O2351" s="2508">
        <v>10.0</v>
      </c>
      <c r="P2351" s="2508">
        <v>0.1</v>
      </c>
    </row>
    <row r="2352">
      <c r="A2352" s="2505" t="s">
        <v>39</v>
      </c>
      <c r="B2352" s="2505" t="s">
        <v>783</v>
      </c>
      <c r="C2352" s="2506">
        <v>45558.708333333336</v>
      </c>
      <c r="D2352" s="2506">
        <v>45561.583333333336</v>
      </c>
      <c r="E2352" s="2508">
        <v>69.0</v>
      </c>
      <c r="F2352" s="2508" t="s">
        <v>251</v>
      </c>
      <c r="G2352" s="2508">
        <v>7.0</v>
      </c>
      <c r="H2352" s="2508">
        <v>107.0</v>
      </c>
      <c r="I2352" s="2508">
        <v>419.0</v>
      </c>
      <c r="J2352" s="2508">
        <v>133.0</v>
      </c>
      <c r="K2352" s="2510">
        <v>46241.0</v>
      </c>
      <c r="L2352" s="2510">
        <v>11560.0</v>
      </c>
      <c r="M2352" s="2508">
        <v>44.0</v>
      </c>
      <c r="N2352" s="2508">
        <v>54.0</v>
      </c>
      <c r="O2352" s="2508">
        <v>4.0</v>
      </c>
      <c r="P2352" s="2508">
        <v>0.1</v>
      </c>
    </row>
    <row r="2353">
      <c r="A2353" s="2505" t="s">
        <v>38</v>
      </c>
      <c r="B2353" s="2505" t="s">
        <v>783</v>
      </c>
      <c r="C2353" s="2506">
        <v>45565.708333333336</v>
      </c>
      <c r="D2353" s="2506">
        <v>45568.583333333336</v>
      </c>
      <c r="E2353" s="2508">
        <v>69.0</v>
      </c>
      <c r="F2353" s="2508" t="s">
        <v>251</v>
      </c>
      <c r="G2353" s="2508">
        <v>5.0</v>
      </c>
      <c r="H2353" s="2508">
        <v>60.0</v>
      </c>
      <c r="I2353" s="2508">
        <v>600.0</v>
      </c>
      <c r="J2353" s="2508">
        <v>103.0</v>
      </c>
      <c r="K2353" s="2510">
        <v>104194.0</v>
      </c>
      <c r="L2353" s="2510">
        <v>13024.0</v>
      </c>
      <c r="M2353" s="2508">
        <v>29.0</v>
      </c>
      <c r="N2353" s="2508">
        <v>61.0</v>
      </c>
      <c r="O2353" s="2508">
        <v>8.0</v>
      </c>
      <c r="P2353" s="2508">
        <v>0.1</v>
      </c>
    </row>
    <row r="2354">
      <c r="A2354" s="2505" t="s">
        <v>37</v>
      </c>
      <c r="B2354" s="2505" t="s">
        <v>783</v>
      </c>
      <c r="C2354" s="2506">
        <v>45572.625</v>
      </c>
      <c r="D2354" s="2506">
        <v>45575.583333333336</v>
      </c>
      <c r="E2354" s="2508">
        <v>71.0</v>
      </c>
      <c r="F2354" s="2508" t="s">
        <v>251</v>
      </c>
      <c r="G2354" s="2508">
        <v>6.0</v>
      </c>
      <c r="H2354" s="2508">
        <v>65.0</v>
      </c>
      <c r="I2354" s="2508">
        <v>597.0</v>
      </c>
      <c r="J2354" s="2508">
        <v>111.0</v>
      </c>
      <c r="K2354" s="2510">
        <v>115780.0</v>
      </c>
      <c r="L2354" s="2510">
        <v>23156.0</v>
      </c>
      <c r="M2354" s="2508">
        <v>17.0</v>
      </c>
      <c r="N2354" s="2508">
        <v>109.0</v>
      </c>
      <c r="O2354" s="2508">
        <v>5.0</v>
      </c>
      <c r="P2354" s="2508">
        <v>0.1</v>
      </c>
    </row>
    <row r="2355">
      <c r="A2355" s="2505" t="s">
        <v>36</v>
      </c>
      <c r="B2355" s="2505" t="s">
        <v>783</v>
      </c>
      <c r="C2355" s="2506">
        <v>45579.625</v>
      </c>
      <c r="D2355" s="2506">
        <v>45582.583333333336</v>
      </c>
      <c r="E2355" s="2508">
        <v>71.0</v>
      </c>
      <c r="F2355" s="2508" t="s">
        <v>251</v>
      </c>
      <c r="G2355" s="2508">
        <v>5.0</v>
      </c>
      <c r="H2355" s="2508">
        <v>24.0</v>
      </c>
      <c r="I2355" s="2508">
        <v>809.0</v>
      </c>
      <c r="J2355" s="2508">
        <v>61.0</v>
      </c>
      <c r="K2355" s="2510">
        <v>333530.0</v>
      </c>
      <c r="L2355" s="2510">
        <v>55588.0</v>
      </c>
      <c r="M2355" s="2508">
        <v>2.0</v>
      </c>
      <c r="N2355" s="2508">
        <v>262.0</v>
      </c>
      <c r="O2355" s="2508">
        <v>6.0</v>
      </c>
      <c r="P2355" s="2508">
        <v>0.1</v>
      </c>
    </row>
    <row r="2356">
      <c r="A2356" s="2505" t="s">
        <v>35</v>
      </c>
      <c r="B2356" s="2505" t="s">
        <v>783</v>
      </c>
      <c r="C2356" s="2506">
        <v>45586.625</v>
      </c>
      <c r="D2356" s="2506">
        <v>45589.583333333336</v>
      </c>
      <c r="E2356" s="2508">
        <v>71.0</v>
      </c>
      <c r="F2356" s="2508" t="s">
        <v>251</v>
      </c>
      <c r="G2356" s="2508">
        <v>7.0</v>
      </c>
      <c r="H2356" s="2508">
        <v>79.0</v>
      </c>
      <c r="I2356" s="2508">
        <v>529.0</v>
      </c>
      <c r="J2356" s="2508">
        <v>114.0</v>
      </c>
      <c r="K2356" s="2510">
        <v>92662.0</v>
      </c>
      <c r="L2356" s="2510">
        <v>13237.0</v>
      </c>
      <c r="M2356" s="2508">
        <v>32.0</v>
      </c>
      <c r="N2356" s="2508">
        <v>59.0</v>
      </c>
      <c r="O2356" s="2508">
        <v>7.0</v>
      </c>
      <c r="P2356" s="2508">
        <v>0.1</v>
      </c>
    </row>
    <row r="2357">
      <c r="A2357" s="2505" t="s">
        <v>34</v>
      </c>
      <c r="B2357" s="2505" t="s">
        <v>783</v>
      </c>
      <c r="C2357" s="2506">
        <v>45593.583333333336</v>
      </c>
      <c r="D2357" s="2506">
        <v>45596.583333333336</v>
      </c>
      <c r="E2357" s="2508">
        <v>72.0</v>
      </c>
      <c r="F2357" s="2508" t="s">
        <v>251</v>
      </c>
      <c r="G2357" s="2508">
        <v>5.0</v>
      </c>
      <c r="H2357" s="2508">
        <v>99.0</v>
      </c>
      <c r="I2357" s="2508">
        <v>438.0</v>
      </c>
      <c r="J2357" s="2508">
        <v>129.0</v>
      </c>
      <c r="K2357" s="2510">
        <v>77646.0</v>
      </c>
      <c r="L2357" s="2510">
        <v>8627.0</v>
      </c>
      <c r="M2357" s="2508">
        <v>58.0</v>
      </c>
      <c r="N2357" s="2508">
        <v>39.0</v>
      </c>
      <c r="O2357" s="2508">
        <v>9.0</v>
      </c>
      <c r="P2357" s="2508">
        <v>0.1</v>
      </c>
    </row>
    <row r="2358">
      <c r="A2358" s="2505" t="s">
        <v>33</v>
      </c>
      <c r="B2358" s="2505" t="s">
        <v>783</v>
      </c>
      <c r="C2358" s="2506">
        <v>45600.583333333336</v>
      </c>
      <c r="D2358" s="2506">
        <v>45603.583333333336</v>
      </c>
      <c r="E2358" s="2508">
        <v>72.0</v>
      </c>
      <c r="F2358" s="2508" t="s">
        <v>251</v>
      </c>
      <c r="G2358" s="2508">
        <v>5.0</v>
      </c>
      <c r="H2358" s="2508">
        <v>44.0</v>
      </c>
      <c r="I2358" s="2508">
        <v>700.0</v>
      </c>
      <c r="J2358" s="2508">
        <v>85.0</v>
      </c>
      <c r="K2358" s="2510">
        <v>255031.0</v>
      </c>
      <c r="L2358" s="2510">
        <v>21253.0</v>
      </c>
      <c r="M2358" s="2508">
        <v>21.0</v>
      </c>
      <c r="N2358" s="2508">
        <v>95.0</v>
      </c>
      <c r="O2358" s="2508">
        <v>12.0</v>
      </c>
      <c r="P2358" s="2508">
        <v>0.2</v>
      </c>
    </row>
    <row r="2359">
      <c r="A2359" s="2505" t="s">
        <v>32</v>
      </c>
      <c r="B2359" s="2505" t="s">
        <v>783</v>
      </c>
      <c r="C2359" s="2506">
        <v>45607.583333333336</v>
      </c>
      <c r="D2359" s="2506">
        <v>45610.583333333336</v>
      </c>
      <c r="E2359" s="2508">
        <v>72.0</v>
      </c>
      <c r="F2359" s="2508" t="s">
        <v>251</v>
      </c>
      <c r="G2359" s="2508">
        <v>6.0</v>
      </c>
      <c r="H2359" s="2508">
        <v>121.0</v>
      </c>
      <c r="I2359" s="2508">
        <v>366.0</v>
      </c>
      <c r="J2359" s="2508">
        <v>149.0</v>
      </c>
      <c r="K2359" s="2510">
        <v>64159.0</v>
      </c>
      <c r="L2359" s="2510">
        <v>7129.0</v>
      </c>
      <c r="M2359" s="2508">
        <v>61.0</v>
      </c>
      <c r="N2359" s="2508">
        <v>32.0</v>
      </c>
      <c r="O2359" s="2508">
        <v>9.0</v>
      </c>
      <c r="P2359" s="2508">
        <v>0.1</v>
      </c>
    </row>
    <row r="2360">
      <c r="A2360" s="2505" t="s">
        <v>31</v>
      </c>
      <c r="B2360" s="2505" t="s">
        <v>783</v>
      </c>
      <c r="C2360" s="2506">
        <v>45614.583333333336</v>
      </c>
      <c r="D2360" s="2506">
        <v>45617.583333333336</v>
      </c>
      <c r="E2360" s="2508">
        <v>72.0</v>
      </c>
      <c r="F2360" s="2508" t="s">
        <v>251</v>
      </c>
      <c r="G2360" s="2508">
        <v>4.0</v>
      </c>
      <c r="H2360" s="2508">
        <v>77.0</v>
      </c>
      <c r="I2360" s="2508">
        <v>537.0</v>
      </c>
      <c r="J2360" s="2508">
        <v>120.0</v>
      </c>
      <c r="K2360" s="2510">
        <v>113983.0</v>
      </c>
      <c r="L2360" s="2510">
        <v>28496.0</v>
      </c>
      <c r="M2360" s="2508">
        <v>17.0</v>
      </c>
      <c r="N2360" s="2508">
        <v>128.0</v>
      </c>
      <c r="O2360" s="2508">
        <v>4.0</v>
      </c>
      <c r="P2360" s="2508">
        <v>0.1</v>
      </c>
    </row>
    <row r="2361">
      <c r="A2361" s="2505" t="s">
        <v>30</v>
      </c>
      <c r="B2361" s="2505" t="s">
        <v>783</v>
      </c>
      <c r="C2361" s="2506">
        <v>45621.583333333336</v>
      </c>
      <c r="D2361" s="2506">
        <v>45624.583333333336</v>
      </c>
      <c r="E2361" s="2508">
        <v>72.0</v>
      </c>
      <c r="F2361" s="2508" t="s">
        <v>251</v>
      </c>
      <c r="G2361" s="2508">
        <v>4.0</v>
      </c>
      <c r="H2361" s="2508">
        <v>75.0</v>
      </c>
      <c r="I2361" s="2508">
        <v>568.0</v>
      </c>
      <c r="J2361" s="2508">
        <v>122.0</v>
      </c>
      <c r="K2361" s="2510">
        <v>107876.0</v>
      </c>
      <c r="L2361" s="2510">
        <v>21575.0</v>
      </c>
      <c r="M2361" s="2508">
        <v>20.0</v>
      </c>
      <c r="N2361" s="2508">
        <v>97.0</v>
      </c>
      <c r="O2361" s="2508">
        <v>5.0</v>
      </c>
      <c r="P2361" s="2508">
        <v>0.1</v>
      </c>
    </row>
    <row r="2362">
      <c r="A2362" s="2505" t="s">
        <v>29</v>
      </c>
      <c r="B2362" s="2505" t="s">
        <v>783</v>
      </c>
      <c r="C2362" s="2506">
        <v>45628.583333333336</v>
      </c>
      <c r="D2362" s="2506">
        <v>45631.583333333336</v>
      </c>
      <c r="E2362" s="2508">
        <v>72.0</v>
      </c>
      <c r="F2362" s="2508" t="s">
        <v>251</v>
      </c>
      <c r="G2362" s="2508">
        <v>5.0</v>
      </c>
      <c r="H2362" s="2508">
        <v>10.0</v>
      </c>
      <c r="I2362" s="2508">
        <v>919.0</v>
      </c>
      <c r="J2362" s="2508">
        <v>36.0</v>
      </c>
      <c r="K2362" s="2510">
        <v>812777.0</v>
      </c>
      <c r="L2362" s="2510">
        <v>135463.0</v>
      </c>
      <c r="M2362" s="2508">
        <v>1.0</v>
      </c>
      <c r="N2362" s="2508">
        <v>607.0</v>
      </c>
      <c r="O2362" s="2508">
        <v>6.0</v>
      </c>
      <c r="P2362" s="2508">
        <v>0.1</v>
      </c>
    </row>
    <row r="2363">
      <c r="A2363" s="2505" t="s">
        <v>28</v>
      </c>
      <c r="B2363" s="2505" t="s">
        <v>783</v>
      </c>
      <c r="C2363" s="2506">
        <v>45635.583333333336</v>
      </c>
      <c r="D2363" s="2506">
        <v>45638.583333333336</v>
      </c>
      <c r="E2363" s="2508">
        <v>72.0</v>
      </c>
      <c r="F2363" s="2508" t="s">
        <v>251</v>
      </c>
      <c r="G2363" s="2508">
        <v>7.0</v>
      </c>
      <c r="H2363" s="2508">
        <v>47.0</v>
      </c>
      <c r="I2363" s="2508">
        <v>685.0</v>
      </c>
      <c r="J2363" s="2508">
        <v>94.0</v>
      </c>
      <c r="K2363" s="2510">
        <v>184197.0</v>
      </c>
      <c r="L2363" s="2510">
        <v>30700.0</v>
      </c>
      <c r="M2363" s="2508">
        <v>12.0</v>
      </c>
      <c r="N2363" s="2508">
        <v>138.0</v>
      </c>
      <c r="O2363" s="2508">
        <v>6.0</v>
      </c>
      <c r="P2363" s="2508">
        <v>0.1</v>
      </c>
    </row>
    <row r="2364">
      <c r="A2364" s="2505" t="s">
        <v>27</v>
      </c>
      <c r="B2364" s="2505" t="s">
        <v>783</v>
      </c>
      <c r="C2364" s="2506">
        <v>45642.583333333336</v>
      </c>
      <c r="D2364" s="2506">
        <v>45645.583333333336</v>
      </c>
      <c r="E2364" s="2508">
        <v>72.0</v>
      </c>
      <c r="F2364" s="2508" t="s">
        <v>251</v>
      </c>
      <c r="G2364" s="2508">
        <v>6.0</v>
      </c>
      <c r="H2364" s="2508">
        <v>87.0</v>
      </c>
      <c r="I2364" s="2508">
        <v>500.0</v>
      </c>
      <c r="J2364" s="2508">
        <v>121.0</v>
      </c>
      <c r="K2364" s="2510">
        <v>81485.0</v>
      </c>
      <c r="L2364" s="2510">
        <v>13581.0</v>
      </c>
      <c r="M2364" s="2508">
        <v>40.0</v>
      </c>
      <c r="N2364" s="2508">
        <v>61.0</v>
      </c>
      <c r="O2364" s="2508">
        <v>6.0</v>
      </c>
      <c r="P2364" s="2508">
        <v>0.1</v>
      </c>
    </row>
    <row r="2365">
      <c r="A2365" s="2505" t="s">
        <v>26</v>
      </c>
      <c r="B2365" s="2505" t="s">
        <v>783</v>
      </c>
      <c r="C2365" s="2506">
        <v>45649.583333333336</v>
      </c>
      <c r="D2365" s="2506">
        <v>45652.583333333336</v>
      </c>
      <c r="E2365" s="2508">
        <v>72.0</v>
      </c>
      <c r="F2365" s="2508" t="s">
        <v>251</v>
      </c>
      <c r="G2365" s="2508">
        <v>5.0</v>
      </c>
      <c r="H2365" s="2508">
        <v>113.0</v>
      </c>
      <c r="I2365" s="2508">
        <v>323.0</v>
      </c>
      <c r="J2365" s="2508">
        <v>139.0</v>
      </c>
      <c r="K2365" s="2510">
        <v>27577.0</v>
      </c>
      <c r="L2365" s="2510">
        <v>9192.0</v>
      </c>
      <c r="M2365" s="2508">
        <v>62.0</v>
      </c>
      <c r="N2365" s="2508">
        <v>41.0</v>
      </c>
      <c r="O2365" s="2508">
        <v>3.0</v>
      </c>
      <c r="P2365" s="2508">
        <v>0.0</v>
      </c>
    </row>
    <row r="2366">
      <c r="A2366" s="2505" t="s">
        <v>25</v>
      </c>
      <c r="B2366" s="2505" t="s">
        <v>783</v>
      </c>
      <c r="C2366" s="2506">
        <v>45656.583333333336</v>
      </c>
      <c r="D2366" s="2506">
        <v>45659.583333333336</v>
      </c>
      <c r="E2366" s="2508">
        <v>72.0</v>
      </c>
      <c r="F2366" s="2508" t="s">
        <v>251</v>
      </c>
      <c r="G2366" s="2508">
        <v>6.0</v>
      </c>
      <c r="H2366" s="2508">
        <v>40.0</v>
      </c>
      <c r="I2366" s="2508">
        <v>693.0</v>
      </c>
      <c r="J2366" s="2508">
        <v>74.0</v>
      </c>
      <c r="K2366" s="2510">
        <v>174970.0</v>
      </c>
      <c r="L2366" s="2510">
        <v>19441.0</v>
      </c>
      <c r="M2366" s="2508">
        <v>25.0</v>
      </c>
      <c r="N2366" s="2508">
        <v>87.0</v>
      </c>
      <c r="O2366" s="2508">
        <v>9.0</v>
      </c>
      <c r="P2366" s="2508">
        <v>0.1</v>
      </c>
    </row>
    <row r="2367">
      <c r="A2367" s="2505" t="s">
        <v>24</v>
      </c>
      <c r="B2367" s="2505" t="s">
        <v>783</v>
      </c>
      <c r="C2367" s="2506">
        <v>45663.583333333336</v>
      </c>
      <c r="D2367" s="2506">
        <v>45666.583333333336</v>
      </c>
      <c r="E2367" s="2508">
        <v>72.0</v>
      </c>
      <c r="F2367" s="2508" t="s">
        <v>251</v>
      </c>
      <c r="G2367" s="2508">
        <v>5.0</v>
      </c>
      <c r="H2367" s="2508">
        <v>62.0</v>
      </c>
      <c r="I2367" s="2508">
        <v>621.0</v>
      </c>
      <c r="J2367" s="2508">
        <v>102.0</v>
      </c>
      <c r="K2367" s="2510">
        <v>130726.0</v>
      </c>
      <c r="L2367" s="2510">
        <v>16341.0</v>
      </c>
      <c r="M2367" s="2508">
        <v>26.0</v>
      </c>
      <c r="N2367" s="2508">
        <v>73.0</v>
      </c>
      <c r="O2367" s="2508">
        <v>8.0</v>
      </c>
      <c r="P2367" s="2508">
        <v>0.1</v>
      </c>
    </row>
    <row r="2368">
      <c r="A2368" s="2505" t="s">
        <v>23</v>
      </c>
      <c r="B2368" s="2505" t="s">
        <v>783</v>
      </c>
      <c r="C2368" s="2506">
        <v>45670.583333333336</v>
      </c>
      <c r="D2368" s="2506">
        <v>45673.583333333336</v>
      </c>
      <c r="E2368" s="2508">
        <v>72.0</v>
      </c>
      <c r="F2368" s="2508" t="s">
        <v>251</v>
      </c>
      <c r="G2368" s="2508">
        <v>5.0</v>
      </c>
      <c r="H2368" s="2508">
        <v>132.0</v>
      </c>
      <c r="I2368" s="2508">
        <v>298.0</v>
      </c>
      <c r="J2368" s="2508">
        <v>152.0</v>
      </c>
      <c r="K2368" s="2510">
        <v>24456.0</v>
      </c>
      <c r="L2368" s="2510">
        <v>8152.0</v>
      </c>
      <c r="M2368" s="2508">
        <v>60.0</v>
      </c>
      <c r="N2368" s="2508">
        <v>37.0</v>
      </c>
      <c r="O2368" s="2508">
        <v>3.0</v>
      </c>
      <c r="P2368" s="2508">
        <v>0.0</v>
      </c>
    </row>
    <row r="2369">
      <c r="A2369" s="2505" t="s">
        <v>22</v>
      </c>
      <c r="B2369" s="2505" t="s">
        <v>783</v>
      </c>
      <c r="C2369" s="2506">
        <v>45677.583333333336</v>
      </c>
      <c r="D2369" s="2506">
        <v>45680.583333333336</v>
      </c>
      <c r="E2369" s="2508">
        <v>72.0</v>
      </c>
      <c r="F2369" s="2508" t="s">
        <v>251</v>
      </c>
      <c r="G2369" s="2508">
        <v>4.0</v>
      </c>
      <c r="H2369" s="2508">
        <v>55.0</v>
      </c>
      <c r="I2369" s="2508">
        <v>665.0</v>
      </c>
      <c r="J2369" s="2508">
        <v>92.0</v>
      </c>
      <c r="K2369" s="2510">
        <v>233248.0</v>
      </c>
      <c r="L2369" s="2510">
        <v>33321.0</v>
      </c>
      <c r="M2369" s="2508">
        <v>14.0</v>
      </c>
      <c r="N2369" s="2508">
        <v>149.0</v>
      </c>
      <c r="O2369" s="2508">
        <v>7.0</v>
      </c>
      <c r="P2369" s="2508">
        <v>0.1</v>
      </c>
    </row>
    <row r="2370">
      <c r="A2370" s="2505" t="s">
        <v>21</v>
      </c>
      <c r="B2370" s="2505" t="s">
        <v>783</v>
      </c>
      <c r="C2370" s="2506">
        <v>45684.583333333336</v>
      </c>
      <c r="D2370" s="2506">
        <v>45687.583333333336</v>
      </c>
      <c r="E2370" s="2508">
        <v>72.0</v>
      </c>
      <c r="F2370" s="2508" t="s">
        <v>251</v>
      </c>
      <c r="G2370" s="2508">
        <v>6.0</v>
      </c>
      <c r="H2370" s="2508">
        <v>74.0</v>
      </c>
      <c r="I2370" s="2508">
        <v>573.0</v>
      </c>
      <c r="J2370" s="2508">
        <v>112.0</v>
      </c>
      <c r="K2370" s="2510">
        <v>141377.0</v>
      </c>
      <c r="L2370" s="2510">
        <v>23563.0</v>
      </c>
      <c r="M2370" s="2508">
        <v>30.0</v>
      </c>
      <c r="N2370" s="2508">
        <v>106.0</v>
      </c>
      <c r="O2370" s="2508">
        <v>6.0</v>
      </c>
      <c r="P2370" s="2508">
        <v>0.1</v>
      </c>
    </row>
    <row r="2371">
      <c r="A2371" s="2505" t="s">
        <v>20</v>
      </c>
      <c r="B2371" s="2505" t="s">
        <v>783</v>
      </c>
      <c r="C2371" s="2506">
        <v>45691.583333333336</v>
      </c>
      <c r="D2371" s="2506">
        <v>45694.583333333336</v>
      </c>
      <c r="E2371" s="2508">
        <v>72.0</v>
      </c>
      <c r="F2371" s="2508" t="s">
        <v>251</v>
      </c>
      <c r="G2371" s="2508">
        <v>4.0</v>
      </c>
      <c r="H2371" s="2508">
        <v>96.0</v>
      </c>
      <c r="I2371" s="2508">
        <v>477.0</v>
      </c>
      <c r="J2371" s="2508">
        <v>121.0</v>
      </c>
      <c r="K2371" s="2510">
        <v>97539.0</v>
      </c>
      <c r="L2371" s="2510">
        <v>12192.0</v>
      </c>
      <c r="M2371" s="2508">
        <v>56.0</v>
      </c>
      <c r="N2371" s="2508">
        <v>55.0</v>
      </c>
      <c r="O2371" s="2508">
        <v>8.0</v>
      </c>
      <c r="P2371" s="2508">
        <v>0.1</v>
      </c>
    </row>
    <row r="2372">
      <c r="A2372" s="2505" t="s">
        <v>19</v>
      </c>
      <c r="B2372" s="2505" t="s">
        <v>783</v>
      </c>
      <c r="C2372" s="2506">
        <v>45698.583333333336</v>
      </c>
      <c r="D2372" s="2506">
        <v>45701.583333333336</v>
      </c>
      <c r="E2372" s="2508">
        <v>72.0</v>
      </c>
      <c r="F2372" s="2508" t="s">
        <v>251</v>
      </c>
      <c r="G2372" s="2508">
        <v>5.0</v>
      </c>
      <c r="H2372" s="2508">
        <v>64.0</v>
      </c>
      <c r="I2372" s="2508">
        <v>594.0</v>
      </c>
      <c r="J2372" s="2508">
        <v>100.0</v>
      </c>
      <c r="K2372" s="2510">
        <v>121858.0</v>
      </c>
      <c r="L2372" s="2510">
        <v>24372.0</v>
      </c>
      <c r="M2372" s="2508">
        <v>24.0</v>
      </c>
      <c r="N2372" s="2508">
        <v>109.0</v>
      </c>
      <c r="O2372" s="2508">
        <v>5.0</v>
      </c>
      <c r="P2372" s="2508">
        <v>0.1</v>
      </c>
    </row>
    <row r="2373">
      <c r="A2373" s="2505" t="s">
        <v>18</v>
      </c>
      <c r="B2373" s="2505" t="s">
        <v>783</v>
      </c>
      <c r="C2373" s="2506">
        <v>45705.583333333336</v>
      </c>
      <c r="D2373" s="2506">
        <v>45708.583333333336</v>
      </c>
      <c r="E2373" s="2508">
        <v>72.0</v>
      </c>
      <c r="F2373" s="2508" t="s">
        <v>251</v>
      </c>
      <c r="G2373" s="2508">
        <v>5.0</v>
      </c>
      <c r="H2373" s="2508">
        <v>79.0</v>
      </c>
      <c r="I2373" s="2508">
        <v>497.0</v>
      </c>
      <c r="J2373" s="2508">
        <v>114.0</v>
      </c>
      <c r="K2373" s="2510">
        <v>128843.0</v>
      </c>
      <c r="L2373" s="2510">
        <v>11713.0</v>
      </c>
      <c r="M2373" s="2508">
        <v>59.0</v>
      </c>
      <c r="N2373" s="2508">
        <v>52.0</v>
      </c>
      <c r="O2373" s="2508">
        <v>11.0</v>
      </c>
      <c r="P2373" s="2508">
        <v>0.2</v>
      </c>
    </row>
    <row r="2374">
      <c r="A2374" s="2505" t="s">
        <v>17</v>
      </c>
      <c r="B2374" s="2505" t="s">
        <v>783</v>
      </c>
      <c r="C2374" s="2506">
        <v>45712.583333333336</v>
      </c>
      <c r="D2374" s="2506">
        <v>45715.583333333336</v>
      </c>
      <c r="E2374" s="2508">
        <v>72.0</v>
      </c>
      <c r="F2374" s="2508" t="s">
        <v>251</v>
      </c>
      <c r="G2374" s="2508">
        <v>6.0</v>
      </c>
      <c r="H2374" s="2508">
        <v>62.0</v>
      </c>
      <c r="I2374" s="2508">
        <v>606.0</v>
      </c>
      <c r="J2374" s="2508">
        <v>96.0</v>
      </c>
      <c r="K2374" s="2510">
        <v>147876.0</v>
      </c>
      <c r="L2374" s="2510">
        <v>18485.0</v>
      </c>
      <c r="M2374" s="2508">
        <v>31.0</v>
      </c>
      <c r="N2374" s="2508">
        <v>83.0</v>
      </c>
      <c r="O2374" s="2508">
        <v>8.0</v>
      </c>
      <c r="P2374" s="2508">
        <v>0.1</v>
      </c>
    </row>
    <row r="2375">
      <c r="A2375" s="2505" t="s">
        <v>16</v>
      </c>
      <c r="B2375" s="2505" t="s">
        <v>783</v>
      </c>
      <c r="C2375" s="2506">
        <v>45719.583333333336</v>
      </c>
      <c r="D2375" s="2506">
        <v>45722.583333333336</v>
      </c>
      <c r="E2375" s="2508">
        <v>72.0</v>
      </c>
      <c r="F2375" s="2508" t="s">
        <v>251</v>
      </c>
      <c r="G2375" s="2508">
        <v>6.0</v>
      </c>
      <c r="H2375" s="2508">
        <v>58.0</v>
      </c>
      <c r="I2375" s="2508">
        <v>610.0</v>
      </c>
      <c r="J2375" s="2508">
        <v>94.0</v>
      </c>
      <c r="K2375" s="2510">
        <v>112948.0</v>
      </c>
      <c r="L2375" s="2510">
        <v>18825.0</v>
      </c>
      <c r="M2375" s="2508">
        <v>26.0</v>
      </c>
      <c r="N2375" s="2508">
        <v>84.0</v>
      </c>
      <c r="O2375" s="2508">
        <v>6.0</v>
      </c>
      <c r="P2375" s="2508">
        <v>0.1</v>
      </c>
    </row>
    <row r="2376">
      <c r="A2376" s="2505" t="s">
        <v>782</v>
      </c>
      <c r="B2376" s="2505" t="s">
        <v>783</v>
      </c>
      <c r="C2376" s="2506">
        <v>45502.625</v>
      </c>
      <c r="D2376" s="2506">
        <v>45505.583333333336</v>
      </c>
      <c r="E2376" s="2508">
        <v>71.0</v>
      </c>
      <c r="F2376" s="2508" t="s">
        <v>367</v>
      </c>
      <c r="G2376" s="2508">
        <v>7.0</v>
      </c>
      <c r="H2376" s="2508">
        <v>14.0</v>
      </c>
      <c r="I2376" s="2508">
        <v>834.0</v>
      </c>
      <c r="J2376" s="2508">
        <v>16.0</v>
      </c>
      <c r="K2376" s="2510">
        <v>765184.0</v>
      </c>
      <c r="L2376" s="2510">
        <v>17004.0</v>
      </c>
      <c r="M2376" s="2508">
        <v>35.0</v>
      </c>
      <c r="N2376" s="2508">
        <v>55.0</v>
      </c>
      <c r="O2376" s="2508">
        <v>45.0</v>
      </c>
      <c r="P2376" s="2508">
        <v>0.6</v>
      </c>
    </row>
    <row r="2377">
      <c r="A2377" s="2505" t="s">
        <v>46</v>
      </c>
      <c r="B2377" s="2505" t="s">
        <v>783</v>
      </c>
      <c r="C2377" s="2506">
        <v>45509.625</v>
      </c>
      <c r="D2377" s="2506">
        <v>45512.583333333336</v>
      </c>
      <c r="E2377" s="2508">
        <v>71.0</v>
      </c>
      <c r="F2377" s="2508" t="s">
        <v>367</v>
      </c>
      <c r="G2377" s="2508">
        <v>7.0</v>
      </c>
      <c r="H2377" s="2508">
        <v>6.0</v>
      </c>
      <c r="I2377" s="2508">
        <v>907.0</v>
      </c>
      <c r="J2377" s="2508">
        <v>15.0</v>
      </c>
      <c r="K2377" s="2510">
        <v>1050554.0</v>
      </c>
      <c r="L2377" s="2510">
        <v>22352.0</v>
      </c>
      <c r="M2377" s="2508">
        <v>16.0</v>
      </c>
      <c r="N2377" s="2508">
        <v>75.0</v>
      </c>
      <c r="O2377" s="2508">
        <v>47.0</v>
      </c>
      <c r="P2377" s="2508">
        <v>0.7</v>
      </c>
    </row>
    <row r="2378">
      <c r="A2378" s="2505" t="s">
        <v>45</v>
      </c>
      <c r="B2378" s="2505" t="s">
        <v>783</v>
      </c>
      <c r="C2378" s="2506">
        <v>45516.625</v>
      </c>
      <c r="D2378" s="2506">
        <v>45519.583333333336</v>
      </c>
      <c r="E2378" s="2508">
        <v>71.0</v>
      </c>
      <c r="F2378" s="2508" t="s">
        <v>367</v>
      </c>
      <c r="G2378" s="2508">
        <v>7.0</v>
      </c>
      <c r="H2378" s="2508">
        <v>25.0</v>
      </c>
      <c r="I2378" s="2508">
        <v>755.0</v>
      </c>
      <c r="J2378" s="2508">
        <v>42.0</v>
      </c>
      <c r="K2378" s="2510">
        <v>239336.0</v>
      </c>
      <c r="L2378" s="2510">
        <v>14079.0</v>
      </c>
      <c r="M2378" s="2508">
        <v>29.0</v>
      </c>
      <c r="N2378" s="2508">
        <v>47.0</v>
      </c>
      <c r="O2378" s="2508">
        <v>17.0</v>
      </c>
      <c r="P2378" s="2508">
        <v>0.2</v>
      </c>
    </row>
    <row r="2379">
      <c r="A2379" s="2505" t="s">
        <v>44</v>
      </c>
      <c r="B2379" s="2505" t="s">
        <v>783</v>
      </c>
      <c r="C2379" s="2506">
        <v>45523.625</v>
      </c>
      <c r="D2379" s="2506">
        <v>45526.583333333336</v>
      </c>
      <c r="E2379" s="2508">
        <v>71.0</v>
      </c>
      <c r="F2379" s="2508" t="s">
        <v>367</v>
      </c>
      <c r="G2379" s="2508">
        <v>7.0</v>
      </c>
      <c r="H2379" s="2508">
        <v>17.0</v>
      </c>
      <c r="I2379" s="2508">
        <v>808.0</v>
      </c>
      <c r="J2379" s="2508">
        <v>29.0</v>
      </c>
      <c r="K2379" s="2510">
        <v>502982.0</v>
      </c>
      <c r="L2379" s="2510">
        <v>13972.0</v>
      </c>
      <c r="M2379" s="2508">
        <v>33.0</v>
      </c>
      <c r="N2379" s="2508">
        <v>47.0</v>
      </c>
      <c r="O2379" s="2508">
        <v>36.0</v>
      </c>
      <c r="P2379" s="2508">
        <v>0.5</v>
      </c>
    </row>
    <row r="2380">
      <c r="A2380" s="2505" t="s">
        <v>43</v>
      </c>
      <c r="B2380" s="2505" t="s">
        <v>783</v>
      </c>
      <c r="C2380" s="2506">
        <v>45530.625</v>
      </c>
      <c r="D2380" s="2506">
        <v>45533.583333333336</v>
      </c>
      <c r="E2380" s="2508">
        <v>71.0</v>
      </c>
      <c r="F2380" s="2508" t="s">
        <v>367</v>
      </c>
      <c r="G2380" s="2508">
        <v>7.0</v>
      </c>
      <c r="H2380" s="2508">
        <v>22.0</v>
      </c>
      <c r="I2380" s="2508">
        <v>767.0</v>
      </c>
      <c r="J2380" s="2508">
        <v>24.0</v>
      </c>
      <c r="K2380" s="2510">
        <v>545818.0</v>
      </c>
      <c r="L2380" s="2510">
        <v>9576.0</v>
      </c>
      <c r="M2380" s="2508">
        <v>58.0</v>
      </c>
      <c r="N2380" s="2508">
        <v>32.0</v>
      </c>
      <c r="O2380" s="2508">
        <v>57.0</v>
      </c>
      <c r="P2380" s="2508">
        <v>0.8</v>
      </c>
    </row>
    <row r="2381">
      <c r="A2381" s="2505" t="s">
        <v>42</v>
      </c>
      <c r="B2381" s="2505" t="s">
        <v>783</v>
      </c>
      <c r="C2381" s="2506">
        <v>45537.708333333336</v>
      </c>
      <c r="D2381" s="2506">
        <v>45540.666666666664</v>
      </c>
      <c r="E2381" s="2508">
        <v>71.0</v>
      </c>
      <c r="F2381" s="2508" t="s">
        <v>367</v>
      </c>
      <c r="G2381" s="2508">
        <v>7.0</v>
      </c>
      <c r="H2381" s="2508">
        <v>5.0</v>
      </c>
      <c r="I2381" s="2508">
        <v>933.0</v>
      </c>
      <c r="J2381" s="2508">
        <v>8.0</v>
      </c>
      <c r="K2381" s="2510">
        <v>1722059.0</v>
      </c>
      <c r="L2381" s="2510">
        <v>31310.0</v>
      </c>
      <c r="M2381" s="2508">
        <v>16.0</v>
      </c>
      <c r="N2381" s="2508">
        <v>105.0</v>
      </c>
      <c r="O2381" s="2508">
        <v>55.0</v>
      </c>
      <c r="P2381" s="2508">
        <v>0.8</v>
      </c>
    </row>
    <row r="2382">
      <c r="A2382" s="2505" t="s">
        <v>41</v>
      </c>
      <c r="B2382" s="2505" t="s">
        <v>783</v>
      </c>
      <c r="C2382" s="2506">
        <v>45544.708333333336</v>
      </c>
      <c r="D2382" s="2506">
        <v>45547.583333333336</v>
      </c>
      <c r="E2382" s="2508">
        <v>69.0</v>
      </c>
      <c r="F2382" s="2508" t="s">
        <v>367</v>
      </c>
      <c r="G2382" s="2508">
        <v>7.0</v>
      </c>
      <c r="H2382" s="2508">
        <v>13.0</v>
      </c>
      <c r="I2382" s="2508">
        <v>880.0</v>
      </c>
      <c r="J2382" s="2508">
        <v>16.0</v>
      </c>
      <c r="K2382" s="2510">
        <v>780130.0</v>
      </c>
      <c r="L2382" s="2510">
        <v>15003.0</v>
      </c>
      <c r="M2382" s="2508">
        <v>35.0</v>
      </c>
      <c r="N2382" s="2508">
        <v>50.0</v>
      </c>
      <c r="O2382" s="2508">
        <v>52.0</v>
      </c>
      <c r="P2382" s="2508">
        <v>0.8</v>
      </c>
    </row>
    <row r="2383">
      <c r="A2383" s="2505" t="s">
        <v>40</v>
      </c>
      <c r="B2383" s="2505" t="s">
        <v>783</v>
      </c>
      <c r="C2383" s="2506">
        <v>45551.708333333336</v>
      </c>
      <c r="D2383" s="2506">
        <v>45554.583333333336</v>
      </c>
      <c r="E2383" s="2508">
        <v>69.0</v>
      </c>
      <c r="F2383" s="2508" t="s">
        <v>367</v>
      </c>
      <c r="G2383" s="2508">
        <v>7.0</v>
      </c>
      <c r="H2383" s="2508">
        <v>14.0</v>
      </c>
      <c r="I2383" s="2508">
        <v>869.0</v>
      </c>
      <c r="J2383" s="2508">
        <v>17.0</v>
      </c>
      <c r="K2383" s="2510">
        <v>761494.0</v>
      </c>
      <c r="L2383" s="2510">
        <v>13129.0</v>
      </c>
      <c r="M2383" s="2508">
        <v>37.0</v>
      </c>
      <c r="N2383" s="2508">
        <v>44.0</v>
      </c>
      <c r="O2383" s="2508">
        <v>58.0</v>
      </c>
      <c r="P2383" s="2508">
        <v>0.8</v>
      </c>
    </row>
    <row r="2384">
      <c r="A2384" s="2505" t="s">
        <v>39</v>
      </c>
      <c r="B2384" s="2505" t="s">
        <v>783</v>
      </c>
      <c r="C2384" s="2506">
        <v>45558.708333333336</v>
      </c>
      <c r="D2384" s="2506">
        <v>45561.583333333336</v>
      </c>
      <c r="E2384" s="2508">
        <v>69.0</v>
      </c>
      <c r="F2384" s="2508" t="s">
        <v>367</v>
      </c>
      <c r="G2384" s="2508">
        <v>7.0</v>
      </c>
      <c r="H2384" s="2508">
        <v>52.0</v>
      </c>
      <c r="I2384" s="2508">
        <v>660.0</v>
      </c>
      <c r="J2384" s="2508">
        <v>58.0</v>
      </c>
      <c r="K2384" s="2510">
        <v>247580.0</v>
      </c>
      <c r="L2384" s="2510">
        <v>8253.0</v>
      </c>
      <c r="M2384" s="2508">
        <v>83.0</v>
      </c>
      <c r="N2384" s="2508">
        <v>28.0</v>
      </c>
      <c r="O2384" s="2508">
        <v>30.0</v>
      </c>
      <c r="P2384" s="2508">
        <v>0.4</v>
      </c>
    </row>
    <row r="2385">
      <c r="A2385" s="2505" t="s">
        <v>38</v>
      </c>
      <c r="B2385" s="2505" t="s">
        <v>783</v>
      </c>
      <c r="C2385" s="2506">
        <v>45565.708333333336</v>
      </c>
      <c r="D2385" s="2506">
        <v>45568.583333333336</v>
      </c>
      <c r="E2385" s="2508">
        <v>69.0</v>
      </c>
      <c r="F2385" s="2508" t="s">
        <v>367</v>
      </c>
      <c r="G2385" s="2508">
        <v>6.0</v>
      </c>
      <c r="H2385" s="2508">
        <v>11.0</v>
      </c>
      <c r="I2385" s="2508">
        <v>897.0</v>
      </c>
      <c r="J2385" s="2508">
        <v>11.0</v>
      </c>
      <c r="K2385" s="2510">
        <v>925575.0</v>
      </c>
      <c r="L2385" s="2510">
        <v>16829.0</v>
      </c>
      <c r="M2385" s="2508">
        <v>32.0</v>
      </c>
      <c r="N2385" s="2508">
        <v>57.0</v>
      </c>
      <c r="O2385" s="2508">
        <v>55.0</v>
      </c>
      <c r="P2385" s="2508">
        <v>0.8</v>
      </c>
    </row>
    <row r="2386">
      <c r="A2386" s="2505" t="s">
        <v>37</v>
      </c>
      <c r="B2386" s="2505" t="s">
        <v>783</v>
      </c>
      <c r="C2386" s="2506">
        <v>45572.625</v>
      </c>
      <c r="D2386" s="2506">
        <v>45575.583333333336</v>
      </c>
      <c r="E2386" s="2508">
        <v>71.0</v>
      </c>
      <c r="F2386" s="2508" t="s">
        <v>367</v>
      </c>
      <c r="G2386" s="2508">
        <v>7.0</v>
      </c>
      <c r="H2386" s="2508">
        <v>17.0</v>
      </c>
      <c r="I2386" s="2508">
        <v>825.0</v>
      </c>
      <c r="J2386" s="2508">
        <v>21.0</v>
      </c>
      <c r="K2386" s="2510">
        <v>771592.0</v>
      </c>
      <c r="L2386" s="2510">
        <v>14289.0</v>
      </c>
      <c r="M2386" s="2508">
        <v>42.0</v>
      </c>
      <c r="N2386" s="2508">
        <v>48.0</v>
      </c>
      <c r="O2386" s="2508">
        <v>54.0</v>
      </c>
      <c r="P2386" s="2508">
        <v>0.8</v>
      </c>
    </row>
    <row r="2387">
      <c r="A2387" s="2505" t="s">
        <v>36</v>
      </c>
      <c r="B2387" s="2505" t="s">
        <v>783</v>
      </c>
      <c r="C2387" s="2506">
        <v>45579.625</v>
      </c>
      <c r="D2387" s="2506">
        <v>45582.583333333336</v>
      </c>
      <c r="E2387" s="2508">
        <v>71.0</v>
      </c>
      <c r="F2387" s="2508" t="s">
        <v>367</v>
      </c>
      <c r="G2387" s="2508">
        <v>8.0</v>
      </c>
      <c r="H2387" s="2508">
        <v>33.0</v>
      </c>
      <c r="I2387" s="2508">
        <v>753.0</v>
      </c>
      <c r="J2387" s="2508">
        <v>30.0</v>
      </c>
      <c r="K2387" s="2510">
        <v>623799.0</v>
      </c>
      <c r="L2387" s="2510">
        <v>9597.0</v>
      </c>
      <c r="M2387" s="2508">
        <v>78.0</v>
      </c>
      <c r="N2387" s="2508">
        <v>32.0</v>
      </c>
      <c r="O2387" s="2508">
        <v>65.0</v>
      </c>
      <c r="P2387" s="2508">
        <v>0.9</v>
      </c>
    </row>
    <row r="2388">
      <c r="A2388" s="2505" t="s">
        <v>35</v>
      </c>
      <c r="B2388" s="2505" t="s">
        <v>783</v>
      </c>
      <c r="C2388" s="2506">
        <v>45586.625</v>
      </c>
      <c r="D2388" s="2506">
        <v>45589.583333333336</v>
      </c>
      <c r="E2388" s="2508">
        <v>71.0</v>
      </c>
      <c r="F2388" s="2508" t="s">
        <v>367</v>
      </c>
      <c r="G2388" s="2508">
        <v>7.0</v>
      </c>
      <c r="H2388" s="2508">
        <v>54.0</v>
      </c>
      <c r="I2388" s="2508">
        <v>639.0</v>
      </c>
      <c r="J2388" s="2508">
        <v>59.0</v>
      </c>
      <c r="K2388" s="2510">
        <v>257463.0</v>
      </c>
      <c r="L2388" s="2510">
        <v>6775.0</v>
      </c>
      <c r="M2388" s="2508">
        <v>88.0</v>
      </c>
      <c r="N2388" s="2508">
        <v>22.0</v>
      </c>
      <c r="O2388" s="2508">
        <v>38.0</v>
      </c>
      <c r="P2388" s="2508">
        <v>0.5</v>
      </c>
    </row>
    <row r="2389">
      <c r="A2389" s="2505" t="s">
        <v>34</v>
      </c>
      <c r="B2389" s="2505" t="s">
        <v>783</v>
      </c>
      <c r="C2389" s="2506">
        <v>45593.583333333336</v>
      </c>
      <c r="D2389" s="2506">
        <v>45596.583333333336</v>
      </c>
      <c r="E2389" s="2508">
        <v>72.0</v>
      </c>
      <c r="F2389" s="2508" t="s">
        <v>367</v>
      </c>
      <c r="G2389" s="2508">
        <v>7.0</v>
      </c>
      <c r="H2389" s="2508">
        <v>73.0</v>
      </c>
      <c r="I2389" s="2508">
        <v>520.0</v>
      </c>
      <c r="J2389" s="2508">
        <v>91.0</v>
      </c>
      <c r="K2389" s="2510">
        <v>177384.0</v>
      </c>
      <c r="L2389" s="2510">
        <v>8447.0</v>
      </c>
      <c r="M2389" s="2508">
        <v>77.0</v>
      </c>
      <c r="N2389" s="2508">
        <v>27.0</v>
      </c>
      <c r="O2389" s="2508">
        <v>21.0</v>
      </c>
      <c r="P2389" s="2508">
        <v>0.3</v>
      </c>
    </row>
    <row r="2390">
      <c r="A2390" s="2505" t="s">
        <v>33</v>
      </c>
      <c r="B2390" s="2505" t="s">
        <v>783</v>
      </c>
      <c r="C2390" s="2506">
        <v>45600.583333333336</v>
      </c>
      <c r="D2390" s="2506">
        <v>45603.583333333336</v>
      </c>
      <c r="E2390" s="2508">
        <v>72.0</v>
      </c>
      <c r="F2390" s="2508" t="s">
        <v>367</v>
      </c>
      <c r="G2390" s="2508">
        <v>5.0</v>
      </c>
      <c r="H2390" s="2508">
        <v>54.0</v>
      </c>
      <c r="I2390" s="2508">
        <v>653.0</v>
      </c>
      <c r="J2390" s="2508">
        <v>49.0</v>
      </c>
      <c r="K2390" s="2510">
        <v>499403.0</v>
      </c>
      <c r="L2390" s="2510">
        <v>7034.0</v>
      </c>
      <c r="M2390" s="2508">
        <v>93.0</v>
      </c>
      <c r="N2390" s="2508">
        <v>22.0</v>
      </c>
      <c r="O2390" s="2508">
        <v>71.0</v>
      </c>
      <c r="P2390" s="2508">
        <v>1.0</v>
      </c>
    </row>
    <row r="2391">
      <c r="A2391" s="2505" t="s">
        <v>32</v>
      </c>
      <c r="B2391" s="2505" t="s">
        <v>783</v>
      </c>
      <c r="C2391" s="2506">
        <v>45607.583333333336</v>
      </c>
      <c r="D2391" s="2506">
        <v>45610.583333333336</v>
      </c>
      <c r="E2391" s="2508">
        <v>72.0</v>
      </c>
      <c r="F2391" s="2508" t="s">
        <v>367</v>
      </c>
      <c r="G2391" s="2508">
        <v>6.0</v>
      </c>
      <c r="H2391" s="2508">
        <v>70.0</v>
      </c>
      <c r="I2391" s="2508">
        <v>586.0</v>
      </c>
      <c r="J2391" s="2508">
        <v>59.0</v>
      </c>
      <c r="K2391" s="2510">
        <v>395159.0</v>
      </c>
      <c r="L2391" s="2510">
        <v>5413.0</v>
      </c>
      <c r="M2391" s="2508">
        <v>126.0</v>
      </c>
      <c r="N2391" s="2508">
        <v>17.0</v>
      </c>
      <c r="O2391" s="2508">
        <v>73.0</v>
      </c>
      <c r="P2391" s="2508">
        <v>1.0</v>
      </c>
    </row>
    <row r="2392">
      <c r="A2392" s="2505" t="s">
        <v>31</v>
      </c>
      <c r="B2392" s="2505" t="s">
        <v>783</v>
      </c>
      <c r="C2392" s="2506">
        <v>45614.583333333336</v>
      </c>
      <c r="D2392" s="2506">
        <v>45617.583333333336</v>
      </c>
      <c r="E2392" s="2508">
        <v>72.0</v>
      </c>
      <c r="F2392" s="2508" t="s">
        <v>367</v>
      </c>
      <c r="G2392" s="2508">
        <v>5.0</v>
      </c>
      <c r="H2392" s="2508">
        <v>69.0</v>
      </c>
      <c r="I2392" s="2508">
        <v>602.0</v>
      </c>
      <c r="J2392" s="2508">
        <v>53.0</v>
      </c>
      <c r="K2392" s="2510">
        <v>566361.0</v>
      </c>
      <c r="L2392" s="2510">
        <v>6586.0</v>
      </c>
      <c r="M2392" s="2508">
        <v>113.0</v>
      </c>
      <c r="N2392" s="2508">
        <v>21.0</v>
      </c>
      <c r="O2392" s="2508">
        <v>86.0</v>
      </c>
      <c r="P2392" s="2508">
        <v>1.2</v>
      </c>
    </row>
    <row r="2393">
      <c r="A2393" s="2505" t="s">
        <v>30</v>
      </c>
      <c r="B2393" s="2505" t="s">
        <v>783</v>
      </c>
      <c r="C2393" s="2506">
        <v>45621.583333333336</v>
      </c>
      <c r="D2393" s="2506">
        <v>45624.583333333336</v>
      </c>
      <c r="E2393" s="2508">
        <v>72.0</v>
      </c>
      <c r="F2393" s="2508" t="s">
        <v>367</v>
      </c>
      <c r="G2393" s="2508">
        <v>5.0</v>
      </c>
      <c r="H2393" s="2508">
        <v>17.0</v>
      </c>
      <c r="I2393" s="2508">
        <v>849.0</v>
      </c>
      <c r="J2393" s="2508">
        <v>16.0</v>
      </c>
      <c r="K2393" s="2510">
        <v>1159487.0</v>
      </c>
      <c r="L2393" s="2510">
        <v>16564.0</v>
      </c>
      <c r="M2393" s="2508">
        <v>49.0</v>
      </c>
      <c r="N2393" s="2508">
        <v>53.0</v>
      </c>
      <c r="O2393" s="2508">
        <v>70.0</v>
      </c>
      <c r="P2393" s="2508">
        <v>1.0</v>
      </c>
    </row>
    <row r="2394">
      <c r="A2394" s="2505" t="s">
        <v>29</v>
      </c>
      <c r="B2394" s="2505" t="s">
        <v>783</v>
      </c>
      <c r="C2394" s="2506">
        <v>45628.583333333336</v>
      </c>
      <c r="D2394" s="2506">
        <v>45631.583333333336</v>
      </c>
      <c r="E2394" s="2508">
        <v>72.0</v>
      </c>
      <c r="F2394" s="2508" t="s">
        <v>367</v>
      </c>
      <c r="G2394" s="2508">
        <v>7.0</v>
      </c>
      <c r="H2394" s="2508">
        <v>62.0</v>
      </c>
      <c r="I2394" s="2508">
        <v>641.0</v>
      </c>
      <c r="J2394" s="2508">
        <v>51.0</v>
      </c>
      <c r="K2394" s="2510">
        <v>444994.0</v>
      </c>
      <c r="L2394" s="2510">
        <v>7417.0</v>
      </c>
      <c r="M2394" s="2508">
        <v>112.0</v>
      </c>
      <c r="N2394" s="2508">
        <v>24.0</v>
      </c>
      <c r="O2394" s="2508">
        <v>60.0</v>
      </c>
      <c r="P2394" s="2508">
        <v>0.8</v>
      </c>
    </row>
    <row r="2395">
      <c r="A2395" s="2505" t="s">
        <v>28</v>
      </c>
      <c r="B2395" s="2505" t="s">
        <v>783</v>
      </c>
      <c r="C2395" s="2506">
        <v>45635.583333333336</v>
      </c>
      <c r="D2395" s="2506">
        <v>45638.583333333336</v>
      </c>
      <c r="E2395" s="2508">
        <v>72.0</v>
      </c>
      <c r="F2395" s="2508" t="s">
        <v>367</v>
      </c>
      <c r="G2395" s="2508">
        <v>5.0</v>
      </c>
      <c r="H2395" s="2508">
        <v>41.0</v>
      </c>
      <c r="I2395" s="2508">
        <v>727.0</v>
      </c>
      <c r="J2395" s="2508">
        <v>48.0</v>
      </c>
      <c r="K2395" s="2510">
        <v>433328.0</v>
      </c>
      <c r="L2395" s="2510">
        <v>13542.0</v>
      </c>
      <c r="M2395" s="2508">
        <v>61.0</v>
      </c>
      <c r="N2395" s="2508">
        <v>43.0</v>
      </c>
      <c r="O2395" s="2508">
        <v>32.0</v>
      </c>
      <c r="P2395" s="2508">
        <v>0.4</v>
      </c>
    </row>
    <row r="2396">
      <c r="A2396" s="2505" t="s">
        <v>27</v>
      </c>
      <c r="B2396" s="2505" t="s">
        <v>783</v>
      </c>
      <c r="C2396" s="2506">
        <v>45642.583333333336</v>
      </c>
      <c r="D2396" s="2506">
        <v>45645.583333333336</v>
      </c>
      <c r="E2396" s="2508">
        <v>72.0</v>
      </c>
      <c r="F2396" s="2508" t="s">
        <v>367</v>
      </c>
      <c r="G2396" s="2508">
        <v>7.0</v>
      </c>
      <c r="H2396" s="2508">
        <v>53.0</v>
      </c>
      <c r="I2396" s="2508">
        <v>670.0</v>
      </c>
      <c r="J2396" s="2508">
        <v>48.0</v>
      </c>
      <c r="K2396" s="2510">
        <v>514531.0</v>
      </c>
      <c r="L2396" s="2510">
        <v>9708.0</v>
      </c>
      <c r="M2396" s="2508">
        <v>90.0</v>
      </c>
      <c r="N2396" s="2508">
        <v>31.0</v>
      </c>
      <c r="O2396" s="2508">
        <v>53.0</v>
      </c>
      <c r="P2396" s="2508">
        <v>0.7</v>
      </c>
    </row>
    <row r="2397">
      <c r="A2397" s="2505" t="s">
        <v>26</v>
      </c>
      <c r="B2397" s="2505" t="s">
        <v>783</v>
      </c>
      <c r="C2397" s="2506">
        <v>45649.583333333336</v>
      </c>
      <c r="D2397" s="2506">
        <v>45652.583333333336</v>
      </c>
      <c r="E2397" s="2508">
        <v>72.0</v>
      </c>
      <c r="F2397" s="2508" t="s">
        <v>367</v>
      </c>
      <c r="G2397" s="2508">
        <v>6.0</v>
      </c>
      <c r="H2397" s="2508">
        <v>56.0</v>
      </c>
      <c r="I2397" s="2508">
        <v>611.0</v>
      </c>
      <c r="J2397" s="2508">
        <v>60.0</v>
      </c>
      <c r="K2397" s="2510">
        <v>287359.0</v>
      </c>
      <c r="L2397" s="2510">
        <v>10263.0</v>
      </c>
      <c r="M2397" s="2508">
        <v>77.0</v>
      </c>
      <c r="N2397" s="2508">
        <v>33.0</v>
      </c>
      <c r="O2397" s="2508">
        <v>28.0</v>
      </c>
      <c r="P2397" s="2508">
        <v>0.4</v>
      </c>
    </row>
    <row r="2398">
      <c r="A2398" s="2505" t="s">
        <v>25</v>
      </c>
      <c r="B2398" s="2505" t="s">
        <v>783</v>
      </c>
      <c r="C2398" s="2506">
        <v>45656.583333333336</v>
      </c>
      <c r="D2398" s="2506">
        <v>45659.583333333336</v>
      </c>
      <c r="E2398" s="2508">
        <v>72.0</v>
      </c>
      <c r="F2398" s="2508" t="s">
        <v>367</v>
      </c>
      <c r="G2398" s="2508">
        <v>6.0</v>
      </c>
      <c r="H2398" s="2508">
        <v>84.0</v>
      </c>
      <c r="I2398" s="2508">
        <v>478.0</v>
      </c>
      <c r="J2398" s="2508">
        <v>81.0</v>
      </c>
      <c r="K2398" s="2510">
        <v>155991.0</v>
      </c>
      <c r="L2398" s="2510">
        <v>5777.0</v>
      </c>
      <c r="M2398" s="2508">
        <v>110.0</v>
      </c>
      <c r="N2398" s="2508">
        <v>18.0</v>
      </c>
      <c r="O2398" s="2508">
        <v>27.0</v>
      </c>
      <c r="P2398" s="2508">
        <v>0.4</v>
      </c>
    </row>
    <row r="2399">
      <c r="A2399" s="2505" t="s">
        <v>24</v>
      </c>
      <c r="B2399" s="2505" t="s">
        <v>783</v>
      </c>
      <c r="C2399" s="2506">
        <v>45663.583333333336</v>
      </c>
      <c r="D2399" s="2506">
        <v>45666.583333333336</v>
      </c>
      <c r="E2399" s="2508">
        <v>72.0</v>
      </c>
      <c r="F2399" s="2508" t="s">
        <v>367</v>
      </c>
      <c r="G2399" s="2508">
        <v>6.0</v>
      </c>
      <c r="H2399" s="2508">
        <v>115.0</v>
      </c>
      <c r="I2399" s="2508">
        <v>360.0</v>
      </c>
      <c r="J2399" s="2508">
        <v>108.0</v>
      </c>
      <c r="K2399" s="2510">
        <v>111925.0</v>
      </c>
      <c r="L2399" s="2510">
        <v>4477.0</v>
      </c>
      <c r="M2399" s="2508">
        <v>128.0</v>
      </c>
      <c r="N2399" s="2508">
        <v>14.0</v>
      </c>
      <c r="O2399" s="2508">
        <v>25.0</v>
      </c>
      <c r="P2399" s="2508">
        <v>0.3</v>
      </c>
    </row>
    <row r="2400">
      <c r="A2400" s="2505" t="s">
        <v>23</v>
      </c>
      <c r="B2400" s="2505" t="s">
        <v>783</v>
      </c>
      <c r="C2400" s="2506">
        <v>45670.583333333336</v>
      </c>
      <c r="D2400" s="2506">
        <v>45673.583333333336</v>
      </c>
      <c r="E2400" s="2508">
        <v>72.0</v>
      </c>
      <c r="F2400" s="2508" t="s">
        <v>367</v>
      </c>
      <c r="G2400" s="2508">
        <v>3.0</v>
      </c>
      <c r="H2400" s="2508">
        <v>142.0</v>
      </c>
      <c r="I2400" s="2508">
        <v>240.0</v>
      </c>
      <c r="J2400" s="2508">
        <v>129.0</v>
      </c>
      <c r="K2400" s="2510">
        <v>52489.0</v>
      </c>
      <c r="L2400" s="2510">
        <v>4038.0</v>
      </c>
      <c r="M2400" s="2508">
        <v>133.0</v>
      </c>
      <c r="N2400" s="2508">
        <v>13.0</v>
      </c>
      <c r="O2400" s="2508">
        <v>13.0</v>
      </c>
      <c r="P2400" s="2508">
        <v>0.2</v>
      </c>
    </row>
    <row r="2401">
      <c r="A2401" s="2505" t="s">
        <v>22</v>
      </c>
      <c r="B2401" s="2505" t="s">
        <v>783</v>
      </c>
      <c r="C2401" s="2506">
        <v>45677.583333333336</v>
      </c>
      <c r="D2401" s="2506">
        <v>45680.583333333336</v>
      </c>
      <c r="E2401" s="2508">
        <v>72.0</v>
      </c>
      <c r="F2401" s="2508" t="s">
        <v>367</v>
      </c>
      <c r="G2401" s="2508">
        <v>4.0</v>
      </c>
      <c r="H2401" s="2508">
        <v>103.0</v>
      </c>
      <c r="I2401" s="2508">
        <v>419.0</v>
      </c>
      <c r="J2401" s="2508">
        <v>94.0</v>
      </c>
      <c r="K2401" s="2510">
        <v>223268.0</v>
      </c>
      <c r="L2401" s="2510">
        <v>5725.0</v>
      </c>
      <c r="M2401" s="2508">
        <v>125.0</v>
      </c>
      <c r="N2401" s="2508">
        <v>18.0</v>
      </c>
      <c r="O2401" s="2508">
        <v>39.0</v>
      </c>
      <c r="P2401" s="2508">
        <v>0.5</v>
      </c>
    </row>
    <row r="2402">
      <c r="A2402" s="2505" t="s">
        <v>21</v>
      </c>
      <c r="B2402" s="2505" t="s">
        <v>783</v>
      </c>
      <c r="C2402" s="2506">
        <v>45684.583333333336</v>
      </c>
      <c r="D2402" s="2506">
        <v>45687.583333333336</v>
      </c>
      <c r="E2402" s="2508">
        <v>72.0</v>
      </c>
      <c r="F2402" s="2508" t="s">
        <v>367</v>
      </c>
      <c r="G2402" s="2508">
        <v>5.0</v>
      </c>
      <c r="H2402" s="2508">
        <v>93.0</v>
      </c>
      <c r="I2402" s="2508">
        <v>492.0</v>
      </c>
      <c r="J2402" s="2508">
        <v>85.0</v>
      </c>
      <c r="K2402" s="2510">
        <v>233229.0</v>
      </c>
      <c r="L2402" s="2510">
        <v>8638.0</v>
      </c>
      <c r="M2402" s="2508">
        <v>98.0</v>
      </c>
      <c r="N2402" s="2508">
        <v>28.0</v>
      </c>
      <c r="O2402" s="2508">
        <v>27.0</v>
      </c>
      <c r="P2402" s="2508">
        <v>0.4</v>
      </c>
    </row>
    <row r="2403">
      <c r="A2403" s="2505" t="s">
        <v>20</v>
      </c>
      <c r="B2403" s="2505" t="s">
        <v>783</v>
      </c>
      <c r="C2403" s="2506">
        <v>45691.583333333336</v>
      </c>
      <c r="D2403" s="2506">
        <v>45694.583333333336</v>
      </c>
      <c r="E2403" s="2508">
        <v>72.0</v>
      </c>
      <c r="F2403" s="2508" t="s">
        <v>367</v>
      </c>
      <c r="G2403" s="2508">
        <v>5.0</v>
      </c>
      <c r="H2403" s="2508">
        <v>90.0</v>
      </c>
      <c r="I2403" s="2508">
        <v>500.0</v>
      </c>
      <c r="J2403" s="2508">
        <v>84.0</v>
      </c>
      <c r="K2403" s="2510">
        <v>225299.0</v>
      </c>
      <c r="L2403" s="2510">
        <v>5632.0</v>
      </c>
      <c r="M2403" s="2508">
        <v>122.0</v>
      </c>
      <c r="N2403" s="2508">
        <v>18.0</v>
      </c>
      <c r="O2403" s="2508">
        <v>40.0</v>
      </c>
      <c r="P2403" s="2508">
        <v>0.6</v>
      </c>
    </row>
    <row r="2404">
      <c r="A2404" s="2505" t="s">
        <v>19</v>
      </c>
      <c r="B2404" s="2505" t="s">
        <v>783</v>
      </c>
      <c r="C2404" s="2506">
        <v>45698.583333333336</v>
      </c>
      <c r="D2404" s="2506">
        <v>45701.583333333336</v>
      </c>
      <c r="E2404" s="2508">
        <v>72.0</v>
      </c>
      <c r="F2404" s="2508" t="s">
        <v>367</v>
      </c>
      <c r="G2404" s="2508">
        <v>5.0</v>
      </c>
      <c r="H2404" s="2508">
        <v>71.0</v>
      </c>
      <c r="I2404" s="2508">
        <v>556.0</v>
      </c>
      <c r="J2404" s="2508">
        <v>67.0</v>
      </c>
      <c r="K2404" s="2510">
        <v>239604.0</v>
      </c>
      <c r="L2404" s="2510">
        <v>8557.0</v>
      </c>
      <c r="M2404" s="2508">
        <v>92.0</v>
      </c>
      <c r="N2404" s="2508">
        <v>27.0</v>
      </c>
      <c r="O2404" s="2508">
        <v>28.0</v>
      </c>
      <c r="P2404" s="2508">
        <v>0.4</v>
      </c>
    </row>
    <row r="2405">
      <c r="A2405" s="2505" t="s">
        <v>18</v>
      </c>
      <c r="B2405" s="2505" t="s">
        <v>783</v>
      </c>
      <c r="C2405" s="2506">
        <v>45705.583333333336</v>
      </c>
      <c r="D2405" s="2506">
        <v>45708.583333333336</v>
      </c>
      <c r="E2405" s="2508">
        <v>72.0</v>
      </c>
      <c r="F2405" s="2508" t="s">
        <v>367</v>
      </c>
      <c r="G2405" s="2508">
        <v>5.0</v>
      </c>
      <c r="H2405" s="2508">
        <v>30.0</v>
      </c>
      <c r="I2405" s="2508">
        <v>775.0</v>
      </c>
      <c r="J2405" s="2508">
        <v>37.0</v>
      </c>
      <c r="K2405" s="2510">
        <v>801249.0</v>
      </c>
      <c r="L2405" s="2510">
        <v>26708.0</v>
      </c>
      <c r="M2405" s="2508">
        <v>32.0</v>
      </c>
      <c r="N2405" s="2508">
        <v>85.0</v>
      </c>
      <c r="O2405" s="2508">
        <v>30.0</v>
      </c>
      <c r="P2405" s="2508">
        <v>0.4</v>
      </c>
    </row>
    <row r="2406">
      <c r="A2406" s="2505" t="s">
        <v>17</v>
      </c>
      <c r="B2406" s="2505" t="s">
        <v>783</v>
      </c>
      <c r="C2406" s="2506">
        <v>45712.583333333336</v>
      </c>
      <c r="D2406" s="2506">
        <v>45715.583333333336</v>
      </c>
      <c r="E2406" s="2508">
        <v>72.0</v>
      </c>
      <c r="F2406" s="2508" t="s">
        <v>367</v>
      </c>
      <c r="G2406" s="2508">
        <v>7.0</v>
      </c>
      <c r="H2406" s="2508">
        <v>76.0</v>
      </c>
      <c r="I2406" s="2508">
        <v>539.0</v>
      </c>
      <c r="J2406" s="2508">
        <v>68.0</v>
      </c>
      <c r="K2406" s="2510">
        <v>299322.0</v>
      </c>
      <c r="L2406" s="2510">
        <v>5869.0</v>
      </c>
      <c r="M2406" s="2508">
        <v>115.0</v>
      </c>
      <c r="N2406" s="2508">
        <v>19.0</v>
      </c>
      <c r="O2406" s="2508">
        <v>51.0</v>
      </c>
      <c r="P2406" s="2508">
        <v>0.7</v>
      </c>
    </row>
    <row r="2407">
      <c r="A2407" s="2505" t="s">
        <v>16</v>
      </c>
      <c r="B2407" s="2505" t="s">
        <v>783</v>
      </c>
      <c r="C2407" s="2506">
        <v>45719.583333333336</v>
      </c>
      <c r="D2407" s="2506">
        <v>45722.583333333336</v>
      </c>
      <c r="E2407" s="2508">
        <v>72.0</v>
      </c>
      <c r="F2407" s="2508" t="s">
        <v>367</v>
      </c>
      <c r="G2407" s="2508">
        <v>5.0</v>
      </c>
      <c r="H2407" s="2508">
        <v>86.0</v>
      </c>
      <c r="I2407" s="2508">
        <v>485.0</v>
      </c>
      <c r="J2407" s="2508">
        <v>70.0</v>
      </c>
      <c r="K2407" s="2510">
        <v>204131.0</v>
      </c>
      <c r="L2407" s="2510">
        <v>3645.0</v>
      </c>
      <c r="M2407" s="2508">
        <v>137.0</v>
      </c>
      <c r="N2407" s="2508">
        <v>12.0</v>
      </c>
      <c r="O2407" s="2508">
        <v>56.0</v>
      </c>
      <c r="P2407" s="2508">
        <v>0.8</v>
      </c>
    </row>
    <row r="2408">
      <c r="A2408" s="2505" t="s">
        <v>782</v>
      </c>
      <c r="B2408" s="2505" t="s">
        <v>783</v>
      </c>
      <c r="C2408" s="2506">
        <v>45502.625</v>
      </c>
      <c r="D2408" s="2506">
        <v>45505.583333333336</v>
      </c>
      <c r="E2408" s="2508">
        <v>71.0</v>
      </c>
      <c r="F2408" s="2508" t="s">
        <v>732</v>
      </c>
      <c r="G2408" s="2508">
        <v>4.0</v>
      </c>
      <c r="H2408" s="2508">
        <v>129.0</v>
      </c>
      <c r="I2408" s="2508">
        <v>297.0</v>
      </c>
      <c r="J2408" s="2508">
        <v>110.0</v>
      </c>
      <c r="K2408" s="2510">
        <v>65595.0</v>
      </c>
      <c r="L2408" s="2510">
        <v>5466.0</v>
      </c>
      <c r="M2408" s="2508">
        <v>135.0</v>
      </c>
      <c r="N2408" s="2508">
        <v>12.0</v>
      </c>
      <c r="O2408" s="2508">
        <v>12.0</v>
      </c>
      <c r="P2408" s="2508">
        <v>0.2</v>
      </c>
    </row>
    <row r="2409">
      <c r="A2409" s="2505" t="s">
        <v>46</v>
      </c>
      <c r="B2409" s="2505" t="s">
        <v>783</v>
      </c>
      <c r="C2409" s="2506">
        <v>45509.625</v>
      </c>
      <c r="D2409" s="2506">
        <v>45512.583333333336</v>
      </c>
      <c r="E2409" s="2508">
        <v>71.0</v>
      </c>
      <c r="F2409" s="2508" t="s">
        <v>732</v>
      </c>
      <c r="G2409" s="2508">
        <v>2.0</v>
      </c>
      <c r="H2409" s="2508">
        <v>139.0</v>
      </c>
      <c r="I2409" s="2508">
        <v>249.0</v>
      </c>
      <c r="J2409" s="2508">
        <v>112.0</v>
      </c>
      <c r="K2409" s="2510">
        <v>56355.0</v>
      </c>
      <c r="L2409" s="2510">
        <v>4335.0</v>
      </c>
      <c r="M2409" s="2508">
        <v>146.0</v>
      </c>
      <c r="N2409" s="2508">
        <v>9.0</v>
      </c>
      <c r="O2409" s="2508">
        <v>13.0</v>
      </c>
      <c r="P2409" s="2508">
        <v>0.2</v>
      </c>
    </row>
    <row r="2410">
      <c r="A2410" s="2505" t="s">
        <v>45</v>
      </c>
      <c r="B2410" s="2505" t="s">
        <v>783</v>
      </c>
      <c r="C2410" s="2506">
        <v>45516.625</v>
      </c>
      <c r="D2410" s="2506">
        <v>45519.583333333336</v>
      </c>
      <c r="E2410" s="2508">
        <v>71.0</v>
      </c>
      <c r="F2410" s="2508" t="s">
        <v>732</v>
      </c>
      <c r="G2410" s="2508">
        <v>2.0</v>
      </c>
      <c r="H2410" s="2508">
        <v>144.0</v>
      </c>
      <c r="I2410" s="2508">
        <v>134.0</v>
      </c>
      <c r="J2410" s="2508">
        <v>133.0</v>
      </c>
      <c r="K2410" s="2510">
        <v>27824.0</v>
      </c>
      <c r="L2410" s="2510">
        <v>2782.0</v>
      </c>
      <c r="M2410" s="2508">
        <v>153.0</v>
      </c>
      <c r="N2410" s="2508">
        <v>6.0</v>
      </c>
      <c r="O2410" s="2508">
        <v>10.0</v>
      </c>
      <c r="P2410" s="2508">
        <v>0.1</v>
      </c>
    </row>
    <row r="2411">
      <c r="A2411" s="2505" t="s">
        <v>44</v>
      </c>
      <c r="B2411" s="2505" t="s">
        <v>783</v>
      </c>
      <c r="C2411" s="2506">
        <v>45523.625</v>
      </c>
      <c r="D2411" s="2506">
        <v>45526.583333333336</v>
      </c>
      <c r="E2411" s="2508">
        <v>71.0</v>
      </c>
      <c r="F2411" s="2508" t="s">
        <v>732</v>
      </c>
      <c r="G2411" s="2508">
        <v>2.0</v>
      </c>
      <c r="H2411" s="2508">
        <v>156.0</v>
      </c>
      <c r="I2411" s="2508">
        <v>151.0</v>
      </c>
      <c r="J2411" s="2508">
        <v>133.0</v>
      </c>
      <c r="K2411" s="2510">
        <v>45147.0</v>
      </c>
      <c r="L2411" s="2510">
        <v>2656.0</v>
      </c>
      <c r="M2411" s="2508">
        <v>164.0</v>
      </c>
      <c r="N2411" s="2508">
        <v>6.0</v>
      </c>
      <c r="O2411" s="2508">
        <v>17.0</v>
      </c>
      <c r="P2411" s="2508">
        <v>0.2</v>
      </c>
    </row>
    <row r="2412">
      <c r="A2412" s="2505" t="s">
        <v>43</v>
      </c>
      <c r="B2412" s="2505" t="s">
        <v>783</v>
      </c>
      <c r="C2412" s="2506">
        <v>45530.625</v>
      </c>
      <c r="D2412" s="2506">
        <v>45533.583333333336</v>
      </c>
      <c r="E2412" s="2508">
        <v>71.0</v>
      </c>
      <c r="F2412" s="2508" t="s">
        <v>732</v>
      </c>
      <c r="G2412" s="2508">
        <v>2.0</v>
      </c>
      <c r="H2412" s="2508">
        <v>128.0</v>
      </c>
      <c r="I2412" s="2508">
        <v>290.0</v>
      </c>
      <c r="J2412" s="2508">
        <v>109.0</v>
      </c>
      <c r="K2412" s="2510">
        <v>68623.0</v>
      </c>
      <c r="L2412" s="2510">
        <v>7625.0</v>
      </c>
      <c r="M2412" s="2508">
        <v>110.0</v>
      </c>
      <c r="N2412" s="2508">
        <v>16.0</v>
      </c>
      <c r="O2412" s="2508">
        <v>9.0</v>
      </c>
      <c r="P2412" s="2508">
        <v>0.1</v>
      </c>
    </row>
    <row r="2413">
      <c r="A2413" s="2505" t="s">
        <v>42</v>
      </c>
      <c r="B2413" s="2505" t="s">
        <v>783</v>
      </c>
      <c r="C2413" s="2506">
        <v>45537.708333333336</v>
      </c>
      <c r="D2413" s="2506">
        <v>45540.666666666664</v>
      </c>
      <c r="E2413" s="2508">
        <v>71.0</v>
      </c>
      <c r="F2413" s="2508" t="s">
        <v>732</v>
      </c>
      <c r="G2413" s="2508">
        <v>2.0</v>
      </c>
      <c r="H2413" s="2508">
        <v>170.0</v>
      </c>
      <c r="I2413" s="2508">
        <v>32.0</v>
      </c>
      <c r="J2413" s="2508">
        <v>161.0</v>
      </c>
      <c r="K2413" s="2510">
        <v>12654.0</v>
      </c>
      <c r="L2413" s="2510">
        <v>1808.0</v>
      </c>
      <c r="M2413" s="2508">
        <v>169.0</v>
      </c>
      <c r="N2413" s="2508">
        <v>4.0</v>
      </c>
      <c r="O2413" s="2508">
        <v>7.0</v>
      </c>
      <c r="P2413" s="2508">
        <v>0.1</v>
      </c>
    </row>
    <row r="2414">
      <c r="A2414" s="2505" t="s">
        <v>41</v>
      </c>
      <c r="B2414" s="2505" t="s">
        <v>783</v>
      </c>
      <c r="C2414" s="2506">
        <v>45544.708333333336</v>
      </c>
      <c r="D2414" s="2506">
        <v>45547.583333333336</v>
      </c>
      <c r="E2414" s="2508">
        <v>69.0</v>
      </c>
      <c r="F2414" s="2508" t="s">
        <v>732</v>
      </c>
      <c r="G2414" s="2508">
        <v>2.0</v>
      </c>
      <c r="H2414" s="2508">
        <v>167.0</v>
      </c>
      <c r="I2414" s="2508">
        <v>81.0</v>
      </c>
      <c r="J2414" s="2508">
        <v>167.0</v>
      </c>
      <c r="K2414" s="2510">
        <v>10347.0</v>
      </c>
      <c r="L2414" s="2510">
        <v>5174.0</v>
      </c>
      <c r="M2414" s="2508">
        <v>141.0</v>
      </c>
      <c r="N2414" s="2508">
        <v>11.0</v>
      </c>
      <c r="O2414" s="2508">
        <v>2.0</v>
      </c>
      <c r="P2414" s="2508">
        <v>0.0</v>
      </c>
    </row>
    <row r="2415">
      <c r="A2415" s="2505" t="s">
        <v>40</v>
      </c>
      <c r="B2415" s="2505" t="s">
        <v>783</v>
      </c>
      <c r="C2415" s="2506">
        <v>45551.708333333336</v>
      </c>
      <c r="D2415" s="2506">
        <v>45554.583333333336</v>
      </c>
      <c r="E2415" s="2508">
        <v>69.0</v>
      </c>
      <c r="F2415" s="2508" t="s">
        <v>732</v>
      </c>
      <c r="G2415" s="2508">
        <v>2.0</v>
      </c>
      <c r="H2415" s="2508">
        <v>169.0</v>
      </c>
      <c r="I2415" s="2508">
        <v>23.0</v>
      </c>
      <c r="J2415" s="2508">
        <v>167.0</v>
      </c>
      <c r="K2415" s="2510">
        <v>2907.0</v>
      </c>
      <c r="L2415" s="2510">
        <v>1454.0</v>
      </c>
      <c r="M2415" s="2508">
        <v>169.0</v>
      </c>
      <c r="N2415" s="2508">
        <v>3.0</v>
      </c>
      <c r="O2415" s="2508">
        <v>2.0</v>
      </c>
      <c r="P2415" s="2508">
        <v>0.0</v>
      </c>
    </row>
    <row r="2416">
      <c r="A2416" s="2505" t="s">
        <v>39</v>
      </c>
      <c r="B2416" s="2505" t="s">
        <v>783</v>
      </c>
      <c r="C2416" s="2506">
        <v>45558.708333333336</v>
      </c>
      <c r="D2416" s="2506">
        <v>45561.583333333336</v>
      </c>
      <c r="E2416" s="2508">
        <v>69.0</v>
      </c>
      <c r="F2416" s="2508" t="s">
        <v>732</v>
      </c>
      <c r="G2416" s="2508">
        <v>2.0</v>
      </c>
      <c r="H2416" s="2508">
        <v>179.0</v>
      </c>
      <c r="I2416" s="2508">
        <v>0.0</v>
      </c>
      <c r="J2416" s="2508">
        <v>180.0</v>
      </c>
      <c r="K2416" s="2510">
        <v>0.0</v>
      </c>
      <c r="L2416" s="2510">
        <v>0.0</v>
      </c>
      <c r="M2416" s="2508">
        <v>180.0</v>
      </c>
      <c r="N2416" s="2508">
        <v>0.0</v>
      </c>
      <c r="O2416" s="2508">
        <v>0.0</v>
      </c>
      <c r="P2416" s="2508">
        <v>0.0</v>
      </c>
    </row>
    <row r="2417">
      <c r="A2417" s="2505" t="s">
        <v>38</v>
      </c>
      <c r="B2417" s="2505" t="s">
        <v>783</v>
      </c>
      <c r="C2417" s="2506">
        <v>45565.708333333336</v>
      </c>
      <c r="D2417" s="2506">
        <v>45568.583333333336</v>
      </c>
      <c r="E2417" s="2508">
        <v>69.0</v>
      </c>
      <c r="F2417" s="2508" t="s">
        <v>732</v>
      </c>
      <c r="G2417" s="2508">
        <v>2.0</v>
      </c>
      <c r="H2417" s="2508">
        <v>172.0</v>
      </c>
      <c r="I2417" s="2508">
        <v>7.0</v>
      </c>
      <c r="J2417" s="2508">
        <v>167.0</v>
      </c>
      <c r="K2417" s="2510">
        <v>8203.0</v>
      </c>
      <c r="L2417" s="2510">
        <v>1641.0</v>
      </c>
      <c r="M2417" s="2508">
        <v>171.0</v>
      </c>
      <c r="N2417" s="2508">
        <v>3.0</v>
      </c>
      <c r="O2417" s="2508">
        <v>5.0</v>
      </c>
      <c r="P2417" s="2508">
        <v>0.1</v>
      </c>
    </row>
    <row r="2418">
      <c r="A2418" s="2505" t="s">
        <v>37</v>
      </c>
      <c r="B2418" s="2505" t="s">
        <v>783</v>
      </c>
      <c r="C2418" s="2506">
        <v>45572.625</v>
      </c>
      <c r="D2418" s="2506">
        <v>45575.583333333336</v>
      </c>
      <c r="E2418" s="2508">
        <v>71.0</v>
      </c>
      <c r="F2418" s="2508" t="s">
        <v>732</v>
      </c>
      <c r="G2418" s="2508">
        <v>2.0</v>
      </c>
      <c r="H2418" s="2508">
        <v>156.0</v>
      </c>
      <c r="I2418" s="2508">
        <v>170.0</v>
      </c>
      <c r="J2418" s="2508">
        <v>131.0</v>
      </c>
      <c r="K2418" s="2510">
        <v>72522.0</v>
      </c>
      <c r="L2418" s="2510">
        <v>2501.0</v>
      </c>
      <c r="M2418" s="2508">
        <v>174.0</v>
      </c>
      <c r="N2418" s="2508">
        <v>5.0</v>
      </c>
      <c r="O2418" s="2508">
        <v>29.0</v>
      </c>
      <c r="P2418" s="2508">
        <v>0.4</v>
      </c>
    </row>
    <row r="2419">
      <c r="A2419" s="2505" t="s">
        <v>36</v>
      </c>
      <c r="B2419" s="2505" t="s">
        <v>783</v>
      </c>
      <c r="C2419" s="2506">
        <v>45579.625</v>
      </c>
      <c r="D2419" s="2506">
        <v>45582.583333333336</v>
      </c>
      <c r="E2419" s="2508">
        <v>71.0</v>
      </c>
      <c r="F2419" s="2508" t="s">
        <v>732</v>
      </c>
      <c r="G2419" s="2508">
        <v>1.0</v>
      </c>
      <c r="H2419" s="2508">
        <v>176.0</v>
      </c>
      <c r="I2419" s="2508">
        <v>68.0</v>
      </c>
      <c r="J2419" s="2508">
        <v>164.0</v>
      </c>
      <c r="K2419" s="2510">
        <v>35339.0</v>
      </c>
      <c r="L2419" s="2510">
        <v>1860.0</v>
      </c>
      <c r="M2419" s="2508">
        <v>180.0</v>
      </c>
      <c r="N2419" s="2508">
        <v>4.0</v>
      </c>
      <c r="O2419" s="2508">
        <v>19.0</v>
      </c>
      <c r="P2419" s="2508">
        <v>0.3</v>
      </c>
    </row>
    <row r="2420">
      <c r="A2420" s="2505" t="s">
        <v>35</v>
      </c>
      <c r="B2420" s="2505" t="s">
        <v>783</v>
      </c>
      <c r="C2420" s="2506">
        <v>45586.625</v>
      </c>
      <c r="D2420" s="2506">
        <v>45589.583333333336</v>
      </c>
      <c r="E2420" s="2508">
        <v>71.0</v>
      </c>
      <c r="F2420" s="2508" t="s">
        <v>732</v>
      </c>
      <c r="G2420" s="2508">
        <v>1.0</v>
      </c>
      <c r="H2420" s="2508">
        <v>166.0</v>
      </c>
      <c r="I2420" s="2508">
        <v>62.0</v>
      </c>
      <c r="J2420" s="2508">
        <v>153.0</v>
      </c>
      <c r="K2420" s="2510">
        <v>25285.0</v>
      </c>
      <c r="L2420" s="2510">
        <v>3161.0</v>
      </c>
      <c r="M2420" s="2508">
        <v>161.0</v>
      </c>
      <c r="N2420" s="2508">
        <v>7.0</v>
      </c>
      <c r="O2420" s="2508">
        <v>8.0</v>
      </c>
      <c r="P2420" s="2508">
        <v>0.1</v>
      </c>
    </row>
    <row r="2421">
      <c r="A2421" s="2505" t="s">
        <v>34</v>
      </c>
      <c r="B2421" s="2505" t="s">
        <v>783</v>
      </c>
      <c r="C2421" s="2506">
        <v>45593.583333333336</v>
      </c>
      <c r="D2421" s="2506">
        <v>45596.583333333336</v>
      </c>
      <c r="E2421" s="2508">
        <v>72.0</v>
      </c>
      <c r="F2421" s="2508" t="s">
        <v>732</v>
      </c>
      <c r="G2421" s="2508">
        <v>1.0</v>
      </c>
      <c r="H2421" s="2508">
        <v>167.0</v>
      </c>
      <c r="I2421" s="2508">
        <v>46.0</v>
      </c>
      <c r="J2421" s="2508">
        <v>158.0</v>
      </c>
      <c r="K2421" s="2510">
        <v>21984.0</v>
      </c>
      <c r="L2421" s="2510">
        <v>1832.0</v>
      </c>
      <c r="M2421" s="2508">
        <v>173.0</v>
      </c>
      <c r="N2421" s="2508">
        <v>4.0</v>
      </c>
      <c r="O2421" s="2508">
        <v>12.0</v>
      </c>
      <c r="P2421" s="2508">
        <v>0.2</v>
      </c>
    </row>
    <row r="2422">
      <c r="A2422" s="2505" t="s">
        <v>33</v>
      </c>
      <c r="B2422" s="2505" t="s">
        <v>783</v>
      </c>
      <c r="C2422" s="2506">
        <v>45600.583333333336</v>
      </c>
      <c r="D2422" s="2506">
        <v>45603.583333333336</v>
      </c>
      <c r="E2422" s="2508">
        <v>72.0</v>
      </c>
      <c r="F2422" s="2508" t="s">
        <v>732</v>
      </c>
      <c r="G2422" s="2508">
        <v>1.0</v>
      </c>
      <c r="H2422" s="2508">
        <v>157.0</v>
      </c>
      <c r="I2422" s="2508">
        <v>173.0</v>
      </c>
      <c r="J2422" s="2508">
        <v>134.0</v>
      </c>
      <c r="K2422" s="2510">
        <v>64781.0</v>
      </c>
      <c r="L2422" s="2510">
        <v>3085.0</v>
      </c>
      <c r="M2422" s="2508">
        <v>170.0</v>
      </c>
      <c r="N2422" s="2508">
        <v>7.0</v>
      </c>
      <c r="O2422" s="2508">
        <v>21.0</v>
      </c>
      <c r="P2422" s="2508">
        <v>0.3</v>
      </c>
    </row>
    <row r="2423">
      <c r="A2423" s="2505" t="s">
        <v>32</v>
      </c>
      <c r="B2423" s="2505" t="s">
        <v>783</v>
      </c>
      <c r="C2423" s="2506">
        <v>45607.583333333336</v>
      </c>
      <c r="D2423" s="2506">
        <v>45610.583333333336</v>
      </c>
      <c r="E2423" s="2508">
        <v>72.0</v>
      </c>
      <c r="F2423" s="2508" t="s">
        <v>732</v>
      </c>
      <c r="G2423" s="2508">
        <v>1.0</v>
      </c>
      <c r="H2423" s="2508">
        <v>146.0</v>
      </c>
      <c r="I2423" s="2508">
        <v>234.0</v>
      </c>
      <c r="J2423" s="2508">
        <v>120.0</v>
      </c>
      <c r="K2423" s="2510">
        <v>131603.0</v>
      </c>
      <c r="L2423" s="2510">
        <v>2742.0</v>
      </c>
      <c r="M2423" s="2508">
        <v>175.0</v>
      </c>
      <c r="N2423" s="2508">
        <v>6.0</v>
      </c>
      <c r="O2423" s="2508">
        <v>48.0</v>
      </c>
      <c r="P2423" s="2508">
        <v>0.7</v>
      </c>
    </row>
    <row r="2424">
      <c r="A2424" s="2505" t="s">
        <v>31</v>
      </c>
      <c r="B2424" s="2505" t="s">
        <v>783</v>
      </c>
      <c r="C2424" s="2506">
        <v>45614.583333333336</v>
      </c>
      <c r="D2424" s="2506">
        <v>45617.583333333336</v>
      </c>
      <c r="E2424" s="2508">
        <v>72.0</v>
      </c>
      <c r="F2424" s="2508" t="s">
        <v>732</v>
      </c>
      <c r="G2424" s="2508">
        <v>2.0</v>
      </c>
      <c r="H2424" s="2508">
        <v>125.0</v>
      </c>
      <c r="I2424" s="2508">
        <v>326.0</v>
      </c>
      <c r="J2424" s="2508">
        <v>96.0</v>
      </c>
      <c r="K2424" s="2510">
        <v>201620.0</v>
      </c>
      <c r="L2424" s="2510">
        <v>3200.0</v>
      </c>
      <c r="M2424" s="2508">
        <v>166.0</v>
      </c>
      <c r="N2424" s="2508">
        <v>7.0</v>
      </c>
      <c r="O2424" s="2508">
        <v>63.0</v>
      </c>
      <c r="P2424" s="2508">
        <v>0.9</v>
      </c>
    </row>
    <row r="2425">
      <c r="A2425" s="2505" t="s">
        <v>30</v>
      </c>
      <c r="B2425" s="2505" t="s">
        <v>783</v>
      </c>
      <c r="C2425" s="2506">
        <v>45621.583333333336</v>
      </c>
      <c r="D2425" s="2506">
        <v>45624.583333333336</v>
      </c>
      <c r="E2425" s="2508">
        <v>72.0</v>
      </c>
      <c r="F2425" s="2508" t="s">
        <v>732</v>
      </c>
      <c r="G2425" s="2508">
        <v>2.0</v>
      </c>
      <c r="H2425" s="2508">
        <v>144.0</v>
      </c>
      <c r="I2425" s="2508">
        <v>223.0</v>
      </c>
      <c r="J2425" s="2508">
        <v>128.0</v>
      </c>
      <c r="K2425" s="2510">
        <v>86090.0</v>
      </c>
      <c r="L2425" s="2510">
        <v>4783.0</v>
      </c>
      <c r="M2425" s="2508">
        <v>149.0</v>
      </c>
      <c r="N2425" s="2508">
        <v>11.0</v>
      </c>
      <c r="O2425" s="2508">
        <v>18.0</v>
      </c>
      <c r="P2425" s="2508">
        <v>0.3</v>
      </c>
    </row>
    <row r="2426">
      <c r="A2426" s="2505" t="s">
        <v>29</v>
      </c>
      <c r="B2426" s="2505" t="s">
        <v>783</v>
      </c>
      <c r="C2426" s="2506">
        <v>45628.583333333336</v>
      </c>
      <c r="D2426" s="2506">
        <v>45631.583333333336</v>
      </c>
      <c r="E2426" s="2508">
        <v>72.0</v>
      </c>
      <c r="F2426" s="2508" t="s">
        <v>732</v>
      </c>
      <c r="G2426" s="2508">
        <v>2.0</v>
      </c>
      <c r="H2426" s="2508">
        <v>144.0</v>
      </c>
      <c r="I2426" s="2508">
        <v>243.0</v>
      </c>
      <c r="J2426" s="2508">
        <v>119.0</v>
      </c>
      <c r="K2426" s="2510">
        <v>150653.0</v>
      </c>
      <c r="L2426" s="2510">
        <v>2790.0</v>
      </c>
      <c r="M2426" s="2508">
        <v>172.0</v>
      </c>
      <c r="N2426" s="2508">
        <v>6.0</v>
      </c>
      <c r="O2426" s="2508">
        <v>54.0</v>
      </c>
      <c r="P2426" s="2508">
        <v>0.8</v>
      </c>
    </row>
    <row r="2427">
      <c r="A2427" s="2505" t="s">
        <v>28</v>
      </c>
      <c r="B2427" s="2505" t="s">
        <v>783</v>
      </c>
      <c r="C2427" s="2506">
        <v>45635.583333333336</v>
      </c>
      <c r="D2427" s="2506">
        <v>45638.583333333336</v>
      </c>
      <c r="E2427" s="2508">
        <v>72.0</v>
      </c>
      <c r="F2427" s="2508" t="s">
        <v>732</v>
      </c>
      <c r="G2427" s="2508">
        <v>2.0</v>
      </c>
      <c r="H2427" s="2508">
        <v>160.0</v>
      </c>
      <c r="I2427" s="2508">
        <v>130.0</v>
      </c>
      <c r="J2427" s="2508">
        <v>146.0</v>
      </c>
      <c r="K2427" s="2510">
        <v>37882.0</v>
      </c>
      <c r="L2427" s="2510">
        <v>3788.0</v>
      </c>
      <c r="M2427" s="2508">
        <v>160.0</v>
      </c>
      <c r="N2427" s="2508">
        <v>9.0</v>
      </c>
      <c r="O2427" s="2508">
        <v>10.0</v>
      </c>
      <c r="P2427" s="2508">
        <v>0.1</v>
      </c>
    </row>
    <row r="2428">
      <c r="A2428" s="2505" t="s">
        <v>27</v>
      </c>
      <c r="B2428" s="2505" t="s">
        <v>783</v>
      </c>
      <c r="C2428" s="2506">
        <v>45642.583333333336</v>
      </c>
      <c r="D2428" s="2506">
        <v>45645.583333333336</v>
      </c>
      <c r="E2428" s="2508">
        <v>72.0</v>
      </c>
      <c r="F2428" s="2508" t="s">
        <v>732</v>
      </c>
      <c r="G2428" s="2508">
        <v>2.0</v>
      </c>
      <c r="H2428" s="2508">
        <v>170.0</v>
      </c>
      <c r="I2428" s="2508">
        <v>43.0</v>
      </c>
      <c r="J2428" s="2508">
        <v>167.0</v>
      </c>
      <c r="K2428" s="2510">
        <v>13522.0</v>
      </c>
      <c r="L2428" s="2510">
        <v>2254.0</v>
      </c>
      <c r="M2428" s="2508">
        <v>173.0</v>
      </c>
      <c r="N2428" s="2508">
        <v>5.0</v>
      </c>
      <c r="O2428" s="2508">
        <v>6.0</v>
      </c>
      <c r="P2428" s="2508">
        <v>0.1</v>
      </c>
    </row>
    <row r="2429">
      <c r="A2429" s="2505" t="s">
        <v>26</v>
      </c>
      <c r="B2429" s="2505" t="s">
        <v>783</v>
      </c>
      <c r="C2429" s="2506">
        <v>45649.583333333336</v>
      </c>
      <c r="D2429" s="2506">
        <v>45652.583333333336</v>
      </c>
      <c r="E2429" s="2508">
        <v>72.0</v>
      </c>
      <c r="F2429" s="2508" t="s">
        <v>732</v>
      </c>
      <c r="G2429" s="2508">
        <v>1.0</v>
      </c>
      <c r="H2429" s="2508">
        <v>140.0</v>
      </c>
      <c r="I2429" s="2508">
        <v>188.0</v>
      </c>
      <c r="J2429" s="2508">
        <v>132.0</v>
      </c>
      <c r="K2429" s="2510">
        <v>35595.0</v>
      </c>
      <c r="L2429" s="2510">
        <v>5933.0</v>
      </c>
      <c r="M2429" s="2508">
        <v>140.0</v>
      </c>
      <c r="N2429" s="2508">
        <v>13.0</v>
      </c>
      <c r="O2429" s="2508">
        <v>6.0</v>
      </c>
      <c r="P2429" s="2508">
        <v>0.1</v>
      </c>
    </row>
    <row r="2430">
      <c r="A2430" s="2505" t="s">
        <v>25</v>
      </c>
      <c r="B2430" s="2505" t="s">
        <v>783</v>
      </c>
      <c r="C2430" s="2506">
        <v>45656.583333333336</v>
      </c>
      <c r="D2430" s="2506">
        <v>45659.583333333336</v>
      </c>
      <c r="E2430" s="2508">
        <v>72.0</v>
      </c>
      <c r="F2430" s="2508" t="s">
        <v>732</v>
      </c>
      <c r="G2430" s="2508">
        <v>2.0</v>
      </c>
      <c r="H2430" s="2508">
        <v>147.0</v>
      </c>
      <c r="I2430" s="2508">
        <v>192.0</v>
      </c>
      <c r="J2430" s="2508">
        <v>125.0</v>
      </c>
      <c r="K2430" s="2510">
        <v>46525.0</v>
      </c>
      <c r="L2430" s="2510">
        <v>4230.0</v>
      </c>
      <c r="M2430" s="2508">
        <v>153.0</v>
      </c>
      <c r="N2430" s="2508">
        <v>10.0</v>
      </c>
      <c r="O2430" s="2508">
        <v>11.0</v>
      </c>
      <c r="P2430" s="2508">
        <v>0.2</v>
      </c>
    </row>
    <row r="2431">
      <c r="A2431" s="2505" t="s">
        <v>24</v>
      </c>
      <c r="B2431" s="2505" t="s">
        <v>783</v>
      </c>
      <c r="C2431" s="2506">
        <v>45663.583333333336</v>
      </c>
      <c r="D2431" s="2506">
        <v>45666.583333333336</v>
      </c>
      <c r="E2431" s="2508">
        <v>72.0</v>
      </c>
      <c r="F2431" s="2508" t="s">
        <v>732</v>
      </c>
      <c r="G2431" s="2508">
        <v>2.0</v>
      </c>
      <c r="H2431" s="2508">
        <v>154.0</v>
      </c>
      <c r="I2431" s="2508">
        <v>143.0</v>
      </c>
      <c r="J2431" s="2508">
        <v>143.0</v>
      </c>
      <c r="K2431" s="2510">
        <v>30205.0</v>
      </c>
      <c r="L2431" s="2510">
        <v>4315.0</v>
      </c>
      <c r="M2431" s="2508">
        <v>151.0</v>
      </c>
      <c r="N2431" s="2508">
        <v>10.0</v>
      </c>
      <c r="O2431" s="2508">
        <v>7.0</v>
      </c>
      <c r="P2431" s="2508">
        <v>0.1</v>
      </c>
    </row>
    <row r="2432">
      <c r="A2432" s="2505" t="s">
        <v>23</v>
      </c>
      <c r="B2432" s="2505" t="s">
        <v>783</v>
      </c>
      <c r="C2432" s="2506">
        <v>45670.583333333336</v>
      </c>
      <c r="D2432" s="2506">
        <v>45673.583333333336</v>
      </c>
      <c r="E2432" s="2508">
        <v>72.0</v>
      </c>
      <c r="F2432" s="2508" t="s">
        <v>732</v>
      </c>
      <c r="G2432" s="2508">
        <v>2.0</v>
      </c>
      <c r="H2432" s="2508">
        <v>162.0</v>
      </c>
      <c r="I2432" s="2508">
        <v>72.0</v>
      </c>
      <c r="J2432" s="2508">
        <v>156.0</v>
      </c>
      <c r="K2432" s="2510">
        <v>20188.0</v>
      </c>
      <c r="L2432" s="2510">
        <v>2243.0</v>
      </c>
      <c r="M2432" s="2508">
        <v>165.0</v>
      </c>
      <c r="N2432" s="2508">
        <v>5.0</v>
      </c>
      <c r="O2432" s="2508">
        <v>9.0</v>
      </c>
      <c r="P2432" s="2508">
        <v>0.1</v>
      </c>
    </row>
    <row r="2433">
      <c r="A2433" s="2505" t="s">
        <v>22</v>
      </c>
      <c r="B2433" s="2505" t="s">
        <v>783</v>
      </c>
      <c r="C2433" s="2506">
        <v>45677.583333333336</v>
      </c>
      <c r="D2433" s="2506">
        <v>45680.583333333336</v>
      </c>
      <c r="E2433" s="2508">
        <v>72.0</v>
      </c>
      <c r="F2433" s="2508" t="s">
        <v>732</v>
      </c>
      <c r="G2433" s="2508">
        <v>1.0</v>
      </c>
      <c r="H2433" s="2508">
        <v>169.0</v>
      </c>
      <c r="I2433" s="2508">
        <v>37.0</v>
      </c>
      <c r="J2433" s="2508">
        <v>165.0</v>
      </c>
      <c r="K2433" s="2510">
        <v>12193.0</v>
      </c>
      <c r="L2433" s="2510">
        <v>1742.0</v>
      </c>
      <c r="M2433" s="2508">
        <v>172.0</v>
      </c>
      <c r="N2433" s="2508">
        <v>4.0</v>
      </c>
      <c r="O2433" s="2508">
        <v>7.0</v>
      </c>
      <c r="P2433" s="2508">
        <v>0.1</v>
      </c>
    </row>
    <row r="2434">
      <c r="A2434" s="2505" t="s">
        <v>21</v>
      </c>
      <c r="B2434" s="2505" t="s">
        <v>783</v>
      </c>
      <c r="C2434" s="2506">
        <v>45684.583333333336</v>
      </c>
      <c r="D2434" s="2506">
        <v>45687.583333333336</v>
      </c>
      <c r="E2434" s="2508">
        <v>72.0</v>
      </c>
      <c r="F2434" s="2508" t="s">
        <v>732</v>
      </c>
      <c r="G2434" s="2508">
        <v>1.0</v>
      </c>
      <c r="H2434" s="2508">
        <v>162.0</v>
      </c>
      <c r="I2434" s="2508">
        <v>86.0</v>
      </c>
      <c r="J2434" s="2508">
        <v>152.0</v>
      </c>
      <c r="K2434" s="2510">
        <v>37678.0</v>
      </c>
      <c r="L2434" s="2510">
        <v>3425.0</v>
      </c>
      <c r="M2434" s="2508">
        <v>163.0</v>
      </c>
      <c r="N2434" s="2508">
        <v>8.0</v>
      </c>
      <c r="O2434" s="2508">
        <v>11.0</v>
      </c>
      <c r="P2434" s="2508">
        <v>0.2</v>
      </c>
    </row>
    <row r="2435">
      <c r="A2435" s="2505" t="s">
        <v>20</v>
      </c>
      <c r="B2435" s="2505" t="s">
        <v>783</v>
      </c>
      <c r="C2435" s="2506">
        <v>45691.583333333336</v>
      </c>
      <c r="D2435" s="2506">
        <v>45694.583333333336</v>
      </c>
      <c r="E2435" s="2508">
        <v>72.0</v>
      </c>
      <c r="F2435" s="2508" t="s">
        <v>732</v>
      </c>
      <c r="G2435" s="2508">
        <v>2.0</v>
      </c>
      <c r="H2435" s="2508">
        <v>157.0</v>
      </c>
      <c r="I2435" s="2508">
        <v>133.0</v>
      </c>
      <c r="J2435" s="2508">
        <v>147.0</v>
      </c>
      <c r="K2435" s="2510">
        <v>36716.0</v>
      </c>
      <c r="L2435" s="2510">
        <v>5245.0</v>
      </c>
      <c r="M2435" s="2508">
        <v>144.0</v>
      </c>
      <c r="N2435" s="2508">
        <v>12.0</v>
      </c>
      <c r="O2435" s="2508">
        <v>7.0</v>
      </c>
      <c r="P2435" s="2508">
        <v>0.1</v>
      </c>
    </row>
    <row r="2436">
      <c r="A2436" s="2505" t="s">
        <v>19</v>
      </c>
      <c r="B2436" s="2505" t="s">
        <v>783</v>
      </c>
      <c r="C2436" s="2506">
        <v>45698.583333333336</v>
      </c>
      <c r="D2436" s="2506">
        <v>45701.583333333336</v>
      </c>
      <c r="E2436" s="2508">
        <v>72.0</v>
      </c>
      <c r="F2436" s="2508" t="s">
        <v>732</v>
      </c>
      <c r="G2436" s="2508">
        <v>1.0</v>
      </c>
      <c r="H2436" s="2508">
        <v>153.0</v>
      </c>
      <c r="I2436" s="2508">
        <v>95.0</v>
      </c>
      <c r="J2436" s="2508">
        <v>144.0</v>
      </c>
      <c r="K2436" s="2510">
        <v>19123.0</v>
      </c>
      <c r="L2436" s="2510">
        <v>2732.0</v>
      </c>
      <c r="M2436" s="2508">
        <v>155.0</v>
      </c>
      <c r="N2436" s="2508">
        <v>6.0</v>
      </c>
      <c r="O2436" s="2508">
        <v>7.0</v>
      </c>
      <c r="P2436" s="2508">
        <v>0.1</v>
      </c>
    </row>
    <row r="2437">
      <c r="A2437" s="2505" t="s">
        <v>18</v>
      </c>
      <c r="B2437" s="2505" t="s">
        <v>783</v>
      </c>
      <c r="C2437" s="2506">
        <v>45705.583333333336</v>
      </c>
      <c r="D2437" s="2506">
        <v>45708.583333333336</v>
      </c>
      <c r="E2437" s="2508">
        <v>72.0</v>
      </c>
      <c r="F2437" s="2508" t="s">
        <v>732</v>
      </c>
      <c r="G2437" s="2508">
        <v>2.0</v>
      </c>
      <c r="H2437" s="2508">
        <v>153.0</v>
      </c>
      <c r="I2437" s="2508">
        <v>128.0</v>
      </c>
      <c r="J2437" s="2508">
        <v>140.0</v>
      </c>
      <c r="K2437" s="2510">
        <v>42355.0</v>
      </c>
      <c r="L2437" s="2510">
        <v>4236.0</v>
      </c>
      <c r="M2437" s="2508">
        <v>149.0</v>
      </c>
      <c r="N2437" s="2508">
        <v>10.0</v>
      </c>
      <c r="O2437" s="2508">
        <v>10.0</v>
      </c>
      <c r="P2437" s="2508">
        <v>0.1</v>
      </c>
    </row>
    <row r="2438">
      <c r="A2438" s="2505" t="s">
        <v>17</v>
      </c>
      <c r="B2438" s="2505" t="s">
        <v>783</v>
      </c>
      <c r="C2438" s="2506">
        <v>45712.583333333336</v>
      </c>
      <c r="D2438" s="2506">
        <v>45715.583333333336</v>
      </c>
      <c r="E2438" s="2508">
        <v>72.0</v>
      </c>
      <c r="F2438" s="2508" t="s">
        <v>732</v>
      </c>
      <c r="G2438" s="2508">
        <v>2.0</v>
      </c>
      <c r="H2438" s="2508">
        <v>166.0</v>
      </c>
      <c r="I2438" s="2508">
        <v>56.0</v>
      </c>
      <c r="J2438" s="2508">
        <v>155.0</v>
      </c>
      <c r="K2438" s="2510">
        <v>18186.0</v>
      </c>
      <c r="L2438" s="2510">
        <v>1653.0</v>
      </c>
      <c r="M2438" s="2508">
        <v>168.0</v>
      </c>
      <c r="N2438" s="2508">
        <v>4.0</v>
      </c>
      <c r="O2438" s="2508">
        <v>11.0</v>
      </c>
      <c r="P2438" s="2508">
        <v>0.2</v>
      </c>
    </row>
    <row r="2439">
      <c r="A2439" s="2505" t="s">
        <v>16</v>
      </c>
      <c r="B2439" s="2505" t="s">
        <v>783</v>
      </c>
      <c r="C2439" s="2506">
        <v>45719.583333333336</v>
      </c>
      <c r="D2439" s="2506">
        <v>45722.583333333336</v>
      </c>
      <c r="E2439" s="2508">
        <v>72.0</v>
      </c>
      <c r="F2439" s="2508" t="s">
        <v>732</v>
      </c>
      <c r="G2439" s="2508">
        <v>1.0</v>
      </c>
      <c r="H2439" s="2508">
        <v>155.0</v>
      </c>
      <c r="I2439" s="2508">
        <v>68.0</v>
      </c>
      <c r="J2439" s="2508">
        <v>146.0</v>
      </c>
      <c r="K2439" s="2510">
        <v>12074.0</v>
      </c>
      <c r="L2439" s="2510">
        <v>1725.0</v>
      </c>
      <c r="M2439" s="2508">
        <v>159.0</v>
      </c>
      <c r="N2439" s="2508">
        <v>4.0</v>
      </c>
      <c r="O2439" s="2508">
        <v>7.0</v>
      </c>
      <c r="P2439" s="2508">
        <v>0.1</v>
      </c>
    </row>
    <row r="2440">
      <c r="A2440" s="2505" t="s">
        <v>39</v>
      </c>
      <c r="B2440" s="2505" t="s">
        <v>783</v>
      </c>
      <c r="C2440" s="2506">
        <v>45558.708333333336</v>
      </c>
      <c r="D2440" s="2506">
        <v>45561.583333333336</v>
      </c>
      <c r="E2440" s="2508">
        <v>69.0</v>
      </c>
      <c r="F2440" s="2508" t="s">
        <v>203</v>
      </c>
      <c r="G2440" s="2508">
        <v>7.0</v>
      </c>
      <c r="H2440" s="2508">
        <v>37.0</v>
      </c>
      <c r="I2440" s="2508">
        <v>747.0</v>
      </c>
      <c r="J2440" s="2508">
        <v>47.0</v>
      </c>
      <c r="K2440" s="2510">
        <v>325427.0</v>
      </c>
      <c r="L2440" s="2510">
        <v>46490.0</v>
      </c>
      <c r="M2440" s="2508">
        <v>18.0</v>
      </c>
      <c r="N2440" s="2508">
        <v>93.0</v>
      </c>
      <c r="O2440" s="2508">
        <v>7.0</v>
      </c>
      <c r="P2440" s="2508">
        <v>0.1</v>
      </c>
    </row>
    <row r="2441">
      <c r="A2441" s="2505" t="s">
        <v>38</v>
      </c>
      <c r="B2441" s="2505" t="s">
        <v>783</v>
      </c>
      <c r="C2441" s="2506">
        <v>45565.708333333336</v>
      </c>
      <c r="D2441" s="2506">
        <v>45568.583333333336</v>
      </c>
      <c r="E2441" s="2508">
        <v>69.0</v>
      </c>
      <c r="F2441" s="2508" t="s">
        <v>203</v>
      </c>
      <c r="G2441" s="2508">
        <v>7.0</v>
      </c>
      <c r="H2441" s="2508">
        <v>4.0</v>
      </c>
      <c r="I2441" s="2508">
        <v>956.0</v>
      </c>
      <c r="J2441" s="2508">
        <v>8.0</v>
      </c>
      <c r="K2441" s="2510">
        <v>1458264.0</v>
      </c>
      <c r="L2441" s="2510">
        <v>243044.0</v>
      </c>
      <c r="M2441" s="2508">
        <v>2.0</v>
      </c>
      <c r="N2441" s="2508">
        <v>484.0</v>
      </c>
      <c r="O2441" s="2508">
        <v>6.0</v>
      </c>
      <c r="P2441" s="2508">
        <v>0.1</v>
      </c>
    </row>
    <row r="2442">
      <c r="A2442" s="2505" t="s">
        <v>37</v>
      </c>
      <c r="B2442" s="2505" t="s">
        <v>783</v>
      </c>
      <c r="C2442" s="2506">
        <v>45572.625</v>
      </c>
      <c r="D2442" s="2506">
        <v>45575.583333333336</v>
      </c>
      <c r="E2442" s="2508">
        <v>71.0</v>
      </c>
      <c r="F2442" s="2508" t="s">
        <v>203</v>
      </c>
      <c r="G2442" s="2508">
        <v>7.0</v>
      </c>
      <c r="H2442" s="2508">
        <v>74.0</v>
      </c>
      <c r="I2442" s="2508">
        <v>561.0</v>
      </c>
      <c r="J2442" s="2508">
        <v>93.0</v>
      </c>
      <c r="K2442" s="2510">
        <v>158401.0</v>
      </c>
      <c r="L2442" s="2510">
        <v>79201.0</v>
      </c>
      <c r="M2442" s="2508">
        <v>9.0</v>
      </c>
      <c r="N2442" s="2508">
        <v>158.0</v>
      </c>
      <c r="O2442" s="2508">
        <v>2.0</v>
      </c>
      <c r="P2442" s="2508">
        <v>0.0</v>
      </c>
    </row>
    <row r="2443">
      <c r="A2443" s="2505" t="s">
        <v>36</v>
      </c>
      <c r="B2443" s="2505" t="s">
        <v>783</v>
      </c>
      <c r="C2443" s="2506">
        <v>45579.625</v>
      </c>
      <c r="D2443" s="2506">
        <v>45582.583333333336</v>
      </c>
      <c r="E2443" s="2508">
        <v>71.0</v>
      </c>
      <c r="F2443" s="2508" t="s">
        <v>203</v>
      </c>
      <c r="G2443" s="2508">
        <v>7.0</v>
      </c>
      <c r="H2443" s="2508">
        <v>58.0</v>
      </c>
      <c r="I2443" s="2508">
        <v>643.0</v>
      </c>
      <c r="J2443" s="2508">
        <v>73.0</v>
      </c>
      <c r="K2443" s="2510">
        <v>253003.0</v>
      </c>
      <c r="L2443" s="2510">
        <v>50601.0</v>
      </c>
      <c r="M2443" s="2508">
        <v>20.0</v>
      </c>
      <c r="N2443" s="2508">
        <v>101.0</v>
      </c>
      <c r="O2443" s="2508">
        <v>5.0</v>
      </c>
      <c r="P2443" s="2508">
        <v>0.1</v>
      </c>
    </row>
    <row r="2444">
      <c r="A2444" s="2505" t="s">
        <v>35</v>
      </c>
      <c r="B2444" s="2505" t="s">
        <v>783</v>
      </c>
      <c r="C2444" s="2506">
        <v>45586.625</v>
      </c>
      <c r="D2444" s="2506">
        <v>45589.583333333336</v>
      </c>
      <c r="E2444" s="2508">
        <v>71.0</v>
      </c>
      <c r="F2444" s="2508" t="s">
        <v>203</v>
      </c>
      <c r="G2444" s="2508">
        <v>6.0</v>
      </c>
      <c r="H2444" s="2508">
        <v>44.0</v>
      </c>
      <c r="I2444" s="2508">
        <v>680.0</v>
      </c>
      <c r="J2444" s="2508">
        <v>66.0</v>
      </c>
      <c r="K2444" s="2510">
        <v>242884.0</v>
      </c>
      <c r="L2444" s="2510">
        <v>80961.0</v>
      </c>
      <c r="M2444" s="2508">
        <v>6.0</v>
      </c>
      <c r="N2444" s="2508">
        <v>149.0</v>
      </c>
      <c r="O2444" s="2508">
        <v>3.0</v>
      </c>
      <c r="P2444" s="2508">
        <v>0.0</v>
      </c>
    </row>
    <row r="2445">
      <c r="A2445" s="2505" t="s">
        <v>34</v>
      </c>
      <c r="B2445" s="2505" t="s">
        <v>783</v>
      </c>
      <c r="C2445" s="2506">
        <v>45593.583333333336</v>
      </c>
      <c r="D2445" s="2506">
        <v>45596.583333333336</v>
      </c>
      <c r="E2445" s="2508">
        <v>72.0</v>
      </c>
      <c r="F2445" s="2508" t="s">
        <v>203</v>
      </c>
      <c r="G2445" s="2508">
        <v>7.0</v>
      </c>
      <c r="H2445" s="2508">
        <v>39.0</v>
      </c>
      <c r="I2445" s="2508">
        <v>718.0</v>
      </c>
      <c r="J2445" s="2508">
        <v>50.0</v>
      </c>
      <c r="K2445" s="2510">
        <v>378411.0</v>
      </c>
      <c r="L2445" s="2510">
        <v>63069.0</v>
      </c>
      <c r="M2445" s="2508">
        <v>19.0</v>
      </c>
      <c r="N2445" s="2508">
        <v>116.0</v>
      </c>
      <c r="O2445" s="2508">
        <v>6.0</v>
      </c>
      <c r="P2445" s="2508">
        <v>0.1</v>
      </c>
    </row>
    <row r="2446">
      <c r="A2446" s="2505" t="s">
        <v>33</v>
      </c>
      <c r="B2446" s="2505" t="s">
        <v>783</v>
      </c>
      <c r="C2446" s="2506">
        <v>45600.583333333336</v>
      </c>
      <c r="D2446" s="2506">
        <v>45603.583333333336</v>
      </c>
      <c r="E2446" s="2508">
        <v>72.0</v>
      </c>
      <c r="F2446" s="2508" t="s">
        <v>203</v>
      </c>
      <c r="G2446" s="2508">
        <v>6.0</v>
      </c>
      <c r="H2446" s="2508">
        <v>32.0</v>
      </c>
      <c r="I2446" s="2508">
        <v>735.0</v>
      </c>
      <c r="J2446" s="2508">
        <v>46.0</v>
      </c>
      <c r="K2446" s="2510">
        <v>542464.0</v>
      </c>
      <c r="L2446" s="2510">
        <v>54246.0</v>
      </c>
      <c r="M2446" s="2508">
        <v>18.0</v>
      </c>
      <c r="N2446" s="2508">
        <v>100.0</v>
      </c>
      <c r="O2446" s="2508">
        <v>10.0</v>
      </c>
      <c r="P2446" s="2508">
        <v>0.1</v>
      </c>
    </row>
    <row r="2447">
      <c r="A2447" s="2505" t="s">
        <v>32</v>
      </c>
      <c r="B2447" s="2505" t="s">
        <v>783</v>
      </c>
      <c r="C2447" s="2506">
        <v>45607.583333333336</v>
      </c>
      <c r="D2447" s="2506">
        <v>45610.583333333336</v>
      </c>
      <c r="E2447" s="2508">
        <v>72.0</v>
      </c>
      <c r="F2447" s="2508" t="s">
        <v>203</v>
      </c>
      <c r="G2447" s="2508">
        <v>6.0</v>
      </c>
      <c r="H2447" s="2508">
        <v>56.0</v>
      </c>
      <c r="I2447" s="2508">
        <v>646.0</v>
      </c>
      <c r="J2447" s="2508">
        <v>68.0</v>
      </c>
      <c r="K2447" s="2510">
        <v>333050.0</v>
      </c>
      <c r="L2447" s="2510">
        <v>41631.0</v>
      </c>
      <c r="M2447" s="2508">
        <v>22.0</v>
      </c>
      <c r="N2447" s="2508">
        <v>77.0</v>
      </c>
      <c r="O2447" s="2508">
        <v>8.0</v>
      </c>
      <c r="P2447" s="2508">
        <v>0.1</v>
      </c>
    </row>
    <row r="2448">
      <c r="A2448" s="2505" t="s">
        <v>31</v>
      </c>
      <c r="B2448" s="2505" t="s">
        <v>783</v>
      </c>
      <c r="C2448" s="2506">
        <v>45614.583333333336</v>
      </c>
      <c r="D2448" s="2506">
        <v>45617.583333333336</v>
      </c>
      <c r="E2448" s="2508">
        <v>72.0</v>
      </c>
      <c r="F2448" s="2508" t="s">
        <v>203</v>
      </c>
      <c r="G2448" s="2508">
        <v>7.0</v>
      </c>
      <c r="H2448" s="2508">
        <v>62.0</v>
      </c>
      <c r="I2448" s="2508">
        <v>637.0</v>
      </c>
      <c r="J2448" s="2508">
        <v>66.0</v>
      </c>
      <c r="K2448" s="2510">
        <v>352487.0</v>
      </c>
      <c r="L2448" s="2510">
        <v>39165.0</v>
      </c>
      <c r="M2448" s="2508">
        <v>34.0</v>
      </c>
      <c r="N2448" s="2508">
        <v>72.0</v>
      </c>
      <c r="O2448" s="2508">
        <v>9.0</v>
      </c>
      <c r="P2448" s="2508">
        <v>0.1</v>
      </c>
    </row>
    <row r="2449">
      <c r="A2449" s="2505" t="s">
        <v>30</v>
      </c>
      <c r="B2449" s="2505" t="s">
        <v>783</v>
      </c>
      <c r="C2449" s="2506">
        <v>45621.583333333336</v>
      </c>
      <c r="D2449" s="2506">
        <v>45624.583333333336</v>
      </c>
      <c r="E2449" s="2508">
        <v>72.0</v>
      </c>
      <c r="F2449" s="2508" t="s">
        <v>203</v>
      </c>
      <c r="G2449" s="2508">
        <v>5.0</v>
      </c>
      <c r="H2449" s="2508">
        <v>54.0</v>
      </c>
      <c r="I2449" s="2508">
        <v>650.0</v>
      </c>
      <c r="J2449" s="2508">
        <v>61.0</v>
      </c>
      <c r="K2449" s="2510">
        <v>316929.0</v>
      </c>
      <c r="L2449" s="2510">
        <v>45276.0</v>
      </c>
      <c r="M2449" s="2508">
        <v>27.0</v>
      </c>
      <c r="N2449" s="2508">
        <v>83.0</v>
      </c>
      <c r="O2449" s="2508">
        <v>7.0</v>
      </c>
      <c r="P2449" s="2508">
        <v>0.1</v>
      </c>
    </row>
    <row r="2450">
      <c r="A2450" s="2505" t="s">
        <v>29</v>
      </c>
      <c r="B2450" s="2505" t="s">
        <v>783</v>
      </c>
      <c r="C2450" s="2506">
        <v>45628.583333333336</v>
      </c>
      <c r="D2450" s="2506">
        <v>45631.583333333336</v>
      </c>
      <c r="E2450" s="2508">
        <v>72.0</v>
      </c>
      <c r="F2450" s="2508" t="s">
        <v>203</v>
      </c>
      <c r="G2450" s="2508">
        <v>5.0</v>
      </c>
      <c r="H2450" s="2508">
        <v>48.0</v>
      </c>
      <c r="I2450" s="2508">
        <v>701.0</v>
      </c>
      <c r="J2450" s="2508">
        <v>49.0</v>
      </c>
      <c r="K2450" s="2510">
        <v>470949.0</v>
      </c>
      <c r="L2450" s="2510">
        <v>39246.0</v>
      </c>
      <c r="M2450" s="2508">
        <v>31.0</v>
      </c>
      <c r="N2450" s="2508">
        <v>72.0</v>
      </c>
      <c r="O2450" s="2508">
        <v>12.0</v>
      </c>
      <c r="P2450" s="2508">
        <v>0.2</v>
      </c>
    </row>
    <row r="2451">
      <c r="A2451" s="2505" t="s">
        <v>28</v>
      </c>
      <c r="B2451" s="2505" t="s">
        <v>783</v>
      </c>
      <c r="C2451" s="2506">
        <v>45635.583333333336</v>
      </c>
      <c r="D2451" s="2506">
        <v>45638.583333333336</v>
      </c>
      <c r="E2451" s="2508">
        <v>72.0</v>
      </c>
      <c r="F2451" s="2508" t="s">
        <v>203</v>
      </c>
      <c r="G2451" s="2508">
        <v>6.0</v>
      </c>
      <c r="H2451" s="2508">
        <v>12.0</v>
      </c>
      <c r="I2451" s="2508">
        <v>908.0</v>
      </c>
      <c r="J2451" s="2508">
        <v>22.0</v>
      </c>
      <c r="K2451" s="2510">
        <v>1255286.0</v>
      </c>
      <c r="L2451" s="2510">
        <v>83686.0</v>
      </c>
      <c r="M2451" s="2508">
        <v>10.0</v>
      </c>
      <c r="N2451" s="2508">
        <v>154.0</v>
      </c>
      <c r="O2451" s="2508">
        <v>15.0</v>
      </c>
      <c r="P2451" s="2508">
        <v>0.2</v>
      </c>
    </row>
    <row r="2452">
      <c r="A2452" s="2505" t="s">
        <v>27</v>
      </c>
      <c r="B2452" s="2505" t="s">
        <v>783</v>
      </c>
      <c r="C2452" s="2506">
        <v>45642.583333333336</v>
      </c>
      <c r="D2452" s="2506">
        <v>45645.583333333336</v>
      </c>
      <c r="E2452" s="2508">
        <v>72.0</v>
      </c>
      <c r="F2452" s="2508" t="s">
        <v>203</v>
      </c>
      <c r="G2452" s="2508">
        <v>7.0</v>
      </c>
      <c r="H2452" s="2508">
        <v>63.0</v>
      </c>
      <c r="I2452" s="2508">
        <v>624.0</v>
      </c>
      <c r="J2452" s="2508">
        <v>67.0</v>
      </c>
      <c r="K2452" s="2510">
        <v>294887.0</v>
      </c>
      <c r="L2452" s="2510">
        <v>42127.0</v>
      </c>
      <c r="M2452" s="2508">
        <v>30.0</v>
      </c>
      <c r="N2452" s="2508">
        <v>78.0</v>
      </c>
      <c r="O2452" s="2508">
        <v>7.0</v>
      </c>
      <c r="P2452" s="2508">
        <v>0.1</v>
      </c>
    </row>
    <row r="2453">
      <c r="A2453" s="2505" t="s">
        <v>26</v>
      </c>
      <c r="B2453" s="2505" t="s">
        <v>783</v>
      </c>
      <c r="C2453" s="2506">
        <v>45649.583333333336</v>
      </c>
      <c r="D2453" s="2506">
        <v>45652.583333333336</v>
      </c>
      <c r="E2453" s="2508">
        <v>72.0</v>
      </c>
      <c r="F2453" s="2508" t="s">
        <v>203</v>
      </c>
      <c r="G2453" s="2508">
        <v>5.0</v>
      </c>
      <c r="H2453" s="2508">
        <v>67.0</v>
      </c>
      <c r="I2453" s="2508">
        <v>544.0</v>
      </c>
      <c r="J2453" s="2508">
        <v>89.0</v>
      </c>
      <c r="K2453" s="2510">
        <v>136890.0</v>
      </c>
      <c r="L2453" s="2510">
        <v>68445.0</v>
      </c>
      <c r="M2453" s="2508">
        <v>17.0</v>
      </c>
      <c r="N2453" s="2508">
        <v>126.0</v>
      </c>
      <c r="O2453" s="2508">
        <v>2.0</v>
      </c>
      <c r="P2453" s="2508">
        <v>0.0</v>
      </c>
    </row>
    <row r="2454">
      <c r="A2454" s="2505" t="s">
        <v>25</v>
      </c>
      <c r="B2454" s="2505" t="s">
        <v>783</v>
      </c>
      <c r="C2454" s="2506">
        <v>45656.583333333336</v>
      </c>
      <c r="D2454" s="2506">
        <v>45659.583333333336</v>
      </c>
      <c r="E2454" s="2508">
        <v>72.0</v>
      </c>
      <c r="F2454" s="2508" t="s">
        <v>203</v>
      </c>
      <c r="G2454" s="2508">
        <v>6.0</v>
      </c>
      <c r="H2454" s="2508">
        <v>115.0</v>
      </c>
      <c r="I2454" s="2508">
        <v>361.0</v>
      </c>
      <c r="J2454" s="2508">
        <v>130.0</v>
      </c>
      <c r="K2454" s="2510">
        <v>41765.0</v>
      </c>
      <c r="L2454" s="2510">
        <v>41765.0</v>
      </c>
      <c r="M2454" s="2508">
        <v>27.0</v>
      </c>
      <c r="N2454" s="2508">
        <v>77.0</v>
      </c>
      <c r="O2454" s="2508">
        <v>1.0</v>
      </c>
      <c r="P2454" s="2508">
        <v>0.0</v>
      </c>
    </row>
    <row r="2455">
      <c r="A2455" s="2505" t="s">
        <v>24</v>
      </c>
      <c r="B2455" s="2505" t="s">
        <v>783</v>
      </c>
      <c r="C2455" s="2506">
        <v>45663.583333333336</v>
      </c>
      <c r="D2455" s="2506">
        <v>45666.583333333336</v>
      </c>
      <c r="E2455" s="2508">
        <v>72.0</v>
      </c>
      <c r="F2455" s="2508" t="s">
        <v>203</v>
      </c>
      <c r="G2455" s="2508">
        <v>3.0</v>
      </c>
      <c r="H2455" s="2508">
        <v>29.0</v>
      </c>
      <c r="I2455" s="2508">
        <v>775.0</v>
      </c>
      <c r="J2455" s="2508">
        <v>41.0</v>
      </c>
      <c r="K2455" s="2510">
        <v>469645.0</v>
      </c>
      <c r="L2455" s="2510">
        <v>78274.0</v>
      </c>
      <c r="M2455" s="2508">
        <v>10.0</v>
      </c>
      <c r="N2455" s="2508">
        <v>144.0</v>
      </c>
      <c r="O2455" s="2508">
        <v>6.0</v>
      </c>
      <c r="P2455" s="2508">
        <v>0.1</v>
      </c>
    </row>
    <row r="2456">
      <c r="A2456" s="2505" t="s">
        <v>23</v>
      </c>
      <c r="B2456" s="2505" t="s">
        <v>783</v>
      </c>
      <c r="C2456" s="2506">
        <v>45670.583333333336</v>
      </c>
      <c r="D2456" s="2506">
        <v>45673.583333333336</v>
      </c>
      <c r="E2456" s="2508">
        <v>72.0</v>
      </c>
      <c r="F2456" s="2508" t="s">
        <v>203</v>
      </c>
      <c r="G2456" s="2508">
        <v>7.0</v>
      </c>
      <c r="H2456" s="2508">
        <v>32.0</v>
      </c>
      <c r="I2456" s="2508">
        <v>775.0</v>
      </c>
      <c r="J2456" s="2508">
        <v>37.0</v>
      </c>
      <c r="K2456" s="2510">
        <v>484578.0</v>
      </c>
      <c r="L2456" s="2510">
        <v>69225.0</v>
      </c>
      <c r="M2456" s="2508">
        <v>12.0</v>
      </c>
      <c r="N2456" s="2508">
        <v>127.0</v>
      </c>
      <c r="O2456" s="2508">
        <v>7.0</v>
      </c>
      <c r="P2456" s="2508">
        <v>0.1</v>
      </c>
    </row>
    <row r="2457">
      <c r="A2457" s="2505" t="s">
        <v>22</v>
      </c>
      <c r="B2457" s="2505" t="s">
        <v>783</v>
      </c>
      <c r="C2457" s="2506">
        <v>45677.583333333336</v>
      </c>
      <c r="D2457" s="2506">
        <v>45680.583333333336</v>
      </c>
      <c r="E2457" s="2508">
        <v>72.0</v>
      </c>
      <c r="F2457" s="2508" t="s">
        <v>203</v>
      </c>
      <c r="G2457" s="2508">
        <v>7.0</v>
      </c>
      <c r="H2457" s="2508">
        <v>64.0</v>
      </c>
      <c r="I2457" s="2508">
        <v>614.0</v>
      </c>
      <c r="J2457" s="2508">
        <v>81.0</v>
      </c>
      <c r="K2457" s="2510">
        <v>301205.0</v>
      </c>
      <c r="L2457" s="2510">
        <v>100402.0</v>
      </c>
      <c r="M2457" s="2508">
        <v>8.0</v>
      </c>
      <c r="N2457" s="2508">
        <v>185.0</v>
      </c>
      <c r="O2457" s="2508">
        <v>3.0</v>
      </c>
      <c r="P2457" s="2508">
        <v>0.0</v>
      </c>
    </row>
    <row r="2458">
      <c r="A2458" s="2505" t="s">
        <v>21</v>
      </c>
      <c r="B2458" s="2505" t="s">
        <v>783</v>
      </c>
      <c r="C2458" s="2506">
        <v>45684.583333333336</v>
      </c>
      <c r="D2458" s="2506">
        <v>45687.583333333336</v>
      </c>
      <c r="E2458" s="2508">
        <v>72.0</v>
      </c>
      <c r="F2458" s="2508" t="s">
        <v>203</v>
      </c>
      <c r="G2458" s="2508">
        <v>6.0</v>
      </c>
      <c r="H2458" s="2508">
        <v>54.0</v>
      </c>
      <c r="I2458" s="2508">
        <v>674.0</v>
      </c>
      <c r="J2458" s="2508">
        <v>67.0</v>
      </c>
      <c r="K2458" s="2510">
        <v>332685.0</v>
      </c>
      <c r="L2458" s="2510">
        <v>110895.0</v>
      </c>
      <c r="M2458" s="2508">
        <v>11.0</v>
      </c>
      <c r="N2458" s="2508">
        <v>204.0</v>
      </c>
      <c r="O2458" s="2508">
        <v>3.0</v>
      </c>
      <c r="P2458" s="2508">
        <v>0.0</v>
      </c>
    </row>
    <row r="2459">
      <c r="A2459" s="2505" t="s">
        <v>20</v>
      </c>
      <c r="B2459" s="2505" t="s">
        <v>783</v>
      </c>
      <c r="C2459" s="2506">
        <v>45691.583333333336</v>
      </c>
      <c r="D2459" s="2506">
        <v>45694.583333333336</v>
      </c>
      <c r="E2459" s="2508">
        <v>72.0</v>
      </c>
      <c r="F2459" s="2508" t="s">
        <v>203</v>
      </c>
      <c r="G2459" s="2508">
        <v>6.0</v>
      </c>
      <c r="H2459" s="2508">
        <v>52.0</v>
      </c>
      <c r="I2459" s="2508">
        <v>669.0</v>
      </c>
      <c r="J2459" s="2508">
        <v>69.0</v>
      </c>
      <c r="K2459" s="2510">
        <v>364614.0</v>
      </c>
      <c r="L2459" s="2510">
        <v>72923.0</v>
      </c>
      <c r="M2459" s="2508">
        <v>24.0</v>
      </c>
      <c r="N2459" s="2508">
        <v>134.0</v>
      </c>
      <c r="O2459" s="2508">
        <v>5.0</v>
      </c>
      <c r="P2459" s="2508">
        <v>0.1</v>
      </c>
    </row>
    <row r="2460">
      <c r="A2460" s="2505" t="s">
        <v>19</v>
      </c>
      <c r="B2460" s="2505" t="s">
        <v>783</v>
      </c>
      <c r="C2460" s="2506">
        <v>45698.583333333336</v>
      </c>
      <c r="D2460" s="2506">
        <v>45701.583333333336</v>
      </c>
      <c r="E2460" s="2508">
        <v>72.0</v>
      </c>
      <c r="F2460" s="2508" t="s">
        <v>203</v>
      </c>
      <c r="G2460" s="2508">
        <v>6.0</v>
      </c>
      <c r="H2460" s="2508">
        <v>82.0</v>
      </c>
      <c r="I2460" s="2508">
        <v>502.0</v>
      </c>
      <c r="J2460" s="2508">
        <v>94.0</v>
      </c>
      <c r="K2460" s="2510">
        <v>134781.0</v>
      </c>
      <c r="L2460" s="2510">
        <v>44927.0</v>
      </c>
      <c r="M2460" s="2508">
        <v>31.0</v>
      </c>
      <c r="N2460" s="2508">
        <v>83.0</v>
      </c>
      <c r="O2460" s="2508">
        <v>3.0</v>
      </c>
      <c r="P2460" s="2508">
        <v>0.0</v>
      </c>
    </row>
    <row r="2461">
      <c r="A2461" s="2505" t="s">
        <v>18</v>
      </c>
      <c r="B2461" s="2505" t="s">
        <v>783</v>
      </c>
      <c r="C2461" s="2506">
        <v>45705.583333333336</v>
      </c>
      <c r="D2461" s="2506">
        <v>45708.583333333336</v>
      </c>
      <c r="E2461" s="2508">
        <v>72.0</v>
      </c>
      <c r="F2461" s="2508" t="s">
        <v>203</v>
      </c>
      <c r="G2461" s="2508">
        <v>4.0</v>
      </c>
      <c r="H2461" s="2508">
        <v>91.0</v>
      </c>
      <c r="I2461" s="2508">
        <v>452.0</v>
      </c>
      <c r="J2461" s="2508">
        <v>112.0</v>
      </c>
      <c r="K2461" s="2510">
        <v>132259.0</v>
      </c>
      <c r="L2461" s="2510">
        <v>66130.0</v>
      </c>
      <c r="M2461" s="2508">
        <v>24.0</v>
      </c>
      <c r="N2461" s="2508">
        <v>122.0</v>
      </c>
      <c r="O2461" s="2508">
        <v>2.0</v>
      </c>
      <c r="P2461" s="2508">
        <v>0.0</v>
      </c>
    </row>
    <row r="2462">
      <c r="A2462" s="2505" t="s">
        <v>17</v>
      </c>
      <c r="B2462" s="2505" t="s">
        <v>783</v>
      </c>
      <c r="C2462" s="2506">
        <v>45712.583333333336</v>
      </c>
      <c r="D2462" s="2506">
        <v>45715.583333333336</v>
      </c>
      <c r="E2462" s="2508">
        <v>72.0</v>
      </c>
      <c r="F2462" s="2508" t="s">
        <v>203</v>
      </c>
      <c r="G2462" s="2508">
        <v>5.0</v>
      </c>
      <c r="H2462" s="2508">
        <v>22.0</v>
      </c>
      <c r="I2462" s="2508">
        <v>815.0</v>
      </c>
      <c r="J2462" s="2508">
        <v>28.0</v>
      </c>
      <c r="K2462" s="2510">
        <v>789748.0</v>
      </c>
      <c r="L2462" s="2510">
        <v>112821.0</v>
      </c>
      <c r="M2462" s="2508">
        <v>9.0</v>
      </c>
      <c r="N2462" s="2508">
        <v>208.0</v>
      </c>
      <c r="O2462" s="2508">
        <v>7.0</v>
      </c>
      <c r="P2462" s="2508">
        <v>0.1</v>
      </c>
    </row>
    <row r="2463">
      <c r="A2463" s="2505" t="s">
        <v>16</v>
      </c>
      <c r="B2463" s="2505" t="s">
        <v>783</v>
      </c>
      <c r="C2463" s="2506">
        <v>45719.583333333336</v>
      </c>
      <c r="D2463" s="2506">
        <v>45722.583333333336</v>
      </c>
      <c r="E2463" s="2508">
        <v>72.0</v>
      </c>
      <c r="F2463" s="2508" t="s">
        <v>203</v>
      </c>
      <c r="G2463" s="2508">
        <v>6.0</v>
      </c>
      <c r="H2463" s="2508">
        <v>38.0</v>
      </c>
      <c r="I2463" s="2508">
        <v>736.0</v>
      </c>
      <c r="J2463" s="2508">
        <v>52.0</v>
      </c>
      <c r="K2463" s="2510">
        <v>327954.0</v>
      </c>
      <c r="L2463" s="2510">
        <v>163977.0</v>
      </c>
      <c r="M2463" s="2508">
        <v>5.0</v>
      </c>
      <c r="N2463" s="2508">
        <v>302.0</v>
      </c>
      <c r="O2463" s="2508">
        <v>2.0</v>
      </c>
      <c r="P2463" s="2508">
        <v>0.0</v>
      </c>
    </row>
    <row r="2464">
      <c r="A2464" s="2505" t="s">
        <v>782</v>
      </c>
      <c r="B2464" s="2505" t="s">
        <v>783</v>
      </c>
      <c r="C2464" s="2506">
        <v>45502.625</v>
      </c>
      <c r="D2464" s="2506">
        <v>45505.583333333336</v>
      </c>
      <c r="E2464" s="2508">
        <v>71.0</v>
      </c>
      <c r="F2464" s="2508" t="s">
        <v>414</v>
      </c>
      <c r="G2464" s="2508">
        <v>4.0</v>
      </c>
      <c r="H2464" s="2508">
        <v>37.0</v>
      </c>
      <c r="I2464" s="2508">
        <v>669.0</v>
      </c>
      <c r="J2464" s="2508">
        <v>58.0</v>
      </c>
      <c r="K2464" s="2510">
        <v>215151.0</v>
      </c>
      <c r="L2464" s="2510">
        <v>21515.0</v>
      </c>
      <c r="M2464" s="2508">
        <v>32.0</v>
      </c>
      <c r="N2464" s="2508">
        <v>60.0</v>
      </c>
      <c r="O2464" s="2508">
        <v>10.0</v>
      </c>
      <c r="P2464" s="2508">
        <v>0.1</v>
      </c>
    </row>
    <row r="2465">
      <c r="A2465" s="2505" t="s">
        <v>46</v>
      </c>
      <c r="B2465" s="2505" t="s">
        <v>783</v>
      </c>
      <c r="C2465" s="2506">
        <v>45509.625</v>
      </c>
      <c r="D2465" s="2506">
        <v>45512.583333333336</v>
      </c>
      <c r="E2465" s="2508">
        <v>71.0</v>
      </c>
      <c r="F2465" s="2508" t="s">
        <v>414</v>
      </c>
      <c r="G2465" s="2508">
        <v>5.0</v>
      </c>
      <c r="H2465" s="2508">
        <v>69.0</v>
      </c>
      <c r="I2465" s="2508">
        <v>563.0</v>
      </c>
      <c r="J2465" s="2508">
        <v>111.0</v>
      </c>
      <c r="K2465" s="2510">
        <v>58149.0</v>
      </c>
      <c r="L2465" s="2510">
        <v>9692.0</v>
      </c>
      <c r="M2465" s="2508">
        <v>24.0</v>
      </c>
      <c r="N2465" s="2508">
        <v>67.0</v>
      </c>
      <c r="O2465" s="2508">
        <v>6.0</v>
      </c>
      <c r="P2465" s="2508">
        <v>0.1</v>
      </c>
    </row>
    <row r="2466">
      <c r="A2466" s="2505" t="s">
        <v>45</v>
      </c>
      <c r="B2466" s="2505" t="s">
        <v>783</v>
      </c>
      <c r="C2466" s="2506">
        <v>45516.625</v>
      </c>
      <c r="D2466" s="2506">
        <v>45519.583333333336</v>
      </c>
      <c r="E2466" s="2508">
        <v>71.0</v>
      </c>
      <c r="F2466" s="2508" t="s">
        <v>414</v>
      </c>
      <c r="G2466" s="2508">
        <v>5.0</v>
      </c>
      <c r="H2466" s="2508">
        <v>42.0</v>
      </c>
      <c r="I2466" s="2508">
        <v>638.0</v>
      </c>
      <c r="J2466" s="2508">
        <v>103.0</v>
      </c>
      <c r="K2466" s="2510">
        <v>71656.0</v>
      </c>
      <c r="L2466" s="2510">
        <v>11943.0</v>
      </c>
      <c r="M2466" s="2508">
        <v>10.0</v>
      </c>
      <c r="N2466" s="2508">
        <v>82.0</v>
      </c>
      <c r="O2466" s="2508">
        <v>6.0</v>
      </c>
      <c r="P2466" s="2508">
        <v>0.1</v>
      </c>
    </row>
    <row r="2467">
      <c r="A2467" s="2505" t="s">
        <v>44</v>
      </c>
      <c r="B2467" s="2505" t="s">
        <v>783</v>
      </c>
      <c r="C2467" s="2506">
        <v>45523.625</v>
      </c>
      <c r="D2467" s="2506">
        <v>45526.583333333336</v>
      </c>
      <c r="E2467" s="2508">
        <v>71.0</v>
      </c>
      <c r="F2467" s="2508" t="s">
        <v>414</v>
      </c>
      <c r="G2467" s="2508">
        <v>5.0</v>
      </c>
      <c r="H2467" s="2508">
        <v>81.0</v>
      </c>
      <c r="I2467" s="2508">
        <v>517.0</v>
      </c>
      <c r="J2467" s="2508">
        <v>129.0</v>
      </c>
      <c r="K2467" s="2510">
        <v>49585.0</v>
      </c>
      <c r="L2467" s="2510">
        <v>9917.0</v>
      </c>
      <c r="M2467" s="2508">
        <v>19.0</v>
      </c>
      <c r="N2467" s="2508">
        <v>68.0</v>
      </c>
      <c r="O2467" s="2508">
        <v>5.0</v>
      </c>
      <c r="P2467" s="2508">
        <v>0.1</v>
      </c>
    </row>
    <row r="2468">
      <c r="A2468" s="2505" t="s">
        <v>43</v>
      </c>
      <c r="B2468" s="2505" t="s">
        <v>783</v>
      </c>
      <c r="C2468" s="2506">
        <v>45530.625</v>
      </c>
      <c r="D2468" s="2506">
        <v>45533.583333333336</v>
      </c>
      <c r="E2468" s="2508">
        <v>71.0</v>
      </c>
      <c r="F2468" s="2508" t="s">
        <v>414</v>
      </c>
      <c r="G2468" s="2508">
        <v>5.0</v>
      </c>
      <c r="H2468" s="2508">
        <v>112.0</v>
      </c>
      <c r="I2468" s="2508">
        <v>367.0</v>
      </c>
      <c r="J2468" s="2508">
        <v>149.0</v>
      </c>
      <c r="K2468" s="2510">
        <v>25365.0</v>
      </c>
      <c r="L2468" s="2510">
        <v>6341.0</v>
      </c>
      <c r="M2468" s="2508">
        <v>41.0</v>
      </c>
      <c r="N2468" s="2508">
        <v>44.0</v>
      </c>
      <c r="O2468" s="2508">
        <v>4.0</v>
      </c>
      <c r="P2468" s="2508">
        <v>0.1</v>
      </c>
    </row>
    <row r="2469">
      <c r="A2469" s="2505" t="s">
        <v>42</v>
      </c>
      <c r="B2469" s="2505" t="s">
        <v>783</v>
      </c>
      <c r="C2469" s="2506">
        <v>45537.708333333336</v>
      </c>
      <c r="D2469" s="2506">
        <v>45540.666666666664</v>
      </c>
      <c r="E2469" s="2508">
        <v>71.0</v>
      </c>
      <c r="F2469" s="2508" t="s">
        <v>414</v>
      </c>
      <c r="G2469" s="2508">
        <v>4.0</v>
      </c>
      <c r="H2469" s="2508">
        <v>138.0</v>
      </c>
      <c r="I2469" s="2508">
        <v>267.0</v>
      </c>
      <c r="J2469" s="2508">
        <v>163.0</v>
      </c>
      <c r="K2469" s="2510">
        <v>11168.0</v>
      </c>
      <c r="L2469" s="2510">
        <v>5584.0</v>
      </c>
      <c r="M2469" s="2508">
        <v>52.0</v>
      </c>
      <c r="N2469" s="2508">
        <v>38.0</v>
      </c>
      <c r="O2469" s="2508">
        <v>2.0</v>
      </c>
      <c r="P2469" s="2508">
        <v>0.0</v>
      </c>
    </row>
    <row r="2470">
      <c r="A2470" s="2505" t="s">
        <v>41</v>
      </c>
      <c r="B2470" s="2505" t="s">
        <v>783</v>
      </c>
      <c r="C2470" s="2506">
        <v>45544.708333333336</v>
      </c>
      <c r="D2470" s="2506">
        <v>45547.583333333336</v>
      </c>
      <c r="E2470" s="2508">
        <v>69.0</v>
      </c>
      <c r="F2470" s="2508" t="s">
        <v>414</v>
      </c>
      <c r="G2470" s="2508">
        <v>5.0</v>
      </c>
      <c r="H2470" s="2508">
        <v>35.0</v>
      </c>
      <c r="I2470" s="2508">
        <v>767.0</v>
      </c>
      <c r="J2470" s="2508">
        <v>72.0</v>
      </c>
      <c r="K2470" s="2510">
        <v>170234.0</v>
      </c>
      <c r="L2470" s="2510">
        <v>14186.0</v>
      </c>
      <c r="M2470" s="2508">
        <v>11.0</v>
      </c>
      <c r="N2470" s="2508">
        <v>97.0</v>
      </c>
      <c r="O2470" s="2508">
        <v>12.0</v>
      </c>
      <c r="P2470" s="2508">
        <v>0.2</v>
      </c>
    </row>
    <row r="2471">
      <c r="A2471" s="2505" t="s">
        <v>40</v>
      </c>
      <c r="B2471" s="2505" t="s">
        <v>783</v>
      </c>
      <c r="C2471" s="2506">
        <v>45551.708333333336</v>
      </c>
      <c r="D2471" s="2506">
        <v>45554.583333333336</v>
      </c>
      <c r="E2471" s="2508">
        <v>69.0</v>
      </c>
      <c r="F2471" s="2508" t="s">
        <v>414</v>
      </c>
      <c r="G2471" s="2508">
        <v>6.0</v>
      </c>
      <c r="H2471" s="2508">
        <v>22.0</v>
      </c>
      <c r="I2471" s="2508">
        <v>826.0</v>
      </c>
      <c r="J2471" s="2508">
        <v>49.0</v>
      </c>
      <c r="K2471" s="2510">
        <v>246450.0</v>
      </c>
      <c r="L2471" s="2510">
        <v>8498.0</v>
      </c>
      <c r="M2471" s="2508">
        <v>26.0</v>
      </c>
      <c r="N2471" s="2508">
        <v>58.0</v>
      </c>
      <c r="O2471" s="2508">
        <v>29.0</v>
      </c>
      <c r="P2471" s="2508">
        <v>0.4</v>
      </c>
    </row>
    <row r="2472">
      <c r="A2472" s="2505" t="s">
        <v>39</v>
      </c>
      <c r="B2472" s="2505" t="s">
        <v>783</v>
      </c>
      <c r="C2472" s="2506">
        <v>45558.708333333336</v>
      </c>
      <c r="D2472" s="2506">
        <v>45561.583333333336</v>
      </c>
      <c r="E2472" s="2508">
        <v>69.0</v>
      </c>
      <c r="F2472" s="2508" t="s">
        <v>414</v>
      </c>
      <c r="G2472" s="2508">
        <v>7.0</v>
      </c>
      <c r="H2472" s="2508">
        <v>21.0</v>
      </c>
      <c r="I2472" s="2508">
        <v>829.0</v>
      </c>
      <c r="J2472" s="2508">
        <v>57.0</v>
      </c>
      <c r="K2472" s="2510">
        <v>249443.0</v>
      </c>
      <c r="L2472" s="2510">
        <v>15590.0</v>
      </c>
      <c r="M2472" s="2508">
        <v>14.0</v>
      </c>
      <c r="N2472" s="2508">
        <v>107.0</v>
      </c>
      <c r="O2472" s="2508">
        <v>16.0</v>
      </c>
      <c r="P2472" s="2508">
        <v>0.2</v>
      </c>
    </row>
    <row r="2473">
      <c r="A2473" s="2505" t="s">
        <v>38</v>
      </c>
      <c r="B2473" s="2505" t="s">
        <v>783</v>
      </c>
      <c r="C2473" s="2506">
        <v>45565.708333333336</v>
      </c>
      <c r="D2473" s="2506">
        <v>45568.583333333336</v>
      </c>
      <c r="E2473" s="2508">
        <v>69.0</v>
      </c>
      <c r="F2473" s="2508" t="s">
        <v>414</v>
      </c>
      <c r="G2473" s="2508">
        <v>6.0</v>
      </c>
      <c r="H2473" s="2508">
        <v>109.0</v>
      </c>
      <c r="I2473" s="2508">
        <v>410.0</v>
      </c>
      <c r="J2473" s="2508">
        <v>146.0</v>
      </c>
      <c r="K2473" s="2510">
        <v>28889.0</v>
      </c>
      <c r="L2473" s="2510">
        <v>9630.0</v>
      </c>
      <c r="M2473" s="2508">
        <v>27.0</v>
      </c>
      <c r="N2473" s="2508">
        <v>66.0</v>
      </c>
      <c r="O2473" s="2508">
        <v>3.0</v>
      </c>
      <c r="P2473" s="2508">
        <v>0.0</v>
      </c>
    </row>
    <row r="2474">
      <c r="A2474" s="2505" t="s">
        <v>37</v>
      </c>
      <c r="B2474" s="2505" t="s">
        <v>783</v>
      </c>
      <c r="C2474" s="2506">
        <v>45572.625</v>
      </c>
      <c r="D2474" s="2506">
        <v>45575.583333333336</v>
      </c>
      <c r="E2474" s="2508">
        <v>71.0</v>
      </c>
      <c r="F2474" s="2508" t="s">
        <v>414</v>
      </c>
      <c r="G2474" s="2508">
        <v>3.0</v>
      </c>
      <c r="H2474" s="2508">
        <v>83.0</v>
      </c>
      <c r="I2474" s="2508">
        <v>522.0</v>
      </c>
      <c r="J2474" s="2508">
        <v>129.0</v>
      </c>
      <c r="K2474" s="2510">
        <v>75210.0</v>
      </c>
      <c r="L2474" s="2510">
        <v>6837.0</v>
      </c>
      <c r="M2474" s="2508">
        <v>43.0</v>
      </c>
      <c r="N2474" s="2508">
        <v>47.0</v>
      </c>
      <c r="O2474" s="2508">
        <v>11.0</v>
      </c>
      <c r="P2474" s="2508">
        <v>0.2</v>
      </c>
    </row>
    <row r="2475">
      <c r="A2475" s="2505" t="s">
        <v>36</v>
      </c>
      <c r="B2475" s="2505" t="s">
        <v>783</v>
      </c>
      <c r="C2475" s="2506">
        <v>45579.625</v>
      </c>
      <c r="D2475" s="2506">
        <v>45582.583333333336</v>
      </c>
      <c r="E2475" s="2508">
        <v>71.0</v>
      </c>
      <c r="F2475" s="2508" t="s">
        <v>414</v>
      </c>
      <c r="G2475" s="2508">
        <v>3.0</v>
      </c>
      <c r="H2475" s="2508">
        <v>81.0</v>
      </c>
      <c r="I2475" s="2508">
        <v>531.0</v>
      </c>
      <c r="J2475" s="2508">
        <v>127.0</v>
      </c>
      <c r="K2475" s="2510">
        <v>81022.0</v>
      </c>
      <c r="L2475" s="2510">
        <v>9002.0</v>
      </c>
      <c r="M2475" s="2508">
        <v>37.0</v>
      </c>
      <c r="N2475" s="2508">
        <v>62.0</v>
      </c>
      <c r="O2475" s="2508">
        <v>9.0</v>
      </c>
      <c r="P2475" s="2508">
        <v>0.1</v>
      </c>
    </row>
    <row r="2476">
      <c r="A2476" s="2505" t="s">
        <v>35</v>
      </c>
      <c r="B2476" s="2505" t="s">
        <v>783</v>
      </c>
      <c r="C2476" s="2506">
        <v>45586.625</v>
      </c>
      <c r="D2476" s="2506">
        <v>45589.583333333336</v>
      </c>
      <c r="E2476" s="2508">
        <v>71.0</v>
      </c>
      <c r="F2476" s="2508" t="s">
        <v>414</v>
      </c>
      <c r="G2476" s="2508">
        <v>4.0</v>
      </c>
      <c r="H2476" s="2508">
        <v>158.0</v>
      </c>
      <c r="I2476" s="2508">
        <v>87.0</v>
      </c>
      <c r="J2476" s="2508">
        <v>172.0</v>
      </c>
      <c r="K2476" s="2510">
        <v>3767.0</v>
      </c>
      <c r="L2476" s="2510">
        <v>3767.0</v>
      </c>
      <c r="M2476" s="2508">
        <v>112.0</v>
      </c>
      <c r="N2476" s="2508">
        <v>17.0</v>
      </c>
      <c r="O2476" s="2508">
        <v>1.0</v>
      </c>
      <c r="P2476" s="2508">
        <v>0.0</v>
      </c>
    </row>
    <row r="2477">
      <c r="A2477" s="2505" t="s">
        <v>34</v>
      </c>
      <c r="B2477" s="2505" t="s">
        <v>783</v>
      </c>
      <c r="C2477" s="2506">
        <v>45593.583333333336</v>
      </c>
      <c r="D2477" s="2506">
        <v>45596.583333333336</v>
      </c>
      <c r="E2477" s="2508">
        <v>72.0</v>
      </c>
      <c r="F2477" s="2508" t="s">
        <v>414</v>
      </c>
      <c r="G2477" s="2508">
        <v>1.0</v>
      </c>
      <c r="H2477" s="2508">
        <v>175.0</v>
      </c>
      <c r="I2477" s="2508">
        <v>0.0</v>
      </c>
      <c r="J2477" s="2508">
        <v>180.0</v>
      </c>
      <c r="K2477" s="2510">
        <v>0.0</v>
      </c>
      <c r="L2477" s="2510">
        <v>0.0</v>
      </c>
      <c r="M2477" s="2508">
        <v>180.0</v>
      </c>
      <c r="N2477" s="2508">
        <v>0.0</v>
      </c>
      <c r="O2477" s="2508">
        <v>0.0</v>
      </c>
      <c r="P2477" s="2508">
        <v>0.0</v>
      </c>
    </row>
    <row r="2478">
      <c r="A2478" s="2505" t="s">
        <v>33</v>
      </c>
      <c r="B2478" s="2505" t="s">
        <v>783</v>
      </c>
      <c r="C2478" s="2506">
        <v>45600.583333333336</v>
      </c>
      <c r="D2478" s="2506">
        <v>45603.583333333336</v>
      </c>
      <c r="E2478" s="2508">
        <v>72.0</v>
      </c>
      <c r="F2478" s="2508" t="s">
        <v>414</v>
      </c>
      <c r="G2478" s="2508">
        <v>1.0</v>
      </c>
      <c r="H2478" s="2508">
        <v>30.0</v>
      </c>
      <c r="I2478" s="2508">
        <v>744.0</v>
      </c>
      <c r="J2478" s="2508">
        <v>68.0</v>
      </c>
      <c r="K2478" s="2510">
        <v>326559.0</v>
      </c>
      <c r="L2478" s="2510">
        <v>15550.0</v>
      </c>
      <c r="M2478" s="2508">
        <v>27.0</v>
      </c>
      <c r="N2478" s="2508">
        <v>69.0</v>
      </c>
      <c r="O2478" s="2508">
        <v>21.0</v>
      </c>
      <c r="P2478" s="2508">
        <v>0.3</v>
      </c>
    </row>
    <row r="2479">
      <c r="A2479" s="2505" t="s">
        <v>32</v>
      </c>
      <c r="B2479" s="2505" t="s">
        <v>783</v>
      </c>
      <c r="C2479" s="2506">
        <v>45607.583333333336</v>
      </c>
      <c r="D2479" s="2506">
        <v>45610.583333333336</v>
      </c>
      <c r="E2479" s="2508">
        <v>72.0</v>
      </c>
      <c r="F2479" s="2508" t="s">
        <v>414</v>
      </c>
      <c r="G2479" s="2508">
        <v>6.0</v>
      </c>
      <c r="H2479" s="2508">
        <v>122.0</v>
      </c>
      <c r="I2479" s="2508">
        <v>363.0</v>
      </c>
      <c r="J2479" s="2508">
        <v>152.0</v>
      </c>
      <c r="K2479" s="2510">
        <v>59597.0</v>
      </c>
      <c r="L2479" s="2510">
        <v>7450.0</v>
      </c>
      <c r="M2479" s="2508">
        <v>56.0</v>
      </c>
      <c r="N2479" s="2508">
        <v>33.0</v>
      </c>
      <c r="O2479" s="2508">
        <v>8.0</v>
      </c>
      <c r="P2479" s="2508">
        <v>0.1</v>
      </c>
    </row>
    <row r="2480">
      <c r="A2480" s="2505" t="s">
        <v>31</v>
      </c>
      <c r="B2480" s="2505" t="s">
        <v>783</v>
      </c>
      <c r="C2480" s="2506">
        <v>45614.583333333336</v>
      </c>
      <c r="D2480" s="2506">
        <v>45617.583333333336</v>
      </c>
      <c r="E2480" s="2508">
        <v>72.0</v>
      </c>
      <c r="F2480" s="2508" t="s">
        <v>414</v>
      </c>
      <c r="G2480" s="2508">
        <v>4.0</v>
      </c>
      <c r="H2480" s="2508">
        <v>23.0</v>
      </c>
      <c r="I2480" s="2508">
        <v>807.0</v>
      </c>
      <c r="J2480" s="2508">
        <v>51.0</v>
      </c>
      <c r="K2480" s="2510">
        <v>595769.0</v>
      </c>
      <c r="L2480" s="2510">
        <v>42555.0</v>
      </c>
      <c r="M2480" s="2508">
        <v>8.0</v>
      </c>
      <c r="N2480" s="2508">
        <v>187.0</v>
      </c>
      <c r="O2480" s="2508">
        <v>14.0</v>
      </c>
      <c r="P2480" s="2508">
        <v>0.2</v>
      </c>
    </row>
    <row r="2481">
      <c r="A2481" s="2505" t="s">
        <v>30</v>
      </c>
      <c r="B2481" s="2505" t="s">
        <v>783</v>
      </c>
      <c r="C2481" s="2506">
        <v>45621.583333333336</v>
      </c>
      <c r="D2481" s="2506">
        <v>45624.583333333336</v>
      </c>
      <c r="E2481" s="2508">
        <v>72.0</v>
      </c>
      <c r="F2481" s="2508" t="s">
        <v>414</v>
      </c>
      <c r="G2481" s="2508">
        <v>6.0</v>
      </c>
      <c r="H2481" s="2508">
        <v>32.0</v>
      </c>
      <c r="I2481" s="2508">
        <v>760.0</v>
      </c>
      <c r="J2481" s="2508">
        <v>64.0</v>
      </c>
      <c r="K2481" s="2510">
        <v>312316.0</v>
      </c>
      <c r="L2481" s="2510">
        <v>24024.0</v>
      </c>
      <c r="M2481" s="2508">
        <v>16.0</v>
      </c>
      <c r="N2481" s="2508">
        <v>106.0</v>
      </c>
      <c r="O2481" s="2508">
        <v>13.0</v>
      </c>
      <c r="P2481" s="2508">
        <v>0.2</v>
      </c>
    </row>
    <row r="2482">
      <c r="A2482" s="2505" t="s">
        <v>29</v>
      </c>
      <c r="B2482" s="2505" t="s">
        <v>783</v>
      </c>
      <c r="C2482" s="2506">
        <v>45628.583333333336</v>
      </c>
      <c r="D2482" s="2506">
        <v>45631.583333333336</v>
      </c>
      <c r="E2482" s="2508">
        <v>72.0</v>
      </c>
      <c r="F2482" s="2508" t="s">
        <v>414</v>
      </c>
      <c r="G2482" s="2508">
        <v>5.0</v>
      </c>
      <c r="H2482" s="2508">
        <v>12.0</v>
      </c>
      <c r="I2482" s="2508">
        <v>894.0</v>
      </c>
      <c r="J2482" s="2508">
        <v>39.0</v>
      </c>
      <c r="K2482" s="2510">
        <v>712556.0</v>
      </c>
      <c r="L2482" s="2510">
        <v>54812.0</v>
      </c>
      <c r="M2482" s="2508">
        <v>4.0</v>
      </c>
      <c r="N2482" s="2508">
        <v>241.0</v>
      </c>
      <c r="O2482" s="2508">
        <v>13.0</v>
      </c>
      <c r="P2482" s="2508">
        <v>0.2</v>
      </c>
    </row>
    <row r="2483">
      <c r="A2483" s="2505" t="s">
        <v>28</v>
      </c>
      <c r="B2483" s="2505" t="s">
        <v>783</v>
      </c>
      <c r="C2483" s="2506">
        <v>45635.583333333336</v>
      </c>
      <c r="D2483" s="2506">
        <v>45638.583333333336</v>
      </c>
      <c r="E2483" s="2508">
        <v>72.0</v>
      </c>
      <c r="F2483" s="2508" t="s">
        <v>414</v>
      </c>
      <c r="G2483" s="2508">
        <v>7.0</v>
      </c>
      <c r="H2483" s="2508">
        <v>146.0</v>
      </c>
      <c r="I2483" s="2508">
        <v>222.0</v>
      </c>
      <c r="J2483" s="2508">
        <v>161.0</v>
      </c>
      <c r="K2483" s="2510">
        <v>15011.0</v>
      </c>
      <c r="L2483" s="2510">
        <v>7506.0</v>
      </c>
      <c r="M2483" s="2508">
        <v>86.0</v>
      </c>
      <c r="N2483" s="2508">
        <v>33.0</v>
      </c>
      <c r="O2483" s="2508">
        <v>2.0</v>
      </c>
      <c r="P2483" s="2508">
        <v>0.0</v>
      </c>
    </row>
    <row r="2484">
      <c r="A2484" s="2505" t="s">
        <v>27</v>
      </c>
      <c r="B2484" s="2505" t="s">
        <v>783</v>
      </c>
      <c r="C2484" s="2506">
        <v>45642.583333333336</v>
      </c>
      <c r="D2484" s="2506">
        <v>45645.583333333336</v>
      </c>
      <c r="E2484" s="2508">
        <v>72.0</v>
      </c>
      <c r="F2484" s="2508" t="s">
        <v>414</v>
      </c>
      <c r="G2484" s="2508">
        <v>2.0</v>
      </c>
      <c r="H2484" s="2508">
        <v>121.0</v>
      </c>
      <c r="I2484" s="2508">
        <v>328.0</v>
      </c>
      <c r="J2484" s="2508">
        <v>148.0</v>
      </c>
      <c r="K2484" s="2510">
        <v>35611.0</v>
      </c>
      <c r="L2484" s="2510">
        <v>8903.0</v>
      </c>
      <c r="M2484" s="2508">
        <v>68.0</v>
      </c>
      <c r="N2484" s="2508">
        <v>39.0</v>
      </c>
      <c r="O2484" s="2508">
        <v>4.0</v>
      </c>
      <c r="P2484" s="2508">
        <v>0.1</v>
      </c>
    </row>
    <row r="2485">
      <c r="A2485" s="2505" t="s">
        <v>26</v>
      </c>
      <c r="B2485" s="2505" t="s">
        <v>783</v>
      </c>
      <c r="C2485" s="2506">
        <v>45649.583333333336</v>
      </c>
      <c r="D2485" s="2506">
        <v>45652.583333333336</v>
      </c>
      <c r="E2485" s="2508">
        <v>72.0</v>
      </c>
      <c r="F2485" s="2508" t="s">
        <v>414</v>
      </c>
      <c r="G2485" s="2508">
        <v>3.0</v>
      </c>
      <c r="H2485" s="2508">
        <v>123.0</v>
      </c>
      <c r="I2485" s="2508">
        <v>294.0</v>
      </c>
      <c r="J2485" s="2508">
        <v>135.0</v>
      </c>
      <c r="K2485" s="2510">
        <v>31373.0</v>
      </c>
      <c r="L2485" s="2510">
        <v>7843.0</v>
      </c>
      <c r="M2485" s="2508">
        <v>72.0</v>
      </c>
      <c r="N2485" s="2508">
        <v>35.0</v>
      </c>
      <c r="O2485" s="2508">
        <v>4.0</v>
      </c>
      <c r="P2485" s="2508">
        <v>0.1</v>
      </c>
    </row>
    <row r="2486">
      <c r="A2486" s="2505" t="s">
        <v>25</v>
      </c>
      <c r="B2486" s="2505" t="s">
        <v>783</v>
      </c>
      <c r="C2486" s="2506">
        <v>45656.583333333336</v>
      </c>
      <c r="D2486" s="2506">
        <v>45659.583333333336</v>
      </c>
      <c r="E2486" s="2508">
        <v>72.0</v>
      </c>
      <c r="F2486" s="2508" t="s">
        <v>414</v>
      </c>
      <c r="G2486" s="2508">
        <v>2.0</v>
      </c>
      <c r="H2486" s="2508">
        <v>34.0</v>
      </c>
      <c r="I2486" s="2508">
        <v>733.0</v>
      </c>
      <c r="J2486" s="2508">
        <v>63.0</v>
      </c>
      <c r="K2486" s="2510">
        <v>217165.0</v>
      </c>
      <c r="L2486" s="2510">
        <v>43433.0</v>
      </c>
      <c r="M2486" s="2508">
        <v>12.0</v>
      </c>
      <c r="N2486" s="2508">
        <v>191.0</v>
      </c>
      <c r="O2486" s="2508">
        <v>5.0</v>
      </c>
      <c r="P2486" s="2508">
        <v>0.1</v>
      </c>
    </row>
    <row r="2487">
      <c r="A2487" s="2505" t="s">
        <v>24</v>
      </c>
      <c r="B2487" s="2505" t="s">
        <v>783</v>
      </c>
      <c r="C2487" s="2506">
        <v>45663.583333333336</v>
      </c>
      <c r="D2487" s="2506">
        <v>45666.583333333336</v>
      </c>
      <c r="E2487" s="2508">
        <v>72.0</v>
      </c>
      <c r="F2487" s="2508" t="s">
        <v>414</v>
      </c>
      <c r="G2487" s="2508">
        <v>5.0</v>
      </c>
      <c r="H2487" s="2508">
        <v>153.0</v>
      </c>
      <c r="I2487" s="2508">
        <v>160.0</v>
      </c>
      <c r="J2487" s="2508">
        <v>156.0</v>
      </c>
      <c r="K2487" s="2510">
        <v>12882.0</v>
      </c>
      <c r="L2487" s="2510">
        <v>3221.0</v>
      </c>
      <c r="M2487" s="2508">
        <v>129.0</v>
      </c>
      <c r="N2487" s="2508">
        <v>14.0</v>
      </c>
      <c r="O2487" s="2508">
        <v>4.0</v>
      </c>
      <c r="P2487" s="2508">
        <v>0.1</v>
      </c>
    </row>
    <row r="2488">
      <c r="A2488" s="2505" t="s">
        <v>23</v>
      </c>
      <c r="B2488" s="2505" t="s">
        <v>783</v>
      </c>
      <c r="C2488" s="2506">
        <v>45670.583333333336</v>
      </c>
      <c r="D2488" s="2506">
        <v>45673.583333333336</v>
      </c>
      <c r="E2488" s="2508">
        <v>72.0</v>
      </c>
      <c r="F2488" s="2508" t="s">
        <v>414</v>
      </c>
      <c r="G2488" s="2508">
        <v>1.0</v>
      </c>
      <c r="H2488" s="2508">
        <v>42.0</v>
      </c>
      <c r="I2488" s="2508">
        <v>705.0</v>
      </c>
      <c r="J2488" s="2508">
        <v>73.0</v>
      </c>
      <c r="K2488" s="2510">
        <v>211910.0</v>
      </c>
      <c r="L2488" s="2510">
        <v>26489.0</v>
      </c>
      <c r="M2488" s="2508">
        <v>16.0</v>
      </c>
      <c r="N2488" s="2508">
        <v>117.0</v>
      </c>
      <c r="O2488" s="2508">
        <v>8.0</v>
      </c>
      <c r="P2488" s="2508">
        <v>0.1</v>
      </c>
    </row>
    <row r="2489">
      <c r="A2489" s="2505" t="s">
        <v>22</v>
      </c>
      <c r="B2489" s="2505" t="s">
        <v>783</v>
      </c>
      <c r="C2489" s="2506">
        <v>45677.583333333336</v>
      </c>
      <c r="D2489" s="2506">
        <v>45680.583333333336</v>
      </c>
      <c r="E2489" s="2508">
        <v>72.0</v>
      </c>
      <c r="F2489" s="2508" t="s">
        <v>414</v>
      </c>
      <c r="G2489" s="2508">
        <v>5.0</v>
      </c>
      <c r="H2489" s="2508">
        <v>48.0</v>
      </c>
      <c r="I2489" s="2508">
        <v>702.0</v>
      </c>
      <c r="J2489" s="2508">
        <v>80.0</v>
      </c>
      <c r="K2489" s="2510">
        <v>306036.0</v>
      </c>
      <c r="L2489" s="2510">
        <v>43719.0</v>
      </c>
      <c r="M2489" s="2508">
        <v>7.0</v>
      </c>
      <c r="N2489" s="2508">
        <v>193.0</v>
      </c>
      <c r="O2489" s="2508">
        <v>7.0</v>
      </c>
      <c r="P2489" s="2508">
        <v>0.1</v>
      </c>
    </row>
    <row r="2490">
      <c r="A2490" s="2505" t="s">
        <v>21</v>
      </c>
      <c r="B2490" s="2505" t="s">
        <v>783</v>
      </c>
      <c r="C2490" s="2506">
        <v>45684.583333333336</v>
      </c>
      <c r="D2490" s="2506">
        <v>45687.583333333336</v>
      </c>
      <c r="E2490" s="2508">
        <v>72.0</v>
      </c>
      <c r="F2490" s="2508" t="s">
        <v>414</v>
      </c>
      <c r="G2490" s="2508">
        <v>7.0</v>
      </c>
      <c r="H2490" s="2508">
        <v>154.0</v>
      </c>
      <c r="I2490" s="2508">
        <v>175.0</v>
      </c>
      <c r="J2490" s="2508">
        <v>167.0</v>
      </c>
      <c r="K2490" s="2510">
        <v>9081.0</v>
      </c>
      <c r="L2490" s="2510">
        <v>9081.0</v>
      </c>
      <c r="M2490" s="2508">
        <v>77.0</v>
      </c>
      <c r="N2490" s="2508">
        <v>40.0</v>
      </c>
      <c r="O2490" s="2508">
        <v>1.0</v>
      </c>
      <c r="P2490" s="2508">
        <v>0.0</v>
      </c>
    </row>
    <row r="2491">
      <c r="A2491" s="2505" t="s">
        <v>20</v>
      </c>
      <c r="B2491" s="2505" t="s">
        <v>783</v>
      </c>
      <c r="C2491" s="2506">
        <v>45691.583333333336</v>
      </c>
      <c r="D2491" s="2506">
        <v>45694.583333333336</v>
      </c>
      <c r="E2491" s="2508">
        <v>72.0</v>
      </c>
      <c r="F2491" s="2508" t="s">
        <v>414</v>
      </c>
      <c r="G2491" s="2508">
        <v>1.0</v>
      </c>
      <c r="H2491" s="2508">
        <v>100.0</v>
      </c>
      <c r="I2491" s="2508">
        <v>469.0</v>
      </c>
      <c r="J2491" s="2508">
        <v>122.0</v>
      </c>
      <c r="K2491" s="2510">
        <v>95842.0</v>
      </c>
      <c r="L2491" s="2510">
        <v>13692.0</v>
      </c>
      <c r="M2491" s="2508">
        <v>51.0</v>
      </c>
      <c r="N2491" s="2508">
        <v>60.0</v>
      </c>
      <c r="O2491" s="2508">
        <v>7.0</v>
      </c>
      <c r="P2491" s="2508">
        <v>0.1</v>
      </c>
    </row>
    <row r="2492">
      <c r="A2492" s="2505" t="s">
        <v>19</v>
      </c>
      <c r="B2492" s="2505" t="s">
        <v>783</v>
      </c>
      <c r="C2492" s="2506">
        <v>45698.583333333336</v>
      </c>
      <c r="D2492" s="2506">
        <v>45701.583333333336</v>
      </c>
      <c r="E2492" s="2508">
        <v>72.0</v>
      </c>
      <c r="F2492" s="2508" t="s">
        <v>414</v>
      </c>
      <c r="G2492" s="2508">
        <v>4.0</v>
      </c>
      <c r="H2492" s="2508">
        <v>31.0</v>
      </c>
      <c r="I2492" s="2508">
        <v>736.0</v>
      </c>
      <c r="J2492" s="2508">
        <v>53.0</v>
      </c>
      <c r="K2492" s="2510">
        <v>358972.0</v>
      </c>
      <c r="L2492" s="2510">
        <v>21116.0</v>
      </c>
      <c r="M2492" s="2508">
        <v>29.0</v>
      </c>
      <c r="N2492" s="2508">
        <v>93.0</v>
      </c>
      <c r="O2492" s="2508">
        <v>17.0</v>
      </c>
      <c r="P2492" s="2508">
        <v>0.2</v>
      </c>
    </row>
    <row r="2493">
      <c r="A2493" s="2505" t="s">
        <v>18</v>
      </c>
      <c r="B2493" s="2505" t="s">
        <v>783</v>
      </c>
      <c r="C2493" s="2506">
        <v>45705.583333333336</v>
      </c>
      <c r="D2493" s="2506">
        <v>45708.583333333336</v>
      </c>
      <c r="E2493" s="2508">
        <v>72.0</v>
      </c>
      <c r="F2493" s="2508" t="s">
        <v>414</v>
      </c>
      <c r="G2493" s="2508">
        <v>6.0</v>
      </c>
      <c r="H2493" s="2508">
        <v>17.0</v>
      </c>
      <c r="I2493" s="2508">
        <v>846.0</v>
      </c>
      <c r="J2493" s="2508">
        <v>35.0</v>
      </c>
      <c r="K2493" s="2510">
        <v>808314.0</v>
      </c>
      <c r="L2493" s="2510">
        <v>50520.0</v>
      </c>
      <c r="M2493" s="2508">
        <v>12.0</v>
      </c>
      <c r="N2493" s="2508">
        <v>223.0</v>
      </c>
      <c r="O2493" s="2508">
        <v>16.0</v>
      </c>
      <c r="P2493" s="2508">
        <v>0.2</v>
      </c>
    </row>
    <row r="2494">
      <c r="A2494" s="2505" t="s">
        <v>17</v>
      </c>
      <c r="B2494" s="2505" t="s">
        <v>783</v>
      </c>
      <c r="C2494" s="2506">
        <v>45712.583333333336</v>
      </c>
      <c r="D2494" s="2506">
        <v>45715.583333333336</v>
      </c>
      <c r="E2494" s="2508">
        <v>72.0</v>
      </c>
      <c r="F2494" s="2508" t="s">
        <v>414</v>
      </c>
      <c r="G2494" s="2508">
        <v>6.0</v>
      </c>
      <c r="H2494" s="2508">
        <v>117.0</v>
      </c>
      <c r="I2494" s="2508">
        <v>352.0</v>
      </c>
      <c r="J2494" s="2508">
        <v>125.0</v>
      </c>
      <c r="K2494" s="2510">
        <v>56245.0</v>
      </c>
      <c r="L2494" s="2510">
        <v>6249.0</v>
      </c>
      <c r="M2494" s="2508">
        <v>91.0</v>
      </c>
      <c r="N2494" s="2508">
        <v>28.0</v>
      </c>
      <c r="O2494" s="2508">
        <v>9.0</v>
      </c>
      <c r="P2494" s="2508">
        <v>0.1</v>
      </c>
    </row>
    <row r="2495">
      <c r="A2495" s="2505" t="s">
        <v>16</v>
      </c>
      <c r="B2495" s="2505" t="s">
        <v>783</v>
      </c>
      <c r="C2495" s="2506">
        <v>45719.583333333336</v>
      </c>
      <c r="D2495" s="2506">
        <v>45722.583333333336</v>
      </c>
      <c r="E2495" s="2508">
        <v>72.0</v>
      </c>
      <c r="F2495" s="2508" t="s">
        <v>414</v>
      </c>
      <c r="G2495" s="2508">
        <v>3.0</v>
      </c>
      <c r="H2495" s="2508">
        <v>71.0</v>
      </c>
      <c r="I2495" s="2508">
        <v>554.0</v>
      </c>
      <c r="J2495" s="2508">
        <v>92.0</v>
      </c>
      <c r="K2495" s="2510">
        <v>117374.0</v>
      </c>
      <c r="L2495" s="2510">
        <v>10670.0</v>
      </c>
      <c r="M2495" s="2508">
        <v>47.0</v>
      </c>
      <c r="N2495" s="2508">
        <v>47.0</v>
      </c>
      <c r="O2495" s="2508">
        <v>11.0</v>
      </c>
      <c r="P2495" s="2508">
        <v>0.2</v>
      </c>
    </row>
    <row r="2496">
      <c r="A2496" s="2505" t="s">
        <v>782</v>
      </c>
      <c r="B2496" s="2505" t="s">
        <v>783</v>
      </c>
      <c r="C2496" s="2506">
        <v>45502.625</v>
      </c>
      <c r="D2496" s="2506">
        <v>45505.583333333336</v>
      </c>
      <c r="E2496" s="2508">
        <v>71.0</v>
      </c>
      <c r="F2496" s="2508" t="s">
        <v>383</v>
      </c>
      <c r="G2496" s="2508">
        <v>5.0</v>
      </c>
      <c r="H2496" s="2508">
        <v>23.0</v>
      </c>
      <c r="I2496" s="2508">
        <v>795.0</v>
      </c>
      <c r="J2496" s="2508">
        <v>19.0</v>
      </c>
      <c r="K2496" s="2510">
        <v>643237.0</v>
      </c>
      <c r="L2496" s="2510">
        <v>45946.0</v>
      </c>
      <c r="M2496" s="2508">
        <v>30.0</v>
      </c>
      <c r="N2496" s="2508">
        <v>63.0</v>
      </c>
      <c r="O2496" s="2508">
        <v>14.0</v>
      </c>
      <c r="P2496" s="2508">
        <v>0.2</v>
      </c>
    </row>
    <row r="2497">
      <c r="A2497" s="2505" t="s">
        <v>46</v>
      </c>
      <c r="B2497" s="2505" t="s">
        <v>783</v>
      </c>
      <c r="C2497" s="2506">
        <v>45509.625</v>
      </c>
      <c r="D2497" s="2506">
        <v>45512.583333333336</v>
      </c>
      <c r="E2497" s="2508">
        <v>71.0</v>
      </c>
      <c r="F2497" s="2508" t="s">
        <v>383</v>
      </c>
      <c r="G2497" s="2508">
        <v>6.0</v>
      </c>
      <c r="H2497" s="2508">
        <v>67.0</v>
      </c>
      <c r="I2497" s="2508">
        <v>570.0</v>
      </c>
      <c r="J2497" s="2508">
        <v>39.0</v>
      </c>
      <c r="K2497" s="2510">
        <v>285668.0</v>
      </c>
      <c r="L2497" s="2510">
        <v>12420.0</v>
      </c>
      <c r="M2497" s="2508">
        <v>104.0</v>
      </c>
      <c r="N2497" s="2508">
        <v>17.0</v>
      </c>
      <c r="O2497" s="2508">
        <v>23.0</v>
      </c>
      <c r="P2497" s="2508">
        <v>0.3</v>
      </c>
    </row>
    <row r="2498">
      <c r="A2498" s="2505" t="s">
        <v>45</v>
      </c>
      <c r="B2498" s="2505" t="s">
        <v>783</v>
      </c>
      <c r="C2498" s="2506">
        <v>45516.625</v>
      </c>
      <c r="D2498" s="2506">
        <v>45519.583333333336</v>
      </c>
      <c r="E2498" s="2508">
        <v>71.0</v>
      </c>
      <c r="F2498" s="2508" t="s">
        <v>383</v>
      </c>
      <c r="G2498" s="2508">
        <v>5.0</v>
      </c>
      <c r="H2498" s="2508">
        <v>51.0</v>
      </c>
      <c r="I2498" s="2508">
        <v>606.0</v>
      </c>
      <c r="J2498" s="2508">
        <v>37.0</v>
      </c>
      <c r="K2498" s="2510">
        <v>270262.0</v>
      </c>
      <c r="L2498" s="2510">
        <v>13513.0</v>
      </c>
      <c r="M2498" s="2508">
        <v>91.0</v>
      </c>
      <c r="N2498" s="2508">
        <v>18.0</v>
      </c>
      <c r="O2498" s="2508">
        <v>20.0</v>
      </c>
      <c r="P2498" s="2508">
        <v>0.3</v>
      </c>
    </row>
    <row r="2499">
      <c r="A2499" s="2505" t="s">
        <v>44</v>
      </c>
      <c r="B2499" s="2505" t="s">
        <v>783</v>
      </c>
      <c r="C2499" s="2506">
        <v>45523.625</v>
      </c>
      <c r="D2499" s="2506">
        <v>45526.583333333336</v>
      </c>
      <c r="E2499" s="2508">
        <v>71.0</v>
      </c>
      <c r="F2499" s="2508" t="s">
        <v>383</v>
      </c>
      <c r="G2499" s="2508">
        <v>5.0</v>
      </c>
      <c r="H2499" s="2508">
        <v>73.0</v>
      </c>
      <c r="I2499" s="2508">
        <v>560.0</v>
      </c>
      <c r="J2499" s="2508">
        <v>45.0</v>
      </c>
      <c r="K2499" s="2510">
        <v>272994.0</v>
      </c>
      <c r="L2499" s="2510">
        <v>11869.0</v>
      </c>
      <c r="M2499" s="2508">
        <v>104.0</v>
      </c>
      <c r="N2499" s="2508">
        <v>16.0</v>
      </c>
      <c r="O2499" s="2508">
        <v>23.0</v>
      </c>
      <c r="P2499" s="2508">
        <v>0.3</v>
      </c>
    </row>
    <row r="2500">
      <c r="A2500" s="2505" t="s">
        <v>43</v>
      </c>
      <c r="B2500" s="2505" t="s">
        <v>783</v>
      </c>
      <c r="C2500" s="2506">
        <v>45530.625</v>
      </c>
      <c r="D2500" s="2506">
        <v>45533.583333333336</v>
      </c>
      <c r="E2500" s="2508">
        <v>71.0</v>
      </c>
      <c r="F2500" s="2508" t="s">
        <v>383</v>
      </c>
      <c r="G2500" s="2508">
        <v>5.0</v>
      </c>
      <c r="H2500" s="2508">
        <v>21.0</v>
      </c>
      <c r="I2500" s="2508">
        <v>767.0</v>
      </c>
      <c r="J2500" s="2508">
        <v>19.0</v>
      </c>
      <c r="K2500" s="2510">
        <v>674384.0</v>
      </c>
      <c r="L2500" s="2510">
        <v>24977.0</v>
      </c>
      <c r="M2500" s="2508">
        <v>56.0</v>
      </c>
      <c r="N2500" s="2508">
        <v>34.0</v>
      </c>
      <c r="O2500" s="2508">
        <v>27.0</v>
      </c>
      <c r="P2500" s="2508">
        <v>0.4</v>
      </c>
    </row>
    <row r="2501">
      <c r="A2501" s="2505" t="s">
        <v>42</v>
      </c>
      <c r="B2501" s="2505" t="s">
        <v>783</v>
      </c>
      <c r="C2501" s="2506">
        <v>45537.708333333336</v>
      </c>
      <c r="D2501" s="2506">
        <v>45540.666666666664</v>
      </c>
      <c r="E2501" s="2508">
        <v>71.0</v>
      </c>
      <c r="F2501" s="2508" t="s">
        <v>383</v>
      </c>
      <c r="G2501" s="2508">
        <v>6.0</v>
      </c>
      <c r="H2501" s="2508">
        <v>59.0</v>
      </c>
      <c r="I2501" s="2508">
        <v>624.0</v>
      </c>
      <c r="J2501" s="2508">
        <v>40.0</v>
      </c>
      <c r="K2501" s="2510">
        <v>351823.0</v>
      </c>
      <c r="L2501" s="2510">
        <v>17591.0</v>
      </c>
      <c r="M2501" s="2508">
        <v>89.0</v>
      </c>
      <c r="N2501" s="2508">
        <v>24.0</v>
      </c>
      <c r="O2501" s="2508">
        <v>20.0</v>
      </c>
      <c r="P2501" s="2508">
        <v>0.3</v>
      </c>
    </row>
    <row r="2502">
      <c r="A2502" s="2505" t="s">
        <v>41</v>
      </c>
      <c r="B2502" s="2505" t="s">
        <v>783</v>
      </c>
      <c r="C2502" s="2506">
        <v>45544.708333333336</v>
      </c>
      <c r="D2502" s="2506">
        <v>45547.583333333336</v>
      </c>
      <c r="E2502" s="2508">
        <v>69.0</v>
      </c>
      <c r="F2502" s="2508" t="s">
        <v>383</v>
      </c>
      <c r="G2502" s="2508">
        <v>6.0</v>
      </c>
      <c r="H2502" s="2508">
        <v>87.0</v>
      </c>
      <c r="I2502" s="2508">
        <v>512.0</v>
      </c>
      <c r="J2502" s="2508">
        <v>66.0</v>
      </c>
      <c r="K2502" s="2510">
        <v>199742.0</v>
      </c>
      <c r="L2502" s="2510">
        <v>18158.0</v>
      </c>
      <c r="M2502" s="2508">
        <v>83.0</v>
      </c>
      <c r="N2502" s="2508">
        <v>24.0</v>
      </c>
      <c r="O2502" s="2508">
        <v>11.0</v>
      </c>
      <c r="P2502" s="2508">
        <v>0.2</v>
      </c>
    </row>
    <row r="2503">
      <c r="A2503" s="2505" t="s">
        <v>40</v>
      </c>
      <c r="B2503" s="2505" t="s">
        <v>783</v>
      </c>
      <c r="C2503" s="2506">
        <v>45551.708333333336</v>
      </c>
      <c r="D2503" s="2506">
        <v>45554.583333333336</v>
      </c>
      <c r="E2503" s="2508">
        <v>69.0</v>
      </c>
      <c r="F2503" s="2508" t="s">
        <v>383</v>
      </c>
      <c r="G2503" s="2508">
        <v>5.0</v>
      </c>
      <c r="H2503" s="2508">
        <v>111.0</v>
      </c>
      <c r="I2503" s="2508">
        <v>386.0</v>
      </c>
      <c r="J2503" s="2508">
        <v>99.0</v>
      </c>
      <c r="K2503" s="2510">
        <v>88837.0</v>
      </c>
      <c r="L2503" s="2510">
        <v>12691.0</v>
      </c>
      <c r="M2503" s="2508">
        <v>98.0</v>
      </c>
      <c r="N2503" s="2508">
        <v>17.0</v>
      </c>
      <c r="O2503" s="2508">
        <v>7.0</v>
      </c>
      <c r="P2503" s="2508">
        <v>0.1</v>
      </c>
    </row>
    <row r="2504">
      <c r="A2504" s="2505" t="s">
        <v>39</v>
      </c>
      <c r="B2504" s="2505" t="s">
        <v>783</v>
      </c>
      <c r="C2504" s="2506">
        <v>45558.708333333336</v>
      </c>
      <c r="D2504" s="2506">
        <v>45561.583333333336</v>
      </c>
      <c r="E2504" s="2508">
        <v>69.0</v>
      </c>
      <c r="F2504" s="2508" t="s">
        <v>383</v>
      </c>
      <c r="G2504" s="2508">
        <v>5.0</v>
      </c>
      <c r="H2504" s="2508">
        <v>87.0</v>
      </c>
      <c r="I2504" s="2508">
        <v>519.0</v>
      </c>
      <c r="J2504" s="2508">
        <v>62.0</v>
      </c>
      <c r="K2504" s="2510">
        <v>231305.0</v>
      </c>
      <c r="L2504" s="2510">
        <v>16522.0</v>
      </c>
      <c r="M2504" s="2508">
        <v>96.0</v>
      </c>
      <c r="N2504" s="2508">
        <v>22.0</v>
      </c>
      <c r="O2504" s="2508">
        <v>14.0</v>
      </c>
      <c r="P2504" s="2508">
        <v>0.2</v>
      </c>
    </row>
    <row r="2505">
      <c r="A2505" s="2505" t="s">
        <v>38</v>
      </c>
      <c r="B2505" s="2505" t="s">
        <v>783</v>
      </c>
      <c r="C2505" s="2506">
        <v>45565.708333333336</v>
      </c>
      <c r="D2505" s="2506">
        <v>45568.583333333336</v>
      </c>
      <c r="E2505" s="2508">
        <v>69.0</v>
      </c>
      <c r="F2505" s="2508" t="s">
        <v>383</v>
      </c>
      <c r="G2505" s="2508">
        <v>5.0</v>
      </c>
      <c r="H2505" s="2508">
        <v>117.0</v>
      </c>
      <c r="I2505" s="2508">
        <v>361.0</v>
      </c>
      <c r="J2505" s="2508">
        <v>99.0</v>
      </c>
      <c r="K2505" s="2510">
        <v>110442.0</v>
      </c>
      <c r="L2505" s="2510">
        <v>15777.0</v>
      </c>
      <c r="M2505" s="2508">
        <v>99.0</v>
      </c>
      <c r="N2505" s="2508">
        <v>21.0</v>
      </c>
      <c r="O2505" s="2508">
        <v>7.0</v>
      </c>
      <c r="P2505" s="2508">
        <v>0.1</v>
      </c>
    </row>
    <row r="2506">
      <c r="A2506" s="2505" t="s">
        <v>37</v>
      </c>
      <c r="B2506" s="2505" t="s">
        <v>783</v>
      </c>
      <c r="C2506" s="2506">
        <v>45572.625</v>
      </c>
      <c r="D2506" s="2506">
        <v>45575.583333333336</v>
      </c>
      <c r="E2506" s="2508">
        <v>71.0</v>
      </c>
      <c r="F2506" s="2508" t="s">
        <v>383</v>
      </c>
      <c r="G2506" s="2508">
        <v>5.0</v>
      </c>
      <c r="H2506" s="2508">
        <v>115.0</v>
      </c>
      <c r="I2506" s="2508">
        <v>401.0</v>
      </c>
      <c r="J2506" s="2508">
        <v>80.0</v>
      </c>
      <c r="K2506" s="2510">
        <v>198926.0</v>
      </c>
      <c r="L2506" s="2510">
        <v>11702.0</v>
      </c>
      <c r="M2506" s="2508">
        <v>130.0</v>
      </c>
      <c r="N2506" s="2508">
        <v>16.0</v>
      </c>
      <c r="O2506" s="2508">
        <v>17.0</v>
      </c>
      <c r="P2506" s="2508">
        <v>0.2</v>
      </c>
    </row>
    <row r="2507">
      <c r="A2507" s="2505" t="s">
        <v>36</v>
      </c>
      <c r="B2507" s="2505" t="s">
        <v>783</v>
      </c>
      <c r="C2507" s="2506">
        <v>45579.625</v>
      </c>
      <c r="D2507" s="2506">
        <v>45582.583333333336</v>
      </c>
      <c r="E2507" s="2508">
        <v>71.0</v>
      </c>
      <c r="F2507" s="2508" t="s">
        <v>383</v>
      </c>
      <c r="G2507" s="2508">
        <v>5.0</v>
      </c>
      <c r="H2507" s="2508">
        <v>136.0</v>
      </c>
      <c r="I2507" s="2508">
        <v>270.0</v>
      </c>
      <c r="J2507" s="2508">
        <v>113.0</v>
      </c>
      <c r="K2507" s="2510">
        <v>107193.0</v>
      </c>
      <c r="L2507" s="2510">
        <v>8933.0</v>
      </c>
      <c r="M2507" s="2508">
        <v>140.0</v>
      </c>
      <c r="N2507" s="2508">
        <v>12.0</v>
      </c>
      <c r="O2507" s="2508">
        <v>12.0</v>
      </c>
      <c r="P2507" s="2508">
        <v>0.2</v>
      </c>
    </row>
    <row r="2508">
      <c r="A2508" s="2505" t="s">
        <v>35</v>
      </c>
      <c r="B2508" s="2505" t="s">
        <v>783</v>
      </c>
      <c r="C2508" s="2506">
        <v>45586.625</v>
      </c>
      <c r="D2508" s="2506">
        <v>45589.583333333336</v>
      </c>
      <c r="E2508" s="2508">
        <v>71.0</v>
      </c>
      <c r="F2508" s="2508" t="s">
        <v>383</v>
      </c>
      <c r="G2508" s="2508">
        <v>3.0</v>
      </c>
      <c r="H2508" s="2508">
        <v>98.0</v>
      </c>
      <c r="I2508" s="2508">
        <v>439.0</v>
      </c>
      <c r="J2508" s="2508">
        <v>85.0</v>
      </c>
      <c r="K2508" s="2510">
        <v>163797.0</v>
      </c>
      <c r="L2508" s="2510">
        <v>12600.0</v>
      </c>
      <c r="M2508" s="2508">
        <v>102.0</v>
      </c>
      <c r="N2508" s="2508">
        <v>19.0</v>
      </c>
      <c r="O2508" s="2508">
        <v>13.0</v>
      </c>
      <c r="P2508" s="2508">
        <v>0.2</v>
      </c>
    </row>
    <row r="2509">
      <c r="A2509" s="2505" t="s">
        <v>34</v>
      </c>
      <c r="B2509" s="2505" t="s">
        <v>783</v>
      </c>
      <c r="C2509" s="2506">
        <v>45593.583333333336</v>
      </c>
      <c r="D2509" s="2506">
        <v>45596.583333333336</v>
      </c>
      <c r="E2509" s="2508">
        <v>72.0</v>
      </c>
      <c r="F2509" s="2508" t="s">
        <v>383</v>
      </c>
      <c r="G2509" s="2508">
        <v>4.0</v>
      </c>
      <c r="H2509" s="2508">
        <v>118.0</v>
      </c>
      <c r="I2509" s="2508">
        <v>368.0</v>
      </c>
      <c r="J2509" s="2508">
        <v>93.0</v>
      </c>
      <c r="K2509" s="2510">
        <v>175031.0</v>
      </c>
      <c r="L2509" s="2510">
        <v>10939.0</v>
      </c>
      <c r="M2509" s="2508">
        <v>123.0</v>
      </c>
      <c r="N2509" s="2508">
        <v>17.0</v>
      </c>
      <c r="O2509" s="2508">
        <v>16.0</v>
      </c>
      <c r="P2509" s="2508">
        <v>0.2</v>
      </c>
    </row>
    <row r="2510">
      <c r="A2510" s="2505" t="s">
        <v>33</v>
      </c>
      <c r="B2510" s="2505" t="s">
        <v>783</v>
      </c>
      <c r="C2510" s="2506">
        <v>45600.583333333336</v>
      </c>
      <c r="D2510" s="2506">
        <v>45603.583333333336</v>
      </c>
      <c r="E2510" s="2508">
        <v>72.0</v>
      </c>
      <c r="F2510" s="2508" t="s">
        <v>383</v>
      </c>
      <c r="G2510" s="2508">
        <v>3.0</v>
      </c>
      <c r="H2510" s="2508">
        <v>77.0</v>
      </c>
      <c r="I2510" s="2508">
        <v>555.0</v>
      </c>
      <c r="J2510" s="2508">
        <v>55.0</v>
      </c>
      <c r="K2510" s="2510">
        <v>423274.0</v>
      </c>
      <c r="L2510" s="2510">
        <v>12449.0</v>
      </c>
      <c r="M2510" s="2508">
        <v>106.0</v>
      </c>
      <c r="N2510" s="2508">
        <v>19.0</v>
      </c>
      <c r="O2510" s="2508">
        <v>34.0</v>
      </c>
      <c r="P2510" s="2508">
        <v>0.5</v>
      </c>
    </row>
    <row r="2511">
      <c r="A2511" s="2505" t="s">
        <v>32</v>
      </c>
      <c r="B2511" s="2505" t="s">
        <v>783</v>
      </c>
      <c r="C2511" s="2506">
        <v>45607.583333333336</v>
      </c>
      <c r="D2511" s="2506">
        <v>45610.583333333336</v>
      </c>
      <c r="E2511" s="2508">
        <v>72.0</v>
      </c>
      <c r="F2511" s="2508" t="s">
        <v>383</v>
      </c>
      <c r="G2511" s="2508">
        <v>5.0</v>
      </c>
      <c r="H2511" s="2508">
        <v>159.0</v>
      </c>
      <c r="I2511" s="2508">
        <v>185.0</v>
      </c>
      <c r="J2511" s="2508">
        <v>135.0</v>
      </c>
      <c r="K2511" s="2510">
        <v>91879.0</v>
      </c>
      <c r="L2511" s="2510">
        <v>8353.0</v>
      </c>
      <c r="M2511" s="2508">
        <v>143.0</v>
      </c>
      <c r="N2511" s="2508">
        <v>13.0</v>
      </c>
      <c r="O2511" s="2508">
        <v>11.0</v>
      </c>
      <c r="P2511" s="2508">
        <v>0.2</v>
      </c>
    </row>
    <row r="2512">
      <c r="A2512" s="2505" t="s">
        <v>31</v>
      </c>
      <c r="B2512" s="2505" t="s">
        <v>783</v>
      </c>
      <c r="C2512" s="2506">
        <v>45614.583333333336</v>
      </c>
      <c r="D2512" s="2506">
        <v>45617.583333333336</v>
      </c>
      <c r="E2512" s="2508">
        <v>72.0</v>
      </c>
      <c r="F2512" s="2508" t="s">
        <v>383</v>
      </c>
      <c r="G2512" s="2508">
        <v>3.0</v>
      </c>
      <c r="H2512" s="2508">
        <v>122.0</v>
      </c>
      <c r="I2512" s="2508">
        <v>333.0</v>
      </c>
      <c r="J2512" s="2508">
        <v>99.0</v>
      </c>
      <c r="K2512" s="2510">
        <v>193651.0</v>
      </c>
      <c r="L2512" s="2510">
        <v>10192.0</v>
      </c>
      <c r="M2512" s="2508">
        <v>131.0</v>
      </c>
      <c r="N2512" s="2508">
        <v>16.0</v>
      </c>
      <c r="O2512" s="2508">
        <v>19.0</v>
      </c>
      <c r="P2512" s="2508">
        <v>0.3</v>
      </c>
    </row>
    <row r="2513">
      <c r="A2513" s="2505" t="s">
        <v>30</v>
      </c>
      <c r="B2513" s="2505" t="s">
        <v>783</v>
      </c>
      <c r="C2513" s="2506">
        <v>45621.583333333336</v>
      </c>
      <c r="D2513" s="2506">
        <v>45624.583333333336</v>
      </c>
      <c r="E2513" s="2508">
        <v>72.0</v>
      </c>
      <c r="F2513" s="2508" t="s">
        <v>383</v>
      </c>
      <c r="G2513" s="2508">
        <v>5.0</v>
      </c>
      <c r="H2513" s="2508">
        <v>138.0</v>
      </c>
      <c r="I2513" s="2508">
        <v>265.0</v>
      </c>
      <c r="J2513" s="2508">
        <v>126.0</v>
      </c>
      <c r="K2513" s="2510">
        <v>88699.0</v>
      </c>
      <c r="L2513" s="2510">
        <v>12671.0</v>
      </c>
      <c r="M2513" s="2508">
        <v>113.0</v>
      </c>
      <c r="N2513" s="2508">
        <v>19.0</v>
      </c>
      <c r="O2513" s="2508">
        <v>7.0</v>
      </c>
      <c r="P2513" s="2508">
        <v>0.1</v>
      </c>
    </row>
    <row r="2514">
      <c r="A2514" s="2505" t="s">
        <v>29</v>
      </c>
      <c r="B2514" s="2505" t="s">
        <v>783</v>
      </c>
      <c r="C2514" s="2506">
        <v>45628.583333333336</v>
      </c>
      <c r="D2514" s="2506">
        <v>45631.583333333336</v>
      </c>
      <c r="E2514" s="2508">
        <v>72.0</v>
      </c>
      <c r="F2514" s="2508" t="s">
        <v>383</v>
      </c>
      <c r="G2514" s="2508">
        <v>4.0</v>
      </c>
      <c r="H2514" s="2508">
        <v>116.0</v>
      </c>
      <c r="I2514" s="2508">
        <v>393.0</v>
      </c>
      <c r="J2514" s="2508">
        <v>96.0</v>
      </c>
      <c r="K2514" s="2510">
        <v>222905.0</v>
      </c>
      <c r="L2514" s="2510">
        <v>13112.0</v>
      </c>
      <c r="M2514" s="2508">
        <v>119.0</v>
      </c>
      <c r="N2514" s="2508">
        <v>20.0</v>
      </c>
      <c r="O2514" s="2508">
        <v>17.0</v>
      </c>
      <c r="P2514" s="2508">
        <v>0.2</v>
      </c>
    </row>
    <row r="2515">
      <c r="A2515" s="2505" t="s">
        <v>28</v>
      </c>
      <c r="B2515" s="2505" t="s">
        <v>783</v>
      </c>
      <c r="C2515" s="2506">
        <v>45635.583333333336</v>
      </c>
      <c r="D2515" s="2506">
        <v>45638.583333333336</v>
      </c>
      <c r="E2515" s="2508">
        <v>72.0</v>
      </c>
      <c r="F2515" s="2508" t="s">
        <v>383</v>
      </c>
      <c r="G2515" s="2508">
        <v>3.0</v>
      </c>
      <c r="H2515" s="2508">
        <v>109.0</v>
      </c>
      <c r="I2515" s="2508">
        <v>412.0</v>
      </c>
      <c r="J2515" s="2508">
        <v>83.0</v>
      </c>
      <c r="K2515" s="2510">
        <v>231098.0</v>
      </c>
      <c r="L2515" s="2510">
        <v>10504.0</v>
      </c>
      <c r="M2515" s="2508">
        <v>126.0</v>
      </c>
      <c r="N2515" s="2508">
        <v>16.0</v>
      </c>
      <c r="O2515" s="2508">
        <v>22.0</v>
      </c>
      <c r="P2515" s="2508">
        <v>0.3</v>
      </c>
    </row>
    <row r="2516">
      <c r="A2516" s="2505" t="s">
        <v>27</v>
      </c>
      <c r="B2516" s="2505" t="s">
        <v>783</v>
      </c>
      <c r="C2516" s="2506">
        <v>45642.583333333336</v>
      </c>
      <c r="D2516" s="2506">
        <v>45645.583333333336</v>
      </c>
      <c r="E2516" s="2508">
        <v>72.0</v>
      </c>
      <c r="F2516" s="2508" t="s">
        <v>383</v>
      </c>
      <c r="G2516" s="2508">
        <v>3.0</v>
      </c>
      <c r="H2516" s="2508">
        <v>107.0</v>
      </c>
      <c r="I2516" s="2508">
        <v>403.0</v>
      </c>
      <c r="J2516" s="2508">
        <v>94.0</v>
      </c>
      <c r="K2516" s="2510">
        <v>184354.0</v>
      </c>
      <c r="L2516" s="2510">
        <v>14181.0</v>
      </c>
      <c r="M2516" s="2508">
        <v>111.0</v>
      </c>
      <c r="N2516" s="2508">
        <v>22.0</v>
      </c>
      <c r="O2516" s="2508">
        <v>13.0</v>
      </c>
      <c r="P2516" s="2508">
        <v>0.2</v>
      </c>
    </row>
    <row r="2517">
      <c r="A2517" s="2505" t="s">
        <v>26</v>
      </c>
      <c r="B2517" s="2505" t="s">
        <v>783</v>
      </c>
      <c r="C2517" s="2506">
        <v>45649.583333333336</v>
      </c>
      <c r="D2517" s="2506">
        <v>45652.583333333336</v>
      </c>
      <c r="E2517" s="2508">
        <v>72.0</v>
      </c>
      <c r="F2517" s="2508" t="s">
        <v>383</v>
      </c>
      <c r="G2517" s="2508">
        <v>4.0</v>
      </c>
      <c r="H2517" s="2508">
        <v>118.0</v>
      </c>
      <c r="I2517" s="2508">
        <v>306.0</v>
      </c>
      <c r="J2517" s="2508">
        <v>116.0</v>
      </c>
      <c r="K2517" s="2510">
        <v>57094.0</v>
      </c>
      <c r="L2517" s="2510">
        <v>19031.0</v>
      </c>
      <c r="M2517" s="2508">
        <v>90.0</v>
      </c>
      <c r="N2517" s="2508">
        <v>29.0</v>
      </c>
      <c r="O2517" s="2508">
        <v>3.0</v>
      </c>
      <c r="P2517" s="2508">
        <v>0.0</v>
      </c>
    </row>
    <row r="2518">
      <c r="A2518" s="2505" t="s">
        <v>25</v>
      </c>
      <c r="B2518" s="2505" t="s">
        <v>783</v>
      </c>
      <c r="C2518" s="2506">
        <v>45656.583333333336</v>
      </c>
      <c r="D2518" s="2506">
        <v>45659.583333333336</v>
      </c>
      <c r="E2518" s="2508">
        <v>72.0</v>
      </c>
      <c r="F2518" s="2508" t="s">
        <v>383</v>
      </c>
      <c r="G2518" s="2508">
        <v>4.0</v>
      </c>
      <c r="H2518" s="2508">
        <v>144.0</v>
      </c>
      <c r="I2518" s="2508">
        <v>207.0</v>
      </c>
      <c r="J2518" s="2508">
        <v>124.0</v>
      </c>
      <c r="K2518" s="2510">
        <v>48504.0</v>
      </c>
      <c r="L2518" s="2510">
        <v>9701.0</v>
      </c>
      <c r="M2518" s="2508">
        <v>134.0</v>
      </c>
      <c r="N2518" s="2508">
        <v>15.0</v>
      </c>
      <c r="O2518" s="2508">
        <v>5.0</v>
      </c>
      <c r="P2518" s="2508">
        <v>0.1</v>
      </c>
    </row>
    <row r="2519">
      <c r="A2519" s="2505" t="s">
        <v>24</v>
      </c>
      <c r="B2519" s="2505" t="s">
        <v>783</v>
      </c>
      <c r="C2519" s="2506">
        <v>45663.583333333336</v>
      </c>
      <c r="D2519" s="2506">
        <v>45666.583333333336</v>
      </c>
      <c r="E2519" s="2508">
        <v>72.0</v>
      </c>
      <c r="F2519" s="2508" t="s">
        <v>383</v>
      </c>
      <c r="G2519" s="2508">
        <v>3.0</v>
      </c>
      <c r="H2519" s="2508">
        <v>121.0</v>
      </c>
      <c r="I2519" s="2508">
        <v>330.0</v>
      </c>
      <c r="J2519" s="2508">
        <v>109.0</v>
      </c>
      <c r="K2519" s="2510">
        <v>111879.0</v>
      </c>
      <c r="L2519" s="2510">
        <v>11188.0</v>
      </c>
      <c r="M2519" s="2508">
        <v>115.0</v>
      </c>
      <c r="N2519" s="2508">
        <v>17.0</v>
      </c>
      <c r="O2519" s="2508">
        <v>10.0</v>
      </c>
      <c r="P2519" s="2508">
        <v>0.1</v>
      </c>
    </row>
    <row r="2520">
      <c r="A2520" s="2505" t="s">
        <v>23</v>
      </c>
      <c r="B2520" s="2505" t="s">
        <v>783</v>
      </c>
      <c r="C2520" s="2506">
        <v>45670.583333333336</v>
      </c>
      <c r="D2520" s="2506">
        <v>45673.583333333336</v>
      </c>
      <c r="E2520" s="2508">
        <v>72.0</v>
      </c>
      <c r="F2520" s="2508" t="s">
        <v>383</v>
      </c>
      <c r="G2520" s="2508">
        <v>3.0</v>
      </c>
      <c r="H2520" s="2508">
        <v>59.0</v>
      </c>
      <c r="I2520" s="2508">
        <v>632.0</v>
      </c>
      <c r="J2520" s="2508">
        <v>44.0</v>
      </c>
      <c r="K2520" s="2510">
        <v>364084.0</v>
      </c>
      <c r="L2520" s="2510">
        <v>19162.0</v>
      </c>
      <c r="M2520" s="2508">
        <v>76.0</v>
      </c>
      <c r="N2520" s="2508">
        <v>29.0</v>
      </c>
      <c r="O2520" s="2508">
        <v>19.0</v>
      </c>
      <c r="P2520" s="2508">
        <v>0.3</v>
      </c>
    </row>
    <row r="2521">
      <c r="A2521" s="2505" t="s">
        <v>22</v>
      </c>
      <c r="B2521" s="2505" t="s">
        <v>783</v>
      </c>
      <c r="C2521" s="2506">
        <v>45677.583333333336</v>
      </c>
      <c r="D2521" s="2506">
        <v>45680.583333333336</v>
      </c>
      <c r="E2521" s="2508">
        <v>72.0</v>
      </c>
      <c r="F2521" s="2508" t="s">
        <v>383</v>
      </c>
      <c r="G2521" s="2508">
        <v>6.0</v>
      </c>
      <c r="H2521" s="2508">
        <v>19.0</v>
      </c>
      <c r="I2521" s="2508">
        <v>807.0</v>
      </c>
      <c r="J2521" s="2508">
        <v>22.0</v>
      </c>
      <c r="K2521" s="2510">
        <v>1359132.0</v>
      </c>
      <c r="L2521" s="2510">
        <v>37754.0</v>
      </c>
      <c r="M2521" s="2508">
        <v>57.0</v>
      </c>
      <c r="N2521" s="2508">
        <v>57.0</v>
      </c>
      <c r="O2521" s="2508">
        <v>36.0</v>
      </c>
      <c r="P2521" s="2508">
        <v>0.5</v>
      </c>
    </row>
    <row r="2522">
      <c r="A2522" s="2505" t="s">
        <v>21</v>
      </c>
      <c r="B2522" s="2505" t="s">
        <v>783</v>
      </c>
      <c r="C2522" s="2506">
        <v>45684.583333333336</v>
      </c>
      <c r="D2522" s="2506">
        <v>45687.583333333336</v>
      </c>
      <c r="E2522" s="2508">
        <v>72.0</v>
      </c>
      <c r="F2522" s="2508" t="s">
        <v>383</v>
      </c>
      <c r="G2522" s="2508">
        <v>6.0</v>
      </c>
      <c r="H2522" s="2508">
        <v>50.0</v>
      </c>
      <c r="I2522" s="2508">
        <v>695.0</v>
      </c>
      <c r="J2522" s="2508">
        <v>41.0</v>
      </c>
      <c r="K2522" s="2510">
        <v>643863.0</v>
      </c>
      <c r="L2522" s="2510">
        <v>30660.0</v>
      </c>
      <c r="M2522" s="2508">
        <v>63.0</v>
      </c>
      <c r="N2522" s="2508">
        <v>47.0</v>
      </c>
      <c r="O2522" s="2508">
        <v>21.0</v>
      </c>
      <c r="P2522" s="2508">
        <v>0.3</v>
      </c>
    </row>
    <row r="2523">
      <c r="A2523" s="2505" t="s">
        <v>20</v>
      </c>
      <c r="B2523" s="2505" t="s">
        <v>783</v>
      </c>
      <c r="C2523" s="2506">
        <v>45691.583333333336</v>
      </c>
      <c r="D2523" s="2506">
        <v>45694.583333333336</v>
      </c>
      <c r="E2523" s="2508">
        <v>72.0</v>
      </c>
      <c r="F2523" s="2508" t="s">
        <v>383</v>
      </c>
      <c r="G2523" s="2508">
        <v>5.0</v>
      </c>
      <c r="H2523" s="2508">
        <v>101.0</v>
      </c>
      <c r="I2523" s="2508">
        <v>449.0</v>
      </c>
      <c r="J2523" s="2508">
        <v>93.0</v>
      </c>
      <c r="K2523" s="2510">
        <v>181934.0</v>
      </c>
      <c r="L2523" s="2510">
        <v>25991.0</v>
      </c>
      <c r="M2523" s="2508">
        <v>73.0</v>
      </c>
      <c r="N2523" s="2508">
        <v>40.0</v>
      </c>
      <c r="O2523" s="2508">
        <v>7.0</v>
      </c>
      <c r="P2523" s="2508">
        <v>0.1</v>
      </c>
    </row>
    <row r="2524">
      <c r="A2524" s="2505" t="s">
        <v>19</v>
      </c>
      <c r="B2524" s="2505" t="s">
        <v>783</v>
      </c>
      <c r="C2524" s="2506">
        <v>45698.583333333336</v>
      </c>
      <c r="D2524" s="2506">
        <v>45701.583333333336</v>
      </c>
      <c r="E2524" s="2508">
        <v>72.0</v>
      </c>
      <c r="F2524" s="2508" t="s">
        <v>383</v>
      </c>
      <c r="G2524" s="2508">
        <v>4.0</v>
      </c>
      <c r="H2524" s="2508">
        <v>100.0</v>
      </c>
      <c r="I2524" s="2508">
        <v>399.0</v>
      </c>
      <c r="J2524" s="2508">
        <v>103.0</v>
      </c>
      <c r="K2524" s="2510">
        <v>119047.0</v>
      </c>
      <c r="L2524" s="2510">
        <v>19841.0</v>
      </c>
      <c r="M2524" s="2508">
        <v>83.0</v>
      </c>
      <c r="N2524" s="2508">
        <v>30.0</v>
      </c>
      <c r="O2524" s="2508">
        <v>6.0</v>
      </c>
      <c r="P2524" s="2508">
        <v>0.1</v>
      </c>
    </row>
    <row r="2525">
      <c r="A2525" s="2505" t="s">
        <v>18</v>
      </c>
      <c r="B2525" s="2505" t="s">
        <v>783</v>
      </c>
      <c r="C2525" s="2506">
        <v>45705.583333333336</v>
      </c>
      <c r="D2525" s="2506">
        <v>45708.583333333336</v>
      </c>
      <c r="E2525" s="2508">
        <v>72.0</v>
      </c>
      <c r="F2525" s="2508" t="s">
        <v>383</v>
      </c>
      <c r="G2525" s="2508">
        <v>5.0</v>
      </c>
      <c r="H2525" s="2508">
        <v>69.0</v>
      </c>
      <c r="I2525" s="2508">
        <v>567.0</v>
      </c>
      <c r="J2525" s="2508">
        <v>57.0</v>
      </c>
      <c r="K2525" s="2510">
        <v>429055.0</v>
      </c>
      <c r="L2525" s="2510">
        <v>17877.0</v>
      </c>
      <c r="M2525" s="2508">
        <v>90.0</v>
      </c>
      <c r="N2525" s="2508">
        <v>27.0</v>
      </c>
      <c r="O2525" s="2508">
        <v>24.0</v>
      </c>
      <c r="P2525" s="2508">
        <v>0.3</v>
      </c>
    </row>
    <row r="2526">
      <c r="A2526" s="2505" t="s">
        <v>17</v>
      </c>
      <c r="B2526" s="2505" t="s">
        <v>783</v>
      </c>
      <c r="C2526" s="2506">
        <v>45712.583333333336</v>
      </c>
      <c r="D2526" s="2506">
        <v>45715.583333333336</v>
      </c>
      <c r="E2526" s="2508">
        <v>72.0</v>
      </c>
      <c r="F2526" s="2508" t="s">
        <v>383</v>
      </c>
      <c r="G2526" s="2508">
        <v>5.0</v>
      </c>
      <c r="H2526" s="2508">
        <v>73.0</v>
      </c>
      <c r="I2526" s="2508">
        <v>548.0</v>
      </c>
      <c r="J2526" s="2508">
        <v>67.0</v>
      </c>
      <c r="K2526" s="2510">
        <v>306300.0</v>
      </c>
      <c r="L2526" s="2510">
        <v>20420.0</v>
      </c>
      <c r="M2526" s="2508">
        <v>84.0</v>
      </c>
      <c r="N2526" s="2508">
        <v>31.0</v>
      </c>
      <c r="O2526" s="2508">
        <v>15.0</v>
      </c>
      <c r="P2526" s="2508">
        <v>0.2</v>
      </c>
    </row>
    <row r="2527">
      <c r="A2527" s="2505" t="s">
        <v>16</v>
      </c>
      <c r="B2527" s="2505" t="s">
        <v>783</v>
      </c>
      <c r="C2527" s="2506">
        <v>45719.583333333336</v>
      </c>
      <c r="D2527" s="2506">
        <v>45722.583333333336</v>
      </c>
      <c r="E2527" s="2508">
        <v>72.0</v>
      </c>
      <c r="F2527" s="2508" t="s">
        <v>383</v>
      </c>
      <c r="G2527" s="2508">
        <v>5.0</v>
      </c>
      <c r="H2527" s="2508">
        <v>80.0</v>
      </c>
      <c r="I2527" s="2508">
        <v>511.0</v>
      </c>
      <c r="J2527" s="2508">
        <v>69.0</v>
      </c>
      <c r="K2527" s="2510">
        <v>212924.0</v>
      </c>
      <c r="L2527" s="2510">
        <v>16379.0</v>
      </c>
      <c r="M2527" s="2508">
        <v>83.0</v>
      </c>
      <c r="N2527" s="2508">
        <v>25.0</v>
      </c>
      <c r="O2527" s="2508">
        <v>13.0</v>
      </c>
      <c r="P2527" s="2508">
        <v>0.2</v>
      </c>
    </row>
    <row r="2528">
      <c r="A2528" s="2505" t="s">
        <v>782</v>
      </c>
      <c r="B2528" s="2505" t="s">
        <v>783</v>
      </c>
      <c r="C2528" s="2506">
        <v>45502.625</v>
      </c>
      <c r="D2528" s="2506">
        <v>45505.583333333336</v>
      </c>
      <c r="E2528" s="2508">
        <v>71.0</v>
      </c>
      <c r="F2528" s="2508" t="s">
        <v>514</v>
      </c>
      <c r="G2528" s="2508">
        <v>6.0</v>
      </c>
      <c r="H2528" s="2508">
        <v>71.0</v>
      </c>
      <c r="I2528" s="2508">
        <v>566.0</v>
      </c>
      <c r="J2528" s="2508">
        <v>30.0</v>
      </c>
      <c r="K2528" s="2510">
        <v>420433.0</v>
      </c>
      <c r="L2528" s="2510">
        <v>16171.0</v>
      </c>
      <c r="M2528" s="2508">
        <v>114.0</v>
      </c>
      <c r="N2528" s="2508">
        <v>15.0</v>
      </c>
      <c r="O2528" s="2508">
        <v>26.0</v>
      </c>
      <c r="P2528" s="2508">
        <v>0.4</v>
      </c>
    </row>
    <row r="2529">
      <c r="A2529" s="2505" t="s">
        <v>46</v>
      </c>
      <c r="B2529" s="2505" t="s">
        <v>783</v>
      </c>
      <c r="C2529" s="2506">
        <v>45509.625</v>
      </c>
      <c r="D2529" s="2506">
        <v>45512.583333333336</v>
      </c>
      <c r="E2529" s="2508">
        <v>71.0</v>
      </c>
      <c r="F2529" s="2508" t="s">
        <v>514</v>
      </c>
      <c r="G2529" s="2508">
        <v>5.0</v>
      </c>
      <c r="H2529" s="2508">
        <v>54.0</v>
      </c>
      <c r="I2529" s="2508">
        <v>632.0</v>
      </c>
      <c r="J2529" s="2508">
        <v>35.0</v>
      </c>
      <c r="K2529" s="2510">
        <v>426456.0</v>
      </c>
      <c r="L2529" s="2510">
        <v>25086.0</v>
      </c>
      <c r="M2529" s="2508">
        <v>80.0</v>
      </c>
      <c r="N2529" s="2508">
        <v>23.0</v>
      </c>
      <c r="O2529" s="2508">
        <v>17.0</v>
      </c>
      <c r="P2529" s="2508">
        <v>0.2</v>
      </c>
    </row>
    <row r="2530">
      <c r="A2530" s="2505" t="s">
        <v>45</v>
      </c>
      <c r="B2530" s="2505" t="s">
        <v>783</v>
      </c>
      <c r="C2530" s="2506">
        <v>45516.625</v>
      </c>
      <c r="D2530" s="2506">
        <v>45519.583333333336</v>
      </c>
      <c r="E2530" s="2508">
        <v>71.0</v>
      </c>
      <c r="F2530" s="2508" t="s">
        <v>514</v>
      </c>
      <c r="G2530" s="2508">
        <v>5.0</v>
      </c>
      <c r="H2530" s="2508">
        <v>46.0</v>
      </c>
      <c r="I2530" s="2508">
        <v>620.0</v>
      </c>
      <c r="J2530" s="2508">
        <v>25.0</v>
      </c>
      <c r="K2530" s="2510">
        <v>375187.0</v>
      </c>
      <c r="L2530" s="2510">
        <v>22070.0</v>
      </c>
      <c r="M2530" s="2508">
        <v>85.0</v>
      </c>
      <c r="N2530" s="2508">
        <v>20.0</v>
      </c>
      <c r="O2530" s="2508">
        <v>17.0</v>
      </c>
      <c r="P2530" s="2508">
        <v>0.2</v>
      </c>
    </row>
    <row r="2531">
      <c r="A2531" s="2505" t="s">
        <v>44</v>
      </c>
      <c r="B2531" s="2505" t="s">
        <v>783</v>
      </c>
      <c r="C2531" s="2506">
        <v>45523.625</v>
      </c>
      <c r="D2531" s="2506">
        <v>45526.583333333336</v>
      </c>
      <c r="E2531" s="2508">
        <v>71.0</v>
      </c>
      <c r="F2531" s="2508" t="s">
        <v>514</v>
      </c>
      <c r="G2531" s="2508">
        <v>6.0</v>
      </c>
      <c r="H2531" s="2508">
        <v>27.0</v>
      </c>
      <c r="I2531" s="2508">
        <v>750.0</v>
      </c>
      <c r="J2531" s="2508">
        <v>14.0</v>
      </c>
      <c r="K2531" s="2510">
        <v>926081.0</v>
      </c>
      <c r="L2531" s="2510">
        <v>27238.0</v>
      </c>
      <c r="M2531" s="2508">
        <v>79.0</v>
      </c>
      <c r="N2531" s="2508">
        <v>25.0</v>
      </c>
      <c r="O2531" s="2508">
        <v>34.0</v>
      </c>
      <c r="P2531" s="2508">
        <v>0.5</v>
      </c>
    </row>
    <row r="2532">
      <c r="A2532" s="2505" t="s">
        <v>43</v>
      </c>
      <c r="B2532" s="2505" t="s">
        <v>783</v>
      </c>
      <c r="C2532" s="2506">
        <v>45530.625</v>
      </c>
      <c r="D2532" s="2506">
        <v>45533.583333333336</v>
      </c>
      <c r="E2532" s="2508">
        <v>71.0</v>
      </c>
      <c r="F2532" s="2508" t="s">
        <v>514</v>
      </c>
      <c r="G2532" s="2508">
        <v>6.0</v>
      </c>
      <c r="H2532" s="2508">
        <v>63.0</v>
      </c>
      <c r="I2532" s="2508">
        <v>581.0</v>
      </c>
      <c r="J2532" s="2508">
        <v>32.0</v>
      </c>
      <c r="K2532" s="2510">
        <v>464560.0</v>
      </c>
      <c r="L2532" s="2510">
        <v>17868.0</v>
      </c>
      <c r="M2532" s="2508">
        <v>109.0</v>
      </c>
      <c r="N2532" s="2508">
        <v>16.0</v>
      </c>
      <c r="O2532" s="2508">
        <v>26.0</v>
      </c>
      <c r="P2532" s="2508">
        <v>0.4</v>
      </c>
    </row>
    <row r="2533">
      <c r="A2533" s="2505" t="s">
        <v>42</v>
      </c>
      <c r="B2533" s="2505" t="s">
        <v>783</v>
      </c>
      <c r="C2533" s="2506">
        <v>45537.708333333336</v>
      </c>
      <c r="D2533" s="2506">
        <v>45540.666666666664</v>
      </c>
      <c r="E2533" s="2508">
        <v>71.0</v>
      </c>
      <c r="F2533" s="2508" t="s">
        <v>514</v>
      </c>
      <c r="G2533" s="2508">
        <v>6.0</v>
      </c>
      <c r="H2533" s="2508">
        <v>79.0</v>
      </c>
      <c r="I2533" s="2508">
        <v>520.0</v>
      </c>
      <c r="J2533" s="2508">
        <v>44.0</v>
      </c>
      <c r="K2533" s="2510">
        <v>327493.0</v>
      </c>
      <c r="L2533" s="2510">
        <v>18194.0</v>
      </c>
      <c r="M2533" s="2508">
        <v>115.0</v>
      </c>
      <c r="N2533" s="2508">
        <v>17.0</v>
      </c>
      <c r="O2533" s="2508">
        <v>18.0</v>
      </c>
      <c r="P2533" s="2508">
        <v>0.3</v>
      </c>
    </row>
    <row r="2534">
      <c r="A2534" s="2505" t="s">
        <v>41</v>
      </c>
      <c r="B2534" s="2505" t="s">
        <v>783</v>
      </c>
      <c r="C2534" s="2506">
        <v>45544.708333333336</v>
      </c>
      <c r="D2534" s="2506">
        <v>45547.583333333336</v>
      </c>
      <c r="E2534" s="2508">
        <v>69.0</v>
      </c>
      <c r="F2534" s="2508" t="s">
        <v>514</v>
      </c>
      <c r="G2534" s="2508">
        <v>5.0</v>
      </c>
      <c r="H2534" s="2508">
        <v>53.0</v>
      </c>
      <c r="I2534" s="2508">
        <v>658.0</v>
      </c>
      <c r="J2534" s="2508">
        <v>29.0</v>
      </c>
      <c r="K2534" s="2510">
        <v>557894.0</v>
      </c>
      <c r="L2534" s="2510">
        <v>19925.0</v>
      </c>
      <c r="M2534" s="2508">
        <v>102.0</v>
      </c>
      <c r="N2534" s="2508">
        <v>18.0</v>
      </c>
      <c r="O2534" s="2508">
        <v>28.0</v>
      </c>
      <c r="P2534" s="2508">
        <v>0.4</v>
      </c>
    </row>
    <row r="2535">
      <c r="A2535" s="2505" t="s">
        <v>40</v>
      </c>
      <c r="B2535" s="2505" t="s">
        <v>783</v>
      </c>
      <c r="C2535" s="2506">
        <v>45551.708333333336</v>
      </c>
      <c r="D2535" s="2506">
        <v>45554.583333333336</v>
      </c>
      <c r="E2535" s="2508">
        <v>69.0</v>
      </c>
      <c r="F2535" s="2508" t="s">
        <v>514</v>
      </c>
      <c r="G2535" s="2508">
        <v>6.0</v>
      </c>
      <c r="H2535" s="2508">
        <v>76.0</v>
      </c>
      <c r="I2535" s="2508">
        <v>552.0</v>
      </c>
      <c r="J2535" s="2508">
        <v>40.0</v>
      </c>
      <c r="K2535" s="2510">
        <v>308559.0</v>
      </c>
      <c r="L2535" s="2510">
        <v>15428.0</v>
      </c>
      <c r="M2535" s="2508">
        <v>114.0</v>
      </c>
      <c r="N2535" s="2508">
        <v>14.0</v>
      </c>
      <c r="O2535" s="2508">
        <v>20.0</v>
      </c>
      <c r="P2535" s="2508">
        <v>0.3</v>
      </c>
    </row>
    <row r="2536">
      <c r="A2536" s="2505" t="s">
        <v>39</v>
      </c>
      <c r="B2536" s="2505" t="s">
        <v>783</v>
      </c>
      <c r="C2536" s="2506">
        <v>45558.708333333336</v>
      </c>
      <c r="D2536" s="2506">
        <v>45561.583333333336</v>
      </c>
      <c r="E2536" s="2508">
        <v>69.0</v>
      </c>
      <c r="F2536" s="2508" t="s">
        <v>514</v>
      </c>
      <c r="G2536" s="2508">
        <v>5.0</v>
      </c>
      <c r="H2536" s="2508">
        <v>72.0</v>
      </c>
      <c r="I2536" s="2508">
        <v>550.0</v>
      </c>
      <c r="J2536" s="2508">
        <v>35.0</v>
      </c>
      <c r="K2536" s="2510">
        <v>441061.0</v>
      </c>
      <c r="L2536" s="2510">
        <v>13365.0</v>
      </c>
      <c r="M2536" s="2508">
        <v>134.0</v>
      </c>
      <c r="N2536" s="2508">
        <v>12.0</v>
      </c>
      <c r="O2536" s="2508">
        <v>33.0</v>
      </c>
      <c r="P2536" s="2508">
        <v>0.5</v>
      </c>
    </row>
    <row r="2537">
      <c r="A2537" s="2505" t="s">
        <v>38</v>
      </c>
      <c r="B2537" s="2505" t="s">
        <v>783</v>
      </c>
      <c r="C2537" s="2506">
        <v>45565.708333333336</v>
      </c>
      <c r="D2537" s="2506">
        <v>45568.583333333336</v>
      </c>
      <c r="E2537" s="2508">
        <v>69.0</v>
      </c>
      <c r="F2537" s="2508" t="s">
        <v>514</v>
      </c>
      <c r="G2537" s="2508">
        <v>5.0</v>
      </c>
      <c r="H2537" s="2508">
        <v>77.0</v>
      </c>
      <c r="I2537" s="2508">
        <v>526.0</v>
      </c>
      <c r="J2537" s="2508">
        <v>39.0</v>
      </c>
      <c r="K2537" s="2510">
        <v>352662.0</v>
      </c>
      <c r="L2537" s="2510">
        <v>14694.0</v>
      </c>
      <c r="M2537" s="2508">
        <v>129.0</v>
      </c>
      <c r="N2537" s="2508">
        <v>13.0</v>
      </c>
      <c r="O2537" s="2508">
        <v>24.0</v>
      </c>
      <c r="P2537" s="2508">
        <v>0.3</v>
      </c>
    </row>
    <row r="2538">
      <c r="A2538" s="2505" t="s">
        <v>37</v>
      </c>
      <c r="B2538" s="2505" t="s">
        <v>783</v>
      </c>
      <c r="C2538" s="2506">
        <v>45572.625</v>
      </c>
      <c r="D2538" s="2506">
        <v>45575.583333333336</v>
      </c>
      <c r="E2538" s="2508">
        <v>71.0</v>
      </c>
      <c r="F2538" s="2508" t="s">
        <v>514</v>
      </c>
      <c r="G2538" s="2508">
        <v>5.0</v>
      </c>
      <c r="H2538" s="2508">
        <v>41.0</v>
      </c>
      <c r="I2538" s="2508">
        <v>697.0</v>
      </c>
      <c r="J2538" s="2508">
        <v>17.0</v>
      </c>
      <c r="K2538" s="2510">
        <v>858272.0</v>
      </c>
      <c r="L2538" s="2510">
        <v>24522.0</v>
      </c>
      <c r="M2538" s="2508">
        <v>99.0</v>
      </c>
      <c r="N2538" s="2508">
        <v>22.0</v>
      </c>
      <c r="O2538" s="2508">
        <v>35.0</v>
      </c>
      <c r="P2538" s="2508">
        <v>0.5</v>
      </c>
    </row>
    <row r="2539">
      <c r="A2539" s="2505" t="s">
        <v>36</v>
      </c>
      <c r="B2539" s="2505" t="s">
        <v>783</v>
      </c>
      <c r="C2539" s="2506">
        <v>45579.625</v>
      </c>
      <c r="D2539" s="2506">
        <v>45582.583333333336</v>
      </c>
      <c r="E2539" s="2508">
        <v>71.0</v>
      </c>
      <c r="F2539" s="2508" t="s">
        <v>514</v>
      </c>
      <c r="G2539" s="2508">
        <v>6.0</v>
      </c>
      <c r="H2539" s="2508">
        <v>50.0</v>
      </c>
      <c r="I2539" s="2508">
        <v>689.0</v>
      </c>
      <c r="J2539" s="2508">
        <v>15.0</v>
      </c>
      <c r="K2539" s="2510">
        <v>1026530.0</v>
      </c>
      <c r="L2539" s="2510">
        <v>20950.0</v>
      </c>
      <c r="M2539" s="2508">
        <v>115.0</v>
      </c>
      <c r="N2539" s="2508">
        <v>19.0</v>
      </c>
      <c r="O2539" s="2508">
        <v>49.0</v>
      </c>
      <c r="P2539" s="2508">
        <v>0.7</v>
      </c>
    </row>
    <row r="2540">
      <c r="A2540" s="2505" t="s">
        <v>35</v>
      </c>
      <c r="B2540" s="2505" t="s">
        <v>783</v>
      </c>
      <c r="C2540" s="2506">
        <v>45586.625</v>
      </c>
      <c r="D2540" s="2506">
        <v>45589.583333333336</v>
      </c>
      <c r="E2540" s="2508">
        <v>71.0</v>
      </c>
      <c r="F2540" s="2508" t="s">
        <v>514</v>
      </c>
      <c r="G2540" s="2508">
        <v>6.0</v>
      </c>
      <c r="H2540" s="2508">
        <v>70.0</v>
      </c>
      <c r="I2540" s="2508">
        <v>588.0</v>
      </c>
      <c r="J2540" s="2508">
        <v>31.0</v>
      </c>
      <c r="K2540" s="2510">
        <v>427414.0</v>
      </c>
      <c r="L2540" s="2510">
        <v>16439.0</v>
      </c>
      <c r="M2540" s="2508">
        <v>114.0</v>
      </c>
      <c r="N2540" s="2508">
        <v>16.0</v>
      </c>
      <c r="O2540" s="2508">
        <v>26.0</v>
      </c>
      <c r="P2540" s="2508">
        <v>0.4</v>
      </c>
    </row>
    <row r="2541">
      <c r="A2541" s="2505" t="s">
        <v>34</v>
      </c>
      <c r="B2541" s="2505" t="s">
        <v>783</v>
      </c>
      <c r="C2541" s="2506">
        <v>45593.583333333336</v>
      </c>
      <c r="D2541" s="2506">
        <v>45596.583333333336</v>
      </c>
      <c r="E2541" s="2508">
        <v>72.0</v>
      </c>
      <c r="F2541" s="2508" t="s">
        <v>514</v>
      </c>
      <c r="G2541" s="2508">
        <v>5.0</v>
      </c>
      <c r="H2541" s="2508">
        <v>94.0</v>
      </c>
      <c r="I2541" s="2508">
        <v>455.0</v>
      </c>
      <c r="J2541" s="2508">
        <v>52.0</v>
      </c>
      <c r="K2541" s="2510">
        <v>355899.0</v>
      </c>
      <c r="L2541" s="2510">
        <v>13688.0</v>
      </c>
      <c r="M2541" s="2508">
        <v>141.0</v>
      </c>
      <c r="N2541" s="2508">
        <v>13.0</v>
      </c>
      <c r="O2541" s="2508">
        <v>26.0</v>
      </c>
      <c r="P2541" s="2508">
        <v>0.4</v>
      </c>
    </row>
    <row r="2542">
      <c r="A2542" s="2505" t="s">
        <v>33</v>
      </c>
      <c r="B2542" s="2505" t="s">
        <v>783</v>
      </c>
      <c r="C2542" s="2506">
        <v>45600.583333333336</v>
      </c>
      <c r="D2542" s="2506">
        <v>45603.583333333336</v>
      </c>
      <c r="E2542" s="2508">
        <v>72.0</v>
      </c>
      <c r="F2542" s="2508" t="s">
        <v>514</v>
      </c>
      <c r="G2542" s="2508">
        <v>5.0</v>
      </c>
      <c r="H2542" s="2508">
        <v>93.0</v>
      </c>
      <c r="I2542" s="2508">
        <v>481.0</v>
      </c>
      <c r="J2542" s="2508">
        <v>53.0</v>
      </c>
      <c r="K2542" s="2510">
        <v>450049.0</v>
      </c>
      <c r="L2542" s="2510">
        <v>14064.0</v>
      </c>
      <c r="M2542" s="2508">
        <v>131.0</v>
      </c>
      <c r="N2542" s="2508">
        <v>14.0</v>
      </c>
      <c r="O2542" s="2508">
        <v>32.0</v>
      </c>
      <c r="P2542" s="2508">
        <v>0.4</v>
      </c>
    </row>
    <row r="2543">
      <c r="A2543" s="2505" t="s">
        <v>32</v>
      </c>
      <c r="B2543" s="2505" t="s">
        <v>783</v>
      </c>
      <c r="C2543" s="2506">
        <v>45607.583333333336</v>
      </c>
      <c r="D2543" s="2506">
        <v>45610.583333333336</v>
      </c>
      <c r="E2543" s="2508">
        <v>72.0</v>
      </c>
      <c r="F2543" s="2508" t="s">
        <v>514</v>
      </c>
      <c r="G2543" s="2508">
        <v>5.0</v>
      </c>
      <c r="H2543" s="2508">
        <v>29.0</v>
      </c>
      <c r="I2543" s="2508">
        <v>773.0</v>
      </c>
      <c r="J2543" s="2508">
        <v>16.0</v>
      </c>
      <c r="K2543" s="2510">
        <v>1770496.0</v>
      </c>
      <c r="L2543" s="2510">
        <v>24937.0</v>
      </c>
      <c r="M2543" s="2508">
        <v>86.0</v>
      </c>
      <c r="N2543" s="2508">
        <v>24.0</v>
      </c>
      <c r="O2543" s="2508">
        <v>71.0</v>
      </c>
      <c r="P2543" s="2508">
        <v>1.0</v>
      </c>
    </row>
    <row r="2544">
      <c r="A2544" s="2505" t="s">
        <v>31</v>
      </c>
      <c r="B2544" s="2505" t="s">
        <v>783</v>
      </c>
      <c r="C2544" s="2506">
        <v>45614.583333333336</v>
      </c>
      <c r="D2544" s="2506">
        <v>45617.583333333336</v>
      </c>
      <c r="E2544" s="2508">
        <v>72.0</v>
      </c>
      <c r="F2544" s="2508" t="s">
        <v>514</v>
      </c>
      <c r="G2544" s="2508">
        <v>6.0</v>
      </c>
      <c r="H2544" s="2508">
        <v>6.0</v>
      </c>
      <c r="I2544" s="2508">
        <v>939.0</v>
      </c>
      <c r="J2544" s="2508">
        <v>2.0</v>
      </c>
      <c r="K2544" s="2510">
        <v>8607131.0</v>
      </c>
      <c r="L2544" s="2510">
        <v>162399.0</v>
      </c>
      <c r="M2544" s="2508">
        <v>13.0</v>
      </c>
      <c r="N2544" s="2508">
        <v>158.0</v>
      </c>
      <c r="O2544" s="2508">
        <v>53.0</v>
      </c>
      <c r="P2544" s="2508">
        <v>0.7</v>
      </c>
    </row>
    <row r="2545">
      <c r="A2545" s="2505" t="s">
        <v>30</v>
      </c>
      <c r="B2545" s="2505" t="s">
        <v>783</v>
      </c>
      <c r="C2545" s="2506">
        <v>45621.583333333336</v>
      </c>
      <c r="D2545" s="2506">
        <v>45624.583333333336</v>
      </c>
      <c r="E2545" s="2508">
        <v>72.0</v>
      </c>
      <c r="F2545" s="2508" t="s">
        <v>514</v>
      </c>
      <c r="G2545" s="2508">
        <v>8.0</v>
      </c>
      <c r="H2545" s="2508">
        <v>94.0</v>
      </c>
      <c r="I2545" s="2508">
        <v>479.0</v>
      </c>
      <c r="J2545" s="2508">
        <v>59.0</v>
      </c>
      <c r="K2545" s="2510">
        <v>342247.0</v>
      </c>
      <c r="L2545" s="2510">
        <v>19014.0</v>
      </c>
      <c r="M2545" s="2508">
        <v>118.0</v>
      </c>
      <c r="N2545" s="2508">
        <v>19.0</v>
      </c>
      <c r="O2545" s="2508">
        <v>18.0</v>
      </c>
      <c r="P2545" s="2508">
        <v>0.3</v>
      </c>
    </row>
    <row r="2546">
      <c r="A2546" s="2505" t="s">
        <v>29</v>
      </c>
      <c r="B2546" s="2505" t="s">
        <v>783</v>
      </c>
      <c r="C2546" s="2506">
        <v>45628.583333333336</v>
      </c>
      <c r="D2546" s="2506">
        <v>45631.583333333336</v>
      </c>
      <c r="E2546" s="2508">
        <v>72.0</v>
      </c>
      <c r="F2546" s="2508" t="s">
        <v>514</v>
      </c>
      <c r="G2546" s="2508">
        <v>4.0</v>
      </c>
      <c r="H2546" s="2508">
        <v>104.0</v>
      </c>
      <c r="I2546" s="2508">
        <v>435.0</v>
      </c>
      <c r="J2546" s="2508">
        <v>61.0</v>
      </c>
      <c r="K2546" s="2510">
        <v>360674.0</v>
      </c>
      <c r="L2546" s="2510">
        <v>15028.0</v>
      </c>
      <c r="M2546" s="2508">
        <v>137.0</v>
      </c>
      <c r="N2546" s="2508">
        <v>15.0</v>
      </c>
      <c r="O2546" s="2508">
        <v>24.0</v>
      </c>
      <c r="P2546" s="2508">
        <v>0.3</v>
      </c>
    </row>
    <row r="2547">
      <c r="A2547" s="2505" t="s">
        <v>28</v>
      </c>
      <c r="B2547" s="2505" t="s">
        <v>783</v>
      </c>
      <c r="C2547" s="2506">
        <v>45635.583333333336</v>
      </c>
      <c r="D2547" s="2506">
        <v>45638.583333333336</v>
      </c>
      <c r="E2547" s="2508">
        <v>72.0</v>
      </c>
      <c r="F2547" s="2508" t="s">
        <v>514</v>
      </c>
      <c r="G2547" s="2508">
        <v>5.0</v>
      </c>
      <c r="H2547" s="2508">
        <v>118.0</v>
      </c>
      <c r="I2547" s="2508">
        <v>341.0</v>
      </c>
      <c r="J2547" s="2508">
        <v>102.0</v>
      </c>
      <c r="K2547" s="2510">
        <v>164087.0</v>
      </c>
      <c r="L2547" s="2510">
        <v>18232.0</v>
      </c>
      <c r="M2547" s="2508">
        <v>123.0</v>
      </c>
      <c r="N2547" s="2508">
        <v>18.0</v>
      </c>
      <c r="O2547" s="2508">
        <v>9.0</v>
      </c>
      <c r="P2547" s="2508">
        <v>0.1</v>
      </c>
    </row>
    <row r="2548">
      <c r="A2548" s="2505" t="s">
        <v>27</v>
      </c>
      <c r="B2548" s="2505" t="s">
        <v>783</v>
      </c>
      <c r="C2548" s="2506">
        <v>45642.583333333336</v>
      </c>
      <c r="D2548" s="2506">
        <v>45645.583333333336</v>
      </c>
      <c r="E2548" s="2508">
        <v>72.0</v>
      </c>
      <c r="F2548" s="2508" t="s">
        <v>514</v>
      </c>
      <c r="G2548" s="2508">
        <v>4.0</v>
      </c>
      <c r="H2548" s="2508">
        <v>104.0</v>
      </c>
      <c r="I2548" s="2508">
        <v>411.0</v>
      </c>
      <c r="J2548" s="2508">
        <v>73.0</v>
      </c>
      <c r="K2548" s="2510">
        <v>272430.0</v>
      </c>
      <c r="L2548" s="2510">
        <v>16025.0</v>
      </c>
      <c r="M2548" s="2508">
        <v>133.0</v>
      </c>
      <c r="N2548" s="2508">
        <v>16.0</v>
      </c>
      <c r="O2548" s="2508">
        <v>17.0</v>
      </c>
      <c r="P2548" s="2508">
        <v>0.2</v>
      </c>
    </row>
    <row r="2549">
      <c r="A2549" s="2505" t="s">
        <v>26</v>
      </c>
      <c r="B2549" s="2505" t="s">
        <v>783</v>
      </c>
      <c r="C2549" s="2506">
        <v>45649.583333333336</v>
      </c>
      <c r="D2549" s="2506">
        <v>45652.583333333336</v>
      </c>
      <c r="E2549" s="2508">
        <v>72.0</v>
      </c>
      <c r="F2549" s="2508" t="s">
        <v>514</v>
      </c>
      <c r="G2549" s="2508">
        <v>3.0</v>
      </c>
      <c r="H2549" s="2508">
        <v>125.0</v>
      </c>
      <c r="I2549" s="2508">
        <v>285.0</v>
      </c>
      <c r="J2549" s="2508">
        <v>95.0</v>
      </c>
      <c r="K2549" s="2510">
        <v>117476.0</v>
      </c>
      <c r="L2549" s="2510">
        <v>14685.0</v>
      </c>
      <c r="M2549" s="2508">
        <v>135.0</v>
      </c>
      <c r="N2549" s="2508">
        <v>14.0</v>
      </c>
      <c r="O2549" s="2508">
        <v>8.0</v>
      </c>
      <c r="P2549" s="2508">
        <v>0.1</v>
      </c>
    </row>
    <row r="2550">
      <c r="A2550" s="2505" t="s">
        <v>25</v>
      </c>
      <c r="B2550" s="2505" t="s">
        <v>783</v>
      </c>
      <c r="C2550" s="2506">
        <v>45656.583333333336</v>
      </c>
      <c r="D2550" s="2506">
        <v>45659.583333333336</v>
      </c>
      <c r="E2550" s="2508">
        <v>72.0</v>
      </c>
      <c r="F2550" s="2508" t="s">
        <v>514</v>
      </c>
      <c r="G2550" s="2508">
        <v>3.0</v>
      </c>
      <c r="H2550" s="2508">
        <v>85.0</v>
      </c>
      <c r="I2550" s="2508">
        <v>478.0</v>
      </c>
      <c r="J2550" s="2508">
        <v>49.0</v>
      </c>
      <c r="K2550" s="2510">
        <v>314451.0</v>
      </c>
      <c r="L2550" s="2510">
        <v>16550.0</v>
      </c>
      <c r="M2550" s="2508">
        <v>126.0</v>
      </c>
      <c r="N2550" s="2508">
        <v>16.0</v>
      </c>
      <c r="O2550" s="2508">
        <v>19.0</v>
      </c>
      <c r="P2550" s="2508">
        <v>0.3</v>
      </c>
    </row>
    <row r="2551">
      <c r="A2551" s="2505" t="s">
        <v>24</v>
      </c>
      <c r="B2551" s="2505" t="s">
        <v>783</v>
      </c>
      <c r="C2551" s="2506">
        <v>45663.583333333336</v>
      </c>
      <c r="D2551" s="2506">
        <v>45666.583333333336</v>
      </c>
      <c r="E2551" s="2508">
        <v>72.0</v>
      </c>
      <c r="F2551" s="2508" t="s">
        <v>514</v>
      </c>
      <c r="G2551" s="2508">
        <v>5.0</v>
      </c>
      <c r="H2551" s="2508">
        <v>119.0</v>
      </c>
      <c r="I2551" s="2508">
        <v>336.0</v>
      </c>
      <c r="J2551" s="2508">
        <v>98.0</v>
      </c>
      <c r="K2551" s="2510">
        <v>155538.0</v>
      </c>
      <c r="L2551" s="2510">
        <v>15554.0</v>
      </c>
      <c r="M2551" s="2508">
        <v>123.0</v>
      </c>
      <c r="N2551" s="2508">
        <v>15.0</v>
      </c>
      <c r="O2551" s="2508">
        <v>10.0</v>
      </c>
      <c r="P2551" s="2508">
        <v>0.1</v>
      </c>
    </row>
    <row r="2552">
      <c r="A2552" s="2505" t="s">
        <v>23</v>
      </c>
      <c r="B2552" s="2505" t="s">
        <v>783</v>
      </c>
      <c r="C2552" s="2506">
        <v>45670.583333333336</v>
      </c>
      <c r="D2552" s="2506">
        <v>45673.583333333336</v>
      </c>
      <c r="E2552" s="2508">
        <v>72.0</v>
      </c>
      <c r="F2552" s="2508" t="s">
        <v>514</v>
      </c>
      <c r="G2552" s="2508">
        <v>4.0</v>
      </c>
      <c r="H2552" s="2508">
        <v>84.0</v>
      </c>
      <c r="I2552" s="2508">
        <v>500.0</v>
      </c>
      <c r="J2552" s="2508">
        <v>49.0</v>
      </c>
      <c r="K2552" s="2510">
        <v>345937.0</v>
      </c>
      <c r="L2552" s="2510">
        <v>16473.0</v>
      </c>
      <c r="M2552" s="2508">
        <v>120.0</v>
      </c>
      <c r="N2552" s="2508">
        <v>16.0</v>
      </c>
      <c r="O2552" s="2508">
        <v>21.0</v>
      </c>
      <c r="P2552" s="2508">
        <v>0.3</v>
      </c>
    </row>
    <row r="2553">
      <c r="A2553" s="2505" t="s">
        <v>22</v>
      </c>
      <c r="B2553" s="2505" t="s">
        <v>783</v>
      </c>
      <c r="C2553" s="2506">
        <v>45677.583333333336</v>
      </c>
      <c r="D2553" s="2506">
        <v>45680.583333333336</v>
      </c>
      <c r="E2553" s="2508">
        <v>72.0</v>
      </c>
      <c r="F2553" s="2508" t="s">
        <v>514</v>
      </c>
      <c r="G2553" s="2508">
        <v>4.0</v>
      </c>
      <c r="H2553" s="2508">
        <v>53.0</v>
      </c>
      <c r="I2553" s="2508">
        <v>673.0</v>
      </c>
      <c r="J2553" s="2508">
        <v>32.0</v>
      </c>
      <c r="K2553" s="2510">
        <v>960044.0</v>
      </c>
      <c r="L2553" s="2510">
        <v>48002.0</v>
      </c>
      <c r="M2553" s="2508">
        <v>71.0</v>
      </c>
      <c r="N2553" s="2508">
        <v>47.0</v>
      </c>
      <c r="O2553" s="2508">
        <v>20.0</v>
      </c>
      <c r="P2553" s="2508">
        <v>0.3</v>
      </c>
    </row>
    <row r="2554">
      <c r="A2554" s="2505" t="s">
        <v>21</v>
      </c>
      <c r="B2554" s="2505" t="s">
        <v>783</v>
      </c>
      <c r="C2554" s="2506">
        <v>45684.583333333336</v>
      </c>
      <c r="D2554" s="2506">
        <v>45687.583333333336</v>
      </c>
      <c r="E2554" s="2508">
        <v>72.0</v>
      </c>
      <c r="F2554" s="2508" t="s">
        <v>514</v>
      </c>
      <c r="G2554" s="2508">
        <v>5.0</v>
      </c>
      <c r="H2554" s="2508">
        <v>63.0</v>
      </c>
      <c r="I2554" s="2508">
        <v>633.0</v>
      </c>
      <c r="J2554" s="2508">
        <v>32.0</v>
      </c>
      <c r="K2554" s="2510">
        <v>742168.0</v>
      </c>
      <c r="L2554" s="2510">
        <v>30924.0</v>
      </c>
      <c r="M2554" s="2508">
        <v>90.0</v>
      </c>
      <c r="N2554" s="2508">
        <v>30.0</v>
      </c>
      <c r="O2554" s="2508">
        <v>24.0</v>
      </c>
      <c r="P2554" s="2508">
        <v>0.3</v>
      </c>
    </row>
    <row r="2555">
      <c r="A2555" s="2505" t="s">
        <v>20</v>
      </c>
      <c r="B2555" s="2505" t="s">
        <v>783</v>
      </c>
      <c r="C2555" s="2506">
        <v>45691.583333333336</v>
      </c>
      <c r="D2555" s="2506">
        <v>45694.583333333336</v>
      </c>
      <c r="E2555" s="2508">
        <v>72.0</v>
      </c>
      <c r="F2555" s="2508" t="s">
        <v>514</v>
      </c>
      <c r="G2555" s="2508">
        <v>6.0</v>
      </c>
      <c r="H2555" s="2508">
        <v>104.0</v>
      </c>
      <c r="I2555" s="2508">
        <v>424.0</v>
      </c>
      <c r="J2555" s="2508">
        <v>77.0</v>
      </c>
      <c r="K2555" s="2510">
        <v>281937.0</v>
      </c>
      <c r="L2555" s="2510">
        <v>21687.0</v>
      </c>
      <c r="M2555" s="2508">
        <v>114.0</v>
      </c>
      <c r="N2555" s="2508">
        <v>21.0</v>
      </c>
      <c r="O2555" s="2508">
        <v>13.0</v>
      </c>
      <c r="P2555" s="2508">
        <v>0.2</v>
      </c>
    </row>
    <row r="2556">
      <c r="A2556" s="2505" t="s">
        <v>19</v>
      </c>
      <c r="B2556" s="2505" t="s">
        <v>783</v>
      </c>
      <c r="C2556" s="2506">
        <v>45698.583333333336</v>
      </c>
      <c r="D2556" s="2506">
        <v>45701.583333333336</v>
      </c>
      <c r="E2556" s="2508">
        <v>72.0</v>
      </c>
      <c r="F2556" s="2508" t="s">
        <v>514</v>
      </c>
      <c r="G2556" s="2508">
        <v>4.0</v>
      </c>
      <c r="H2556" s="2508">
        <v>97.0</v>
      </c>
      <c r="I2556" s="2508">
        <v>409.0</v>
      </c>
      <c r="J2556" s="2508">
        <v>75.0</v>
      </c>
      <c r="K2556" s="2510">
        <v>207876.0</v>
      </c>
      <c r="L2556" s="2510">
        <v>20788.0</v>
      </c>
      <c r="M2556" s="2508">
        <v>108.0</v>
      </c>
      <c r="N2556" s="2508">
        <v>20.0</v>
      </c>
      <c r="O2556" s="2508">
        <v>10.0</v>
      </c>
      <c r="P2556" s="2508">
        <v>0.1</v>
      </c>
    </row>
    <row r="2557">
      <c r="A2557" s="2505" t="s">
        <v>18</v>
      </c>
      <c r="B2557" s="2505" t="s">
        <v>783</v>
      </c>
      <c r="C2557" s="2506">
        <v>45705.583333333336</v>
      </c>
      <c r="D2557" s="2506">
        <v>45708.583333333336</v>
      </c>
      <c r="E2557" s="2508">
        <v>72.0</v>
      </c>
      <c r="F2557" s="2508" t="s">
        <v>514</v>
      </c>
      <c r="G2557" s="2508">
        <v>7.0</v>
      </c>
      <c r="H2557" s="2508">
        <v>33.0</v>
      </c>
      <c r="I2557" s="2508">
        <v>755.0</v>
      </c>
      <c r="J2557" s="2508">
        <v>22.0</v>
      </c>
      <c r="K2557" s="2510">
        <v>1351675.0</v>
      </c>
      <c r="L2557" s="2510">
        <v>71141.0</v>
      </c>
      <c r="M2557" s="2508">
        <v>39.0</v>
      </c>
      <c r="N2557" s="2508">
        <v>69.0</v>
      </c>
      <c r="O2557" s="2508">
        <v>19.0</v>
      </c>
      <c r="P2557" s="2508">
        <v>0.3</v>
      </c>
    </row>
    <row r="2558">
      <c r="A2558" s="2505" t="s">
        <v>17</v>
      </c>
      <c r="B2558" s="2505" t="s">
        <v>783</v>
      </c>
      <c r="C2558" s="2506">
        <v>45712.583333333336</v>
      </c>
      <c r="D2558" s="2506">
        <v>45715.583333333336</v>
      </c>
      <c r="E2558" s="2508">
        <v>72.0</v>
      </c>
      <c r="F2558" s="2508" t="s">
        <v>514</v>
      </c>
      <c r="G2558" s="2508">
        <v>6.0</v>
      </c>
      <c r="H2558" s="2508">
        <v>61.0</v>
      </c>
      <c r="I2558" s="2508">
        <v>607.0</v>
      </c>
      <c r="J2558" s="2508">
        <v>34.0</v>
      </c>
      <c r="K2558" s="2510">
        <v>636772.0</v>
      </c>
      <c r="L2558" s="2510">
        <v>25471.0</v>
      </c>
      <c r="M2558" s="2508">
        <v>98.0</v>
      </c>
      <c r="N2558" s="2508">
        <v>25.0</v>
      </c>
      <c r="O2558" s="2508">
        <v>25.0</v>
      </c>
      <c r="P2558" s="2508">
        <v>0.3</v>
      </c>
    </row>
    <row r="2559">
      <c r="A2559" s="2505" t="s">
        <v>16</v>
      </c>
      <c r="B2559" s="2505" t="s">
        <v>783</v>
      </c>
      <c r="C2559" s="2506">
        <v>45719.583333333336</v>
      </c>
      <c r="D2559" s="2506">
        <v>45722.583333333336</v>
      </c>
      <c r="E2559" s="2508">
        <v>72.0</v>
      </c>
      <c r="F2559" s="2508" t="s">
        <v>514</v>
      </c>
      <c r="G2559" s="2508">
        <v>5.0</v>
      </c>
      <c r="H2559" s="2508">
        <v>128.0</v>
      </c>
      <c r="I2559" s="2508">
        <v>259.0</v>
      </c>
      <c r="J2559" s="2508">
        <v>99.0</v>
      </c>
      <c r="K2559" s="2510">
        <v>102962.0</v>
      </c>
      <c r="L2559" s="2510">
        <v>11440.0</v>
      </c>
      <c r="M2559" s="2508">
        <v>141.0</v>
      </c>
      <c r="N2559" s="2508">
        <v>11.0</v>
      </c>
      <c r="O2559" s="2508">
        <v>9.0</v>
      </c>
      <c r="P2559" s="2508">
        <v>0.1</v>
      </c>
    </row>
    <row r="2560">
      <c r="A2560" s="2505" t="s">
        <v>782</v>
      </c>
      <c r="B2560" s="2505" t="s">
        <v>783</v>
      </c>
      <c r="C2560" s="2506">
        <v>45502.625</v>
      </c>
      <c r="D2560" s="2506">
        <v>45505.583333333336</v>
      </c>
      <c r="E2560" s="2508">
        <v>71.0</v>
      </c>
      <c r="F2560" s="2508" t="s">
        <v>254</v>
      </c>
      <c r="G2560" s="2508">
        <v>2.0</v>
      </c>
      <c r="H2560" s="2508">
        <v>50.0</v>
      </c>
      <c r="I2560" s="2508">
        <v>628.0</v>
      </c>
      <c r="J2560" s="2508">
        <v>73.0</v>
      </c>
      <c r="K2560" s="2510">
        <v>179725.0</v>
      </c>
      <c r="L2560" s="2510">
        <v>29954.0</v>
      </c>
      <c r="M2560" s="2508">
        <v>29.0</v>
      </c>
      <c r="N2560" s="2508">
        <v>64.0</v>
      </c>
      <c r="O2560" s="2508">
        <v>6.0</v>
      </c>
      <c r="P2560" s="2508">
        <v>0.1</v>
      </c>
    </row>
    <row r="2561">
      <c r="A2561" s="2505" t="s">
        <v>46</v>
      </c>
      <c r="B2561" s="2505" t="s">
        <v>783</v>
      </c>
      <c r="C2561" s="2506">
        <v>45509.625</v>
      </c>
      <c r="D2561" s="2506">
        <v>45512.583333333336</v>
      </c>
      <c r="E2561" s="2508">
        <v>71.0</v>
      </c>
      <c r="F2561" s="2508" t="s">
        <v>254</v>
      </c>
      <c r="G2561" s="2508">
        <v>5.0</v>
      </c>
      <c r="H2561" s="2508">
        <v>116.0</v>
      </c>
      <c r="I2561" s="2508">
        <v>341.0</v>
      </c>
      <c r="J2561" s="2508">
        <v>125.0</v>
      </c>
      <c r="K2561" s="2510">
        <v>41227.0</v>
      </c>
      <c r="L2561" s="2510">
        <v>13742.0</v>
      </c>
      <c r="M2561" s="2508">
        <v>70.0</v>
      </c>
      <c r="N2561" s="2508">
        <v>28.0</v>
      </c>
      <c r="O2561" s="2508">
        <v>3.0</v>
      </c>
      <c r="P2561" s="2508">
        <v>0.0</v>
      </c>
    </row>
    <row r="2562">
      <c r="A2562" s="2505" t="s">
        <v>45</v>
      </c>
      <c r="B2562" s="2505" t="s">
        <v>783</v>
      </c>
      <c r="C2562" s="2506">
        <v>45516.625</v>
      </c>
      <c r="D2562" s="2506">
        <v>45519.583333333336</v>
      </c>
      <c r="E2562" s="2508">
        <v>71.0</v>
      </c>
      <c r="F2562" s="2508" t="s">
        <v>254</v>
      </c>
      <c r="G2562" s="2508">
        <v>4.0</v>
      </c>
      <c r="H2562" s="2508">
        <v>63.0</v>
      </c>
      <c r="I2562" s="2508">
        <v>560.0</v>
      </c>
      <c r="J2562" s="2508">
        <v>78.0</v>
      </c>
      <c r="K2562" s="2510">
        <v>118892.0</v>
      </c>
      <c r="L2562" s="2510">
        <v>19815.0</v>
      </c>
      <c r="M2562" s="2508">
        <v>37.0</v>
      </c>
      <c r="N2562" s="2508">
        <v>40.0</v>
      </c>
      <c r="O2562" s="2508">
        <v>6.0</v>
      </c>
      <c r="P2562" s="2508">
        <v>0.1</v>
      </c>
    </row>
    <row r="2563">
      <c r="A2563" s="2505" t="s">
        <v>44</v>
      </c>
      <c r="B2563" s="2505" t="s">
        <v>783</v>
      </c>
      <c r="C2563" s="2506">
        <v>45523.625</v>
      </c>
      <c r="D2563" s="2506">
        <v>45526.583333333336</v>
      </c>
      <c r="E2563" s="2508">
        <v>71.0</v>
      </c>
      <c r="F2563" s="2508" t="s">
        <v>254</v>
      </c>
      <c r="G2563" s="2508">
        <v>5.0</v>
      </c>
      <c r="H2563" s="2508">
        <v>121.0</v>
      </c>
      <c r="I2563" s="2508">
        <v>349.0</v>
      </c>
      <c r="J2563" s="2508">
        <v>128.0</v>
      </c>
      <c r="K2563" s="2510">
        <v>50623.0</v>
      </c>
      <c r="L2563" s="2510">
        <v>16874.0</v>
      </c>
      <c r="M2563" s="2508">
        <v>57.0</v>
      </c>
      <c r="N2563" s="2508">
        <v>34.0</v>
      </c>
      <c r="O2563" s="2508">
        <v>3.0</v>
      </c>
      <c r="P2563" s="2508">
        <v>0.0</v>
      </c>
    </row>
    <row r="2564">
      <c r="A2564" s="2505" t="s">
        <v>43</v>
      </c>
      <c r="B2564" s="2505" t="s">
        <v>783</v>
      </c>
      <c r="C2564" s="2506">
        <v>45530.625</v>
      </c>
      <c r="D2564" s="2506">
        <v>45533.583333333336</v>
      </c>
      <c r="E2564" s="2508">
        <v>71.0</v>
      </c>
      <c r="F2564" s="2508" t="s">
        <v>254</v>
      </c>
      <c r="G2564" s="2508">
        <v>3.0</v>
      </c>
      <c r="H2564" s="2508">
        <v>132.0</v>
      </c>
      <c r="I2564" s="2508">
        <v>274.0</v>
      </c>
      <c r="J2564" s="2508">
        <v>144.0</v>
      </c>
      <c r="K2564" s="2510">
        <v>30818.0</v>
      </c>
      <c r="L2564" s="2510">
        <v>15409.0</v>
      </c>
      <c r="M2564" s="2508">
        <v>65.0</v>
      </c>
      <c r="N2564" s="2508">
        <v>31.0</v>
      </c>
      <c r="O2564" s="2508">
        <v>2.0</v>
      </c>
      <c r="P2564" s="2508">
        <v>0.0</v>
      </c>
    </row>
    <row r="2565">
      <c r="A2565" s="2505" t="s">
        <v>42</v>
      </c>
      <c r="B2565" s="2505" t="s">
        <v>783</v>
      </c>
      <c r="C2565" s="2506">
        <v>45537.708333333336</v>
      </c>
      <c r="D2565" s="2506">
        <v>45540.666666666664</v>
      </c>
      <c r="E2565" s="2508">
        <v>71.0</v>
      </c>
      <c r="F2565" s="2508" t="s">
        <v>254</v>
      </c>
      <c r="G2565" s="2508">
        <v>4.0</v>
      </c>
      <c r="H2565" s="2508">
        <v>112.0</v>
      </c>
      <c r="I2565" s="2508">
        <v>392.0</v>
      </c>
      <c r="J2565" s="2508">
        <v>128.0</v>
      </c>
      <c r="K2565" s="2510">
        <v>61829.0</v>
      </c>
      <c r="L2565" s="2510">
        <v>20610.0</v>
      </c>
      <c r="M2565" s="2508">
        <v>45.0</v>
      </c>
      <c r="N2565" s="2508">
        <v>41.0</v>
      </c>
      <c r="O2565" s="2508">
        <v>3.0</v>
      </c>
      <c r="P2565" s="2508">
        <v>0.0</v>
      </c>
    </row>
    <row r="2566">
      <c r="A2566" s="2505" t="s">
        <v>41</v>
      </c>
      <c r="B2566" s="2505" t="s">
        <v>783</v>
      </c>
      <c r="C2566" s="2506">
        <v>45544.708333333336</v>
      </c>
      <c r="D2566" s="2506">
        <v>45547.583333333336</v>
      </c>
      <c r="E2566" s="2508">
        <v>69.0</v>
      </c>
      <c r="F2566" s="2508" t="s">
        <v>254</v>
      </c>
      <c r="G2566" s="2508">
        <v>5.0</v>
      </c>
      <c r="H2566" s="2508">
        <v>47.0</v>
      </c>
      <c r="I2566" s="2508">
        <v>686.0</v>
      </c>
      <c r="J2566" s="2508">
        <v>68.0</v>
      </c>
      <c r="K2566" s="2510">
        <v>183443.0</v>
      </c>
      <c r="L2566" s="2510">
        <v>45861.0</v>
      </c>
      <c r="M2566" s="2508">
        <v>16.0</v>
      </c>
      <c r="N2566" s="2508">
        <v>92.0</v>
      </c>
      <c r="O2566" s="2508">
        <v>4.0</v>
      </c>
      <c r="P2566" s="2508">
        <v>0.1</v>
      </c>
    </row>
    <row r="2567">
      <c r="A2567" s="2505" t="s">
        <v>40</v>
      </c>
      <c r="B2567" s="2505" t="s">
        <v>783</v>
      </c>
      <c r="C2567" s="2506">
        <v>45551.708333333336</v>
      </c>
      <c r="D2567" s="2506">
        <v>45554.583333333336</v>
      </c>
      <c r="E2567" s="2508">
        <v>69.0</v>
      </c>
      <c r="F2567" s="2508" t="s">
        <v>254</v>
      </c>
      <c r="G2567" s="2508">
        <v>6.0</v>
      </c>
      <c r="H2567" s="2508">
        <v>155.0</v>
      </c>
      <c r="I2567" s="2508">
        <v>139.0</v>
      </c>
      <c r="J2567" s="2508">
        <v>163.0</v>
      </c>
      <c r="K2567" s="2510">
        <v>6397.0</v>
      </c>
      <c r="L2567" s="2510">
        <v>6397.0</v>
      </c>
      <c r="M2567" s="2508">
        <v>117.0</v>
      </c>
      <c r="N2567" s="2508">
        <v>13.0</v>
      </c>
      <c r="O2567" s="2508">
        <v>1.0</v>
      </c>
      <c r="P2567" s="2508">
        <v>0.0</v>
      </c>
    </row>
    <row r="2568">
      <c r="A2568" s="2505" t="s">
        <v>39</v>
      </c>
      <c r="B2568" s="2505" t="s">
        <v>783</v>
      </c>
      <c r="C2568" s="2506">
        <v>45558.708333333336</v>
      </c>
      <c r="D2568" s="2506">
        <v>45561.583333333336</v>
      </c>
      <c r="E2568" s="2508">
        <v>69.0</v>
      </c>
      <c r="F2568" s="2508" t="s">
        <v>254</v>
      </c>
      <c r="G2568" s="2508">
        <v>2.0</v>
      </c>
      <c r="H2568" s="2508">
        <v>58.0</v>
      </c>
      <c r="I2568" s="2508">
        <v>637.0</v>
      </c>
      <c r="J2568" s="2508">
        <v>82.0</v>
      </c>
      <c r="K2568" s="2510">
        <v>156495.0</v>
      </c>
      <c r="L2568" s="2510">
        <v>156495.0</v>
      </c>
      <c r="M2568" s="2508">
        <v>2.0</v>
      </c>
      <c r="N2568" s="2508">
        <v>315.0</v>
      </c>
      <c r="O2568" s="2508">
        <v>1.0</v>
      </c>
      <c r="P2568" s="2508">
        <v>0.0</v>
      </c>
    </row>
    <row r="2569">
      <c r="A2569" s="2505" t="s">
        <v>38</v>
      </c>
      <c r="B2569" s="2505" t="s">
        <v>783</v>
      </c>
      <c r="C2569" s="2506">
        <v>45565.708333333336</v>
      </c>
      <c r="D2569" s="2506">
        <v>45568.583333333336</v>
      </c>
      <c r="E2569" s="2508">
        <v>69.0</v>
      </c>
      <c r="F2569" s="2508" t="s">
        <v>254</v>
      </c>
      <c r="G2569" s="2508">
        <v>6.0</v>
      </c>
      <c r="H2569" s="2508">
        <v>61.0</v>
      </c>
      <c r="I2569" s="2508">
        <v>600.0</v>
      </c>
      <c r="J2569" s="2508">
        <v>83.0</v>
      </c>
      <c r="K2569" s="2510">
        <v>147008.0</v>
      </c>
      <c r="L2569" s="2510">
        <v>49003.0</v>
      </c>
      <c r="M2569" s="2508">
        <v>18.0</v>
      </c>
      <c r="N2569" s="2508">
        <v>99.0</v>
      </c>
      <c r="O2569" s="2508">
        <v>3.0</v>
      </c>
      <c r="P2569" s="2508">
        <v>0.0</v>
      </c>
    </row>
    <row r="2570">
      <c r="A2570" s="2505" t="s">
        <v>37</v>
      </c>
      <c r="B2570" s="2505" t="s">
        <v>783</v>
      </c>
      <c r="C2570" s="2506">
        <v>45572.625</v>
      </c>
      <c r="D2570" s="2506">
        <v>45575.583333333336</v>
      </c>
      <c r="E2570" s="2508">
        <v>71.0</v>
      </c>
      <c r="F2570" s="2508" t="s">
        <v>254</v>
      </c>
      <c r="G2570" s="2508">
        <v>4.0</v>
      </c>
      <c r="H2570" s="2508">
        <v>95.0</v>
      </c>
      <c r="I2570" s="2508">
        <v>481.0</v>
      </c>
      <c r="J2570" s="2508">
        <v>102.0</v>
      </c>
      <c r="K2570" s="2510">
        <v>131782.0</v>
      </c>
      <c r="L2570" s="2510">
        <v>18826.0</v>
      </c>
      <c r="M2570" s="2508">
        <v>55.0</v>
      </c>
      <c r="N2570" s="2508">
        <v>38.0</v>
      </c>
      <c r="O2570" s="2508">
        <v>7.0</v>
      </c>
      <c r="P2570" s="2508">
        <v>0.1</v>
      </c>
    </row>
    <row r="2571">
      <c r="A2571" s="2505" t="s">
        <v>36</v>
      </c>
      <c r="B2571" s="2505" t="s">
        <v>783</v>
      </c>
      <c r="C2571" s="2506">
        <v>45579.625</v>
      </c>
      <c r="D2571" s="2506">
        <v>45582.583333333336</v>
      </c>
      <c r="E2571" s="2508">
        <v>71.0</v>
      </c>
      <c r="F2571" s="2508" t="s">
        <v>254</v>
      </c>
      <c r="G2571" s="2508">
        <v>3.0</v>
      </c>
      <c r="H2571" s="2508">
        <v>68.0</v>
      </c>
      <c r="I2571" s="2508">
        <v>606.0</v>
      </c>
      <c r="J2571" s="2508">
        <v>89.0</v>
      </c>
      <c r="K2571" s="2510">
        <v>188076.0</v>
      </c>
      <c r="L2571" s="2510">
        <v>47019.0</v>
      </c>
      <c r="M2571" s="2508">
        <v>21.0</v>
      </c>
      <c r="N2571" s="2508">
        <v>95.0</v>
      </c>
      <c r="O2571" s="2508">
        <v>4.0</v>
      </c>
      <c r="P2571" s="2508">
        <v>0.1</v>
      </c>
    </row>
    <row r="2572">
      <c r="A2572" s="2505" t="s">
        <v>35</v>
      </c>
      <c r="B2572" s="2505" t="s">
        <v>783</v>
      </c>
      <c r="C2572" s="2506">
        <v>45586.625</v>
      </c>
      <c r="D2572" s="2506">
        <v>45589.583333333336</v>
      </c>
      <c r="E2572" s="2508">
        <v>71.0</v>
      </c>
      <c r="F2572" s="2508" t="s">
        <v>254</v>
      </c>
      <c r="G2572" s="2508">
        <v>5.0</v>
      </c>
      <c r="H2572" s="2508">
        <v>102.0</v>
      </c>
      <c r="I2572" s="2508">
        <v>415.0</v>
      </c>
      <c r="J2572" s="2508">
        <v>133.0</v>
      </c>
      <c r="K2572" s="2510">
        <v>54966.0</v>
      </c>
      <c r="L2572" s="2510">
        <v>54966.0</v>
      </c>
      <c r="M2572" s="2508">
        <v>10.0</v>
      </c>
      <c r="N2572" s="2508">
        <v>114.0</v>
      </c>
      <c r="O2572" s="2508">
        <v>1.0</v>
      </c>
      <c r="P2572" s="2508">
        <v>0.0</v>
      </c>
    </row>
    <row r="2573">
      <c r="A2573" s="2505" t="s">
        <v>34</v>
      </c>
      <c r="B2573" s="2505" t="s">
        <v>783</v>
      </c>
      <c r="C2573" s="2506">
        <v>45593.583333333336</v>
      </c>
      <c r="D2573" s="2506">
        <v>45596.583333333336</v>
      </c>
      <c r="E2573" s="2508">
        <v>72.0</v>
      </c>
      <c r="F2573" s="2508" t="s">
        <v>254</v>
      </c>
      <c r="G2573" s="2508">
        <v>4.0</v>
      </c>
      <c r="H2573" s="2508">
        <v>18.0</v>
      </c>
      <c r="I2573" s="2508">
        <v>838.0</v>
      </c>
      <c r="J2573" s="2508">
        <v>33.0</v>
      </c>
      <c r="K2573" s="2510">
        <v>644106.0</v>
      </c>
      <c r="L2573" s="2510">
        <v>92015.0</v>
      </c>
      <c r="M2573" s="2508">
        <v>9.0</v>
      </c>
      <c r="N2573" s="2508">
        <v>191.0</v>
      </c>
      <c r="O2573" s="2508">
        <v>7.0</v>
      </c>
      <c r="P2573" s="2508">
        <v>0.1</v>
      </c>
    </row>
    <row r="2574">
      <c r="A2574" s="2505" t="s">
        <v>33</v>
      </c>
      <c r="B2574" s="2505" t="s">
        <v>783</v>
      </c>
      <c r="C2574" s="2506">
        <v>45600.583333333336</v>
      </c>
      <c r="D2574" s="2506">
        <v>45603.583333333336</v>
      </c>
      <c r="E2574" s="2508">
        <v>72.0</v>
      </c>
      <c r="F2574" s="2508" t="s">
        <v>254</v>
      </c>
      <c r="G2574" s="2508">
        <v>7.0</v>
      </c>
      <c r="H2574" s="2508">
        <v>39.0</v>
      </c>
      <c r="I2574" s="2508">
        <v>724.0</v>
      </c>
      <c r="J2574" s="2508">
        <v>51.0</v>
      </c>
      <c r="K2574" s="2510">
        <v>464213.0</v>
      </c>
      <c r="L2574" s="2510">
        <v>30948.0</v>
      </c>
      <c r="M2574" s="2508">
        <v>30.0</v>
      </c>
      <c r="N2574" s="2508">
        <v>64.0</v>
      </c>
      <c r="O2574" s="2508">
        <v>15.0</v>
      </c>
      <c r="P2574" s="2508">
        <v>0.2</v>
      </c>
    </row>
    <row r="2575">
      <c r="A2575" s="2505" t="s">
        <v>32</v>
      </c>
      <c r="B2575" s="2505" t="s">
        <v>783</v>
      </c>
      <c r="C2575" s="2506">
        <v>45607.583333333336</v>
      </c>
      <c r="D2575" s="2506">
        <v>45610.583333333336</v>
      </c>
      <c r="E2575" s="2508">
        <v>72.0</v>
      </c>
      <c r="F2575" s="2508" t="s">
        <v>254</v>
      </c>
      <c r="G2575" s="2508">
        <v>6.0</v>
      </c>
      <c r="H2575" s="2508">
        <v>14.0</v>
      </c>
      <c r="I2575" s="2508">
        <v>886.0</v>
      </c>
      <c r="J2575" s="2508">
        <v>29.0</v>
      </c>
      <c r="K2575" s="2510">
        <v>951763.0</v>
      </c>
      <c r="L2575" s="2510">
        <v>73213.0</v>
      </c>
      <c r="M2575" s="2508">
        <v>6.0</v>
      </c>
      <c r="N2575" s="2508">
        <v>152.0</v>
      </c>
      <c r="O2575" s="2508">
        <v>13.0</v>
      </c>
      <c r="P2575" s="2508">
        <v>0.2</v>
      </c>
    </row>
    <row r="2576">
      <c r="A2576" s="2505" t="s">
        <v>31</v>
      </c>
      <c r="B2576" s="2505" t="s">
        <v>783</v>
      </c>
      <c r="C2576" s="2506">
        <v>45614.583333333336</v>
      </c>
      <c r="D2576" s="2506">
        <v>45617.583333333336</v>
      </c>
      <c r="E2576" s="2508">
        <v>72.0</v>
      </c>
      <c r="F2576" s="2508" t="s">
        <v>254</v>
      </c>
      <c r="G2576" s="2508">
        <v>7.0</v>
      </c>
      <c r="H2576" s="2508">
        <v>61.0</v>
      </c>
      <c r="I2576" s="2508">
        <v>642.0</v>
      </c>
      <c r="J2576" s="2508">
        <v>73.0</v>
      </c>
      <c r="K2576" s="2510">
        <v>324634.0</v>
      </c>
      <c r="L2576" s="2510">
        <v>46376.0</v>
      </c>
      <c r="M2576" s="2508">
        <v>25.0</v>
      </c>
      <c r="N2576" s="2508">
        <v>96.0</v>
      </c>
      <c r="O2576" s="2508">
        <v>7.0</v>
      </c>
      <c r="P2576" s="2508">
        <v>0.1</v>
      </c>
    </row>
    <row r="2577">
      <c r="A2577" s="2505" t="s">
        <v>30</v>
      </c>
      <c r="B2577" s="2505" t="s">
        <v>783</v>
      </c>
      <c r="C2577" s="2506">
        <v>45621.583333333336</v>
      </c>
      <c r="D2577" s="2506">
        <v>45624.583333333336</v>
      </c>
      <c r="E2577" s="2508">
        <v>72.0</v>
      </c>
      <c r="F2577" s="2508" t="s">
        <v>254</v>
      </c>
      <c r="G2577" s="2508">
        <v>5.0</v>
      </c>
      <c r="H2577" s="2508">
        <v>150.0</v>
      </c>
      <c r="I2577" s="2508">
        <v>184.0</v>
      </c>
      <c r="J2577" s="2508">
        <v>149.0</v>
      </c>
      <c r="K2577" s="2510">
        <v>36722.0</v>
      </c>
      <c r="L2577" s="2510">
        <v>9181.0</v>
      </c>
      <c r="M2577" s="2508">
        <v>114.0</v>
      </c>
      <c r="N2577" s="2508">
        <v>19.0</v>
      </c>
      <c r="O2577" s="2508">
        <v>4.0</v>
      </c>
      <c r="P2577" s="2508">
        <v>0.1</v>
      </c>
    </row>
    <row r="2578">
      <c r="A2578" s="2505" t="s">
        <v>29</v>
      </c>
      <c r="B2578" s="2505" t="s">
        <v>783</v>
      </c>
      <c r="C2578" s="2506">
        <v>45628.583333333336</v>
      </c>
      <c r="D2578" s="2506">
        <v>45631.583333333336</v>
      </c>
      <c r="E2578" s="2508">
        <v>72.0</v>
      </c>
      <c r="F2578" s="2508" t="s">
        <v>254</v>
      </c>
      <c r="G2578" s="2508">
        <v>5.0</v>
      </c>
      <c r="H2578" s="2508">
        <v>81.0</v>
      </c>
      <c r="I2578" s="2508">
        <v>537.0</v>
      </c>
      <c r="J2578" s="2508">
        <v>102.0</v>
      </c>
      <c r="K2578" s="2510">
        <v>204705.0</v>
      </c>
      <c r="L2578" s="2510">
        <v>29244.0</v>
      </c>
      <c r="M2578" s="2508">
        <v>39.0</v>
      </c>
      <c r="N2578" s="2508">
        <v>61.0</v>
      </c>
      <c r="O2578" s="2508">
        <v>7.0</v>
      </c>
      <c r="P2578" s="2508">
        <v>0.1</v>
      </c>
    </row>
    <row r="2579">
      <c r="A2579" s="2505" t="s">
        <v>28</v>
      </c>
      <c r="B2579" s="2505" t="s">
        <v>783</v>
      </c>
      <c r="C2579" s="2506">
        <v>45635.583333333336</v>
      </c>
      <c r="D2579" s="2506">
        <v>45638.583333333336</v>
      </c>
      <c r="E2579" s="2508">
        <v>72.0</v>
      </c>
      <c r="F2579" s="2508" t="s">
        <v>254</v>
      </c>
      <c r="G2579" s="2508">
        <v>6.0</v>
      </c>
      <c r="H2579" s="2508">
        <v>116.0</v>
      </c>
      <c r="I2579" s="2508">
        <v>364.0</v>
      </c>
      <c r="J2579" s="2508">
        <v>142.0</v>
      </c>
      <c r="K2579" s="2510">
        <v>44199.0</v>
      </c>
      <c r="L2579" s="2510">
        <v>44199.0</v>
      </c>
      <c r="M2579" s="2508">
        <v>23.0</v>
      </c>
      <c r="N2579" s="2508">
        <v>92.0</v>
      </c>
      <c r="O2579" s="2508">
        <v>1.0</v>
      </c>
      <c r="P2579" s="2508">
        <v>0.0</v>
      </c>
    </row>
    <row r="2580">
      <c r="A2580" s="2505" t="s">
        <v>27</v>
      </c>
      <c r="B2580" s="2505" t="s">
        <v>783</v>
      </c>
      <c r="C2580" s="2506">
        <v>45642.583333333336</v>
      </c>
      <c r="D2580" s="2506">
        <v>45645.583333333336</v>
      </c>
      <c r="E2580" s="2508">
        <v>72.0</v>
      </c>
      <c r="F2580" s="2508" t="s">
        <v>254</v>
      </c>
      <c r="G2580" s="2508">
        <v>5.0</v>
      </c>
      <c r="H2580" s="2508">
        <v>83.0</v>
      </c>
      <c r="I2580" s="2508">
        <v>537.0</v>
      </c>
      <c r="J2580" s="2508">
        <v>106.0</v>
      </c>
      <c r="K2580" s="2510">
        <v>146184.0</v>
      </c>
      <c r="L2580" s="2510">
        <v>48728.0</v>
      </c>
      <c r="M2580" s="2508">
        <v>15.0</v>
      </c>
      <c r="N2580" s="2508">
        <v>101.0</v>
      </c>
      <c r="O2580" s="2508">
        <v>3.0</v>
      </c>
      <c r="P2580" s="2508">
        <v>0.0</v>
      </c>
    </row>
    <row r="2581">
      <c r="A2581" s="2505" t="s">
        <v>26</v>
      </c>
      <c r="B2581" s="2505" t="s">
        <v>783</v>
      </c>
      <c r="C2581" s="2506">
        <v>45649.583333333336</v>
      </c>
      <c r="D2581" s="2506">
        <v>45652.583333333336</v>
      </c>
      <c r="E2581" s="2508">
        <v>72.0</v>
      </c>
      <c r="F2581" s="2508" t="s">
        <v>254</v>
      </c>
      <c r="G2581" s="2508">
        <v>4.0</v>
      </c>
      <c r="H2581" s="2508">
        <v>103.0</v>
      </c>
      <c r="I2581" s="2508">
        <v>387.0</v>
      </c>
      <c r="J2581" s="2508">
        <v>113.0</v>
      </c>
      <c r="K2581" s="2510">
        <v>60235.0</v>
      </c>
      <c r="L2581" s="2510">
        <v>20078.0</v>
      </c>
      <c r="M2581" s="2508">
        <v>61.0</v>
      </c>
      <c r="N2581" s="2508">
        <v>42.0</v>
      </c>
      <c r="O2581" s="2508">
        <v>3.0</v>
      </c>
      <c r="P2581" s="2508">
        <v>0.0</v>
      </c>
    </row>
    <row r="2582">
      <c r="A2582" s="2505" t="s">
        <v>25</v>
      </c>
      <c r="B2582" s="2505" t="s">
        <v>783</v>
      </c>
      <c r="C2582" s="2506">
        <v>45656.583333333336</v>
      </c>
      <c r="D2582" s="2506">
        <v>45659.583333333336</v>
      </c>
      <c r="E2582" s="2508">
        <v>72.0</v>
      </c>
      <c r="F2582" s="2508" t="s">
        <v>254</v>
      </c>
      <c r="G2582" s="2508">
        <v>6.0</v>
      </c>
      <c r="H2582" s="2508">
        <v>75.0</v>
      </c>
      <c r="I2582" s="2508">
        <v>530.0</v>
      </c>
      <c r="J2582" s="2508">
        <v>99.0</v>
      </c>
      <c r="K2582" s="2510">
        <v>95331.0</v>
      </c>
      <c r="L2582" s="2510">
        <v>95331.0</v>
      </c>
      <c r="M2582" s="2508">
        <v>11.0</v>
      </c>
      <c r="N2582" s="2508">
        <v>198.0</v>
      </c>
      <c r="O2582" s="2508">
        <v>1.0</v>
      </c>
      <c r="P2582" s="2508">
        <v>0.0</v>
      </c>
    </row>
    <row r="2583">
      <c r="A2583" s="2505" t="s">
        <v>24</v>
      </c>
      <c r="B2583" s="2505" t="s">
        <v>783</v>
      </c>
      <c r="C2583" s="2506">
        <v>45663.583333333336</v>
      </c>
      <c r="D2583" s="2506">
        <v>45666.583333333336</v>
      </c>
      <c r="E2583" s="2508">
        <v>72.0</v>
      </c>
      <c r="F2583" s="2508" t="s">
        <v>254</v>
      </c>
      <c r="G2583" s="2508">
        <v>4.0</v>
      </c>
      <c r="H2583" s="2508">
        <v>98.0</v>
      </c>
      <c r="I2583" s="2508">
        <v>454.0</v>
      </c>
      <c r="J2583" s="2508">
        <v>116.0</v>
      </c>
      <c r="K2583" s="2510">
        <v>83489.0</v>
      </c>
      <c r="L2583" s="2510">
        <v>27830.0</v>
      </c>
      <c r="M2583" s="2508">
        <v>38.0</v>
      </c>
      <c r="N2583" s="2508">
        <v>58.0</v>
      </c>
      <c r="O2583" s="2508">
        <v>3.0</v>
      </c>
      <c r="P2583" s="2508">
        <v>0.0</v>
      </c>
    </row>
    <row r="2584">
      <c r="A2584" s="2505" t="s">
        <v>23</v>
      </c>
      <c r="B2584" s="2505" t="s">
        <v>783</v>
      </c>
      <c r="C2584" s="2506">
        <v>45670.583333333336</v>
      </c>
      <c r="D2584" s="2506">
        <v>45673.583333333336</v>
      </c>
      <c r="E2584" s="2508">
        <v>72.0</v>
      </c>
      <c r="F2584" s="2508" t="s">
        <v>254</v>
      </c>
      <c r="G2584" s="2508">
        <v>4.0</v>
      </c>
      <c r="H2584" s="2508">
        <v>48.0</v>
      </c>
      <c r="I2584" s="2508">
        <v>692.0</v>
      </c>
      <c r="J2584" s="2508">
        <v>65.0</v>
      </c>
      <c r="K2584" s="2510">
        <v>270440.0</v>
      </c>
      <c r="L2584" s="2510">
        <v>54088.0</v>
      </c>
      <c r="M2584" s="2508">
        <v>18.0</v>
      </c>
      <c r="N2584" s="2508">
        <v>112.0</v>
      </c>
      <c r="O2584" s="2508">
        <v>5.0</v>
      </c>
      <c r="P2584" s="2508">
        <v>0.1</v>
      </c>
    </row>
    <row r="2585">
      <c r="A2585" s="2505" t="s">
        <v>22</v>
      </c>
      <c r="B2585" s="2505" t="s">
        <v>783</v>
      </c>
      <c r="C2585" s="2506">
        <v>45677.583333333336</v>
      </c>
      <c r="D2585" s="2506">
        <v>45680.583333333336</v>
      </c>
      <c r="E2585" s="2508">
        <v>72.0</v>
      </c>
      <c r="F2585" s="2508" t="s">
        <v>254</v>
      </c>
      <c r="G2585" s="2508">
        <v>5.0</v>
      </c>
      <c r="H2585" s="2508">
        <v>108.0</v>
      </c>
      <c r="I2585" s="2508">
        <v>405.0</v>
      </c>
      <c r="J2585" s="2508">
        <v>120.0</v>
      </c>
      <c r="K2585" s="2510">
        <v>127648.0</v>
      </c>
      <c r="L2585" s="2510">
        <v>31912.0</v>
      </c>
      <c r="M2585" s="2508">
        <v>52.0</v>
      </c>
      <c r="N2585" s="2508">
        <v>66.0</v>
      </c>
      <c r="O2585" s="2508">
        <v>4.0</v>
      </c>
      <c r="P2585" s="2508">
        <v>0.1</v>
      </c>
    </row>
    <row r="2586">
      <c r="A2586" s="2505" t="s">
        <v>21</v>
      </c>
      <c r="B2586" s="2505" t="s">
        <v>783</v>
      </c>
      <c r="C2586" s="2506">
        <v>45684.583333333336</v>
      </c>
      <c r="D2586" s="2506">
        <v>45687.583333333336</v>
      </c>
      <c r="E2586" s="2508">
        <v>72.0</v>
      </c>
      <c r="F2586" s="2508" t="s">
        <v>254</v>
      </c>
      <c r="G2586" s="2508">
        <v>6.0</v>
      </c>
      <c r="H2586" s="2508">
        <v>84.0</v>
      </c>
      <c r="I2586" s="2508">
        <v>519.0</v>
      </c>
      <c r="J2586" s="2508">
        <v>98.0</v>
      </c>
      <c r="K2586" s="2510">
        <v>169238.0</v>
      </c>
      <c r="L2586" s="2510">
        <v>33848.0</v>
      </c>
      <c r="M2586" s="2508">
        <v>39.0</v>
      </c>
      <c r="N2586" s="2508">
        <v>70.0</v>
      </c>
      <c r="O2586" s="2508">
        <v>5.0</v>
      </c>
      <c r="P2586" s="2508">
        <v>0.1</v>
      </c>
    </row>
    <row r="2587">
      <c r="A2587" s="2505" t="s">
        <v>20</v>
      </c>
      <c r="B2587" s="2505" t="s">
        <v>783</v>
      </c>
      <c r="C2587" s="2506">
        <v>45691.583333333336</v>
      </c>
      <c r="D2587" s="2506">
        <v>45694.583333333336</v>
      </c>
      <c r="E2587" s="2508">
        <v>72.0</v>
      </c>
      <c r="F2587" s="2508" t="s">
        <v>254</v>
      </c>
      <c r="G2587" s="2508">
        <v>4.0</v>
      </c>
      <c r="H2587" s="2508">
        <v>47.0</v>
      </c>
      <c r="I2587" s="2508">
        <v>700.0</v>
      </c>
      <c r="J2587" s="2508">
        <v>70.0</v>
      </c>
      <c r="K2587" s="2510">
        <v>360077.0</v>
      </c>
      <c r="L2587" s="2510">
        <v>72015.0</v>
      </c>
      <c r="M2587" s="2508">
        <v>20.0</v>
      </c>
      <c r="N2587" s="2508">
        <v>150.0</v>
      </c>
      <c r="O2587" s="2508">
        <v>5.0</v>
      </c>
      <c r="P2587" s="2508">
        <v>0.1</v>
      </c>
    </row>
    <row r="2588">
      <c r="A2588" s="2505" t="s">
        <v>19</v>
      </c>
      <c r="B2588" s="2505" t="s">
        <v>783</v>
      </c>
      <c r="C2588" s="2506">
        <v>45698.583333333336</v>
      </c>
      <c r="D2588" s="2506">
        <v>45701.583333333336</v>
      </c>
      <c r="E2588" s="2508">
        <v>72.0</v>
      </c>
      <c r="F2588" s="2508" t="s">
        <v>254</v>
      </c>
      <c r="G2588" s="2508">
        <v>7.0</v>
      </c>
      <c r="H2588" s="2508">
        <v>164.0</v>
      </c>
      <c r="I2588" s="2508">
        <v>0.0</v>
      </c>
      <c r="J2588" s="2508">
        <v>164.0</v>
      </c>
      <c r="K2588" s="2510">
        <v>513.0</v>
      </c>
      <c r="L2588" s="2510">
        <v>513.0</v>
      </c>
      <c r="M2588" s="2508">
        <v>164.0</v>
      </c>
      <c r="N2588" s="2508">
        <v>1.0</v>
      </c>
      <c r="O2588" s="2508">
        <v>1.0</v>
      </c>
      <c r="P2588" s="2508">
        <v>0.0</v>
      </c>
    </row>
    <row r="2589">
      <c r="A2589" s="2505" t="s">
        <v>18</v>
      </c>
      <c r="B2589" s="2505" t="s">
        <v>783</v>
      </c>
      <c r="C2589" s="2506">
        <v>45705.583333333336</v>
      </c>
      <c r="D2589" s="2506">
        <v>45708.583333333336</v>
      </c>
      <c r="E2589" s="2508">
        <v>72.0</v>
      </c>
      <c r="F2589" s="2508" t="s">
        <v>254</v>
      </c>
      <c r="G2589" s="2508">
        <v>5.0</v>
      </c>
      <c r="H2589" s="2508">
        <v>31.0</v>
      </c>
      <c r="I2589" s="2508">
        <v>763.0</v>
      </c>
      <c r="J2589" s="2508">
        <v>47.0</v>
      </c>
      <c r="K2589" s="2510">
        <v>618777.0</v>
      </c>
      <c r="L2589" s="2510">
        <v>154694.0</v>
      </c>
      <c r="M2589" s="2508">
        <v>10.0</v>
      </c>
      <c r="N2589" s="2508">
        <v>321.0</v>
      </c>
      <c r="O2589" s="2508">
        <v>4.0</v>
      </c>
      <c r="P2589" s="2508">
        <v>0.1</v>
      </c>
    </row>
    <row r="2590">
      <c r="A2590" s="2505" t="s">
        <v>17</v>
      </c>
      <c r="B2590" s="2505" t="s">
        <v>783</v>
      </c>
      <c r="C2590" s="2506">
        <v>45712.583333333336</v>
      </c>
      <c r="D2590" s="2506">
        <v>45715.583333333336</v>
      </c>
      <c r="E2590" s="2508">
        <v>72.0</v>
      </c>
      <c r="F2590" s="2508" t="s">
        <v>254</v>
      </c>
      <c r="G2590" s="2508">
        <v>6.0</v>
      </c>
      <c r="H2590" s="2508">
        <v>21.0</v>
      </c>
      <c r="I2590" s="2508">
        <v>816.0</v>
      </c>
      <c r="J2590" s="2508">
        <v>35.0</v>
      </c>
      <c r="K2590" s="2510">
        <v>635761.0</v>
      </c>
      <c r="L2590" s="2510">
        <v>105960.0</v>
      </c>
      <c r="M2590" s="2508">
        <v>8.0</v>
      </c>
      <c r="N2590" s="2508">
        <v>220.0</v>
      </c>
      <c r="O2590" s="2508">
        <v>6.0</v>
      </c>
      <c r="P2590" s="2508">
        <v>0.1</v>
      </c>
    </row>
    <row r="2591">
      <c r="A2591" s="2505" t="s">
        <v>16</v>
      </c>
      <c r="B2591" s="2505" t="s">
        <v>783</v>
      </c>
      <c r="C2591" s="2506">
        <v>45719.583333333336</v>
      </c>
      <c r="D2591" s="2506">
        <v>45722.583333333336</v>
      </c>
      <c r="E2591" s="2508">
        <v>72.0</v>
      </c>
      <c r="F2591" s="2508" t="s">
        <v>254</v>
      </c>
      <c r="G2591" s="2508">
        <v>7.0</v>
      </c>
      <c r="H2591" s="2508">
        <v>43.0</v>
      </c>
      <c r="I2591" s="2508">
        <v>710.0</v>
      </c>
      <c r="J2591" s="2508">
        <v>61.0</v>
      </c>
      <c r="K2591" s="2510">
        <v>275284.0</v>
      </c>
      <c r="L2591" s="2510">
        <v>91761.0</v>
      </c>
      <c r="M2591" s="2508">
        <v>9.0</v>
      </c>
      <c r="N2591" s="2508">
        <v>191.0</v>
      </c>
      <c r="O2591" s="2508">
        <v>3.0</v>
      </c>
      <c r="P2591" s="2508">
        <v>0.0</v>
      </c>
    </row>
    <row r="2592">
      <c r="A2592" s="2505" t="s">
        <v>44</v>
      </c>
      <c r="B2592" s="2505" t="s">
        <v>783</v>
      </c>
      <c r="C2592" s="2506">
        <v>45523.625</v>
      </c>
      <c r="D2592" s="2506">
        <v>45526.583333333336</v>
      </c>
      <c r="E2592" s="2508">
        <v>71.0</v>
      </c>
      <c r="F2592" s="2508" t="s">
        <v>377</v>
      </c>
      <c r="G2592" s="2508">
        <v>3.0</v>
      </c>
      <c r="H2592" s="2508">
        <v>52.0</v>
      </c>
      <c r="I2592" s="2508">
        <v>664.0</v>
      </c>
      <c r="J2592" s="2508">
        <v>89.0</v>
      </c>
      <c r="K2592" s="2510">
        <v>114979.0</v>
      </c>
      <c r="L2592" s="2510">
        <v>114979.0</v>
      </c>
      <c r="M2592" s="2508">
        <v>1.0</v>
      </c>
      <c r="N2592" s="2508">
        <v>436.0</v>
      </c>
      <c r="O2592" s="2508">
        <v>1.0</v>
      </c>
      <c r="P2592" s="2508">
        <v>0.0</v>
      </c>
    </row>
    <row r="2593">
      <c r="A2593" s="2505" t="s">
        <v>43</v>
      </c>
      <c r="B2593" s="2505" t="s">
        <v>783</v>
      </c>
      <c r="C2593" s="2506">
        <v>45530.625</v>
      </c>
      <c r="D2593" s="2506">
        <v>45533.583333333336</v>
      </c>
      <c r="E2593" s="2508">
        <v>71.0</v>
      </c>
      <c r="F2593" s="2508" t="s">
        <v>377</v>
      </c>
      <c r="G2593" s="2508">
        <v>6.0</v>
      </c>
      <c r="H2593" s="2508">
        <v>167.0</v>
      </c>
      <c r="I2593" s="2508">
        <v>0.0</v>
      </c>
      <c r="J2593" s="2508">
        <v>177.0</v>
      </c>
      <c r="K2593" s="2510">
        <v>0.0</v>
      </c>
      <c r="L2593" s="2510">
        <v>0.0</v>
      </c>
      <c r="M2593" s="2508">
        <v>181.0</v>
      </c>
      <c r="N2593" s="2508">
        <v>0.0</v>
      </c>
      <c r="O2593" s="2508">
        <v>0.0</v>
      </c>
      <c r="P2593" s="2508">
        <v>0.0</v>
      </c>
    </row>
    <row r="2594">
      <c r="A2594" s="2505" t="s">
        <v>42</v>
      </c>
      <c r="B2594" s="2505" t="s">
        <v>783</v>
      </c>
      <c r="C2594" s="2506">
        <v>45537.708333333336</v>
      </c>
      <c r="D2594" s="2506">
        <v>45540.666666666664</v>
      </c>
      <c r="E2594" s="2508">
        <v>71.0</v>
      </c>
      <c r="F2594" s="2508" t="s">
        <v>377</v>
      </c>
      <c r="G2594" s="2508">
        <v>2.0</v>
      </c>
      <c r="H2594" s="2508">
        <v>173.0</v>
      </c>
      <c r="I2594" s="2508">
        <v>0.0</v>
      </c>
      <c r="J2594" s="2508">
        <v>178.0</v>
      </c>
      <c r="K2594" s="2510">
        <v>0.0</v>
      </c>
      <c r="L2594" s="2510">
        <v>0.0</v>
      </c>
      <c r="M2594" s="2508">
        <v>183.0</v>
      </c>
      <c r="N2594" s="2508">
        <v>0.0</v>
      </c>
      <c r="O2594" s="2508">
        <v>0.0</v>
      </c>
      <c r="P2594" s="2508">
        <v>0.0</v>
      </c>
    </row>
    <row r="2595">
      <c r="A2595" s="2505" t="s">
        <v>41</v>
      </c>
      <c r="B2595" s="2505" t="s">
        <v>783</v>
      </c>
      <c r="C2595" s="2506">
        <v>45544.708333333336</v>
      </c>
      <c r="D2595" s="2506">
        <v>45547.583333333336</v>
      </c>
      <c r="E2595" s="2508">
        <v>69.0</v>
      </c>
      <c r="F2595" s="2508" t="s">
        <v>377</v>
      </c>
      <c r="G2595" s="2508">
        <v>2.0</v>
      </c>
      <c r="H2595" s="2508">
        <v>115.0</v>
      </c>
      <c r="I2595" s="2508">
        <v>384.0</v>
      </c>
      <c r="J2595" s="2508">
        <v>132.0</v>
      </c>
      <c r="K2595" s="2510">
        <v>44511.0</v>
      </c>
      <c r="L2595" s="2510">
        <v>11128.0</v>
      </c>
      <c r="M2595" s="2508">
        <v>51.0</v>
      </c>
      <c r="N2595" s="2508">
        <v>42.0</v>
      </c>
      <c r="O2595" s="2508">
        <v>4.0</v>
      </c>
      <c r="P2595" s="2508">
        <v>0.1</v>
      </c>
    </row>
    <row r="2596">
      <c r="A2596" s="2505" t="s">
        <v>40</v>
      </c>
      <c r="B2596" s="2505" t="s">
        <v>783</v>
      </c>
      <c r="C2596" s="2506">
        <v>45551.708333333336</v>
      </c>
      <c r="D2596" s="2506">
        <v>45554.583333333336</v>
      </c>
      <c r="E2596" s="2508">
        <v>69.0</v>
      </c>
      <c r="F2596" s="2508" t="s">
        <v>377</v>
      </c>
      <c r="G2596" s="2508">
        <v>3.0</v>
      </c>
      <c r="H2596" s="2508">
        <v>91.0</v>
      </c>
      <c r="I2596" s="2508">
        <v>460.0</v>
      </c>
      <c r="J2596" s="2508">
        <v>117.0</v>
      </c>
      <c r="K2596" s="2510">
        <v>55977.0</v>
      </c>
      <c r="L2596" s="2510">
        <v>9330.0</v>
      </c>
      <c r="M2596" s="2508">
        <v>52.0</v>
      </c>
      <c r="N2596" s="2508">
        <v>35.0</v>
      </c>
      <c r="O2596" s="2508">
        <v>6.0</v>
      </c>
      <c r="P2596" s="2508">
        <v>0.1</v>
      </c>
    </row>
    <row r="2597">
      <c r="A2597" s="2505" t="s">
        <v>39</v>
      </c>
      <c r="B2597" s="2505" t="s">
        <v>783</v>
      </c>
      <c r="C2597" s="2506">
        <v>45558.708333333336</v>
      </c>
      <c r="D2597" s="2506">
        <v>45561.583333333336</v>
      </c>
      <c r="E2597" s="2508">
        <v>69.0</v>
      </c>
      <c r="F2597" s="2508" t="s">
        <v>377</v>
      </c>
      <c r="G2597" s="2508">
        <v>4.0</v>
      </c>
      <c r="H2597" s="2508">
        <v>68.0</v>
      </c>
      <c r="I2597" s="2508">
        <v>565.0</v>
      </c>
      <c r="J2597" s="2508">
        <v>109.0</v>
      </c>
      <c r="K2597" s="2510">
        <v>97916.0</v>
      </c>
      <c r="L2597" s="2510">
        <v>19583.0</v>
      </c>
      <c r="M2597" s="2508">
        <v>23.0</v>
      </c>
      <c r="N2597" s="2508">
        <v>74.0</v>
      </c>
      <c r="O2597" s="2508">
        <v>5.0</v>
      </c>
      <c r="P2597" s="2508">
        <v>0.1</v>
      </c>
    </row>
    <row r="2598">
      <c r="A2598" s="2505" t="s">
        <v>38</v>
      </c>
      <c r="B2598" s="2505" t="s">
        <v>783</v>
      </c>
      <c r="C2598" s="2506">
        <v>45565.708333333336</v>
      </c>
      <c r="D2598" s="2506">
        <v>45568.583333333336</v>
      </c>
      <c r="E2598" s="2508">
        <v>69.0</v>
      </c>
      <c r="F2598" s="2508" t="s">
        <v>377</v>
      </c>
      <c r="G2598" s="2508">
        <v>6.0</v>
      </c>
      <c r="H2598" s="2508">
        <v>175.0</v>
      </c>
      <c r="I2598" s="2508">
        <v>0.0</v>
      </c>
      <c r="J2598" s="2508">
        <v>180.0</v>
      </c>
      <c r="K2598" s="2510">
        <v>0.0</v>
      </c>
      <c r="L2598" s="2510">
        <v>0.0</v>
      </c>
      <c r="M2598" s="2508">
        <v>180.0</v>
      </c>
      <c r="N2598" s="2508">
        <v>0.0</v>
      </c>
      <c r="O2598" s="2508">
        <v>0.0</v>
      </c>
      <c r="P2598" s="2508">
        <v>0.0</v>
      </c>
    </row>
    <row r="2599">
      <c r="A2599" s="2505" t="s">
        <v>37</v>
      </c>
      <c r="B2599" s="2505" t="s">
        <v>783</v>
      </c>
      <c r="C2599" s="2506">
        <v>45572.625</v>
      </c>
      <c r="D2599" s="2506">
        <v>45575.583333333336</v>
      </c>
      <c r="E2599" s="2508">
        <v>71.0</v>
      </c>
      <c r="F2599" s="2508" t="s">
        <v>377</v>
      </c>
      <c r="G2599" s="2508">
        <v>4.0</v>
      </c>
      <c r="H2599" s="2508">
        <v>180.0</v>
      </c>
      <c r="I2599" s="2508">
        <v>0.0</v>
      </c>
      <c r="J2599" s="2508">
        <v>184.0</v>
      </c>
      <c r="K2599" s="2510">
        <v>0.0</v>
      </c>
      <c r="L2599" s="2510">
        <v>0.0</v>
      </c>
      <c r="M2599" s="2508">
        <v>181.0</v>
      </c>
      <c r="N2599" s="2508">
        <v>0.0</v>
      </c>
      <c r="O2599" s="2508">
        <v>0.0</v>
      </c>
      <c r="P2599" s="2508">
        <v>0.0</v>
      </c>
    </row>
    <row r="2600">
      <c r="A2600" s="2505" t="s">
        <v>36</v>
      </c>
      <c r="B2600" s="2505" t="s">
        <v>783</v>
      </c>
      <c r="C2600" s="2506">
        <v>45579.625</v>
      </c>
      <c r="D2600" s="2506">
        <v>45582.583333333336</v>
      </c>
      <c r="E2600" s="2508">
        <v>71.0</v>
      </c>
      <c r="F2600" s="2508" t="s">
        <v>377</v>
      </c>
      <c r="G2600" s="2508">
        <v>1.0</v>
      </c>
      <c r="H2600" s="2508">
        <v>9.0</v>
      </c>
      <c r="I2600" s="2508">
        <v>897.0</v>
      </c>
      <c r="J2600" s="2508">
        <v>23.0</v>
      </c>
      <c r="K2600" s="2510">
        <v>692395.0</v>
      </c>
      <c r="L2600" s="2510">
        <v>34620.0</v>
      </c>
      <c r="M2600" s="2508">
        <v>15.0</v>
      </c>
      <c r="N2600" s="2508">
        <v>131.0</v>
      </c>
      <c r="O2600" s="2508">
        <v>20.0</v>
      </c>
      <c r="P2600" s="2508">
        <v>0.3</v>
      </c>
    </row>
    <row r="2601">
      <c r="A2601" s="2505" t="s">
        <v>35</v>
      </c>
      <c r="B2601" s="2505" t="s">
        <v>783</v>
      </c>
      <c r="C2601" s="2506">
        <v>45586.625</v>
      </c>
      <c r="D2601" s="2506">
        <v>45589.583333333336</v>
      </c>
      <c r="E2601" s="2508">
        <v>71.0</v>
      </c>
      <c r="F2601" s="2508" t="s">
        <v>377</v>
      </c>
      <c r="G2601" s="2508">
        <v>8.0</v>
      </c>
      <c r="H2601" s="2508">
        <v>174.0</v>
      </c>
      <c r="I2601" s="2508">
        <v>0.0</v>
      </c>
      <c r="J2601" s="2508">
        <v>177.0</v>
      </c>
      <c r="K2601" s="2510">
        <v>0.0</v>
      </c>
      <c r="L2601" s="2510">
        <v>0.0</v>
      </c>
      <c r="M2601" s="2508">
        <v>180.0</v>
      </c>
      <c r="N2601" s="2508">
        <v>0.0</v>
      </c>
      <c r="O2601" s="2508">
        <v>0.0</v>
      </c>
      <c r="P2601" s="2508">
        <v>0.0</v>
      </c>
    </row>
    <row r="2602">
      <c r="A2602" s="2505" t="s">
        <v>34</v>
      </c>
      <c r="B2602" s="2505" t="s">
        <v>783</v>
      </c>
      <c r="C2602" s="2506">
        <v>45593.583333333336</v>
      </c>
      <c r="D2602" s="2506">
        <v>45596.583333333336</v>
      </c>
      <c r="E2602" s="2508">
        <v>72.0</v>
      </c>
      <c r="F2602" s="2508" t="s">
        <v>377</v>
      </c>
      <c r="G2602" s="2508">
        <v>1.0</v>
      </c>
      <c r="H2602" s="2508">
        <v>20.0</v>
      </c>
      <c r="I2602" s="2508">
        <v>831.0</v>
      </c>
      <c r="J2602" s="2508">
        <v>37.0</v>
      </c>
      <c r="K2602" s="2510">
        <v>594311.0</v>
      </c>
      <c r="L2602" s="2510">
        <v>37144.0</v>
      </c>
      <c r="M2602" s="2508">
        <v>10.0</v>
      </c>
      <c r="N2602" s="2508">
        <v>145.0</v>
      </c>
      <c r="O2602" s="2508">
        <v>16.0</v>
      </c>
      <c r="P2602" s="2508">
        <v>0.2</v>
      </c>
    </row>
    <row r="2603">
      <c r="A2603" s="2505" t="s">
        <v>33</v>
      </c>
      <c r="B2603" s="2505" t="s">
        <v>783</v>
      </c>
      <c r="C2603" s="2506">
        <v>45600.583333333336</v>
      </c>
      <c r="D2603" s="2506">
        <v>45603.583333333336</v>
      </c>
      <c r="E2603" s="2508">
        <v>72.0</v>
      </c>
      <c r="F2603" s="2508" t="s">
        <v>377</v>
      </c>
      <c r="G2603" s="2508">
        <v>7.0</v>
      </c>
      <c r="H2603" s="2508">
        <v>87.0</v>
      </c>
      <c r="I2603" s="2508">
        <v>495.0</v>
      </c>
      <c r="J2603" s="2508">
        <v>115.0</v>
      </c>
      <c r="K2603" s="2510">
        <v>121623.0</v>
      </c>
      <c r="L2603" s="2510">
        <v>12162.0</v>
      </c>
      <c r="M2603" s="2508">
        <v>45.0</v>
      </c>
      <c r="N2603" s="2508">
        <v>47.0</v>
      </c>
      <c r="O2603" s="2508">
        <v>10.0</v>
      </c>
      <c r="P2603" s="2508">
        <v>0.1</v>
      </c>
    </row>
    <row r="2604">
      <c r="A2604" s="2505" t="s">
        <v>32</v>
      </c>
      <c r="B2604" s="2505" t="s">
        <v>783</v>
      </c>
      <c r="C2604" s="2506">
        <v>45607.583333333336</v>
      </c>
      <c r="D2604" s="2506">
        <v>45610.583333333336</v>
      </c>
      <c r="E2604" s="2508">
        <v>72.0</v>
      </c>
      <c r="F2604" s="2508" t="s">
        <v>377</v>
      </c>
      <c r="G2604" s="2508">
        <v>4.0</v>
      </c>
      <c r="H2604" s="2508">
        <v>20.0</v>
      </c>
      <c r="I2604" s="2508">
        <v>835.0</v>
      </c>
      <c r="J2604" s="2508">
        <v>44.0</v>
      </c>
      <c r="K2604" s="2510">
        <v>565370.0</v>
      </c>
      <c r="L2604" s="2510">
        <v>20940.0</v>
      </c>
      <c r="M2604" s="2508">
        <v>20.0</v>
      </c>
      <c r="N2604" s="2508">
        <v>82.0</v>
      </c>
      <c r="O2604" s="2508">
        <v>27.0</v>
      </c>
      <c r="P2604" s="2508">
        <v>0.4</v>
      </c>
    </row>
    <row r="2605">
      <c r="A2605" s="2505" t="s">
        <v>31</v>
      </c>
      <c r="B2605" s="2505" t="s">
        <v>783</v>
      </c>
      <c r="C2605" s="2506">
        <v>45614.583333333336</v>
      </c>
      <c r="D2605" s="2506">
        <v>45617.583333333336</v>
      </c>
      <c r="E2605" s="2508">
        <v>72.0</v>
      </c>
      <c r="F2605" s="2508" t="s">
        <v>377</v>
      </c>
      <c r="G2605" s="2508">
        <v>6.0</v>
      </c>
      <c r="H2605" s="2508">
        <v>94.0</v>
      </c>
      <c r="I2605" s="2508">
        <v>436.0</v>
      </c>
      <c r="J2605" s="2508">
        <v>122.0</v>
      </c>
      <c r="K2605" s="2510">
        <v>108752.0</v>
      </c>
      <c r="L2605" s="2510">
        <v>15536.0</v>
      </c>
      <c r="M2605" s="2508">
        <v>50.0</v>
      </c>
      <c r="N2605" s="2508">
        <v>61.0</v>
      </c>
      <c r="O2605" s="2508">
        <v>7.0</v>
      </c>
      <c r="P2605" s="2508">
        <v>0.1</v>
      </c>
    </row>
    <row r="2606">
      <c r="A2606" s="2505" t="s">
        <v>30</v>
      </c>
      <c r="B2606" s="2505" t="s">
        <v>783</v>
      </c>
      <c r="C2606" s="2506">
        <v>45621.583333333336</v>
      </c>
      <c r="D2606" s="2506">
        <v>45624.583333333336</v>
      </c>
      <c r="E2606" s="2508">
        <v>72.0</v>
      </c>
      <c r="F2606" s="2508" t="s">
        <v>377</v>
      </c>
      <c r="G2606" s="2508">
        <v>6.0</v>
      </c>
      <c r="H2606" s="2508">
        <v>102.0</v>
      </c>
      <c r="I2606" s="2508">
        <v>448.0</v>
      </c>
      <c r="J2606" s="2508">
        <v>133.0</v>
      </c>
      <c r="K2606" s="2510">
        <v>72741.0</v>
      </c>
      <c r="L2606" s="2510">
        <v>24247.0</v>
      </c>
      <c r="M2606" s="2508">
        <v>21.0</v>
      </c>
      <c r="N2606" s="2508">
        <v>95.0</v>
      </c>
      <c r="O2606" s="2508">
        <v>3.0</v>
      </c>
      <c r="P2606" s="2508">
        <v>0.0</v>
      </c>
    </row>
    <row r="2607">
      <c r="A2607" s="2505" t="s">
        <v>29</v>
      </c>
      <c r="B2607" s="2505" t="s">
        <v>783</v>
      </c>
      <c r="C2607" s="2506">
        <v>45628.583333333336</v>
      </c>
      <c r="D2607" s="2506">
        <v>45631.583333333336</v>
      </c>
      <c r="E2607" s="2508">
        <v>72.0</v>
      </c>
      <c r="F2607" s="2508" t="s">
        <v>377</v>
      </c>
      <c r="G2607" s="2508">
        <v>5.0</v>
      </c>
      <c r="H2607" s="2508">
        <v>108.0</v>
      </c>
      <c r="I2607" s="2508">
        <v>422.0</v>
      </c>
      <c r="J2607" s="2508">
        <v>132.0</v>
      </c>
      <c r="K2607" s="2510">
        <v>94038.0</v>
      </c>
      <c r="L2607" s="2510">
        <v>11755.0</v>
      </c>
      <c r="M2607" s="2508">
        <v>57.0</v>
      </c>
      <c r="N2607" s="2508">
        <v>46.0</v>
      </c>
      <c r="O2607" s="2508">
        <v>8.0</v>
      </c>
      <c r="P2607" s="2508">
        <v>0.1</v>
      </c>
    </row>
    <row r="2608">
      <c r="A2608" s="2505" t="s">
        <v>28</v>
      </c>
      <c r="B2608" s="2505" t="s">
        <v>783</v>
      </c>
      <c r="C2608" s="2506">
        <v>45635.583333333336</v>
      </c>
      <c r="D2608" s="2506">
        <v>45638.583333333336</v>
      </c>
      <c r="E2608" s="2508">
        <v>72.0</v>
      </c>
      <c r="F2608" s="2508" t="s">
        <v>377</v>
      </c>
      <c r="G2608" s="2508">
        <v>3.0</v>
      </c>
      <c r="H2608" s="2508">
        <v>76.0</v>
      </c>
      <c r="I2608" s="2508">
        <v>577.0</v>
      </c>
      <c r="J2608" s="2508">
        <v>101.0</v>
      </c>
      <c r="K2608" s="2510">
        <v>165752.0</v>
      </c>
      <c r="L2608" s="2510">
        <v>15068.0</v>
      </c>
      <c r="M2608" s="2508">
        <v>38.0</v>
      </c>
      <c r="N2608" s="2508">
        <v>59.0</v>
      </c>
      <c r="O2608" s="2508">
        <v>11.0</v>
      </c>
      <c r="P2608" s="2508">
        <v>0.2</v>
      </c>
    </row>
    <row r="2609">
      <c r="A2609" s="2505" t="s">
        <v>27</v>
      </c>
      <c r="B2609" s="2505" t="s">
        <v>783</v>
      </c>
      <c r="C2609" s="2506">
        <v>45642.583333333336</v>
      </c>
      <c r="D2609" s="2506">
        <v>45645.583333333336</v>
      </c>
      <c r="E2609" s="2508">
        <v>72.0</v>
      </c>
      <c r="F2609" s="2508" t="s">
        <v>377</v>
      </c>
      <c r="G2609" s="2508">
        <v>6.0</v>
      </c>
      <c r="H2609" s="2508">
        <v>139.0</v>
      </c>
      <c r="I2609" s="2508">
        <v>265.0</v>
      </c>
      <c r="J2609" s="2508">
        <v>166.0</v>
      </c>
      <c r="K2609" s="2510">
        <v>14354.0</v>
      </c>
      <c r="L2609" s="2510">
        <v>14354.0</v>
      </c>
      <c r="M2609" s="2508">
        <v>46.0</v>
      </c>
      <c r="N2609" s="2508">
        <v>56.0</v>
      </c>
      <c r="O2609" s="2508">
        <v>1.0</v>
      </c>
      <c r="P2609" s="2508">
        <v>0.0</v>
      </c>
    </row>
    <row r="2610">
      <c r="A2610" s="2505" t="s">
        <v>26</v>
      </c>
      <c r="B2610" s="2505" t="s">
        <v>783</v>
      </c>
      <c r="C2610" s="2506">
        <v>45649.583333333336</v>
      </c>
      <c r="D2610" s="2506">
        <v>45652.583333333336</v>
      </c>
      <c r="E2610" s="2508">
        <v>72.0</v>
      </c>
      <c r="F2610" s="2508" t="s">
        <v>377</v>
      </c>
      <c r="G2610" s="2508">
        <v>2.0</v>
      </c>
      <c r="H2610" s="2508">
        <v>166.0</v>
      </c>
      <c r="I2610" s="2508">
        <v>0.0</v>
      </c>
      <c r="J2610" s="2508">
        <v>174.0</v>
      </c>
      <c r="K2610" s="2510">
        <v>0.0</v>
      </c>
      <c r="L2610" s="2510">
        <v>0.0</v>
      </c>
      <c r="M2610" s="2508">
        <v>170.0</v>
      </c>
      <c r="N2610" s="2508">
        <v>0.0</v>
      </c>
      <c r="O2610" s="2508">
        <v>0.0</v>
      </c>
      <c r="P2610" s="2508">
        <v>0.0</v>
      </c>
    </row>
    <row r="2611">
      <c r="A2611" s="2505" t="s">
        <v>25</v>
      </c>
      <c r="B2611" s="2505" t="s">
        <v>783</v>
      </c>
      <c r="C2611" s="2506">
        <v>45656.583333333336</v>
      </c>
      <c r="D2611" s="2506">
        <v>45659.583333333336</v>
      </c>
      <c r="E2611" s="2508">
        <v>72.0</v>
      </c>
      <c r="F2611" s="2508" t="s">
        <v>377</v>
      </c>
      <c r="G2611" s="2508">
        <v>4.0</v>
      </c>
      <c r="H2611" s="2508">
        <v>168.0</v>
      </c>
      <c r="I2611" s="2508">
        <v>0.0</v>
      </c>
      <c r="J2611" s="2508">
        <v>173.0</v>
      </c>
      <c r="K2611" s="2510">
        <v>0.0</v>
      </c>
      <c r="L2611" s="2510">
        <v>0.0</v>
      </c>
      <c r="M2611" s="2508">
        <v>168.0</v>
      </c>
      <c r="N2611" s="2508">
        <v>0.0</v>
      </c>
      <c r="O2611" s="2508">
        <v>0.0</v>
      </c>
      <c r="P2611" s="2508">
        <v>0.0</v>
      </c>
    </row>
    <row r="2612">
      <c r="A2612" s="2505" t="s">
        <v>24</v>
      </c>
      <c r="B2612" s="2505" t="s">
        <v>783</v>
      </c>
      <c r="C2612" s="2506">
        <v>45663.583333333336</v>
      </c>
      <c r="D2612" s="2506">
        <v>45666.583333333336</v>
      </c>
      <c r="E2612" s="2508">
        <v>72.0</v>
      </c>
      <c r="F2612" s="2508" t="s">
        <v>377</v>
      </c>
      <c r="G2612" s="2508">
        <v>1.0</v>
      </c>
      <c r="H2612" s="2508">
        <v>94.0</v>
      </c>
      <c r="I2612" s="2508">
        <v>461.0</v>
      </c>
      <c r="J2612" s="2508">
        <v>122.0</v>
      </c>
      <c r="K2612" s="2510">
        <v>66022.0</v>
      </c>
      <c r="L2612" s="2510">
        <v>16506.0</v>
      </c>
      <c r="M2612" s="2508">
        <v>32.0</v>
      </c>
      <c r="N2612" s="2508">
        <v>64.0</v>
      </c>
      <c r="O2612" s="2508">
        <v>4.0</v>
      </c>
      <c r="P2612" s="2508">
        <v>0.1</v>
      </c>
    </row>
    <row r="2613">
      <c r="A2613" s="2505" t="s">
        <v>23</v>
      </c>
      <c r="B2613" s="2505" t="s">
        <v>783</v>
      </c>
      <c r="C2613" s="2506">
        <v>45670.583333333336</v>
      </c>
      <c r="D2613" s="2506">
        <v>45673.583333333336</v>
      </c>
      <c r="E2613" s="2508">
        <v>72.0</v>
      </c>
      <c r="F2613" s="2508" t="s">
        <v>377</v>
      </c>
      <c r="G2613" s="2508">
        <v>5.0</v>
      </c>
      <c r="H2613" s="2508">
        <v>173.0</v>
      </c>
      <c r="I2613" s="2508">
        <v>0.0</v>
      </c>
      <c r="J2613" s="2508">
        <v>176.0</v>
      </c>
      <c r="K2613" s="2510">
        <v>0.0</v>
      </c>
      <c r="L2613" s="2510">
        <v>0.0</v>
      </c>
      <c r="M2613" s="2508">
        <v>176.0</v>
      </c>
      <c r="N2613" s="2508">
        <v>0.0</v>
      </c>
      <c r="O2613" s="2508">
        <v>0.0</v>
      </c>
      <c r="P2613" s="2508">
        <v>0.0</v>
      </c>
    </row>
    <row r="2614">
      <c r="A2614" s="2505" t="s">
        <v>22</v>
      </c>
      <c r="B2614" s="2505" t="s">
        <v>783</v>
      </c>
      <c r="C2614" s="2506">
        <v>45677.583333333336</v>
      </c>
      <c r="D2614" s="2506">
        <v>45680.583333333336</v>
      </c>
      <c r="E2614" s="2508">
        <v>72.0</v>
      </c>
      <c r="F2614" s="2508" t="s">
        <v>377</v>
      </c>
      <c r="G2614" s="2508">
        <v>4.0</v>
      </c>
      <c r="H2614" s="2508">
        <v>44.0</v>
      </c>
      <c r="I2614" s="2508">
        <v>720.0</v>
      </c>
      <c r="J2614" s="2508">
        <v>63.0</v>
      </c>
      <c r="K2614" s="2510">
        <v>401769.0</v>
      </c>
      <c r="L2614" s="2510">
        <v>20088.0</v>
      </c>
      <c r="M2614" s="2508">
        <v>40.0</v>
      </c>
      <c r="N2614" s="2508">
        <v>78.0</v>
      </c>
      <c r="O2614" s="2508">
        <v>20.0</v>
      </c>
      <c r="P2614" s="2508">
        <v>0.3</v>
      </c>
    </row>
    <row r="2615">
      <c r="A2615" s="2505" t="s">
        <v>21</v>
      </c>
      <c r="B2615" s="2505" t="s">
        <v>783</v>
      </c>
      <c r="C2615" s="2506">
        <v>45684.583333333336</v>
      </c>
      <c r="D2615" s="2506">
        <v>45687.583333333336</v>
      </c>
      <c r="E2615" s="2508">
        <v>72.0</v>
      </c>
      <c r="F2615" s="2508" t="s">
        <v>377</v>
      </c>
      <c r="G2615" s="2508">
        <v>5.0</v>
      </c>
      <c r="H2615" s="2508">
        <v>173.0</v>
      </c>
      <c r="I2615" s="2508">
        <v>0.0</v>
      </c>
      <c r="J2615" s="2508">
        <v>177.0</v>
      </c>
      <c r="K2615" s="2510">
        <v>0.0</v>
      </c>
      <c r="L2615" s="2510">
        <v>0.0</v>
      </c>
      <c r="M2615" s="2508">
        <v>178.0</v>
      </c>
      <c r="N2615" s="2508">
        <v>0.0</v>
      </c>
      <c r="O2615" s="2508">
        <v>0.0</v>
      </c>
      <c r="P2615" s="2508">
        <v>0.0</v>
      </c>
    </row>
    <row r="2616">
      <c r="A2616" s="2505" t="s">
        <v>20</v>
      </c>
      <c r="B2616" s="2505" t="s">
        <v>783</v>
      </c>
      <c r="C2616" s="2506">
        <v>45691.583333333336</v>
      </c>
      <c r="D2616" s="2506">
        <v>45694.583333333336</v>
      </c>
      <c r="E2616" s="2508">
        <v>72.0</v>
      </c>
      <c r="F2616" s="2508" t="s">
        <v>377</v>
      </c>
      <c r="G2616" s="2508">
        <v>3.0</v>
      </c>
      <c r="H2616" s="2508">
        <v>71.0</v>
      </c>
      <c r="I2616" s="2508">
        <v>576.0</v>
      </c>
      <c r="J2616" s="2508">
        <v>117.0</v>
      </c>
      <c r="K2616" s="2510">
        <v>112493.0</v>
      </c>
      <c r="L2616" s="2510">
        <v>112493.0</v>
      </c>
      <c r="M2616" s="2508">
        <v>4.0</v>
      </c>
      <c r="N2616" s="2508">
        <v>438.0</v>
      </c>
      <c r="O2616" s="2508">
        <v>1.0</v>
      </c>
      <c r="P2616" s="2508">
        <v>0.0</v>
      </c>
    </row>
    <row r="2617">
      <c r="A2617" s="2505" t="s">
        <v>19</v>
      </c>
      <c r="B2617" s="2505" t="s">
        <v>783</v>
      </c>
      <c r="C2617" s="2506">
        <v>45698.583333333336</v>
      </c>
      <c r="D2617" s="2506">
        <v>45701.583333333336</v>
      </c>
      <c r="E2617" s="2508">
        <v>72.0</v>
      </c>
      <c r="F2617" s="2508" t="s">
        <v>377</v>
      </c>
      <c r="G2617" s="2508">
        <v>7.0</v>
      </c>
      <c r="H2617" s="2508">
        <v>164.0</v>
      </c>
      <c r="I2617" s="2508">
        <v>0.0</v>
      </c>
      <c r="J2617" s="2508">
        <v>178.0</v>
      </c>
      <c r="K2617" s="2510">
        <v>0.0</v>
      </c>
      <c r="L2617" s="2510">
        <v>0.0</v>
      </c>
      <c r="M2617" s="2508">
        <v>178.0</v>
      </c>
      <c r="N2617" s="2508">
        <v>0.0</v>
      </c>
      <c r="O2617" s="2508">
        <v>0.0</v>
      </c>
      <c r="P2617" s="2508">
        <v>0.0</v>
      </c>
    </row>
    <row r="2618">
      <c r="A2618" s="2505" t="s">
        <v>18</v>
      </c>
      <c r="B2618" s="2505" t="s">
        <v>783</v>
      </c>
      <c r="C2618" s="2506">
        <v>45705.583333333336</v>
      </c>
      <c r="D2618" s="2506">
        <v>45708.583333333336</v>
      </c>
      <c r="E2618" s="2508">
        <v>72.0</v>
      </c>
      <c r="F2618" s="2508" t="s">
        <v>377</v>
      </c>
      <c r="G2618" s="2508">
        <v>1.0</v>
      </c>
      <c r="H2618" s="2508">
        <v>167.0</v>
      </c>
      <c r="I2618" s="2508">
        <v>0.0</v>
      </c>
      <c r="J2618" s="2508">
        <v>175.0</v>
      </c>
      <c r="K2618" s="2510">
        <v>0.0</v>
      </c>
      <c r="L2618" s="2510">
        <v>0.0</v>
      </c>
      <c r="M2618" s="2508">
        <v>177.0</v>
      </c>
      <c r="N2618" s="2508">
        <v>0.0</v>
      </c>
      <c r="O2618" s="2508">
        <v>0.0</v>
      </c>
      <c r="P2618" s="2508">
        <v>0.0</v>
      </c>
    </row>
    <row r="2619">
      <c r="A2619" s="2505" t="s">
        <v>17</v>
      </c>
      <c r="B2619" s="2505" t="s">
        <v>783</v>
      </c>
      <c r="C2619" s="2506">
        <v>45712.583333333336</v>
      </c>
      <c r="D2619" s="2506">
        <v>45715.583333333336</v>
      </c>
      <c r="E2619" s="2508">
        <v>72.0</v>
      </c>
      <c r="F2619" s="2508" t="s">
        <v>377</v>
      </c>
      <c r="G2619" s="2508">
        <v>1.0</v>
      </c>
      <c r="H2619" s="2508">
        <v>171.0</v>
      </c>
      <c r="I2619" s="2508">
        <v>0.0</v>
      </c>
      <c r="J2619" s="2508">
        <v>179.0</v>
      </c>
      <c r="K2619" s="2510">
        <v>0.0</v>
      </c>
      <c r="L2619" s="2510">
        <v>0.0</v>
      </c>
      <c r="M2619" s="2508">
        <v>179.0</v>
      </c>
      <c r="N2619" s="2508">
        <v>0.0</v>
      </c>
      <c r="O2619" s="2508">
        <v>0.0</v>
      </c>
      <c r="P2619" s="2508">
        <v>0.0</v>
      </c>
    </row>
    <row r="2620">
      <c r="A2620" s="2505" t="s">
        <v>16</v>
      </c>
      <c r="B2620" s="2505" t="s">
        <v>783</v>
      </c>
      <c r="C2620" s="2506">
        <v>45719.583333333336</v>
      </c>
      <c r="D2620" s="2506">
        <v>45722.583333333336</v>
      </c>
      <c r="E2620" s="2508">
        <v>72.0</v>
      </c>
      <c r="F2620" s="2508" t="s">
        <v>377</v>
      </c>
      <c r="G2620" s="2508">
        <v>1.0</v>
      </c>
      <c r="H2620" s="2508">
        <v>162.0</v>
      </c>
      <c r="I2620" s="2508">
        <v>0.0</v>
      </c>
      <c r="J2620" s="2508">
        <v>179.0</v>
      </c>
      <c r="K2620" s="2510">
        <v>0.0</v>
      </c>
      <c r="L2620" s="2510">
        <v>0.0</v>
      </c>
      <c r="M2620" s="2508">
        <v>171.0</v>
      </c>
      <c r="N2620" s="2508">
        <v>0.0</v>
      </c>
      <c r="O2620" s="2508">
        <v>0.0</v>
      </c>
      <c r="P2620" s="2508">
        <v>0.0</v>
      </c>
    </row>
    <row r="2621">
      <c r="A2621" s="2505" t="s">
        <v>782</v>
      </c>
      <c r="B2621" s="2505" t="s">
        <v>783</v>
      </c>
      <c r="C2621" s="2506">
        <v>45502.625</v>
      </c>
      <c r="D2621" s="2506">
        <v>45505.583333333336</v>
      </c>
      <c r="E2621" s="2508">
        <v>71.0</v>
      </c>
      <c r="F2621" s="2508" t="s">
        <v>264</v>
      </c>
      <c r="G2621" s="2508">
        <v>6.0</v>
      </c>
      <c r="H2621" s="2508">
        <v>48.0</v>
      </c>
      <c r="I2621" s="2508">
        <v>629.0</v>
      </c>
      <c r="J2621" s="2508">
        <v>14.0</v>
      </c>
      <c r="K2621" s="2510">
        <v>1073190.0</v>
      </c>
      <c r="L2621" s="2510">
        <v>10951.0</v>
      </c>
      <c r="M2621" s="2508">
        <v>142.0</v>
      </c>
      <c r="N2621" s="2508">
        <v>9.0</v>
      </c>
      <c r="O2621" s="2508">
        <v>98.0</v>
      </c>
      <c r="P2621" s="2508">
        <v>1.4</v>
      </c>
    </row>
    <row r="2622">
      <c r="A2622" s="2505" t="s">
        <v>46</v>
      </c>
      <c r="B2622" s="2505" t="s">
        <v>783</v>
      </c>
      <c r="C2622" s="2506">
        <v>45509.625</v>
      </c>
      <c r="D2622" s="2506">
        <v>45512.583333333336</v>
      </c>
      <c r="E2622" s="2508">
        <v>71.0</v>
      </c>
      <c r="F2622" s="2508" t="s">
        <v>264</v>
      </c>
      <c r="G2622" s="2508">
        <v>6.0</v>
      </c>
      <c r="H2622" s="2508">
        <v>38.0</v>
      </c>
      <c r="I2622" s="2508">
        <v>719.0</v>
      </c>
      <c r="J2622" s="2508">
        <v>6.0</v>
      </c>
      <c r="K2622" s="2510">
        <v>1988720.0</v>
      </c>
      <c r="L2622" s="2510">
        <v>14841.0</v>
      </c>
      <c r="M2622" s="2508">
        <v>129.0</v>
      </c>
      <c r="N2622" s="2508">
        <v>12.0</v>
      </c>
      <c r="O2622" s="2508">
        <v>134.0</v>
      </c>
      <c r="P2622" s="2508">
        <v>1.9</v>
      </c>
    </row>
    <row r="2623">
      <c r="A2623" s="2505" t="s">
        <v>45</v>
      </c>
      <c r="B2623" s="2505" t="s">
        <v>783</v>
      </c>
      <c r="C2623" s="2506">
        <v>45516.625</v>
      </c>
      <c r="D2623" s="2506">
        <v>45519.583333333336</v>
      </c>
      <c r="E2623" s="2508">
        <v>71.0</v>
      </c>
      <c r="F2623" s="2508" t="s">
        <v>264</v>
      </c>
      <c r="G2623" s="2508">
        <v>6.0</v>
      </c>
      <c r="H2623" s="2508">
        <v>31.0</v>
      </c>
      <c r="I2623" s="2508">
        <v>729.0</v>
      </c>
      <c r="J2623" s="2508">
        <v>6.0</v>
      </c>
      <c r="K2623" s="2510">
        <v>1791044.0</v>
      </c>
      <c r="L2623" s="2510">
        <v>16739.0</v>
      </c>
      <c r="M2623" s="2508">
        <v>111.0</v>
      </c>
      <c r="N2623" s="2508">
        <v>14.0</v>
      </c>
      <c r="O2623" s="2508">
        <v>107.0</v>
      </c>
      <c r="P2623" s="2508">
        <v>1.5</v>
      </c>
    </row>
    <row r="2624">
      <c r="A2624" s="2505" t="s">
        <v>44</v>
      </c>
      <c r="B2624" s="2505" t="s">
        <v>783</v>
      </c>
      <c r="C2624" s="2506">
        <v>45523.625</v>
      </c>
      <c r="D2624" s="2506">
        <v>45526.583333333336</v>
      </c>
      <c r="E2624" s="2508">
        <v>71.0</v>
      </c>
      <c r="F2624" s="2508" t="s">
        <v>264</v>
      </c>
      <c r="G2624" s="2508">
        <v>6.0</v>
      </c>
      <c r="H2624" s="2508">
        <v>29.0</v>
      </c>
      <c r="I2624" s="2508">
        <v>741.0</v>
      </c>
      <c r="J2624" s="2508">
        <v>6.0</v>
      </c>
      <c r="K2624" s="2510">
        <v>2185718.0</v>
      </c>
      <c r="L2624" s="2510">
        <v>16558.0</v>
      </c>
      <c r="M2624" s="2508">
        <v>117.0</v>
      </c>
      <c r="N2624" s="2508">
        <v>14.0</v>
      </c>
      <c r="O2624" s="2508">
        <v>132.0</v>
      </c>
      <c r="P2624" s="2508">
        <v>1.9</v>
      </c>
    </row>
    <row r="2625">
      <c r="A2625" s="2505" t="s">
        <v>43</v>
      </c>
      <c r="B2625" s="2505" t="s">
        <v>783</v>
      </c>
      <c r="C2625" s="2506">
        <v>45530.625</v>
      </c>
      <c r="D2625" s="2506">
        <v>45533.583333333336</v>
      </c>
      <c r="E2625" s="2508">
        <v>71.0</v>
      </c>
      <c r="F2625" s="2508" t="s">
        <v>264</v>
      </c>
      <c r="G2625" s="2508">
        <v>6.0</v>
      </c>
      <c r="H2625" s="2508">
        <v>38.0</v>
      </c>
      <c r="I2625" s="2508">
        <v>706.0</v>
      </c>
      <c r="J2625" s="2508">
        <v>9.0</v>
      </c>
      <c r="K2625" s="2510">
        <v>1381987.0</v>
      </c>
      <c r="L2625" s="2510">
        <v>16854.0</v>
      </c>
      <c r="M2625" s="2508">
        <v>116.0</v>
      </c>
      <c r="N2625" s="2508">
        <v>14.0</v>
      </c>
      <c r="O2625" s="2508">
        <v>82.0</v>
      </c>
      <c r="P2625" s="2508">
        <v>1.2</v>
      </c>
    </row>
    <row r="2626">
      <c r="A2626" s="2505" t="s">
        <v>42</v>
      </c>
      <c r="B2626" s="2505" t="s">
        <v>783</v>
      </c>
      <c r="C2626" s="2506">
        <v>45537.708333333336</v>
      </c>
      <c r="D2626" s="2506">
        <v>45540.666666666664</v>
      </c>
      <c r="E2626" s="2508">
        <v>71.0</v>
      </c>
      <c r="F2626" s="2508" t="s">
        <v>264</v>
      </c>
      <c r="G2626" s="2508">
        <v>6.0</v>
      </c>
      <c r="H2626" s="2508">
        <v>36.0</v>
      </c>
      <c r="I2626" s="2508">
        <v>715.0</v>
      </c>
      <c r="J2626" s="2508">
        <v>7.0</v>
      </c>
      <c r="K2626" s="2510">
        <v>1891222.0</v>
      </c>
      <c r="L2626" s="2510">
        <v>14437.0</v>
      </c>
      <c r="M2626" s="2508">
        <v>136.0</v>
      </c>
      <c r="N2626" s="2508">
        <v>12.0</v>
      </c>
      <c r="O2626" s="2508">
        <v>131.0</v>
      </c>
      <c r="P2626" s="2508">
        <v>1.8</v>
      </c>
    </row>
    <row r="2627">
      <c r="A2627" s="2505" t="s">
        <v>41</v>
      </c>
      <c r="B2627" s="2505" t="s">
        <v>783</v>
      </c>
      <c r="C2627" s="2506">
        <v>45544.708333333336</v>
      </c>
      <c r="D2627" s="2506">
        <v>45547.583333333336</v>
      </c>
      <c r="E2627" s="2508">
        <v>69.0</v>
      </c>
      <c r="F2627" s="2508" t="s">
        <v>264</v>
      </c>
      <c r="G2627" s="2508">
        <v>6.0</v>
      </c>
      <c r="H2627" s="2508">
        <v>54.0</v>
      </c>
      <c r="I2627" s="2508">
        <v>658.0</v>
      </c>
      <c r="J2627" s="2508">
        <v>10.0</v>
      </c>
      <c r="K2627" s="2510">
        <v>1171804.0</v>
      </c>
      <c r="L2627" s="2510">
        <v>11957.0</v>
      </c>
      <c r="M2627" s="2508">
        <v>147.0</v>
      </c>
      <c r="N2627" s="2508">
        <v>10.0</v>
      </c>
      <c r="O2627" s="2508">
        <v>98.0</v>
      </c>
      <c r="P2627" s="2508">
        <v>1.4</v>
      </c>
    </row>
    <row r="2628">
      <c r="A2628" s="2505" t="s">
        <v>40</v>
      </c>
      <c r="B2628" s="2505" t="s">
        <v>783</v>
      </c>
      <c r="C2628" s="2506">
        <v>45551.708333333336</v>
      </c>
      <c r="D2628" s="2506">
        <v>45554.583333333336</v>
      </c>
      <c r="E2628" s="2508">
        <v>69.0</v>
      </c>
      <c r="F2628" s="2508" t="s">
        <v>264</v>
      </c>
      <c r="G2628" s="2508">
        <v>6.0</v>
      </c>
      <c r="H2628" s="2508">
        <v>29.0</v>
      </c>
      <c r="I2628" s="2508">
        <v>796.0</v>
      </c>
      <c r="J2628" s="2508">
        <v>7.0</v>
      </c>
      <c r="K2628" s="2510">
        <v>2746426.0</v>
      </c>
      <c r="L2628" s="2510">
        <v>21126.0</v>
      </c>
      <c r="M2628" s="2508">
        <v>94.0</v>
      </c>
      <c r="N2628" s="2508">
        <v>18.0</v>
      </c>
      <c r="O2628" s="2508">
        <v>130.0</v>
      </c>
      <c r="P2628" s="2508">
        <v>1.9</v>
      </c>
    </row>
    <row r="2629">
      <c r="A2629" s="2505" t="s">
        <v>39</v>
      </c>
      <c r="B2629" s="2505" t="s">
        <v>783</v>
      </c>
      <c r="C2629" s="2506">
        <v>45558.708333333336</v>
      </c>
      <c r="D2629" s="2506">
        <v>45561.583333333336</v>
      </c>
      <c r="E2629" s="2508">
        <v>69.0</v>
      </c>
      <c r="F2629" s="2508" t="s">
        <v>264</v>
      </c>
      <c r="G2629" s="2508">
        <v>6.0</v>
      </c>
      <c r="H2629" s="2508">
        <v>55.0</v>
      </c>
      <c r="I2629" s="2508">
        <v>645.0</v>
      </c>
      <c r="J2629" s="2508">
        <v>11.0</v>
      </c>
      <c r="K2629" s="2510">
        <v>1105356.0</v>
      </c>
      <c r="L2629" s="2510">
        <v>11165.0</v>
      </c>
      <c r="M2629" s="2508">
        <v>152.0</v>
      </c>
      <c r="N2629" s="2508">
        <v>9.0</v>
      </c>
      <c r="O2629" s="2508">
        <v>99.0</v>
      </c>
      <c r="P2629" s="2508">
        <v>1.4</v>
      </c>
    </row>
    <row r="2630">
      <c r="A2630" s="2505" t="s">
        <v>38</v>
      </c>
      <c r="B2630" s="2505" t="s">
        <v>783</v>
      </c>
      <c r="C2630" s="2506">
        <v>45565.708333333336</v>
      </c>
      <c r="D2630" s="2506">
        <v>45568.583333333336</v>
      </c>
      <c r="E2630" s="2508">
        <v>69.0</v>
      </c>
      <c r="F2630" s="2508" t="s">
        <v>264</v>
      </c>
      <c r="G2630" s="2508">
        <v>6.0</v>
      </c>
      <c r="H2630" s="2508">
        <v>43.0</v>
      </c>
      <c r="I2630" s="2508">
        <v>708.0</v>
      </c>
      <c r="J2630" s="2508">
        <v>7.0</v>
      </c>
      <c r="K2630" s="2510">
        <v>1698789.0</v>
      </c>
      <c r="L2630" s="2510">
        <v>13700.0</v>
      </c>
      <c r="M2630" s="2508">
        <v>135.0</v>
      </c>
      <c r="N2630" s="2508">
        <v>11.0</v>
      </c>
      <c r="O2630" s="2508">
        <v>124.0</v>
      </c>
      <c r="P2630" s="2508">
        <v>1.8</v>
      </c>
    </row>
    <row r="2631">
      <c r="A2631" s="2505" t="s">
        <v>37</v>
      </c>
      <c r="B2631" s="2505" t="s">
        <v>783</v>
      </c>
      <c r="C2631" s="2506">
        <v>45572.625</v>
      </c>
      <c r="D2631" s="2506">
        <v>45575.583333333336</v>
      </c>
      <c r="E2631" s="2508">
        <v>71.0</v>
      </c>
      <c r="F2631" s="2508" t="s">
        <v>264</v>
      </c>
      <c r="G2631" s="2508">
        <v>6.0</v>
      </c>
      <c r="H2631" s="2508">
        <v>47.0</v>
      </c>
      <c r="I2631" s="2508">
        <v>689.0</v>
      </c>
      <c r="J2631" s="2508">
        <v>6.0</v>
      </c>
      <c r="K2631" s="2510">
        <v>2037192.0</v>
      </c>
      <c r="L2631" s="2510">
        <v>12199.0</v>
      </c>
      <c r="M2631" s="2508">
        <v>153.0</v>
      </c>
      <c r="N2631" s="2508">
        <v>10.0</v>
      </c>
      <c r="O2631" s="2508">
        <v>167.0</v>
      </c>
      <c r="P2631" s="2508">
        <v>2.4</v>
      </c>
    </row>
    <row r="2632">
      <c r="A2632" s="2505" t="s">
        <v>36</v>
      </c>
      <c r="B2632" s="2505" t="s">
        <v>783</v>
      </c>
      <c r="C2632" s="2506">
        <v>45579.625</v>
      </c>
      <c r="D2632" s="2506">
        <v>45582.583333333336</v>
      </c>
      <c r="E2632" s="2508">
        <v>71.0</v>
      </c>
      <c r="F2632" s="2508" t="s">
        <v>264</v>
      </c>
      <c r="G2632" s="2508">
        <v>7.0</v>
      </c>
      <c r="H2632" s="2508">
        <v>46.0</v>
      </c>
      <c r="I2632" s="2508">
        <v>702.0</v>
      </c>
      <c r="J2632" s="2508">
        <v>6.0</v>
      </c>
      <c r="K2632" s="2510">
        <v>2312685.0</v>
      </c>
      <c r="L2632" s="2510">
        <v>13685.0</v>
      </c>
      <c r="M2632" s="2508">
        <v>143.0</v>
      </c>
      <c r="N2632" s="2508">
        <v>11.0</v>
      </c>
      <c r="O2632" s="2508">
        <v>169.0</v>
      </c>
      <c r="P2632" s="2508">
        <v>2.4</v>
      </c>
    </row>
    <row r="2633">
      <c r="A2633" s="2505" t="s">
        <v>35</v>
      </c>
      <c r="B2633" s="2505" t="s">
        <v>783</v>
      </c>
      <c r="C2633" s="2506">
        <v>45586.625</v>
      </c>
      <c r="D2633" s="2506">
        <v>45589.583333333336</v>
      </c>
      <c r="E2633" s="2508">
        <v>71.0</v>
      </c>
      <c r="F2633" s="2508" t="s">
        <v>264</v>
      </c>
      <c r="G2633" s="2508">
        <v>6.0</v>
      </c>
      <c r="H2633" s="2508">
        <v>32.0</v>
      </c>
      <c r="I2633" s="2508">
        <v>758.0</v>
      </c>
      <c r="J2633" s="2508">
        <v>6.0</v>
      </c>
      <c r="K2633" s="2510">
        <v>2157656.0</v>
      </c>
      <c r="L2633" s="2510">
        <v>14880.0</v>
      </c>
      <c r="M2633" s="2508">
        <v>122.0</v>
      </c>
      <c r="N2633" s="2508">
        <v>15.0</v>
      </c>
      <c r="O2633" s="2508">
        <v>145.0</v>
      </c>
      <c r="P2633" s="2508">
        <v>2.0</v>
      </c>
    </row>
    <row r="2634">
      <c r="A2634" s="2505" t="s">
        <v>34</v>
      </c>
      <c r="B2634" s="2505" t="s">
        <v>783</v>
      </c>
      <c r="C2634" s="2506">
        <v>45593.583333333336</v>
      </c>
      <c r="D2634" s="2506">
        <v>45596.583333333336</v>
      </c>
      <c r="E2634" s="2508">
        <v>72.0</v>
      </c>
      <c r="F2634" s="2508" t="s">
        <v>264</v>
      </c>
      <c r="G2634" s="2508">
        <v>7.0</v>
      </c>
      <c r="H2634" s="2508">
        <v>47.0</v>
      </c>
      <c r="I2634" s="2508">
        <v>678.0</v>
      </c>
      <c r="J2634" s="2508">
        <v>12.0</v>
      </c>
      <c r="K2634" s="2510">
        <v>1964406.0</v>
      </c>
      <c r="L2634" s="2510">
        <v>14444.0</v>
      </c>
      <c r="M2634" s="2508">
        <v>137.0</v>
      </c>
      <c r="N2634" s="2508">
        <v>14.0</v>
      </c>
      <c r="O2634" s="2508">
        <v>136.0</v>
      </c>
      <c r="P2634" s="2508">
        <v>1.9</v>
      </c>
    </row>
    <row r="2635">
      <c r="A2635" s="2505" t="s">
        <v>33</v>
      </c>
      <c r="B2635" s="2505" t="s">
        <v>783</v>
      </c>
      <c r="C2635" s="2506">
        <v>45600.583333333336</v>
      </c>
      <c r="D2635" s="2506">
        <v>45603.583333333336</v>
      </c>
      <c r="E2635" s="2508">
        <v>72.0</v>
      </c>
      <c r="F2635" s="2508" t="s">
        <v>264</v>
      </c>
      <c r="G2635" s="2508">
        <v>6.0</v>
      </c>
      <c r="H2635" s="2508">
        <v>40.0</v>
      </c>
      <c r="I2635" s="2508">
        <v>720.0</v>
      </c>
      <c r="J2635" s="2508">
        <v>7.0</v>
      </c>
      <c r="K2635" s="2510">
        <v>3051067.0</v>
      </c>
      <c r="L2635" s="2510">
        <v>12820.0</v>
      </c>
      <c r="M2635" s="2508">
        <v>137.0</v>
      </c>
      <c r="N2635" s="2508">
        <v>13.0</v>
      </c>
      <c r="O2635" s="2508">
        <v>238.0</v>
      </c>
      <c r="P2635" s="2508">
        <v>3.3</v>
      </c>
    </row>
    <row r="2636">
      <c r="A2636" s="2505" t="s">
        <v>32</v>
      </c>
      <c r="B2636" s="2505" t="s">
        <v>783</v>
      </c>
      <c r="C2636" s="2506">
        <v>45607.583333333336</v>
      </c>
      <c r="D2636" s="2506">
        <v>45610.583333333336</v>
      </c>
      <c r="E2636" s="2508">
        <v>72.0</v>
      </c>
      <c r="F2636" s="2508" t="s">
        <v>264</v>
      </c>
      <c r="G2636" s="2508">
        <v>6.0</v>
      </c>
      <c r="H2636" s="2508">
        <v>37.0</v>
      </c>
      <c r="I2636" s="2508">
        <v>734.0</v>
      </c>
      <c r="J2636" s="2508">
        <v>7.0</v>
      </c>
      <c r="K2636" s="2510">
        <v>2837101.0</v>
      </c>
      <c r="L2636" s="2510">
        <v>13257.0</v>
      </c>
      <c r="M2636" s="2508">
        <v>139.0</v>
      </c>
      <c r="N2636" s="2508">
        <v>13.0</v>
      </c>
      <c r="O2636" s="2508">
        <v>214.0</v>
      </c>
      <c r="P2636" s="2508">
        <v>3.0</v>
      </c>
    </row>
    <row r="2637">
      <c r="A2637" s="2505" t="s">
        <v>31</v>
      </c>
      <c r="B2637" s="2505" t="s">
        <v>783</v>
      </c>
      <c r="C2637" s="2506">
        <v>45614.583333333336</v>
      </c>
      <c r="D2637" s="2506">
        <v>45617.583333333336</v>
      </c>
      <c r="E2637" s="2508">
        <v>72.0</v>
      </c>
      <c r="F2637" s="2508" t="s">
        <v>264</v>
      </c>
      <c r="G2637" s="2508">
        <v>6.0</v>
      </c>
      <c r="H2637" s="2508">
        <v>50.0</v>
      </c>
      <c r="I2637" s="2508">
        <v>680.0</v>
      </c>
      <c r="J2637" s="2508">
        <v>12.0</v>
      </c>
      <c r="K2637" s="2510">
        <v>3022343.0</v>
      </c>
      <c r="L2637" s="2510">
        <v>12916.0</v>
      </c>
      <c r="M2637" s="2508">
        <v>144.0</v>
      </c>
      <c r="N2637" s="2508">
        <v>13.0</v>
      </c>
      <c r="O2637" s="2508">
        <v>234.0</v>
      </c>
      <c r="P2637" s="2508">
        <v>3.3</v>
      </c>
    </row>
    <row r="2638">
      <c r="A2638" s="2505" t="s">
        <v>30</v>
      </c>
      <c r="B2638" s="2505" t="s">
        <v>783</v>
      </c>
      <c r="C2638" s="2506">
        <v>45621.583333333336</v>
      </c>
      <c r="D2638" s="2506">
        <v>45624.583333333336</v>
      </c>
      <c r="E2638" s="2508">
        <v>72.0</v>
      </c>
      <c r="F2638" s="2508" t="s">
        <v>264</v>
      </c>
      <c r="G2638" s="2508">
        <v>6.0</v>
      </c>
      <c r="H2638" s="2508">
        <v>44.0</v>
      </c>
      <c r="I2638" s="2508">
        <v>703.0</v>
      </c>
      <c r="J2638" s="2508">
        <v>8.0</v>
      </c>
      <c r="K2638" s="2510">
        <v>1893835.0</v>
      </c>
      <c r="L2638" s="2510">
        <v>13431.0</v>
      </c>
      <c r="M2638" s="2508">
        <v>137.0</v>
      </c>
      <c r="N2638" s="2508">
        <v>13.0</v>
      </c>
      <c r="O2638" s="2508">
        <v>141.0</v>
      </c>
      <c r="P2638" s="2508">
        <v>2.0</v>
      </c>
    </row>
    <row r="2639">
      <c r="A2639" s="2505" t="s">
        <v>29</v>
      </c>
      <c r="B2639" s="2505" t="s">
        <v>783</v>
      </c>
      <c r="C2639" s="2506">
        <v>45628.583333333336</v>
      </c>
      <c r="D2639" s="2506">
        <v>45631.583333333336</v>
      </c>
      <c r="E2639" s="2508">
        <v>72.0</v>
      </c>
      <c r="F2639" s="2508" t="s">
        <v>264</v>
      </c>
      <c r="G2639" s="2508">
        <v>6.0</v>
      </c>
      <c r="H2639" s="2508">
        <v>39.0</v>
      </c>
      <c r="I2639" s="2508">
        <v>751.0</v>
      </c>
      <c r="J2639" s="2508">
        <v>5.0</v>
      </c>
      <c r="K2639" s="2510">
        <v>3223840.0</v>
      </c>
      <c r="L2639" s="2510">
        <v>13377.0</v>
      </c>
      <c r="M2639" s="2508">
        <v>143.0</v>
      </c>
      <c r="N2639" s="2508">
        <v>13.0</v>
      </c>
      <c r="O2639" s="2508">
        <v>241.0</v>
      </c>
      <c r="P2639" s="2508">
        <v>3.3</v>
      </c>
    </row>
    <row r="2640">
      <c r="A2640" s="2505" t="s">
        <v>28</v>
      </c>
      <c r="B2640" s="2505" t="s">
        <v>783</v>
      </c>
      <c r="C2640" s="2506">
        <v>45635.583333333336</v>
      </c>
      <c r="D2640" s="2506">
        <v>45638.583333333336</v>
      </c>
      <c r="E2640" s="2508">
        <v>72.0</v>
      </c>
      <c r="F2640" s="2508" t="s">
        <v>264</v>
      </c>
      <c r="G2640" s="2508">
        <v>6.0</v>
      </c>
      <c r="H2640" s="2508">
        <v>51.0</v>
      </c>
      <c r="I2640" s="2508">
        <v>680.0</v>
      </c>
      <c r="J2640" s="2508">
        <v>16.0</v>
      </c>
      <c r="K2640" s="2510">
        <v>1725401.0</v>
      </c>
      <c r="L2640" s="2510">
        <v>11277.0</v>
      </c>
      <c r="M2640" s="2508">
        <v>145.0</v>
      </c>
      <c r="N2640" s="2508">
        <v>11.0</v>
      </c>
      <c r="O2640" s="2508">
        <v>153.0</v>
      </c>
      <c r="P2640" s="2508">
        <v>2.1</v>
      </c>
    </row>
    <row r="2641">
      <c r="A2641" s="2505" t="s">
        <v>27</v>
      </c>
      <c r="B2641" s="2505" t="s">
        <v>783</v>
      </c>
      <c r="C2641" s="2506">
        <v>45642.583333333336</v>
      </c>
      <c r="D2641" s="2506">
        <v>45645.583333333336</v>
      </c>
      <c r="E2641" s="2508">
        <v>72.0</v>
      </c>
      <c r="F2641" s="2508" t="s">
        <v>264</v>
      </c>
      <c r="G2641" s="2508">
        <v>6.0</v>
      </c>
      <c r="H2641" s="2508">
        <v>45.0</v>
      </c>
      <c r="I2641" s="2508">
        <v>718.0</v>
      </c>
      <c r="J2641" s="2508">
        <v>9.0</v>
      </c>
      <c r="K2641" s="2510">
        <v>2354371.0</v>
      </c>
      <c r="L2641" s="2510">
        <v>16237.0</v>
      </c>
      <c r="M2641" s="2508">
        <v>130.0</v>
      </c>
      <c r="N2641" s="2508">
        <v>16.0</v>
      </c>
      <c r="O2641" s="2508">
        <v>145.0</v>
      </c>
      <c r="P2641" s="2508">
        <v>2.0</v>
      </c>
    </row>
    <row r="2642">
      <c r="A2642" s="2505" t="s">
        <v>26</v>
      </c>
      <c r="B2642" s="2505" t="s">
        <v>783</v>
      </c>
      <c r="C2642" s="2506">
        <v>45649.583333333336</v>
      </c>
      <c r="D2642" s="2506">
        <v>45652.583333333336</v>
      </c>
      <c r="E2642" s="2508">
        <v>72.0</v>
      </c>
      <c r="F2642" s="2508" t="s">
        <v>264</v>
      </c>
      <c r="G2642" s="2508">
        <v>6.0</v>
      </c>
      <c r="H2642" s="2508">
        <v>34.0</v>
      </c>
      <c r="I2642" s="2508">
        <v>733.0</v>
      </c>
      <c r="J2642" s="2508">
        <v>4.0</v>
      </c>
      <c r="K2642" s="2510">
        <v>2389878.0</v>
      </c>
      <c r="L2642" s="2510">
        <v>19430.0</v>
      </c>
      <c r="M2642" s="2508">
        <v>113.0</v>
      </c>
      <c r="N2642" s="2508">
        <v>19.0</v>
      </c>
      <c r="O2642" s="2508">
        <v>123.0</v>
      </c>
      <c r="P2642" s="2508">
        <v>1.7</v>
      </c>
    </row>
    <row r="2643">
      <c r="A2643" s="2505" t="s">
        <v>25</v>
      </c>
      <c r="B2643" s="2505" t="s">
        <v>783</v>
      </c>
      <c r="C2643" s="2506">
        <v>45656.583333333336</v>
      </c>
      <c r="D2643" s="2506">
        <v>45659.583333333336</v>
      </c>
      <c r="E2643" s="2508">
        <v>72.0</v>
      </c>
      <c r="F2643" s="2508" t="s">
        <v>264</v>
      </c>
      <c r="G2643" s="2508">
        <v>6.0</v>
      </c>
      <c r="H2643" s="2508">
        <v>49.0</v>
      </c>
      <c r="I2643" s="2508">
        <v>630.0</v>
      </c>
      <c r="J2643" s="2508">
        <v>14.0</v>
      </c>
      <c r="K2643" s="2510">
        <v>946067.0</v>
      </c>
      <c r="L2643" s="2510">
        <v>15017.0</v>
      </c>
      <c r="M2643" s="2508">
        <v>136.0</v>
      </c>
      <c r="N2643" s="2508">
        <v>15.0</v>
      </c>
      <c r="O2643" s="2508">
        <v>63.0</v>
      </c>
      <c r="P2643" s="2508">
        <v>0.9</v>
      </c>
    </row>
    <row r="2644">
      <c r="A2644" s="2505" t="s">
        <v>24</v>
      </c>
      <c r="B2644" s="2505" t="s">
        <v>783</v>
      </c>
      <c r="C2644" s="2506">
        <v>45663.583333333336</v>
      </c>
      <c r="D2644" s="2506">
        <v>45666.583333333336</v>
      </c>
      <c r="E2644" s="2508">
        <v>72.0</v>
      </c>
      <c r="F2644" s="2508" t="s">
        <v>264</v>
      </c>
      <c r="G2644" s="2508">
        <v>6.0</v>
      </c>
      <c r="H2644" s="2508">
        <v>48.0</v>
      </c>
      <c r="I2644" s="2508">
        <v>672.0</v>
      </c>
      <c r="J2644" s="2508">
        <v>12.0</v>
      </c>
      <c r="K2644" s="2510">
        <v>1425233.0</v>
      </c>
      <c r="L2644" s="2510">
        <v>11877.0</v>
      </c>
      <c r="M2644" s="2508">
        <v>138.0</v>
      </c>
      <c r="N2644" s="2508">
        <v>12.0</v>
      </c>
      <c r="O2644" s="2508">
        <v>120.0</v>
      </c>
      <c r="P2644" s="2508">
        <v>1.7</v>
      </c>
    </row>
    <row r="2645">
      <c r="A2645" s="2505" t="s">
        <v>23</v>
      </c>
      <c r="B2645" s="2505" t="s">
        <v>783</v>
      </c>
      <c r="C2645" s="2506">
        <v>45670.583333333336</v>
      </c>
      <c r="D2645" s="2506">
        <v>45673.583333333336</v>
      </c>
      <c r="E2645" s="2508">
        <v>72.0</v>
      </c>
      <c r="F2645" s="2508" t="s">
        <v>264</v>
      </c>
      <c r="G2645" s="2508">
        <v>6.0</v>
      </c>
      <c r="H2645" s="2508">
        <v>54.0</v>
      </c>
      <c r="I2645" s="2508">
        <v>657.0</v>
      </c>
      <c r="J2645" s="2508">
        <v>12.0</v>
      </c>
      <c r="K2645" s="2510">
        <v>1283530.0</v>
      </c>
      <c r="L2645" s="2510">
        <v>11259.0</v>
      </c>
      <c r="M2645" s="2508">
        <v>141.0</v>
      </c>
      <c r="N2645" s="2508">
        <v>11.0</v>
      </c>
      <c r="O2645" s="2508">
        <v>114.0</v>
      </c>
      <c r="P2645" s="2508">
        <v>1.6</v>
      </c>
    </row>
    <row r="2646">
      <c r="A2646" s="2505" t="s">
        <v>22</v>
      </c>
      <c r="B2646" s="2505" t="s">
        <v>783</v>
      </c>
      <c r="C2646" s="2506">
        <v>45677.583333333336</v>
      </c>
      <c r="D2646" s="2506">
        <v>45680.583333333336</v>
      </c>
      <c r="E2646" s="2508">
        <v>72.0</v>
      </c>
      <c r="F2646" s="2508" t="s">
        <v>264</v>
      </c>
      <c r="G2646" s="2508">
        <v>6.0</v>
      </c>
      <c r="H2646" s="2508">
        <v>47.0</v>
      </c>
      <c r="I2646" s="2508">
        <v>704.0</v>
      </c>
      <c r="J2646" s="2508">
        <v>12.0</v>
      </c>
      <c r="K2646" s="2510">
        <v>2754999.0</v>
      </c>
      <c r="L2646" s="2510">
        <v>15478.0</v>
      </c>
      <c r="M2646" s="2508">
        <v>137.0</v>
      </c>
      <c r="N2646" s="2508">
        <v>15.0</v>
      </c>
      <c r="O2646" s="2508">
        <v>178.0</v>
      </c>
      <c r="P2646" s="2508">
        <v>2.5</v>
      </c>
    </row>
    <row r="2647">
      <c r="A2647" s="2505" t="s">
        <v>21</v>
      </c>
      <c r="B2647" s="2505" t="s">
        <v>783</v>
      </c>
      <c r="C2647" s="2506">
        <v>45684.583333333336</v>
      </c>
      <c r="D2647" s="2506">
        <v>45687.583333333336</v>
      </c>
      <c r="E2647" s="2508">
        <v>72.0</v>
      </c>
      <c r="F2647" s="2508" t="s">
        <v>264</v>
      </c>
      <c r="G2647" s="2508">
        <v>6.0</v>
      </c>
      <c r="H2647" s="2508">
        <v>52.0</v>
      </c>
      <c r="I2647" s="2508">
        <v>686.0</v>
      </c>
      <c r="J2647" s="2508">
        <v>10.0</v>
      </c>
      <c r="K2647" s="2510">
        <v>2177200.0</v>
      </c>
      <c r="L2647" s="2510">
        <v>12732.0</v>
      </c>
      <c r="M2647" s="2508">
        <v>148.0</v>
      </c>
      <c r="N2647" s="2508">
        <v>12.0</v>
      </c>
      <c r="O2647" s="2508">
        <v>171.0</v>
      </c>
      <c r="P2647" s="2508">
        <v>2.4</v>
      </c>
    </row>
    <row r="2648">
      <c r="A2648" s="2505" t="s">
        <v>20</v>
      </c>
      <c r="B2648" s="2505" t="s">
        <v>783</v>
      </c>
      <c r="C2648" s="2506">
        <v>45691.583333333336</v>
      </c>
      <c r="D2648" s="2506">
        <v>45694.583333333336</v>
      </c>
      <c r="E2648" s="2508">
        <v>72.0</v>
      </c>
      <c r="F2648" s="2508" t="s">
        <v>264</v>
      </c>
      <c r="G2648" s="2508">
        <v>6.0</v>
      </c>
      <c r="H2648" s="2508">
        <v>46.0</v>
      </c>
      <c r="I2648" s="2508">
        <v>719.0</v>
      </c>
      <c r="J2648" s="2508">
        <v>7.0</v>
      </c>
      <c r="K2648" s="2510">
        <v>2768207.0</v>
      </c>
      <c r="L2648" s="2510">
        <v>13911.0</v>
      </c>
      <c r="M2648" s="2508">
        <v>140.0</v>
      </c>
      <c r="N2648" s="2508">
        <v>14.0</v>
      </c>
      <c r="O2648" s="2508">
        <v>199.0</v>
      </c>
      <c r="P2648" s="2508">
        <v>2.8</v>
      </c>
    </row>
    <row r="2649">
      <c r="A2649" s="2505" t="s">
        <v>19</v>
      </c>
      <c r="B2649" s="2505" t="s">
        <v>783</v>
      </c>
      <c r="C2649" s="2506">
        <v>45698.583333333336</v>
      </c>
      <c r="D2649" s="2506">
        <v>45701.583333333336</v>
      </c>
      <c r="E2649" s="2508">
        <v>72.0</v>
      </c>
      <c r="F2649" s="2508" t="s">
        <v>264</v>
      </c>
      <c r="G2649" s="2508">
        <v>6.0</v>
      </c>
      <c r="H2649" s="2508">
        <v>52.0</v>
      </c>
      <c r="I2649" s="2508">
        <v>640.0</v>
      </c>
      <c r="J2649" s="2508">
        <v>17.0</v>
      </c>
      <c r="K2649" s="2510">
        <v>1609484.0</v>
      </c>
      <c r="L2649" s="2510">
        <v>10589.0</v>
      </c>
      <c r="M2649" s="2508">
        <v>141.0</v>
      </c>
      <c r="N2649" s="2508">
        <v>10.0</v>
      </c>
      <c r="O2649" s="2508">
        <v>152.0</v>
      </c>
      <c r="P2649" s="2508">
        <v>2.1</v>
      </c>
    </row>
    <row r="2650">
      <c r="A2650" s="2505" t="s">
        <v>18</v>
      </c>
      <c r="B2650" s="2505" t="s">
        <v>783</v>
      </c>
      <c r="C2650" s="2506">
        <v>45705.583333333336</v>
      </c>
      <c r="D2650" s="2506">
        <v>45708.583333333336</v>
      </c>
      <c r="E2650" s="2508">
        <v>72.0</v>
      </c>
      <c r="F2650" s="2508" t="s">
        <v>264</v>
      </c>
      <c r="G2650" s="2508">
        <v>6.0</v>
      </c>
      <c r="H2650" s="2508">
        <v>47.0</v>
      </c>
      <c r="I2650" s="2508">
        <v>671.0</v>
      </c>
      <c r="J2650" s="2508">
        <v>10.0</v>
      </c>
      <c r="K2650" s="2510">
        <v>2482272.0</v>
      </c>
      <c r="L2650" s="2510">
        <v>11934.0</v>
      </c>
      <c r="M2650" s="2508">
        <v>141.0</v>
      </c>
      <c r="N2650" s="2508">
        <v>12.0</v>
      </c>
      <c r="O2650" s="2508">
        <v>208.0</v>
      </c>
      <c r="P2650" s="2508">
        <v>2.9</v>
      </c>
    </row>
    <row r="2651">
      <c r="A2651" s="2505" t="s">
        <v>17</v>
      </c>
      <c r="B2651" s="2505" t="s">
        <v>783</v>
      </c>
      <c r="C2651" s="2506">
        <v>45712.583333333336</v>
      </c>
      <c r="D2651" s="2506">
        <v>45715.583333333336</v>
      </c>
      <c r="E2651" s="2508">
        <v>72.0</v>
      </c>
      <c r="F2651" s="2508" t="s">
        <v>264</v>
      </c>
      <c r="G2651" s="2508">
        <v>6.0</v>
      </c>
      <c r="H2651" s="2508">
        <v>40.0</v>
      </c>
      <c r="I2651" s="2508">
        <v>707.0</v>
      </c>
      <c r="J2651" s="2508">
        <v>6.0</v>
      </c>
      <c r="K2651" s="2510">
        <v>2334590.0</v>
      </c>
      <c r="L2651" s="2510">
        <v>11972.0</v>
      </c>
      <c r="M2651" s="2508">
        <v>133.0</v>
      </c>
      <c r="N2651" s="2508">
        <v>12.0</v>
      </c>
      <c r="O2651" s="2508">
        <v>195.0</v>
      </c>
      <c r="P2651" s="2508">
        <v>2.7</v>
      </c>
    </row>
    <row r="2652">
      <c r="A2652" s="2505" t="s">
        <v>16</v>
      </c>
      <c r="B2652" s="2505" t="s">
        <v>783</v>
      </c>
      <c r="C2652" s="2506">
        <v>45719.583333333336</v>
      </c>
      <c r="D2652" s="2506">
        <v>45722.583333333336</v>
      </c>
      <c r="E2652" s="2508">
        <v>72.0</v>
      </c>
      <c r="F2652" s="2508" t="s">
        <v>264</v>
      </c>
      <c r="G2652" s="2508">
        <v>6.0</v>
      </c>
      <c r="H2652" s="2508">
        <v>36.0</v>
      </c>
      <c r="I2652" s="2508">
        <v>738.0</v>
      </c>
      <c r="J2652" s="2508">
        <v>6.0</v>
      </c>
      <c r="K2652" s="2510">
        <v>2503346.0</v>
      </c>
      <c r="L2652" s="2510">
        <v>13038.0</v>
      </c>
      <c r="M2652" s="2508">
        <v>126.0</v>
      </c>
      <c r="N2652" s="2508">
        <v>13.0</v>
      </c>
      <c r="O2652" s="2508">
        <v>192.0</v>
      </c>
      <c r="P2652" s="2508">
        <v>2.7</v>
      </c>
    </row>
    <row r="2653">
      <c r="A2653" s="2505" t="s">
        <v>782</v>
      </c>
      <c r="B2653" s="2505" t="s">
        <v>783</v>
      </c>
      <c r="C2653" s="2506">
        <v>45502.625</v>
      </c>
      <c r="D2653" s="2506">
        <v>45505.583333333336</v>
      </c>
      <c r="E2653" s="2508">
        <v>71.0</v>
      </c>
      <c r="F2653" s="2508" t="s">
        <v>247</v>
      </c>
      <c r="G2653" s="2508">
        <v>3.0</v>
      </c>
      <c r="H2653" s="2508">
        <v>156.0</v>
      </c>
      <c r="I2653" s="2508">
        <v>138.0</v>
      </c>
      <c r="J2653" s="2508">
        <v>164.0</v>
      </c>
      <c r="K2653" s="2510">
        <v>4933.0</v>
      </c>
      <c r="L2653" s="2510">
        <v>2467.0</v>
      </c>
      <c r="M2653" s="2508">
        <v>110.0</v>
      </c>
      <c r="N2653" s="2508">
        <v>15.0</v>
      </c>
      <c r="O2653" s="2508">
        <v>2.0</v>
      </c>
      <c r="P2653" s="2508">
        <v>0.0</v>
      </c>
    </row>
    <row r="2654">
      <c r="A2654" s="2505" t="s">
        <v>46</v>
      </c>
      <c r="B2654" s="2505" t="s">
        <v>783</v>
      </c>
      <c r="C2654" s="2506">
        <v>45509.625</v>
      </c>
      <c r="D2654" s="2506">
        <v>45512.583333333336</v>
      </c>
      <c r="E2654" s="2508">
        <v>71.0</v>
      </c>
      <c r="F2654" s="2508" t="s">
        <v>247</v>
      </c>
      <c r="G2654" s="2508">
        <v>3.0</v>
      </c>
      <c r="H2654" s="2508">
        <v>49.0</v>
      </c>
      <c r="I2654" s="2508">
        <v>664.0</v>
      </c>
      <c r="J2654" s="2508">
        <v>90.0</v>
      </c>
      <c r="K2654" s="2510">
        <v>104485.0</v>
      </c>
      <c r="L2654" s="2510">
        <v>17414.0</v>
      </c>
      <c r="M2654" s="2508">
        <v>13.0</v>
      </c>
      <c r="N2654" s="2508">
        <v>98.0</v>
      </c>
      <c r="O2654" s="2508">
        <v>6.0</v>
      </c>
      <c r="P2654" s="2508">
        <v>0.1</v>
      </c>
    </row>
    <row r="2655">
      <c r="A2655" s="2505" t="s">
        <v>45</v>
      </c>
      <c r="B2655" s="2505" t="s">
        <v>783</v>
      </c>
      <c r="C2655" s="2506">
        <v>45516.625</v>
      </c>
      <c r="D2655" s="2506">
        <v>45519.583333333336</v>
      </c>
      <c r="E2655" s="2508">
        <v>71.0</v>
      </c>
      <c r="F2655" s="2508" t="s">
        <v>247</v>
      </c>
      <c r="G2655" s="2508">
        <v>5.0</v>
      </c>
      <c r="H2655" s="2508">
        <v>83.0</v>
      </c>
      <c r="I2655" s="2508">
        <v>496.0</v>
      </c>
      <c r="J2655" s="2508">
        <v>117.0</v>
      </c>
      <c r="K2655" s="2510">
        <v>50937.0</v>
      </c>
      <c r="L2655" s="2510">
        <v>8490.0</v>
      </c>
      <c r="M2655" s="2508">
        <v>28.0</v>
      </c>
      <c r="N2655" s="2508">
        <v>48.0</v>
      </c>
      <c r="O2655" s="2508">
        <v>6.0</v>
      </c>
      <c r="P2655" s="2508">
        <v>0.1</v>
      </c>
    </row>
    <row r="2656">
      <c r="A2656" s="2505" t="s">
        <v>44</v>
      </c>
      <c r="B2656" s="2505" t="s">
        <v>783</v>
      </c>
      <c r="C2656" s="2506">
        <v>45523.625</v>
      </c>
      <c r="D2656" s="2506">
        <v>45526.583333333336</v>
      </c>
      <c r="E2656" s="2508">
        <v>71.0</v>
      </c>
      <c r="F2656" s="2508" t="s">
        <v>247</v>
      </c>
      <c r="G2656" s="2508">
        <v>4.0</v>
      </c>
      <c r="H2656" s="2508">
        <v>146.0</v>
      </c>
      <c r="I2656" s="2508">
        <v>201.0</v>
      </c>
      <c r="J2656" s="2508">
        <v>166.0</v>
      </c>
      <c r="K2656" s="2510">
        <v>5233.0</v>
      </c>
      <c r="L2656" s="2510">
        <v>5233.0</v>
      </c>
      <c r="M2656" s="2508">
        <v>70.0</v>
      </c>
      <c r="N2656" s="2508">
        <v>29.0</v>
      </c>
      <c r="O2656" s="2508">
        <v>1.0</v>
      </c>
      <c r="P2656" s="2508">
        <v>0.0</v>
      </c>
    </row>
    <row r="2657">
      <c r="A2657" s="2505" t="s">
        <v>43</v>
      </c>
      <c r="B2657" s="2505" t="s">
        <v>783</v>
      </c>
      <c r="C2657" s="2506">
        <v>45530.625</v>
      </c>
      <c r="D2657" s="2506">
        <v>45533.583333333336</v>
      </c>
      <c r="E2657" s="2508">
        <v>71.0</v>
      </c>
      <c r="F2657" s="2508" t="s">
        <v>247</v>
      </c>
      <c r="G2657" s="2508">
        <v>2.0</v>
      </c>
      <c r="H2657" s="2508">
        <v>68.0</v>
      </c>
      <c r="I2657" s="2508">
        <v>554.0</v>
      </c>
      <c r="J2657" s="2508">
        <v>110.0</v>
      </c>
      <c r="K2657" s="2510">
        <v>67578.0</v>
      </c>
      <c r="L2657" s="2510">
        <v>16895.0</v>
      </c>
      <c r="M2657" s="2508">
        <v>13.0</v>
      </c>
      <c r="N2657" s="2508">
        <v>95.0</v>
      </c>
      <c r="O2657" s="2508">
        <v>4.0</v>
      </c>
      <c r="P2657" s="2508">
        <v>0.1</v>
      </c>
    </row>
    <row r="2658">
      <c r="A2658" s="2505" t="s">
        <v>42</v>
      </c>
      <c r="B2658" s="2505" t="s">
        <v>783</v>
      </c>
      <c r="C2658" s="2506">
        <v>45537.708333333336</v>
      </c>
      <c r="D2658" s="2506">
        <v>45540.666666666664</v>
      </c>
      <c r="E2658" s="2508">
        <v>71.0</v>
      </c>
      <c r="F2658" s="2508" t="s">
        <v>247</v>
      </c>
      <c r="G2658" s="2508">
        <v>5.0</v>
      </c>
      <c r="H2658" s="2508">
        <v>19.0</v>
      </c>
      <c r="I2658" s="2508">
        <v>830.0</v>
      </c>
      <c r="J2658" s="2508">
        <v>46.0</v>
      </c>
      <c r="K2658" s="2510">
        <v>298359.0</v>
      </c>
      <c r="L2658" s="2510">
        <v>27124.0</v>
      </c>
      <c r="M2658" s="2508">
        <v>9.0</v>
      </c>
      <c r="N2658" s="2508">
        <v>152.0</v>
      </c>
      <c r="O2658" s="2508">
        <v>11.0</v>
      </c>
      <c r="P2658" s="2508">
        <v>0.2</v>
      </c>
    </row>
    <row r="2659">
      <c r="A2659" s="2505" t="s">
        <v>41</v>
      </c>
      <c r="B2659" s="2505" t="s">
        <v>783</v>
      </c>
      <c r="C2659" s="2506">
        <v>45544.708333333336</v>
      </c>
      <c r="D2659" s="2506">
        <v>45547.583333333336</v>
      </c>
      <c r="E2659" s="2508">
        <v>69.0</v>
      </c>
      <c r="F2659" s="2508" t="s">
        <v>247</v>
      </c>
      <c r="G2659" s="2508">
        <v>6.0</v>
      </c>
      <c r="H2659" s="2508">
        <v>77.0</v>
      </c>
      <c r="I2659" s="2508">
        <v>554.0</v>
      </c>
      <c r="J2659" s="2508">
        <v>113.0</v>
      </c>
      <c r="K2659" s="2510">
        <v>71715.0</v>
      </c>
      <c r="L2659" s="2510">
        <v>10245.0</v>
      </c>
      <c r="M2659" s="2508">
        <v>33.0</v>
      </c>
      <c r="N2659" s="2508">
        <v>58.0</v>
      </c>
      <c r="O2659" s="2508">
        <v>7.0</v>
      </c>
      <c r="P2659" s="2508">
        <v>0.1</v>
      </c>
    </row>
    <row r="2660">
      <c r="A2660" s="2505" t="s">
        <v>40</v>
      </c>
      <c r="B2660" s="2505" t="s">
        <v>783</v>
      </c>
      <c r="C2660" s="2506">
        <v>45551.708333333336</v>
      </c>
      <c r="D2660" s="2506">
        <v>45554.583333333336</v>
      </c>
      <c r="E2660" s="2508">
        <v>69.0</v>
      </c>
      <c r="F2660" s="2508" t="s">
        <v>247</v>
      </c>
      <c r="G2660" s="2508">
        <v>5.0</v>
      </c>
      <c r="H2660" s="2508">
        <v>61.0</v>
      </c>
      <c r="I2660" s="2508">
        <v>632.0</v>
      </c>
      <c r="J2660" s="2508">
        <v>90.0</v>
      </c>
      <c r="K2660" s="2510">
        <v>102368.0</v>
      </c>
      <c r="L2660" s="2510">
        <v>7312.0</v>
      </c>
      <c r="M2660" s="2508">
        <v>43.0</v>
      </c>
      <c r="N2660" s="2508">
        <v>41.0</v>
      </c>
      <c r="O2660" s="2508">
        <v>14.0</v>
      </c>
      <c r="P2660" s="2508">
        <v>0.2</v>
      </c>
    </row>
    <row r="2661">
      <c r="A2661" s="2505" t="s">
        <v>39</v>
      </c>
      <c r="B2661" s="2505" t="s">
        <v>783</v>
      </c>
      <c r="C2661" s="2506">
        <v>45558.708333333336</v>
      </c>
      <c r="D2661" s="2506">
        <v>45561.583333333336</v>
      </c>
      <c r="E2661" s="2508">
        <v>69.0</v>
      </c>
      <c r="F2661" s="2508" t="s">
        <v>247</v>
      </c>
      <c r="G2661" s="2508">
        <v>5.0</v>
      </c>
      <c r="H2661" s="2508">
        <v>75.0</v>
      </c>
      <c r="I2661" s="2508">
        <v>543.0</v>
      </c>
      <c r="J2661" s="2508">
        <v>119.0</v>
      </c>
      <c r="K2661" s="2510">
        <v>77078.0</v>
      </c>
      <c r="L2661" s="2510">
        <v>9635.0</v>
      </c>
      <c r="M2661" s="2508">
        <v>46.0</v>
      </c>
      <c r="N2661" s="2508">
        <v>54.0</v>
      </c>
      <c r="O2661" s="2508">
        <v>8.0</v>
      </c>
      <c r="P2661" s="2508">
        <v>0.1</v>
      </c>
    </row>
    <row r="2662">
      <c r="A2662" s="2505" t="s">
        <v>38</v>
      </c>
      <c r="B2662" s="2505" t="s">
        <v>783</v>
      </c>
      <c r="C2662" s="2506">
        <v>45565.708333333336</v>
      </c>
      <c r="D2662" s="2506">
        <v>45568.583333333336</v>
      </c>
      <c r="E2662" s="2508">
        <v>69.0</v>
      </c>
      <c r="F2662" s="2508" t="s">
        <v>247</v>
      </c>
      <c r="G2662" s="2508">
        <v>5.0</v>
      </c>
      <c r="H2662" s="2508">
        <v>49.0</v>
      </c>
      <c r="I2662" s="2508">
        <v>664.0</v>
      </c>
      <c r="J2662" s="2508">
        <v>82.0</v>
      </c>
      <c r="K2662" s="2510">
        <v>152373.0</v>
      </c>
      <c r="L2662" s="2510">
        <v>8465.0</v>
      </c>
      <c r="M2662" s="2508">
        <v>41.0</v>
      </c>
      <c r="N2662" s="2508">
        <v>48.0</v>
      </c>
      <c r="O2662" s="2508">
        <v>18.0</v>
      </c>
      <c r="P2662" s="2508">
        <v>0.3</v>
      </c>
    </row>
    <row r="2663">
      <c r="A2663" s="2505" t="s">
        <v>37</v>
      </c>
      <c r="B2663" s="2505" t="s">
        <v>783</v>
      </c>
      <c r="C2663" s="2506">
        <v>45572.625</v>
      </c>
      <c r="D2663" s="2506">
        <v>45575.583333333336</v>
      </c>
      <c r="E2663" s="2508">
        <v>71.0</v>
      </c>
      <c r="F2663" s="2508" t="s">
        <v>247</v>
      </c>
      <c r="G2663" s="2508">
        <v>5.0</v>
      </c>
      <c r="H2663" s="2508">
        <v>96.0</v>
      </c>
      <c r="I2663" s="2508">
        <v>478.0</v>
      </c>
      <c r="J2663" s="2508">
        <v>126.0</v>
      </c>
      <c r="K2663" s="2510">
        <v>84469.0</v>
      </c>
      <c r="L2663" s="2510">
        <v>6034.0</v>
      </c>
      <c r="M2663" s="2508">
        <v>65.0</v>
      </c>
      <c r="N2663" s="2508">
        <v>34.0</v>
      </c>
      <c r="O2663" s="2508">
        <v>14.0</v>
      </c>
      <c r="P2663" s="2508">
        <v>0.2</v>
      </c>
    </row>
    <row r="2664">
      <c r="A2664" s="2505" t="s">
        <v>36</v>
      </c>
      <c r="B2664" s="2505" t="s">
        <v>783</v>
      </c>
      <c r="C2664" s="2506">
        <v>45579.625</v>
      </c>
      <c r="D2664" s="2506">
        <v>45582.583333333336</v>
      </c>
      <c r="E2664" s="2508">
        <v>71.0</v>
      </c>
      <c r="F2664" s="2508" t="s">
        <v>247</v>
      </c>
      <c r="G2664" s="2508">
        <v>5.0</v>
      </c>
      <c r="H2664" s="2508">
        <v>82.0</v>
      </c>
      <c r="I2664" s="2508">
        <v>530.0</v>
      </c>
      <c r="J2664" s="2508">
        <v>112.0</v>
      </c>
      <c r="K2664" s="2510">
        <v>111867.0</v>
      </c>
      <c r="L2664" s="2510">
        <v>6992.0</v>
      </c>
      <c r="M2664" s="2508">
        <v>65.0</v>
      </c>
      <c r="N2664" s="2508">
        <v>39.0</v>
      </c>
      <c r="O2664" s="2508">
        <v>16.0</v>
      </c>
      <c r="P2664" s="2508">
        <v>0.2</v>
      </c>
    </row>
    <row r="2665">
      <c r="A2665" s="2505" t="s">
        <v>35</v>
      </c>
      <c r="B2665" s="2505" t="s">
        <v>783</v>
      </c>
      <c r="C2665" s="2506">
        <v>45586.625</v>
      </c>
      <c r="D2665" s="2506">
        <v>45589.583333333336</v>
      </c>
      <c r="E2665" s="2508">
        <v>71.0</v>
      </c>
      <c r="F2665" s="2508" t="s">
        <v>247</v>
      </c>
      <c r="G2665" s="2508">
        <v>4.0</v>
      </c>
      <c r="H2665" s="2508">
        <v>71.0</v>
      </c>
      <c r="I2665" s="2508">
        <v>583.0</v>
      </c>
      <c r="J2665" s="2508">
        <v>108.0</v>
      </c>
      <c r="K2665" s="2510">
        <v>100853.0</v>
      </c>
      <c r="L2665" s="2510">
        <v>14408.0</v>
      </c>
      <c r="M2665" s="2508">
        <v>21.0</v>
      </c>
      <c r="N2665" s="2508">
        <v>75.0</v>
      </c>
      <c r="O2665" s="2508">
        <v>7.0</v>
      </c>
      <c r="P2665" s="2508">
        <v>0.1</v>
      </c>
    </row>
    <row r="2666">
      <c r="A2666" s="2505" t="s">
        <v>34</v>
      </c>
      <c r="B2666" s="2505" t="s">
        <v>783</v>
      </c>
      <c r="C2666" s="2506">
        <v>45593.583333333336</v>
      </c>
      <c r="D2666" s="2506">
        <v>45596.583333333336</v>
      </c>
      <c r="E2666" s="2508">
        <v>72.0</v>
      </c>
      <c r="F2666" s="2508" t="s">
        <v>247</v>
      </c>
      <c r="G2666" s="2508">
        <v>6.0</v>
      </c>
      <c r="H2666" s="2508">
        <v>115.0</v>
      </c>
      <c r="I2666" s="2508">
        <v>377.0</v>
      </c>
      <c r="J2666" s="2508">
        <v>140.0</v>
      </c>
      <c r="K2666" s="2510">
        <v>47641.0</v>
      </c>
      <c r="L2666" s="2510">
        <v>7940.0</v>
      </c>
      <c r="M2666" s="2508">
        <v>52.0</v>
      </c>
      <c r="N2666" s="2508">
        <v>42.0</v>
      </c>
      <c r="O2666" s="2508">
        <v>6.0</v>
      </c>
      <c r="P2666" s="2508">
        <v>0.1</v>
      </c>
    </row>
    <row r="2667">
      <c r="A2667" s="2505" t="s">
        <v>33</v>
      </c>
      <c r="B2667" s="2505" t="s">
        <v>783</v>
      </c>
      <c r="C2667" s="2506">
        <v>45600.583333333336</v>
      </c>
      <c r="D2667" s="2506">
        <v>45603.583333333336</v>
      </c>
      <c r="E2667" s="2508">
        <v>72.0</v>
      </c>
      <c r="F2667" s="2508" t="s">
        <v>247</v>
      </c>
      <c r="G2667" s="2508">
        <v>4.0</v>
      </c>
      <c r="H2667" s="2508">
        <v>26.0</v>
      </c>
      <c r="I2667" s="2508">
        <v>777.0</v>
      </c>
      <c r="J2667" s="2508">
        <v>59.0</v>
      </c>
      <c r="K2667" s="2510">
        <v>401692.0</v>
      </c>
      <c r="L2667" s="2510">
        <v>30899.0</v>
      </c>
      <c r="M2667" s="2508">
        <v>8.0</v>
      </c>
      <c r="N2667" s="2508">
        <v>162.0</v>
      </c>
      <c r="O2667" s="2508">
        <v>13.0</v>
      </c>
      <c r="P2667" s="2508">
        <v>0.2</v>
      </c>
    </row>
    <row r="2668">
      <c r="A2668" s="2505" t="s">
        <v>32</v>
      </c>
      <c r="B2668" s="2505" t="s">
        <v>783</v>
      </c>
      <c r="C2668" s="2506">
        <v>45607.583333333336</v>
      </c>
      <c r="D2668" s="2506">
        <v>45610.583333333336</v>
      </c>
      <c r="E2668" s="2508">
        <v>72.0</v>
      </c>
      <c r="F2668" s="2508" t="s">
        <v>247</v>
      </c>
      <c r="G2668" s="2508">
        <v>7.0</v>
      </c>
      <c r="H2668" s="2508">
        <v>152.0</v>
      </c>
      <c r="I2668" s="2508">
        <v>197.0</v>
      </c>
      <c r="J2668" s="2508">
        <v>173.0</v>
      </c>
      <c r="K2668" s="2510">
        <v>11829.0</v>
      </c>
      <c r="L2668" s="2510">
        <v>5915.0</v>
      </c>
      <c r="M2668" s="2508">
        <v>68.0</v>
      </c>
      <c r="N2668" s="2508">
        <v>31.0</v>
      </c>
      <c r="O2668" s="2508">
        <v>2.0</v>
      </c>
      <c r="P2668" s="2508">
        <v>0.0</v>
      </c>
    </row>
    <row r="2669">
      <c r="A2669" s="2505" t="s">
        <v>31</v>
      </c>
      <c r="B2669" s="2505" t="s">
        <v>783</v>
      </c>
      <c r="C2669" s="2506">
        <v>45614.583333333336</v>
      </c>
      <c r="D2669" s="2506">
        <v>45617.583333333336</v>
      </c>
      <c r="E2669" s="2508">
        <v>72.0</v>
      </c>
      <c r="F2669" s="2508" t="s">
        <v>247</v>
      </c>
      <c r="G2669" s="2508">
        <v>2.0</v>
      </c>
      <c r="H2669" s="2508">
        <v>177.0</v>
      </c>
      <c r="I2669" s="2508">
        <v>0.0</v>
      </c>
      <c r="J2669" s="2508">
        <v>178.0</v>
      </c>
      <c r="K2669" s="2510">
        <v>0.0</v>
      </c>
      <c r="L2669" s="2510">
        <v>0.0</v>
      </c>
      <c r="M2669" s="2508">
        <v>178.0</v>
      </c>
      <c r="N2669" s="2508">
        <v>0.0</v>
      </c>
      <c r="O2669" s="2508">
        <v>0.0</v>
      </c>
      <c r="P2669" s="2508">
        <v>0.0</v>
      </c>
    </row>
    <row r="2670">
      <c r="A2670" s="2505" t="s">
        <v>30</v>
      </c>
      <c r="B2670" s="2505" t="s">
        <v>783</v>
      </c>
      <c r="C2670" s="2506">
        <v>45621.583333333336</v>
      </c>
      <c r="D2670" s="2506">
        <v>45624.583333333336</v>
      </c>
      <c r="E2670" s="2508">
        <v>72.0</v>
      </c>
      <c r="F2670" s="2508" t="s">
        <v>247</v>
      </c>
      <c r="G2670" s="2508">
        <v>1.0</v>
      </c>
      <c r="H2670" s="2508">
        <v>175.0</v>
      </c>
      <c r="I2670" s="2508">
        <v>0.0</v>
      </c>
      <c r="J2670" s="2508">
        <v>180.0</v>
      </c>
      <c r="K2670" s="2510">
        <v>0.0</v>
      </c>
      <c r="L2670" s="2510">
        <v>0.0</v>
      </c>
      <c r="M2670" s="2508">
        <v>180.0</v>
      </c>
      <c r="N2670" s="2508">
        <v>0.0</v>
      </c>
      <c r="O2670" s="2508">
        <v>0.0</v>
      </c>
      <c r="P2670" s="2508">
        <v>0.0</v>
      </c>
    </row>
    <row r="2671">
      <c r="A2671" s="2505" t="s">
        <v>29</v>
      </c>
      <c r="B2671" s="2505" t="s">
        <v>783</v>
      </c>
      <c r="C2671" s="2506">
        <v>45628.583333333336</v>
      </c>
      <c r="D2671" s="2506">
        <v>45631.583333333336</v>
      </c>
      <c r="E2671" s="2508">
        <v>72.0</v>
      </c>
      <c r="F2671" s="2508" t="s">
        <v>247</v>
      </c>
      <c r="G2671" s="2508">
        <v>2.0</v>
      </c>
      <c r="H2671" s="2508">
        <v>54.0</v>
      </c>
      <c r="I2671" s="2508">
        <v>674.0</v>
      </c>
      <c r="J2671" s="2508">
        <v>103.0</v>
      </c>
      <c r="K2671" s="2510">
        <v>193284.0</v>
      </c>
      <c r="L2671" s="2510">
        <v>27612.0</v>
      </c>
      <c r="M2671" s="2508">
        <v>8.0</v>
      </c>
      <c r="N2671" s="2508">
        <v>144.0</v>
      </c>
      <c r="O2671" s="2508">
        <v>7.0</v>
      </c>
      <c r="P2671" s="2508">
        <v>0.1</v>
      </c>
    </row>
    <row r="2672">
      <c r="A2672" s="2505" t="s">
        <v>28</v>
      </c>
      <c r="B2672" s="2505" t="s">
        <v>783</v>
      </c>
      <c r="C2672" s="2506">
        <v>45635.583333333336</v>
      </c>
      <c r="D2672" s="2506">
        <v>45638.583333333336</v>
      </c>
      <c r="E2672" s="2508">
        <v>72.0</v>
      </c>
      <c r="F2672" s="2508" t="s">
        <v>247</v>
      </c>
      <c r="G2672" s="2508">
        <v>5.0</v>
      </c>
      <c r="H2672" s="2508">
        <v>115.0</v>
      </c>
      <c r="I2672" s="2508">
        <v>368.0</v>
      </c>
      <c r="J2672" s="2508">
        <v>150.0</v>
      </c>
      <c r="K2672" s="2510">
        <v>33952.0</v>
      </c>
      <c r="L2672" s="2510">
        <v>11317.0</v>
      </c>
      <c r="M2672" s="2508">
        <v>37.0</v>
      </c>
      <c r="N2672" s="2508">
        <v>59.0</v>
      </c>
      <c r="O2672" s="2508">
        <v>3.0</v>
      </c>
      <c r="P2672" s="2508">
        <v>0.0</v>
      </c>
    </row>
    <row r="2673">
      <c r="A2673" s="2505" t="s">
        <v>27</v>
      </c>
      <c r="B2673" s="2505" t="s">
        <v>783</v>
      </c>
      <c r="C2673" s="2506">
        <v>45642.583333333336</v>
      </c>
      <c r="D2673" s="2506">
        <v>45645.583333333336</v>
      </c>
      <c r="E2673" s="2508">
        <v>72.0</v>
      </c>
      <c r="F2673" s="2508" t="s">
        <v>247</v>
      </c>
      <c r="G2673" s="2508">
        <v>4.0</v>
      </c>
      <c r="H2673" s="2508">
        <v>145.0</v>
      </c>
      <c r="I2673" s="2508">
        <v>233.0</v>
      </c>
      <c r="J2673" s="2508">
        <v>165.0</v>
      </c>
      <c r="K2673" s="2510">
        <v>14433.0</v>
      </c>
      <c r="L2673" s="2510">
        <v>7217.0</v>
      </c>
      <c r="M2673" s="2508">
        <v>73.0</v>
      </c>
      <c r="N2673" s="2508">
        <v>38.0</v>
      </c>
      <c r="O2673" s="2508">
        <v>2.0</v>
      </c>
      <c r="P2673" s="2508">
        <v>0.0</v>
      </c>
    </row>
    <row r="2674">
      <c r="A2674" s="2505" t="s">
        <v>26</v>
      </c>
      <c r="B2674" s="2505" t="s">
        <v>783</v>
      </c>
      <c r="C2674" s="2506">
        <v>45649.583333333336</v>
      </c>
      <c r="D2674" s="2506">
        <v>45652.583333333336</v>
      </c>
      <c r="E2674" s="2508">
        <v>72.0</v>
      </c>
      <c r="F2674" s="2508" t="s">
        <v>247</v>
      </c>
      <c r="G2674" s="2508">
        <v>5.0</v>
      </c>
      <c r="H2674" s="2508">
        <v>158.0</v>
      </c>
      <c r="I2674" s="2508">
        <v>82.0</v>
      </c>
      <c r="J2674" s="2508">
        <v>164.0</v>
      </c>
      <c r="K2674" s="2510">
        <v>3233.0</v>
      </c>
      <c r="L2674" s="2510">
        <v>3233.0</v>
      </c>
      <c r="M2674" s="2508">
        <v>119.0</v>
      </c>
      <c r="N2674" s="2508">
        <v>17.0</v>
      </c>
      <c r="O2674" s="2508">
        <v>1.0</v>
      </c>
      <c r="P2674" s="2508">
        <v>0.0</v>
      </c>
    </row>
    <row r="2675">
      <c r="A2675" s="2505" t="s">
        <v>25</v>
      </c>
      <c r="B2675" s="2505" t="s">
        <v>783</v>
      </c>
      <c r="C2675" s="2506">
        <v>45656.583333333336</v>
      </c>
      <c r="D2675" s="2506">
        <v>45659.583333333336</v>
      </c>
      <c r="E2675" s="2508">
        <v>72.0</v>
      </c>
      <c r="F2675" s="2508" t="s">
        <v>247</v>
      </c>
      <c r="G2675" s="2508">
        <v>2.0</v>
      </c>
      <c r="H2675" s="2508">
        <v>110.0</v>
      </c>
      <c r="I2675" s="2508">
        <v>378.0</v>
      </c>
      <c r="J2675" s="2508">
        <v>146.0</v>
      </c>
      <c r="K2675" s="2510">
        <v>22220.0</v>
      </c>
      <c r="L2675" s="2510">
        <v>22220.0</v>
      </c>
      <c r="M2675" s="2508">
        <v>18.0</v>
      </c>
      <c r="N2675" s="2508">
        <v>116.0</v>
      </c>
      <c r="O2675" s="2508">
        <v>1.0</v>
      </c>
      <c r="P2675" s="2508">
        <v>0.0</v>
      </c>
    </row>
    <row r="2676">
      <c r="A2676" s="2505" t="s">
        <v>24</v>
      </c>
      <c r="B2676" s="2505" t="s">
        <v>783</v>
      </c>
      <c r="C2676" s="2506">
        <v>45663.583333333336</v>
      </c>
      <c r="D2676" s="2506">
        <v>45666.583333333336</v>
      </c>
      <c r="E2676" s="2508">
        <v>72.0</v>
      </c>
      <c r="F2676" s="2508" t="s">
        <v>247</v>
      </c>
      <c r="G2676" s="2508">
        <v>4.0</v>
      </c>
      <c r="H2676" s="2508">
        <v>27.0</v>
      </c>
      <c r="I2676" s="2508">
        <v>802.0</v>
      </c>
      <c r="J2676" s="2508">
        <v>57.0</v>
      </c>
      <c r="K2676" s="2510">
        <v>304389.0</v>
      </c>
      <c r="L2676" s="2510">
        <v>38049.0</v>
      </c>
      <c r="M2676" s="2508">
        <v>8.0</v>
      </c>
      <c r="N2676" s="2508">
        <v>199.0</v>
      </c>
      <c r="O2676" s="2508">
        <v>8.0</v>
      </c>
      <c r="P2676" s="2508">
        <v>0.1</v>
      </c>
    </row>
    <row r="2677">
      <c r="A2677" s="2505" t="s">
        <v>23</v>
      </c>
      <c r="B2677" s="2505" t="s">
        <v>783</v>
      </c>
      <c r="C2677" s="2506">
        <v>45670.583333333336</v>
      </c>
      <c r="D2677" s="2506">
        <v>45673.583333333336</v>
      </c>
      <c r="E2677" s="2508">
        <v>72.0</v>
      </c>
      <c r="F2677" s="2508" t="s">
        <v>247</v>
      </c>
      <c r="G2677" s="2508">
        <v>7.0</v>
      </c>
      <c r="H2677" s="2508">
        <v>91.0</v>
      </c>
      <c r="I2677" s="2508">
        <v>473.0</v>
      </c>
      <c r="J2677" s="2508">
        <v>135.0</v>
      </c>
      <c r="K2677" s="2510">
        <v>48074.0</v>
      </c>
      <c r="L2677" s="2510">
        <v>24037.0</v>
      </c>
      <c r="M2677" s="2508">
        <v>13.0</v>
      </c>
      <c r="N2677" s="2508">
        <v>126.0</v>
      </c>
      <c r="O2677" s="2508">
        <v>2.0</v>
      </c>
      <c r="P2677" s="2508">
        <v>0.0</v>
      </c>
    </row>
    <row r="2678">
      <c r="A2678" s="2505" t="s">
        <v>22</v>
      </c>
      <c r="B2678" s="2505" t="s">
        <v>783</v>
      </c>
      <c r="C2678" s="2506">
        <v>45677.583333333336</v>
      </c>
      <c r="D2678" s="2506">
        <v>45680.583333333336</v>
      </c>
      <c r="E2678" s="2508">
        <v>72.0</v>
      </c>
      <c r="F2678" s="2508" t="s">
        <v>247</v>
      </c>
      <c r="G2678" s="2508">
        <v>5.0</v>
      </c>
      <c r="H2678" s="2508">
        <v>82.0</v>
      </c>
      <c r="I2678" s="2508">
        <v>541.0</v>
      </c>
      <c r="J2678" s="2508">
        <v>115.0</v>
      </c>
      <c r="K2678" s="2510">
        <v>146126.0</v>
      </c>
      <c r="L2678" s="2510">
        <v>18266.0</v>
      </c>
      <c r="M2678" s="2508">
        <v>35.0</v>
      </c>
      <c r="N2678" s="2508">
        <v>96.0</v>
      </c>
      <c r="O2678" s="2508">
        <v>8.0</v>
      </c>
      <c r="P2678" s="2508">
        <v>0.1</v>
      </c>
    </row>
    <row r="2679">
      <c r="A2679" s="2505" t="s">
        <v>21</v>
      </c>
      <c r="B2679" s="2505" t="s">
        <v>783</v>
      </c>
      <c r="C2679" s="2506">
        <v>45684.583333333336</v>
      </c>
      <c r="D2679" s="2506">
        <v>45687.583333333336</v>
      </c>
      <c r="E2679" s="2508">
        <v>72.0</v>
      </c>
      <c r="F2679" s="2508" t="s">
        <v>247</v>
      </c>
      <c r="G2679" s="2508">
        <v>4.0</v>
      </c>
      <c r="H2679" s="2508">
        <v>48.0</v>
      </c>
      <c r="I2679" s="2508">
        <v>696.0</v>
      </c>
      <c r="J2679" s="2508">
        <v>80.0</v>
      </c>
      <c r="K2679" s="2510">
        <v>254696.0</v>
      </c>
      <c r="L2679" s="2510">
        <v>18193.0</v>
      </c>
      <c r="M2679" s="2508">
        <v>33.0</v>
      </c>
      <c r="N2679" s="2508">
        <v>95.0</v>
      </c>
      <c r="O2679" s="2508">
        <v>14.0</v>
      </c>
      <c r="P2679" s="2508">
        <v>0.2</v>
      </c>
    </row>
    <row r="2680">
      <c r="A2680" s="2505" t="s">
        <v>20</v>
      </c>
      <c r="B2680" s="2505" t="s">
        <v>783</v>
      </c>
      <c r="C2680" s="2506">
        <v>45691.583333333336</v>
      </c>
      <c r="D2680" s="2506">
        <v>45694.583333333336</v>
      </c>
      <c r="E2680" s="2508">
        <v>72.0</v>
      </c>
      <c r="F2680" s="2508" t="s">
        <v>247</v>
      </c>
      <c r="G2680" s="2508">
        <v>5.0</v>
      </c>
      <c r="H2680" s="2508">
        <v>103.0</v>
      </c>
      <c r="I2680" s="2508">
        <v>428.0</v>
      </c>
      <c r="J2680" s="2508">
        <v>135.0</v>
      </c>
      <c r="K2680" s="2510">
        <v>59662.0</v>
      </c>
      <c r="L2680" s="2510">
        <v>14916.0</v>
      </c>
      <c r="M2680" s="2508">
        <v>39.0</v>
      </c>
      <c r="N2680" s="2508">
        <v>78.0</v>
      </c>
      <c r="O2680" s="2508">
        <v>4.0</v>
      </c>
      <c r="P2680" s="2508">
        <v>0.1</v>
      </c>
    </row>
    <row r="2681">
      <c r="A2681" s="2505" t="s">
        <v>19</v>
      </c>
      <c r="B2681" s="2505" t="s">
        <v>783</v>
      </c>
      <c r="C2681" s="2506">
        <v>45698.583333333336</v>
      </c>
      <c r="D2681" s="2506">
        <v>45701.583333333336</v>
      </c>
      <c r="E2681" s="2508">
        <v>72.0</v>
      </c>
      <c r="F2681" s="2508" t="s">
        <v>247</v>
      </c>
      <c r="G2681" s="2508">
        <v>5.0</v>
      </c>
      <c r="H2681" s="2508">
        <v>76.0</v>
      </c>
      <c r="I2681" s="2508">
        <v>532.0</v>
      </c>
      <c r="J2681" s="2508">
        <v>113.0</v>
      </c>
      <c r="K2681" s="2510">
        <v>88410.0</v>
      </c>
      <c r="L2681" s="2510">
        <v>22103.0</v>
      </c>
      <c r="M2681" s="2508">
        <v>21.0</v>
      </c>
      <c r="N2681" s="2508">
        <v>116.0</v>
      </c>
      <c r="O2681" s="2508">
        <v>4.0</v>
      </c>
      <c r="P2681" s="2508">
        <v>0.1</v>
      </c>
    </row>
    <row r="2682">
      <c r="A2682" s="2505" t="s">
        <v>18</v>
      </c>
      <c r="B2682" s="2505" t="s">
        <v>783</v>
      </c>
      <c r="C2682" s="2506">
        <v>45705.583333333336</v>
      </c>
      <c r="D2682" s="2506">
        <v>45708.583333333336</v>
      </c>
      <c r="E2682" s="2508">
        <v>72.0</v>
      </c>
      <c r="F2682" s="2508" t="s">
        <v>247</v>
      </c>
      <c r="G2682" s="2508">
        <v>5.0</v>
      </c>
      <c r="H2682" s="2508">
        <v>67.0</v>
      </c>
      <c r="I2682" s="2508">
        <v>582.0</v>
      </c>
      <c r="J2682" s="2508">
        <v>104.0</v>
      </c>
      <c r="K2682" s="2510">
        <v>140966.0</v>
      </c>
      <c r="L2682" s="2510">
        <v>20138.0</v>
      </c>
      <c r="M2682" s="2508">
        <v>28.0</v>
      </c>
      <c r="N2682" s="2508">
        <v>105.0</v>
      </c>
      <c r="O2682" s="2508">
        <v>7.0</v>
      </c>
      <c r="P2682" s="2508">
        <v>0.1</v>
      </c>
    </row>
    <row r="2683">
      <c r="A2683" s="2505" t="s">
        <v>17</v>
      </c>
      <c r="B2683" s="2505" t="s">
        <v>783</v>
      </c>
      <c r="C2683" s="2506">
        <v>45712.583333333336</v>
      </c>
      <c r="D2683" s="2506">
        <v>45715.583333333336</v>
      </c>
      <c r="E2683" s="2508">
        <v>72.0</v>
      </c>
      <c r="F2683" s="2508" t="s">
        <v>247</v>
      </c>
      <c r="G2683" s="2508">
        <v>5.0</v>
      </c>
      <c r="H2683" s="2508">
        <v>60.0</v>
      </c>
      <c r="I2683" s="2508">
        <v>609.0</v>
      </c>
      <c r="J2683" s="2508">
        <v>99.0</v>
      </c>
      <c r="K2683" s="2510">
        <v>134064.0</v>
      </c>
      <c r="L2683" s="2510">
        <v>19152.0</v>
      </c>
      <c r="M2683" s="2508">
        <v>22.0</v>
      </c>
      <c r="N2683" s="2508">
        <v>100.0</v>
      </c>
      <c r="O2683" s="2508">
        <v>7.0</v>
      </c>
      <c r="P2683" s="2508">
        <v>0.1</v>
      </c>
    </row>
    <row r="2684">
      <c r="A2684" s="2505" t="s">
        <v>16</v>
      </c>
      <c r="B2684" s="2505" t="s">
        <v>783</v>
      </c>
      <c r="C2684" s="2506">
        <v>45719.583333333336</v>
      </c>
      <c r="D2684" s="2506">
        <v>45722.583333333336</v>
      </c>
      <c r="E2684" s="2508">
        <v>72.0</v>
      </c>
      <c r="F2684" s="2508" t="s">
        <v>247</v>
      </c>
      <c r="G2684" s="2508">
        <v>6.0</v>
      </c>
      <c r="H2684" s="2508">
        <v>31.0</v>
      </c>
      <c r="I2684" s="2508">
        <v>771.0</v>
      </c>
      <c r="J2684" s="2508">
        <v>57.0</v>
      </c>
      <c r="K2684" s="2510">
        <v>299104.0</v>
      </c>
      <c r="L2684" s="2510">
        <v>23008.0</v>
      </c>
      <c r="M2684" s="2508">
        <v>15.0</v>
      </c>
      <c r="N2684" s="2508">
        <v>120.0</v>
      </c>
      <c r="O2684" s="2508">
        <v>13.0</v>
      </c>
      <c r="P2684" s="2508">
        <v>0.2</v>
      </c>
    </row>
    <row r="2685">
      <c r="A2685" s="2505" t="s">
        <v>782</v>
      </c>
      <c r="B2685" s="2505" t="s">
        <v>783</v>
      </c>
      <c r="C2685" s="2506">
        <v>45502.625</v>
      </c>
      <c r="D2685" s="2506">
        <v>45505.583333333336</v>
      </c>
      <c r="E2685" s="2508">
        <v>71.0</v>
      </c>
      <c r="F2685" s="2508" t="s">
        <v>635</v>
      </c>
      <c r="G2685" s="2508">
        <v>4.0</v>
      </c>
      <c r="H2685" s="2508">
        <v>167.0</v>
      </c>
      <c r="I2685" s="2508">
        <v>50.0</v>
      </c>
      <c r="J2685" s="2508">
        <v>165.0</v>
      </c>
      <c r="K2685" s="2510">
        <v>4551.0</v>
      </c>
      <c r="L2685" s="2510">
        <v>1517.0</v>
      </c>
      <c r="M2685" s="2508">
        <v>157.0</v>
      </c>
      <c r="N2685" s="2508">
        <v>7.0</v>
      </c>
      <c r="O2685" s="2508">
        <v>3.0</v>
      </c>
      <c r="P2685" s="2508">
        <v>0.0</v>
      </c>
    </row>
    <row r="2686">
      <c r="A2686" s="2505" t="s">
        <v>46</v>
      </c>
      <c r="B2686" s="2505" t="s">
        <v>783</v>
      </c>
      <c r="C2686" s="2506">
        <v>45509.625</v>
      </c>
      <c r="D2686" s="2506">
        <v>45512.583333333336</v>
      </c>
      <c r="E2686" s="2508">
        <v>71.0</v>
      </c>
      <c r="F2686" s="2508" t="s">
        <v>635</v>
      </c>
      <c r="G2686" s="2508">
        <v>2.0</v>
      </c>
      <c r="H2686" s="2508">
        <v>165.0</v>
      </c>
      <c r="I2686" s="2508">
        <v>38.0</v>
      </c>
      <c r="J2686" s="2508">
        <v>164.0</v>
      </c>
      <c r="K2686" s="2510">
        <v>4450.0</v>
      </c>
      <c r="L2686" s="2510">
        <v>1483.0</v>
      </c>
      <c r="M2686" s="2508">
        <v>157.0</v>
      </c>
      <c r="N2686" s="2508">
        <v>6.0</v>
      </c>
      <c r="O2686" s="2508">
        <v>3.0</v>
      </c>
      <c r="P2686" s="2508">
        <v>0.0</v>
      </c>
    </row>
    <row r="2687">
      <c r="A2687" s="2505" t="s">
        <v>45</v>
      </c>
      <c r="B2687" s="2505" t="s">
        <v>783</v>
      </c>
      <c r="C2687" s="2506">
        <v>45516.625</v>
      </c>
      <c r="D2687" s="2506">
        <v>45519.583333333336</v>
      </c>
      <c r="E2687" s="2508">
        <v>71.0</v>
      </c>
      <c r="F2687" s="2508" t="s">
        <v>635</v>
      </c>
      <c r="G2687" s="2508">
        <v>2.0</v>
      </c>
      <c r="H2687" s="2508">
        <v>155.0</v>
      </c>
      <c r="I2687" s="2508">
        <v>78.0</v>
      </c>
      <c r="J2687" s="2508">
        <v>156.0</v>
      </c>
      <c r="K2687" s="2510">
        <v>2395.0</v>
      </c>
      <c r="L2687" s="2510">
        <v>2395.0</v>
      </c>
      <c r="M2687" s="2508">
        <v>131.0</v>
      </c>
      <c r="N2687" s="2508">
        <v>10.0</v>
      </c>
      <c r="O2687" s="2508">
        <v>1.0</v>
      </c>
      <c r="P2687" s="2508">
        <v>0.0</v>
      </c>
    </row>
    <row r="2688">
      <c r="A2688" s="2505" t="s">
        <v>44</v>
      </c>
      <c r="B2688" s="2505" t="s">
        <v>783</v>
      </c>
      <c r="C2688" s="2506">
        <v>45523.625</v>
      </c>
      <c r="D2688" s="2506">
        <v>45526.583333333336</v>
      </c>
      <c r="E2688" s="2508">
        <v>71.0</v>
      </c>
      <c r="F2688" s="2508" t="s">
        <v>635</v>
      </c>
      <c r="G2688" s="2508">
        <v>2.0</v>
      </c>
      <c r="H2688" s="2508">
        <v>74.0</v>
      </c>
      <c r="I2688" s="2508">
        <v>554.0</v>
      </c>
      <c r="J2688" s="2508">
        <v>92.0</v>
      </c>
      <c r="K2688" s="2510">
        <v>111300.0</v>
      </c>
      <c r="L2688" s="2510">
        <v>6956.0</v>
      </c>
      <c r="M2688" s="2508">
        <v>66.0</v>
      </c>
      <c r="N2688" s="2508">
        <v>30.0</v>
      </c>
      <c r="O2688" s="2508">
        <v>16.0</v>
      </c>
      <c r="P2688" s="2508">
        <v>0.2</v>
      </c>
    </row>
    <row r="2689">
      <c r="A2689" s="2505" t="s">
        <v>43</v>
      </c>
      <c r="B2689" s="2505" t="s">
        <v>783</v>
      </c>
      <c r="C2689" s="2506">
        <v>45530.625</v>
      </c>
      <c r="D2689" s="2506">
        <v>45533.583333333336</v>
      </c>
      <c r="E2689" s="2508">
        <v>71.0</v>
      </c>
      <c r="F2689" s="2508" t="s">
        <v>635</v>
      </c>
      <c r="G2689" s="2508">
        <v>7.0</v>
      </c>
      <c r="H2689" s="2508">
        <v>119.0</v>
      </c>
      <c r="I2689" s="2508">
        <v>333.0</v>
      </c>
      <c r="J2689" s="2508">
        <v>128.0</v>
      </c>
      <c r="K2689" s="2510">
        <v>49026.0</v>
      </c>
      <c r="L2689" s="2510">
        <v>3771.0</v>
      </c>
      <c r="M2689" s="2508">
        <v>108.0</v>
      </c>
      <c r="N2689" s="2508">
        <v>16.0</v>
      </c>
      <c r="O2689" s="2508">
        <v>13.0</v>
      </c>
      <c r="P2689" s="2508">
        <v>0.2</v>
      </c>
    </row>
    <row r="2690">
      <c r="A2690" s="2505" t="s">
        <v>42</v>
      </c>
      <c r="B2690" s="2505" t="s">
        <v>783</v>
      </c>
      <c r="C2690" s="2506">
        <v>45537.708333333336</v>
      </c>
      <c r="D2690" s="2506">
        <v>45540.666666666664</v>
      </c>
      <c r="E2690" s="2508">
        <v>71.0</v>
      </c>
      <c r="F2690" s="2508" t="s">
        <v>635</v>
      </c>
      <c r="G2690" s="2508">
        <v>3.0</v>
      </c>
      <c r="H2690" s="2508">
        <v>140.0</v>
      </c>
      <c r="I2690" s="2508">
        <v>239.0</v>
      </c>
      <c r="J2690" s="2508">
        <v>137.0</v>
      </c>
      <c r="K2690" s="2510">
        <v>51167.0</v>
      </c>
      <c r="L2690" s="2510">
        <v>2843.0</v>
      </c>
      <c r="M2690" s="2508">
        <v>133.0</v>
      </c>
      <c r="N2690" s="2508">
        <v>12.0</v>
      </c>
      <c r="O2690" s="2508">
        <v>18.0</v>
      </c>
      <c r="P2690" s="2508">
        <v>0.3</v>
      </c>
    </row>
    <row r="2691">
      <c r="A2691" s="2505" t="s">
        <v>41</v>
      </c>
      <c r="B2691" s="2505" t="s">
        <v>783</v>
      </c>
      <c r="C2691" s="2506">
        <v>45544.708333333336</v>
      </c>
      <c r="D2691" s="2506">
        <v>45547.583333333336</v>
      </c>
      <c r="E2691" s="2508">
        <v>69.0</v>
      </c>
      <c r="F2691" s="2508" t="s">
        <v>635</v>
      </c>
      <c r="G2691" s="2508">
        <v>2.0</v>
      </c>
      <c r="H2691" s="2508">
        <v>162.0</v>
      </c>
      <c r="I2691" s="2508">
        <v>135.0</v>
      </c>
      <c r="J2691" s="2508">
        <v>153.0</v>
      </c>
      <c r="K2691" s="2510">
        <v>22414.0</v>
      </c>
      <c r="L2691" s="2510">
        <v>2038.0</v>
      </c>
      <c r="M2691" s="2508">
        <v>151.0</v>
      </c>
      <c r="N2691" s="2508">
        <v>9.0</v>
      </c>
      <c r="O2691" s="2508">
        <v>11.0</v>
      </c>
      <c r="P2691" s="2508">
        <v>0.2</v>
      </c>
    </row>
    <row r="2692">
      <c r="A2692" s="2505" t="s">
        <v>40</v>
      </c>
      <c r="B2692" s="2505" t="s">
        <v>783</v>
      </c>
      <c r="C2692" s="2506">
        <v>45551.708333333336</v>
      </c>
      <c r="D2692" s="2506">
        <v>45554.583333333336</v>
      </c>
      <c r="E2692" s="2508">
        <v>69.0</v>
      </c>
      <c r="F2692" s="2508" t="s">
        <v>635</v>
      </c>
      <c r="G2692" s="2508">
        <v>2.0</v>
      </c>
      <c r="H2692" s="2508">
        <v>156.0</v>
      </c>
      <c r="I2692" s="2508">
        <v>138.0</v>
      </c>
      <c r="J2692" s="2508">
        <v>151.0</v>
      </c>
      <c r="K2692" s="2510">
        <v>16643.0</v>
      </c>
      <c r="L2692" s="2510">
        <v>2080.0</v>
      </c>
      <c r="M2692" s="2508">
        <v>143.0</v>
      </c>
      <c r="N2692" s="2508">
        <v>9.0</v>
      </c>
      <c r="O2692" s="2508">
        <v>8.0</v>
      </c>
      <c r="P2692" s="2508">
        <v>0.1</v>
      </c>
    </row>
    <row r="2693">
      <c r="A2693" s="2505" t="s">
        <v>39</v>
      </c>
      <c r="B2693" s="2505" t="s">
        <v>783</v>
      </c>
      <c r="C2693" s="2506">
        <v>45558.708333333336</v>
      </c>
      <c r="D2693" s="2506">
        <v>45561.583333333336</v>
      </c>
      <c r="E2693" s="2508">
        <v>69.0</v>
      </c>
      <c r="F2693" s="2508" t="s">
        <v>635</v>
      </c>
      <c r="G2693" s="2508">
        <v>2.0</v>
      </c>
      <c r="H2693" s="2508">
        <v>171.0</v>
      </c>
      <c r="I2693" s="2508">
        <v>100.0</v>
      </c>
      <c r="J2693" s="2508">
        <v>172.0</v>
      </c>
      <c r="K2693" s="2510">
        <v>12899.0</v>
      </c>
      <c r="L2693" s="2510">
        <v>2580.0</v>
      </c>
      <c r="M2693" s="2508">
        <v>137.0</v>
      </c>
      <c r="N2693" s="2508">
        <v>11.0</v>
      </c>
      <c r="O2693" s="2508">
        <v>5.0</v>
      </c>
      <c r="P2693" s="2508">
        <v>0.1</v>
      </c>
    </row>
    <row r="2694">
      <c r="A2694" s="2505" t="s">
        <v>38</v>
      </c>
      <c r="B2694" s="2505" t="s">
        <v>783</v>
      </c>
      <c r="C2694" s="2506">
        <v>45565.708333333336</v>
      </c>
      <c r="D2694" s="2506">
        <v>45568.583333333336</v>
      </c>
      <c r="E2694" s="2508">
        <v>69.0</v>
      </c>
      <c r="F2694" s="2508" t="s">
        <v>635</v>
      </c>
      <c r="G2694" s="2508">
        <v>2.0</v>
      </c>
      <c r="H2694" s="2508">
        <v>175.0</v>
      </c>
      <c r="I2694" s="2508">
        <v>0.0</v>
      </c>
      <c r="J2694" s="2508">
        <v>178.0</v>
      </c>
      <c r="K2694" s="2510">
        <v>0.0</v>
      </c>
      <c r="L2694" s="2510">
        <v>0.0</v>
      </c>
      <c r="M2694" s="2508">
        <v>178.0</v>
      </c>
      <c r="N2694" s="2508">
        <v>0.0</v>
      </c>
      <c r="O2694" s="2508">
        <v>0.0</v>
      </c>
      <c r="P2694" s="2508">
        <v>0.0</v>
      </c>
    </row>
    <row r="2695">
      <c r="A2695" s="2505" t="s">
        <v>37</v>
      </c>
      <c r="B2695" s="2505" t="s">
        <v>783</v>
      </c>
      <c r="C2695" s="2506">
        <v>45572.625</v>
      </c>
      <c r="D2695" s="2506">
        <v>45575.583333333336</v>
      </c>
      <c r="E2695" s="2508">
        <v>71.0</v>
      </c>
      <c r="F2695" s="2508" t="s">
        <v>635</v>
      </c>
      <c r="G2695" s="2508">
        <v>2.0</v>
      </c>
      <c r="H2695" s="2508">
        <v>178.0</v>
      </c>
      <c r="I2695" s="2508">
        <v>30.0</v>
      </c>
      <c r="J2695" s="2508">
        <v>179.0</v>
      </c>
      <c r="K2695" s="2510">
        <v>1906.0</v>
      </c>
      <c r="L2695" s="2510">
        <v>1906.0</v>
      </c>
      <c r="M2695" s="2508">
        <v>163.0</v>
      </c>
      <c r="N2695" s="2508">
        <v>8.0</v>
      </c>
      <c r="O2695" s="2508">
        <v>1.0</v>
      </c>
      <c r="P2695" s="2508">
        <v>0.0</v>
      </c>
    </row>
    <row r="2696">
      <c r="A2696" s="2505" t="s">
        <v>36</v>
      </c>
      <c r="B2696" s="2505" t="s">
        <v>783</v>
      </c>
      <c r="C2696" s="2506">
        <v>45579.625</v>
      </c>
      <c r="D2696" s="2506">
        <v>45582.583333333336</v>
      </c>
      <c r="E2696" s="2508">
        <v>71.0</v>
      </c>
      <c r="F2696" s="2508" t="s">
        <v>635</v>
      </c>
      <c r="G2696" s="2508">
        <v>1.0</v>
      </c>
      <c r="H2696" s="2508">
        <v>182.0</v>
      </c>
      <c r="I2696" s="2508">
        <v>0.0</v>
      </c>
      <c r="J2696" s="2508">
        <v>182.0</v>
      </c>
      <c r="K2696" s="2510">
        <v>0.0</v>
      </c>
      <c r="L2696" s="2510">
        <v>0.0</v>
      </c>
      <c r="M2696" s="2508">
        <v>182.0</v>
      </c>
      <c r="N2696" s="2508">
        <v>0.0</v>
      </c>
      <c r="O2696" s="2508">
        <v>0.0</v>
      </c>
      <c r="P2696" s="2508">
        <v>0.0</v>
      </c>
    </row>
    <row r="2697">
      <c r="A2697" s="2505" t="s">
        <v>35</v>
      </c>
      <c r="B2697" s="2505" t="s">
        <v>783</v>
      </c>
      <c r="C2697" s="2506">
        <v>45586.625</v>
      </c>
      <c r="D2697" s="2506">
        <v>45589.583333333336</v>
      </c>
      <c r="E2697" s="2508">
        <v>71.0</v>
      </c>
      <c r="F2697" s="2508" t="s">
        <v>635</v>
      </c>
      <c r="G2697" s="2508">
        <v>1.0</v>
      </c>
      <c r="H2697" s="2508">
        <v>167.0</v>
      </c>
      <c r="I2697" s="2508">
        <v>59.0</v>
      </c>
      <c r="J2697" s="2508">
        <v>162.0</v>
      </c>
      <c r="K2697" s="2510">
        <v>15125.0</v>
      </c>
      <c r="L2697" s="2510">
        <v>2161.0</v>
      </c>
      <c r="M2697" s="2508">
        <v>154.0</v>
      </c>
      <c r="N2697" s="2508">
        <v>9.0</v>
      </c>
      <c r="O2697" s="2508">
        <v>7.0</v>
      </c>
      <c r="P2697" s="2508">
        <v>0.1</v>
      </c>
    </row>
    <row r="2698">
      <c r="A2698" s="2505" t="s">
        <v>34</v>
      </c>
      <c r="B2698" s="2505" t="s">
        <v>783</v>
      </c>
      <c r="C2698" s="2506">
        <v>45593.583333333336</v>
      </c>
      <c r="D2698" s="2506">
        <v>45596.583333333336</v>
      </c>
      <c r="E2698" s="2508">
        <v>72.0</v>
      </c>
      <c r="F2698" s="2508" t="s">
        <v>635</v>
      </c>
      <c r="G2698" s="2508">
        <v>1.0</v>
      </c>
      <c r="H2698" s="2508">
        <v>157.0</v>
      </c>
      <c r="I2698" s="2508">
        <v>134.0</v>
      </c>
      <c r="J2698" s="2508">
        <v>171.0</v>
      </c>
      <c r="K2698" s="2510">
        <v>5338.0</v>
      </c>
      <c r="L2698" s="2510">
        <v>5338.0</v>
      </c>
      <c r="M2698" s="2508">
        <v>96.0</v>
      </c>
      <c r="N2698" s="2508">
        <v>21.0</v>
      </c>
      <c r="O2698" s="2508">
        <v>1.0</v>
      </c>
      <c r="P2698" s="2508">
        <v>0.0</v>
      </c>
    </row>
    <row r="2699">
      <c r="A2699" s="2505" t="s">
        <v>33</v>
      </c>
      <c r="B2699" s="2505" t="s">
        <v>783</v>
      </c>
      <c r="C2699" s="2506">
        <v>45600.583333333336</v>
      </c>
      <c r="D2699" s="2506">
        <v>45603.583333333336</v>
      </c>
      <c r="E2699" s="2508">
        <v>72.0</v>
      </c>
      <c r="F2699" s="2508" t="s">
        <v>635</v>
      </c>
      <c r="G2699" s="2508">
        <v>2.0</v>
      </c>
      <c r="H2699" s="2508">
        <v>176.0</v>
      </c>
      <c r="I2699" s="2508">
        <v>44.0</v>
      </c>
      <c r="J2699" s="2508">
        <v>169.0</v>
      </c>
      <c r="K2699" s="2510">
        <v>15422.0</v>
      </c>
      <c r="L2699" s="2510">
        <v>1186.0</v>
      </c>
      <c r="M2699" s="2508">
        <v>177.0</v>
      </c>
      <c r="N2699" s="2508">
        <v>5.0</v>
      </c>
      <c r="O2699" s="2508">
        <v>13.0</v>
      </c>
      <c r="P2699" s="2508">
        <v>0.2</v>
      </c>
    </row>
    <row r="2700">
      <c r="A2700" s="2505" t="s">
        <v>32</v>
      </c>
      <c r="B2700" s="2505" t="s">
        <v>783</v>
      </c>
      <c r="C2700" s="2506">
        <v>45607.583333333336</v>
      </c>
      <c r="D2700" s="2506">
        <v>45610.583333333336</v>
      </c>
      <c r="E2700" s="2508">
        <v>72.0</v>
      </c>
      <c r="F2700" s="2508" t="s">
        <v>635</v>
      </c>
      <c r="G2700" s="2508">
        <v>1.0</v>
      </c>
      <c r="H2700" s="2508">
        <v>175.0</v>
      </c>
      <c r="I2700" s="2508">
        <v>52.0</v>
      </c>
      <c r="J2700" s="2508">
        <v>167.0</v>
      </c>
      <c r="K2700" s="2510">
        <v>22055.0</v>
      </c>
      <c r="L2700" s="2510">
        <v>1378.0</v>
      </c>
      <c r="M2700" s="2508">
        <v>176.0</v>
      </c>
      <c r="N2700" s="2508">
        <v>6.0</v>
      </c>
      <c r="O2700" s="2508">
        <v>16.0</v>
      </c>
      <c r="P2700" s="2508">
        <v>0.2</v>
      </c>
    </row>
    <row r="2701">
      <c r="A2701" s="2505" t="s">
        <v>31</v>
      </c>
      <c r="B2701" s="2505" t="s">
        <v>783</v>
      </c>
      <c r="C2701" s="2506">
        <v>45614.583333333336</v>
      </c>
      <c r="D2701" s="2506">
        <v>45617.583333333336</v>
      </c>
      <c r="E2701" s="2508">
        <v>72.0</v>
      </c>
      <c r="F2701" s="2508" t="s">
        <v>635</v>
      </c>
      <c r="G2701" s="2508">
        <v>1.0</v>
      </c>
      <c r="H2701" s="2508">
        <v>172.0</v>
      </c>
      <c r="I2701" s="2508">
        <v>17.0</v>
      </c>
      <c r="J2701" s="2508">
        <v>172.0</v>
      </c>
      <c r="K2701" s="2510">
        <v>4300.0</v>
      </c>
      <c r="L2701" s="2510">
        <v>1075.0</v>
      </c>
      <c r="M2701" s="2508">
        <v>173.0</v>
      </c>
      <c r="N2701" s="2508">
        <v>4.0</v>
      </c>
      <c r="O2701" s="2508">
        <v>4.0</v>
      </c>
      <c r="P2701" s="2508">
        <v>0.1</v>
      </c>
    </row>
    <row r="2702">
      <c r="A2702" s="2505" t="s">
        <v>30</v>
      </c>
      <c r="B2702" s="2505" t="s">
        <v>783</v>
      </c>
      <c r="C2702" s="2506">
        <v>45621.583333333336</v>
      </c>
      <c r="D2702" s="2506">
        <v>45624.583333333336</v>
      </c>
      <c r="E2702" s="2508">
        <v>72.0</v>
      </c>
      <c r="F2702" s="2508" t="s">
        <v>635</v>
      </c>
      <c r="G2702" s="2508">
        <v>1.0</v>
      </c>
      <c r="H2702" s="2508">
        <v>172.0</v>
      </c>
      <c r="I2702" s="2508">
        <v>25.0</v>
      </c>
      <c r="J2702" s="2508">
        <v>173.0</v>
      </c>
      <c r="K2702" s="2510">
        <v>1162.0</v>
      </c>
      <c r="L2702" s="2510">
        <v>1162.0</v>
      </c>
      <c r="M2702" s="2508">
        <v>171.0</v>
      </c>
      <c r="N2702" s="2508">
        <v>5.0</v>
      </c>
      <c r="O2702" s="2508">
        <v>1.0</v>
      </c>
      <c r="P2702" s="2508">
        <v>0.0</v>
      </c>
    </row>
    <row r="2703">
      <c r="A2703" s="2505" t="s">
        <v>29</v>
      </c>
      <c r="B2703" s="2505" t="s">
        <v>783</v>
      </c>
      <c r="C2703" s="2506">
        <v>45628.583333333336</v>
      </c>
      <c r="D2703" s="2506">
        <v>45631.583333333336</v>
      </c>
      <c r="E2703" s="2508">
        <v>72.0</v>
      </c>
      <c r="F2703" s="2508" t="s">
        <v>635</v>
      </c>
      <c r="G2703" s="2508">
        <v>1.0</v>
      </c>
      <c r="H2703" s="2508">
        <v>177.0</v>
      </c>
      <c r="I2703" s="2508">
        <v>2.0</v>
      </c>
      <c r="J2703" s="2508">
        <v>175.0</v>
      </c>
      <c r="K2703" s="2510">
        <v>5084.0</v>
      </c>
      <c r="L2703" s="2510">
        <v>1017.0</v>
      </c>
      <c r="M2703" s="2508">
        <v>176.0</v>
      </c>
      <c r="N2703" s="2508">
        <v>4.0</v>
      </c>
      <c r="O2703" s="2508">
        <v>5.0</v>
      </c>
      <c r="P2703" s="2508">
        <v>0.1</v>
      </c>
    </row>
    <row r="2704">
      <c r="A2704" s="2505" t="s">
        <v>28</v>
      </c>
      <c r="B2704" s="2505" t="s">
        <v>783</v>
      </c>
      <c r="C2704" s="2506">
        <v>45635.583333333336</v>
      </c>
      <c r="D2704" s="2506">
        <v>45638.583333333336</v>
      </c>
      <c r="E2704" s="2508">
        <v>72.0</v>
      </c>
      <c r="F2704" s="2508" t="s">
        <v>635</v>
      </c>
      <c r="G2704" s="2508">
        <v>1.0</v>
      </c>
      <c r="H2704" s="2508">
        <v>170.0</v>
      </c>
      <c r="I2704" s="2508">
        <v>52.0</v>
      </c>
      <c r="J2704" s="2508">
        <v>164.0</v>
      </c>
      <c r="K2704" s="2510">
        <v>12840.0</v>
      </c>
      <c r="L2704" s="2510">
        <v>1427.0</v>
      </c>
      <c r="M2704" s="2508">
        <v>170.0</v>
      </c>
      <c r="N2704" s="2508">
        <v>6.0</v>
      </c>
      <c r="O2704" s="2508">
        <v>9.0</v>
      </c>
      <c r="P2704" s="2508">
        <v>0.1</v>
      </c>
    </row>
    <row r="2705">
      <c r="A2705" s="2505" t="s">
        <v>27</v>
      </c>
      <c r="B2705" s="2505" t="s">
        <v>783</v>
      </c>
      <c r="C2705" s="2506">
        <v>45642.583333333336</v>
      </c>
      <c r="D2705" s="2506">
        <v>45645.583333333336</v>
      </c>
      <c r="E2705" s="2508">
        <v>72.0</v>
      </c>
      <c r="F2705" s="2508" t="s">
        <v>635</v>
      </c>
      <c r="G2705" s="2508">
        <v>1.0</v>
      </c>
      <c r="H2705" s="2508">
        <v>175.0</v>
      </c>
      <c r="I2705" s="2508">
        <v>13.0</v>
      </c>
      <c r="J2705" s="2508">
        <v>174.0</v>
      </c>
      <c r="K2705" s="2510">
        <v>5683.0</v>
      </c>
      <c r="L2705" s="2510">
        <v>1137.0</v>
      </c>
      <c r="M2705" s="2508">
        <v>176.0</v>
      </c>
      <c r="N2705" s="2508">
        <v>5.0</v>
      </c>
      <c r="O2705" s="2508">
        <v>5.0</v>
      </c>
      <c r="P2705" s="2508">
        <v>0.1</v>
      </c>
    </row>
    <row r="2706">
      <c r="A2706" s="2505" t="s">
        <v>26</v>
      </c>
      <c r="B2706" s="2505" t="s">
        <v>783</v>
      </c>
      <c r="C2706" s="2506">
        <v>45649.583333333336</v>
      </c>
      <c r="D2706" s="2506">
        <v>45652.583333333336</v>
      </c>
      <c r="E2706" s="2508">
        <v>72.0</v>
      </c>
      <c r="F2706" s="2508" t="s">
        <v>635</v>
      </c>
      <c r="G2706" s="2508">
        <v>1.0</v>
      </c>
      <c r="H2706" s="2508">
        <v>163.0</v>
      </c>
      <c r="I2706" s="2508">
        <v>44.0</v>
      </c>
      <c r="J2706" s="2508">
        <v>161.0</v>
      </c>
      <c r="K2706" s="2510">
        <v>5090.0</v>
      </c>
      <c r="L2706" s="2510">
        <v>2545.0</v>
      </c>
      <c r="M2706" s="2508">
        <v>152.0</v>
      </c>
      <c r="N2706" s="2508">
        <v>10.0</v>
      </c>
      <c r="O2706" s="2508">
        <v>2.0</v>
      </c>
      <c r="P2706" s="2508">
        <v>0.0</v>
      </c>
    </row>
    <row r="2707">
      <c r="A2707" s="2505" t="s">
        <v>25</v>
      </c>
      <c r="B2707" s="2505" t="s">
        <v>783</v>
      </c>
      <c r="C2707" s="2506">
        <v>45656.583333333336</v>
      </c>
      <c r="D2707" s="2506">
        <v>45659.583333333336</v>
      </c>
      <c r="E2707" s="2508">
        <v>72.0</v>
      </c>
      <c r="F2707" s="2508" t="s">
        <v>635</v>
      </c>
      <c r="G2707" s="2508">
        <v>1.0</v>
      </c>
      <c r="H2707" s="2508">
        <v>161.0</v>
      </c>
      <c r="I2707" s="2508">
        <v>66.0</v>
      </c>
      <c r="J2707" s="2508">
        <v>163.0</v>
      </c>
      <c r="K2707" s="2510">
        <v>4478.0</v>
      </c>
      <c r="L2707" s="2510">
        <v>2239.0</v>
      </c>
      <c r="M2707" s="2508">
        <v>155.0</v>
      </c>
      <c r="N2707" s="2508">
        <v>9.0</v>
      </c>
      <c r="O2707" s="2508">
        <v>2.0</v>
      </c>
      <c r="P2707" s="2508">
        <v>0.0</v>
      </c>
    </row>
    <row r="2708">
      <c r="A2708" s="2505" t="s">
        <v>24</v>
      </c>
      <c r="B2708" s="2505" t="s">
        <v>783</v>
      </c>
      <c r="C2708" s="2506">
        <v>45663.583333333336</v>
      </c>
      <c r="D2708" s="2506">
        <v>45666.583333333336</v>
      </c>
      <c r="E2708" s="2508">
        <v>72.0</v>
      </c>
      <c r="F2708" s="2508" t="s">
        <v>635</v>
      </c>
      <c r="G2708" s="2508">
        <v>1.0</v>
      </c>
      <c r="H2708" s="2508">
        <v>167.0</v>
      </c>
      <c r="I2708" s="2508">
        <v>59.0</v>
      </c>
      <c r="J2708" s="2508">
        <v>166.0</v>
      </c>
      <c r="K2708" s="2510">
        <v>6210.0</v>
      </c>
      <c r="L2708" s="2510">
        <v>1553.0</v>
      </c>
      <c r="M2708" s="2508">
        <v>164.0</v>
      </c>
      <c r="N2708" s="2508">
        <v>6.0</v>
      </c>
      <c r="O2708" s="2508">
        <v>4.0</v>
      </c>
      <c r="P2708" s="2508">
        <v>0.1</v>
      </c>
    </row>
    <row r="2709">
      <c r="A2709" s="2505" t="s">
        <v>23</v>
      </c>
      <c r="B2709" s="2505" t="s">
        <v>783</v>
      </c>
      <c r="C2709" s="2506">
        <v>45670.583333333336</v>
      </c>
      <c r="D2709" s="2506">
        <v>45673.583333333336</v>
      </c>
      <c r="E2709" s="2508">
        <v>72.0</v>
      </c>
      <c r="F2709" s="2508" t="s">
        <v>635</v>
      </c>
      <c r="G2709" s="2508">
        <v>1.0</v>
      </c>
      <c r="H2709" s="2508">
        <v>153.0</v>
      </c>
      <c r="I2709" s="2508">
        <v>171.0</v>
      </c>
      <c r="J2709" s="2508">
        <v>141.0</v>
      </c>
      <c r="K2709" s="2510">
        <v>35407.0</v>
      </c>
      <c r="L2709" s="2510">
        <v>1416.0</v>
      </c>
      <c r="M2709" s="2508">
        <v>162.0</v>
      </c>
      <c r="N2709" s="2508">
        <v>6.0</v>
      </c>
      <c r="O2709" s="2508">
        <v>25.0</v>
      </c>
      <c r="P2709" s="2508">
        <v>0.3</v>
      </c>
    </row>
    <row r="2710">
      <c r="A2710" s="2505" t="s">
        <v>22</v>
      </c>
      <c r="B2710" s="2505" t="s">
        <v>783</v>
      </c>
      <c r="C2710" s="2506">
        <v>45677.583333333336</v>
      </c>
      <c r="D2710" s="2506">
        <v>45680.583333333336</v>
      </c>
      <c r="E2710" s="2508">
        <v>72.0</v>
      </c>
      <c r="F2710" s="2508" t="s">
        <v>635</v>
      </c>
      <c r="G2710" s="2508">
        <v>2.0</v>
      </c>
      <c r="H2710" s="2508">
        <v>168.0</v>
      </c>
      <c r="I2710" s="2508">
        <v>48.0</v>
      </c>
      <c r="J2710" s="2508">
        <v>166.0</v>
      </c>
      <c r="K2710" s="2510">
        <v>11427.0</v>
      </c>
      <c r="L2710" s="2510">
        <v>1428.0</v>
      </c>
      <c r="M2710" s="2508">
        <v>168.0</v>
      </c>
      <c r="N2710" s="2508">
        <v>6.0</v>
      </c>
      <c r="O2710" s="2508">
        <v>8.0</v>
      </c>
      <c r="P2710" s="2508">
        <v>0.1</v>
      </c>
    </row>
    <row r="2711">
      <c r="A2711" s="2505" t="s">
        <v>21</v>
      </c>
      <c r="B2711" s="2505" t="s">
        <v>783</v>
      </c>
      <c r="C2711" s="2506">
        <v>45684.583333333336</v>
      </c>
      <c r="D2711" s="2506">
        <v>45687.583333333336</v>
      </c>
      <c r="E2711" s="2508">
        <v>72.0</v>
      </c>
      <c r="F2711" s="2508" t="s">
        <v>635</v>
      </c>
      <c r="G2711" s="2508">
        <v>2.0</v>
      </c>
      <c r="H2711" s="2508">
        <v>75.0</v>
      </c>
      <c r="I2711" s="2508">
        <v>571.0</v>
      </c>
      <c r="J2711" s="2508">
        <v>111.0</v>
      </c>
      <c r="K2711" s="2510">
        <v>148339.0</v>
      </c>
      <c r="L2711" s="2510">
        <v>37085.0</v>
      </c>
      <c r="M2711" s="2508">
        <v>15.0</v>
      </c>
      <c r="N2711" s="2508">
        <v>149.0</v>
      </c>
      <c r="O2711" s="2508">
        <v>4.0</v>
      </c>
      <c r="P2711" s="2508">
        <v>0.1</v>
      </c>
    </row>
    <row r="2712">
      <c r="A2712" s="2505" t="s">
        <v>20</v>
      </c>
      <c r="B2712" s="2505" t="s">
        <v>783</v>
      </c>
      <c r="C2712" s="2506">
        <v>45691.583333333336</v>
      </c>
      <c r="D2712" s="2506">
        <v>45694.583333333336</v>
      </c>
      <c r="E2712" s="2508">
        <v>72.0</v>
      </c>
      <c r="F2712" s="2508" t="s">
        <v>635</v>
      </c>
      <c r="G2712" s="2508">
        <v>6.0</v>
      </c>
      <c r="H2712" s="2508">
        <v>151.0</v>
      </c>
      <c r="I2712" s="2508">
        <v>177.0</v>
      </c>
      <c r="J2712" s="2508">
        <v>151.0</v>
      </c>
      <c r="K2712" s="2510">
        <v>31010.0</v>
      </c>
      <c r="L2712" s="2510">
        <v>5168.0</v>
      </c>
      <c r="M2712" s="2508">
        <v>116.0</v>
      </c>
      <c r="N2712" s="2508">
        <v>21.0</v>
      </c>
      <c r="O2712" s="2508">
        <v>6.0</v>
      </c>
      <c r="P2712" s="2508">
        <v>0.1</v>
      </c>
    </row>
    <row r="2713">
      <c r="A2713" s="2505" t="s">
        <v>19</v>
      </c>
      <c r="B2713" s="2505" t="s">
        <v>783</v>
      </c>
      <c r="C2713" s="2506">
        <v>45698.583333333336</v>
      </c>
      <c r="D2713" s="2506">
        <v>45701.583333333336</v>
      </c>
      <c r="E2713" s="2508">
        <v>72.0</v>
      </c>
      <c r="F2713" s="2508" t="s">
        <v>635</v>
      </c>
      <c r="G2713" s="2508">
        <v>2.0</v>
      </c>
      <c r="H2713" s="2508">
        <v>155.0</v>
      </c>
      <c r="I2713" s="2508">
        <v>76.0</v>
      </c>
      <c r="J2713" s="2508">
        <v>153.0</v>
      </c>
      <c r="K2713" s="2510">
        <v>10006.0</v>
      </c>
      <c r="L2713" s="2510">
        <v>1668.0</v>
      </c>
      <c r="M2713" s="2508">
        <v>154.0</v>
      </c>
      <c r="N2713" s="2508">
        <v>7.0</v>
      </c>
      <c r="O2713" s="2508">
        <v>6.0</v>
      </c>
      <c r="P2713" s="2508">
        <v>0.1</v>
      </c>
    </row>
    <row r="2714">
      <c r="A2714" s="2505" t="s">
        <v>18</v>
      </c>
      <c r="B2714" s="2505" t="s">
        <v>783</v>
      </c>
      <c r="C2714" s="2506">
        <v>45705.583333333336</v>
      </c>
      <c r="D2714" s="2506">
        <v>45708.583333333336</v>
      </c>
      <c r="E2714" s="2508">
        <v>72.0</v>
      </c>
      <c r="F2714" s="2508" t="s">
        <v>635</v>
      </c>
      <c r="G2714" s="2508">
        <v>5.0</v>
      </c>
      <c r="H2714" s="2508">
        <v>166.0</v>
      </c>
      <c r="I2714" s="2508">
        <v>12.0</v>
      </c>
      <c r="J2714" s="2508">
        <v>166.0</v>
      </c>
      <c r="K2714" s="2510">
        <v>2504.0</v>
      </c>
      <c r="L2714" s="2510">
        <v>1252.0</v>
      </c>
      <c r="M2714" s="2508">
        <v>162.0</v>
      </c>
      <c r="N2714" s="2508">
        <v>5.0</v>
      </c>
      <c r="O2714" s="2508">
        <v>2.0</v>
      </c>
      <c r="P2714" s="2508">
        <v>0.0</v>
      </c>
    </row>
    <row r="2715">
      <c r="A2715" s="2505" t="s">
        <v>17</v>
      </c>
      <c r="B2715" s="2505" t="s">
        <v>783</v>
      </c>
      <c r="C2715" s="2506">
        <v>45712.583333333336</v>
      </c>
      <c r="D2715" s="2506">
        <v>45715.583333333336</v>
      </c>
      <c r="E2715" s="2508">
        <v>72.0</v>
      </c>
      <c r="F2715" s="2508" t="s">
        <v>635</v>
      </c>
      <c r="G2715" s="2508">
        <v>1.0</v>
      </c>
      <c r="H2715" s="2508">
        <v>157.0</v>
      </c>
      <c r="I2715" s="2508">
        <v>109.0</v>
      </c>
      <c r="J2715" s="2508">
        <v>154.0</v>
      </c>
      <c r="K2715" s="2510">
        <v>18209.0</v>
      </c>
      <c r="L2715" s="2510">
        <v>1821.0</v>
      </c>
      <c r="M2715" s="2508">
        <v>153.0</v>
      </c>
      <c r="N2715" s="2508">
        <v>7.0</v>
      </c>
      <c r="O2715" s="2508">
        <v>10.0</v>
      </c>
      <c r="P2715" s="2508">
        <v>0.1</v>
      </c>
    </row>
    <row r="2716">
      <c r="A2716" s="2505" t="s">
        <v>16</v>
      </c>
      <c r="B2716" s="2505" t="s">
        <v>783</v>
      </c>
      <c r="C2716" s="2506">
        <v>45719.583333333336</v>
      </c>
      <c r="D2716" s="2506">
        <v>45722.583333333336</v>
      </c>
      <c r="E2716" s="2508">
        <v>72.0</v>
      </c>
      <c r="F2716" s="2508" t="s">
        <v>635</v>
      </c>
      <c r="G2716" s="2508">
        <v>1.0</v>
      </c>
      <c r="H2716" s="2508">
        <v>147.0</v>
      </c>
      <c r="I2716" s="2508">
        <v>126.0</v>
      </c>
      <c r="J2716" s="2508">
        <v>139.0</v>
      </c>
      <c r="K2716" s="2510">
        <v>18202.0</v>
      </c>
      <c r="L2716" s="2510">
        <v>2022.0</v>
      </c>
      <c r="M2716" s="2508">
        <v>150.0</v>
      </c>
      <c r="N2716" s="2508">
        <v>8.0</v>
      </c>
      <c r="O2716" s="2508">
        <v>9.0</v>
      </c>
      <c r="P2716" s="2508">
        <v>0.1</v>
      </c>
    </row>
    <row r="2717">
      <c r="A2717" s="2505" t="s">
        <v>782</v>
      </c>
      <c r="B2717" s="2505" t="s">
        <v>783</v>
      </c>
      <c r="C2717" s="2506">
        <v>45502.625</v>
      </c>
      <c r="D2717" s="2506">
        <v>45505.583333333336</v>
      </c>
      <c r="E2717" s="2508">
        <v>71.0</v>
      </c>
      <c r="F2717" s="2508" t="s">
        <v>511</v>
      </c>
      <c r="G2717" s="2508">
        <v>6.0</v>
      </c>
      <c r="H2717" s="2508">
        <v>138.0</v>
      </c>
      <c r="I2717" s="2508">
        <v>231.0</v>
      </c>
      <c r="J2717" s="2508">
        <v>130.0</v>
      </c>
      <c r="K2717" s="2510">
        <v>39784.0</v>
      </c>
      <c r="L2717" s="2510">
        <v>7957.0</v>
      </c>
      <c r="M2717" s="2508">
        <v>120.0</v>
      </c>
      <c r="N2717" s="2508">
        <v>15.0</v>
      </c>
      <c r="O2717" s="2508">
        <v>5.0</v>
      </c>
      <c r="P2717" s="2508">
        <v>0.1</v>
      </c>
    </row>
    <row r="2718">
      <c r="A2718" s="2505" t="s">
        <v>46</v>
      </c>
      <c r="B2718" s="2505" t="s">
        <v>783</v>
      </c>
      <c r="C2718" s="2506">
        <v>45509.625</v>
      </c>
      <c r="D2718" s="2506">
        <v>45512.583333333336</v>
      </c>
      <c r="E2718" s="2508">
        <v>71.0</v>
      </c>
      <c r="F2718" s="2508" t="s">
        <v>511</v>
      </c>
      <c r="G2718" s="2508">
        <v>2.0</v>
      </c>
      <c r="H2718" s="2508">
        <v>108.0</v>
      </c>
      <c r="I2718" s="2508">
        <v>369.0</v>
      </c>
      <c r="J2718" s="2508">
        <v>102.0</v>
      </c>
      <c r="K2718" s="2510">
        <v>71148.0</v>
      </c>
      <c r="L2718" s="2510">
        <v>8894.0</v>
      </c>
      <c r="M2718" s="2508">
        <v>107.0</v>
      </c>
      <c r="N2718" s="2508">
        <v>16.0</v>
      </c>
      <c r="O2718" s="2508">
        <v>8.0</v>
      </c>
      <c r="P2718" s="2508">
        <v>0.1</v>
      </c>
    </row>
    <row r="2719">
      <c r="A2719" s="2505" t="s">
        <v>45</v>
      </c>
      <c r="B2719" s="2505" t="s">
        <v>783</v>
      </c>
      <c r="C2719" s="2506">
        <v>45516.625</v>
      </c>
      <c r="D2719" s="2506">
        <v>45519.583333333336</v>
      </c>
      <c r="E2719" s="2508">
        <v>71.0</v>
      </c>
      <c r="F2719" s="2508" t="s">
        <v>511</v>
      </c>
      <c r="G2719" s="2508">
        <v>3.0</v>
      </c>
      <c r="H2719" s="2508">
        <v>91.0</v>
      </c>
      <c r="I2719" s="2508">
        <v>465.0</v>
      </c>
      <c r="J2719" s="2508">
        <v>81.0</v>
      </c>
      <c r="K2719" s="2510">
        <v>102977.0</v>
      </c>
      <c r="L2719" s="2510">
        <v>14711.0</v>
      </c>
      <c r="M2719" s="2508">
        <v>67.0</v>
      </c>
      <c r="N2719" s="2508">
        <v>26.0</v>
      </c>
      <c r="O2719" s="2508">
        <v>7.0</v>
      </c>
      <c r="P2719" s="2508">
        <v>0.1</v>
      </c>
    </row>
    <row r="2720">
      <c r="A2720" s="2505" t="s">
        <v>44</v>
      </c>
      <c r="B2720" s="2505" t="s">
        <v>783</v>
      </c>
      <c r="C2720" s="2506">
        <v>45523.625</v>
      </c>
      <c r="D2720" s="2506">
        <v>45526.583333333336</v>
      </c>
      <c r="E2720" s="2508">
        <v>71.0</v>
      </c>
      <c r="F2720" s="2508" t="s">
        <v>511</v>
      </c>
      <c r="G2720" s="2508">
        <v>3.0</v>
      </c>
      <c r="H2720" s="2508">
        <v>108.0</v>
      </c>
      <c r="I2720" s="2508">
        <v>389.0</v>
      </c>
      <c r="J2720" s="2508">
        <v>103.0</v>
      </c>
      <c r="K2720" s="2510">
        <v>84847.0</v>
      </c>
      <c r="L2720" s="2510">
        <v>10606.0</v>
      </c>
      <c r="M2720" s="2508">
        <v>95.0</v>
      </c>
      <c r="N2720" s="2508">
        <v>19.0</v>
      </c>
      <c r="O2720" s="2508">
        <v>8.0</v>
      </c>
      <c r="P2720" s="2508">
        <v>0.1</v>
      </c>
    </row>
    <row r="2721">
      <c r="A2721" s="2505" t="s">
        <v>43</v>
      </c>
      <c r="B2721" s="2505" t="s">
        <v>783</v>
      </c>
      <c r="C2721" s="2506">
        <v>45530.625</v>
      </c>
      <c r="D2721" s="2506">
        <v>45533.583333333336</v>
      </c>
      <c r="E2721" s="2508">
        <v>71.0</v>
      </c>
      <c r="F2721" s="2508" t="s">
        <v>511</v>
      </c>
      <c r="G2721" s="2508">
        <v>3.0</v>
      </c>
      <c r="H2721" s="2508">
        <v>124.0</v>
      </c>
      <c r="I2721" s="2508">
        <v>315.0</v>
      </c>
      <c r="J2721" s="2508">
        <v>111.0</v>
      </c>
      <c r="K2721" s="2510">
        <v>67205.0</v>
      </c>
      <c r="L2721" s="2510">
        <v>11201.0</v>
      </c>
      <c r="M2721" s="2508">
        <v>99.0</v>
      </c>
      <c r="N2721" s="2508">
        <v>20.0</v>
      </c>
      <c r="O2721" s="2508">
        <v>6.0</v>
      </c>
      <c r="P2721" s="2508">
        <v>0.1</v>
      </c>
    </row>
    <row r="2722">
      <c r="A2722" s="2505" t="s">
        <v>42</v>
      </c>
      <c r="B2722" s="2505" t="s">
        <v>783</v>
      </c>
      <c r="C2722" s="2506">
        <v>45537.708333333336</v>
      </c>
      <c r="D2722" s="2506">
        <v>45540.666666666664</v>
      </c>
      <c r="E2722" s="2508">
        <v>71.0</v>
      </c>
      <c r="F2722" s="2508" t="s">
        <v>511</v>
      </c>
      <c r="G2722" s="2508">
        <v>3.0</v>
      </c>
      <c r="H2722" s="2508">
        <v>98.0</v>
      </c>
      <c r="I2722" s="2508">
        <v>445.0</v>
      </c>
      <c r="J2722" s="2508">
        <v>99.0</v>
      </c>
      <c r="K2722" s="2510">
        <v>111434.0</v>
      </c>
      <c r="L2722" s="2510">
        <v>22287.0</v>
      </c>
      <c r="M2722" s="2508">
        <v>48.0</v>
      </c>
      <c r="N2722" s="2508">
        <v>40.0</v>
      </c>
      <c r="O2722" s="2508">
        <v>5.0</v>
      </c>
      <c r="P2722" s="2508">
        <v>0.1</v>
      </c>
    </row>
    <row r="2723">
      <c r="A2723" s="2505" t="s">
        <v>41</v>
      </c>
      <c r="B2723" s="2505" t="s">
        <v>783</v>
      </c>
      <c r="C2723" s="2506">
        <v>45544.708333333336</v>
      </c>
      <c r="D2723" s="2506">
        <v>45547.583333333336</v>
      </c>
      <c r="E2723" s="2508">
        <v>69.0</v>
      </c>
      <c r="F2723" s="2508" t="s">
        <v>511</v>
      </c>
      <c r="G2723" s="2508">
        <v>3.0</v>
      </c>
      <c r="H2723" s="2508">
        <v>147.0</v>
      </c>
      <c r="I2723" s="2508">
        <v>228.0</v>
      </c>
      <c r="J2723" s="2508">
        <v>144.0</v>
      </c>
      <c r="K2723" s="2510">
        <v>29683.0</v>
      </c>
      <c r="L2723" s="2510">
        <v>9894.0</v>
      </c>
      <c r="M2723" s="2508">
        <v>109.0</v>
      </c>
      <c r="N2723" s="2508">
        <v>18.0</v>
      </c>
      <c r="O2723" s="2508">
        <v>3.0</v>
      </c>
      <c r="P2723" s="2508">
        <v>0.0</v>
      </c>
    </row>
    <row r="2724">
      <c r="A2724" s="2505" t="s">
        <v>40</v>
      </c>
      <c r="B2724" s="2505" t="s">
        <v>783</v>
      </c>
      <c r="C2724" s="2506">
        <v>45551.708333333336</v>
      </c>
      <c r="D2724" s="2506">
        <v>45554.583333333336</v>
      </c>
      <c r="E2724" s="2508">
        <v>69.0</v>
      </c>
      <c r="F2724" s="2508" t="s">
        <v>511</v>
      </c>
      <c r="G2724" s="2508">
        <v>2.0</v>
      </c>
      <c r="H2724" s="2508">
        <v>120.0</v>
      </c>
      <c r="I2724" s="2508">
        <v>355.0</v>
      </c>
      <c r="J2724" s="2508">
        <v>101.0</v>
      </c>
      <c r="K2724" s="2510">
        <v>78973.0</v>
      </c>
      <c r="L2724" s="2510">
        <v>7897.0</v>
      </c>
      <c r="M2724" s="2508">
        <v>113.0</v>
      </c>
      <c r="N2724" s="2508">
        <v>14.0</v>
      </c>
      <c r="O2724" s="2508">
        <v>10.0</v>
      </c>
      <c r="P2724" s="2508">
        <v>0.1</v>
      </c>
    </row>
    <row r="2725">
      <c r="A2725" s="2505" t="s">
        <v>39</v>
      </c>
      <c r="B2725" s="2505" t="s">
        <v>783</v>
      </c>
      <c r="C2725" s="2506">
        <v>45558.708333333336</v>
      </c>
      <c r="D2725" s="2506">
        <v>45561.583333333336</v>
      </c>
      <c r="E2725" s="2508">
        <v>69.0</v>
      </c>
      <c r="F2725" s="2508" t="s">
        <v>511</v>
      </c>
      <c r="G2725" s="2508">
        <v>3.0</v>
      </c>
      <c r="H2725" s="2508">
        <v>156.0</v>
      </c>
      <c r="I2725" s="2508">
        <v>181.0</v>
      </c>
      <c r="J2725" s="2508">
        <v>135.0</v>
      </c>
      <c r="K2725" s="2510">
        <v>45364.0</v>
      </c>
      <c r="L2725" s="2510">
        <v>5671.0</v>
      </c>
      <c r="M2725" s="2508">
        <v>147.0</v>
      </c>
      <c r="N2725" s="2508">
        <v>10.0</v>
      </c>
      <c r="O2725" s="2508">
        <v>8.0</v>
      </c>
      <c r="P2725" s="2508">
        <v>0.1</v>
      </c>
    </row>
    <row r="2726">
      <c r="A2726" s="2505" t="s">
        <v>38</v>
      </c>
      <c r="B2726" s="2505" t="s">
        <v>783</v>
      </c>
      <c r="C2726" s="2506">
        <v>45565.708333333336</v>
      </c>
      <c r="D2726" s="2506">
        <v>45568.583333333336</v>
      </c>
      <c r="E2726" s="2508">
        <v>69.0</v>
      </c>
      <c r="F2726" s="2508" t="s">
        <v>511</v>
      </c>
      <c r="G2726" s="2508">
        <v>4.0</v>
      </c>
      <c r="H2726" s="2508">
        <v>130.0</v>
      </c>
      <c r="I2726" s="2508">
        <v>291.0</v>
      </c>
      <c r="J2726" s="2508">
        <v>121.0</v>
      </c>
      <c r="K2726" s="2510">
        <v>73014.0</v>
      </c>
      <c r="L2726" s="2510">
        <v>10431.0</v>
      </c>
      <c r="M2726" s="2508">
        <v>110.0</v>
      </c>
      <c r="N2726" s="2508">
        <v>19.0</v>
      </c>
      <c r="O2726" s="2508">
        <v>7.0</v>
      </c>
      <c r="P2726" s="2508">
        <v>0.1</v>
      </c>
    </row>
    <row r="2727">
      <c r="A2727" s="2505" t="s">
        <v>37</v>
      </c>
      <c r="B2727" s="2505" t="s">
        <v>783</v>
      </c>
      <c r="C2727" s="2506">
        <v>45572.625</v>
      </c>
      <c r="D2727" s="2506">
        <v>45575.583333333336</v>
      </c>
      <c r="E2727" s="2508">
        <v>71.0</v>
      </c>
      <c r="F2727" s="2508" t="s">
        <v>511</v>
      </c>
      <c r="G2727" s="2508">
        <v>6.0</v>
      </c>
      <c r="H2727" s="2508">
        <v>120.0</v>
      </c>
      <c r="I2727" s="2508">
        <v>382.0</v>
      </c>
      <c r="J2727" s="2508">
        <v>90.0</v>
      </c>
      <c r="K2727" s="2510">
        <v>167913.0</v>
      </c>
      <c r="L2727" s="2510">
        <v>6458.0</v>
      </c>
      <c r="M2727" s="2508">
        <v>146.0</v>
      </c>
      <c r="N2727" s="2508">
        <v>12.0</v>
      </c>
      <c r="O2727" s="2508">
        <v>26.0</v>
      </c>
      <c r="P2727" s="2508">
        <v>0.4</v>
      </c>
    </row>
    <row r="2728">
      <c r="A2728" s="2505" t="s">
        <v>36</v>
      </c>
      <c r="B2728" s="2505" t="s">
        <v>783</v>
      </c>
      <c r="C2728" s="2506">
        <v>45579.625</v>
      </c>
      <c r="D2728" s="2506">
        <v>45582.583333333336</v>
      </c>
      <c r="E2728" s="2508">
        <v>71.0</v>
      </c>
      <c r="F2728" s="2508" t="s">
        <v>511</v>
      </c>
      <c r="G2728" s="2508">
        <v>4.0</v>
      </c>
      <c r="H2728" s="2508">
        <v>179.0</v>
      </c>
      <c r="I2728" s="2508">
        <v>19.0</v>
      </c>
      <c r="J2728" s="2508">
        <v>178.0</v>
      </c>
      <c r="K2728" s="2510">
        <v>7139.0</v>
      </c>
      <c r="L2728" s="2510">
        <v>3570.0</v>
      </c>
      <c r="M2728" s="2508">
        <v>169.0</v>
      </c>
      <c r="N2728" s="2508">
        <v>6.0</v>
      </c>
      <c r="O2728" s="2508">
        <v>2.0</v>
      </c>
      <c r="P2728" s="2508">
        <v>0.0</v>
      </c>
    </row>
    <row r="2729">
      <c r="A2729" s="2505" t="s">
        <v>35</v>
      </c>
      <c r="B2729" s="2505" t="s">
        <v>783</v>
      </c>
      <c r="C2729" s="2506">
        <v>45586.625</v>
      </c>
      <c r="D2729" s="2506">
        <v>45589.583333333336</v>
      </c>
      <c r="E2729" s="2508">
        <v>71.0</v>
      </c>
      <c r="F2729" s="2508" t="s">
        <v>511</v>
      </c>
      <c r="G2729" s="2508">
        <v>3.0</v>
      </c>
      <c r="H2729" s="2508">
        <v>82.0</v>
      </c>
      <c r="I2729" s="2508">
        <v>513.0</v>
      </c>
      <c r="J2729" s="2508">
        <v>70.0</v>
      </c>
      <c r="K2729" s="2510">
        <v>222338.0</v>
      </c>
      <c r="L2729" s="2510">
        <v>10106.0</v>
      </c>
      <c r="M2729" s="2508">
        <v>101.0</v>
      </c>
      <c r="N2729" s="2508">
        <v>19.0</v>
      </c>
      <c r="O2729" s="2508">
        <v>22.0</v>
      </c>
      <c r="P2729" s="2508">
        <v>0.3</v>
      </c>
    </row>
    <row r="2730">
      <c r="A2730" s="2505" t="s">
        <v>34</v>
      </c>
      <c r="B2730" s="2505" t="s">
        <v>783</v>
      </c>
      <c r="C2730" s="2506">
        <v>45593.583333333336</v>
      </c>
      <c r="D2730" s="2506">
        <v>45596.583333333336</v>
      </c>
      <c r="E2730" s="2508">
        <v>72.0</v>
      </c>
      <c r="F2730" s="2508" t="s">
        <v>511</v>
      </c>
      <c r="G2730" s="2508">
        <v>3.0</v>
      </c>
      <c r="H2730" s="2508">
        <v>175.0</v>
      </c>
      <c r="I2730" s="2508">
        <v>0.0</v>
      </c>
      <c r="J2730" s="2508">
        <v>178.0</v>
      </c>
      <c r="K2730" s="2510">
        <v>0.0</v>
      </c>
      <c r="L2730" s="2510">
        <v>0.0</v>
      </c>
      <c r="M2730" s="2508">
        <v>178.0</v>
      </c>
      <c r="N2730" s="2508">
        <v>0.0</v>
      </c>
      <c r="O2730" s="2508">
        <v>0.0</v>
      </c>
      <c r="P2730" s="2508">
        <v>0.0</v>
      </c>
    </row>
    <row r="2731">
      <c r="A2731" s="2505" t="s">
        <v>33</v>
      </c>
      <c r="B2731" s="2505" t="s">
        <v>783</v>
      </c>
      <c r="C2731" s="2506">
        <v>45600.583333333336</v>
      </c>
      <c r="D2731" s="2506">
        <v>45603.583333333336</v>
      </c>
      <c r="E2731" s="2508">
        <v>72.0</v>
      </c>
      <c r="F2731" s="2508" t="s">
        <v>511</v>
      </c>
      <c r="G2731" s="2508">
        <v>2.0</v>
      </c>
      <c r="H2731" s="2508">
        <v>143.0</v>
      </c>
      <c r="I2731" s="2508">
        <v>247.0</v>
      </c>
      <c r="J2731" s="2508">
        <v>161.0</v>
      </c>
      <c r="K2731" s="2510">
        <v>30966.0</v>
      </c>
      <c r="L2731" s="2510">
        <v>15483.0</v>
      </c>
      <c r="M2731" s="2508">
        <v>72.0</v>
      </c>
      <c r="N2731" s="2508">
        <v>30.0</v>
      </c>
      <c r="O2731" s="2508">
        <v>2.0</v>
      </c>
      <c r="P2731" s="2508">
        <v>0.0</v>
      </c>
    </row>
    <row r="2732">
      <c r="A2732" s="2505" t="s">
        <v>32</v>
      </c>
      <c r="B2732" s="2505" t="s">
        <v>783</v>
      </c>
      <c r="C2732" s="2506">
        <v>45607.583333333336</v>
      </c>
      <c r="D2732" s="2506">
        <v>45610.583333333336</v>
      </c>
      <c r="E2732" s="2508">
        <v>72.0</v>
      </c>
      <c r="F2732" s="2508" t="s">
        <v>511</v>
      </c>
      <c r="G2732" s="2508">
        <v>2.0</v>
      </c>
      <c r="H2732" s="2508">
        <v>13.0</v>
      </c>
      <c r="I2732" s="2508">
        <v>890.0</v>
      </c>
      <c r="J2732" s="2508">
        <v>24.0</v>
      </c>
      <c r="K2732" s="2510">
        <v>1266435.0</v>
      </c>
      <c r="L2732" s="2510">
        <v>50657.0</v>
      </c>
      <c r="M2732" s="2508">
        <v>17.0</v>
      </c>
      <c r="N2732" s="2508">
        <v>97.0</v>
      </c>
      <c r="O2732" s="2508">
        <v>25.0</v>
      </c>
      <c r="P2732" s="2508">
        <v>0.3</v>
      </c>
    </row>
    <row r="2733">
      <c r="A2733" s="2505" t="s">
        <v>31</v>
      </c>
      <c r="B2733" s="2505" t="s">
        <v>783</v>
      </c>
      <c r="C2733" s="2506">
        <v>45614.583333333336</v>
      </c>
      <c r="D2733" s="2506">
        <v>45617.583333333336</v>
      </c>
      <c r="E2733" s="2508">
        <v>72.0</v>
      </c>
      <c r="F2733" s="2508" t="s">
        <v>511</v>
      </c>
      <c r="G2733" s="2508">
        <v>8.0</v>
      </c>
      <c r="H2733" s="2508">
        <v>160.0</v>
      </c>
      <c r="I2733" s="2508">
        <v>118.0</v>
      </c>
      <c r="J2733" s="2508">
        <v>154.0</v>
      </c>
      <c r="K2733" s="2510">
        <v>33396.0</v>
      </c>
      <c r="L2733" s="2510">
        <v>6679.0</v>
      </c>
      <c r="M2733" s="2508">
        <v>143.0</v>
      </c>
      <c r="N2733" s="2508">
        <v>13.0</v>
      </c>
      <c r="O2733" s="2508">
        <v>5.0</v>
      </c>
      <c r="P2733" s="2508">
        <v>0.1</v>
      </c>
    </row>
    <row r="2734">
      <c r="A2734" s="2505" t="s">
        <v>30</v>
      </c>
      <c r="B2734" s="2505" t="s">
        <v>783</v>
      </c>
      <c r="C2734" s="2506">
        <v>45621.583333333336</v>
      </c>
      <c r="D2734" s="2506">
        <v>45624.583333333336</v>
      </c>
      <c r="E2734" s="2508">
        <v>72.0</v>
      </c>
      <c r="F2734" s="2508" t="s">
        <v>511</v>
      </c>
      <c r="G2734" s="2508">
        <v>2.0</v>
      </c>
      <c r="H2734" s="2508">
        <v>159.0</v>
      </c>
      <c r="I2734" s="2508">
        <v>140.0</v>
      </c>
      <c r="J2734" s="2508">
        <v>150.0</v>
      </c>
      <c r="K2734" s="2510">
        <v>30796.0</v>
      </c>
      <c r="L2734" s="2510">
        <v>6159.0</v>
      </c>
      <c r="M2734" s="2508">
        <v>142.0</v>
      </c>
      <c r="N2734" s="2508">
        <v>12.0</v>
      </c>
      <c r="O2734" s="2508">
        <v>5.0</v>
      </c>
      <c r="P2734" s="2508">
        <v>0.1</v>
      </c>
    </row>
    <row r="2735">
      <c r="A2735" s="2505" t="s">
        <v>29</v>
      </c>
      <c r="B2735" s="2505" t="s">
        <v>783</v>
      </c>
      <c r="C2735" s="2506">
        <v>45628.583333333336</v>
      </c>
      <c r="D2735" s="2506">
        <v>45631.583333333336</v>
      </c>
      <c r="E2735" s="2508">
        <v>72.0</v>
      </c>
      <c r="F2735" s="2508" t="s">
        <v>511</v>
      </c>
      <c r="G2735" s="2508">
        <v>2.0</v>
      </c>
      <c r="H2735" s="2508">
        <v>63.0</v>
      </c>
      <c r="I2735" s="2508">
        <v>640.0</v>
      </c>
      <c r="J2735" s="2508">
        <v>72.0</v>
      </c>
      <c r="K2735" s="2510">
        <v>321494.0</v>
      </c>
      <c r="L2735" s="2510">
        <v>35722.0</v>
      </c>
      <c r="M2735" s="2508">
        <v>36.0</v>
      </c>
      <c r="N2735" s="2508">
        <v>68.0</v>
      </c>
      <c r="O2735" s="2508">
        <v>9.0</v>
      </c>
      <c r="P2735" s="2508">
        <v>0.1</v>
      </c>
    </row>
    <row r="2736">
      <c r="A2736" s="2505" t="s">
        <v>28</v>
      </c>
      <c r="B2736" s="2505" t="s">
        <v>783</v>
      </c>
      <c r="C2736" s="2506">
        <v>45635.583333333336</v>
      </c>
      <c r="D2736" s="2506">
        <v>45638.583333333336</v>
      </c>
      <c r="E2736" s="2508">
        <v>72.0</v>
      </c>
      <c r="F2736" s="2508" t="s">
        <v>511</v>
      </c>
      <c r="G2736" s="2508">
        <v>4.0</v>
      </c>
      <c r="H2736" s="2508">
        <v>86.0</v>
      </c>
      <c r="I2736" s="2508">
        <v>527.0</v>
      </c>
      <c r="J2736" s="2508">
        <v>71.0</v>
      </c>
      <c r="K2736" s="2510">
        <v>278388.0</v>
      </c>
      <c r="L2736" s="2510">
        <v>16376.0</v>
      </c>
      <c r="M2736" s="2508">
        <v>91.0</v>
      </c>
      <c r="N2736" s="2508">
        <v>31.0</v>
      </c>
      <c r="O2736" s="2508">
        <v>17.0</v>
      </c>
      <c r="P2736" s="2508">
        <v>0.2</v>
      </c>
    </row>
    <row r="2737">
      <c r="A2737" s="2505" t="s">
        <v>27</v>
      </c>
      <c r="B2737" s="2505" t="s">
        <v>783</v>
      </c>
      <c r="C2737" s="2506">
        <v>45642.583333333336</v>
      </c>
      <c r="D2737" s="2506">
        <v>45645.583333333336</v>
      </c>
      <c r="E2737" s="2508">
        <v>72.0</v>
      </c>
      <c r="F2737" s="2508" t="s">
        <v>511</v>
      </c>
      <c r="G2737" s="2508">
        <v>4.0</v>
      </c>
      <c r="H2737" s="2508">
        <v>75.0</v>
      </c>
      <c r="I2737" s="2508">
        <v>562.0</v>
      </c>
      <c r="J2737" s="2508">
        <v>87.0</v>
      </c>
      <c r="K2737" s="2510">
        <v>227949.0</v>
      </c>
      <c r="L2737" s="2510">
        <v>28494.0</v>
      </c>
      <c r="M2737" s="2508">
        <v>47.0</v>
      </c>
      <c r="N2737" s="2508">
        <v>54.0</v>
      </c>
      <c r="O2737" s="2508">
        <v>8.0</v>
      </c>
      <c r="P2737" s="2508">
        <v>0.1</v>
      </c>
    </row>
    <row r="2738">
      <c r="A2738" s="2505" t="s">
        <v>26</v>
      </c>
      <c r="B2738" s="2505" t="s">
        <v>783</v>
      </c>
      <c r="C2738" s="2506">
        <v>45649.583333333336</v>
      </c>
      <c r="D2738" s="2506">
        <v>45652.583333333336</v>
      </c>
      <c r="E2738" s="2508">
        <v>72.0</v>
      </c>
      <c r="F2738" s="2508" t="s">
        <v>511</v>
      </c>
      <c r="G2738" s="2508">
        <v>5.0</v>
      </c>
      <c r="H2738" s="2508">
        <v>72.0</v>
      </c>
      <c r="I2738" s="2508">
        <v>512.0</v>
      </c>
      <c r="J2738" s="2508">
        <v>94.0</v>
      </c>
      <c r="K2738" s="2510">
        <v>119297.0</v>
      </c>
      <c r="L2738" s="2510">
        <v>39766.0</v>
      </c>
      <c r="M2738" s="2508">
        <v>31.0</v>
      </c>
      <c r="N2738" s="2508">
        <v>76.0</v>
      </c>
      <c r="O2738" s="2508">
        <v>3.0</v>
      </c>
      <c r="P2738" s="2508">
        <v>0.0</v>
      </c>
    </row>
    <row r="2739">
      <c r="A2739" s="2505" t="s">
        <v>25</v>
      </c>
      <c r="B2739" s="2505" t="s">
        <v>783</v>
      </c>
      <c r="C2739" s="2506">
        <v>45656.583333333336</v>
      </c>
      <c r="D2739" s="2506">
        <v>45659.583333333336</v>
      </c>
      <c r="E2739" s="2508">
        <v>72.0</v>
      </c>
      <c r="F2739" s="2508" t="s">
        <v>511</v>
      </c>
      <c r="G2739" s="2508">
        <v>5.0</v>
      </c>
      <c r="H2739" s="2508">
        <v>145.0</v>
      </c>
      <c r="I2739" s="2508">
        <v>202.0</v>
      </c>
      <c r="J2739" s="2508">
        <v>154.0</v>
      </c>
      <c r="K2739" s="2510">
        <v>13406.0</v>
      </c>
      <c r="L2739" s="2510">
        <v>13406.0</v>
      </c>
      <c r="M2739" s="2508">
        <v>89.0</v>
      </c>
      <c r="N2739" s="2508">
        <v>26.0</v>
      </c>
      <c r="O2739" s="2508">
        <v>1.0</v>
      </c>
      <c r="P2739" s="2508">
        <v>0.0</v>
      </c>
    </row>
    <row r="2740">
      <c r="A2740" s="2505" t="s">
        <v>24</v>
      </c>
      <c r="B2740" s="2505" t="s">
        <v>783</v>
      </c>
      <c r="C2740" s="2506">
        <v>45663.583333333336</v>
      </c>
      <c r="D2740" s="2506">
        <v>45666.583333333336</v>
      </c>
      <c r="E2740" s="2508">
        <v>72.0</v>
      </c>
      <c r="F2740" s="2508" t="s">
        <v>511</v>
      </c>
      <c r="G2740" s="2508">
        <v>2.0</v>
      </c>
      <c r="H2740" s="2508">
        <v>61.0</v>
      </c>
      <c r="I2740" s="2508">
        <v>626.0</v>
      </c>
      <c r="J2740" s="2508">
        <v>61.0</v>
      </c>
      <c r="K2740" s="2510">
        <v>286635.0</v>
      </c>
      <c r="L2740" s="2510">
        <v>19109.0</v>
      </c>
      <c r="M2740" s="2508">
        <v>65.0</v>
      </c>
      <c r="N2740" s="2508">
        <v>36.0</v>
      </c>
      <c r="O2740" s="2508">
        <v>15.0</v>
      </c>
      <c r="P2740" s="2508">
        <v>0.2</v>
      </c>
    </row>
    <row r="2741">
      <c r="A2741" s="2505" t="s">
        <v>23</v>
      </c>
      <c r="B2741" s="2505" t="s">
        <v>783</v>
      </c>
      <c r="C2741" s="2506">
        <v>45670.583333333336</v>
      </c>
      <c r="D2741" s="2506">
        <v>45673.583333333336</v>
      </c>
      <c r="E2741" s="2508">
        <v>72.0</v>
      </c>
      <c r="F2741" s="2508" t="s">
        <v>511</v>
      </c>
      <c r="G2741" s="2508">
        <v>4.0</v>
      </c>
      <c r="H2741" s="2508">
        <v>101.0</v>
      </c>
      <c r="I2741" s="2508">
        <v>422.0</v>
      </c>
      <c r="J2741" s="2508">
        <v>99.0</v>
      </c>
      <c r="K2741" s="2510">
        <v>147581.0</v>
      </c>
      <c r="L2741" s="2510">
        <v>10542.0</v>
      </c>
      <c r="M2741" s="2508">
        <v>102.0</v>
      </c>
      <c r="N2741" s="2508">
        <v>20.0</v>
      </c>
      <c r="O2741" s="2508">
        <v>14.0</v>
      </c>
      <c r="P2741" s="2508">
        <v>0.2</v>
      </c>
    </row>
    <row r="2742">
      <c r="A2742" s="2505" t="s">
        <v>22</v>
      </c>
      <c r="B2742" s="2505" t="s">
        <v>783</v>
      </c>
      <c r="C2742" s="2506">
        <v>45677.583333333336</v>
      </c>
      <c r="D2742" s="2506">
        <v>45680.583333333336</v>
      </c>
      <c r="E2742" s="2508">
        <v>72.0</v>
      </c>
      <c r="F2742" s="2508" t="s">
        <v>511</v>
      </c>
      <c r="G2742" s="2508">
        <v>3.0</v>
      </c>
      <c r="H2742" s="2508">
        <v>42.0</v>
      </c>
      <c r="I2742" s="2508">
        <v>731.0</v>
      </c>
      <c r="J2742" s="2508">
        <v>48.0</v>
      </c>
      <c r="K2742" s="2510">
        <v>602807.0</v>
      </c>
      <c r="L2742" s="2510">
        <v>50234.0</v>
      </c>
      <c r="M2742" s="2508">
        <v>34.0</v>
      </c>
      <c r="N2742" s="2508">
        <v>96.0</v>
      </c>
      <c r="O2742" s="2508">
        <v>12.0</v>
      </c>
      <c r="P2742" s="2508">
        <v>0.2</v>
      </c>
    </row>
    <row r="2743">
      <c r="A2743" s="2505" t="s">
        <v>21</v>
      </c>
      <c r="B2743" s="2505" t="s">
        <v>783</v>
      </c>
      <c r="C2743" s="2506">
        <v>45684.583333333336</v>
      </c>
      <c r="D2743" s="2506">
        <v>45687.583333333336</v>
      </c>
      <c r="E2743" s="2508">
        <v>72.0</v>
      </c>
      <c r="F2743" s="2508" t="s">
        <v>511</v>
      </c>
      <c r="G2743" s="2508">
        <v>5.0</v>
      </c>
      <c r="H2743" s="2508">
        <v>37.0</v>
      </c>
      <c r="I2743" s="2508">
        <v>731.0</v>
      </c>
      <c r="J2743" s="2508">
        <v>47.0</v>
      </c>
      <c r="K2743" s="2510">
        <v>508251.0</v>
      </c>
      <c r="L2743" s="2510">
        <v>50825.0</v>
      </c>
      <c r="M2743" s="2508">
        <v>32.0</v>
      </c>
      <c r="N2743" s="2508">
        <v>97.0</v>
      </c>
      <c r="O2743" s="2508">
        <v>10.0</v>
      </c>
      <c r="P2743" s="2508">
        <v>0.1</v>
      </c>
    </row>
    <row r="2744">
      <c r="A2744" s="2505" t="s">
        <v>20</v>
      </c>
      <c r="B2744" s="2505" t="s">
        <v>783</v>
      </c>
      <c r="C2744" s="2506">
        <v>45691.583333333336</v>
      </c>
      <c r="D2744" s="2506">
        <v>45694.583333333336</v>
      </c>
      <c r="E2744" s="2508">
        <v>72.0</v>
      </c>
      <c r="F2744" s="2508" t="s">
        <v>511</v>
      </c>
      <c r="G2744" s="2508">
        <v>5.0</v>
      </c>
      <c r="H2744" s="2508">
        <v>59.0</v>
      </c>
      <c r="I2744" s="2508">
        <v>634.0</v>
      </c>
      <c r="J2744" s="2508">
        <v>75.0</v>
      </c>
      <c r="K2744" s="2510">
        <v>311538.0</v>
      </c>
      <c r="L2744" s="2510">
        <v>38942.0</v>
      </c>
      <c r="M2744" s="2508">
        <v>40.0</v>
      </c>
      <c r="N2744" s="2508">
        <v>74.0</v>
      </c>
      <c r="O2744" s="2508">
        <v>8.0</v>
      </c>
      <c r="P2744" s="2508">
        <v>0.1</v>
      </c>
    </row>
    <row r="2745">
      <c r="A2745" s="2505" t="s">
        <v>19</v>
      </c>
      <c r="B2745" s="2505" t="s">
        <v>783</v>
      </c>
      <c r="C2745" s="2506">
        <v>45698.583333333336</v>
      </c>
      <c r="D2745" s="2506">
        <v>45701.583333333336</v>
      </c>
      <c r="E2745" s="2508">
        <v>72.0</v>
      </c>
      <c r="F2745" s="2508" t="s">
        <v>511</v>
      </c>
      <c r="G2745" s="2508">
        <v>5.0</v>
      </c>
      <c r="H2745" s="2508">
        <v>41.0</v>
      </c>
      <c r="I2745" s="2508">
        <v>703.0</v>
      </c>
      <c r="J2745" s="2508">
        <v>45.0</v>
      </c>
      <c r="K2745" s="2510">
        <v>479101.0</v>
      </c>
      <c r="L2745" s="2510">
        <v>34222.0</v>
      </c>
      <c r="M2745" s="2508">
        <v>40.0</v>
      </c>
      <c r="N2745" s="2508">
        <v>65.0</v>
      </c>
      <c r="O2745" s="2508">
        <v>14.0</v>
      </c>
      <c r="P2745" s="2508">
        <v>0.2</v>
      </c>
    </row>
    <row r="2746">
      <c r="A2746" s="2505" t="s">
        <v>18</v>
      </c>
      <c r="B2746" s="2505" t="s">
        <v>783</v>
      </c>
      <c r="C2746" s="2506">
        <v>45705.583333333336</v>
      </c>
      <c r="D2746" s="2506">
        <v>45708.583333333336</v>
      </c>
      <c r="E2746" s="2508">
        <v>72.0</v>
      </c>
      <c r="F2746" s="2508" t="s">
        <v>511</v>
      </c>
      <c r="G2746" s="2508">
        <v>5.0</v>
      </c>
      <c r="H2746" s="2508">
        <v>64.0</v>
      </c>
      <c r="I2746" s="2508">
        <v>590.0</v>
      </c>
      <c r="J2746" s="2508">
        <v>67.0</v>
      </c>
      <c r="K2746" s="2510">
        <v>263848.0</v>
      </c>
      <c r="L2746" s="2510">
        <v>32981.0</v>
      </c>
      <c r="M2746" s="2508">
        <v>46.0</v>
      </c>
      <c r="N2746" s="2508">
        <v>63.0</v>
      </c>
      <c r="O2746" s="2508">
        <v>8.0</v>
      </c>
      <c r="P2746" s="2508">
        <v>0.1</v>
      </c>
    </row>
    <row r="2747">
      <c r="A2747" s="2505" t="s">
        <v>17</v>
      </c>
      <c r="B2747" s="2505" t="s">
        <v>783</v>
      </c>
      <c r="C2747" s="2506">
        <v>45712.583333333336</v>
      </c>
      <c r="D2747" s="2506">
        <v>45715.583333333336</v>
      </c>
      <c r="E2747" s="2508">
        <v>72.0</v>
      </c>
      <c r="F2747" s="2508" t="s">
        <v>511</v>
      </c>
      <c r="G2747" s="2508">
        <v>5.0</v>
      </c>
      <c r="H2747" s="2508">
        <v>55.0</v>
      </c>
      <c r="I2747" s="2508">
        <v>641.0</v>
      </c>
      <c r="J2747" s="2508">
        <v>58.0</v>
      </c>
      <c r="K2747" s="2510">
        <v>354500.0</v>
      </c>
      <c r="L2747" s="2510">
        <v>32227.0</v>
      </c>
      <c r="M2747" s="2508">
        <v>44.0</v>
      </c>
      <c r="N2747" s="2508">
        <v>61.0</v>
      </c>
      <c r="O2747" s="2508">
        <v>11.0</v>
      </c>
      <c r="P2747" s="2508">
        <v>0.2</v>
      </c>
    </row>
    <row r="2748">
      <c r="A2748" s="2505" t="s">
        <v>16</v>
      </c>
      <c r="B2748" s="2505" t="s">
        <v>783</v>
      </c>
      <c r="C2748" s="2506">
        <v>45719.583333333336</v>
      </c>
      <c r="D2748" s="2506">
        <v>45722.583333333336</v>
      </c>
      <c r="E2748" s="2508">
        <v>72.0</v>
      </c>
      <c r="F2748" s="2508" t="s">
        <v>511</v>
      </c>
      <c r="G2748" s="2508">
        <v>5.0</v>
      </c>
      <c r="H2748" s="2508">
        <v>111.0</v>
      </c>
      <c r="I2748" s="2508">
        <v>355.0</v>
      </c>
      <c r="J2748" s="2508">
        <v>104.0</v>
      </c>
      <c r="K2748" s="2510">
        <v>94952.0</v>
      </c>
      <c r="L2748" s="2510">
        <v>9495.0</v>
      </c>
      <c r="M2748" s="2508">
        <v>106.0</v>
      </c>
      <c r="N2748" s="2508">
        <v>18.0</v>
      </c>
      <c r="O2748" s="2508">
        <v>10.0</v>
      </c>
      <c r="P2748" s="2508">
        <v>0.1</v>
      </c>
    </row>
    <row r="2749">
      <c r="A2749" s="2505" t="s">
        <v>782</v>
      </c>
      <c r="B2749" s="2505" t="s">
        <v>783</v>
      </c>
      <c r="C2749" s="2506">
        <v>45502.625</v>
      </c>
      <c r="D2749" s="2506">
        <v>45505.583333333336</v>
      </c>
      <c r="E2749" s="2508">
        <v>71.0</v>
      </c>
      <c r="F2749" s="2508" t="s">
        <v>417</v>
      </c>
      <c r="G2749" s="2508">
        <v>3.0</v>
      </c>
      <c r="H2749" s="2508">
        <v>141.0</v>
      </c>
      <c r="I2749" s="2508">
        <v>219.0</v>
      </c>
      <c r="J2749" s="2508">
        <v>127.0</v>
      </c>
      <c r="K2749" s="2510">
        <v>45776.0</v>
      </c>
      <c r="L2749" s="2510">
        <v>9155.0</v>
      </c>
      <c r="M2749" s="2508">
        <v>118.0</v>
      </c>
      <c r="N2749" s="2508">
        <v>15.0</v>
      </c>
      <c r="O2749" s="2508">
        <v>5.0</v>
      </c>
      <c r="P2749" s="2508">
        <v>0.1</v>
      </c>
    </row>
    <row r="2750">
      <c r="A2750" s="2505" t="s">
        <v>46</v>
      </c>
      <c r="B2750" s="2505" t="s">
        <v>783</v>
      </c>
      <c r="C2750" s="2506">
        <v>45509.625</v>
      </c>
      <c r="D2750" s="2506">
        <v>45512.583333333336</v>
      </c>
      <c r="E2750" s="2508">
        <v>71.0</v>
      </c>
      <c r="F2750" s="2508" t="s">
        <v>417</v>
      </c>
      <c r="G2750" s="2508">
        <v>3.0</v>
      </c>
      <c r="H2750" s="2508">
        <v>75.0</v>
      </c>
      <c r="I2750" s="2508">
        <v>548.0</v>
      </c>
      <c r="J2750" s="2508">
        <v>68.0</v>
      </c>
      <c r="K2750" s="2510">
        <v>149691.0</v>
      </c>
      <c r="L2750" s="2510">
        <v>21384.0</v>
      </c>
      <c r="M2750" s="2508">
        <v>62.0</v>
      </c>
      <c r="N2750" s="2508">
        <v>34.0</v>
      </c>
      <c r="O2750" s="2508">
        <v>7.0</v>
      </c>
      <c r="P2750" s="2508">
        <v>0.1</v>
      </c>
    </row>
    <row r="2751">
      <c r="A2751" s="2505" t="s">
        <v>45</v>
      </c>
      <c r="B2751" s="2505" t="s">
        <v>783</v>
      </c>
      <c r="C2751" s="2506">
        <v>45516.625</v>
      </c>
      <c r="D2751" s="2506">
        <v>45519.583333333336</v>
      </c>
      <c r="E2751" s="2508">
        <v>71.0</v>
      </c>
      <c r="F2751" s="2508" t="s">
        <v>417</v>
      </c>
      <c r="G2751" s="2508">
        <v>4.0</v>
      </c>
      <c r="H2751" s="2508">
        <v>151.0</v>
      </c>
      <c r="I2751" s="2508">
        <v>104.0</v>
      </c>
      <c r="J2751" s="2508">
        <v>143.0</v>
      </c>
      <c r="K2751" s="2510">
        <v>15627.0</v>
      </c>
      <c r="L2751" s="2510">
        <v>5209.0</v>
      </c>
      <c r="M2751" s="2508">
        <v>143.0</v>
      </c>
      <c r="N2751" s="2508">
        <v>8.0</v>
      </c>
      <c r="O2751" s="2508">
        <v>3.0</v>
      </c>
      <c r="P2751" s="2508">
        <v>0.0</v>
      </c>
    </row>
    <row r="2752">
      <c r="A2752" s="2505" t="s">
        <v>44</v>
      </c>
      <c r="B2752" s="2505" t="s">
        <v>783</v>
      </c>
      <c r="C2752" s="2506">
        <v>45523.625</v>
      </c>
      <c r="D2752" s="2506">
        <v>45526.583333333336</v>
      </c>
      <c r="E2752" s="2508">
        <v>71.0</v>
      </c>
      <c r="F2752" s="2508" t="s">
        <v>417</v>
      </c>
      <c r="G2752" s="2508">
        <v>4.0</v>
      </c>
      <c r="H2752" s="2508">
        <v>153.0</v>
      </c>
      <c r="I2752" s="2508">
        <v>157.0</v>
      </c>
      <c r="J2752" s="2508">
        <v>147.0</v>
      </c>
      <c r="K2752" s="2510">
        <v>24087.0</v>
      </c>
      <c r="L2752" s="2510">
        <v>8029.0</v>
      </c>
      <c r="M2752" s="2508">
        <v>123.0</v>
      </c>
      <c r="N2752" s="2508">
        <v>13.0</v>
      </c>
      <c r="O2752" s="2508">
        <v>3.0</v>
      </c>
      <c r="P2752" s="2508">
        <v>0.0</v>
      </c>
    </row>
    <row r="2753">
      <c r="A2753" s="2505" t="s">
        <v>43</v>
      </c>
      <c r="B2753" s="2505" t="s">
        <v>783</v>
      </c>
      <c r="C2753" s="2506">
        <v>45530.625</v>
      </c>
      <c r="D2753" s="2506">
        <v>45533.583333333336</v>
      </c>
      <c r="E2753" s="2508">
        <v>71.0</v>
      </c>
      <c r="F2753" s="2508" t="s">
        <v>417</v>
      </c>
      <c r="G2753" s="2508">
        <v>2.0</v>
      </c>
      <c r="H2753" s="2508">
        <v>148.0</v>
      </c>
      <c r="I2753" s="2508">
        <v>168.0</v>
      </c>
      <c r="J2753" s="2508">
        <v>123.0</v>
      </c>
      <c r="K2753" s="2510">
        <v>56036.0</v>
      </c>
      <c r="L2753" s="2510">
        <v>2547.0</v>
      </c>
      <c r="M2753" s="2508">
        <v>162.0</v>
      </c>
      <c r="N2753" s="2508">
        <v>4.0</v>
      </c>
      <c r="O2753" s="2508">
        <v>22.0</v>
      </c>
      <c r="P2753" s="2508">
        <v>0.3</v>
      </c>
    </row>
    <row r="2754">
      <c r="A2754" s="2505" t="s">
        <v>42</v>
      </c>
      <c r="B2754" s="2505" t="s">
        <v>783</v>
      </c>
      <c r="C2754" s="2506">
        <v>45537.708333333336</v>
      </c>
      <c r="D2754" s="2506">
        <v>45540.666666666664</v>
      </c>
      <c r="E2754" s="2508">
        <v>71.0</v>
      </c>
      <c r="F2754" s="2508" t="s">
        <v>417</v>
      </c>
      <c r="G2754" s="2508">
        <v>2.0</v>
      </c>
      <c r="H2754" s="2508">
        <v>113.0</v>
      </c>
      <c r="I2754" s="2508">
        <v>392.0</v>
      </c>
      <c r="J2754" s="2508">
        <v>78.0</v>
      </c>
      <c r="K2754" s="2510">
        <v>159321.0</v>
      </c>
      <c r="L2754" s="2510">
        <v>7966.0</v>
      </c>
      <c r="M2754" s="2508">
        <v>130.0</v>
      </c>
      <c r="N2754" s="2508">
        <v>13.0</v>
      </c>
      <c r="O2754" s="2508">
        <v>20.0</v>
      </c>
      <c r="P2754" s="2508">
        <v>0.3</v>
      </c>
    </row>
    <row r="2755">
      <c r="A2755" s="2505" t="s">
        <v>41</v>
      </c>
      <c r="B2755" s="2505" t="s">
        <v>783</v>
      </c>
      <c r="C2755" s="2506">
        <v>45544.708333333336</v>
      </c>
      <c r="D2755" s="2506">
        <v>45547.583333333336</v>
      </c>
      <c r="E2755" s="2508">
        <v>69.0</v>
      </c>
      <c r="F2755" s="2508" t="s">
        <v>417</v>
      </c>
      <c r="G2755" s="2508">
        <v>3.0</v>
      </c>
      <c r="H2755" s="2508">
        <v>141.0</v>
      </c>
      <c r="I2755" s="2508">
        <v>256.0</v>
      </c>
      <c r="J2755" s="2508">
        <v>124.0</v>
      </c>
      <c r="K2755" s="2510">
        <v>58331.0</v>
      </c>
      <c r="L2755" s="2510">
        <v>9722.0</v>
      </c>
      <c r="M2755" s="2508">
        <v>115.0</v>
      </c>
      <c r="N2755" s="2508">
        <v>16.0</v>
      </c>
      <c r="O2755" s="2508">
        <v>6.0</v>
      </c>
      <c r="P2755" s="2508">
        <v>0.1</v>
      </c>
    </row>
    <row r="2756">
      <c r="A2756" s="2505" t="s">
        <v>40</v>
      </c>
      <c r="B2756" s="2505" t="s">
        <v>783</v>
      </c>
      <c r="C2756" s="2506">
        <v>45551.708333333336</v>
      </c>
      <c r="D2756" s="2506">
        <v>45554.583333333336</v>
      </c>
      <c r="E2756" s="2508">
        <v>69.0</v>
      </c>
      <c r="F2756" s="2508" t="s">
        <v>417</v>
      </c>
      <c r="G2756" s="2508">
        <v>2.0</v>
      </c>
      <c r="H2756" s="2508">
        <v>132.0</v>
      </c>
      <c r="I2756" s="2508">
        <v>279.0</v>
      </c>
      <c r="J2756" s="2508">
        <v>112.0</v>
      </c>
      <c r="K2756" s="2510">
        <v>62180.0</v>
      </c>
      <c r="L2756" s="2510">
        <v>6909.0</v>
      </c>
      <c r="M2756" s="2508">
        <v>130.0</v>
      </c>
      <c r="N2756" s="2508">
        <v>11.0</v>
      </c>
      <c r="O2756" s="2508">
        <v>9.0</v>
      </c>
      <c r="P2756" s="2508">
        <v>0.1</v>
      </c>
    </row>
    <row r="2757">
      <c r="A2757" s="2505" t="s">
        <v>39</v>
      </c>
      <c r="B2757" s="2505" t="s">
        <v>783</v>
      </c>
      <c r="C2757" s="2506">
        <v>45558.708333333336</v>
      </c>
      <c r="D2757" s="2506">
        <v>45561.583333333336</v>
      </c>
      <c r="E2757" s="2508">
        <v>69.0</v>
      </c>
      <c r="F2757" s="2508" t="s">
        <v>417</v>
      </c>
      <c r="G2757" s="2508">
        <v>2.0</v>
      </c>
      <c r="H2757" s="2508">
        <v>161.0</v>
      </c>
      <c r="I2757" s="2508">
        <v>150.0</v>
      </c>
      <c r="J2757" s="2508">
        <v>165.0</v>
      </c>
      <c r="K2757" s="2510">
        <v>20497.0</v>
      </c>
      <c r="L2757" s="2510">
        <v>10249.0</v>
      </c>
      <c r="M2757" s="2508">
        <v>121.0</v>
      </c>
      <c r="N2757" s="2508">
        <v>16.0</v>
      </c>
      <c r="O2757" s="2508">
        <v>2.0</v>
      </c>
      <c r="P2757" s="2508">
        <v>0.0</v>
      </c>
    </row>
    <row r="2758">
      <c r="A2758" s="2505" t="s">
        <v>38</v>
      </c>
      <c r="B2758" s="2505" t="s">
        <v>783</v>
      </c>
      <c r="C2758" s="2506">
        <v>45565.708333333336</v>
      </c>
      <c r="D2758" s="2506">
        <v>45568.583333333336</v>
      </c>
      <c r="E2758" s="2508">
        <v>69.0</v>
      </c>
      <c r="F2758" s="2508" t="s">
        <v>417</v>
      </c>
      <c r="G2758" s="2508">
        <v>3.0</v>
      </c>
      <c r="H2758" s="2508">
        <v>134.0</v>
      </c>
      <c r="I2758" s="2508">
        <v>266.0</v>
      </c>
      <c r="J2758" s="2508">
        <v>109.0</v>
      </c>
      <c r="K2758" s="2510">
        <v>95251.0</v>
      </c>
      <c r="L2758" s="2510">
        <v>6350.0</v>
      </c>
      <c r="M2758" s="2508">
        <v>141.0</v>
      </c>
      <c r="N2758" s="2508">
        <v>10.0</v>
      </c>
      <c r="O2758" s="2508">
        <v>15.0</v>
      </c>
      <c r="P2758" s="2508">
        <v>0.2</v>
      </c>
    </row>
    <row r="2759">
      <c r="A2759" s="2505" t="s">
        <v>37</v>
      </c>
      <c r="B2759" s="2505" t="s">
        <v>783</v>
      </c>
      <c r="C2759" s="2506">
        <v>45572.625</v>
      </c>
      <c r="D2759" s="2506">
        <v>45575.583333333336</v>
      </c>
      <c r="E2759" s="2508">
        <v>71.0</v>
      </c>
      <c r="F2759" s="2508" t="s">
        <v>417</v>
      </c>
      <c r="G2759" s="2508">
        <v>2.0</v>
      </c>
      <c r="H2759" s="2508">
        <v>172.0</v>
      </c>
      <c r="I2759" s="2508">
        <v>82.0</v>
      </c>
      <c r="J2759" s="2508">
        <v>161.0</v>
      </c>
      <c r="K2759" s="2510">
        <v>30391.0</v>
      </c>
      <c r="L2759" s="2510">
        <v>5065.0</v>
      </c>
      <c r="M2759" s="2508">
        <v>164.0</v>
      </c>
      <c r="N2759" s="2508">
        <v>8.0</v>
      </c>
      <c r="O2759" s="2508">
        <v>6.0</v>
      </c>
      <c r="P2759" s="2508">
        <v>0.1</v>
      </c>
    </row>
    <row r="2760">
      <c r="A2760" s="2505" t="s">
        <v>36</v>
      </c>
      <c r="B2760" s="2505" t="s">
        <v>783</v>
      </c>
      <c r="C2760" s="2506">
        <v>45579.625</v>
      </c>
      <c r="D2760" s="2506">
        <v>45582.583333333336</v>
      </c>
      <c r="E2760" s="2508">
        <v>71.0</v>
      </c>
      <c r="F2760" s="2508" t="s">
        <v>417</v>
      </c>
      <c r="G2760" s="2508">
        <v>1.0</v>
      </c>
      <c r="H2760" s="2508">
        <v>52.0</v>
      </c>
      <c r="I2760" s="2508">
        <v>676.0</v>
      </c>
      <c r="J2760" s="2508">
        <v>37.0</v>
      </c>
      <c r="K2760" s="2510">
        <v>544091.0</v>
      </c>
      <c r="L2760" s="2510">
        <v>20152.0</v>
      </c>
      <c r="M2760" s="2508">
        <v>79.0</v>
      </c>
      <c r="N2760" s="2508">
        <v>32.0</v>
      </c>
      <c r="O2760" s="2508">
        <v>27.0</v>
      </c>
      <c r="P2760" s="2508">
        <v>0.4</v>
      </c>
    </row>
    <row r="2761">
      <c r="A2761" s="2505" t="s">
        <v>35</v>
      </c>
      <c r="B2761" s="2505" t="s">
        <v>783</v>
      </c>
      <c r="C2761" s="2506">
        <v>45586.625</v>
      </c>
      <c r="D2761" s="2506">
        <v>45589.583333333336</v>
      </c>
      <c r="E2761" s="2508">
        <v>71.0</v>
      </c>
      <c r="F2761" s="2508" t="s">
        <v>417</v>
      </c>
      <c r="G2761" s="2508">
        <v>6.0</v>
      </c>
      <c r="H2761" s="2508">
        <v>64.0</v>
      </c>
      <c r="I2761" s="2508">
        <v>595.0</v>
      </c>
      <c r="J2761" s="2508">
        <v>60.0</v>
      </c>
      <c r="K2761" s="2510">
        <v>256698.0</v>
      </c>
      <c r="L2761" s="2510">
        <v>18336.0</v>
      </c>
      <c r="M2761" s="2508">
        <v>62.0</v>
      </c>
      <c r="N2761" s="2508">
        <v>31.0</v>
      </c>
      <c r="O2761" s="2508">
        <v>14.0</v>
      </c>
      <c r="P2761" s="2508">
        <v>0.2</v>
      </c>
    </row>
    <row r="2762">
      <c r="A2762" s="2505" t="s">
        <v>34</v>
      </c>
      <c r="B2762" s="2505" t="s">
        <v>783</v>
      </c>
      <c r="C2762" s="2506">
        <v>45593.583333333336</v>
      </c>
      <c r="D2762" s="2506">
        <v>45596.583333333336</v>
      </c>
      <c r="E2762" s="2508">
        <v>72.0</v>
      </c>
      <c r="F2762" s="2508" t="s">
        <v>417</v>
      </c>
      <c r="G2762" s="2508">
        <v>6.0</v>
      </c>
      <c r="H2762" s="2508">
        <v>144.0</v>
      </c>
      <c r="I2762" s="2508">
        <v>249.0</v>
      </c>
      <c r="J2762" s="2508">
        <v>111.0</v>
      </c>
      <c r="K2762" s="2510">
        <v>108004.0</v>
      </c>
      <c r="L2762" s="2510">
        <v>7715.0</v>
      </c>
      <c r="M2762" s="2508">
        <v>143.0</v>
      </c>
      <c r="N2762" s="2508">
        <v>13.0</v>
      </c>
      <c r="O2762" s="2508">
        <v>14.0</v>
      </c>
      <c r="P2762" s="2508">
        <v>0.2</v>
      </c>
    </row>
    <row r="2763">
      <c r="A2763" s="2505" t="s">
        <v>33</v>
      </c>
      <c r="B2763" s="2505" t="s">
        <v>783</v>
      </c>
      <c r="C2763" s="2506">
        <v>45600.583333333336</v>
      </c>
      <c r="D2763" s="2506">
        <v>45603.583333333336</v>
      </c>
      <c r="E2763" s="2508">
        <v>72.0</v>
      </c>
      <c r="F2763" s="2508" t="s">
        <v>417</v>
      </c>
      <c r="G2763" s="2508">
        <v>3.0</v>
      </c>
      <c r="H2763" s="2508">
        <v>150.0</v>
      </c>
      <c r="I2763" s="2508">
        <v>230.0</v>
      </c>
      <c r="J2763" s="2508">
        <v>130.0</v>
      </c>
      <c r="K2763" s="2510">
        <v>70200.0</v>
      </c>
      <c r="L2763" s="2510">
        <v>8775.0</v>
      </c>
      <c r="M2763" s="2508">
        <v>124.0</v>
      </c>
      <c r="N2763" s="2508">
        <v>15.0</v>
      </c>
      <c r="O2763" s="2508">
        <v>8.0</v>
      </c>
      <c r="P2763" s="2508">
        <v>0.1</v>
      </c>
    </row>
    <row r="2764">
      <c r="A2764" s="2505" t="s">
        <v>32</v>
      </c>
      <c r="B2764" s="2505" t="s">
        <v>783</v>
      </c>
      <c r="C2764" s="2506">
        <v>45607.583333333336</v>
      </c>
      <c r="D2764" s="2506">
        <v>45610.583333333336</v>
      </c>
      <c r="E2764" s="2508">
        <v>72.0</v>
      </c>
      <c r="F2764" s="2508" t="s">
        <v>417</v>
      </c>
      <c r="G2764" s="2508">
        <v>2.0</v>
      </c>
      <c r="H2764" s="2508">
        <v>154.0</v>
      </c>
      <c r="I2764" s="2508">
        <v>195.0</v>
      </c>
      <c r="J2764" s="2508">
        <v>140.0</v>
      </c>
      <c r="K2764" s="2510">
        <v>80222.0</v>
      </c>
      <c r="L2764" s="2510">
        <v>8914.0</v>
      </c>
      <c r="M2764" s="2508">
        <v>132.0</v>
      </c>
      <c r="N2764" s="2508">
        <v>15.0</v>
      </c>
      <c r="O2764" s="2508">
        <v>9.0</v>
      </c>
      <c r="P2764" s="2508">
        <v>0.1</v>
      </c>
    </row>
    <row r="2765">
      <c r="A2765" s="2505" t="s">
        <v>31</v>
      </c>
      <c r="B2765" s="2505" t="s">
        <v>783</v>
      </c>
      <c r="C2765" s="2506">
        <v>45614.583333333336</v>
      </c>
      <c r="D2765" s="2506">
        <v>45617.583333333336</v>
      </c>
      <c r="E2765" s="2508">
        <v>72.0</v>
      </c>
      <c r="F2765" s="2508" t="s">
        <v>417</v>
      </c>
      <c r="G2765" s="2508">
        <v>5.0</v>
      </c>
      <c r="H2765" s="2508">
        <v>143.0</v>
      </c>
      <c r="I2765" s="2508">
        <v>234.0</v>
      </c>
      <c r="J2765" s="2508">
        <v>128.0</v>
      </c>
      <c r="K2765" s="2510">
        <v>92920.0</v>
      </c>
      <c r="L2765" s="2510">
        <v>9292.0</v>
      </c>
      <c r="M2765" s="2508">
        <v>129.0</v>
      </c>
      <c r="N2765" s="2508">
        <v>16.0</v>
      </c>
      <c r="O2765" s="2508">
        <v>10.0</v>
      </c>
      <c r="P2765" s="2508">
        <v>0.1</v>
      </c>
    </row>
    <row r="2766">
      <c r="A2766" s="2505" t="s">
        <v>30</v>
      </c>
      <c r="B2766" s="2505" t="s">
        <v>783</v>
      </c>
      <c r="C2766" s="2506">
        <v>45621.583333333336</v>
      </c>
      <c r="D2766" s="2506">
        <v>45624.583333333336</v>
      </c>
      <c r="E2766" s="2508">
        <v>72.0</v>
      </c>
      <c r="F2766" s="2508" t="s">
        <v>417</v>
      </c>
      <c r="G2766" s="2508">
        <v>2.0</v>
      </c>
      <c r="H2766" s="2508">
        <v>156.0</v>
      </c>
      <c r="I2766" s="2508">
        <v>162.0</v>
      </c>
      <c r="J2766" s="2508">
        <v>141.0</v>
      </c>
      <c r="K2766" s="2510">
        <v>58188.0</v>
      </c>
      <c r="L2766" s="2510">
        <v>6465.0</v>
      </c>
      <c r="M2766" s="2508">
        <v>148.0</v>
      </c>
      <c r="N2766" s="2508">
        <v>11.0</v>
      </c>
      <c r="O2766" s="2508">
        <v>9.0</v>
      </c>
      <c r="P2766" s="2508">
        <v>0.1</v>
      </c>
    </row>
    <row r="2767">
      <c r="A2767" s="2505" t="s">
        <v>29</v>
      </c>
      <c r="B2767" s="2505" t="s">
        <v>783</v>
      </c>
      <c r="C2767" s="2506">
        <v>45628.583333333336</v>
      </c>
      <c r="D2767" s="2506">
        <v>45631.583333333336</v>
      </c>
      <c r="E2767" s="2508">
        <v>72.0</v>
      </c>
      <c r="F2767" s="2508" t="s">
        <v>417</v>
      </c>
      <c r="G2767" s="2508">
        <v>2.0</v>
      </c>
      <c r="H2767" s="2508">
        <v>79.0</v>
      </c>
      <c r="I2767" s="2508">
        <v>541.0</v>
      </c>
      <c r="J2767" s="2508">
        <v>76.0</v>
      </c>
      <c r="K2767" s="2510">
        <v>306680.0</v>
      </c>
      <c r="L2767" s="2510">
        <v>19168.0</v>
      </c>
      <c r="M2767" s="2508">
        <v>75.0</v>
      </c>
      <c r="N2767" s="2508">
        <v>33.0</v>
      </c>
      <c r="O2767" s="2508">
        <v>16.0</v>
      </c>
      <c r="P2767" s="2508">
        <v>0.2</v>
      </c>
    </row>
    <row r="2768">
      <c r="A2768" s="2505" t="s">
        <v>28</v>
      </c>
      <c r="B2768" s="2505" t="s">
        <v>783</v>
      </c>
      <c r="C2768" s="2506">
        <v>45635.583333333336</v>
      </c>
      <c r="D2768" s="2506">
        <v>45638.583333333336</v>
      </c>
      <c r="E2768" s="2508">
        <v>72.0</v>
      </c>
      <c r="F2768" s="2508" t="s">
        <v>417</v>
      </c>
      <c r="G2768" s="2508">
        <v>3.0</v>
      </c>
      <c r="H2768" s="2508">
        <v>149.0</v>
      </c>
      <c r="I2768" s="2508">
        <v>212.0</v>
      </c>
      <c r="J2768" s="2508">
        <v>135.0</v>
      </c>
      <c r="K2768" s="2510">
        <v>60144.0</v>
      </c>
      <c r="L2768" s="2510">
        <v>8592.0</v>
      </c>
      <c r="M2768" s="2508">
        <v>132.0</v>
      </c>
      <c r="N2768" s="2508">
        <v>15.0</v>
      </c>
      <c r="O2768" s="2508">
        <v>7.0</v>
      </c>
      <c r="P2768" s="2508">
        <v>0.1</v>
      </c>
    </row>
    <row r="2769">
      <c r="A2769" s="2505" t="s">
        <v>27</v>
      </c>
      <c r="B2769" s="2505" t="s">
        <v>783</v>
      </c>
      <c r="C2769" s="2506">
        <v>45642.583333333336</v>
      </c>
      <c r="D2769" s="2506">
        <v>45645.583333333336</v>
      </c>
      <c r="E2769" s="2508">
        <v>72.0</v>
      </c>
      <c r="F2769" s="2508" t="s">
        <v>417</v>
      </c>
      <c r="G2769" s="2508">
        <v>2.0</v>
      </c>
      <c r="H2769" s="2508">
        <v>143.0</v>
      </c>
      <c r="I2769" s="2508">
        <v>247.0</v>
      </c>
      <c r="J2769" s="2508">
        <v>119.0</v>
      </c>
      <c r="K2769" s="2510">
        <v>91800.0</v>
      </c>
      <c r="L2769" s="2510">
        <v>9180.0</v>
      </c>
      <c r="M2769" s="2508">
        <v>134.0</v>
      </c>
      <c r="N2769" s="2508">
        <v>16.0</v>
      </c>
      <c r="O2769" s="2508">
        <v>10.0</v>
      </c>
      <c r="P2769" s="2508">
        <v>0.1</v>
      </c>
    </row>
    <row r="2770">
      <c r="A2770" s="2505" t="s">
        <v>26</v>
      </c>
      <c r="B2770" s="2505" t="s">
        <v>783</v>
      </c>
      <c r="C2770" s="2506">
        <v>45649.583333333336</v>
      </c>
      <c r="D2770" s="2506">
        <v>45652.583333333336</v>
      </c>
      <c r="E2770" s="2508">
        <v>72.0</v>
      </c>
      <c r="F2770" s="2508" t="s">
        <v>417</v>
      </c>
      <c r="G2770" s="2508">
        <v>2.0</v>
      </c>
      <c r="H2770" s="2508">
        <v>43.0</v>
      </c>
      <c r="I2770" s="2508">
        <v>690.0</v>
      </c>
      <c r="J2770" s="2508">
        <v>43.0</v>
      </c>
      <c r="K2770" s="2510">
        <v>423301.0</v>
      </c>
      <c r="L2770" s="2510">
        <v>42330.0</v>
      </c>
      <c r="M2770" s="2508">
        <v>35.0</v>
      </c>
      <c r="N2770" s="2508">
        <v>72.0</v>
      </c>
      <c r="O2770" s="2508">
        <v>10.0</v>
      </c>
      <c r="P2770" s="2508">
        <v>0.1</v>
      </c>
    </row>
    <row r="2771">
      <c r="A2771" s="2505" t="s">
        <v>25</v>
      </c>
      <c r="B2771" s="2505" t="s">
        <v>783</v>
      </c>
      <c r="C2771" s="2506">
        <v>45656.583333333336</v>
      </c>
      <c r="D2771" s="2506">
        <v>45659.583333333336</v>
      </c>
      <c r="E2771" s="2508">
        <v>72.0</v>
      </c>
      <c r="F2771" s="2508" t="s">
        <v>417</v>
      </c>
      <c r="G2771" s="2508">
        <v>5.0</v>
      </c>
      <c r="H2771" s="2508">
        <v>168.0</v>
      </c>
      <c r="I2771" s="2508">
        <v>0.0</v>
      </c>
      <c r="J2771" s="2508">
        <v>169.0</v>
      </c>
      <c r="K2771" s="2510">
        <v>0.0</v>
      </c>
      <c r="L2771" s="2510">
        <v>0.0</v>
      </c>
      <c r="M2771" s="2508">
        <v>177.0</v>
      </c>
      <c r="N2771" s="2508">
        <v>0.0</v>
      </c>
      <c r="O2771" s="2508">
        <v>0.0</v>
      </c>
      <c r="P2771" s="2508">
        <v>0.0</v>
      </c>
    </row>
    <row r="2772">
      <c r="A2772" s="2505" t="s">
        <v>24</v>
      </c>
      <c r="B2772" s="2505" t="s">
        <v>783</v>
      </c>
      <c r="C2772" s="2506">
        <v>45663.583333333336</v>
      </c>
      <c r="D2772" s="2506">
        <v>45666.583333333336</v>
      </c>
      <c r="E2772" s="2508">
        <v>72.0</v>
      </c>
      <c r="F2772" s="2508" t="s">
        <v>417</v>
      </c>
      <c r="G2772" s="2508">
        <v>2.0</v>
      </c>
      <c r="H2772" s="2508">
        <v>102.0</v>
      </c>
      <c r="I2772" s="2508">
        <v>401.0</v>
      </c>
      <c r="J2772" s="2508">
        <v>104.0</v>
      </c>
      <c r="K2772" s="2510">
        <v>125912.0</v>
      </c>
      <c r="L2772" s="2510">
        <v>15739.0</v>
      </c>
      <c r="M2772" s="2508">
        <v>86.0</v>
      </c>
      <c r="N2772" s="2508">
        <v>27.0</v>
      </c>
      <c r="O2772" s="2508">
        <v>8.0</v>
      </c>
      <c r="P2772" s="2508">
        <v>0.1</v>
      </c>
    </row>
    <row r="2773">
      <c r="A2773" s="2505" t="s">
        <v>23</v>
      </c>
      <c r="B2773" s="2505" t="s">
        <v>783</v>
      </c>
      <c r="C2773" s="2506">
        <v>45670.583333333336</v>
      </c>
      <c r="D2773" s="2506">
        <v>45673.583333333336</v>
      </c>
      <c r="E2773" s="2508">
        <v>72.0</v>
      </c>
      <c r="F2773" s="2508" t="s">
        <v>417</v>
      </c>
      <c r="G2773" s="2508">
        <v>3.0</v>
      </c>
      <c r="H2773" s="2508">
        <v>122.0</v>
      </c>
      <c r="I2773" s="2508">
        <v>326.0</v>
      </c>
      <c r="J2773" s="2508">
        <v>110.0</v>
      </c>
      <c r="K2773" s="2510">
        <v>117681.0</v>
      </c>
      <c r="L2773" s="2510">
        <v>9807.0</v>
      </c>
      <c r="M2773" s="2508">
        <v>114.0</v>
      </c>
      <c r="N2773" s="2508">
        <v>17.0</v>
      </c>
      <c r="O2773" s="2508">
        <v>12.0</v>
      </c>
      <c r="P2773" s="2508">
        <v>0.2</v>
      </c>
    </row>
    <row r="2774">
      <c r="A2774" s="2505" t="s">
        <v>22</v>
      </c>
      <c r="B2774" s="2505" t="s">
        <v>783</v>
      </c>
      <c r="C2774" s="2506">
        <v>45677.583333333336</v>
      </c>
      <c r="D2774" s="2506">
        <v>45680.583333333336</v>
      </c>
      <c r="E2774" s="2508">
        <v>72.0</v>
      </c>
      <c r="F2774" s="2508" t="s">
        <v>417</v>
      </c>
      <c r="G2774" s="2508">
        <v>3.0</v>
      </c>
      <c r="H2774" s="2508">
        <v>133.0</v>
      </c>
      <c r="I2774" s="2508">
        <v>267.0</v>
      </c>
      <c r="J2774" s="2508">
        <v>128.0</v>
      </c>
      <c r="K2774" s="2510">
        <v>100110.0</v>
      </c>
      <c r="L2774" s="2510">
        <v>11123.0</v>
      </c>
      <c r="M2774" s="2508">
        <v>120.0</v>
      </c>
      <c r="N2774" s="2508">
        <v>19.0</v>
      </c>
      <c r="O2774" s="2508">
        <v>9.0</v>
      </c>
      <c r="P2774" s="2508">
        <v>0.1</v>
      </c>
    </row>
    <row r="2775">
      <c r="A2775" s="2505" t="s">
        <v>21</v>
      </c>
      <c r="B2775" s="2505" t="s">
        <v>783</v>
      </c>
      <c r="C2775" s="2506">
        <v>45684.583333333336</v>
      </c>
      <c r="D2775" s="2506">
        <v>45687.583333333336</v>
      </c>
      <c r="E2775" s="2508">
        <v>72.0</v>
      </c>
      <c r="F2775" s="2508" t="s">
        <v>417</v>
      </c>
      <c r="G2775" s="2508">
        <v>5.0</v>
      </c>
      <c r="H2775" s="2508">
        <v>98.0</v>
      </c>
      <c r="I2775" s="2508">
        <v>462.0</v>
      </c>
      <c r="J2775" s="2508">
        <v>83.0</v>
      </c>
      <c r="K2775" s="2510">
        <v>238212.0</v>
      </c>
      <c r="L2775" s="2510">
        <v>19851.0</v>
      </c>
      <c r="M2775" s="2508">
        <v>85.0</v>
      </c>
      <c r="N2775" s="2508">
        <v>34.0</v>
      </c>
      <c r="O2775" s="2508">
        <v>12.0</v>
      </c>
      <c r="P2775" s="2508">
        <v>0.2</v>
      </c>
    </row>
    <row r="2776">
      <c r="A2776" s="2505" t="s">
        <v>20</v>
      </c>
      <c r="B2776" s="2505" t="s">
        <v>783</v>
      </c>
      <c r="C2776" s="2506">
        <v>45691.583333333336</v>
      </c>
      <c r="D2776" s="2506">
        <v>45694.583333333336</v>
      </c>
      <c r="E2776" s="2508">
        <v>72.0</v>
      </c>
      <c r="F2776" s="2508" t="s">
        <v>417</v>
      </c>
      <c r="G2776" s="2508">
        <v>4.0</v>
      </c>
      <c r="H2776" s="2508">
        <v>120.0</v>
      </c>
      <c r="I2776" s="2508">
        <v>322.0</v>
      </c>
      <c r="J2776" s="2508">
        <v>100.0</v>
      </c>
      <c r="K2776" s="2510">
        <v>159069.0</v>
      </c>
      <c r="L2776" s="2510">
        <v>8372.0</v>
      </c>
      <c r="M2776" s="2508">
        <v>136.0</v>
      </c>
      <c r="N2776" s="2508">
        <v>14.0</v>
      </c>
      <c r="O2776" s="2508">
        <v>19.0</v>
      </c>
      <c r="P2776" s="2508">
        <v>0.3</v>
      </c>
    </row>
    <row r="2777">
      <c r="A2777" s="2505" t="s">
        <v>19</v>
      </c>
      <c r="B2777" s="2505" t="s">
        <v>783</v>
      </c>
      <c r="C2777" s="2506">
        <v>45698.583333333336</v>
      </c>
      <c r="D2777" s="2506">
        <v>45701.583333333336</v>
      </c>
      <c r="E2777" s="2508">
        <v>72.0</v>
      </c>
      <c r="F2777" s="2508" t="s">
        <v>417</v>
      </c>
      <c r="G2777" s="2508">
        <v>3.0</v>
      </c>
      <c r="H2777" s="2508">
        <v>129.0</v>
      </c>
      <c r="I2777" s="2508">
        <v>295.0</v>
      </c>
      <c r="J2777" s="2508">
        <v>109.0</v>
      </c>
      <c r="K2777" s="2510">
        <v>104151.0</v>
      </c>
      <c r="L2777" s="2510">
        <v>8679.0</v>
      </c>
      <c r="M2777" s="2508">
        <v>123.0</v>
      </c>
      <c r="N2777" s="2508">
        <v>15.0</v>
      </c>
      <c r="O2777" s="2508">
        <v>12.0</v>
      </c>
      <c r="P2777" s="2508">
        <v>0.2</v>
      </c>
    </row>
    <row r="2778">
      <c r="A2778" s="2505" t="s">
        <v>18</v>
      </c>
      <c r="B2778" s="2505" t="s">
        <v>783</v>
      </c>
      <c r="C2778" s="2506">
        <v>45705.583333333336</v>
      </c>
      <c r="D2778" s="2506">
        <v>45708.583333333336</v>
      </c>
      <c r="E2778" s="2508">
        <v>72.0</v>
      </c>
      <c r="F2778" s="2508" t="s">
        <v>417</v>
      </c>
      <c r="G2778" s="2508">
        <v>2.0</v>
      </c>
      <c r="H2778" s="2508">
        <v>133.0</v>
      </c>
      <c r="I2778" s="2508">
        <v>254.0</v>
      </c>
      <c r="J2778" s="2508">
        <v>125.0</v>
      </c>
      <c r="K2778" s="2510">
        <v>81246.0</v>
      </c>
      <c r="L2778" s="2510">
        <v>10156.0</v>
      </c>
      <c r="M2778" s="2508">
        <v>119.0</v>
      </c>
      <c r="N2778" s="2508">
        <v>17.0</v>
      </c>
      <c r="O2778" s="2508">
        <v>8.0</v>
      </c>
      <c r="P2778" s="2508">
        <v>0.1</v>
      </c>
    </row>
    <row r="2779">
      <c r="A2779" s="2505" t="s">
        <v>17</v>
      </c>
      <c r="B2779" s="2505" t="s">
        <v>783</v>
      </c>
      <c r="C2779" s="2506">
        <v>45712.583333333336</v>
      </c>
      <c r="D2779" s="2506">
        <v>45715.583333333336</v>
      </c>
      <c r="E2779" s="2508">
        <v>72.0</v>
      </c>
      <c r="F2779" s="2508" t="s">
        <v>417</v>
      </c>
      <c r="G2779" s="2508">
        <v>3.0</v>
      </c>
      <c r="H2779" s="2508">
        <v>132.0</v>
      </c>
      <c r="I2779" s="2508">
        <v>266.0</v>
      </c>
      <c r="J2779" s="2508">
        <v>118.0</v>
      </c>
      <c r="K2779" s="2510">
        <v>78558.0</v>
      </c>
      <c r="L2779" s="2510">
        <v>9820.0</v>
      </c>
      <c r="M2779" s="2508">
        <v>121.0</v>
      </c>
      <c r="N2779" s="2508">
        <v>17.0</v>
      </c>
      <c r="O2779" s="2508">
        <v>8.0</v>
      </c>
      <c r="P2779" s="2508">
        <v>0.1</v>
      </c>
    </row>
    <row r="2780">
      <c r="A2780" s="2505" t="s">
        <v>16</v>
      </c>
      <c r="B2780" s="2505" t="s">
        <v>783</v>
      </c>
      <c r="C2780" s="2506">
        <v>45719.583333333336</v>
      </c>
      <c r="D2780" s="2506">
        <v>45722.583333333336</v>
      </c>
      <c r="E2780" s="2508">
        <v>72.0</v>
      </c>
      <c r="F2780" s="2508" t="s">
        <v>417</v>
      </c>
      <c r="G2780" s="2508">
        <v>3.0</v>
      </c>
      <c r="H2780" s="2508">
        <v>87.0</v>
      </c>
      <c r="I2780" s="2508">
        <v>482.0</v>
      </c>
      <c r="J2780" s="2508">
        <v>93.0</v>
      </c>
      <c r="K2780" s="2510">
        <v>113467.0</v>
      </c>
      <c r="L2780" s="2510">
        <v>28367.0</v>
      </c>
      <c r="M2780" s="2508">
        <v>46.0</v>
      </c>
      <c r="N2780" s="2508">
        <v>48.0</v>
      </c>
      <c r="O2780" s="2508">
        <v>4.0</v>
      </c>
      <c r="P2780" s="2508">
        <v>0.1</v>
      </c>
    </row>
    <row r="2781">
      <c r="A2781" s="2505" t="s">
        <v>782</v>
      </c>
      <c r="B2781" s="2505" t="s">
        <v>783</v>
      </c>
      <c r="C2781" s="2506">
        <v>45502.625</v>
      </c>
      <c r="D2781" s="2506">
        <v>45505.583333333336</v>
      </c>
      <c r="E2781" s="2508">
        <v>71.0</v>
      </c>
      <c r="F2781" s="2508" t="s">
        <v>360</v>
      </c>
      <c r="G2781" s="2508">
        <v>6.0</v>
      </c>
      <c r="H2781" s="2508">
        <v>44.0</v>
      </c>
      <c r="I2781" s="2508">
        <v>646.0</v>
      </c>
      <c r="J2781" s="2508">
        <v>39.0</v>
      </c>
      <c r="K2781" s="2510">
        <v>338298.0</v>
      </c>
      <c r="L2781" s="2510">
        <v>28192.0</v>
      </c>
      <c r="M2781" s="2508">
        <v>54.0</v>
      </c>
      <c r="N2781" s="2508">
        <v>36.0</v>
      </c>
      <c r="O2781" s="2508">
        <v>12.0</v>
      </c>
      <c r="P2781" s="2508">
        <v>0.2</v>
      </c>
    </row>
    <row r="2782">
      <c r="A2782" s="2505" t="s">
        <v>46</v>
      </c>
      <c r="B2782" s="2505" t="s">
        <v>783</v>
      </c>
      <c r="C2782" s="2506">
        <v>45509.625</v>
      </c>
      <c r="D2782" s="2506">
        <v>45512.583333333336</v>
      </c>
      <c r="E2782" s="2508">
        <v>71.0</v>
      </c>
      <c r="F2782" s="2508" t="s">
        <v>360</v>
      </c>
      <c r="G2782" s="2508">
        <v>5.0</v>
      </c>
      <c r="H2782" s="2508">
        <v>59.0</v>
      </c>
      <c r="I2782" s="2508">
        <v>612.0</v>
      </c>
      <c r="J2782" s="2508">
        <v>45.0</v>
      </c>
      <c r="K2782" s="2510">
        <v>259277.0</v>
      </c>
      <c r="L2782" s="2510">
        <v>18520.0</v>
      </c>
      <c r="M2782" s="2508">
        <v>78.0</v>
      </c>
      <c r="N2782" s="2508">
        <v>24.0</v>
      </c>
      <c r="O2782" s="2508">
        <v>14.0</v>
      </c>
      <c r="P2782" s="2508">
        <v>0.2</v>
      </c>
    </row>
    <row r="2783">
      <c r="A2783" s="2505" t="s">
        <v>45</v>
      </c>
      <c r="B2783" s="2505" t="s">
        <v>783</v>
      </c>
      <c r="C2783" s="2506">
        <v>45516.625</v>
      </c>
      <c r="D2783" s="2506">
        <v>45519.583333333336</v>
      </c>
      <c r="E2783" s="2508">
        <v>71.0</v>
      </c>
      <c r="F2783" s="2508" t="s">
        <v>360</v>
      </c>
      <c r="G2783" s="2508">
        <v>6.0</v>
      </c>
      <c r="H2783" s="2508">
        <v>84.0</v>
      </c>
      <c r="I2783" s="2508">
        <v>493.0</v>
      </c>
      <c r="J2783" s="2508">
        <v>56.0</v>
      </c>
      <c r="K2783" s="2510">
        <v>178370.0</v>
      </c>
      <c r="L2783" s="2510">
        <v>14864.0</v>
      </c>
      <c r="M2783" s="2508">
        <v>87.0</v>
      </c>
      <c r="N2783" s="2508">
        <v>19.0</v>
      </c>
      <c r="O2783" s="2508">
        <v>12.0</v>
      </c>
      <c r="P2783" s="2508">
        <v>0.2</v>
      </c>
    </row>
    <row r="2784">
      <c r="A2784" s="2505" t="s">
        <v>44</v>
      </c>
      <c r="B2784" s="2505" t="s">
        <v>783</v>
      </c>
      <c r="C2784" s="2506">
        <v>45523.625</v>
      </c>
      <c r="D2784" s="2506">
        <v>45526.583333333336</v>
      </c>
      <c r="E2784" s="2508">
        <v>71.0</v>
      </c>
      <c r="F2784" s="2508" t="s">
        <v>360</v>
      </c>
      <c r="G2784" s="2508">
        <v>4.0</v>
      </c>
      <c r="H2784" s="2508">
        <v>68.0</v>
      </c>
      <c r="I2784" s="2508">
        <v>579.0</v>
      </c>
      <c r="J2784" s="2508">
        <v>47.0</v>
      </c>
      <c r="K2784" s="2510">
        <v>256806.0</v>
      </c>
      <c r="L2784" s="2510">
        <v>18343.0</v>
      </c>
      <c r="M2784" s="2508">
        <v>80.0</v>
      </c>
      <c r="N2784" s="2508">
        <v>24.0</v>
      </c>
      <c r="O2784" s="2508">
        <v>14.0</v>
      </c>
      <c r="P2784" s="2508">
        <v>0.2</v>
      </c>
    </row>
    <row r="2785">
      <c r="A2785" s="2505" t="s">
        <v>43</v>
      </c>
      <c r="B2785" s="2505" t="s">
        <v>783</v>
      </c>
      <c r="C2785" s="2506">
        <v>45530.625</v>
      </c>
      <c r="D2785" s="2506">
        <v>45533.583333333336</v>
      </c>
      <c r="E2785" s="2508">
        <v>71.0</v>
      </c>
      <c r="F2785" s="2508" t="s">
        <v>360</v>
      </c>
      <c r="G2785" s="2508">
        <v>5.0</v>
      </c>
      <c r="H2785" s="2508">
        <v>149.0</v>
      </c>
      <c r="I2785" s="2508">
        <v>168.0</v>
      </c>
      <c r="J2785" s="2508">
        <v>125.0</v>
      </c>
      <c r="K2785" s="2510">
        <v>52254.0</v>
      </c>
      <c r="L2785" s="2510">
        <v>7465.0</v>
      </c>
      <c r="M2785" s="2508">
        <v>139.0</v>
      </c>
      <c r="N2785" s="2508">
        <v>10.0</v>
      </c>
      <c r="O2785" s="2508">
        <v>7.0</v>
      </c>
      <c r="P2785" s="2508">
        <v>0.1</v>
      </c>
    </row>
    <row r="2786">
      <c r="A2786" s="2505" t="s">
        <v>42</v>
      </c>
      <c r="B2786" s="2505" t="s">
        <v>783</v>
      </c>
      <c r="C2786" s="2506">
        <v>45537.708333333336</v>
      </c>
      <c r="D2786" s="2506">
        <v>45540.666666666664</v>
      </c>
      <c r="E2786" s="2508">
        <v>71.0</v>
      </c>
      <c r="F2786" s="2508" t="s">
        <v>360</v>
      </c>
      <c r="G2786" s="2508">
        <v>4.0</v>
      </c>
      <c r="H2786" s="2508">
        <v>143.0</v>
      </c>
      <c r="I2786" s="2508">
        <v>225.0</v>
      </c>
      <c r="J2786" s="2508">
        <v>124.0</v>
      </c>
      <c r="K2786" s="2510">
        <v>69950.0</v>
      </c>
      <c r="L2786" s="2510">
        <v>9993.0</v>
      </c>
      <c r="M2786" s="2508">
        <v>128.0</v>
      </c>
      <c r="N2786" s="2508">
        <v>13.0</v>
      </c>
      <c r="O2786" s="2508">
        <v>7.0</v>
      </c>
      <c r="P2786" s="2508">
        <v>0.1</v>
      </c>
    </row>
    <row r="2787">
      <c r="A2787" s="2505" t="s">
        <v>41</v>
      </c>
      <c r="B2787" s="2505" t="s">
        <v>783</v>
      </c>
      <c r="C2787" s="2506">
        <v>45544.708333333336</v>
      </c>
      <c r="D2787" s="2506">
        <v>45547.583333333336</v>
      </c>
      <c r="E2787" s="2508">
        <v>69.0</v>
      </c>
      <c r="F2787" s="2508" t="s">
        <v>360</v>
      </c>
      <c r="G2787" s="2508">
        <v>4.0</v>
      </c>
      <c r="H2787" s="2508">
        <v>119.0</v>
      </c>
      <c r="I2787" s="2508">
        <v>356.0</v>
      </c>
      <c r="J2787" s="2508">
        <v>89.0</v>
      </c>
      <c r="K2787" s="2510">
        <v>124337.0</v>
      </c>
      <c r="L2787" s="2510">
        <v>10361.0</v>
      </c>
      <c r="M2787" s="2508">
        <v>124.0</v>
      </c>
      <c r="N2787" s="2508">
        <v>13.0</v>
      </c>
      <c r="O2787" s="2508">
        <v>12.0</v>
      </c>
      <c r="P2787" s="2508">
        <v>0.2</v>
      </c>
    </row>
    <row r="2788">
      <c r="A2788" s="2505" t="s">
        <v>40</v>
      </c>
      <c r="B2788" s="2505" t="s">
        <v>783</v>
      </c>
      <c r="C2788" s="2506">
        <v>45551.708333333336</v>
      </c>
      <c r="D2788" s="2506">
        <v>45554.583333333336</v>
      </c>
      <c r="E2788" s="2508">
        <v>69.0</v>
      </c>
      <c r="F2788" s="2508" t="s">
        <v>360</v>
      </c>
      <c r="G2788" s="2508">
        <v>4.0</v>
      </c>
      <c r="H2788" s="2508">
        <v>115.0</v>
      </c>
      <c r="I2788" s="2508">
        <v>365.0</v>
      </c>
      <c r="J2788" s="2508">
        <v>88.0</v>
      </c>
      <c r="K2788" s="2510">
        <v>105219.0</v>
      </c>
      <c r="L2788" s="2510">
        <v>8768.0</v>
      </c>
      <c r="M2788" s="2508">
        <v>129.0</v>
      </c>
      <c r="N2788" s="2508">
        <v>11.0</v>
      </c>
      <c r="O2788" s="2508">
        <v>12.0</v>
      </c>
      <c r="P2788" s="2508">
        <v>0.2</v>
      </c>
    </row>
    <row r="2789">
      <c r="A2789" s="2505" t="s">
        <v>39</v>
      </c>
      <c r="B2789" s="2505" t="s">
        <v>783</v>
      </c>
      <c r="C2789" s="2506">
        <v>45558.708333333336</v>
      </c>
      <c r="D2789" s="2506">
        <v>45561.583333333336</v>
      </c>
      <c r="E2789" s="2508">
        <v>69.0</v>
      </c>
      <c r="F2789" s="2508" t="s">
        <v>360</v>
      </c>
      <c r="G2789" s="2508">
        <v>3.0</v>
      </c>
      <c r="H2789" s="2508">
        <v>165.0</v>
      </c>
      <c r="I2789" s="2508">
        <v>135.0</v>
      </c>
      <c r="J2789" s="2508">
        <v>139.0</v>
      </c>
      <c r="K2789" s="2510">
        <v>41960.0</v>
      </c>
      <c r="L2789" s="2510">
        <v>6993.0</v>
      </c>
      <c r="M2789" s="2508">
        <v>157.0</v>
      </c>
      <c r="N2789" s="2508">
        <v>9.0</v>
      </c>
      <c r="O2789" s="2508">
        <v>6.0</v>
      </c>
      <c r="P2789" s="2508">
        <v>0.1</v>
      </c>
    </row>
    <row r="2790">
      <c r="A2790" s="2505" t="s">
        <v>38</v>
      </c>
      <c r="B2790" s="2505" t="s">
        <v>783</v>
      </c>
      <c r="C2790" s="2506">
        <v>45565.708333333336</v>
      </c>
      <c r="D2790" s="2506">
        <v>45568.583333333336</v>
      </c>
      <c r="E2790" s="2508">
        <v>69.0</v>
      </c>
      <c r="F2790" s="2508" t="s">
        <v>360</v>
      </c>
      <c r="G2790" s="2508">
        <v>2.0</v>
      </c>
      <c r="H2790" s="2508">
        <v>113.0</v>
      </c>
      <c r="I2790" s="2508">
        <v>386.0</v>
      </c>
      <c r="J2790" s="2508">
        <v>78.0</v>
      </c>
      <c r="K2790" s="2510">
        <v>155991.0</v>
      </c>
      <c r="L2790" s="2510">
        <v>10399.0</v>
      </c>
      <c r="M2790" s="2508">
        <v>130.0</v>
      </c>
      <c r="N2790" s="2508">
        <v>13.0</v>
      </c>
      <c r="O2790" s="2508">
        <v>15.0</v>
      </c>
      <c r="P2790" s="2508">
        <v>0.2</v>
      </c>
    </row>
    <row r="2791">
      <c r="A2791" s="2505" t="s">
        <v>37</v>
      </c>
      <c r="B2791" s="2505" t="s">
        <v>783</v>
      </c>
      <c r="C2791" s="2506">
        <v>45572.625</v>
      </c>
      <c r="D2791" s="2506">
        <v>45575.583333333336</v>
      </c>
      <c r="E2791" s="2508">
        <v>71.0</v>
      </c>
      <c r="F2791" s="2508" t="s">
        <v>360</v>
      </c>
      <c r="G2791" s="2508">
        <v>4.0</v>
      </c>
      <c r="H2791" s="2508">
        <v>158.0</v>
      </c>
      <c r="I2791" s="2508">
        <v>166.0</v>
      </c>
      <c r="J2791" s="2508">
        <v>137.0</v>
      </c>
      <c r="K2791" s="2510">
        <v>64470.0</v>
      </c>
      <c r="L2791" s="2510">
        <v>8059.0</v>
      </c>
      <c r="M2791" s="2508">
        <v>151.0</v>
      </c>
      <c r="N2791" s="2508">
        <v>10.0</v>
      </c>
      <c r="O2791" s="2508">
        <v>8.0</v>
      </c>
      <c r="P2791" s="2508">
        <v>0.1</v>
      </c>
    </row>
    <row r="2792">
      <c r="A2792" s="2505" t="s">
        <v>36</v>
      </c>
      <c r="B2792" s="2505" t="s">
        <v>783</v>
      </c>
      <c r="C2792" s="2506">
        <v>45579.625</v>
      </c>
      <c r="D2792" s="2506">
        <v>45582.583333333336</v>
      </c>
      <c r="E2792" s="2508">
        <v>71.0</v>
      </c>
      <c r="F2792" s="2508" t="s">
        <v>360</v>
      </c>
      <c r="G2792" s="2508">
        <v>1.0</v>
      </c>
      <c r="H2792" s="2508">
        <v>150.0</v>
      </c>
      <c r="I2792" s="2508">
        <v>218.0</v>
      </c>
      <c r="J2792" s="2508">
        <v>128.0</v>
      </c>
      <c r="K2792" s="2510">
        <v>77992.0</v>
      </c>
      <c r="L2792" s="2510">
        <v>11142.0</v>
      </c>
      <c r="M2792" s="2508">
        <v>130.0</v>
      </c>
      <c r="N2792" s="2508">
        <v>14.0</v>
      </c>
      <c r="O2792" s="2508">
        <v>7.0</v>
      </c>
      <c r="P2792" s="2508">
        <v>0.1</v>
      </c>
    </row>
    <row r="2793">
      <c r="A2793" s="2505" t="s">
        <v>35</v>
      </c>
      <c r="B2793" s="2505" t="s">
        <v>783</v>
      </c>
      <c r="C2793" s="2506">
        <v>45586.625</v>
      </c>
      <c r="D2793" s="2506">
        <v>45589.583333333336</v>
      </c>
      <c r="E2793" s="2508">
        <v>71.0</v>
      </c>
      <c r="F2793" s="2508" t="s">
        <v>360</v>
      </c>
      <c r="G2793" s="2508">
        <v>3.0</v>
      </c>
      <c r="H2793" s="2508">
        <v>105.0</v>
      </c>
      <c r="I2793" s="2508">
        <v>401.0</v>
      </c>
      <c r="J2793" s="2508">
        <v>88.0</v>
      </c>
      <c r="K2793" s="2510">
        <v>158258.0</v>
      </c>
      <c r="L2793" s="2510">
        <v>12174.0</v>
      </c>
      <c r="M2793" s="2508">
        <v>111.0</v>
      </c>
      <c r="N2793" s="2508">
        <v>17.0</v>
      </c>
      <c r="O2793" s="2508">
        <v>13.0</v>
      </c>
      <c r="P2793" s="2508">
        <v>0.2</v>
      </c>
    </row>
    <row r="2794">
      <c r="A2794" s="2505" t="s">
        <v>34</v>
      </c>
      <c r="B2794" s="2505" t="s">
        <v>783</v>
      </c>
      <c r="C2794" s="2506">
        <v>45593.583333333336</v>
      </c>
      <c r="D2794" s="2506">
        <v>45596.583333333336</v>
      </c>
      <c r="E2794" s="2508">
        <v>72.0</v>
      </c>
      <c r="F2794" s="2508" t="s">
        <v>360</v>
      </c>
      <c r="G2794" s="2508">
        <v>3.0</v>
      </c>
      <c r="H2794" s="2508">
        <v>103.0</v>
      </c>
      <c r="I2794" s="2508">
        <v>426.0</v>
      </c>
      <c r="J2794" s="2508">
        <v>72.0</v>
      </c>
      <c r="K2794" s="2510">
        <v>248135.0</v>
      </c>
      <c r="L2794" s="2510">
        <v>11279.0</v>
      </c>
      <c r="M2794" s="2508">
        <v>129.0</v>
      </c>
      <c r="N2794" s="2508">
        <v>16.0</v>
      </c>
      <c r="O2794" s="2508">
        <v>22.0</v>
      </c>
      <c r="P2794" s="2508">
        <v>0.3</v>
      </c>
    </row>
    <row r="2795">
      <c r="A2795" s="2505" t="s">
        <v>33</v>
      </c>
      <c r="B2795" s="2505" t="s">
        <v>783</v>
      </c>
      <c r="C2795" s="2506">
        <v>45600.583333333336</v>
      </c>
      <c r="D2795" s="2506">
        <v>45603.583333333336</v>
      </c>
      <c r="E2795" s="2508">
        <v>72.0</v>
      </c>
      <c r="F2795" s="2508" t="s">
        <v>360</v>
      </c>
      <c r="G2795" s="2508">
        <v>4.0</v>
      </c>
      <c r="H2795" s="2508">
        <v>107.0</v>
      </c>
      <c r="I2795" s="2508">
        <v>419.0</v>
      </c>
      <c r="J2795" s="2508">
        <v>90.0</v>
      </c>
      <c r="K2795" s="2510">
        <v>234947.0</v>
      </c>
      <c r="L2795" s="2510">
        <v>13820.0</v>
      </c>
      <c r="M2795" s="2508">
        <v>105.0</v>
      </c>
      <c r="N2795" s="2508">
        <v>19.0</v>
      </c>
      <c r="O2795" s="2508">
        <v>17.0</v>
      </c>
      <c r="P2795" s="2508">
        <v>0.2</v>
      </c>
    </row>
    <row r="2796">
      <c r="A2796" s="2505" t="s">
        <v>32</v>
      </c>
      <c r="B2796" s="2505" t="s">
        <v>783</v>
      </c>
      <c r="C2796" s="2506">
        <v>45607.583333333336</v>
      </c>
      <c r="D2796" s="2506">
        <v>45610.583333333336</v>
      </c>
      <c r="E2796" s="2508">
        <v>72.0</v>
      </c>
      <c r="F2796" s="2508" t="s">
        <v>360</v>
      </c>
      <c r="G2796" s="2508">
        <v>4.0</v>
      </c>
      <c r="H2796" s="2508">
        <v>155.0</v>
      </c>
      <c r="I2796" s="2508">
        <v>195.0</v>
      </c>
      <c r="J2796" s="2508">
        <v>148.0</v>
      </c>
      <c r="K2796" s="2510">
        <v>64281.0</v>
      </c>
      <c r="L2796" s="2510">
        <v>12856.0</v>
      </c>
      <c r="M2796" s="2508">
        <v>120.0</v>
      </c>
      <c r="N2796" s="2508">
        <v>18.0</v>
      </c>
      <c r="O2796" s="2508">
        <v>5.0</v>
      </c>
      <c r="P2796" s="2508">
        <v>0.1</v>
      </c>
    </row>
    <row r="2797">
      <c r="A2797" s="2505" t="s">
        <v>31</v>
      </c>
      <c r="B2797" s="2505" t="s">
        <v>783</v>
      </c>
      <c r="C2797" s="2506">
        <v>45614.583333333336</v>
      </c>
      <c r="D2797" s="2506">
        <v>45617.583333333336</v>
      </c>
      <c r="E2797" s="2508">
        <v>72.0</v>
      </c>
      <c r="F2797" s="2508" t="s">
        <v>360</v>
      </c>
      <c r="G2797" s="2508">
        <v>2.0</v>
      </c>
      <c r="H2797" s="2508">
        <v>149.0</v>
      </c>
      <c r="I2797" s="2508">
        <v>195.0</v>
      </c>
      <c r="J2797" s="2508">
        <v>145.0</v>
      </c>
      <c r="K2797" s="2510">
        <v>58004.0</v>
      </c>
      <c r="L2797" s="2510">
        <v>14501.0</v>
      </c>
      <c r="M2797" s="2508">
        <v>116.0</v>
      </c>
      <c r="N2797" s="2508">
        <v>20.0</v>
      </c>
      <c r="O2797" s="2508">
        <v>4.0</v>
      </c>
      <c r="P2797" s="2508">
        <v>0.1</v>
      </c>
    </row>
    <row r="2798">
      <c r="A2798" s="2505" t="s">
        <v>30</v>
      </c>
      <c r="B2798" s="2505" t="s">
        <v>783</v>
      </c>
      <c r="C2798" s="2506">
        <v>45621.583333333336</v>
      </c>
      <c r="D2798" s="2506">
        <v>45624.583333333336</v>
      </c>
      <c r="E2798" s="2508">
        <v>72.0</v>
      </c>
      <c r="F2798" s="2508" t="s">
        <v>360</v>
      </c>
      <c r="G2798" s="2508">
        <v>4.0</v>
      </c>
      <c r="H2798" s="2508">
        <v>76.0</v>
      </c>
      <c r="I2798" s="2508">
        <v>567.0</v>
      </c>
      <c r="J2798" s="2508">
        <v>62.0</v>
      </c>
      <c r="K2798" s="2510">
        <v>316082.0</v>
      </c>
      <c r="L2798" s="2510">
        <v>21072.0</v>
      </c>
      <c r="M2798" s="2508">
        <v>84.0</v>
      </c>
      <c r="N2798" s="2508">
        <v>29.0</v>
      </c>
      <c r="O2798" s="2508">
        <v>15.0</v>
      </c>
      <c r="P2798" s="2508">
        <v>0.2</v>
      </c>
    </row>
    <row r="2799">
      <c r="A2799" s="2505" t="s">
        <v>29</v>
      </c>
      <c r="B2799" s="2505" t="s">
        <v>783</v>
      </c>
      <c r="C2799" s="2506">
        <v>45628.583333333336</v>
      </c>
      <c r="D2799" s="2506">
        <v>45631.583333333336</v>
      </c>
      <c r="E2799" s="2508">
        <v>72.0</v>
      </c>
      <c r="F2799" s="2508" t="s">
        <v>360</v>
      </c>
      <c r="G2799" s="2508">
        <v>5.0</v>
      </c>
      <c r="H2799" s="2508">
        <v>68.0</v>
      </c>
      <c r="I2799" s="2508">
        <v>608.0</v>
      </c>
      <c r="J2799" s="2508">
        <v>43.0</v>
      </c>
      <c r="K2799" s="2510">
        <v>564952.0</v>
      </c>
      <c r="L2799" s="2510">
        <v>17120.0</v>
      </c>
      <c r="M2799" s="2508">
        <v>110.0</v>
      </c>
      <c r="N2799" s="2508">
        <v>24.0</v>
      </c>
      <c r="O2799" s="2508">
        <v>33.0</v>
      </c>
      <c r="P2799" s="2508">
        <v>0.5</v>
      </c>
    </row>
    <row r="2800">
      <c r="A2800" s="2505" t="s">
        <v>28</v>
      </c>
      <c r="B2800" s="2505" t="s">
        <v>783</v>
      </c>
      <c r="C2800" s="2506">
        <v>45635.583333333336</v>
      </c>
      <c r="D2800" s="2506">
        <v>45638.583333333336</v>
      </c>
      <c r="E2800" s="2508">
        <v>72.0</v>
      </c>
      <c r="F2800" s="2508" t="s">
        <v>360</v>
      </c>
      <c r="G2800" s="2508">
        <v>5.0</v>
      </c>
      <c r="H2800" s="2508">
        <v>81.0</v>
      </c>
      <c r="I2800" s="2508">
        <v>545.0</v>
      </c>
      <c r="J2800" s="2508">
        <v>49.0</v>
      </c>
      <c r="K2800" s="2510">
        <v>432553.0</v>
      </c>
      <c r="L2800" s="2510">
        <v>13517.0</v>
      </c>
      <c r="M2800" s="2508">
        <v>117.0</v>
      </c>
      <c r="N2800" s="2508">
        <v>19.0</v>
      </c>
      <c r="O2800" s="2508">
        <v>32.0</v>
      </c>
      <c r="P2800" s="2508">
        <v>0.4</v>
      </c>
    </row>
    <row r="2801">
      <c r="A2801" s="2505" t="s">
        <v>27</v>
      </c>
      <c r="B2801" s="2505" t="s">
        <v>783</v>
      </c>
      <c r="C2801" s="2506">
        <v>45642.583333333336</v>
      </c>
      <c r="D2801" s="2506">
        <v>45645.583333333336</v>
      </c>
      <c r="E2801" s="2508">
        <v>72.0</v>
      </c>
      <c r="F2801" s="2508" t="s">
        <v>360</v>
      </c>
      <c r="G2801" s="2508">
        <v>5.0</v>
      </c>
      <c r="H2801" s="2508">
        <v>47.0</v>
      </c>
      <c r="I2801" s="2508">
        <v>703.0</v>
      </c>
      <c r="J2801" s="2508">
        <v>33.0</v>
      </c>
      <c r="K2801" s="2510">
        <v>743152.0</v>
      </c>
      <c r="L2801" s="2510">
        <v>25626.0</v>
      </c>
      <c r="M2801" s="2508">
        <v>78.0</v>
      </c>
      <c r="N2801" s="2508">
        <v>36.0</v>
      </c>
      <c r="O2801" s="2508">
        <v>29.0</v>
      </c>
      <c r="P2801" s="2508">
        <v>0.4</v>
      </c>
    </row>
    <row r="2802">
      <c r="A2802" s="2505" t="s">
        <v>26</v>
      </c>
      <c r="B2802" s="2505" t="s">
        <v>783</v>
      </c>
      <c r="C2802" s="2506">
        <v>45649.583333333336</v>
      </c>
      <c r="D2802" s="2506">
        <v>45652.583333333336</v>
      </c>
      <c r="E2802" s="2508">
        <v>72.0</v>
      </c>
      <c r="F2802" s="2508" t="s">
        <v>360</v>
      </c>
      <c r="G2802" s="2508">
        <v>5.0</v>
      </c>
      <c r="H2802" s="2508">
        <v>74.0</v>
      </c>
      <c r="I2802" s="2508">
        <v>503.0</v>
      </c>
      <c r="J2802" s="2508">
        <v>56.0</v>
      </c>
      <c r="K2802" s="2510">
        <v>315730.0</v>
      </c>
      <c r="L2802" s="2510">
        <v>15035.0</v>
      </c>
      <c r="M2802" s="2508">
        <v>109.0</v>
      </c>
      <c r="N2802" s="2508">
        <v>21.0</v>
      </c>
      <c r="O2802" s="2508">
        <v>21.0</v>
      </c>
      <c r="P2802" s="2508">
        <v>0.3</v>
      </c>
    </row>
    <row r="2803">
      <c r="A2803" s="2505" t="s">
        <v>25</v>
      </c>
      <c r="B2803" s="2505" t="s">
        <v>783</v>
      </c>
      <c r="C2803" s="2506">
        <v>45656.583333333336</v>
      </c>
      <c r="D2803" s="2506">
        <v>45659.583333333336</v>
      </c>
      <c r="E2803" s="2508">
        <v>72.0</v>
      </c>
      <c r="F2803" s="2508" t="s">
        <v>360</v>
      </c>
      <c r="G2803" s="2508">
        <v>5.0</v>
      </c>
      <c r="H2803" s="2508">
        <v>66.0</v>
      </c>
      <c r="I2803" s="2508">
        <v>568.0</v>
      </c>
      <c r="J2803" s="2508">
        <v>47.0</v>
      </c>
      <c r="K2803" s="2510">
        <v>325967.0</v>
      </c>
      <c r="L2803" s="2510">
        <v>18109.0</v>
      </c>
      <c r="M2803" s="2508">
        <v>92.0</v>
      </c>
      <c r="N2803" s="2508">
        <v>25.0</v>
      </c>
      <c r="O2803" s="2508">
        <v>18.0</v>
      </c>
      <c r="P2803" s="2508">
        <v>0.3</v>
      </c>
    </row>
    <row r="2804">
      <c r="A2804" s="2505" t="s">
        <v>24</v>
      </c>
      <c r="B2804" s="2505" t="s">
        <v>783</v>
      </c>
      <c r="C2804" s="2506">
        <v>45663.583333333336</v>
      </c>
      <c r="D2804" s="2506">
        <v>45666.583333333336</v>
      </c>
      <c r="E2804" s="2508">
        <v>72.0</v>
      </c>
      <c r="F2804" s="2508" t="s">
        <v>360</v>
      </c>
      <c r="G2804" s="2508">
        <v>4.0</v>
      </c>
      <c r="H2804" s="2508">
        <v>95.0</v>
      </c>
      <c r="I2804" s="2508">
        <v>459.0</v>
      </c>
      <c r="J2804" s="2508">
        <v>71.0</v>
      </c>
      <c r="K2804" s="2510">
        <v>248885.0</v>
      </c>
      <c r="L2804" s="2510">
        <v>13827.0</v>
      </c>
      <c r="M2804" s="2508">
        <v>108.0</v>
      </c>
      <c r="N2804" s="2508">
        <v>19.0</v>
      </c>
      <c r="O2804" s="2508">
        <v>18.0</v>
      </c>
      <c r="P2804" s="2508">
        <v>0.3</v>
      </c>
    </row>
    <row r="2805">
      <c r="A2805" s="2505" t="s">
        <v>23</v>
      </c>
      <c r="B2805" s="2505" t="s">
        <v>783</v>
      </c>
      <c r="C2805" s="2506">
        <v>45670.583333333336</v>
      </c>
      <c r="D2805" s="2506">
        <v>45673.583333333336</v>
      </c>
      <c r="E2805" s="2508">
        <v>72.0</v>
      </c>
      <c r="F2805" s="2508" t="s">
        <v>360</v>
      </c>
      <c r="G2805" s="2508">
        <v>4.0</v>
      </c>
      <c r="H2805" s="2508">
        <v>93.0</v>
      </c>
      <c r="I2805" s="2508">
        <v>458.0</v>
      </c>
      <c r="J2805" s="2508">
        <v>74.0</v>
      </c>
      <c r="K2805" s="2510">
        <v>210527.0</v>
      </c>
      <c r="L2805" s="2510">
        <v>16194.0</v>
      </c>
      <c r="M2805" s="2508">
        <v>95.0</v>
      </c>
      <c r="N2805" s="2508">
        <v>22.0</v>
      </c>
      <c r="O2805" s="2508">
        <v>13.0</v>
      </c>
      <c r="P2805" s="2508">
        <v>0.2</v>
      </c>
    </row>
    <row r="2806">
      <c r="A2806" s="2505" t="s">
        <v>22</v>
      </c>
      <c r="B2806" s="2505" t="s">
        <v>783</v>
      </c>
      <c r="C2806" s="2506">
        <v>45677.583333333336</v>
      </c>
      <c r="D2806" s="2506">
        <v>45680.583333333336</v>
      </c>
      <c r="E2806" s="2508">
        <v>72.0</v>
      </c>
      <c r="F2806" s="2508" t="s">
        <v>360</v>
      </c>
      <c r="G2806" s="2508">
        <v>4.0</v>
      </c>
      <c r="H2806" s="2508">
        <v>125.0</v>
      </c>
      <c r="I2806" s="2508">
        <v>317.0</v>
      </c>
      <c r="J2806" s="2508">
        <v>103.0</v>
      </c>
      <c r="K2806" s="2510">
        <v>171087.0</v>
      </c>
      <c r="L2806" s="2510">
        <v>13161.0</v>
      </c>
      <c r="M2806" s="2508">
        <v>124.0</v>
      </c>
      <c r="N2806" s="2508">
        <v>18.0</v>
      </c>
      <c r="O2806" s="2508">
        <v>13.0</v>
      </c>
      <c r="P2806" s="2508">
        <v>0.2</v>
      </c>
    </row>
    <row r="2807">
      <c r="A2807" s="2505" t="s">
        <v>21</v>
      </c>
      <c r="B2807" s="2505" t="s">
        <v>783</v>
      </c>
      <c r="C2807" s="2506">
        <v>45684.583333333336</v>
      </c>
      <c r="D2807" s="2506">
        <v>45687.583333333336</v>
      </c>
      <c r="E2807" s="2508">
        <v>72.0</v>
      </c>
      <c r="F2807" s="2508" t="s">
        <v>360</v>
      </c>
      <c r="G2807" s="2508">
        <v>4.0</v>
      </c>
      <c r="H2807" s="2508">
        <v>113.0</v>
      </c>
      <c r="I2807" s="2508">
        <v>380.0</v>
      </c>
      <c r="J2807" s="2508">
        <v>92.0</v>
      </c>
      <c r="K2807" s="2510">
        <v>197031.0</v>
      </c>
      <c r="L2807" s="2510">
        <v>17912.0</v>
      </c>
      <c r="M2807" s="2508">
        <v>107.0</v>
      </c>
      <c r="N2807" s="2508">
        <v>25.0</v>
      </c>
      <c r="O2807" s="2508">
        <v>11.0</v>
      </c>
      <c r="P2807" s="2508">
        <v>0.2</v>
      </c>
    </row>
    <row r="2808">
      <c r="A2808" s="2505" t="s">
        <v>20</v>
      </c>
      <c r="B2808" s="2505" t="s">
        <v>783</v>
      </c>
      <c r="C2808" s="2506">
        <v>45691.583333333336</v>
      </c>
      <c r="D2808" s="2506">
        <v>45694.583333333336</v>
      </c>
      <c r="E2808" s="2508">
        <v>72.0</v>
      </c>
      <c r="F2808" s="2508" t="s">
        <v>360</v>
      </c>
      <c r="G2808" s="2508">
        <v>3.0</v>
      </c>
      <c r="H2808" s="2508">
        <v>123.0</v>
      </c>
      <c r="I2808" s="2508">
        <v>305.0</v>
      </c>
      <c r="J2808" s="2508">
        <v>115.0</v>
      </c>
      <c r="K2808" s="2510">
        <v>119440.0</v>
      </c>
      <c r="L2808" s="2510">
        <v>17063.0</v>
      </c>
      <c r="M2808" s="2508">
        <v>103.0</v>
      </c>
      <c r="N2808" s="2508">
        <v>24.0</v>
      </c>
      <c r="O2808" s="2508">
        <v>7.0</v>
      </c>
      <c r="P2808" s="2508">
        <v>0.1</v>
      </c>
    </row>
    <row r="2809">
      <c r="A2809" s="2505" t="s">
        <v>19</v>
      </c>
      <c r="B2809" s="2505" t="s">
        <v>783</v>
      </c>
      <c r="C2809" s="2506">
        <v>45698.583333333336</v>
      </c>
      <c r="D2809" s="2506">
        <v>45701.583333333336</v>
      </c>
      <c r="E2809" s="2508">
        <v>72.0</v>
      </c>
      <c r="F2809" s="2508" t="s">
        <v>360</v>
      </c>
      <c r="G2809" s="2508">
        <v>5.0</v>
      </c>
      <c r="H2809" s="2508">
        <v>104.0</v>
      </c>
      <c r="I2809" s="2508">
        <v>390.0</v>
      </c>
      <c r="J2809" s="2508">
        <v>87.0</v>
      </c>
      <c r="K2809" s="2510">
        <v>156547.0</v>
      </c>
      <c r="L2809" s="2510">
        <v>15655.0</v>
      </c>
      <c r="M2809" s="2508">
        <v>104.0</v>
      </c>
      <c r="N2809" s="2508">
        <v>22.0</v>
      </c>
      <c r="O2809" s="2508">
        <v>10.0</v>
      </c>
      <c r="P2809" s="2508">
        <v>0.1</v>
      </c>
    </row>
    <row r="2810">
      <c r="A2810" s="2505" t="s">
        <v>18</v>
      </c>
      <c r="B2810" s="2505" t="s">
        <v>783</v>
      </c>
      <c r="C2810" s="2506">
        <v>45705.583333333336</v>
      </c>
      <c r="D2810" s="2506">
        <v>45708.583333333336</v>
      </c>
      <c r="E2810" s="2508">
        <v>72.0</v>
      </c>
      <c r="F2810" s="2508" t="s">
        <v>360</v>
      </c>
      <c r="G2810" s="2508">
        <v>3.0</v>
      </c>
      <c r="H2810" s="2508">
        <v>85.0</v>
      </c>
      <c r="I2810" s="2508">
        <v>481.0</v>
      </c>
      <c r="J2810" s="2508">
        <v>64.0</v>
      </c>
      <c r="K2810" s="2510">
        <v>304416.0</v>
      </c>
      <c r="L2810" s="2510">
        <v>16912.0</v>
      </c>
      <c r="M2810" s="2508">
        <v>97.0</v>
      </c>
      <c r="N2810" s="2508">
        <v>23.0</v>
      </c>
      <c r="O2810" s="2508">
        <v>18.0</v>
      </c>
      <c r="P2810" s="2508">
        <v>0.3</v>
      </c>
    </row>
    <row r="2811">
      <c r="A2811" s="2505" t="s">
        <v>17</v>
      </c>
      <c r="B2811" s="2505" t="s">
        <v>783</v>
      </c>
      <c r="C2811" s="2506">
        <v>45712.583333333336</v>
      </c>
      <c r="D2811" s="2506">
        <v>45715.583333333336</v>
      </c>
      <c r="E2811" s="2508">
        <v>72.0</v>
      </c>
      <c r="F2811" s="2508" t="s">
        <v>360</v>
      </c>
      <c r="G2811" s="2508">
        <v>4.0</v>
      </c>
      <c r="H2811" s="2508">
        <v>48.0</v>
      </c>
      <c r="I2811" s="2508">
        <v>679.0</v>
      </c>
      <c r="J2811" s="2508">
        <v>29.0</v>
      </c>
      <c r="K2811" s="2510">
        <v>786591.0</v>
      </c>
      <c r="L2811" s="2510">
        <v>19665.0</v>
      </c>
      <c r="M2811" s="2508">
        <v>92.0</v>
      </c>
      <c r="N2811" s="2508">
        <v>27.0</v>
      </c>
      <c r="O2811" s="2508">
        <v>40.0</v>
      </c>
      <c r="P2811" s="2508">
        <v>0.6</v>
      </c>
    </row>
    <row r="2812">
      <c r="A2812" s="2505" t="s">
        <v>16</v>
      </c>
      <c r="B2812" s="2505" t="s">
        <v>783</v>
      </c>
      <c r="C2812" s="2506">
        <v>45719.583333333336</v>
      </c>
      <c r="D2812" s="2506">
        <v>45722.583333333336</v>
      </c>
      <c r="E2812" s="2508">
        <v>72.0</v>
      </c>
      <c r="F2812" s="2508" t="s">
        <v>360</v>
      </c>
      <c r="G2812" s="2508">
        <v>6.0</v>
      </c>
      <c r="H2812" s="2508">
        <v>52.0</v>
      </c>
      <c r="I2812" s="2508">
        <v>650.0</v>
      </c>
      <c r="J2812" s="2508">
        <v>39.0</v>
      </c>
      <c r="K2812" s="2510">
        <v>445436.0</v>
      </c>
      <c r="L2812" s="2510">
        <v>20247.0</v>
      </c>
      <c r="M2812" s="2508">
        <v>75.0</v>
      </c>
      <c r="N2812" s="2508">
        <v>28.0</v>
      </c>
      <c r="O2812" s="2508">
        <v>22.0</v>
      </c>
      <c r="P2812" s="2508">
        <v>0.3</v>
      </c>
    </row>
    <row r="2813">
      <c r="A2813" s="2505" t="s">
        <v>782</v>
      </c>
      <c r="B2813" s="2505" t="s">
        <v>783</v>
      </c>
      <c r="C2813" s="2506">
        <v>45502.625</v>
      </c>
      <c r="D2813" s="2506">
        <v>45505.583333333336</v>
      </c>
      <c r="E2813" s="2508">
        <v>71.0</v>
      </c>
      <c r="F2813" s="2508" t="s">
        <v>443</v>
      </c>
      <c r="G2813" s="2508">
        <v>3.0</v>
      </c>
      <c r="H2813" s="2508">
        <v>78.0</v>
      </c>
      <c r="I2813" s="2508">
        <v>546.0</v>
      </c>
      <c r="J2813" s="2508">
        <v>103.0</v>
      </c>
      <c r="K2813" s="2510">
        <v>80535.0</v>
      </c>
      <c r="L2813" s="2510">
        <v>5753.0</v>
      </c>
      <c r="M2813" s="2508">
        <v>53.0</v>
      </c>
      <c r="N2813" s="2508">
        <v>36.0</v>
      </c>
      <c r="O2813" s="2508">
        <v>14.0</v>
      </c>
      <c r="P2813" s="2508">
        <v>0.2</v>
      </c>
    </row>
    <row r="2814">
      <c r="A2814" s="2505" t="s">
        <v>46</v>
      </c>
      <c r="B2814" s="2505" t="s">
        <v>783</v>
      </c>
      <c r="C2814" s="2506">
        <v>45509.625</v>
      </c>
      <c r="D2814" s="2506">
        <v>45512.583333333336</v>
      </c>
      <c r="E2814" s="2508">
        <v>71.0</v>
      </c>
      <c r="F2814" s="2508" t="s">
        <v>443</v>
      </c>
      <c r="G2814" s="2508">
        <v>4.0</v>
      </c>
      <c r="H2814" s="2508">
        <v>129.0</v>
      </c>
      <c r="I2814" s="2508">
        <v>298.0</v>
      </c>
      <c r="J2814" s="2508">
        <v>131.0</v>
      </c>
      <c r="K2814" s="2510">
        <v>35117.0</v>
      </c>
      <c r="L2814" s="2510">
        <v>2341.0</v>
      </c>
      <c r="M2814" s="2508">
        <v>117.0</v>
      </c>
      <c r="N2814" s="2508">
        <v>14.0</v>
      </c>
      <c r="O2814" s="2508">
        <v>15.0</v>
      </c>
      <c r="P2814" s="2508">
        <v>0.2</v>
      </c>
    </row>
    <row r="2815">
      <c r="A2815" s="2505" t="s">
        <v>45</v>
      </c>
      <c r="B2815" s="2505" t="s">
        <v>783</v>
      </c>
      <c r="C2815" s="2506">
        <v>45516.625</v>
      </c>
      <c r="D2815" s="2506">
        <v>45519.583333333336</v>
      </c>
      <c r="E2815" s="2508">
        <v>71.0</v>
      </c>
      <c r="F2815" s="2508" t="s">
        <v>443</v>
      </c>
      <c r="G2815" s="2508">
        <v>3.0</v>
      </c>
      <c r="H2815" s="2508">
        <v>135.0</v>
      </c>
      <c r="I2815" s="2508">
        <v>243.0</v>
      </c>
      <c r="J2815" s="2508">
        <v>135.0</v>
      </c>
      <c r="K2815" s="2510">
        <v>26722.0</v>
      </c>
      <c r="L2815" s="2510">
        <v>1781.0</v>
      </c>
      <c r="M2815" s="2508">
        <v>129.0</v>
      </c>
      <c r="N2815" s="2508">
        <v>11.0</v>
      </c>
      <c r="O2815" s="2508">
        <v>15.0</v>
      </c>
      <c r="P2815" s="2508">
        <v>0.2</v>
      </c>
    </row>
    <row r="2816">
      <c r="A2816" s="2505" t="s">
        <v>44</v>
      </c>
      <c r="B2816" s="2505" t="s">
        <v>783</v>
      </c>
      <c r="C2816" s="2506">
        <v>45523.625</v>
      </c>
      <c r="D2816" s="2506">
        <v>45526.583333333336</v>
      </c>
      <c r="E2816" s="2508">
        <v>71.0</v>
      </c>
      <c r="F2816" s="2508" t="s">
        <v>443</v>
      </c>
      <c r="G2816" s="2508">
        <v>3.0</v>
      </c>
      <c r="H2816" s="2508">
        <v>160.0</v>
      </c>
      <c r="I2816" s="2508">
        <v>121.0</v>
      </c>
      <c r="J2816" s="2508">
        <v>158.0</v>
      </c>
      <c r="K2816" s="2510">
        <v>16214.0</v>
      </c>
      <c r="L2816" s="2510">
        <v>1247.0</v>
      </c>
      <c r="M2816" s="2508">
        <v>158.0</v>
      </c>
      <c r="N2816" s="2508">
        <v>8.0</v>
      </c>
      <c r="O2816" s="2508">
        <v>13.0</v>
      </c>
      <c r="P2816" s="2508">
        <v>0.2</v>
      </c>
    </row>
    <row r="2817">
      <c r="A2817" s="2505" t="s">
        <v>43</v>
      </c>
      <c r="B2817" s="2505" t="s">
        <v>783</v>
      </c>
      <c r="C2817" s="2506">
        <v>45530.625</v>
      </c>
      <c r="D2817" s="2506">
        <v>45533.583333333336</v>
      </c>
      <c r="E2817" s="2508">
        <v>71.0</v>
      </c>
      <c r="F2817" s="2508" t="s">
        <v>443</v>
      </c>
      <c r="G2817" s="2508">
        <v>4.0</v>
      </c>
      <c r="H2817" s="2508">
        <v>18.0</v>
      </c>
      <c r="I2817" s="2508">
        <v>786.0</v>
      </c>
      <c r="J2817" s="2508">
        <v>47.0</v>
      </c>
      <c r="K2817" s="2510">
        <v>269665.0</v>
      </c>
      <c r="L2817" s="2510">
        <v>15863.0</v>
      </c>
      <c r="M2817" s="2508">
        <v>10.0</v>
      </c>
      <c r="N2817" s="2508">
        <v>96.0</v>
      </c>
      <c r="O2817" s="2508">
        <v>17.0</v>
      </c>
      <c r="P2817" s="2508">
        <v>0.2</v>
      </c>
    </row>
    <row r="2818">
      <c r="A2818" s="2505" t="s">
        <v>42</v>
      </c>
      <c r="B2818" s="2505" t="s">
        <v>783</v>
      </c>
      <c r="C2818" s="2506">
        <v>45537.708333333336</v>
      </c>
      <c r="D2818" s="2506">
        <v>45540.666666666664</v>
      </c>
      <c r="E2818" s="2508">
        <v>71.0</v>
      </c>
      <c r="F2818" s="2508" t="s">
        <v>443</v>
      </c>
      <c r="G2818" s="2508">
        <v>6.0</v>
      </c>
      <c r="H2818" s="2508">
        <v>149.0</v>
      </c>
      <c r="I2818" s="2508">
        <v>187.0</v>
      </c>
      <c r="J2818" s="2508">
        <v>143.0</v>
      </c>
      <c r="K2818" s="2510">
        <v>35385.0</v>
      </c>
      <c r="L2818" s="2510">
        <v>1311.0</v>
      </c>
      <c r="M2818" s="2508">
        <v>156.0</v>
      </c>
      <c r="N2818" s="2508">
        <v>8.0</v>
      </c>
      <c r="O2818" s="2508">
        <v>27.0</v>
      </c>
      <c r="P2818" s="2508">
        <v>0.4</v>
      </c>
    </row>
    <row r="2819">
      <c r="A2819" s="2505" t="s">
        <v>41</v>
      </c>
      <c r="B2819" s="2505" t="s">
        <v>783</v>
      </c>
      <c r="C2819" s="2506">
        <v>45544.708333333336</v>
      </c>
      <c r="D2819" s="2506">
        <v>45547.583333333336</v>
      </c>
      <c r="E2819" s="2508">
        <v>69.0</v>
      </c>
      <c r="F2819" s="2508" t="s">
        <v>443</v>
      </c>
      <c r="G2819" s="2508">
        <v>2.0</v>
      </c>
      <c r="H2819" s="2508">
        <v>136.0</v>
      </c>
      <c r="I2819" s="2508">
        <v>272.0</v>
      </c>
      <c r="J2819" s="2508">
        <v>138.0</v>
      </c>
      <c r="K2819" s="2510">
        <v>34834.0</v>
      </c>
      <c r="L2819" s="2510">
        <v>1833.0</v>
      </c>
      <c r="M2819" s="2508">
        <v>139.0</v>
      </c>
      <c r="N2819" s="2508">
        <v>11.0</v>
      </c>
      <c r="O2819" s="2508">
        <v>19.0</v>
      </c>
      <c r="P2819" s="2508">
        <v>0.3</v>
      </c>
    </row>
    <row r="2820">
      <c r="A2820" s="2505" t="s">
        <v>40</v>
      </c>
      <c r="B2820" s="2505" t="s">
        <v>783</v>
      </c>
      <c r="C2820" s="2506">
        <v>45551.708333333336</v>
      </c>
      <c r="D2820" s="2506">
        <v>45554.583333333336</v>
      </c>
      <c r="E2820" s="2508">
        <v>69.0</v>
      </c>
      <c r="F2820" s="2508" t="s">
        <v>443</v>
      </c>
      <c r="G2820" s="2508">
        <v>3.0</v>
      </c>
      <c r="H2820" s="2508">
        <v>158.0</v>
      </c>
      <c r="I2820" s="2508">
        <v>129.0</v>
      </c>
      <c r="J2820" s="2508">
        <v>155.0</v>
      </c>
      <c r="K2820" s="2510">
        <v>12989.0</v>
      </c>
      <c r="L2820" s="2510">
        <v>1181.0</v>
      </c>
      <c r="M2820" s="2508">
        <v>154.0</v>
      </c>
      <c r="N2820" s="2508">
        <v>7.0</v>
      </c>
      <c r="O2820" s="2508">
        <v>11.0</v>
      </c>
      <c r="P2820" s="2508">
        <v>0.2</v>
      </c>
    </row>
    <row r="2821">
      <c r="A2821" s="2505" t="s">
        <v>39</v>
      </c>
      <c r="B2821" s="2505" t="s">
        <v>783</v>
      </c>
      <c r="C2821" s="2506">
        <v>45558.708333333336</v>
      </c>
      <c r="D2821" s="2506">
        <v>45561.583333333336</v>
      </c>
      <c r="E2821" s="2508">
        <v>69.0</v>
      </c>
      <c r="F2821" s="2508" t="s">
        <v>443</v>
      </c>
      <c r="G2821" s="2508">
        <v>5.0</v>
      </c>
      <c r="H2821" s="2508">
        <v>177.0</v>
      </c>
      <c r="I2821" s="2508">
        <v>9.0</v>
      </c>
      <c r="J2821" s="2508">
        <v>178.0</v>
      </c>
      <c r="K2821" s="2510">
        <v>2105.0</v>
      </c>
      <c r="L2821" s="2510">
        <v>1053.0</v>
      </c>
      <c r="M2821" s="2508">
        <v>170.0</v>
      </c>
      <c r="N2821" s="2508">
        <v>6.0</v>
      </c>
      <c r="O2821" s="2508">
        <v>2.0</v>
      </c>
      <c r="P2821" s="2508">
        <v>0.0</v>
      </c>
    </row>
    <row r="2822">
      <c r="A2822" s="2505" t="s">
        <v>38</v>
      </c>
      <c r="B2822" s="2505" t="s">
        <v>783</v>
      </c>
      <c r="C2822" s="2506">
        <v>45565.708333333336</v>
      </c>
      <c r="D2822" s="2506">
        <v>45568.583333333336</v>
      </c>
      <c r="E2822" s="2508">
        <v>69.0</v>
      </c>
      <c r="F2822" s="2508" t="s">
        <v>443</v>
      </c>
      <c r="G2822" s="2508">
        <v>3.0</v>
      </c>
      <c r="H2822" s="2508">
        <v>162.0</v>
      </c>
      <c r="I2822" s="2508">
        <v>94.0</v>
      </c>
      <c r="J2822" s="2508">
        <v>170.0</v>
      </c>
      <c r="K2822" s="2510">
        <v>5459.0</v>
      </c>
      <c r="L2822" s="2510">
        <v>2730.0</v>
      </c>
      <c r="M2822" s="2508">
        <v>117.0</v>
      </c>
      <c r="N2822" s="2508">
        <v>17.0</v>
      </c>
      <c r="O2822" s="2508">
        <v>2.0</v>
      </c>
      <c r="P2822" s="2508">
        <v>0.0</v>
      </c>
    </row>
    <row r="2823">
      <c r="A2823" s="2505" t="s">
        <v>37</v>
      </c>
      <c r="B2823" s="2505" t="s">
        <v>783</v>
      </c>
      <c r="C2823" s="2506">
        <v>45572.625</v>
      </c>
      <c r="D2823" s="2506">
        <v>45575.583333333336</v>
      </c>
      <c r="E2823" s="2508">
        <v>71.0</v>
      </c>
      <c r="F2823" s="2508" t="s">
        <v>443</v>
      </c>
      <c r="G2823" s="2508">
        <v>2.0</v>
      </c>
      <c r="H2823" s="2508">
        <v>176.0</v>
      </c>
      <c r="I2823" s="2508">
        <v>69.0</v>
      </c>
      <c r="J2823" s="2508">
        <v>177.0</v>
      </c>
      <c r="K2823" s="2510">
        <v>6383.0</v>
      </c>
      <c r="L2823" s="2510">
        <v>1596.0</v>
      </c>
      <c r="M2823" s="2508">
        <v>155.0</v>
      </c>
      <c r="N2823" s="2508">
        <v>10.0</v>
      </c>
      <c r="O2823" s="2508">
        <v>4.0</v>
      </c>
      <c r="P2823" s="2508">
        <v>0.1</v>
      </c>
    </row>
    <row r="2824">
      <c r="A2824" s="2505" t="s">
        <v>36</v>
      </c>
      <c r="B2824" s="2505" t="s">
        <v>783</v>
      </c>
      <c r="C2824" s="2506">
        <v>45579.625</v>
      </c>
      <c r="D2824" s="2506">
        <v>45582.583333333336</v>
      </c>
      <c r="E2824" s="2508">
        <v>71.0</v>
      </c>
      <c r="F2824" s="2508" t="s">
        <v>443</v>
      </c>
      <c r="G2824" s="2508">
        <v>1.0</v>
      </c>
      <c r="H2824" s="2508">
        <v>141.0</v>
      </c>
      <c r="I2824" s="2508">
        <v>247.0</v>
      </c>
      <c r="J2824" s="2508">
        <v>151.0</v>
      </c>
      <c r="K2824" s="2510">
        <v>43947.0</v>
      </c>
      <c r="L2824" s="2510">
        <v>2197.0</v>
      </c>
      <c r="M2824" s="2508">
        <v>133.0</v>
      </c>
      <c r="N2824" s="2508">
        <v>13.0</v>
      </c>
      <c r="O2824" s="2508">
        <v>20.0</v>
      </c>
      <c r="P2824" s="2508">
        <v>0.3</v>
      </c>
    </row>
    <row r="2825">
      <c r="A2825" s="2505" t="s">
        <v>35</v>
      </c>
      <c r="B2825" s="2505" t="s">
        <v>783</v>
      </c>
      <c r="C2825" s="2506">
        <v>45586.625</v>
      </c>
      <c r="D2825" s="2506">
        <v>45589.583333333336</v>
      </c>
      <c r="E2825" s="2508">
        <v>71.0</v>
      </c>
      <c r="F2825" s="2508" t="s">
        <v>443</v>
      </c>
      <c r="G2825" s="2508">
        <v>4.0</v>
      </c>
      <c r="H2825" s="2508">
        <v>165.0</v>
      </c>
      <c r="I2825" s="2508">
        <v>65.0</v>
      </c>
      <c r="J2825" s="2508">
        <v>160.0</v>
      </c>
      <c r="K2825" s="2510">
        <v>17533.0</v>
      </c>
      <c r="L2825" s="2510">
        <v>1169.0</v>
      </c>
      <c r="M2825" s="2508">
        <v>164.0</v>
      </c>
      <c r="N2825" s="2508">
        <v>7.0</v>
      </c>
      <c r="O2825" s="2508">
        <v>15.0</v>
      </c>
      <c r="P2825" s="2508">
        <v>0.2</v>
      </c>
    </row>
    <row r="2826">
      <c r="A2826" s="2505" t="s">
        <v>34</v>
      </c>
      <c r="B2826" s="2505" t="s">
        <v>783</v>
      </c>
      <c r="C2826" s="2506">
        <v>45593.583333333336</v>
      </c>
      <c r="D2826" s="2506">
        <v>45596.583333333336</v>
      </c>
      <c r="E2826" s="2508">
        <v>72.0</v>
      </c>
      <c r="F2826" s="2508" t="s">
        <v>443</v>
      </c>
      <c r="G2826" s="2508">
        <v>1.0</v>
      </c>
      <c r="H2826" s="2508">
        <v>95.0</v>
      </c>
      <c r="I2826" s="2508">
        <v>451.0</v>
      </c>
      <c r="J2826" s="2508">
        <v>107.0</v>
      </c>
      <c r="K2826" s="2510">
        <v>120383.0</v>
      </c>
      <c r="L2826" s="2510">
        <v>3087.0</v>
      </c>
      <c r="M2826" s="2508">
        <v>115.0</v>
      </c>
      <c r="N2826" s="2508">
        <v>18.0</v>
      </c>
      <c r="O2826" s="2508">
        <v>39.0</v>
      </c>
      <c r="P2826" s="2508">
        <v>0.5</v>
      </c>
    </row>
    <row r="2827">
      <c r="A2827" s="2505" t="s">
        <v>33</v>
      </c>
      <c r="B2827" s="2505" t="s">
        <v>783</v>
      </c>
      <c r="C2827" s="2506">
        <v>45600.583333333336</v>
      </c>
      <c r="D2827" s="2506">
        <v>45603.583333333336</v>
      </c>
      <c r="E2827" s="2508">
        <v>72.0</v>
      </c>
      <c r="F2827" s="2508" t="s">
        <v>443</v>
      </c>
      <c r="G2827" s="2508">
        <v>4.0</v>
      </c>
      <c r="H2827" s="2508">
        <v>165.0</v>
      </c>
      <c r="I2827" s="2508">
        <v>125.0</v>
      </c>
      <c r="J2827" s="2508">
        <v>158.0</v>
      </c>
      <c r="K2827" s="2510">
        <v>33483.0</v>
      </c>
      <c r="L2827" s="2510">
        <v>1080.0</v>
      </c>
      <c r="M2827" s="2508">
        <v>172.0</v>
      </c>
      <c r="N2827" s="2508">
        <v>6.0</v>
      </c>
      <c r="O2827" s="2508">
        <v>31.0</v>
      </c>
      <c r="P2827" s="2508">
        <v>0.4</v>
      </c>
    </row>
    <row r="2828">
      <c r="A2828" s="2505" t="s">
        <v>32</v>
      </c>
      <c r="B2828" s="2505" t="s">
        <v>783</v>
      </c>
      <c r="C2828" s="2506">
        <v>45607.583333333336</v>
      </c>
      <c r="D2828" s="2506">
        <v>45610.583333333336</v>
      </c>
      <c r="E2828" s="2508">
        <v>72.0</v>
      </c>
      <c r="F2828" s="2508" t="s">
        <v>443</v>
      </c>
      <c r="G2828" s="2508">
        <v>3.0</v>
      </c>
      <c r="H2828" s="2508">
        <v>130.0</v>
      </c>
      <c r="I2828" s="2508">
        <v>323.0</v>
      </c>
      <c r="J2828" s="2508">
        <v>132.0</v>
      </c>
      <c r="K2828" s="2510">
        <v>102611.0</v>
      </c>
      <c r="L2828" s="2510">
        <v>2183.0</v>
      </c>
      <c r="M2828" s="2508">
        <v>140.0</v>
      </c>
      <c r="N2828" s="2508">
        <v>13.0</v>
      </c>
      <c r="O2828" s="2508">
        <v>47.0</v>
      </c>
      <c r="P2828" s="2508">
        <v>0.7</v>
      </c>
    </row>
    <row r="2829">
      <c r="A2829" s="2505" t="s">
        <v>31</v>
      </c>
      <c r="B2829" s="2505" t="s">
        <v>783</v>
      </c>
      <c r="C2829" s="2506">
        <v>45614.583333333336</v>
      </c>
      <c r="D2829" s="2506">
        <v>45617.583333333336</v>
      </c>
      <c r="E2829" s="2508">
        <v>72.0</v>
      </c>
      <c r="F2829" s="2508" t="s">
        <v>443</v>
      </c>
      <c r="G2829" s="2508">
        <v>4.0</v>
      </c>
      <c r="H2829" s="2508">
        <v>39.0</v>
      </c>
      <c r="I2829" s="2508">
        <v>729.0</v>
      </c>
      <c r="J2829" s="2508">
        <v>65.0</v>
      </c>
      <c r="K2829" s="2510">
        <v>369811.0</v>
      </c>
      <c r="L2829" s="2510">
        <v>11557.0</v>
      </c>
      <c r="M2829" s="2508">
        <v>38.0</v>
      </c>
      <c r="N2829" s="2508">
        <v>68.0</v>
      </c>
      <c r="O2829" s="2508">
        <v>32.0</v>
      </c>
      <c r="P2829" s="2508">
        <v>0.4</v>
      </c>
    </row>
    <row r="2830">
      <c r="A2830" s="2505" t="s">
        <v>30</v>
      </c>
      <c r="B2830" s="2505" t="s">
        <v>783</v>
      </c>
      <c r="C2830" s="2506">
        <v>45621.583333333336</v>
      </c>
      <c r="D2830" s="2506">
        <v>45624.583333333336</v>
      </c>
      <c r="E2830" s="2508">
        <v>72.0</v>
      </c>
      <c r="F2830" s="2508" t="s">
        <v>443</v>
      </c>
      <c r="G2830" s="2508">
        <v>5.0</v>
      </c>
      <c r="H2830" s="2508">
        <v>19.0</v>
      </c>
      <c r="I2830" s="2508">
        <v>834.0</v>
      </c>
      <c r="J2830" s="2508">
        <v>37.0</v>
      </c>
      <c r="K2830" s="2510">
        <v>522497.0</v>
      </c>
      <c r="L2830" s="2510">
        <v>20900.0</v>
      </c>
      <c r="M2830" s="2508">
        <v>14.0</v>
      </c>
      <c r="N2830" s="2508">
        <v>123.0</v>
      </c>
      <c r="O2830" s="2508">
        <v>25.0</v>
      </c>
      <c r="P2830" s="2508">
        <v>0.3</v>
      </c>
    </row>
    <row r="2831">
      <c r="A2831" s="2505" t="s">
        <v>29</v>
      </c>
      <c r="B2831" s="2505" t="s">
        <v>783</v>
      </c>
      <c r="C2831" s="2506">
        <v>45628.583333333336</v>
      </c>
      <c r="D2831" s="2506">
        <v>45631.583333333336</v>
      </c>
      <c r="E2831" s="2508">
        <v>72.0</v>
      </c>
      <c r="F2831" s="2508" t="s">
        <v>443</v>
      </c>
      <c r="G2831" s="2508">
        <v>6.0</v>
      </c>
      <c r="H2831" s="2508">
        <v>89.0</v>
      </c>
      <c r="I2831" s="2508">
        <v>494.0</v>
      </c>
      <c r="J2831" s="2508">
        <v>115.0</v>
      </c>
      <c r="K2831" s="2510">
        <v>158066.0</v>
      </c>
      <c r="L2831" s="2510">
        <v>5099.0</v>
      </c>
      <c r="M2831" s="2508">
        <v>83.0</v>
      </c>
      <c r="N2831" s="2508">
        <v>30.0</v>
      </c>
      <c r="O2831" s="2508">
        <v>31.0</v>
      </c>
      <c r="P2831" s="2508">
        <v>0.4</v>
      </c>
    </row>
    <row r="2832">
      <c r="A2832" s="2505" t="s">
        <v>28</v>
      </c>
      <c r="B2832" s="2505" t="s">
        <v>783</v>
      </c>
      <c r="C2832" s="2506">
        <v>45635.583333333336</v>
      </c>
      <c r="D2832" s="2506">
        <v>45638.583333333336</v>
      </c>
      <c r="E2832" s="2508">
        <v>72.0</v>
      </c>
      <c r="F2832" s="2508" t="s">
        <v>443</v>
      </c>
      <c r="G2832" s="2508">
        <v>6.0</v>
      </c>
      <c r="H2832" s="2508">
        <v>145.0</v>
      </c>
      <c r="I2832" s="2508">
        <v>226.0</v>
      </c>
      <c r="J2832" s="2508">
        <v>138.0</v>
      </c>
      <c r="K2832" s="2510">
        <v>53772.0</v>
      </c>
      <c r="L2832" s="2510">
        <v>1582.0</v>
      </c>
      <c r="M2832" s="2508">
        <v>155.0</v>
      </c>
      <c r="N2832" s="2508">
        <v>9.0</v>
      </c>
      <c r="O2832" s="2508">
        <v>34.0</v>
      </c>
      <c r="P2832" s="2508">
        <v>0.5</v>
      </c>
    </row>
    <row r="2833">
      <c r="A2833" s="2505" t="s">
        <v>27</v>
      </c>
      <c r="B2833" s="2505" t="s">
        <v>783</v>
      </c>
      <c r="C2833" s="2506">
        <v>45642.583333333336</v>
      </c>
      <c r="D2833" s="2506">
        <v>45645.583333333336</v>
      </c>
      <c r="E2833" s="2508">
        <v>72.0</v>
      </c>
      <c r="F2833" s="2508" t="s">
        <v>443</v>
      </c>
      <c r="G2833" s="2508">
        <v>2.0</v>
      </c>
      <c r="H2833" s="2508">
        <v>128.0</v>
      </c>
      <c r="I2833" s="2508">
        <v>309.0</v>
      </c>
      <c r="J2833" s="2508">
        <v>127.0</v>
      </c>
      <c r="K2833" s="2510">
        <v>66750.0</v>
      </c>
      <c r="L2833" s="2510">
        <v>2384.0</v>
      </c>
      <c r="M2833" s="2508">
        <v>140.0</v>
      </c>
      <c r="N2833" s="2508">
        <v>14.0</v>
      </c>
      <c r="O2833" s="2508">
        <v>28.0</v>
      </c>
      <c r="P2833" s="2508">
        <v>0.4</v>
      </c>
    </row>
    <row r="2834">
      <c r="A2834" s="2505" t="s">
        <v>26</v>
      </c>
      <c r="B2834" s="2505" t="s">
        <v>783</v>
      </c>
      <c r="C2834" s="2506">
        <v>45649.583333333336</v>
      </c>
      <c r="D2834" s="2506">
        <v>45652.583333333336</v>
      </c>
      <c r="E2834" s="2508">
        <v>72.0</v>
      </c>
      <c r="F2834" s="2508" t="s">
        <v>443</v>
      </c>
      <c r="G2834" s="2508">
        <v>3.0</v>
      </c>
      <c r="H2834" s="2508">
        <v>111.0</v>
      </c>
      <c r="I2834" s="2508">
        <v>348.0</v>
      </c>
      <c r="J2834" s="2508">
        <v>111.0</v>
      </c>
      <c r="K2834" s="2510">
        <v>63327.0</v>
      </c>
      <c r="L2834" s="2510">
        <v>2639.0</v>
      </c>
      <c r="M2834" s="2508">
        <v>126.0</v>
      </c>
      <c r="N2834" s="2508">
        <v>16.0</v>
      </c>
      <c r="O2834" s="2508">
        <v>24.0</v>
      </c>
      <c r="P2834" s="2508">
        <v>0.3</v>
      </c>
    </row>
    <row r="2835">
      <c r="A2835" s="2505" t="s">
        <v>25</v>
      </c>
      <c r="B2835" s="2505" t="s">
        <v>783</v>
      </c>
      <c r="C2835" s="2506">
        <v>45656.583333333336</v>
      </c>
      <c r="D2835" s="2506">
        <v>45659.583333333336</v>
      </c>
      <c r="E2835" s="2508">
        <v>72.0</v>
      </c>
      <c r="F2835" s="2508" t="s">
        <v>443</v>
      </c>
      <c r="G2835" s="2508">
        <v>5.0</v>
      </c>
      <c r="H2835" s="2508">
        <v>135.0</v>
      </c>
      <c r="I2835" s="2508">
        <v>241.0</v>
      </c>
      <c r="J2835" s="2508">
        <v>140.0</v>
      </c>
      <c r="K2835" s="2510">
        <v>31007.0</v>
      </c>
      <c r="L2835" s="2510">
        <v>2584.0</v>
      </c>
      <c r="M2835" s="2508">
        <v>130.0</v>
      </c>
      <c r="N2835" s="2508">
        <v>15.0</v>
      </c>
      <c r="O2835" s="2508">
        <v>12.0</v>
      </c>
      <c r="P2835" s="2508">
        <v>0.2</v>
      </c>
    </row>
    <row r="2836">
      <c r="A2836" s="2505" t="s">
        <v>24</v>
      </c>
      <c r="B2836" s="2505" t="s">
        <v>783</v>
      </c>
      <c r="C2836" s="2506">
        <v>45663.583333333336</v>
      </c>
      <c r="D2836" s="2506">
        <v>45666.583333333336</v>
      </c>
      <c r="E2836" s="2508">
        <v>72.0</v>
      </c>
      <c r="F2836" s="2508" t="s">
        <v>443</v>
      </c>
      <c r="G2836" s="2508">
        <v>4.0</v>
      </c>
      <c r="H2836" s="2508">
        <v>126.0</v>
      </c>
      <c r="I2836" s="2508">
        <v>297.0</v>
      </c>
      <c r="J2836" s="2508">
        <v>126.0</v>
      </c>
      <c r="K2836" s="2510">
        <v>52393.0</v>
      </c>
      <c r="L2836" s="2510">
        <v>2278.0</v>
      </c>
      <c r="M2836" s="2508">
        <v>132.0</v>
      </c>
      <c r="N2836" s="2508">
        <v>13.0</v>
      </c>
      <c r="O2836" s="2508">
        <v>23.0</v>
      </c>
      <c r="P2836" s="2508">
        <v>0.3</v>
      </c>
    </row>
    <row r="2837">
      <c r="A2837" s="2505" t="s">
        <v>23</v>
      </c>
      <c r="B2837" s="2505" t="s">
        <v>783</v>
      </c>
      <c r="C2837" s="2506">
        <v>45670.583333333336</v>
      </c>
      <c r="D2837" s="2506">
        <v>45673.583333333336</v>
      </c>
      <c r="E2837" s="2508">
        <v>72.0</v>
      </c>
      <c r="F2837" s="2508" t="s">
        <v>443</v>
      </c>
      <c r="G2837" s="2508">
        <v>3.0</v>
      </c>
      <c r="H2837" s="2508">
        <v>155.0</v>
      </c>
      <c r="I2837" s="2508">
        <v>157.0</v>
      </c>
      <c r="J2837" s="2508">
        <v>151.0</v>
      </c>
      <c r="K2837" s="2510">
        <v>24574.0</v>
      </c>
      <c r="L2837" s="2510">
        <v>1117.0</v>
      </c>
      <c r="M2837" s="2508">
        <v>156.0</v>
      </c>
      <c r="N2837" s="2508">
        <v>7.0</v>
      </c>
      <c r="O2837" s="2508">
        <v>22.0</v>
      </c>
      <c r="P2837" s="2508">
        <v>0.3</v>
      </c>
    </row>
    <row r="2838">
      <c r="A2838" s="2505" t="s">
        <v>22</v>
      </c>
      <c r="B2838" s="2505" t="s">
        <v>783</v>
      </c>
      <c r="C2838" s="2506">
        <v>45677.583333333336</v>
      </c>
      <c r="D2838" s="2506">
        <v>45680.583333333336</v>
      </c>
      <c r="E2838" s="2508">
        <v>72.0</v>
      </c>
      <c r="F2838" s="2508" t="s">
        <v>443</v>
      </c>
      <c r="G2838" s="2508">
        <v>2.0</v>
      </c>
      <c r="H2838" s="2508">
        <v>146.0</v>
      </c>
      <c r="I2838" s="2508">
        <v>201.0</v>
      </c>
      <c r="J2838" s="2508">
        <v>145.0</v>
      </c>
      <c r="K2838" s="2510">
        <v>48174.0</v>
      </c>
      <c r="L2838" s="2510">
        <v>1927.0</v>
      </c>
      <c r="M2838" s="2508">
        <v>149.0</v>
      </c>
      <c r="N2838" s="2508">
        <v>11.0</v>
      </c>
      <c r="O2838" s="2508">
        <v>25.0</v>
      </c>
      <c r="P2838" s="2508">
        <v>0.3</v>
      </c>
    </row>
    <row r="2839">
      <c r="A2839" s="2505" t="s">
        <v>21</v>
      </c>
      <c r="B2839" s="2505" t="s">
        <v>783</v>
      </c>
      <c r="C2839" s="2506">
        <v>45684.583333333336</v>
      </c>
      <c r="D2839" s="2506">
        <v>45687.583333333336</v>
      </c>
      <c r="E2839" s="2508">
        <v>72.0</v>
      </c>
      <c r="F2839" s="2508" t="s">
        <v>443</v>
      </c>
      <c r="G2839" s="2508">
        <v>2.0</v>
      </c>
      <c r="H2839" s="2508">
        <v>159.0</v>
      </c>
      <c r="I2839" s="2508">
        <v>125.0</v>
      </c>
      <c r="J2839" s="2508">
        <v>159.0</v>
      </c>
      <c r="K2839" s="2510">
        <v>29826.0</v>
      </c>
      <c r="L2839" s="2510">
        <v>1491.0</v>
      </c>
      <c r="M2839" s="2508">
        <v>156.0</v>
      </c>
      <c r="N2839" s="2508">
        <v>9.0</v>
      </c>
      <c r="O2839" s="2508">
        <v>20.0</v>
      </c>
      <c r="P2839" s="2508">
        <v>0.3</v>
      </c>
    </row>
    <row r="2840">
      <c r="A2840" s="2505" t="s">
        <v>20</v>
      </c>
      <c r="B2840" s="2505" t="s">
        <v>783</v>
      </c>
      <c r="C2840" s="2506">
        <v>45691.583333333336</v>
      </c>
      <c r="D2840" s="2506">
        <v>45694.583333333336</v>
      </c>
      <c r="E2840" s="2508">
        <v>72.0</v>
      </c>
      <c r="F2840" s="2508" t="s">
        <v>443</v>
      </c>
      <c r="G2840" s="2508">
        <v>4.0</v>
      </c>
      <c r="H2840" s="2508">
        <v>162.0</v>
      </c>
      <c r="I2840" s="2508">
        <v>102.0</v>
      </c>
      <c r="J2840" s="2508">
        <v>156.0</v>
      </c>
      <c r="K2840" s="2510">
        <v>24716.0</v>
      </c>
      <c r="L2840" s="2510">
        <v>1030.0</v>
      </c>
      <c r="M2840" s="2508">
        <v>164.0</v>
      </c>
      <c r="N2840" s="2508">
        <v>6.0</v>
      </c>
      <c r="O2840" s="2508">
        <v>24.0</v>
      </c>
      <c r="P2840" s="2508">
        <v>0.3</v>
      </c>
    </row>
    <row r="2841">
      <c r="A2841" s="2505" t="s">
        <v>19</v>
      </c>
      <c r="B2841" s="2505" t="s">
        <v>783</v>
      </c>
      <c r="C2841" s="2506">
        <v>45698.583333333336</v>
      </c>
      <c r="D2841" s="2506">
        <v>45701.583333333336</v>
      </c>
      <c r="E2841" s="2508">
        <v>72.0</v>
      </c>
      <c r="F2841" s="2508" t="s">
        <v>443</v>
      </c>
      <c r="G2841" s="2508">
        <v>3.0</v>
      </c>
      <c r="H2841" s="2508">
        <v>38.0</v>
      </c>
      <c r="I2841" s="2508">
        <v>712.0</v>
      </c>
      <c r="J2841" s="2508">
        <v>55.0</v>
      </c>
      <c r="K2841" s="2510">
        <v>340770.0</v>
      </c>
      <c r="L2841" s="2510">
        <v>9736.0</v>
      </c>
      <c r="M2841" s="2508">
        <v>46.0</v>
      </c>
      <c r="N2841" s="2508">
        <v>57.0</v>
      </c>
      <c r="O2841" s="2508">
        <v>35.0</v>
      </c>
      <c r="P2841" s="2508">
        <v>0.5</v>
      </c>
    </row>
    <row r="2842">
      <c r="A2842" s="2505" t="s">
        <v>18</v>
      </c>
      <c r="B2842" s="2505" t="s">
        <v>783</v>
      </c>
      <c r="C2842" s="2506">
        <v>45705.583333333336</v>
      </c>
      <c r="D2842" s="2506">
        <v>45708.583333333336</v>
      </c>
      <c r="E2842" s="2508">
        <v>72.0</v>
      </c>
      <c r="F2842" s="2508" t="s">
        <v>443</v>
      </c>
      <c r="G2842" s="2508">
        <v>5.0</v>
      </c>
      <c r="H2842" s="2508">
        <v>129.0</v>
      </c>
      <c r="I2842" s="2508">
        <v>263.0</v>
      </c>
      <c r="J2842" s="2508">
        <v>135.0</v>
      </c>
      <c r="K2842" s="2510">
        <v>59620.0</v>
      </c>
      <c r="L2842" s="2510">
        <v>1987.0</v>
      </c>
      <c r="M2842" s="2508">
        <v>140.0</v>
      </c>
      <c r="N2842" s="2508">
        <v>12.0</v>
      </c>
      <c r="O2842" s="2508">
        <v>30.0</v>
      </c>
      <c r="P2842" s="2508">
        <v>0.4</v>
      </c>
    </row>
    <row r="2843">
      <c r="A2843" s="2505" t="s">
        <v>17</v>
      </c>
      <c r="B2843" s="2505" t="s">
        <v>783</v>
      </c>
      <c r="C2843" s="2506">
        <v>45712.583333333336</v>
      </c>
      <c r="D2843" s="2506">
        <v>45715.583333333336</v>
      </c>
      <c r="E2843" s="2508">
        <v>72.0</v>
      </c>
      <c r="F2843" s="2508" t="s">
        <v>443</v>
      </c>
      <c r="G2843" s="2508">
        <v>5.0</v>
      </c>
      <c r="H2843" s="2508">
        <v>141.0</v>
      </c>
      <c r="I2843" s="2508">
        <v>215.0</v>
      </c>
      <c r="J2843" s="2508">
        <v>139.0</v>
      </c>
      <c r="K2843" s="2510">
        <v>31937.0</v>
      </c>
      <c r="L2843" s="2510">
        <v>1597.0</v>
      </c>
      <c r="M2843" s="2508">
        <v>147.0</v>
      </c>
      <c r="N2843" s="2508">
        <v>9.0</v>
      </c>
      <c r="O2843" s="2508">
        <v>20.0</v>
      </c>
      <c r="P2843" s="2508">
        <v>0.3</v>
      </c>
    </row>
    <row r="2844">
      <c r="A2844" s="2505" t="s">
        <v>16</v>
      </c>
      <c r="B2844" s="2505" t="s">
        <v>783</v>
      </c>
      <c r="C2844" s="2506">
        <v>45719.583333333336</v>
      </c>
      <c r="D2844" s="2506">
        <v>45722.583333333336</v>
      </c>
      <c r="E2844" s="2508">
        <v>72.0</v>
      </c>
      <c r="F2844" s="2508" t="s">
        <v>443</v>
      </c>
      <c r="G2844" s="2508">
        <v>4.0</v>
      </c>
      <c r="H2844" s="2508">
        <v>92.0</v>
      </c>
      <c r="I2844" s="2508">
        <v>435.0</v>
      </c>
      <c r="J2844" s="2508">
        <v>103.0</v>
      </c>
      <c r="K2844" s="2510">
        <v>96687.0</v>
      </c>
      <c r="L2844" s="2510">
        <v>3021.0</v>
      </c>
      <c r="M2844" s="2508">
        <v>109.0</v>
      </c>
      <c r="N2844" s="2508">
        <v>18.0</v>
      </c>
      <c r="O2844" s="2508">
        <v>32.0</v>
      </c>
      <c r="P2844" s="2508">
        <v>0.4</v>
      </c>
    </row>
    <row r="2845">
      <c r="A2845" s="2505" t="s">
        <v>782</v>
      </c>
      <c r="B2845" s="2505" t="s">
        <v>783</v>
      </c>
      <c r="C2845" s="2506">
        <v>45502.625</v>
      </c>
      <c r="D2845" s="2506">
        <v>45505.583333333336</v>
      </c>
      <c r="E2845" s="2508">
        <v>71.0</v>
      </c>
      <c r="F2845" s="2508" t="s">
        <v>364</v>
      </c>
      <c r="G2845" s="2508">
        <v>5.0</v>
      </c>
      <c r="H2845" s="2508">
        <v>61.0</v>
      </c>
      <c r="I2845" s="2508">
        <v>595.0</v>
      </c>
      <c r="J2845" s="2508">
        <v>57.0</v>
      </c>
      <c r="K2845" s="2510">
        <v>225971.0</v>
      </c>
      <c r="L2845" s="2510">
        <v>17382.0</v>
      </c>
      <c r="M2845" s="2508">
        <v>68.0</v>
      </c>
      <c r="N2845" s="2508">
        <v>28.0</v>
      </c>
      <c r="O2845" s="2508">
        <v>13.0</v>
      </c>
      <c r="P2845" s="2508">
        <v>0.2</v>
      </c>
    </row>
    <row r="2846">
      <c r="A2846" s="2505" t="s">
        <v>46</v>
      </c>
      <c r="B2846" s="2505" t="s">
        <v>783</v>
      </c>
      <c r="C2846" s="2506">
        <v>45509.625</v>
      </c>
      <c r="D2846" s="2506">
        <v>45512.583333333336</v>
      </c>
      <c r="E2846" s="2508">
        <v>71.0</v>
      </c>
      <c r="F2846" s="2508" t="s">
        <v>364</v>
      </c>
      <c r="G2846" s="2508">
        <v>6.0</v>
      </c>
      <c r="H2846" s="2508">
        <v>86.0</v>
      </c>
      <c r="I2846" s="2508">
        <v>477.0</v>
      </c>
      <c r="J2846" s="2508">
        <v>82.0</v>
      </c>
      <c r="K2846" s="2510">
        <v>115960.0</v>
      </c>
      <c r="L2846" s="2510">
        <v>16566.0</v>
      </c>
      <c r="M2846" s="2508">
        <v>75.0</v>
      </c>
      <c r="N2846" s="2508">
        <v>25.0</v>
      </c>
      <c r="O2846" s="2508">
        <v>7.0</v>
      </c>
      <c r="P2846" s="2508">
        <v>0.1</v>
      </c>
    </row>
    <row r="2847">
      <c r="A2847" s="2505" t="s">
        <v>45</v>
      </c>
      <c r="B2847" s="2505" t="s">
        <v>783</v>
      </c>
      <c r="C2847" s="2506">
        <v>45516.625</v>
      </c>
      <c r="D2847" s="2506">
        <v>45519.583333333336</v>
      </c>
      <c r="E2847" s="2508">
        <v>71.0</v>
      </c>
      <c r="F2847" s="2508" t="s">
        <v>364</v>
      </c>
      <c r="G2847" s="2508">
        <v>5.0</v>
      </c>
      <c r="H2847" s="2508">
        <v>48.0</v>
      </c>
      <c r="I2847" s="2508">
        <v>616.0</v>
      </c>
      <c r="J2847" s="2508">
        <v>50.0</v>
      </c>
      <c r="K2847" s="2510">
        <v>205320.0</v>
      </c>
      <c r="L2847" s="2510">
        <v>18665.0</v>
      </c>
      <c r="M2847" s="2508">
        <v>60.0</v>
      </c>
      <c r="N2847" s="2508">
        <v>28.0</v>
      </c>
      <c r="O2847" s="2508">
        <v>11.0</v>
      </c>
      <c r="P2847" s="2508">
        <v>0.2</v>
      </c>
    </row>
    <row r="2848">
      <c r="A2848" s="2505" t="s">
        <v>44</v>
      </c>
      <c r="B2848" s="2505" t="s">
        <v>783</v>
      </c>
      <c r="C2848" s="2506">
        <v>45523.625</v>
      </c>
      <c r="D2848" s="2506">
        <v>45526.583333333336</v>
      </c>
      <c r="E2848" s="2508">
        <v>71.0</v>
      </c>
      <c r="F2848" s="2508" t="s">
        <v>364</v>
      </c>
      <c r="G2848" s="2508">
        <v>6.0</v>
      </c>
      <c r="H2848" s="2508">
        <v>67.0</v>
      </c>
      <c r="I2848" s="2508">
        <v>585.0</v>
      </c>
      <c r="J2848" s="2508">
        <v>63.0</v>
      </c>
      <c r="K2848" s="2510">
        <v>193038.0</v>
      </c>
      <c r="L2848" s="2510">
        <v>21449.0</v>
      </c>
      <c r="M2848" s="2508">
        <v>60.0</v>
      </c>
      <c r="N2848" s="2508">
        <v>33.0</v>
      </c>
      <c r="O2848" s="2508">
        <v>9.0</v>
      </c>
      <c r="P2848" s="2508">
        <v>0.1</v>
      </c>
    </row>
    <row r="2849">
      <c r="A2849" s="2505" t="s">
        <v>43</v>
      </c>
      <c r="B2849" s="2505" t="s">
        <v>783</v>
      </c>
      <c r="C2849" s="2506">
        <v>45530.625</v>
      </c>
      <c r="D2849" s="2506">
        <v>45533.583333333336</v>
      </c>
      <c r="E2849" s="2508">
        <v>71.0</v>
      </c>
      <c r="F2849" s="2508" t="s">
        <v>364</v>
      </c>
      <c r="G2849" s="2508">
        <v>5.0</v>
      </c>
      <c r="H2849" s="2508">
        <v>81.0</v>
      </c>
      <c r="I2849" s="2508">
        <v>507.0</v>
      </c>
      <c r="J2849" s="2508">
        <v>77.0</v>
      </c>
      <c r="K2849" s="2510">
        <v>145116.0</v>
      </c>
      <c r="L2849" s="2510">
        <v>20731.0</v>
      </c>
      <c r="M2849" s="2508">
        <v>61.0</v>
      </c>
      <c r="N2849" s="2508">
        <v>32.0</v>
      </c>
      <c r="O2849" s="2508">
        <v>7.0</v>
      </c>
      <c r="P2849" s="2508">
        <v>0.1</v>
      </c>
    </row>
    <row r="2850">
      <c r="A2850" s="2505" t="s">
        <v>42</v>
      </c>
      <c r="B2850" s="2505" t="s">
        <v>783</v>
      </c>
      <c r="C2850" s="2506">
        <v>45537.708333333336</v>
      </c>
      <c r="D2850" s="2506">
        <v>45540.666666666664</v>
      </c>
      <c r="E2850" s="2508">
        <v>71.0</v>
      </c>
      <c r="F2850" s="2508" t="s">
        <v>364</v>
      </c>
      <c r="G2850" s="2508">
        <v>5.0</v>
      </c>
      <c r="H2850" s="2508">
        <v>73.0</v>
      </c>
      <c r="I2850" s="2508">
        <v>533.0</v>
      </c>
      <c r="J2850" s="2508">
        <v>73.0</v>
      </c>
      <c r="K2850" s="2510">
        <v>164212.0</v>
      </c>
      <c r="L2850" s="2510">
        <v>20527.0</v>
      </c>
      <c r="M2850" s="2508">
        <v>63.0</v>
      </c>
      <c r="N2850" s="2508">
        <v>31.0</v>
      </c>
      <c r="O2850" s="2508">
        <v>8.0</v>
      </c>
      <c r="P2850" s="2508">
        <v>0.1</v>
      </c>
    </row>
    <row r="2851">
      <c r="A2851" s="2505" t="s">
        <v>41</v>
      </c>
      <c r="B2851" s="2505" t="s">
        <v>783</v>
      </c>
      <c r="C2851" s="2506">
        <v>45544.708333333336</v>
      </c>
      <c r="D2851" s="2506">
        <v>45547.583333333336</v>
      </c>
      <c r="E2851" s="2508">
        <v>69.0</v>
      </c>
      <c r="F2851" s="2508" t="s">
        <v>364</v>
      </c>
      <c r="G2851" s="2508">
        <v>5.0</v>
      </c>
      <c r="H2851" s="2508">
        <v>114.0</v>
      </c>
      <c r="I2851" s="2508">
        <v>393.0</v>
      </c>
      <c r="J2851" s="2508">
        <v>91.0</v>
      </c>
      <c r="K2851" s="2510">
        <v>117269.0</v>
      </c>
      <c r="L2851" s="2510">
        <v>8376.0</v>
      </c>
      <c r="M2851" s="2508">
        <v>128.0</v>
      </c>
      <c r="N2851" s="2508">
        <v>13.0</v>
      </c>
      <c r="O2851" s="2508">
        <v>14.0</v>
      </c>
      <c r="P2851" s="2508">
        <v>0.2</v>
      </c>
    </row>
    <row r="2852">
      <c r="A2852" s="2505" t="s">
        <v>40</v>
      </c>
      <c r="B2852" s="2505" t="s">
        <v>783</v>
      </c>
      <c r="C2852" s="2506">
        <v>45551.708333333336</v>
      </c>
      <c r="D2852" s="2506">
        <v>45554.583333333336</v>
      </c>
      <c r="E2852" s="2508">
        <v>69.0</v>
      </c>
      <c r="F2852" s="2508" t="s">
        <v>364</v>
      </c>
      <c r="G2852" s="2508">
        <v>3.0</v>
      </c>
      <c r="H2852" s="2508">
        <v>67.0</v>
      </c>
      <c r="I2852" s="2508">
        <v>618.0</v>
      </c>
      <c r="J2852" s="2508">
        <v>47.0</v>
      </c>
      <c r="K2852" s="2510">
        <v>255200.0</v>
      </c>
      <c r="L2852" s="2510">
        <v>13432.0</v>
      </c>
      <c r="M2852" s="2508">
        <v>88.0</v>
      </c>
      <c r="N2852" s="2508">
        <v>20.0</v>
      </c>
      <c r="O2852" s="2508">
        <v>19.0</v>
      </c>
      <c r="P2852" s="2508">
        <v>0.3</v>
      </c>
    </row>
    <row r="2853">
      <c r="A2853" s="2505" t="s">
        <v>39</v>
      </c>
      <c r="B2853" s="2505" t="s">
        <v>783</v>
      </c>
      <c r="C2853" s="2506">
        <v>45558.708333333336</v>
      </c>
      <c r="D2853" s="2506">
        <v>45561.583333333336</v>
      </c>
      <c r="E2853" s="2508">
        <v>69.0</v>
      </c>
      <c r="F2853" s="2508" t="s">
        <v>364</v>
      </c>
      <c r="G2853" s="2508">
        <v>5.0</v>
      </c>
      <c r="H2853" s="2508">
        <v>99.0</v>
      </c>
      <c r="I2853" s="2508">
        <v>466.0</v>
      </c>
      <c r="J2853" s="2508">
        <v>81.0</v>
      </c>
      <c r="K2853" s="2510">
        <v>157265.0</v>
      </c>
      <c r="L2853" s="2510">
        <v>12097.0</v>
      </c>
      <c r="M2853" s="2508">
        <v>112.0</v>
      </c>
      <c r="N2853" s="2508">
        <v>18.0</v>
      </c>
      <c r="O2853" s="2508">
        <v>13.0</v>
      </c>
      <c r="P2853" s="2508">
        <v>0.2</v>
      </c>
    </row>
    <row r="2854">
      <c r="A2854" s="2505" t="s">
        <v>38</v>
      </c>
      <c r="B2854" s="2505" t="s">
        <v>783</v>
      </c>
      <c r="C2854" s="2506">
        <v>45565.708333333336</v>
      </c>
      <c r="D2854" s="2506">
        <v>45568.583333333336</v>
      </c>
      <c r="E2854" s="2508">
        <v>69.0</v>
      </c>
      <c r="F2854" s="2508" t="s">
        <v>364</v>
      </c>
      <c r="G2854" s="2508">
        <v>5.0</v>
      </c>
      <c r="H2854" s="2508">
        <v>103.0</v>
      </c>
      <c r="I2854" s="2508">
        <v>422.0</v>
      </c>
      <c r="J2854" s="2508">
        <v>89.0</v>
      </c>
      <c r="K2854" s="2510">
        <v>136675.0</v>
      </c>
      <c r="L2854" s="2510">
        <v>11390.0</v>
      </c>
      <c r="M2854" s="2508">
        <v>115.0</v>
      </c>
      <c r="N2854" s="2508">
        <v>17.0</v>
      </c>
      <c r="O2854" s="2508">
        <v>12.0</v>
      </c>
      <c r="P2854" s="2508">
        <v>0.2</v>
      </c>
    </row>
    <row r="2855">
      <c r="A2855" s="2505" t="s">
        <v>37</v>
      </c>
      <c r="B2855" s="2505" t="s">
        <v>783</v>
      </c>
      <c r="C2855" s="2506">
        <v>45572.625</v>
      </c>
      <c r="D2855" s="2506">
        <v>45575.583333333336</v>
      </c>
      <c r="E2855" s="2508">
        <v>71.0</v>
      </c>
      <c r="F2855" s="2508" t="s">
        <v>364</v>
      </c>
      <c r="G2855" s="2508">
        <v>4.0</v>
      </c>
      <c r="H2855" s="2508">
        <v>108.0</v>
      </c>
      <c r="I2855" s="2508">
        <v>432.0</v>
      </c>
      <c r="J2855" s="2508">
        <v>94.0</v>
      </c>
      <c r="K2855" s="2510">
        <v>156659.0</v>
      </c>
      <c r="L2855" s="2510">
        <v>15666.0</v>
      </c>
      <c r="M2855" s="2508">
        <v>92.0</v>
      </c>
      <c r="N2855" s="2508">
        <v>24.0</v>
      </c>
      <c r="O2855" s="2508">
        <v>10.0</v>
      </c>
      <c r="P2855" s="2508">
        <v>0.1</v>
      </c>
    </row>
    <row r="2856">
      <c r="A2856" s="2505" t="s">
        <v>36</v>
      </c>
      <c r="B2856" s="2505" t="s">
        <v>783</v>
      </c>
      <c r="C2856" s="2506">
        <v>45579.625</v>
      </c>
      <c r="D2856" s="2506">
        <v>45582.583333333336</v>
      </c>
      <c r="E2856" s="2508">
        <v>71.0</v>
      </c>
      <c r="F2856" s="2508" t="s">
        <v>364</v>
      </c>
      <c r="G2856" s="2508">
        <v>4.0</v>
      </c>
      <c r="H2856" s="2508">
        <v>117.0</v>
      </c>
      <c r="I2856" s="2508">
        <v>403.0</v>
      </c>
      <c r="J2856" s="2508">
        <v>97.0</v>
      </c>
      <c r="K2856" s="2510">
        <v>156973.0</v>
      </c>
      <c r="L2856" s="2510">
        <v>11212.0</v>
      </c>
      <c r="M2856" s="2508">
        <v>122.0</v>
      </c>
      <c r="N2856" s="2508">
        <v>17.0</v>
      </c>
      <c r="O2856" s="2508">
        <v>14.0</v>
      </c>
      <c r="P2856" s="2508">
        <v>0.2</v>
      </c>
    </row>
    <row r="2857">
      <c r="A2857" s="2505" t="s">
        <v>35</v>
      </c>
      <c r="B2857" s="2505" t="s">
        <v>783</v>
      </c>
      <c r="C2857" s="2506">
        <v>45586.625</v>
      </c>
      <c r="D2857" s="2506">
        <v>45589.583333333336</v>
      </c>
      <c r="E2857" s="2508">
        <v>71.0</v>
      </c>
      <c r="F2857" s="2508" t="s">
        <v>364</v>
      </c>
      <c r="G2857" s="2508">
        <v>4.0</v>
      </c>
      <c r="H2857" s="2508">
        <v>90.0</v>
      </c>
      <c r="I2857" s="2508">
        <v>471.0</v>
      </c>
      <c r="J2857" s="2508">
        <v>87.0</v>
      </c>
      <c r="K2857" s="2510">
        <v>161148.0</v>
      </c>
      <c r="L2857" s="2510">
        <v>12396.0</v>
      </c>
      <c r="M2857" s="2508">
        <v>96.0</v>
      </c>
      <c r="N2857" s="2508">
        <v>20.0</v>
      </c>
      <c r="O2857" s="2508">
        <v>13.0</v>
      </c>
      <c r="P2857" s="2508">
        <v>0.2</v>
      </c>
    </row>
    <row r="2858">
      <c r="A2858" s="2505" t="s">
        <v>34</v>
      </c>
      <c r="B2858" s="2505" t="s">
        <v>783</v>
      </c>
      <c r="C2858" s="2506">
        <v>45593.583333333336</v>
      </c>
      <c r="D2858" s="2506">
        <v>45596.583333333336</v>
      </c>
      <c r="E2858" s="2508">
        <v>72.0</v>
      </c>
      <c r="F2858" s="2508" t="s">
        <v>364</v>
      </c>
      <c r="G2858" s="2508">
        <v>5.0</v>
      </c>
      <c r="H2858" s="2508">
        <v>108.0</v>
      </c>
      <c r="I2858" s="2508">
        <v>401.0</v>
      </c>
      <c r="J2858" s="2508">
        <v>101.0</v>
      </c>
      <c r="K2858" s="2510">
        <v>133642.0</v>
      </c>
      <c r="L2858" s="2510">
        <v>14849.0</v>
      </c>
      <c r="M2858" s="2508">
        <v>88.0</v>
      </c>
      <c r="N2858" s="2508">
        <v>24.0</v>
      </c>
      <c r="O2858" s="2508">
        <v>9.0</v>
      </c>
      <c r="P2858" s="2508">
        <v>0.1</v>
      </c>
    </row>
    <row r="2859">
      <c r="A2859" s="2505" t="s">
        <v>33</v>
      </c>
      <c r="B2859" s="2505" t="s">
        <v>783</v>
      </c>
      <c r="C2859" s="2506">
        <v>45600.583333333336</v>
      </c>
      <c r="D2859" s="2506">
        <v>45603.583333333336</v>
      </c>
      <c r="E2859" s="2508">
        <v>72.0</v>
      </c>
      <c r="F2859" s="2508" t="s">
        <v>364</v>
      </c>
      <c r="G2859" s="2508">
        <v>4.0</v>
      </c>
      <c r="H2859" s="2508">
        <v>109.0</v>
      </c>
      <c r="I2859" s="2508">
        <v>410.0</v>
      </c>
      <c r="J2859" s="2508">
        <v>99.0</v>
      </c>
      <c r="K2859" s="2510">
        <v>180070.0</v>
      </c>
      <c r="L2859" s="2510">
        <v>11254.0</v>
      </c>
      <c r="M2859" s="2508">
        <v>111.0</v>
      </c>
      <c r="N2859" s="2508">
        <v>18.0</v>
      </c>
      <c r="O2859" s="2508">
        <v>16.0</v>
      </c>
      <c r="P2859" s="2508">
        <v>0.2</v>
      </c>
    </row>
    <row r="2860">
      <c r="A2860" s="2505" t="s">
        <v>32</v>
      </c>
      <c r="B2860" s="2505" t="s">
        <v>783</v>
      </c>
      <c r="C2860" s="2506">
        <v>45607.583333333336</v>
      </c>
      <c r="D2860" s="2506">
        <v>45610.583333333336</v>
      </c>
      <c r="E2860" s="2508">
        <v>72.0</v>
      </c>
      <c r="F2860" s="2508" t="s">
        <v>364</v>
      </c>
      <c r="G2860" s="2508">
        <v>4.0</v>
      </c>
      <c r="H2860" s="2508">
        <v>103.0</v>
      </c>
      <c r="I2860" s="2508">
        <v>451.0</v>
      </c>
      <c r="J2860" s="2508">
        <v>88.0</v>
      </c>
      <c r="K2860" s="2510">
        <v>250917.0</v>
      </c>
      <c r="L2860" s="2510">
        <v>11948.0</v>
      </c>
      <c r="M2860" s="2508">
        <v>114.0</v>
      </c>
      <c r="N2860" s="2508">
        <v>19.0</v>
      </c>
      <c r="O2860" s="2508">
        <v>21.0</v>
      </c>
      <c r="P2860" s="2508">
        <v>0.3</v>
      </c>
    </row>
    <row r="2861">
      <c r="A2861" s="2505" t="s">
        <v>31</v>
      </c>
      <c r="B2861" s="2505" t="s">
        <v>783</v>
      </c>
      <c r="C2861" s="2506">
        <v>45614.583333333336</v>
      </c>
      <c r="D2861" s="2506">
        <v>45617.583333333336</v>
      </c>
      <c r="E2861" s="2508">
        <v>72.0</v>
      </c>
      <c r="F2861" s="2508" t="s">
        <v>364</v>
      </c>
      <c r="G2861" s="2508">
        <v>5.0</v>
      </c>
      <c r="H2861" s="2508">
        <v>82.0</v>
      </c>
      <c r="I2861" s="2508">
        <v>502.0</v>
      </c>
      <c r="J2861" s="2508">
        <v>75.0</v>
      </c>
      <c r="K2861" s="2510">
        <v>313101.0</v>
      </c>
      <c r="L2861" s="2510">
        <v>14232.0</v>
      </c>
      <c r="M2861" s="2508">
        <v>105.0</v>
      </c>
      <c r="N2861" s="2508">
        <v>23.0</v>
      </c>
      <c r="O2861" s="2508">
        <v>22.0</v>
      </c>
      <c r="P2861" s="2508">
        <v>0.3</v>
      </c>
    </row>
    <row r="2862">
      <c r="A2862" s="2505" t="s">
        <v>30</v>
      </c>
      <c r="B2862" s="2505" t="s">
        <v>783</v>
      </c>
      <c r="C2862" s="2506">
        <v>45621.583333333336</v>
      </c>
      <c r="D2862" s="2506">
        <v>45624.583333333336</v>
      </c>
      <c r="E2862" s="2508">
        <v>72.0</v>
      </c>
      <c r="F2862" s="2508" t="s">
        <v>364</v>
      </c>
      <c r="G2862" s="2508">
        <v>5.0</v>
      </c>
      <c r="H2862" s="2508">
        <v>117.0</v>
      </c>
      <c r="I2862" s="2508">
        <v>352.0</v>
      </c>
      <c r="J2862" s="2508">
        <v>111.0</v>
      </c>
      <c r="K2862" s="2510">
        <v>131402.0</v>
      </c>
      <c r="L2862" s="2510">
        <v>10950.0</v>
      </c>
      <c r="M2862" s="2508">
        <v>122.0</v>
      </c>
      <c r="N2862" s="2508">
        <v>18.0</v>
      </c>
      <c r="O2862" s="2508">
        <v>12.0</v>
      </c>
      <c r="P2862" s="2508">
        <v>0.2</v>
      </c>
    </row>
    <row r="2863">
      <c r="A2863" s="2505" t="s">
        <v>29</v>
      </c>
      <c r="B2863" s="2505" t="s">
        <v>783</v>
      </c>
      <c r="C2863" s="2506">
        <v>45628.583333333336</v>
      </c>
      <c r="D2863" s="2506">
        <v>45631.583333333336</v>
      </c>
      <c r="E2863" s="2508">
        <v>72.0</v>
      </c>
      <c r="F2863" s="2508" t="s">
        <v>364</v>
      </c>
      <c r="G2863" s="2508">
        <v>4.0</v>
      </c>
      <c r="H2863" s="2508">
        <v>57.0</v>
      </c>
      <c r="I2863" s="2508">
        <v>667.0</v>
      </c>
      <c r="J2863" s="2508">
        <v>50.0</v>
      </c>
      <c r="K2863" s="2510">
        <v>467107.0</v>
      </c>
      <c r="L2863" s="2510">
        <v>21232.0</v>
      </c>
      <c r="M2863" s="2508">
        <v>72.0</v>
      </c>
      <c r="N2863" s="2508">
        <v>34.0</v>
      </c>
      <c r="O2863" s="2508">
        <v>22.0</v>
      </c>
      <c r="P2863" s="2508">
        <v>0.3</v>
      </c>
    </row>
    <row r="2864">
      <c r="A2864" s="2505" t="s">
        <v>28</v>
      </c>
      <c r="B2864" s="2505" t="s">
        <v>783</v>
      </c>
      <c r="C2864" s="2506">
        <v>45635.583333333336</v>
      </c>
      <c r="D2864" s="2506">
        <v>45638.583333333336</v>
      </c>
      <c r="E2864" s="2508">
        <v>72.0</v>
      </c>
      <c r="F2864" s="2508" t="s">
        <v>364</v>
      </c>
      <c r="G2864" s="2508">
        <v>5.0</v>
      </c>
      <c r="H2864" s="2508">
        <v>79.0</v>
      </c>
      <c r="I2864" s="2508">
        <v>558.0</v>
      </c>
      <c r="J2864" s="2508">
        <v>69.0</v>
      </c>
      <c r="K2864" s="2510">
        <v>279620.0</v>
      </c>
      <c r="L2864" s="2510">
        <v>23302.0</v>
      </c>
      <c r="M2864" s="2508">
        <v>73.0</v>
      </c>
      <c r="N2864" s="2508">
        <v>37.0</v>
      </c>
      <c r="O2864" s="2508">
        <v>12.0</v>
      </c>
      <c r="P2864" s="2508">
        <v>0.2</v>
      </c>
    </row>
    <row r="2865">
      <c r="A2865" s="2505" t="s">
        <v>27</v>
      </c>
      <c r="B2865" s="2505" t="s">
        <v>783</v>
      </c>
      <c r="C2865" s="2506">
        <v>45642.583333333336</v>
      </c>
      <c r="D2865" s="2506">
        <v>45645.583333333336</v>
      </c>
      <c r="E2865" s="2508">
        <v>72.0</v>
      </c>
      <c r="F2865" s="2508" t="s">
        <v>364</v>
      </c>
      <c r="G2865" s="2508">
        <v>5.0</v>
      </c>
      <c r="H2865" s="2508">
        <v>105.0</v>
      </c>
      <c r="I2865" s="2508">
        <v>407.0</v>
      </c>
      <c r="J2865" s="2508">
        <v>98.0</v>
      </c>
      <c r="K2865" s="2510">
        <v>176613.0</v>
      </c>
      <c r="L2865" s="2510">
        <v>10389.0</v>
      </c>
      <c r="M2865" s="2508">
        <v>127.0</v>
      </c>
      <c r="N2865" s="2508">
        <v>17.0</v>
      </c>
      <c r="O2865" s="2508">
        <v>17.0</v>
      </c>
      <c r="P2865" s="2508">
        <v>0.2</v>
      </c>
    </row>
    <row r="2866">
      <c r="A2866" s="2505" t="s">
        <v>26</v>
      </c>
      <c r="B2866" s="2505" t="s">
        <v>783</v>
      </c>
      <c r="C2866" s="2506">
        <v>45649.583333333336</v>
      </c>
      <c r="D2866" s="2506">
        <v>45652.583333333336</v>
      </c>
      <c r="E2866" s="2508">
        <v>72.0</v>
      </c>
      <c r="F2866" s="2508" t="s">
        <v>364</v>
      </c>
      <c r="G2866" s="2508">
        <v>4.0</v>
      </c>
      <c r="H2866" s="2508">
        <v>119.0</v>
      </c>
      <c r="I2866" s="2508">
        <v>306.0</v>
      </c>
      <c r="J2866" s="2508">
        <v>114.0</v>
      </c>
      <c r="K2866" s="2510">
        <v>58905.0</v>
      </c>
      <c r="L2866" s="2510">
        <v>14726.0</v>
      </c>
      <c r="M2866" s="2508">
        <v>101.0</v>
      </c>
      <c r="N2866" s="2508">
        <v>24.0</v>
      </c>
      <c r="O2866" s="2508">
        <v>4.0</v>
      </c>
      <c r="P2866" s="2508">
        <v>0.1</v>
      </c>
    </row>
    <row r="2867">
      <c r="A2867" s="2505" t="s">
        <v>25</v>
      </c>
      <c r="B2867" s="2505" t="s">
        <v>783</v>
      </c>
      <c r="C2867" s="2506">
        <v>45656.583333333336</v>
      </c>
      <c r="D2867" s="2506">
        <v>45659.583333333336</v>
      </c>
      <c r="E2867" s="2508">
        <v>72.0</v>
      </c>
      <c r="F2867" s="2508" t="s">
        <v>364</v>
      </c>
      <c r="G2867" s="2508">
        <v>4.0</v>
      </c>
      <c r="H2867" s="2508">
        <v>92.0</v>
      </c>
      <c r="I2867" s="2508">
        <v>457.0</v>
      </c>
      <c r="J2867" s="2508">
        <v>80.0</v>
      </c>
      <c r="K2867" s="2510">
        <v>159243.0</v>
      </c>
      <c r="L2867" s="2510">
        <v>12249.0</v>
      </c>
      <c r="M2867" s="2508">
        <v>106.0</v>
      </c>
      <c r="N2867" s="2508">
        <v>20.0</v>
      </c>
      <c r="O2867" s="2508">
        <v>13.0</v>
      </c>
      <c r="P2867" s="2508">
        <v>0.2</v>
      </c>
    </row>
    <row r="2868">
      <c r="A2868" s="2505" t="s">
        <v>24</v>
      </c>
      <c r="B2868" s="2505" t="s">
        <v>783</v>
      </c>
      <c r="C2868" s="2506">
        <v>45663.583333333336</v>
      </c>
      <c r="D2868" s="2506">
        <v>45666.583333333336</v>
      </c>
      <c r="E2868" s="2508">
        <v>72.0</v>
      </c>
      <c r="F2868" s="2508" t="s">
        <v>364</v>
      </c>
      <c r="G2868" s="2508">
        <v>4.0</v>
      </c>
      <c r="H2868" s="2508">
        <v>64.0</v>
      </c>
      <c r="I2868" s="2508">
        <v>615.0</v>
      </c>
      <c r="J2868" s="2508">
        <v>60.0</v>
      </c>
      <c r="K2868" s="2510">
        <v>292838.0</v>
      </c>
      <c r="L2868" s="2510">
        <v>19523.0</v>
      </c>
      <c r="M2868" s="2508">
        <v>73.0</v>
      </c>
      <c r="N2868" s="2508">
        <v>31.0</v>
      </c>
      <c r="O2868" s="2508">
        <v>15.0</v>
      </c>
      <c r="P2868" s="2508">
        <v>0.2</v>
      </c>
    </row>
    <row r="2869">
      <c r="A2869" s="2505" t="s">
        <v>23</v>
      </c>
      <c r="B2869" s="2505" t="s">
        <v>783</v>
      </c>
      <c r="C2869" s="2506">
        <v>45670.583333333336</v>
      </c>
      <c r="D2869" s="2506">
        <v>45673.583333333336</v>
      </c>
      <c r="E2869" s="2508">
        <v>72.0</v>
      </c>
      <c r="F2869" s="2508" t="s">
        <v>364</v>
      </c>
      <c r="G2869" s="2508">
        <v>5.0</v>
      </c>
      <c r="H2869" s="2508">
        <v>135.0</v>
      </c>
      <c r="I2869" s="2508">
        <v>267.0</v>
      </c>
      <c r="J2869" s="2508">
        <v>127.0</v>
      </c>
      <c r="K2869" s="2510">
        <v>59011.0</v>
      </c>
      <c r="L2869" s="2510">
        <v>8430.0</v>
      </c>
      <c r="M2869" s="2508">
        <v>129.0</v>
      </c>
      <c r="N2869" s="2508">
        <v>14.0</v>
      </c>
      <c r="O2869" s="2508">
        <v>7.0</v>
      </c>
      <c r="P2869" s="2508">
        <v>0.1</v>
      </c>
    </row>
    <row r="2870">
      <c r="A2870" s="2505" t="s">
        <v>22</v>
      </c>
      <c r="B2870" s="2505" t="s">
        <v>783</v>
      </c>
      <c r="C2870" s="2506">
        <v>45677.583333333336</v>
      </c>
      <c r="D2870" s="2506">
        <v>45680.583333333336</v>
      </c>
      <c r="E2870" s="2508">
        <v>72.0</v>
      </c>
      <c r="F2870" s="2508" t="s">
        <v>364</v>
      </c>
      <c r="G2870" s="2508">
        <v>4.0</v>
      </c>
      <c r="H2870" s="2508">
        <v>120.0</v>
      </c>
      <c r="I2870" s="2508">
        <v>347.0</v>
      </c>
      <c r="J2870" s="2508">
        <v>122.0</v>
      </c>
      <c r="K2870" s="2510">
        <v>124203.0</v>
      </c>
      <c r="L2870" s="2510">
        <v>20701.0</v>
      </c>
      <c r="M2870" s="2508">
        <v>87.0</v>
      </c>
      <c r="N2870" s="2508">
        <v>33.0</v>
      </c>
      <c r="O2870" s="2508">
        <v>6.0</v>
      </c>
      <c r="P2870" s="2508">
        <v>0.1</v>
      </c>
    </row>
    <row r="2871">
      <c r="A2871" s="2505" t="s">
        <v>21</v>
      </c>
      <c r="B2871" s="2505" t="s">
        <v>783</v>
      </c>
      <c r="C2871" s="2506">
        <v>45684.583333333336</v>
      </c>
      <c r="D2871" s="2506">
        <v>45687.583333333336</v>
      </c>
      <c r="E2871" s="2508">
        <v>72.0</v>
      </c>
      <c r="F2871" s="2508" t="s">
        <v>364</v>
      </c>
      <c r="G2871" s="2508">
        <v>5.0</v>
      </c>
      <c r="H2871" s="2508">
        <v>122.0</v>
      </c>
      <c r="I2871" s="2508">
        <v>321.0</v>
      </c>
      <c r="J2871" s="2508">
        <v>118.0</v>
      </c>
      <c r="K2871" s="2510">
        <v>116683.0</v>
      </c>
      <c r="L2871" s="2510">
        <v>14585.0</v>
      </c>
      <c r="M2871" s="2508">
        <v>113.0</v>
      </c>
      <c r="N2871" s="2508">
        <v>23.0</v>
      </c>
      <c r="O2871" s="2508">
        <v>8.0</v>
      </c>
      <c r="P2871" s="2508">
        <v>0.1</v>
      </c>
    </row>
    <row r="2872">
      <c r="A2872" s="2505" t="s">
        <v>20</v>
      </c>
      <c r="B2872" s="2505" t="s">
        <v>783</v>
      </c>
      <c r="C2872" s="2506">
        <v>45691.583333333336</v>
      </c>
      <c r="D2872" s="2506">
        <v>45694.583333333336</v>
      </c>
      <c r="E2872" s="2508">
        <v>72.0</v>
      </c>
      <c r="F2872" s="2508" t="s">
        <v>364</v>
      </c>
      <c r="G2872" s="2508">
        <v>4.0</v>
      </c>
      <c r="H2872" s="2508">
        <v>97.0</v>
      </c>
      <c r="I2872" s="2508">
        <v>476.0</v>
      </c>
      <c r="J2872" s="2508">
        <v>80.0</v>
      </c>
      <c r="K2872" s="2510">
        <v>256091.0</v>
      </c>
      <c r="L2872" s="2510">
        <v>13478.0</v>
      </c>
      <c r="M2872" s="2508">
        <v>112.0</v>
      </c>
      <c r="N2872" s="2508">
        <v>22.0</v>
      </c>
      <c r="O2872" s="2508">
        <v>19.0</v>
      </c>
      <c r="P2872" s="2508">
        <v>0.3</v>
      </c>
    </row>
    <row r="2873">
      <c r="A2873" s="2505" t="s">
        <v>19</v>
      </c>
      <c r="B2873" s="2505" t="s">
        <v>783</v>
      </c>
      <c r="C2873" s="2506">
        <v>45698.583333333336</v>
      </c>
      <c r="D2873" s="2506">
        <v>45701.583333333336</v>
      </c>
      <c r="E2873" s="2508">
        <v>72.0</v>
      </c>
      <c r="F2873" s="2508" t="s">
        <v>364</v>
      </c>
      <c r="G2873" s="2508">
        <v>5.0</v>
      </c>
      <c r="H2873" s="2508">
        <v>33.0</v>
      </c>
      <c r="I2873" s="2508">
        <v>730.0</v>
      </c>
      <c r="J2873" s="2508">
        <v>36.0</v>
      </c>
      <c r="K2873" s="2510">
        <v>660372.0</v>
      </c>
      <c r="L2873" s="2510">
        <v>33019.0</v>
      </c>
      <c r="M2873" s="2508">
        <v>56.0</v>
      </c>
      <c r="N2873" s="2508">
        <v>53.0</v>
      </c>
      <c r="O2873" s="2508">
        <v>20.0</v>
      </c>
      <c r="P2873" s="2508">
        <v>0.3</v>
      </c>
    </row>
    <row r="2874">
      <c r="A2874" s="2505" t="s">
        <v>18</v>
      </c>
      <c r="B2874" s="2505" t="s">
        <v>783</v>
      </c>
      <c r="C2874" s="2506">
        <v>45705.583333333336</v>
      </c>
      <c r="D2874" s="2506">
        <v>45708.583333333336</v>
      </c>
      <c r="E2874" s="2508">
        <v>72.0</v>
      </c>
      <c r="F2874" s="2508" t="s">
        <v>364</v>
      </c>
      <c r="G2874" s="2508">
        <v>6.0</v>
      </c>
      <c r="H2874" s="2508">
        <v>54.0</v>
      </c>
      <c r="I2874" s="2508">
        <v>637.0</v>
      </c>
      <c r="J2874" s="2508">
        <v>54.0</v>
      </c>
      <c r="K2874" s="2510">
        <v>442809.0</v>
      </c>
      <c r="L2874" s="2510">
        <v>31629.0</v>
      </c>
      <c r="M2874" s="2508">
        <v>61.0</v>
      </c>
      <c r="N2874" s="2508">
        <v>51.0</v>
      </c>
      <c r="O2874" s="2508">
        <v>14.0</v>
      </c>
      <c r="P2874" s="2508">
        <v>0.2</v>
      </c>
    </row>
    <row r="2875">
      <c r="A2875" s="2505" t="s">
        <v>17</v>
      </c>
      <c r="B2875" s="2505" t="s">
        <v>783</v>
      </c>
      <c r="C2875" s="2506">
        <v>45712.583333333336</v>
      </c>
      <c r="D2875" s="2506">
        <v>45715.583333333336</v>
      </c>
      <c r="E2875" s="2508">
        <v>72.0</v>
      </c>
      <c r="F2875" s="2508" t="s">
        <v>364</v>
      </c>
      <c r="G2875" s="2508">
        <v>7.0</v>
      </c>
      <c r="H2875" s="2508">
        <v>53.0</v>
      </c>
      <c r="I2875" s="2508">
        <v>649.0</v>
      </c>
      <c r="J2875" s="2508">
        <v>47.0</v>
      </c>
      <c r="K2875" s="2510">
        <v>471829.0</v>
      </c>
      <c r="L2875" s="2510">
        <v>23591.0</v>
      </c>
      <c r="M2875" s="2508">
        <v>73.0</v>
      </c>
      <c r="N2875" s="2508">
        <v>38.0</v>
      </c>
      <c r="O2875" s="2508">
        <v>20.0</v>
      </c>
      <c r="P2875" s="2508">
        <v>0.3</v>
      </c>
    </row>
    <row r="2876">
      <c r="A2876" s="2505" t="s">
        <v>16</v>
      </c>
      <c r="B2876" s="2505" t="s">
        <v>783</v>
      </c>
      <c r="C2876" s="2506">
        <v>45719.583333333336</v>
      </c>
      <c r="D2876" s="2506">
        <v>45722.583333333336</v>
      </c>
      <c r="E2876" s="2508">
        <v>72.0</v>
      </c>
      <c r="F2876" s="2508" t="s">
        <v>364</v>
      </c>
      <c r="G2876" s="2508">
        <v>5.0</v>
      </c>
      <c r="H2876" s="2508">
        <v>69.0</v>
      </c>
      <c r="I2876" s="2508">
        <v>566.0</v>
      </c>
      <c r="J2876" s="2508">
        <v>67.0</v>
      </c>
      <c r="K2876" s="2510">
        <v>249844.0</v>
      </c>
      <c r="L2876" s="2510">
        <v>17846.0</v>
      </c>
      <c r="M2876" s="2508">
        <v>73.0</v>
      </c>
      <c r="N2876" s="2508">
        <v>29.0</v>
      </c>
      <c r="O2876" s="2508">
        <v>14.0</v>
      </c>
      <c r="P2876" s="2508">
        <v>0.2</v>
      </c>
    </row>
    <row r="2877">
      <c r="A2877" s="2505" t="s">
        <v>782</v>
      </c>
      <c r="B2877" s="2505" t="s">
        <v>783</v>
      </c>
      <c r="C2877" s="2506">
        <v>45502.625</v>
      </c>
      <c r="D2877" s="2506">
        <v>45505.583333333336</v>
      </c>
      <c r="E2877" s="2508">
        <v>71.0</v>
      </c>
      <c r="F2877" s="2508" t="s">
        <v>683</v>
      </c>
      <c r="G2877" s="2508">
        <v>2.0</v>
      </c>
      <c r="H2877" s="2508">
        <v>135.0</v>
      </c>
      <c r="I2877" s="2508">
        <v>269.0</v>
      </c>
      <c r="J2877" s="2508">
        <v>105.0</v>
      </c>
      <c r="K2877" s="2510">
        <v>73593.0</v>
      </c>
      <c r="L2877" s="2510">
        <v>2628.0</v>
      </c>
      <c r="M2877" s="2508">
        <v>158.0</v>
      </c>
      <c r="N2877" s="2508">
        <v>7.0</v>
      </c>
      <c r="O2877" s="2508">
        <v>28.0</v>
      </c>
      <c r="P2877" s="2508">
        <v>0.4</v>
      </c>
    </row>
    <row r="2878">
      <c r="A2878" s="2505" t="s">
        <v>46</v>
      </c>
      <c r="B2878" s="2505" t="s">
        <v>783</v>
      </c>
      <c r="C2878" s="2506">
        <v>45509.625</v>
      </c>
      <c r="D2878" s="2506">
        <v>45512.583333333336</v>
      </c>
      <c r="E2878" s="2508">
        <v>71.0</v>
      </c>
      <c r="F2878" s="2508" t="s">
        <v>683</v>
      </c>
      <c r="G2878" s="2508">
        <v>2.0</v>
      </c>
      <c r="H2878" s="2508">
        <v>119.0</v>
      </c>
      <c r="I2878" s="2508">
        <v>329.0</v>
      </c>
      <c r="J2878" s="2508">
        <v>104.0</v>
      </c>
      <c r="K2878" s="2510">
        <v>67663.0</v>
      </c>
      <c r="L2878" s="2510">
        <v>5639.0</v>
      </c>
      <c r="M2878" s="2508">
        <v>118.0</v>
      </c>
      <c r="N2878" s="2508">
        <v>14.0</v>
      </c>
      <c r="O2878" s="2508">
        <v>12.0</v>
      </c>
      <c r="P2878" s="2508">
        <v>0.2</v>
      </c>
    </row>
    <row r="2879">
      <c r="A2879" s="2505" t="s">
        <v>45</v>
      </c>
      <c r="B2879" s="2505" t="s">
        <v>783</v>
      </c>
      <c r="C2879" s="2506">
        <v>45516.625</v>
      </c>
      <c r="D2879" s="2506">
        <v>45519.583333333336</v>
      </c>
      <c r="E2879" s="2508">
        <v>71.0</v>
      </c>
      <c r="F2879" s="2508" t="s">
        <v>683</v>
      </c>
      <c r="G2879" s="2508">
        <v>3.0</v>
      </c>
      <c r="H2879" s="2508">
        <v>154.0</v>
      </c>
      <c r="I2879" s="2508">
        <v>80.0</v>
      </c>
      <c r="J2879" s="2508">
        <v>152.0</v>
      </c>
      <c r="K2879" s="2510">
        <v>4104.0</v>
      </c>
      <c r="L2879" s="2510">
        <v>4104.0</v>
      </c>
      <c r="M2879" s="2508">
        <v>133.0</v>
      </c>
      <c r="N2879" s="2508">
        <v>10.0</v>
      </c>
      <c r="O2879" s="2508">
        <v>1.0</v>
      </c>
      <c r="P2879" s="2508">
        <v>0.0</v>
      </c>
    </row>
    <row r="2880">
      <c r="A2880" s="2505" t="s">
        <v>44</v>
      </c>
      <c r="B2880" s="2505" t="s">
        <v>783</v>
      </c>
      <c r="C2880" s="2506">
        <v>45523.625</v>
      </c>
      <c r="D2880" s="2506">
        <v>45526.583333333336</v>
      </c>
      <c r="E2880" s="2508">
        <v>71.0</v>
      </c>
      <c r="F2880" s="2508" t="s">
        <v>683</v>
      </c>
      <c r="G2880" s="2508">
        <v>2.0</v>
      </c>
      <c r="H2880" s="2508">
        <v>122.0</v>
      </c>
      <c r="I2880" s="2508">
        <v>340.0</v>
      </c>
      <c r="J2880" s="2508">
        <v>91.0</v>
      </c>
      <c r="K2880" s="2510">
        <v>113157.0</v>
      </c>
      <c r="L2880" s="2510">
        <v>3143.0</v>
      </c>
      <c r="M2880" s="2508">
        <v>154.0</v>
      </c>
      <c r="N2880" s="2508">
        <v>8.0</v>
      </c>
      <c r="O2880" s="2508">
        <v>36.0</v>
      </c>
      <c r="P2880" s="2508">
        <v>0.5</v>
      </c>
    </row>
    <row r="2881">
      <c r="A2881" s="2505" t="s">
        <v>43</v>
      </c>
      <c r="B2881" s="2505" t="s">
        <v>783</v>
      </c>
      <c r="C2881" s="2506">
        <v>45530.625</v>
      </c>
      <c r="D2881" s="2506">
        <v>45533.583333333336</v>
      </c>
      <c r="E2881" s="2508">
        <v>71.0</v>
      </c>
      <c r="F2881" s="2508" t="s">
        <v>683</v>
      </c>
      <c r="G2881" s="2508">
        <v>4.0</v>
      </c>
      <c r="H2881" s="2508">
        <v>156.0</v>
      </c>
      <c r="I2881" s="2508">
        <v>122.0</v>
      </c>
      <c r="J2881" s="2508">
        <v>140.0</v>
      </c>
      <c r="K2881" s="2510">
        <v>35023.0</v>
      </c>
      <c r="L2881" s="2510">
        <v>2502.0</v>
      </c>
      <c r="M2881" s="2508">
        <v>158.0</v>
      </c>
      <c r="N2881" s="2508">
        <v>6.0</v>
      </c>
      <c r="O2881" s="2508">
        <v>14.0</v>
      </c>
      <c r="P2881" s="2508">
        <v>0.2</v>
      </c>
    </row>
    <row r="2882">
      <c r="A2882" s="2505" t="s">
        <v>42</v>
      </c>
      <c r="B2882" s="2505" t="s">
        <v>783</v>
      </c>
      <c r="C2882" s="2506">
        <v>45537.708333333336</v>
      </c>
      <c r="D2882" s="2506">
        <v>45540.666666666664</v>
      </c>
      <c r="E2882" s="2508">
        <v>71.0</v>
      </c>
      <c r="F2882" s="2508" t="s">
        <v>683</v>
      </c>
      <c r="G2882" s="2508">
        <v>2.0</v>
      </c>
      <c r="H2882" s="2508">
        <v>156.0</v>
      </c>
      <c r="I2882" s="2508">
        <v>155.0</v>
      </c>
      <c r="J2882" s="2508">
        <v>140.0</v>
      </c>
      <c r="K2882" s="2510">
        <v>41895.0</v>
      </c>
      <c r="L2882" s="2510">
        <v>3223.0</v>
      </c>
      <c r="M2882" s="2508">
        <v>155.0</v>
      </c>
      <c r="N2882" s="2508">
        <v>8.0</v>
      </c>
      <c r="O2882" s="2508">
        <v>13.0</v>
      </c>
      <c r="P2882" s="2508">
        <v>0.2</v>
      </c>
    </row>
    <row r="2883">
      <c r="A2883" s="2505" t="s">
        <v>41</v>
      </c>
      <c r="B2883" s="2505" t="s">
        <v>783</v>
      </c>
      <c r="C2883" s="2506">
        <v>45544.708333333336</v>
      </c>
      <c r="D2883" s="2506">
        <v>45547.583333333336</v>
      </c>
      <c r="E2883" s="2508">
        <v>69.0</v>
      </c>
      <c r="F2883" s="2508" t="s">
        <v>683</v>
      </c>
      <c r="G2883" s="2508">
        <v>2.0</v>
      </c>
      <c r="H2883" s="2508">
        <v>126.0</v>
      </c>
      <c r="I2883" s="2508">
        <v>326.0</v>
      </c>
      <c r="J2883" s="2508">
        <v>104.0</v>
      </c>
      <c r="K2883" s="2510">
        <v>84761.0</v>
      </c>
      <c r="L2883" s="2510">
        <v>4238.0</v>
      </c>
      <c r="M2883" s="2508">
        <v>144.0</v>
      </c>
      <c r="N2883" s="2508">
        <v>11.0</v>
      </c>
      <c r="O2883" s="2508">
        <v>20.0</v>
      </c>
      <c r="P2883" s="2508">
        <v>0.3</v>
      </c>
    </row>
    <row r="2884">
      <c r="A2884" s="2505" t="s">
        <v>40</v>
      </c>
      <c r="B2884" s="2505" t="s">
        <v>783</v>
      </c>
      <c r="C2884" s="2506">
        <v>45551.708333333336</v>
      </c>
      <c r="D2884" s="2506">
        <v>45554.583333333336</v>
      </c>
      <c r="E2884" s="2508">
        <v>69.0</v>
      </c>
      <c r="F2884" s="2508" t="s">
        <v>683</v>
      </c>
      <c r="G2884" s="2508">
        <v>3.0</v>
      </c>
      <c r="H2884" s="2508">
        <v>142.0</v>
      </c>
      <c r="I2884" s="2508">
        <v>237.0</v>
      </c>
      <c r="J2884" s="2508">
        <v>124.0</v>
      </c>
      <c r="K2884" s="2510">
        <v>47795.0</v>
      </c>
      <c r="L2884" s="2510">
        <v>2987.0</v>
      </c>
      <c r="M2884" s="2508">
        <v>152.0</v>
      </c>
      <c r="N2884" s="2508">
        <v>8.0</v>
      </c>
      <c r="O2884" s="2508">
        <v>16.0</v>
      </c>
      <c r="P2884" s="2508">
        <v>0.2</v>
      </c>
    </row>
    <row r="2885">
      <c r="A2885" s="2505" t="s">
        <v>39</v>
      </c>
      <c r="B2885" s="2505" t="s">
        <v>783</v>
      </c>
      <c r="C2885" s="2506">
        <v>45558.708333333336</v>
      </c>
      <c r="D2885" s="2506">
        <v>45561.583333333336</v>
      </c>
      <c r="E2885" s="2508">
        <v>69.0</v>
      </c>
      <c r="F2885" s="2508" t="s">
        <v>683</v>
      </c>
      <c r="G2885" s="2508">
        <v>3.0</v>
      </c>
      <c r="H2885" s="2508">
        <v>169.0</v>
      </c>
      <c r="I2885" s="2508">
        <v>118.0</v>
      </c>
      <c r="J2885" s="2508">
        <v>143.0</v>
      </c>
      <c r="K2885" s="2510">
        <v>39431.0</v>
      </c>
      <c r="L2885" s="2510">
        <v>2075.0</v>
      </c>
      <c r="M2885" s="2508">
        <v>174.0</v>
      </c>
      <c r="N2885" s="2508">
        <v>5.0</v>
      </c>
      <c r="O2885" s="2508">
        <v>19.0</v>
      </c>
      <c r="P2885" s="2508">
        <v>0.3</v>
      </c>
    </row>
    <row r="2886">
      <c r="A2886" s="2505" t="s">
        <v>38</v>
      </c>
      <c r="B2886" s="2505" t="s">
        <v>783</v>
      </c>
      <c r="C2886" s="2506">
        <v>45565.708333333336</v>
      </c>
      <c r="D2886" s="2506">
        <v>45568.583333333336</v>
      </c>
      <c r="E2886" s="2508">
        <v>69.0</v>
      </c>
      <c r="F2886" s="2508" t="s">
        <v>683</v>
      </c>
      <c r="G2886" s="2508">
        <v>2.0</v>
      </c>
      <c r="H2886" s="2508">
        <v>146.0</v>
      </c>
      <c r="I2886" s="2508">
        <v>208.0</v>
      </c>
      <c r="J2886" s="2508">
        <v>123.0</v>
      </c>
      <c r="K2886" s="2510">
        <v>69241.0</v>
      </c>
      <c r="L2886" s="2510">
        <v>1822.0</v>
      </c>
      <c r="M2886" s="2508">
        <v>170.0</v>
      </c>
      <c r="N2886" s="2508">
        <v>5.0</v>
      </c>
      <c r="O2886" s="2508">
        <v>38.0</v>
      </c>
      <c r="P2886" s="2508">
        <v>0.6</v>
      </c>
    </row>
    <row r="2887">
      <c r="A2887" s="2505" t="s">
        <v>37</v>
      </c>
      <c r="B2887" s="2505" t="s">
        <v>783</v>
      </c>
      <c r="C2887" s="2506">
        <v>45572.625</v>
      </c>
      <c r="D2887" s="2506">
        <v>45575.583333333336</v>
      </c>
      <c r="E2887" s="2508">
        <v>71.0</v>
      </c>
      <c r="F2887" s="2508" t="s">
        <v>683</v>
      </c>
      <c r="G2887" s="2508">
        <v>3.0</v>
      </c>
      <c r="H2887" s="2508">
        <v>173.0</v>
      </c>
      <c r="I2887" s="2508">
        <v>80.0</v>
      </c>
      <c r="J2887" s="2508">
        <v>169.0</v>
      </c>
      <c r="K2887" s="2510">
        <v>22445.0</v>
      </c>
      <c r="L2887" s="2510">
        <v>3741.0</v>
      </c>
      <c r="M2887" s="2508">
        <v>157.0</v>
      </c>
      <c r="N2887" s="2508">
        <v>9.0</v>
      </c>
      <c r="O2887" s="2508">
        <v>6.0</v>
      </c>
      <c r="P2887" s="2508">
        <v>0.1</v>
      </c>
    </row>
    <row r="2888">
      <c r="A2888" s="2505" t="s">
        <v>36</v>
      </c>
      <c r="B2888" s="2505" t="s">
        <v>783</v>
      </c>
      <c r="C2888" s="2506">
        <v>45579.625</v>
      </c>
      <c r="D2888" s="2506">
        <v>45582.583333333336</v>
      </c>
      <c r="E2888" s="2508">
        <v>71.0</v>
      </c>
      <c r="F2888" s="2508" t="s">
        <v>683</v>
      </c>
      <c r="G2888" s="2508">
        <v>1.0</v>
      </c>
      <c r="H2888" s="2508">
        <v>155.0</v>
      </c>
      <c r="I2888" s="2508">
        <v>202.0</v>
      </c>
      <c r="J2888" s="2508">
        <v>149.0</v>
      </c>
      <c r="K2888" s="2510">
        <v>45473.0</v>
      </c>
      <c r="L2888" s="2510">
        <v>6496.0</v>
      </c>
      <c r="M2888" s="2508">
        <v>123.0</v>
      </c>
      <c r="N2888" s="2508">
        <v>16.0</v>
      </c>
      <c r="O2888" s="2508">
        <v>7.0</v>
      </c>
      <c r="P2888" s="2508">
        <v>0.1</v>
      </c>
    </row>
    <row r="2889">
      <c r="A2889" s="2505" t="s">
        <v>35</v>
      </c>
      <c r="B2889" s="2505" t="s">
        <v>783</v>
      </c>
      <c r="C2889" s="2506">
        <v>45586.625</v>
      </c>
      <c r="D2889" s="2506">
        <v>45589.583333333336</v>
      </c>
      <c r="E2889" s="2508">
        <v>71.0</v>
      </c>
      <c r="F2889" s="2508" t="s">
        <v>683</v>
      </c>
      <c r="G2889" s="2508">
        <v>1.0</v>
      </c>
      <c r="H2889" s="2508">
        <v>172.0</v>
      </c>
      <c r="I2889" s="2508">
        <v>33.0</v>
      </c>
      <c r="J2889" s="2508">
        <v>154.0</v>
      </c>
      <c r="K2889" s="2510">
        <v>24289.0</v>
      </c>
      <c r="L2889" s="2510">
        <v>2024.0</v>
      </c>
      <c r="M2889" s="2508">
        <v>167.0</v>
      </c>
      <c r="N2889" s="2508">
        <v>5.0</v>
      </c>
      <c r="O2889" s="2508">
        <v>12.0</v>
      </c>
      <c r="P2889" s="2508">
        <v>0.2</v>
      </c>
    </row>
    <row r="2890">
      <c r="A2890" s="2505" t="s">
        <v>34</v>
      </c>
      <c r="B2890" s="2505" t="s">
        <v>783</v>
      </c>
      <c r="C2890" s="2506">
        <v>45593.583333333336</v>
      </c>
      <c r="D2890" s="2506">
        <v>45596.583333333336</v>
      </c>
      <c r="E2890" s="2508">
        <v>72.0</v>
      </c>
      <c r="F2890" s="2508" t="s">
        <v>683</v>
      </c>
      <c r="G2890" s="2508">
        <v>2.0</v>
      </c>
      <c r="H2890" s="2508">
        <v>170.0</v>
      </c>
      <c r="I2890" s="2508">
        <v>31.0</v>
      </c>
      <c r="J2890" s="2508">
        <v>162.0</v>
      </c>
      <c r="K2890" s="2510">
        <v>14449.0</v>
      </c>
      <c r="L2890" s="2510">
        <v>2064.0</v>
      </c>
      <c r="M2890" s="2508">
        <v>169.0</v>
      </c>
      <c r="N2890" s="2508">
        <v>5.0</v>
      </c>
      <c r="O2890" s="2508">
        <v>7.0</v>
      </c>
      <c r="P2890" s="2508">
        <v>0.1</v>
      </c>
    </row>
    <row r="2891">
      <c r="A2891" s="2505" t="s">
        <v>33</v>
      </c>
      <c r="B2891" s="2505" t="s">
        <v>783</v>
      </c>
      <c r="C2891" s="2506">
        <v>45600.583333333336</v>
      </c>
      <c r="D2891" s="2506">
        <v>45603.583333333336</v>
      </c>
      <c r="E2891" s="2508">
        <v>72.0</v>
      </c>
      <c r="F2891" s="2508" t="s">
        <v>683</v>
      </c>
      <c r="G2891" s="2508">
        <v>1.0</v>
      </c>
      <c r="H2891" s="2508">
        <v>172.0</v>
      </c>
      <c r="I2891" s="2508">
        <v>82.0</v>
      </c>
      <c r="J2891" s="2508">
        <v>163.0</v>
      </c>
      <c r="K2891" s="2510">
        <v>22787.0</v>
      </c>
      <c r="L2891" s="2510">
        <v>3255.0</v>
      </c>
      <c r="M2891" s="2508">
        <v>165.0</v>
      </c>
      <c r="N2891" s="2508">
        <v>8.0</v>
      </c>
      <c r="O2891" s="2508">
        <v>7.0</v>
      </c>
      <c r="P2891" s="2508">
        <v>0.1</v>
      </c>
    </row>
    <row r="2892">
      <c r="A2892" s="2505" t="s">
        <v>32</v>
      </c>
      <c r="B2892" s="2505" t="s">
        <v>783</v>
      </c>
      <c r="C2892" s="2506">
        <v>45607.583333333336</v>
      </c>
      <c r="D2892" s="2506">
        <v>45610.583333333336</v>
      </c>
      <c r="E2892" s="2508">
        <v>72.0</v>
      </c>
      <c r="F2892" s="2508" t="s">
        <v>683</v>
      </c>
      <c r="G2892" s="2508">
        <v>1.0</v>
      </c>
      <c r="H2892" s="2508">
        <v>180.0</v>
      </c>
      <c r="I2892" s="2508">
        <v>1.0</v>
      </c>
      <c r="J2892" s="2508">
        <v>179.0</v>
      </c>
      <c r="K2892" s="2510">
        <v>5923.0</v>
      </c>
      <c r="L2892" s="2510">
        <v>1974.0</v>
      </c>
      <c r="M2892" s="2508">
        <v>177.0</v>
      </c>
      <c r="N2892" s="2508">
        <v>5.0</v>
      </c>
      <c r="O2892" s="2508">
        <v>3.0</v>
      </c>
      <c r="P2892" s="2508">
        <v>0.0</v>
      </c>
    </row>
    <row r="2893">
      <c r="A2893" s="2505" t="s">
        <v>31</v>
      </c>
      <c r="B2893" s="2505" t="s">
        <v>783</v>
      </c>
      <c r="C2893" s="2506">
        <v>45614.583333333336</v>
      </c>
      <c r="D2893" s="2506">
        <v>45617.583333333336</v>
      </c>
      <c r="E2893" s="2508">
        <v>72.0</v>
      </c>
      <c r="F2893" s="2508" t="s">
        <v>683</v>
      </c>
      <c r="G2893" s="2508">
        <v>1.0</v>
      </c>
      <c r="H2893" s="2508">
        <v>176.0</v>
      </c>
      <c r="I2893" s="2508">
        <v>0.0</v>
      </c>
      <c r="J2893" s="2508">
        <v>170.0</v>
      </c>
      <c r="K2893" s="2510">
        <v>4721.0</v>
      </c>
      <c r="L2893" s="2510">
        <v>1574.0</v>
      </c>
      <c r="M2893" s="2508">
        <v>175.0</v>
      </c>
      <c r="N2893" s="2508">
        <v>4.0</v>
      </c>
      <c r="O2893" s="2508">
        <v>3.0</v>
      </c>
      <c r="P2893" s="2508">
        <v>0.0</v>
      </c>
    </row>
    <row r="2894">
      <c r="A2894" s="2505" t="s">
        <v>30</v>
      </c>
      <c r="B2894" s="2505" t="s">
        <v>783</v>
      </c>
      <c r="C2894" s="2506">
        <v>45621.583333333336</v>
      </c>
      <c r="D2894" s="2506">
        <v>45624.583333333336</v>
      </c>
      <c r="E2894" s="2508">
        <v>72.0</v>
      </c>
      <c r="F2894" s="2508" t="s">
        <v>683</v>
      </c>
      <c r="G2894" s="2508">
        <v>1.0</v>
      </c>
      <c r="H2894" s="2508">
        <v>169.0</v>
      </c>
      <c r="I2894" s="2508">
        <v>82.0</v>
      </c>
      <c r="J2894" s="2508">
        <v>151.0</v>
      </c>
      <c r="K2894" s="2510">
        <v>29670.0</v>
      </c>
      <c r="L2894" s="2510">
        <v>2282.0</v>
      </c>
      <c r="M2894" s="2508">
        <v>170.0</v>
      </c>
      <c r="N2894" s="2508">
        <v>6.0</v>
      </c>
      <c r="O2894" s="2508">
        <v>13.0</v>
      </c>
      <c r="P2894" s="2508">
        <v>0.2</v>
      </c>
    </row>
    <row r="2895">
      <c r="A2895" s="2505" t="s">
        <v>29</v>
      </c>
      <c r="B2895" s="2505" t="s">
        <v>783</v>
      </c>
      <c r="C2895" s="2506">
        <v>45628.583333333336</v>
      </c>
      <c r="D2895" s="2506">
        <v>45631.583333333336</v>
      </c>
      <c r="E2895" s="2508">
        <v>72.0</v>
      </c>
      <c r="F2895" s="2508" t="s">
        <v>683</v>
      </c>
      <c r="G2895" s="2508">
        <v>1.0</v>
      </c>
      <c r="H2895" s="2508">
        <v>174.0</v>
      </c>
      <c r="I2895" s="2508">
        <v>33.0</v>
      </c>
      <c r="J2895" s="2508">
        <v>171.0</v>
      </c>
      <c r="K2895" s="2510">
        <v>9724.0</v>
      </c>
      <c r="L2895" s="2510">
        <v>3241.0</v>
      </c>
      <c r="M2895" s="2508">
        <v>166.0</v>
      </c>
      <c r="N2895" s="2508">
        <v>8.0</v>
      </c>
      <c r="O2895" s="2508">
        <v>3.0</v>
      </c>
      <c r="P2895" s="2508">
        <v>0.0</v>
      </c>
    </row>
    <row r="2896">
      <c r="A2896" s="2505" t="s">
        <v>28</v>
      </c>
      <c r="B2896" s="2505" t="s">
        <v>783</v>
      </c>
      <c r="C2896" s="2506">
        <v>45635.583333333336</v>
      </c>
      <c r="D2896" s="2506">
        <v>45638.583333333336</v>
      </c>
      <c r="E2896" s="2508">
        <v>72.0</v>
      </c>
      <c r="F2896" s="2508" t="s">
        <v>683</v>
      </c>
      <c r="G2896" s="2508">
        <v>1.0</v>
      </c>
      <c r="H2896" s="2508">
        <v>153.0</v>
      </c>
      <c r="I2896" s="2508">
        <v>201.0</v>
      </c>
      <c r="J2896" s="2508">
        <v>151.0</v>
      </c>
      <c r="K2896" s="2510">
        <v>33288.0</v>
      </c>
      <c r="L2896" s="2510">
        <v>8322.0</v>
      </c>
      <c r="M2896" s="2508">
        <v>112.0</v>
      </c>
      <c r="N2896" s="2508">
        <v>20.0</v>
      </c>
      <c r="O2896" s="2508">
        <v>4.0</v>
      </c>
      <c r="P2896" s="2508">
        <v>0.1</v>
      </c>
    </row>
    <row r="2897">
      <c r="A2897" s="2505" t="s">
        <v>27</v>
      </c>
      <c r="B2897" s="2505" t="s">
        <v>783</v>
      </c>
      <c r="C2897" s="2506">
        <v>45642.583333333336</v>
      </c>
      <c r="D2897" s="2506">
        <v>45645.583333333336</v>
      </c>
      <c r="E2897" s="2508">
        <v>72.0</v>
      </c>
      <c r="F2897" s="2508" t="s">
        <v>683</v>
      </c>
      <c r="G2897" s="2508">
        <v>1.0</v>
      </c>
      <c r="H2897" s="2508">
        <v>157.0</v>
      </c>
      <c r="I2897" s="2508">
        <v>185.0</v>
      </c>
      <c r="J2897" s="2508">
        <v>132.0</v>
      </c>
      <c r="K2897" s="2510">
        <v>58999.0</v>
      </c>
      <c r="L2897" s="2510">
        <v>3105.0</v>
      </c>
      <c r="M2897" s="2508">
        <v>163.0</v>
      </c>
      <c r="N2897" s="2508">
        <v>8.0</v>
      </c>
      <c r="O2897" s="2508">
        <v>19.0</v>
      </c>
      <c r="P2897" s="2508">
        <v>0.3</v>
      </c>
    </row>
    <row r="2898">
      <c r="A2898" s="2505" t="s">
        <v>26</v>
      </c>
      <c r="B2898" s="2505" t="s">
        <v>783</v>
      </c>
      <c r="C2898" s="2506">
        <v>45649.583333333336</v>
      </c>
      <c r="D2898" s="2506">
        <v>45652.583333333336</v>
      </c>
      <c r="E2898" s="2508">
        <v>72.0</v>
      </c>
      <c r="F2898" s="2508" t="s">
        <v>683</v>
      </c>
      <c r="G2898" s="2508">
        <v>2.0</v>
      </c>
      <c r="H2898" s="2508">
        <v>146.0</v>
      </c>
      <c r="I2898" s="2508">
        <v>173.0</v>
      </c>
      <c r="J2898" s="2508">
        <v>125.0</v>
      </c>
      <c r="K2898" s="2510">
        <v>42102.0</v>
      </c>
      <c r="L2898" s="2510">
        <v>3509.0</v>
      </c>
      <c r="M2898" s="2508">
        <v>156.0</v>
      </c>
      <c r="N2898" s="2508">
        <v>9.0</v>
      </c>
      <c r="O2898" s="2508">
        <v>12.0</v>
      </c>
      <c r="P2898" s="2508">
        <v>0.2</v>
      </c>
    </row>
    <row r="2899">
      <c r="A2899" s="2505" t="s">
        <v>25</v>
      </c>
      <c r="B2899" s="2505" t="s">
        <v>783</v>
      </c>
      <c r="C2899" s="2506">
        <v>45656.583333333336</v>
      </c>
      <c r="D2899" s="2506">
        <v>45659.583333333336</v>
      </c>
      <c r="E2899" s="2508">
        <v>72.0</v>
      </c>
      <c r="F2899" s="2508" t="s">
        <v>683</v>
      </c>
      <c r="G2899" s="2508">
        <v>2.0</v>
      </c>
      <c r="H2899" s="2508">
        <v>159.0</v>
      </c>
      <c r="I2899" s="2508">
        <v>97.0</v>
      </c>
      <c r="J2899" s="2508">
        <v>147.0</v>
      </c>
      <c r="K2899" s="2510">
        <v>19882.0</v>
      </c>
      <c r="L2899" s="2510">
        <v>2840.0</v>
      </c>
      <c r="M2899" s="2508">
        <v>159.0</v>
      </c>
      <c r="N2899" s="2508">
        <v>7.0</v>
      </c>
      <c r="O2899" s="2508">
        <v>7.0</v>
      </c>
      <c r="P2899" s="2508">
        <v>0.1</v>
      </c>
    </row>
    <row r="2900">
      <c r="A2900" s="2505" t="s">
        <v>24</v>
      </c>
      <c r="B2900" s="2505" t="s">
        <v>783</v>
      </c>
      <c r="C2900" s="2506">
        <v>45663.583333333336</v>
      </c>
      <c r="D2900" s="2506">
        <v>45666.583333333336</v>
      </c>
      <c r="E2900" s="2508">
        <v>72.0</v>
      </c>
      <c r="F2900" s="2508" t="s">
        <v>683</v>
      </c>
      <c r="G2900" s="2508">
        <v>1.0</v>
      </c>
      <c r="H2900" s="2508">
        <v>120.0</v>
      </c>
      <c r="I2900" s="2508">
        <v>331.0</v>
      </c>
      <c r="J2900" s="2508">
        <v>112.0</v>
      </c>
      <c r="K2900" s="2510">
        <v>95840.0</v>
      </c>
      <c r="L2900" s="2510">
        <v>5990.0</v>
      </c>
      <c r="M2900" s="2508">
        <v>126.0</v>
      </c>
      <c r="N2900" s="2508">
        <v>15.0</v>
      </c>
      <c r="O2900" s="2508">
        <v>16.0</v>
      </c>
      <c r="P2900" s="2508">
        <v>0.2</v>
      </c>
    </row>
    <row r="2901">
      <c r="A2901" s="2505" t="s">
        <v>23</v>
      </c>
      <c r="B2901" s="2505" t="s">
        <v>783</v>
      </c>
      <c r="C2901" s="2506">
        <v>45670.583333333336</v>
      </c>
      <c r="D2901" s="2506">
        <v>45673.583333333336</v>
      </c>
      <c r="E2901" s="2508">
        <v>72.0</v>
      </c>
      <c r="F2901" s="2508" t="s">
        <v>683</v>
      </c>
      <c r="G2901" s="2508">
        <v>2.0</v>
      </c>
      <c r="H2901" s="2508">
        <v>141.0</v>
      </c>
      <c r="I2901" s="2508">
        <v>243.0</v>
      </c>
      <c r="J2901" s="2508">
        <v>138.0</v>
      </c>
      <c r="K2901" s="2510">
        <v>40781.0</v>
      </c>
      <c r="L2901" s="2510">
        <v>6797.0</v>
      </c>
      <c r="M2901" s="2508">
        <v>115.0</v>
      </c>
      <c r="N2901" s="2508">
        <v>17.0</v>
      </c>
      <c r="O2901" s="2508">
        <v>6.0</v>
      </c>
      <c r="P2901" s="2508">
        <v>0.1</v>
      </c>
    </row>
    <row r="2902">
      <c r="A2902" s="2505" t="s">
        <v>22</v>
      </c>
      <c r="B2902" s="2505" t="s">
        <v>783</v>
      </c>
      <c r="C2902" s="2506">
        <v>45677.583333333336</v>
      </c>
      <c r="D2902" s="2506">
        <v>45680.583333333336</v>
      </c>
      <c r="E2902" s="2508">
        <v>72.0</v>
      </c>
      <c r="F2902" s="2508" t="s">
        <v>683</v>
      </c>
      <c r="G2902" s="2508">
        <v>2.0</v>
      </c>
      <c r="H2902" s="2508">
        <v>167.0</v>
      </c>
      <c r="I2902" s="2508">
        <v>50.0</v>
      </c>
      <c r="J2902" s="2508">
        <v>162.0</v>
      </c>
      <c r="K2902" s="2510">
        <v>17034.0</v>
      </c>
      <c r="L2902" s="2510">
        <v>1893.0</v>
      </c>
      <c r="M2902" s="2508">
        <v>171.0</v>
      </c>
      <c r="N2902" s="2508">
        <v>5.0</v>
      </c>
      <c r="O2902" s="2508">
        <v>9.0</v>
      </c>
      <c r="P2902" s="2508">
        <v>0.1</v>
      </c>
    </row>
    <row r="2903">
      <c r="A2903" s="2505" t="s">
        <v>21</v>
      </c>
      <c r="B2903" s="2505" t="s">
        <v>783</v>
      </c>
      <c r="C2903" s="2506">
        <v>45684.583333333336</v>
      </c>
      <c r="D2903" s="2506">
        <v>45687.583333333336</v>
      </c>
      <c r="E2903" s="2508">
        <v>72.0</v>
      </c>
      <c r="F2903" s="2508" t="s">
        <v>683</v>
      </c>
      <c r="G2903" s="2508">
        <v>1.0</v>
      </c>
      <c r="H2903" s="2508">
        <v>141.0</v>
      </c>
      <c r="I2903" s="2508">
        <v>245.0</v>
      </c>
      <c r="J2903" s="2508">
        <v>124.0</v>
      </c>
      <c r="K2903" s="2510">
        <v>100318.0</v>
      </c>
      <c r="L2903" s="2510">
        <v>6270.0</v>
      </c>
      <c r="M2903" s="2508">
        <v>138.0</v>
      </c>
      <c r="N2903" s="2508">
        <v>15.0</v>
      </c>
      <c r="O2903" s="2508">
        <v>16.0</v>
      </c>
      <c r="P2903" s="2508">
        <v>0.2</v>
      </c>
    </row>
    <row r="2904">
      <c r="A2904" s="2505" t="s">
        <v>20</v>
      </c>
      <c r="B2904" s="2505" t="s">
        <v>783</v>
      </c>
      <c r="C2904" s="2506">
        <v>45691.583333333336</v>
      </c>
      <c r="D2904" s="2506">
        <v>45694.583333333336</v>
      </c>
      <c r="E2904" s="2508">
        <v>72.0</v>
      </c>
      <c r="F2904" s="2508" t="s">
        <v>683</v>
      </c>
      <c r="G2904" s="2508">
        <v>2.0</v>
      </c>
      <c r="H2904" s="2508">
        <v>140.0</v>
      </c>
      <c r="I2904" s="2508">
        <v>223.0</v>
      </c>
      <c r="J2904" s="2508">
        <v>131.0</v>
      </c>
      <c r="K2904" s="2510">
        <v>69496.0</v>
      </c>
      <c r="L2904" s="2510">
        <v>6318.0</v>
      </c>
      <c r="M2904" s="2508">
        <v>133.0</v>
      </c>
      <c r="N2904" s="2508">
        <v>15.0</v>
      </c>
      <c r="O2904" s="2508">
        <v>11.0</v>
      </c>
      <c r="P2904" s="2508">
        <v>0.2</v>
      </c>
    </row>
    <row r="2905">
      <c r="A2905" s="2505" t="s">
        <v>19</v>
      </c>
      <c r="B2905" s="2505" t="s">
        <v>783</v>
      </c>
      <c r="C2905" s="2506">
        <v>45698.583333333336</v>
      </c>
      <c r="D2905" s="2506">
        <v>45701.583333333336</v>
      </c>
      <c r="E2905" s="2508">
        <v>72.0</v>
      </c>
      <c r="F2905" s="2508" t="s">
        <v>683</v>
      </c>
      <c r="G2905" s="2508">
        <v>2.0</v>
      </c>
      <c r="H2905" s="2508">
        <v>159.0</v>
      </c>
      <c r="I2905" s="2508">
        <v>62.0</v>
      </c>
      <c r="J2905" s="2508">
        <v>151.0</v>
      </c>
      <c r="K2905" s="2510">
        <v>12629.0</v>
      </c>
      <c r="L2905" s="2510">
        <v>2105.0</v>
      </c>
      <c r="M2905" s="2508">
        <v>157.0</v>
      </c>
      <c r="N2905" s="2508">
        <v>5.0</v>
      </c>
      <c r="O2905" s="2508">
        <v>6.0</v>
      </c>
      <c r="P2905" s="2508">
        <v>0.1</v>
      </c>
    </row>
    <row r="2906">
      <c r="A2906" s="2505" t="s">
        <v>18</v>
      </c>
      <c r="B2906" s="2505" t="s">
        <v>783</v>
      </c>
      <c r="C2906" s="2506">
        <v>45705.583333333336</v>
      </c>
      <c r="D2906" s="2506">
        <v>45708.583333333336</v>
      </c>
      <c r="E2906" s="2508">
        <v>72.0</v>
      </c>
      <c r="F2906" s="2508" t="s">
        <v>683</v>
      </c>
      <c r="G2906" s="2508">
        <v>1.0</v>
      </c>
      <c r="H2906" s="2508">
        <v>164.0</v>
      </c>
      <c r="I2906" s="2508">
        <v>31.0</v>
      </c>
      <c r="J2906" s="2508">
        <v>158.0</v>
      </c>
      <c r="K2906" s="2510">
        <v>11678.0</v>
      </c>
      <c r="L2906" s="2510">
        <v>1668.0</v>
      </c>
      <c r="M2906" s="2508">
        <v>165.0</v>
      </c>
      <c r="N2906" s="2508">
        <v>4.0</v>
      </c>
      <c r="O2906" s="2508">
        <v>7.0</v>
      </c>
      <c r="P2906" s="2508">
        <v>0.1</v>
      </c>
    </row>
    <row r="2907">
      <c r="A2907" s="2505" t="s">
        <v>17</v>
      </c>
      <c r="B2907" s="2505" t="s">
        <v>783</v>
      </c>
      <c r="C2907" s="2506">
        <v>45712.583333333336</v>
      </c>
      <c r="D2907" s="2506">
        <v>45715.583333333336</v>
      </c>
      <c r="E2907" s="2508">
        <v>72.0</v>
      </c>
      <c r="F2907" s="2508" t="s">
        <v>683</v>
      </c>
      <c r="G2907" s="2508">
        <v>1.0</v>
      </c>
      <c r="H2907" s="2508">
        <v>160.0</v>
      </c>
      <c r="I2907" s="2508">
        <v>91.0</v>
      </c>
      <c r="J2907" s="2508">
        <v>146.0</v>
      </c>
      <c r="K2907" s="2510">
        <v>23336.0</v>
      </c>
      <c r="L2907" s="2510">
        <v>2334.0</v>
      </c>
      <c r="M2907" s="2508">
        <v>158.0</v>
      </c>
      <c r="N2907" s="2508">
        <v>6.0</v>
      </c>
      <c r="O2907" s="2508">
        <v>10.0</v>
      </c>
      <c r="P2907" s="2508">
        <v>0.1</v>
      </c>
    </row>
    <row r="2908">
      <c r="A2908" s="2505" t="s">
        <v>16</v>
      </c>
      <c r="B2908" s="2505" t="s">
        <v>783</v>
      </c>
      <c r="C2908" s="2506">
        <v>45719.583333333336</v>
      </c>
      <c r="D2908" s="2506">
        <v>45722.583333333336</v>
      </c>
      <c r="E2908" s="2508">
        <v>72.0</v>
      </c>
      <c r="F2908" s="2508" t="s">
        <v>683</v>
      </c>
      <c r="G2908" s="2508">
        <v>2.0</v>
      </c>
      <c r="H2908" s="2508">
        <v>150.0</v>
      </c>
      <c r="I2908" s="2508">
        <v>110.0</v>
      </c>
      <c r="J2908" s="2508">
        <v>136.0</v>
      </c>
      <c r="K2908" s="2510">
        <v>20995.0</v>
      </c>
      <c r="L2908" s="2510">
        <v>2333.0</v>
      </c>
      <c r="M2908" s="2508">
        <v>155.0</v>
      </c>
      <c r="N2908" s="2508">
        <v>6.0</v>
      </c>
      <c r="O2908" s="2508">
        <v>9.0</v>
      </c>
      <c r="P2908" s="2508">
        <v>0.1</v>
      </c>
    </row>
    <row r="2909">
      <c r="A2909" s="2505" t="s">
        <v>782</v>
      </c>
      <c r="B2909" s="2505" t="s">
        <v>783</v>
      </c>
      <c r="C2909" s="2506">
        <v>45502.625</v>
      </c>
      <c r="D2909" s="2506">
        <v>45505.583333333336</v>
      </c>
      <c r="E2909" s="2508">
        <v>71.0</v>
      </c>
      <c r="F2909" s="2508" t="s">
        <v>348</v>
      </c>
      <c r="G2909" s="2508">
        <v>7.0</v>
      </c>
      <c r="H2909" s="2508">
        <v>13.0</v>
      </c>
      <c r="I2909" s="2508">
        <v>834.0</v>
      </c>
      <c r="J2909" s="2508">
        <v>35.0</v>
      </c>
      <c r="K2909" s="2510">
        <v>387184.0</v>
      </c>
      <c r="L2909" s="2510">
        <v>13351.0</v>
      </c>
      <c r="M2909" s="2508">
        <v>19.0</v>
      </c>
      <c r="N2909" s="2508">
        <v>81.0</v>
      </c>
      <c r="O2909" s="2508">
        <v>29.0</v>
      </c>
      <c r="P2909" s="2508">
        <v>0.4</v>
      </c>
    </row>
    <row r="2910">
      <c r="A2910" s="2505" t="s">
        <v>46</v>
      </c>
      <c r="B2910" s="2505" t="s">
        <v>783</v>
      </c>
      <c r="C2910" s="2506">
        <v>45509.625</v>
      </c>
      <c r="D2910" s="2506">
        <v>45512.583333333336</v>
      </c>
      <c r="E2910" s="2508">
        <v>71.0</v>
      </c>
      <c r="F2910" s="2508" t="s">
        <v>348</v>
      </c>
      <c r="G2910" s="2508">
        <v>7.0</v>
      </c>
      <c r="H2910" s="2508">
        <v>25.0</v>
      </c>
      <c r="I2910" s="2508">
        <v>800.0</v>
      </c>
      <c r="J2910" s="2508">
        <v>37.0</v>
      </c>
      <c r="K2910" s="2510">
        <v>329158.0</v>
      </c>
      <c r="L2910" s="2510">
        <v>8440.0</v>
      </c>
      <c r="M2910" s="2508">
        <v>42.0</v>
      </c>
      <c r="N2910" s="2508">
        <v>42.0</v>
      </c>
      <c r="O2910" s="2508">
        <v>39.0</v>
      </c>
      <c r="P2910" s="2508">
        <v>0.5</v>
      </c>
    </row>
    <row r="2911">
      <c r="A2911" s="2505" t="s">
        <v>45</v>
      </c>
      <c r="B2911" s="2505" t="s">
        <v>783</v>
      </c>
      <c r="C2911" s="2506">
        <v>45516.625</v>
      </c>
      <c r="D2911" s="2506">
        <v>45519.583333333336</v>
      </c>
      <c r="E2911" s="2508">
        <v>71.0</v>
      </c>
      <c r="F2911" s="2508" t="s">
        <v>348</v>
      </c>
      <c r="G2911" s="2508">
        <v>7.0</v>
      </c>
      <c r="H2911" s="2508">
        <v>34.0</v>
      </c>
      <c r="I2911" s="2508">
        <v>713.0</v>
      </c>
      <c r="J2911" s="2508">
        <v>58.0</v>
      </c>
      <c r="K2911" s="2510">
        <v>176845.0</v>
      </c>
      <c r="L2911" s="2510">
        <v>7369.0</v>
      </c>
      <c r="M2911" s="2508">
        <v>41.0</v>
      </c>
      <c r="N2911" s="2508">
        <v>37.0</v>
      </c>
      <c r="O2911" s="2508">
        <v>24.0</v>
      </c>
      <c r="P2911" s="2508">
        <v>0.3</v>
      </c>
    </row>
    <row r="2912">
      <c r="A2912" s="2505" t="s">
        <v>44</v>
      </c>
      <c r="B2912" s="2505" t="s">
        <v>783</v>
      </c>
      <c r="C2912" s="2506">
        <v>45523.625</v>
      </c>
      <c r="D2912" s="2506">
        <v>45526.583333333336</v>
      </c>
      <c r="E2912" s="2508">
        <v>71.0</v>
      </c>
      <c r="F2912" s="2508" t="s">
        <v>348</v>
      </c>
      <c r="G2912" s="2508">
        <v>7.0</v>
      </c>
      <c r="H2912" s="2508">
        <v>131.0</v>
      </c>
      <c r="I2912" s="2508">
        <v>313.0</v>
      </c>
      <c r="J2912" s="2508">
        <v>154.0</v>
      </c>
      <c r="K2912" s="2510">
        <v>18463.0</v>
      </c>
      <c r="L2912" s="2510">
        <v>6154.0</v>
      </c>
      <c r="M2912" s="2508">
        <v>64.0</v>
      </c>
      <c r="N2912" s="2508">
        <v>31.0</v>
      </c>
      <c r="O2912" s="2508">
        <v>3.0</v>
      </c>
      <c r="P2912" s="2508">
        <v>0.0</v>
      </c>
    </row>
    <row r="2913">
      <c r="A2913" s="2505" t="s">
        <v>43</v>
      </c>
      <c r="B2913" s="2505" t="s">
        <v>783</v>
      </c>
      <c r="C2913" s="2506">
        <v>45530.625</v>
      </c>
      <c r="D2913" s="2506">
        <v>45533.583333333336</v>
      </c>
      <c r="E2913" s="2508">
        <v>71.0</v>
      </c>
      <c r="F2913" s="2508" t="s">
        <v>348</v>
      </c>
      <c r="G2913" s="2508">
        <v>3.0</v>
      </c>
      <c r="H2913" s="2508">
        <v>108.0</v>
      </c>
      <c r="I2913" s="2508">
        <v>381.0</v>
      </c>
      <c r="J2913" s="2508">
        <v>119.0</v>
      </c>
      <c r="K2913" s="2510">
        <v>59002.0</v>
      </c>
      <c r="L2913" s="2510">
        <v>4214.0</v>
      </c>
      <c r="M2913" s="2508">
        <v>97.0</v>
      </c>
      <c r="N2913" s="2508">
        <v>21.0</v>
      </c>
      <c r="O2913" s="2508">
        <v>14.0</v>
      </c>
      <c r="P2913" s="2508">
        <v>0.2</v>
      </c>
    </row>
    <row r="2914">
      <c r="A2914" s="2505" t="s">
        <v>42</v>
      </c>
      <c r="B2914" s="2505" t="s">
        <v>783</v>
      </c>
      <c r="C2914" s="2506">
        <v>45537.708333333336</v>
      </c>
      <c r="D2914" s="2506">
        <v>45540.666666666664</v>
      </c>
      <c r="E2914" s="2508">
        <v>71.0</v>
      </c>
      <c r="F2914" s="2508" t="s">
        <v>348</v>
      </c>
      <c r="G2914" s="2508">
        <v>4.0</v>
      </c>
      <c r="H2914" s="2508">
        <v>44.0</v>
      </c>
      <c r="I2914" s="2508">
        <v>693.0</v>
      </c>
      <c r="J2914" s="2508">
        <v>62.0</v>
      </c>
      <c r="K2914" s="2510">
        <v>193193.0</v>
      </c>
      <c r="L2914" s="2510">
        <v>6662.0</v>
      </c>
      <c r="M2914" s="2508">
        <v>59.0</v>
      </c>
      <c r="N2914" s="2508">
        <v>33.0</v>
      </c>
      <c r="O2914" s="2508">
        <v>29.0</v>
      </c>
      <c r="P2914" s="2508">
        <v>0.4</v>
      </c>
    </row>
    <row r="2915">
      <c r="A2915" s="2505" t="s">
        <v>41</v>
      </c>
      <c r="B2915" s="2505" t="s">
        <v>783</v>
      </c>
      <c r="C2915" s="2506">
        <v>45544.708333333336</v>
      </c>
      <c r="D2915" s="2506">
        <v>45547.583333333336</v>
      </c>
      <c r="E2915" s="2508">
        <v>69.0</v>
      </c>
      <c r="F2915" s="2508" t="s">
        <v>348</v>
      </c>
      <c r="G2915" s="2508">
        <v>6.0</v>
      </c>
      <c r="H2915" s="2508">
        <v>59.0</v>
      </c>
      <c r="I2915" s="2508">
        <v>627.0</v>
      </c>
      <c r="J2915" s="2508">
        <v>78.0</v>
      </c>
      <c r="K2915" s="2510">
        <v>145576.0</v>
      </c>
      <c r="L2915" s="2510">
        <v>5020.0</v>
      </c>
      <c r="M2915" s="2508">
        <v>77.0</v>
      </c>
      <c r="N2915" s="2508">
        <v>25.0</v>
      </c>
      <c r="O2915" s="2508">
        <v>29.0</v>
      </c>
      <c r="P2915" s="2508">
        <v>0.4</v>
      </c>
    </row>
    <row r="2916">
      <c r="A2916" s="2505" t="s">
        <v>40</v>
      </c>
      <c r="B2916" s="2505" t="s">
        <v>783</v>
      </c>
      <c r="C2916" s="2506">
        <v>45551.708333333336</v>
      </c>
      <c r="D2916" s="2506">
        <v>45554.583333333336</v>
      </c>
      <c r="E2916" s="2508">
        <v>69.0</v>
      </c>
      <c r="F2916" s="2508" t="s">
        <v>348</v>
      </c>
      <c r="G2916" s="2508">
        <v>6.0</v>
      </c>
      <c r="H2916" s="2508">
        <v>85.0</v>
      </c>
      <c r="I2916" s="2508">
        <v>488.0</v>
      </c>
      <c r="J2916" s="2508">
        <v>91.0</v>
      </c>
      <c r="K2916" s="2510">
        <v>101676.0</v>
      </c>
      <c r="L2916" s="2510">
        <v>2676.0</v>
      </c>
      <c r="M2916" s="2508">
        <v>116.0</v>
      </c>
      <c r="N2916" s="2508">
        <v>13.0</v>
      </c>
      <c r="O2916" s="2508">
        <v>38.0</v>
      </c>
      <c r="P2916" s="2508">
        <v>0.6</v>
      </c>
    </row>
    <row r="2917">
      <c r="A2917" s="2505" t="s">
        <v>39</v>
      </c>
      <c r="B2917" s="2505" t="s">
        <v>783</v>
      </c>
      <c r="C2917" s="2506">
        <v>45558.708333333336</v>
      </c>
      <c r="D2917" s="2506">
        <v>45561.583333333336</v>
      </c>
      <c r="E2917" s="2508">
        <v>69.0</v>
      </c>
      <c r="F2917" s="2508" t="s">
        <v>348</v>
      </c>
      <c r="G2917" s="2508">
        <v>5.0</v>
      </c>
      <c r="H2917" s="2508">
        <v>127.0</v>
      </c>
      <c r="I2917" s="2508">
        <v>325.0</v>
      </c>
      <c r="J2917" s="2508">
        <v>131.0</v>
      </c>
      <c r="K2917" s="2510">
        <v>47651.0</v>
      </c>
      <c r="L2917" s="2510">
        <v>3665.0</v>
      </c>
      <c r="M2917" s="2508">
        <v>113.0</v>
      </c>
      <c r="N2917" s="2508">
        <v>18.0</v>
      </c>
      <c r="O2917" s="2508">
        <v>13.0</v>
      </c>
      <c r="P2917" s="2508">
        <v>0.2</v>
      </c>
    </row>
    <row r="2918">
      <c r="A2918" s="2505" t="s">
        <v>38</v>
      </c>
      <c r="B2918" s="2505" t="s">
        <v>783</v>
      </c>
      <c r="C2918" s="2506">
        <v>45565.708333333336</v>
      </c>
      <c r="D2918" s="2506">
        <v>45568.583333333336</v>
      </c>
      <c r="E2918" s="2508">
        <v>69.0</v>
      </c>
      <c r="F2918" s="2508" t="s">
        <v>348</v>
      </c>
      <c r="G2918" s="2508">
        <v>5.0</v>
      </c>
      <c r="H2918" s="2508">
        <v>126.0</v>
      </c>
      <c r="I2918" s="2508">
        <v>322.0</v>
      </c>
      <c r="J2918" s="2508">
        <v>144.0</v>
      </c>
      <c r="K2918" s="2510">
        <v>35150.0</v>
      </c>
      <c r="L2918" s="2510">
        <v>5021.0</v>
      </c>
      <c r="M2918" s="2508">
        <v>81.0</v>
      </c>
      <c r="N2918" s="2508">
        <v>25.0</v>
      </c>
      <c r="O2918" s="2508">
        <v>7.0</v>
      </c>
      <c r="P2918" s="2508">
        <v>0.1</v>
      </c>
    </row>
    <row r="2919">
      <c r="A2919" s="2505" t="s">
        <v>37</v>
      </c>
      <c r="B2919" s="2505" t="s">
        <v>783</v>
      </c>
      <c r="C2919" s="2506">
        <v>45572.625</v>
      </c>
      <c r="D2919" s="2506">
        <v>45575.583333333336</v>
      </c>
      <c r="E2919" s="2508">
        <v>71.0</v>
      </c>
      <c r="F2919" s="2508" t="s">
        <v>348</v>
      </c>
      <c r="G2919" s="2508">
        <v>4.0</v>
      </c>
      <c r="H2919" s="2508">
        <v>141.0</v>
      </c>
      <c r="I2919" s="2508">
        <v>273.0</v>
      </c>
      <c r="J2919" s="2508">
        <v>156.0</v>
      </c>
      <c r="K2919" s="2510">
        <v>33685.0</v>
      </c>
      <c r="L2919" s="2510">
        <v>4211.0</v>
      </c>
      <c r="M2919" s="2508">
        <v>103.0</v>
      </c>
      <c r="N2919" s="2508">
        <v>21.0</v>
      </c>
      <c r="O2919" s="2508">
        <v>8.0</v>
      </c>
      <c r="P2919" s="2508">
        <v>0.1</v>
      </c>
    </row>
    <row r="2920">
      <c r="A2920" s="2505" t="s">
        <v>36</v>
      </c>
      <c r="B2920" s="2505" t="s">
        <v>783</v>
      </c>
      <c r="C2920" s="2506">
        <v>45579.625</v>
      </c>
      <c r="D2920" s="2506">
        <v>45582.583333333336</v>
      </c>
      <c r="E2920" s="2508">
        <v>71.0</v>
      </c>
      <c r="F2920" s="2508" t="s">
        <v>348</v>
      </c>
      <c r="G2920" s="2508">
        <v>4.0</v>
      </c>
      <c r="H2920" s="2508">
        <v>17.0</v>
      </c>
      <c r="I2920" s="2508">
        <v>837.0</v>
      </c>
      <c r="J2920" s="2508">
        <v>38.0</v>
      </c>
      <c r="K2920" s="2510">
        <v>522518.0</v>
      </c>
      <c r="L2920" s="2510">
        <v>27501.0</v>
      </c>
      <c r="M2920" s="2508">
        <v>13.0</v>
      </c>
      <c r="N2920" s="2508">
        <v>138.0</v>
      </c>
      <c r="O2920" s="2508">
        <v>19.0</v>
      </c>
      <c r="P2920" s="2508">
        <v>0.3</v>
      </c>
    </row>
    <row r="2921">
      <c r="A2921" s="2505" t="s">
        <v>35</v>
      </c>
      <c r="B2921" s="2505" t="s">
        <v>783</v>
      </c>
      <c r="C2921" s="2506">
        <v>45586.625</v>
      </c>
      <c r="D2921" s="2506">
        <v>45589.583333333336</v>
      </c>
      <c r="E2921" s="2508">
        <v>71.0</v>
      </c>
      <c r="F2921" s="2508" t="s">
        <v>348</v>
      </c>
      <c r="G2921" s="2508">
        <v>7.0</v>
      </c>
      <c r="H2921" s="2508">
        <v>24.0</v>
      </c>
      <c r="I2921" s="2508">
        <v>800.0</v>
      </c>
      <c r="J2921" s="2508">
        <v>49.0</v>
      </c>
      <c r="K2921" s="2510">
        <v>312902.0</v>
      </c>
      <c r="L2921" s="2510">
        <v>11589.0</v>
      </c>
      <c r="M2921" s="2508">
        <v>31.0</v>
      </c>
      <c r="N2921" s="2508">
        <v>60.0</v>
      </c>
      <c r="O2921" s="2508">
        <v>27.0</v>
      </c>
      <c r="P2921" s="2508">
        <v>0.4</v>
      </c>
    </row>
    <row r="2922">
      <c r="A2922" s="2505" t="s">
        <v>34</v>
      </c>
      <c r="B2922" s="2505" t="s">
        <v>783</v>
      </c>
      <c r="C2922" s="2506">
        <v>45593.583333333336</v>
      </c>
      <c r="D2922" s="2506">
        <v>45596.583333333336</v>
      </c>
      <c r="E2922" s="2508">
        <v>72.0</v>
      </c>
      <c r="F2922" s="2508" t="s">
        <v>348</v>
      </c>
      <c r="G2922" s="2508">
        <v>8.0</v>
      </c>
      <c r="H2922" s="2508">
        <v>28.0</v>
      </c>
      <c r="I2922" s="2508">
        <v>780.0</v>
      </c>
      <c r="J2922" s="2508">
        <v>47.0</v>
      </c>
      <c r="K2922" s="2510">
        <v>393673.0</v>
      </c>
      <c r="L2922" s="2510">
        <v>13122.0</v>
      </c>
      <c r="M2922" s="2508">
        <v>31.0</v>
      </c>
      <c r="N2922" s="2508">
        <v>68.0</v>
      </c>
      <c r="O2922" s="2508">
        <v>30.0</v>
      </c>
      <c r="P2922" s="2508">
        <v>0.4</v>
      </c>
    </row>
    <row r="2923">
      <c r="A2923" s="2505" t="s">
        <v>33</v>
      </c>
      <c r="B2923" s="2505" t="s">
        <v>783</v>
      </c>
      <c r="C2923" s="2506">
        <v>45600.583333333336</v>
      </c>
      <c r="D2923" s="2506">
        <v>45603.583333333336</v>
      </c>
      <c r="E2923" s="2508">
        <v>72.0</v>
      </c>
      <c r="F2923" s="2508" t="s">
        <v>348</v>
      </c>
      <c r="G2923" s="2508">
        <v>6.0</v>
      </c>
      <c r="H2923" s="2508">
        <v>35.0</v>
      </c>
      <c r="I2923" s="2508">
        <v>728.0</v>
      </c>
      <c r="J2923" s="2508">
        <v>54.0</v>
      </c>
      <c r="K2923" s="2510">
        <v>425109.0</v>
      </c>
      <c r="L2923" s="2510">
        <v>5823.0</v>
      </c>
      <c r="M2923" s="2508">
        <v>69.0</v>
      </c>
      <c r="N2923" s="2508">
        <v>30.0</v>
      </c>
      <c r="O2923" s="2508">
        <v>73.0</v>
      </c>
      <c r="P2923" s="2508">
        <v>1.0</v>
      </c>
    </row>
    <row r="2924">
      <c r="A2924" s="2505" t="s">
        <v>32</v>
      </c>
      <c r="B2924" s="2505" t="s">
        <v>783</v>
      </c>
      <c r="C2924" s="2506">
        <v>45607.583333333336</v>
      </c>
      <c r="D2924" s="2506">
        <v>45610.583333333336</v>
      </c>
      <c r="E2924" s="2508">
        <v>72.0</v>
      </c>
      <c r="F2924" s="2508" t="s">
        <v>348</v>
      </c>
      <c r="G2924" s="2508">
        <v>7.0</v>
      </c>
      <c r="H2924" s="2508">
        <v>123.0</v>
      </c>
      <c r="I2924" s="2508">
        <v>360.0</v>
      </c>
      <c r="J2924" s="2508">
        <v>138.0</v>
      </c>
      <c r="K2924" s="2510">
        <v>81741.0</v>
      </c>
      <c r="L2924" s="2510">
        <v>4302.0</v>
      </c>
      <c r="M2924" s="2508">
        <v>95.0</v>
      </c>
      <c r="N2924" s="2508">
        <v>22.0</v>
      </c>
      <c r="O2924" s="2508">
        <v>19.0</v>
      </c>
      <c r="P2924" s="2508">
        <v>0.3</v>
      </c>
    </row>
    <row r="2925">
      <c r="A2925" s="2505" t="s">
        <v>31</v>
      </c>
      <c r="B2925" s="2505" t="s">
        <v>783</v>
      </c>
      <c r="C2925" s="2506">
        <v>45614.583333333336</v>
      </c>
      <c r="D2925" s="2506">
        <v>45617.583333333336</v>
      </c>
      <c r="E2925" s="2508">
        <v>72.0</v>
      </c>
      <c r="F2925" s="2508" t="s">
        <v>348</v>
      </c>
      <c r="G2925" s="2508">
        <v>5.0</v>
      </c>
      <c r="H2925" s="2508">
        <v>9.0</v>
      </c>
      <c r="I2925" s="2508">
        <v>881.0</v>
      </c>
      <c r="J2925" s="2508">
        <v>24.0</v>
      </c>
      <c r="K2925" s="2510">
        <v>1280531.0</v>
      </c>
      <c r="L2925" s="2510">
        <v>27838.0</v>
      </c>
      <c r="M2925" s="2508">
        <v>14.0</v>
      </c>
      <c r="N2925" s="2508">
        <v>145.0</v>
      </c>
      <c r="O2925" s="2508">
        <v>46.0</v>
      </c>
      <c r="P2925" s="2508">
        <v>0.6</v>
      </c>
    </row>
    <row r="2926">
      <c r="A2926" s="2505" t="s">
        <v>30</v>
      </c>
      <c r="B2926" s="2505" t="s">
        <v>783</v>
      </c>
      <c r="C2926" s="2506">
        <v>45621.583333333336</v>
      </c>
      <c r="D2926" s="2506">
        <v>45624.583333333336</v>
      </c>
      <c r="E2926" s="2508">
        <v>72.0</v>
      </c>
      <c r="F2926" s="2508" t="s">
        <v>348</v>
      </c>
      <c r="G2926" s="2508">
        <v>7.0</v>
      </c>
      <c r="H2926" s="2508">
        <v>27.0</v>
      </c>
      <c r="I2926" s="2508">
        <v>791.0</v>
      </c>
      <c r="J2926" s="2508">
        <v>45.0</v>
      </c>
      <c r="K2926" s="2510">
        <v>415341.0</v>
      </c>
      <c r="L2926" s="2510">
        <v>11867.0</v>
      </c>
      <c r="M2926" s="2508">
        <v>43.0</v>
      </c>
      <c r="N2926" s="2508">
        <v>62.0</v>
      </c>
      <c r="O2926" s="2508">
        <v>35.0</v>
      </c>
      <c r="P2926" s="2508">
        <v>0.5</v>
      </c>
    </row>
    <row r="2927">
      <c r="A2927" s="2505" t="s">
        <v>29</v>
      </c>
      <c r="B2927" s="2505" t="s">
        <v>783</v>
      </c>
      <c r="C2927" s="2506">
        <v>45628.583333333336</v>
      </c>
      <c r="D2927" s="2506">
        <v>45631.583333333336</v>
      </c>
      <c r="E2927" s="2508">
        <v>72.0</v>
      </c>
      <c r="F2927" s="2508" t="s">
        <v>348</v>
      </c>
      <c r="G2927" s="2508">
        <v>8.0</v>
      </c>
      <c r="H2927" s="2508">
        <v>73.0</v>
      </c>
      <c r="I2927" s="2508">
        <v>587.0</v>
      </c>
      <c r="J2927" s="2508">
        <v>97.0</v>
      </c>
      <c r="K2927" s="2510">
        <v>221261.0</v>
      </c>
      <c r="L2927" s="2510">
        <v>6508.0</v>
      </c>
      <c r="M2927" s="2508">
        <v>74.0</v>
      </c>
      <c r="N2927" s="2508">
        <v>34.0</v>
      </c>
      <c r="O2927" s="2508">
        <v>34.0</v>
      </c>
      <c r="P2927" s="2508">
        <v>0.5</v>
      </c>
    </row>
    <row r="2928">
      <c r="A2928" s="2505" t="s">
        <v>28</v>
      </c>
      <c r="B2928" s="2505" t="s">
        <v>783</v>
      </c>
      <c r="C2928" s="2506">
        <v>45635.583333333336</v>
      </c>
      <c r="D2928" s="2506">
        <v>45638.583333333336</v>
      </c>
      <c r="E2928" s="2508">
        <v>72.0</v>
      </c>
      <c r="F2928" s="2508" t="s">
        <v>348</v>
      </c>
      <c r="G2928" s="2508">
        <v>6.0</v>
      </c>
      <c r="H2928" s="2508">
        <v>110.0</v>
      </c>
      <c r="I2928" s="2508">
        <v>402.0</v>
      </c>
      <c r="J2928" s="2508">
        <v>121.0</v>
      </c>
      <c r="K2928" s="2510">
        <v>95649.0</v>
      </c>
      <c r="L2928" s="2510">
        <v>3985.0</v>
      </c>
      <c r="M2928" s="2508">
        <v>110.0</v>
      </c>
      <c r="N2928" s="2508">
        <v>21.0</v>
      </c>
      <c r="O2928" s="2508">
        <v>24.0</v>
      </c>
      <c r="P2928" s="2508">
        <v>0.3</v>
      </c>
    </row>
    <row r="2929">
      <c r="A2929" s="2505" t="s">
        <v>27</v>
      </c>
      <c r="B2929" s="2505" t="s">
        <v>783</v>
      </c>
      <c r="C2929" s="2506">
        <v>45642.583333333336</v>
      </c>
      <c r="D2929" s="2506">
        <v>45645.583333333336</v>
      </c>
      <c r="E2929" s="2508">
        <v>72.0</v>
      </c>
      <c r="F2929" s="2508" t="s">
        <v>348</v>
      </c>
      <c r="G2929" s="2508">
        <v>4.0</v>
      </c>
      <c r="H2929" s="2508">
        <v>33.0</v>
      </c>
      <c r="I2929" s="2508">
        <v>756.0</v>
      </c>
      <c r="J2929" s="2508">
        <v>64.0</v>
      </c>
      <c r="K2929" s="2510">
        <v>325625.0</v>
      </c>
      <c r="L2929" s="2510">
        <v>16281.0</v>
      </c>
      <c r="M2929" s="2508">
        <v>25.0</v>
      </c>
      <c r="N2929" s="2508">
        <v>85.0</v>
      </c>
      <c r="O2929" s="2508">
        <v>20.0</v>
      </c>
      <c r="P2929" s="2508">
        <v>0.3</v>
      </c>
    </row>
    <row r="2930">
      <c r="A2930" s="2505" t="s">
        <v>26</v>
      </c>
      <c r="B2930" s="2505" t="s">
        <v>783</v>
      </c>
      <c r="C2930" s="2506">
        <v>45649.583333333336</v>
      </c>
      <c r="D2930" s="2506">
        <v>45652.583333333336</v>
      </c>
      <c r="E2930" s="2508">
        <v>72.0</v>
      </c>
      <c r="F2930" s="2508" t="s">
        <v>348</v>
      </c>
      <c r="G2930" s="2508">
        <v>6.0</v>
      </c>
      <c r="H2930" s="2508">
        <v>46.0</v>
      </c>
      <c r="I2930" s="2508">
        <v>667.0</v>
      </c>
      <c r="J2930" s="2508">
        <v>57.0</v>
      </c>
      <c r="K2930" s="2510">
        <v>313773.0</v>
      </c>
      <c r="L2930" s="2510">
        <v>6034.0</v>
      </c>
      <c r="M2930" s="2508">
        <v>80.0</v>
      </c>
      <c r="N2930" s="2508">
        <v>31.0</v>
      </c>
      <c r="O2930" s="2508">
        <v>52.0</v>
      </c>
      <c r="P2930" s="2508">
        <v>0.7</v>
      </c>
    </row>
    <row r="2931">
      <c r="A2931" s="2505" t="s">
        <v>25</v>
      </c>
      <c r="B2931" s="2505" t="s">
        <v>783</v>
      </c>
      <c r="C2931" s="2506">
        <v>45656.583333333336</v>
      </c>
      <c r="D2931" s="2506">
        <v>45659.583333333336</v>
      </c>
      <c r="E2931" s="2508">
        <v>72.0</v>
      </c>
      <c r="F2931" s="2508" t="s">
        <v>348</v>
      </c>
      <c r="G2931" s="2508">
        <v>8.0</v>
      </c>
      <c r="H2931" s="2508">
        <v>74.0</v>
      </c>
      <c r="I2931" s="2508">
        <v>531.0</v>
      </c>
      <c r="J2931" s="2508">
        <v>106.0</v>
      </c>
      <c r="K2931" s="2510">
        <v>90030.0</v>
      </c>
      <c r="L2931" s="2510">
        <v>8185.0</v>
      </c>
      <c r="M2931" s="2508">
        <v>54.0</v>
      </c>
      <c r="N2931" s="2508">
        <v>42.0</v>
      </c>
      <c r="O2931" s="2508">
        <v>11.0</v>
      </c>
      <c r="P2931" s="2508">
        <v>0.2</v>
      </c>
    </row>
    <row r="2932">
      <c r="A2932" s="2505" t="s">
        <v>24</v>
      </c>
      <c r="B2932" s="2505" t="s">
        <v>783</v>
      </c>
      <c r="C2932" s="2506">
        <v>45663.583333333336</v>
      </c>
      <c r="D2932" s="2506">
        <v>45666.583333333336</v>
      </c>
      <c r="E2932" s="2508">
        <v>72.0</v>
      </c>
      <c r="F2932" s="2508" t="s">
        <v>348</v>
      </c>
      <c r="G2932" s="2508">
        <v>4.0</v>
      </c>
      <c r="H2932" s="2508">
        <v>110.0</v>
      </c>
      <c r="I2932" s="2508">
        <v>375.0</v>
      </c>
      <c r="J2932" s="2508">
        <v>139.0</v>
      </c>
      <c r="K2932" s="2510">
        <v>35219.0</v>
      </c>
      <c r="L2932" s="2510">
        <v>8805.0</v>
      </c>
      <c r="M2932" s="2508">
        <v>49.0</v>
      </c>
      <c r="N2932" s="2508">
        <v>46.0</v>
      </c>
      <c r="O2932" s="2508">
        <v>4.0</v>
      </c>
      <c r="P2932" s="2508">
        <v>0.1</v>
      </c>
    </row>
    <row r="2933">
      <c r="A2933" s="2505" t="s">
        <v>23</v>
      </c>
      <c r="B2933" s="2505" t="s">
        <v>783</v>
      </c>
      <c r="C2933" s="2506">
        <v>45670.583333333336</v>
      </c>
      <c r="D2933" s="2506">
        <v>45673.583333333336</v>
      </c>
      <c r="E2933" s="2508">
        <v>72.0</v>
      </c>
      <c r="F2933" s="2508" t="s">
        <v>348</v>
      </c>
      <c r="G2933" s="2508">
        <v>8.0</v>
      </c>
      <c r="H2933" s="2508">
        <v>83.0</v>
      </c>
      <c r="I2933" s="2508">
        <v>510.0</v>
      </c>
      <c r="J2933" s="2508">
        <v>106.0</v>
      </c>
      <c r="K2933" s="2510">
        <v>130104.0</v>
      </c>
      <c r="L2933" s="2510">
        <v>4819.0</v>
      </c>
      <c r="M2933" s="2508">
        <v>85.0</v>
      </c>
      <c r="N2933" s="2508">
        <v>25.0</v>
      </c>
      <c r="O2933" s="2508">
        <v>27.0</v>
      </c>
      <c r="P2933" s="2508">
        <v>0.4</v>
      </c>
    </row>
    <row r="2934">
      <c r="A2934" s="2505" t="s">
        <v>22</v>
      </c>
      <c r="B2934" s="2505" t="s">
        <v>783</v>
      </c>
      <c r="C2934" s="2506">
        <v>45677.583333333336</v>
      </c>
      <c r="D2934" s="2506">
        <v>45680.583333333336</v>
      </c>
      <c r="E2934" s="2508">
        <v>72.0</v>
      </c>
      <c r="F2934" s="2508" t="s">
        <v>348</v>
      </c>
      <c r="G2934" s="2508">
        <v>6.0</v>
      </c>
      <c r="H2934" s="2508">
        <v>71.0</v>
      </c>
      <c r="I2934" s="2508">
        <v>585.0</v>
      </c>
      <c r="J2934" s="2508">
        <v>83.0</v>
      </c>
      <c r="K2934" s="2510">
        <v>285386.0</v>
      </c>
      <c r="L2934" s="2510">
        <v>5824.0</v>
      </c>
      <c r="M2934" s="2508">
        <v>93.0</v>
      </c>
      <c r="N2934" s="2508">
        <v>30.0</v>
      </c>
      <c r="O2934" s="2508">
        <v>49.0</v>
      </c>
      <c r="P2934" s="2508">
        <v>0.7</v>
      </c>
    </row>
    <row r="2935">
      <c r="A2935" s="2505" t="s">
        <v>21</v>
      </c>
      <c r="B2935" s="2505" t="s">
        <v>783</v>
      </c>
      <c r="C2935" s="2506">
        <v>45684.583333333336</v>
      </c>
      <c r="D2935" s="2506">
        <v>45687.583333333336</v>
      </c>
      <c r="E2935" s="2508">
        <v>72.0</v>
      </c>
      <c r="F2935" s="2508" t="s">
        <v>348</v>
      </c>
      <c r="G2935" s="2508">
        <v>6.0</v>
      </c>
      <c r="H2935" s="2508">
        <v>104.0</v>
      </c>
      <c r="I2935" s="2508">
        <v>437.0</v>
      </c>
      <c r="J2935" s="2508">
        <v>100.0</v>
      </c>
      <c r="K2935" s="2510">
        <v>164427.0</v>
      </c>
      <c r="L2935" s="2510">
        <v>3102.0</v>
      </c>
      <c r="M2935" s="2508">
        <v>136.0</v>
      </c>
      <c r="N2935" s="2508">
        <v>16.0</v>
      </c>
      <c r="O2935" s="2508">
        <v>53.0</v>
      </c>
      <c r="P2935" s="2508">
        <v>0.7</v>
      </c>
    </row>
    <row r="2936">
      <c r="A2936" s="2505" t="s">
        <v>20</v>
      </c>
      <c r="B2936" s="2505" t="s">
        <v>783</v>
      </c>
      <c r="C2936" s="2506">
        <v>45691.583333333336</v>
      </c>
      <c r="D2936" s="2506">
        <v>45694.583333333336</v>
      </c>
      <c r="E2936" s="2508">
        <v>72.0</v>
      </c>
      <c r="F2936" s="2508" t="s">
        <v>348</v>
      </c>
      <c r="G2936" s="2508">
        <v>6.0</v>
      </c>
      <c r="H2936" s="2508">
        <v>42.0</v>
      </c>
      <c r="I2936" s="2508">
        <v>740.0</v>
      </c>
      <c r="J2936" s="2508">
        <v>73.0</v>
      </c>
      <c r="K2936" s="2510">
        <v>348072.0</v>
      </c>
      <c r="L2936" s="2510">
        <v>20475.0</v>
      </c>
      <c r="M2936" s="2508">
        <v>28.0</v>
      </c>
      <c r="N2936" s="2508">
        <v>106.0</v>
      </c>
      <c r="O2936" s="2508">
        <v>17.0</v>
      </c>
      <c r="P2936" s="2508">
        <v>0.2</v>
      </c>
    </row>
    <row r="2937">
      <c r="A2937" s="2505" t="s">
        <v>19</v>
      </c>
      <c r="B2937" s="2505" t="s">
        <v>783</v>
      </c>
      <c r="C2937" s="2506">
        <v>45698.583333333336</v>
      </c>
      <c r="D2937" s="2506">
        <v>45701.583333333336</v>
      </c>
      <c r="E2937" s="2508">
        <v>72.0</v>
      </c>
      <c r="F2937" s="2508" t="s">
        <v>348</v>
      </c>
      <c r="G2937" s="2508">
        <v>6.0</v>
      </c>
      <c r="H2937" s="2508">
        <v>42.0</v>
      </c>
      <c r="I2937" s="2508">
        <v>697.0</v>
      </c>
      <c r="J2937" s="2508">
        <v>66.0</v>
      </c>
      <c r="K2937" s="2510">
        <v>242631.0</v>
      </c>
      <c r="L2937" s="2510">
        <v>12132.0</v>
      </c>
      <c r="M2937" s="2508">
        <v>42.0</v>
      </c>
      <c r="N2937" s="2508">
        <v>63.0</v>
      </c>
      <c r="O2937" s="2508">
        <v>20.0</v>
      </c>
      <c r="P2937" s="2508">
        <v>0.3</v>
      </c>
    </row>
    <row r="2938">
      <c r="A2938" s="2505" t="s">
        <v>18</v>
      </c>
      <c r="B2938" s="2505" t="s">
        <v>783</v>
      </c>
      <c r="C2938" s="2506">
        <v>45705.583333333336</v>
      </c>
      <c r="D2938" s="2506">
        <v>45708.583333333336</v>
      </c>
      <c r="E2938" s="2508">
        <v>72.0</v>
      </c>
      <c r="F2938" s="2508" t="s">
        <v>348</v>
      </c>
      <c r="G2938" s="2508">
        <v>6.0</v>
      </c>
      <c r="H2938" s="2508">
        <v>112.0</v>
      </c>
      <c r="I2938" s="2508">
        <v>348.0</v>
      </c>
      <c r="J2938" s="2508">
        <v>127.0</v>
      </c>
      <c r="K2938" s="2510">
        <v>76756.0</v>
      </c>
      <c r="L2938" s="2510">
        <v>4264.0</v>
      </c>
      <c r="M2938" s="2508">
        <v>98.0</v>
      </c>
      <c r="N2938" s="2508">
        <v>22.0</v>
      </c>
      <c r="O2938" s="2508">
        <v>18.0</v>
      </c>
      <c r="P2938" s="2508">
        <v>0.3</v>
      </c>
    </row>
    <row r="2939">
      <c r="A2939" s="2505" t="s">
        <v>17</v>
      </c>
      <c r="B2939" s="2505" t="s">
        <v>783</v>
      </c>
      <c r="C2939" s="2506">
        <v>45712.583333333336</v>
      </c>
      <c r="D2939" s="2506">
        <v>45715.583333333336</v>
      </c>
      <c r="E2939" s="2508">
        <v>72.0</v>
      </c>
      <c r="F2939" s="2508" t="s">
        <v>348</v>
      </c>
      <c r="G2939" s="2508">
        <v>3.0</v>
      </c>
      <c r="H2939" s="2508">
        <v>33.0</v>
      </c>
      <c r="I2939" s="2508">
        <v>739.0</v>
      </c>
      <c r="J2939" s="2508">
        <v>53.0</v>
      </c>
      <c r="K2939" s="2510">
        <v>372205.0</v>
      </c>
      <c r="L2939" s="2510">
        <v>11279.0</v>
      </c>
      <c r="M2939" s="2508">
        <v>50.0</v>
      </c>
      <c r="N2939" s="2508">
        <v>59.0</v>
      </c>
      <c r="O2939" s="2508">
        <v>33.0</v>
      </c>
      <c r="P2939" s="2508">
        <v>0.5</v>
      </c>
    </row>
    <row r="2940">
      <c r="A2940" s="2505" t="s">
        <v>16</v>
      </c>
      <c r="B2940" s="2505" t="s">
        <v>783</v>
      </c>
      <c r="C2940" s="2506">
        <v>45719.583333333336</v>
      </c>
      <c r="D2940" s="2506">
        <v>45722.583333333336</v>
      </c>
      <c r="E2940" s="2508">
        <v>72.0</v>
      </c>
      <c r="F2940" s="2508" t="s">
        <v>348</v>
      </c>
      <c r="G2940" s="2508">
        <v>6.0</v>
      </c>
      <c r="H2940" s="2508">
        <v>62.0</v>
      </c>
      <c r="I2940" s="2508">
        <v>600.0</v>
      </c>
      <c r="J2940" s="2508">
        <v>85.0</v>
      </c>
      <c r="K2940" s="2510">
        <v>132389.0</v>
      </c>
      <c r="L2940" s="2510">
        <v>6968.0</v>
      </c>
      <c r="M2940" s="2508">
        <v>59.0</v>
      </c>
      <c r="N2940" s="2508">
        <v>36.0</v>
      </c>
      <c r="O2940" s="2508">
        <v>19.0</v>
      </c>
      <c r="P2940" s="2508">
        <v>0.3</v>
      </c>
    </row>
    <row r="2941">
      <c r="A2941" s="2505" t="s">
        <v>782</v>
      </c>
      <c r="B2941" s="2505" t="s">
        <v>783</v>
      </c>
      <c r="C2941" s="2506">
        <v>45502.625</v>
      </c>
      <c r="D2941" s="2506">
        <v>45505.583333333336</v>
      </c>
      <c r="E2941" s="2508">
        <v>71.0</v>
      </c>
      <c r="F2941" s="2508" t="s">
        <v>147</v>
      </c>
      <c r="G2941" s="2508">
        <v>7.0</v>
      </c>
      <c r="H2941" s="2508">
        <v>11.0</v>
      </c>
      <c r="I2941" s="2508">
        <v>849.0</v>
      </c>
      <c r="J2941" s="2508">
        <v>11.0</v>
      </c>
      <c r="K2941" s="2510">
        <v>1185433.0</v>
      </c>
      <c r="L2941" s="2510">
        <v>18522.0</v>
      </c>
      <c r="M2941" s="2508">
        <v>44.0</v>
      </c>
      <c r="N2941" s="2508">
        <v>44.0</v>
      </c>
      <c r="O2941" s="2508">
        <v>64.0</v>
      </c>
      <c r="P2941" s="2508">
        <v>0.9</v>
      </c>
    </row>
    <row r="2942">
      <c r="A2942" s="2505" t="s">
        <v>46</v>
      </c>
      <c r="B2942" s="2505" t="s">
        <v>783</v>
      </c>
      <c r="C2942" s="2506">
        <v>45509.625</v>
      </c>
      <c r="D2942" s="2506">
        <v>45512.583333333336</v>
      </c>
      <c r="E2942" s="2508">
        <v>71.0</v>
      </c>
      <c r="F2942" s="2508" t="s">
        <v>147</v>
      </c>
      <c r="G2942" s="2508">
        <v>7.0</v>
      </c>
      <c r="H2942" s="2508">
        <v>31.0</v>
      </c>
      <c r="I2942" s="2508">
        <v>767.0</v>
      </c>
      <c r="J2942" s="2508">
        <v>26.0</v>
      </c>
      <c r="K2942" s="2510">
        <v>599921.0</v>
      </c>
      <c r="L2942" s="2510">
        <v>14284.0</v>
      </c>
      <c r="M2942" s="2508">
        <v>67.0</v>
      </c>
      <c r="N2942" s="2508">
        <v>29.0</v>
      </c>
      <c r="O2942" s="2508">
        <v>42.0</v>
      </c>
      <c r="P2942" s="2508">
        <v>0.6</v>
      </c>
    </row>
    <row r="2943">
      <c r="A2943" s="2505" t="s">
        <v>45</v>
      </c>
      <c r="B2943" s="2505" t="s">
        <v>783</v>
      </c>
      <c r="C2943" s="2506">
        <v>45516.625</v>
      </c>
      <c r="D2943" s="2506">
        <v>45519.583333333336</v>
      </c>
      <c r="E2943" s="2508">
        <v>71.0</v>
      </c>
      <c r="F2943" s="2508" t="s">
        <v>147</v>
      </c>
      <c r="G2943" s="2508">
        <v>7.0</v>
      </c>
      <c r="H2943" s="2508">
        <v>6.0</v>
      </c>
      <c r="I2943" s="2508">
        <v>889.0</v>
      </c>
      <c r="J2943" s="2508">
        <v>11.0</v>
      </c>
      <c r="K2943" s="2510">
        <v>1078059.0</v>
      </c>
      <c r="L2943" s="2510">
        <v>29946.0</v>
      </c>
      <c r="M2943" s="2508">
        <v>15.0</v>
      </c>
      <c r="N2943" s="2508">
        <v>61.0</v>
      </c>
      <c r="O2943" s="2508">
        <v>36.0</v>
      </c>
      <c r="P2943" s="2508">
        <v>0.5</v>
      </c>
    </row>
    <row r="2944">
      <c r="A2944" s="2505" t="s">
        <v>44</v>
      </c>
      <c r="B2944" s="2505" t="s">
        <v>783</v>
      </c>
      <c r="C2944" s="2506">
        <v>45523.625</v>
      </c>
      <c r="D2944" s="2506">
        <v>45526.583333333336</v>
      </c>
      <c r="E2944" s="2508">
        <v>71.0</v>
      </c>
      <c r="F2944" s="2508" t="s">
        <v>147</v>
      </c>
      <c r="G2944" s="2508">
        <v>7.0</v>
      </c>
      <c r="H2944" s="2508">
        <v>11.0</v>
      </c>
      <c r="I2944" s="2508">
        <v>862.0</v>
      </c>
      <c r="J2944" s="2508">
        <v>13.0</v>
      </c>
      <c r="K2944" s="2510">
        <v>934119.0</v>
      </c>
      <c r="L2944" s="2510">
        <v>20758.0</v>
      </c>
      <c r="M2944" s="2508">
        <v>40.0</v>
      </c>
      <c r="N2944" s="2508">
        <v>42.0</v>
      </c>
      <c r="O2944" s="2508">
        <v>45.0</v>
      </c>
      <c r="P2944" s="2508">
        <v>0.6</v>
      </c>
    </row>
    <row r="2945">
      <c r="A2945" s="2505" t="s">
        <v>43</v>
      </c>
      <c r="B2945" s="2505" t="s">
        <v>783</v>
      </c>
      <c r="C2945" s="2506">
        <v>45530.625</v>
      </c>
      <c r="D2945" s="2506">
        <v>45533.583333333336</v>
      </c>
      <c r="E2945" s="2508">
        <v>71.0</v>
      </c>
      <c r="F2945" s="2508" t="s">
        <v>147</v>
      </c>
      <c r="G2945" s="2508">
        <v>7.0</v>
      </c>
      <c r="H2945" s="2508">
        <v>12.0</v>
      </c>
      <c r="I2945" s="2508">
        <v>844.0</v>
      </c>
      <c r="J2945" s="2508">
        <v>15.0</v>
      </c>
      <c r="K2945" s="2510">
        <v>849781.0</v>
      </c>
      <c r="L2945" s="2510">
        <v>22967.0</v>
      </c>
      <c r="M2945" s="2508">
        <v>37.0</v>
      </c>
      <c r="N2945" s="2508">
        <v>47.0</v>
      </c>
      <c r="O2945" s="2508">
        <v>37.0</v>
      </c>
      <c r="P2945" s="2508">
        <v>0.5</v>
      </c>
    </row>
    <row r="2946">
      <c r="A2946" s="2505" t="s">
        <v>42</v>
      </c>
      <c r="B2946" s="2505" t="s">
        <v>783</v>
      </c>
      <c r="C2946" s="2506">
        <v>45537.708333333336</v>
      </c>
      <c r="D2946" s="2506">
        <v>45540.666666666664</v>
      </c>
      <c r="E2946" s="2508">
        <v>71.0</v>
      </c>
      <c r="F2946" s="2508" t="s">
        <v>147</v>
      </c>
      <c r="G2946" s="2508">
        <v>7.0</v>
      </c>
      <c r="H2946" s="2508">
        <v>20.0</v>
      </c>
      <c r="I2946" s="2508">
        <v>829.0</v>
      </c>
      <c r="J2946" s="2508">
        <v>19.0</v>
      </c>
      <c r="K2946" s="2510">
        <v>738278.0</v>
      </c>
      <c r="L2946" s="2510">
        <v>23071.0</v>
      </c>
      <c r="M2946" s="2508">
        <v>42.0</v>
      </c>
      <c r="N2946" s="2508">
        <v>47.0</v>
      </c>
      <c r="O2946" s="2508">
        <v>32.0</v>
      </c>
      <c r="P2946" s="2508">
        <v>0.5</v>
      </c>
    </row>
    <row r="2947">
      <c r="A2947" s="2505" t="s">
        <v>41</v>
      </c>
      <c r="B2947" s="2505" t="s">
        <v>783</v>
      </c>
      <c r="C2947" s="2506">
        <v>45544.708333333336</v>
      </c>
      <c r="D2947" s="2506">
        <v>45547.583333333336</v>
      </c>
      <c r="E2947" s="2508">
        <v>69.0</v>
      </c>
      <c r="F2947" s="2508" t="s">
        <v>147</v>
      </c>
      <c r="G2947" s="2508">
        <v>7.0</v>
      </c>
      <c r="H2947" s="2508">
        <v>26.0</v>
      </c>
      <c r="I2947" s="2508">
        <v>796.0</v>
      </c>
      <c r="J2947" s="2508">
        <v>19.0</v>
      </c>
      <c r="K2947" s="2510">
        <v>691396.0</v>
      </c>
      <c r="L2947" s="2510">
        <v>13557.0</v>
      </c>
      <c r="M2947" s="2508">
        <v>71.0</v>
      </c>
      <c r="N2947" s="2508">
        <v>28.0</v>
      </c>
      <c r="O2947" s="2508">
        <v>51.0</v>
      </c>
      <c r="P2947" s="2508">
        <v>0.7</v>
      </c>
    </row>
    <row r="2948">
      <c r="A2948" s="2505" t="s">
        <v>40</v>
      </c>
      <c r="B2948" s="2505" t="s">
        <v>783</v>
      </c>
      <c r="C2948" s="2506">
        <v>45551.708333333336</v>
      </c>
      <c r="D2948" s="2506">
        <v>45554.583333333336</v>
      </c>
      <c r="E2948" s="2508">
        <v>69.0</v>
      </c>
      <c r="F2948" s="2508" t="s">
        <v>147</v>
      </c>
      <c r="G2948" s="2508">
        <v>7.0</v>
      </c>
      <c r="H2948" s="2508">
        <v>20.0</v>
      </c>
      <c r="I2948" s="2508">
        <v>828.0</v>
      </c>
      <c r="J2948" s="2508">
        <v>19.0</v>
      </c>
      <c r="K2948" s="2510">
        <v>709695.0</v>
      </c>
      <c r="L2948" s="2510">
        <v>16898.0</v>
      </c>
      <c r="M2948" s="2508">
        <v>54.0</v>
      </c>
      <c r="N2948" s="2508">
        <v>34.0</v>
      </c>
      <c r="O2948" s="2508">
        <v>42.0</v>
      </c>
      <c r="P2948" s="2508">
        <v>0.6</v>
      </c>
    </row>
    <row r="2949">
      <c r="A2949" s="2505" t="s">
        <v>39</v>
      </c>
      <c r="B2949" s="2505" t="s">
        <v>783</v>
      </c>
      <c r="C2949" s="2506">
        <v>45558.708333333336</v>
      </c>
      <c r="D2949" s="2506">
        <v>45561.583333333336</v>
      </c>
      <c r="E2949" s="2508">
        <v>69.0</v>
      </c>
      <c r="F2949" s="2508" t="s">
        <v>147</v>
      </c>
      <c r="G2949" s="2508">
        <v>7.0</v>
      </c>
      <c r="H2949" s="2508">
        <v>14.0</v>
      </c>
      <c r="I2949" s="2508">
        <v>866.0</v>
      </c>
      <c r="J2949" s="2508">
        <v>10.0</v>
      </c>
      <c r="K2949" s="2510">
        <v>1239820.0</v>
      </c>
      <c r="L2949" s="2510">
        <v>21376.0</v>
      </c>
      <c r="M2949" s="2508">
        <v>55.0</v>
      </c>
      <c r="N2949" s="2508">
        <v>43.0</v>
      </c>
      <c r="O2949" s="2508">
        <v>58.0</v>
      </c>
      <c r="P2949" s="2508">
        <v>0.8</v>
      </c>
    </row>
    <row r="2950">
      <c r="A2950" s="2505" t="s">
        <v>38</v>
      </c>
      <c r="B2950" s="2505" t="s">
        <v>783</v>
      </c>
      <c r="C2950" s="2506">
        <v>45565.708333333336</v>
      </c>
      <c r="D2950" s="2506">
        <v>45568.583333333336</v>
      </c>
      <c r="E2950" s="2508">
        <v>69.0</v>
      </c>
      <c r="F2950" s="2508" t="s">
        <v>147</v>
      </c>
      <c r="G2950" s="2508">
        <v>7.0</v>
      </c>
      <c r="H2950" s="2508">
        <v>3.0</v>
      </c>
      <c r="I2950" s="2508">
        <v>979.0</v>
      </c>
      <c r="J2950" s="2508">
        <v>4.0</v>
      </c>
      <c r="K2950" s="2510">
        <v>5607706.0</v>
      </c>
      <c r="L2950" s="2510">
        <v>57221.0</v>
      </c>
      <c r="M2950" s="2508">
        <v>11.0</v>
      </c>
      <c r="N2950" s="2508">
        <v>116.0</v>
      </c>
      <c r="O2950" s="2508">
        <v>98.0</v>
      </c>
      <c r="P2950" s="2508">
        <v>1.4</v>
      </c>
    </row>
    <row r="2951">
      <c r="A2951" s="2505" t="s">
        <v>37</v>
      </c>
      <c r="B2951" s="2505" t="s">
        <v>783</v>
      </c>
      <c r="C2951" s="2506">
        <v>45572.625</v>
      </c>
      <c r="D2951" s="2506">
        <v>45575.583333333336</v>
      </c>
      <c r="E2951" s="2508">
        <v>71.0</v>
      </c>
      <c r="F2951" s="2508" t="s">
        <v>147</v>
      </c>
      <c r="G2951" s="2508">
        <v>7.0</v>
      </c>
      <c r="H2951" s="2508">
        <v>12.0</v>
      </c>
      <c r="I2951" s="2508">
        <v>857.0</v>
      </c>
      <c r="J2951" s="2508">
        <v>7.0</v>
      </c>
      <c r="K2951" s="2510">
        <v>1640368.0</v>
      </c>
      <c r="L2951" s="2510">
        <v>18641.0</v>
      </c>
      <c r="M2951" s="2508">
        <v>54.0</v>
      </c>
      <c r="N2951" s="2508">
        <v>38.0</v>
      </c>
      <c r="O2951" s="2508">
        <v>88.0</v>
      </c>
      <c r="P2951" s="2508">
        <v>1.2</v>
      </c>
    </row>
    <row r="2952">
      <c r="A2952" s="2505" t="s">
        <v>36</v>
      </c>
      <c r="B2952" s="2505" t="s">
        <v>783</v>
      </c>
      <c r="C2952" s="2506">
        <v>45579.625</v>
      </c>
      <c r="D2952" s="2506">
        <v>45582.583333333336</v>
      </c>
      <c r="E2952" s="2508">
        <v>71.0</v>
      </c>
      <c r="F2952" s="2508" t="s">
        <v>147</v>
      </c>
      <c r="G2952" s="2508">
        <v>8.0</v>
      </c>
      <c r="H2952" s="2508">
        <v>8.0</v>
      </c>
      <c r="I2952" s="2508">
        <v>900.0</v>
      </c>
      <c r="J2952" s="2508">
        <v>7.0</v>
      </c>
      <c r="K2952" s="2510">
        <v>1909441.0</v>
      </c>
      <c r="L2952" s="2510">
        <v>25459.0</v>
      </c>
      <c r="M2952" s="2508">
        <v>43.0</v>
      </c>
      <c r="N2952" s="2508">
        <v>52.0</v>
      </c>
      <c r="O2952" s="2508">
        <v>75.0</v>
      </c>
      <c r="P2952" s="2508">
        <v>1.1</v>
      </c>
    </row>
    <row r="2953">
      <c r="A2953" s="2505" t="s">
        <v>35</v>
      </c>
      <c r="B2953" s="2505" t="s">
        <v>783</v>
      </c>
      <c r="C2953" s="2506">
        <v>45586.625</v>
      </c>
      <c r="D2953" s="2506">
        <v>45589.583333333336</v>
      </c>
      <c r="E2953" s="2508">
        <v>71.0</v>
      </c>
      <c r="F2953" s="2508" t="s">
        <v>147</v>
      </c>
      <c r="G2953" s="2508">
        <v>8.0</v>
      </c>
      <c r="H2953" s="2508">
        <v>16.0</v>
      </c>
      <c r="I2953" s="2508">
        <v>828.0</v>
      </c>
      <c r="J2953" s="2508">
        <v>18.0</v>
      </c>
      <c r="K2953" s="2510">
        <v>759871.0</v>
      </c>
      <c r="L2953" s="2510">
        <v>20537.0</v>
      </c>
      <c r="M2953" s="2508">
        <v>47.0</v>
      </c>
      <c r="N2953" s="2508">
        <v>43.0</v>
      </c>
      <c r="O2953" s="2508">
        <v>37.0</v>
      </c>
      <c r="P2953" s="2508">
        <v>0.5</v>
      </c>
    </row>
    <row r="2954">
      <c r="A2954" s="2505" t="s">
        <v>34</v>
      </c>
      <c r="B2954" s="2505" t="s">
        <v>783</v>
      </c>
      <c r="C2954" s="2506">
        <v>45593.583333333336</v>
      </c>
      <c r="D2954" s="2506">
        <v>45596.583333333336</v>
      </c>
      <c r="E2954" s="2508">
        <v>72.0</v>
      </c>
      <c r="F2954" s="2508" t="s">
        <v>147</v>
      </c>
      <c r="G2954" s="2508">
        <v>8.0</v>
      </c>
      <c r="H2954" s="2508">
        <v>6.0</v>
      </c>
      <c r="I2954" s="2508">
        <v>905.0</v>
      </c>
      <c r="J2954" s="2508">
        <v>5.0</v>
      </c>
      <c r="K2954" s="2510">
        <v>3069207.0</v>
      </c>
      <c r="L2954" s="2510">
        <v>31318.0</v>
      </c>
      <c r="M2954" s="2508">
        <v>33.0</v>
      </c>
      <c r="N2954" s="2508">
        <v>65.0</v>
      </c>
      <c r="O2954" s="2508">
        <v>98.0</v>
      </c>
      <c r="P2954" s="2508">
        <v>1.4</v>
      </c>
    </row>
    <row r="2955">
      <c r="A2955" s="2505" t="s">
        <v>33</v>
      </c>
      <c r="B2955" s="2505" t="s">
        <v>783</v>
      </c>
      <c r="C2955" s="2506">
        <v>45600.583333333336</v>
      </c>
      <c r="D2955" s="2506">
        <v>45603.583333333336</v>
      </c>
      <c r="E2955" s="2508">
        <v>72.0</v>
      </c>
      <c r="F2955" s="2508" t="s">
        <v>147</v>
      </c>
      <c r="G2955" s="2508">
        <v>8.0</v>
      </c>
      <c r="H2955" s="2508">
        <v>20.0</v>
      </c>
      <c r="I2955" s="2508">
        <v>821.0</v>
      </c>
      <c r="J2955" s="2508">
        <v>16.0</v>
      </c>
      <c r="K2955" s="2510">
        <v>1624860.0</v>
      </c>
      <c r="L2955" s="2510">
        <v>17662.0</v>
      </c>
      <c r="M2955" s="2508">
        <v>59.0</v>
      </c>
      <c r="N2955" s="2508">
        <v>37.0</v>
      </c>
      <c r="O2955" s="2508">
        <v>92.0</v>
      </c>
      <c r="P2955" s="2508">
        <v>1.3</v>
      </c>
    </row>
    <row r="2956">
      <c r="A2956" s="2505" t="s">
        <v>32</v>
      </c>
      <c r="B2956" s="2505" t="s">
        <v>783</v>
      </c>
      <c r="C2956" s="2506">
        <v>45607.583333333336</v>
      </c>
      <c r="D2956" s="2506">
        <v>45610.583333333336</v>
      </c>
      <c r="E2956" s="2508">
        <v>72.0</v>
      </c>
      <c r="F2956" s="2508" t="s">
        <v>147</v>
      </c>
      <c r="G2956" s="2508">
        <v>8.0</v>
      </c>
      <c r="H2956" s="2508">
        <v>15.0</v>
      </c>
      <c r="I2956" s="2508">
        <v>884.0</v>
      </c>
      <c r="J2956" s="2508">
        <v>14.0</v>
      </c>
      <c r="K2956" s="2510">
        <v>1911172.0</v>
      </c>
      <c r="L2956" s="2510">
        <v>20118.0</v>
      </c>
      <c r="M2956" s="2508">
        <v>41.0</v>
      </c>
      <c r="N2956" s="2508">
        <v>42.0</v>
      </c>
      <c r="O2956" s="2508">
        <v>95.0</v>
      </c>
      <c r="P2956" s="2508">
        <v>1.3</v>
      </c>
    </row>
    <row r="2957">
      <c r="A2957" s="2505" t="s">
        <v>31</v>
      </c>
      <c r="B2957" s="2505" t="s">
        <v>783</v>
      </c>
      <c r="C2957" s="2506">
        <v>45614.583333333336</v>
      </c>
      <c r="D2957" s="2506">
        <v>45617.583333333336</v>
      </c>
      <c r="E2957" s="2508">
        <v>72.0</v>
      </c>
      <c r="F2957" s="2508" t="s">
        <v>147</v>
      </c>
      <c r="G2957" s="2508">
        <v>8.0</v>
      </c>
      <c r="H2957" s="2508">
        <v>17.0</v>
      </c>
      <c r="I2957" s="2508">
        <v>838.0</v>
      </c>
      <c r="J2957" s="2508">
        <v>17.0</v>
      </c>
      <c r="K2957" s="2510">
        <v>2090881.0</v>
      </c>
      <c r="L2957" s="2510">
        <v>29870.0</v>
      </c>
      <c r="M2957" s="2508">
        <v>47.0</v>
      </c>
      <c r="N2957" s="2508">
        <v>62.0</v>
      </c>
      <c r="O2957" s="2508">
        <v>70.0</v>
      </c>
      <c r="P2957" s="2508">
        <v>1.0</v>
      </c>
    </row>
    <row r="2958">
      <c r="A2958" s="2505" t="s">
        <v>30</v>
      </c>
      <c r="B2958" s="2505" t="s">
        <v>783</v>
      </c>
      <c r="C2958" s="2506">
        <v>45621.583333333336</v>
      </c>
      <c r="D2958" s="2506">
        <v>45624.583333333336</v>
      </c>
      <c r="E2958" s="2508">
        <v>72.0</v>
      </c>
      <c r="F2958" s="2508" t="s">
        <v>147</v>
      </c>
      <c r="G2958" s="2508">
        <v>8.0</v>
      </c>
      <c r="H2958" s="2508">
        <v>45.0</v>
      </c>
      <c r="I2958" s="2508">
        <v>702.0</v>
      </c>
      <c r="J2958" s="2508">
        <v>42.0</v>
      </c>
      <c r="K2958" s="2510">
        <v>428771.0</v>
      </c>
      <c r="L2958" s="2510">
        <v>23821.0</v>
      </c>
      <c r="M2958" s="2508">
        <v>54.0</v>
      </c>
      <c r="N2958" s="2508">
        <v>50.0</v>
      </c>
      <c r="O2958" s="2508">
        <v>18.0</v>
      </c>
      <c r="P2958" s="2508">
        <v>0.3</v>
      </c>
    </row>
    <row r="2959">
      <c r="A2959" s="2505" t="s">
        <v>29</v>
      </c>
      <c r="B2959" s="2505" t="s">
        <v>783</v>
      </c>
      <c r="C2959" s="2506">
        <v>45628.583333333336</v>
      </c>
      <c r="D2959" s="2506">
        <v>45631.583333333336</v>
      </c>
      <c r="E2959" s="2508">
        <v>72.0</v>
      </c>
      <c r="F2959" s="2508" t="s">
        <v>147</v>
      </c>
      <c r="G2959" s="2508">
        <v>7.0</v>
      </c>
      <c r="H2959" s="2508">
        <v>9.0</v>
      </c>
      <c r="I2959" s="2508">
        <v>924.0</v>
      </c>
      <c r="J2959" s="2508">
        <v>7.0</v>
      </c>
      <c r="K2959" s="2510">
        <v>2418511.0</v>
      </c>
      <c r="L2959" s="2510">
        <v>27799.0</v>
      </c>
      <c r="M2959" s="2508">
        <v>41.0</v>
      </c>
      <c r="N2959" s="2508">
        <v>58.0</v>
      </c>
      <c r="O2959" s="2508">
        <v>87.0</v>
      </c>
      <c r="P2959" s="2508">
        <v>1.2</v>
      </c>
    </row>
    <row r="2960">
      <c r="A2960" s="2505" t="s">
        <v>28</v>
      </c>
      <c r="B2960" s="2505" t="s">
        <v>783</v>
      </c>
      <c r="C2960" s="2506">
        <v>45635.583333333336</v>
      </c>
      <c r="D2960" s="2506">
        <v>45638.583333333336</v>
      </c>
      <c r="E2960" s="2508">
        <v>72.0</v>
      </c>
      <c r="F2960" s="2508" t="s">
        <v>147</v>
      </c>
      <c r="G2960" s="2508">
        <v>8.0</v>
      </c>
      <c r="H2960" s="2508">
        <v>9.0</v>
      </c>
      <c r="I2960" s="2508">
        <v>912.0</v>
      </c>
      <c r="J2960" s="2508">
        <v>10.0</v>
      </c>
      <c r="K2960" s="2510">
        <v>2179827.0</v>
      </c>
      <c r="L2960" s="2510">
        <v>27248.0</v>
      </c>
      <c r="M2960" s="2508">
        <v>41.0</v>
      </c>
      <c r="N2960" s="2508">
        <v>57.0</v>
      </c>
      <c r="O2960" s="2508">
        <v>80.0</v>
      </c>
      <c r="P2960" s="2508">
        <v>1.1</v>
      </c>
    </row>
    <row r="2961">
      <c r="A2961" s="2505" t="s">
        <v>27</v>
      </c>
      <c r="B2961" s="2505" t="s">
        <v>783</v>
      </c>
      <c r="C2961" s="2506">
        <v>45642.583333333336</v>
      </c>
      <c r="D2961" s="2506">
        <v>45645.583333333336</v>
      </c>
      <c r="E2961" s="2508">
        <v>72.0</v>
      </c>
      <c r="F2961" s="2508" t="s">
        <v>147</v>
      </c>
      <c r="G2961" s="2508">
        <v>8.0</v>
      </c>
      <c r="H2961" s="2508">
        <v>50.0</v>
      </c>
      <c r="I2961" s="2508">
        <v>679.0</v>
      </c>
      <c r="J2961" s="2508">
        <v>38.0</v>
      </c>
      <c r="K2961" s="2510">
        <v>671052.0</v>
      </c>
      <c r="L2961" s="2510">
        <v>13421.0</v>
      </c>
      <c r="M2961" s="2508">
        <v>93.0</v>
      </c>
      <c r="N2961" s="2508">
        <v>28.0</v>
      </c>
      <c r="O2961" s="2508">
        <v>50.0</v>
      </c>
      <c r="P2961" s="2508">
        <v>0.7</v>
      </c>
    </row>
    <row r="2962">
      <c r="A2962" s="2505" t="s">
        <v>26</v>
      </c>
      <c r="B2962" s="2505" t="s">
        <v>783</v>
      </c>
      <c r="C2962" s="2506">
        <v>45649.583333333336</v>
      </c>
      <c r="D2962" s="2506">
        <v>45652.583333333336</v>
      </c>
      <c r="E2962" s="2508">
        <v>72.0</v>
      </c>
      <c r="F2962" s="2508" t="s">
        <v>147</v>
      </c>
      <c r="G2962" s="2508">
        <v>7.0</v>
      </c>
      <c r="H2962" s="2508">
        <v>26.0</v>
      </c>
      <c r="I2962" s="2508">
        <v>770.0</v>
      </c>
      <c r="J2962" s="2508">
        <v>19.0</v>
      </c>
      <c r="K2962" s="2510">
        <v>782659.0</v>
      </c>
      <c r="L2962" s="2510">
        <v>20068.0</v>
      </c>
      <c r="M2962" s="2508">
        <v>60.0</v>
      </c>
      <c r="N2962" s="2508">
        <v>42.0</v>
      </c>
      <c r="O2962" s="2508">
        <v>39.0</v>
      </c>
      <c r="P2962" s="2508">
        <v>0.5</v>
      </c>
    </row>
    <row r="2963">
      <c r="A2963" s="2505" t="s">
        <v>25</v>
      </c>
      <c r="B2963" s="2505" t="s">
        <v>783</v>
      </c>
      <c r="C2963" s="2506">
        <v>45656.583333333336</v>
      </c>
      <c r="D2963" s="2506">
        <v>45659.583333333336</v>
      </c>
      <c r="E2963" s="2508">
        <v>72.0</v>
      </c>
      <c r="F2963" s="2508" t="s">
        <v>147</v>
      </c>
      <c r="G2963" s="2508">
        <v>7.0</v>
      </c>
      <c r="H2963" s="2508">
        <v>33.0</v>
      </c>
      <c r="I2963" s="2508">
        <v>748.0</v>
      </c>
      <c r="J2963" s="2508">
        <v>29.0</v>
      </c>
      <c r="K2963" s="2510">
        <v>593073.0</v>
      </c>
      <c r="L2963" s="2510">
        <v>16945.0</v>
      </c>
      <c r="M2963" s="2508">
        <v>64.0</v>
      </c>
      <c r="N2963" s="2508">
        <v>35.0</v>
      </c>
      <c r="O2963" s="2508">
        <v>35.0</v>
      </c>
      <c r="P2963" s="2508">
        <v>0.5</v>
      </c>
    </row>
    <row r="2964">
      <c r="A2964" s="2505" t="s">
        <v>24</v>
      </c>
      <c r="B2964" s="2505" t="s">
        <v>783</v>
      </c>
      <c r="C2964" s="2506">
        <v>45663.583333333336</v>
      </c>
      <c r="D2964" s="2506">
        <v>45666.583333333336</v>
      </c>
      <c r="E2964" s="2508">
        <v>72.0</v>
      </c>
      <c r="F2964" s="2508" t="s">
        <v>147</v>
      </c>
      <c r="G2964" s="2508">
        <v>7.0</v>
      </c>
      <c r="H2964" s="2508">
        <v>38.0</v>
      </c>
      <c r="I2964" s="2508">
        <v>742.0</v>
      </c>
      <c r="J2964" s="2508">
        <v>36.0</v>
      </c>
      <c r="K2964" s="2510">
        <v>515273.0</v>
      </c>
      <c r="L2964" s="2510">
        <v>21470.0</v>
      </c>
      <c r="M2964" s="2508">
        <v>52.0</v>
      </c>
      <c r="N2964" s="2508">
        <v>45.0</v>
      </c>
      <c r="O2964" s="2508">
        <v>24.0</v>
      </c>
      <c r="P2964" s="2508">
        <v>0.3</v>
      </c>
    </row>
    <row r="2965">
      <c r="A2965" s="2505" t="s">
        <v>23</v>
      </c>
      <c r="B2965" s="2505" t="s">
        <v>783</v>
      </c>
      <c r="C2965" s="2506">
        <v>45670.583333333336</v>
      </c>
      <c r="D2965" s="2506">
        <v>45673.583333333336</v>
      </c>
      <c r="E2965" s="2508">
        <v>72.0</v>
      </c>
      <c r="F2965" s="2508" t="s">
        <v>147</v>
      </c>
      <c r="G2965" s="2508">
        <v>7.0</v>
      </c>
      <c r="H2965" s="2508">
        <v>17.0</v>
      </c>
      <c r="I2965" s="2508">
        <v>830.0</v>
      </c>
      <c r="J2965" s="2508">
        <v>20.0</v>
      </c>
      <c r="K2965" s="2510">
        <v>932005.0</v>
      </c>
      <c r="L2965" s="2510">
        <v>20261.0</v>
      </c>
      <c r="M2965" s="2508">
        <v>48.0</v>
      </c>
      <c r="N2965" s="2508">
        <v>42.0</v>
      </c>
      <c r="O2965" s="2508">
        <v>46.0</v>
      </c>
      <c r="P2965" s="2508">
        <v>0.6</v>
      </c>
    </row>
    <row r="2966">
      <c r="A2966" s="2505" t="s">
        <v>22</v>
      </c>
      <c r="B2966" s="2505" t="s">
        <v>783</v>
      </c>
      <c r="C2966" s="2506">
        <v>45677.583333333336</v>
      </c>
      <c r="D2966" s="2506">
        <v>45680.583333333336</v>
      </c>
      <c r="E2966" s="2508">
        <v>72.0</v>
      </c>
      <c r="F2966" s="2508" t="s">
        <v>147</v>
      </c>
      <c r="G2966" s="2508">
        <v>8.0</v>
      </c>
      <c r="H2966" s="2508">
        <v>6.0</v>
      </c>
      <c r="I2966" s="2508">
        <v>922.0</v>
      </c>
      <c r="J2966" s="2508">
        <v>6.0</v>
      </c>
      <c r="K2966" s="2510">
        <v>4202793.0</v>
      </c>
      <c r="L2966" s="2510">
        <v>46698.0</v>
      </c>
      <c r="M2966" s="2508">
        <v>33.0</v>
      </c>
      <c r="N2966" s="2508">
        <v>97.0</v>
      </c>
      <c r="O2966" s="2508">
        <v>90.0</v>
      </c>
      <c r="P2966" s="2508">
        <v>1.3</v>
      </c>
    </row>
    <row r="2967">
      <c r="A2967" s="2505" t="s">
        <v>21</v>
      </c>
      <c r="B2967" s="2505" t="s">
        <v>783</v>
      </c>
      <c r="C2967" s="2506">
        <v>45684.583333333336</v>
      </c>
      <c r="D2967" s="2506">
        <v>45687.583333333336</v>
      </c>
      <c r="E2967" s="2508">
        <v>72.0</v>
      </c>
      <c r="F2967" s="2508" t="s">
        <v>147</v>
      </c>
      <c r="G2967" s="2508">
        <v>7.0</v>
      </c>
      <c r="H2967" s="2508">
        <v>11.0</v>
      </c>
      <c r="I2967" s="2508">
        <v>895.0</v>
      </c>
      <c r="J2967" s="2508">
        <v>12.0</v>
      </c>
      <c r="K2967" s="2510">
        <v>1946814.0</v>
      </c>
      <c r="L2967" s="2510">
        <v>32447.0</v>
      </c>
      <c r="M2967" s="2508">
        <v>44.0</v>
      </c>
      <c r="N2967" s="2508">
        <v>68.0</v>
      </c>
      <c r="O2967" s="2508">
        <v>60.0</v>
      </c>
      <c r="P2967" s="2508">
        <v>0.8</v>
      </c>
    </row>
    <row r="2968">
      <c r="A2968" s="2505" t="s">
        <v>20</v>
      </c>
      <c r="B2968" s="2505" t="s">
        <v>783</v>
      </c>
      <c r="C2968" s="2506">
        <v>45691.583333333336</v>
      </c>
      <c r="D2968" s="2506">
        <v>45694.583333333336</v>
      </c>
      <c r="E2968" s="2508">
        <v>72.0</v>
      </c>
      <c r="F2968" s="2508" t="s">
        <v>147</v>
      </c>
      <c r="G2968" s="2508">
        <v>7.0</v>
      </c>
      <c r="H2968" s="2508">
        <v>36.0</v>
      </c>
      <c r="I2968" s="2508">
        <v>775.0</v>
      </c>
      <c r="J2968" s="2508">
        <v>34.0</v>
      </c>
      <c r="K2968" s="2510">
        <v>838666.0</v>
      </c>
      <c r="L2968" s="2510">
        <v>21504.0</v>
      </c>
      <c r="M2968" s="2508">
        <v>63.0</v>
      </c>
      <c r="N2968" s="2508">
        <v>45.0</v>
      </c>
      <c r="O2968" s="2508">
        <v>39.0</v>
      </c>
      <c r="P2968" s="2508">
        <v>0.5</v>
      </c>
    </row>
    <row r="2969">
      <c r="A2969" s="2505" t="s">
        <v>19</v>
      </c>
      <c r="B2969" s="2505" t="s">
        <v>783</v>
      </c>
      <c r="C2969" s="2506">
        <v>45698.583333333336</v>
      </c>
      <c r="D2969" s="2506">
        <v>45701.583333333336</v>
      </c>
      <c r="E2969" s="2508">
        <v>72.0</v>
      </c>
      <c r="F2969" s="2508" t="s">
        <v>147</v>
      </c>
      <c r="G2969" s="2508">
        <v>7.0</v>
      </c>
      <c r="H2969" s="2508">
        <v>7.0</v>
      </c>
      <c r="I2969" s="2508">
        <v>907.0</v>
      </c>
      <c r="J2969" s="2508">
        <v>13.0</v>
      </c>
      <c r="K2969" s="2510">
        <v>2139217.0</v>
      </c>
      <c r="L2969" s="2510">
        <v>62918.0</v>
      </c>
      <c r="M2969" s="2508">
        <v>18.0</v>
      </c>
      <c r="N2969" s="2508">
        <v>131.0</v>
      </c>
      <c r="O2969" s="2508">
        <v>34.0</v>
      </c>
      <c r="P2969" s="2508">
        <v>0.5</v>
      </c>
    </row>
    <row r="2970">
      <c r="A2970" s="2505" t="s">
        <v>18</v>
      </c>
      <c r="B2970" s="2505" t="s">
        <v>783</v>
      </c>
      <c r="C2970" s="2506">
        <v>45705.583333333336</v>
      </c>
      <c r="D2970" s="2506">
        <v>45708.583333333336</v>
      </c>
      <c r="E2970" s="2508">
        <v>72.0</v>
      </c>
      <c r="F2970" s="2508" t="s">
        <v>147</v>
      </c>
      <c r="G2970" s="2508">
        <v>7.0</v>
      </c>
      <c r="H2970" s="2508">
        <v>11.0</v>
      </c>
      <c r="I2970" s="2508">
        <v>884.0</v>
      </c>
      <c r="J2970" s="2508">
        <v>15.0</v>
      </c>
      <c r="K2970" s="2510">
        <v>1961011.0</v>
      </c>
      <c r="L2970" s="2510">
        <v>56029.0</v>
      </c>
      <c r="M2970" s="2508">
        <v>25.0</v>
      </c>
      <c r="N2970" s="2508">
        <v>117.0</v>
      </c>
      <c r="O2970" s="2508">
        <v>35.0</v>
      </c>
      <c r="P2970" s="2508">
        <v>0.5</v>
      </c>
    </row>
    <row r="2971">
      <c r="A2971" s="2505" t="s">
        <v>17</v>
      </c>
      <c r="B2971" s="2505" t="s">
        <v>783</v>
      </c>
      <c r="C2971" s="2506">
        <v>45712.583333333336</v>
      </c>
      <c r="D2971" s="2506">
        <v>45715.583333333336</v>
      </c>
      <c r="E2971" s="2508">
        <v>72.0</v>
      </c>
      <c r="F2971" s="2508" t="s">
        <v>147</v>
      </c>
      <c r="G2971" s="2508">
        <v>7.0</v>
      </c>
      <c r="H2971" s="2508">
        <v>10.0</v>
      </c>
      <c r="I2971" s="2508">
        <v>880.0</v>
      </c>
      <c r="J2971" s="2508">
        <v>10.0</v>
      </c>
      <c r="K2971" s="2510">
        <v>1789560.0</v>
      </c>
      <c r="L2971" s="2510">
        <v>30854.0</v>
      </c>
      <c r="M2971" s="2508">
        <v>39.0</v>
      </c>
      <c r="N2971" s="2508">
        <v>64.0</v>
      </c>
      <c r="O2971" s="2508">
        <v>58.0</v>
      </c>
      <c r="P2971" s="2508">
        <v>0.8</v>
      </c>
    </row>
    <row r="2972">
      <c r="A2972" s="2505" t="s">
        <v>16</v>
      </c>
      <c r="B2972" s="2505" t="s">
        <v>783</v>
      </c>
      <c r="C2972" s="2506">
        <v>45719.583333333336</v>
      </c>
      <c r="D2972" s="2506">
        <v>45722.583333333336</v>
      </c>
      <c r="E2972" s="2508">
        <v>72.0</v>
      </c>
      <c r="F2972" s="2508" t="s">
        <v>147</v>
      </c>
      <c r="G2972" s="2508">
        <v>8.0</v>
      </c>
      <c r="H2972" s="2508">
        <v>4.0</v>
      </c>
      <c r="I2972" s="2508">
        <v>954.0</v>
      </c>
      <c r="J2972" s="2508">
        <v>11.0</v>
      </c>
      <c r="K2972" s="2510">
        <v>1978946.0</v>
      </c>
      <c r="L2972" s="2510">
        <v>58204.0</v>
      </c>
      <c r="M2972" s="2508">
        <v>14.0</v>
      </c>
      <c r="N2972" s="2508">
        <v>121.0</v>
      </c>
      <c r="O2972" s="2508">
        <v>34.0</v>
      </c>
      <c r="P2972" s="2508">
        <v>0.5</v>
      </c>
    </row>
    <row r="2973">
      <c r="A2973" s="2505" t="s">
        <v>782</v>
      </c>
      <c r="B2973" s="2505" t="s">
        <v>783</v>
      </c>
      <c r="C2973" s="2506">
        <v>45502.625</v>
      </c>
      <c r="D2973" s="2506">
        <v>45505.583333333336</v>
      </c>
      <c r="E2973" s="2508">
        <v>71.0</v>
      </c>
      <c r="F2973" s="2508" t="s">
        <v>568</v>
      </c>
      <c r="G2973" s="2508">
        <v>3.0</v>
      </c>
      <c r="H2973" s="2508">
        <v>110.0</v>
      </c>
      <c r="I2973" s="2508">
        <v>380.0</v>
      </c>
      <c r="J2973" s="2508">
        <v>139.0</v>
      </c>
      <c r="K2973" s="2510">
        <v>30041.0</v>
      </c>
      <c r="L2973" s="2510">
        <v>15021.0</v>
      </c>
      <c r="M2973" s="2508">
        <v>31.0</v>
      </c>
      <c r="N2973" s="2508">
        <v>62.0</v>
      </c>
      <c r="O2973" s="2508">
        <v>2.0</v>
      </c>
      <c r="P2973" s="2508">
        <v>0.0</v>
      </c>
    </row>
    <row r="2974">
      <c r="A2974" s="2505" t="s">
        <v>46</v>
      </c>
      <c r="B2974" s="2505" t="s">
        <v>783</v>
      </c>
      <c r="C2974" s="2506">
        <v>45509.625</v>
      </c>
      <c r="D2974" s="2506">
        <v>45512.583333333336</v>
      </c>
      <c r="E2974" s="2508">
        <v>71.0</v>
      </c>
      <c r="F2974" s="2508" t="s">
        <v>568</v>
      </c>
      <c r="G2974" s="2508">
        <v>3.0</v>
      </c>
      <c r="H2974" s="2508">
        <v>134.0</v>
      </c>
      <c r="I2974" s="2508">
        <v>278.0</v>
      </c>
      <c r="J2974" s="2508">
        <v>149.0</v>
      </c>
      <c r="K2974" s="2510">
        <v>20796.0</v>
      </c>
      <c r="L2974" s="2510">
        <v>10398.0</v>
      </c>
      <c r="M2974" s="2508">
        <v>47.0</v>
      </c>
      <c r="N2974" s="2508">
        <v>41.0</v>
      </c>
      <c r="O2974" s="2508">
        <v>2.0</v>
      </c>
      <c r="P2974" s="2508">
        <v>0.0</v>
      </c>
    </row>
    <row r="2975">
      <c r="A2975" s="2505" t="s">
        <v>45</v>
      </c>
      <c r="B2975" s="2505" t="s">
        <v>783</v>
      </c>
      <c r="C2975" s="2506">
        <v>45516.625</v>
      </c>
      <c r="D2975" s="2506">
        <v>45519.583333333336</v>
      </c>
      <c r="E2975" s="2508">
        <v>71.0</v>
      </c>
      <c r="F2975" s="2508" t="s">
        <v>568</v>
      </c>
      <c r="G2975" s="2508">
        <v>2.0</v>
      </c>
      <c r="H2975" s="2508">
        <v>108.0</v>
      </c>
      <c r="I2975" s="2508">
        <v>384.0</v>
      </c>
      <c r="J2975" s="2508">
        <v>134.0</v>
      </c>
      <c r="K2975" s="2510">
        <v>27150.0</v>
      </c>
      <c r="L2975" s="2510">
        <v>13575.0</v>
      </c>
      <c r="M2975" s="2508">
        <v>21.0</v>
      </c>
      <c r="N2975" s="2508">
        <v>53.0</v>
      </c>
      <c r="O2975" s="2508">
        <v>2.0</v>
      </c>
      <c r="P2975" s="2508">
        <v>0.0</v>
      </c>
    </row>
    <row r="2976">
      <c r="A2976" s="2505" t="s">
        <v>44</v>
      </c>
      <c r="B2976" s="2505" t="s">
        <v>783</v>
      </c>
      <c r="C2976" s="2506">
        <v>45523.625</v>
      </c>
      <c r="D2976" s="2506">
        <v>45526.583333333336</v>
      </c>
      <c r="E2976" s="2508">
        <v>71.0</v>
      </c>
      <c r="F2976" s="2508" t="s">
        <v>568</v>
      </c>
      <c r="G2976" s="2508">
        <v>4.0</v>
      </c>
      <c r="H2976" s="2508">
        <v>172.0</v>
      </c>
      <c r="I2976" s="2508">
        <v>0.0</v>
      </c>
      <c r="J2976" s="2508">
        <v>176.0</v>
      </c>
      <c r="K2976" s="2510">
        <v>0.0</v>
      </c>
      <c r="L2976" s="2510">
        <v>0.0</v>
      </c>
      <c r="M2976" s="2508">
        <v>174.0</v>
      </c>
      <c r="N2976" s="2508">
        <v>0.0</v>
      </c>
      <c r="O2976" s="2508">
        <v>0.0</v>
      </c>
      <c r="P2976" s="2508">
        <v>0.0</v>
      </c>
    </row>
    <row r="2977">
      <c r="A2977" s="2505" t="s">
        <v>43</v>
      </c>
      <c r="B2977" s="2505" t="s">
        <v>783</v>
      </c>
      <c r="C2977" s="2506">
        <v>45530.625</v>
      </c>
      <c r="D2977" s="2506">
        <v>45533.583333333336</v>
      </c>
      <c r="E2977" s="2508">
        <v>71.0</v>
      </c>
      <c r="F2977" s="2508" t="s">
        <v>568</v>
      </c>
      <c r="G2977" s="2508">
        <v>2.0</v>
      </c>
      <c r="H2977" s="2508">
        <v>167.0</v>
      </c>
      <c r="I2977" s="2508">
        <v>0.0</v>
      </c>
      <c r="J2977" s="2508">
        <v>179.0</v>
      </c>
      <c r="K2977" s="2510">
        <v>0.0</v>
      </c>
      <c r="L2977" s="2510">
        <v>0.0</v>
      </c>
      <c r="M2977" s="2508">
        <v>168.0</v>
      </c>
      <c r="N2977" s="2508">
        <v>0.0</v>
      </c>
      <c r="O2977" s="2508">
        <v>0.0</v>
      </c>
      <c r="P2977" s="2508">
        <v>0.0</v>
      </c>
    </row>
    <row r="2978">
      <c r="A2978" s="2505" t="s">
        <v>42</v>
      </c>
      <c r="B2978" s="2505" t="s">
        <v>783</v>
      </c>
      <c r="C2978" s="2506">
        <v>45537.708333333336</v>
      </c>
      <c r="D2978" s="2506">
        <v>45540.666666666664</v>
      </c>
      <c r="E2978" s="2508">
        <v>71.0</v>
      </c>
      <c r="F2978" s="2508" t="s">
        <v>568</v>
      </c>
      <c r="G2978" s="2508">
        <v>2.0</v>
      </c>
      <c r="H2978" s="2508">
        <v>173.0</v>
      </c>
      <c r="I2978" s="2508">
        <v>0.0</v>
      </c>
      <c r="J2978" s="2508">
        <v>189.0</v>
      </c>
      <c r="K2978" s="2510">
        <v>0.0</v>
      </c>
      <c r="L2978" s="2510">
        <v>0.0</v>
      </c>
      <c r="M2978" s="2508">
        <v>177.0</v>
      </c>
      <c r="N2978" s="2508">
        <v>0.0</v>
      </c>
      <c r="O2978" s="2508">
        <v>0.0</v>
      </c>
      <c r="P2978" s="2508">
        <v>0.0</v>
      </c>
    </row>
    <row r="2979">
      <c r="A2979" s="2505" t="s">
        <v>41</v>
      </c>
      <c r="B2979" s="2505" t="s">
        <v>783</v>
      </c>
      <c r="C2979" s="2506">
        <v>45544.708333333336</v>
      </c>
      <c r="D2979" s="2506">
        <v>45547.583333333336</v>
      </c>
      <c r="E2979" s="2508">
        <v>69.0</v>
      </c>
      <c r="F2979" s="2508" t="s">
        <v>568</v>
      </c>
      <c r="G2979" s="2508">
        <v>2.0</v>
      </c>
      <c r="H2979" s="2508">
        <v>176.0</v>
      </c>
      <c r="I2979" s="2508">
        <v>0.0</v>
      </c>
      <c r="J2979" s="2508">
        <v>179.0</v>
      </c>
      <c r="K2979" s="2510">
        <v>0.0</v>
      </c>
      <c r="L2979" s="2510">
        <v>0.0</v>
      </c>
      <c r="M2979" s="2508">
        <v>177.0</v>
      </c>
      <c r="N2979" s="2508">
        <v>0.0</v>
      </c>
      <c r="O2979" s="2508">
        <v>0.0</v>
      </c>
      <c r="P2979" s="2508">
        <v>0.0</v>
      </c>
    </row>
    <row r="2980">
      <c r="A2980" s="2505" t="s">
        <v>40</v>
      </c>
      <c r="B2980" s="2505" t="s">
        <v>783</v>
      </c>
      <c r="C2980" s="2506">
        <v>45551.708333333336</v>
      </c>
      <c r="D2980" s="2506">
        <v>45554.583333333336</v>
      </c>
      <c r="E2980" s="2508">
        <v>69.0</v>
      </c>
      <c r="F2980" s="2508" t="s">
        <v>568</v>
      </c>
      <c r="G2980" s="2508">
        <v>2.0</v>
      </c>
      <c r="H2980" s="2508">
        <v>172.0</v>
      </c>
      <c r="I2980" s="2508">
        <v>0.0</v>
      </c>
      <c r="J2980" s="2508">
        <v>178.0</v>
      </c>
      <c r="K2980" s="2510">
        <v>0.0</v>
      </c>
      <c r="L2980" s="2510">
        <v>0.0</v>
      </c>
      <c r="M2980" s="2508">
        <v>179.0</v>
      </c>
      <c r="N2980" s="2508">
        <v>0.0</v>
      </c>
      <c r="O2980" s="2508">
        <v>0.0</v>
      </c>
      <c r="P2980" s="2508">
        <v>0.0</v>
      </c>
    </row>
    <row r="2981">
      <c r="A2981" s="2505" t="s">
        <v>39</v>
      </c>
      <c r="B2981" s="2505" t="s">
        <v>783</v>
      </c>
      <c r="C2981" s="2506">
        <v>45558.708333333336</v>
      </c>
      <c r="D2981" s="2506">
        <v>45561.583333333336</v>
      </c>
      <c r="E2981" s="2508">
        <v>69.0</v>
      </c>
      <c r="F2981" s="2508" t="s">
        <v>568</v>
      </c>
      <c r="G2981" s="2508">
        <v>2.0</v>
      </c>
      <c r="H2981" s="2508">
        <v>114.0</v>
      </c>
      <c r="I2981" s="2508">
        <v>383.0</v>
      </c>
      <c r="J2981" s="2508">
        <v>157.0</v>
      </c>
      <c r="K2981" s="2510">
        <v>27530.0</v>
      </c>
      <c r="L2981" s="2510">
        <v>27530.0</v>
      </c>
      <c r="M2981" s="2508">
        <v>13.0</v>
      </c>
      <c r="N2981" s="2508">
        <v>108.0</v>
      </c>
      <c r="O2981" s="2508">
        <v>1.0</v>
      </c>
      <c r="P2981" s="2508">
        <v>0.0</v>
      </c>
    </row>
    <row r="2982">
      <c r="A2982" s="2505" t="s">
        <v>38</v>
      </c>
      <c r="B2982" s="2505" t="s">
        <v>783</v>
      </c>
      <c r="C2982" s="2506">
        <v>45565.708333333336</v>
      </c>
      <c r="D2982" s="2506">
        <v>45568.583333333336</v>
      </c>
      <c r="E2982" s="2508">
        <v>69.0</v>
      </c>
      <c r="F2982" s="2508" t="s">
        <v>568</v>
      </c>
      <c r="G2982" s="2508">
        <v>3.0</v>
      </c>
      <c r="H2982" s="2508">
        <v>175.0</v>
      </c>
      <c r="I2982" s="2508">
        <v>0.0</v>
      </c>
      <c r="J2982" s="2508">
        <v>179.0</v>
      </c>
      <c r="K2982" s="2510">
        <v>0.0</v>
      </c>
      <c r="L2982" s="2510">
        <v>0.0</v>
      </c>
      <c r="M2982" s="2508">
        <v>179.0</v>
      </c>
      <c r="N2982" s="2508">
        <v>0.0</v>
      </c>
      <c r="O2982" s="2508">
        <v>0.0</v>
      </c>
      <c r="P2982" s="2508">
        <v>0.0</v>
      </c>
    </row>
    <row r="2983">
      <c r="A2983" s="2505" t="s">
        <v>37</v>
      </c>
      <c r="B2983" s="2505" t="s">
        <v>783</v>
      </c>
      <c r="C2983" s="2506">
        <v>45572.625</v>
      </c>
      <c r="D2983" s="2506">
        <v>45575.583333333336</v>
      </c>
      <c r="E2983" s="2508">
        <v>71.0</v>
      </c>
      <c r="F2983" s="2508" t="s">
        <v>568</v>
      </c>
      <c r="G2983" s="2508">
        <v>3.0</v>
      </c>
      <c r="H2983" s="2508">
        <v>112.0</v>
      </c>
      <c r="I2983" s="2508">
        <v>419.0</v>
      </c>
      <c r="J2983" s="2508">
        <v>143.0</v>
      </c>
      <c r="K2983" s="2510">
        <v>57931.0</v>
      </c>
      <c r="L2983" s="2510">
        <v>19310.0</v>
      </c>
      <c r="M2983" s="2508">
        <v>25.0</v>
      </c>
      <c r="N2983" s="2508">
        <v>76.0</v>
      </c>
      <c r="O2983" s="2508">
        <v>3.0</v>
      </c>
      <c r="P2983" s="2508">
        <v>0.0</v>
      </c>
    </row>
    <row r="2984">
      <c r="A2984" s="2505" t="s">
        <v>36</v>
      </c>
      <c r="B2984" s="2505" t="s">
        <v>783</v>
      </c>
      <c r="C2984" s="2506">
        <v>45579.625</v>
      </c>
      <c r="D2984" s="2506">
        <v>45582.583333333336</v>
      </c>
      <c r="E2984" s="2508">
        <v>71.0</v>
      </c>
      <c r="F2984" s="2508" t="s">
        <v>568</v>
      </c>
      <c r="G2984" s="2508">
        <v>5.0</v>
      </c>
      <c r="H2984" s="2508">
        <v>154.0</v>
      </c>
      <c r="I2984" s="2508">
        <v>208.0</v>
      </c>
      <c r="J2984" s="2508">
        <v>176.0</v>
      </c>
      <c r="K2984" s="2510">
        <v>11907.0</v>
      </c>
      <c r="L2984" s="2510">
        <v>11907.0</v>
      </c>
      <c r="M2984" s="2508">
        <v>52.0</v>
      </c>
      <c r="N2984" s="2508">
        <v>47.0</v>
      </c>
      <c r="O2984" s="2508">
        <v>1.0</v>
      </c>
      <c r="P2984" s="2508">
        <v>0.0</v>
      </c>
    </row>
    <row r="2985">
      <c r="A2985" s="2505" t="s">
        <v>35</v>
      </c>
      <c r="B2985" s="2505" t="s">
        <v>783</v>
      </c>
      <c r="C2985" s="2506">
        <v>45586.625</v>
      </c>
      <c r="D2985" s="2506">
        <v>45589.583333333336</v>
      </c>
      <c r="E2985" s="2508">
        <v>71.0</v>
      </c>
      <c r="F2985" s="2508" t="s">
        <v>568</v>
      </c>
      <c r="G2985" s="2508">
        <v>2.0</v>
      </c>
      <c r="H2985" s="2508">
        <v>74.0</v>
      </c>
      <c r="I2985" s="2508">
        <v>572.0</v>
      </c>
      <c r="J2985" s="2508">
        <v>101.0</v>
      </c>
      <c r="K2985" s="2510">
        <v>118878.0</v>
      </c>
      <c r="L2985" s="2510">
        <v>16983.0</v>
      </c>
      <c r="M2985" s="2508">
        <v>27.0</v>
      </c>
      <c r="N2985" s="2508">
        <v>65.0</v>
      </c>
      <c r="O2985" s="2508">
        <v>7.0</v>
      </c>
      <c r="P2985" s="2508">
        <v>0.1</v>
      </c>
    </row>
    <row r="2986">
      <c r="A2986" s="2505" t="s">
        <v>34</v>
      </c>
      <c r="B2986" s="2505" t="s">
        <v>783</v>
      </c>
      <c r="C2986" s="2506">
        <v>45593.583333333336</v>
      </c>
      <c r="D2986" s="2506">
        <v>45596.583333333336</v>
      </c>
      <c r="E2986" s="2508">
        <v>72.0</v>
      </c>
      <c r="F2986" s="2508" t="s">
        <v>568</v>
      </c>
      <c r="G2986" s="2508">
        <v>4.0</v>
      </c>
      <c r="H2986" s="2508">
        <v>128.0</v>
      </c>
      <c r="I2986" s="2508">
        <v>287.0</v>
      </c>
      <c r="J2986" s="2508">
        <v>153.0</v>
      </c>
      <c r="K2986" s="2510">
        <v>26786.0</v>
      </c>
      <c r="L2986" s="2510">
        <v>13393.0</v>
      </c>
      <c r="M2986" s="2508">
        <v>43.0</v>
      </c>
      <c r="N2986" s="2508">
        <v>51.0</v>
      </c>
      <c r="O2986" s="2508">
        <v>2.0</v>
      </c>
      <c r="P2986" s="2508">
        <v>0.0</v>
      </c>
    </row>
    <row r="2987">
      <c r="A2987" s="2505" t="s">
        <v>33</v>
      </c>
      <c r="B2987" s="2505" t="s">
        <v>783</v>
      </c>
      <c r="C2987" s="2506">
        <v>45600.583333333336</v>
      </c>
      <c r="D2987" s="2506">
        <v>45603.583333333336</v>
      </c>
      <c r="E2987" s="2508">
        <v>72.0</v>
      </c>
      <c r="F2987" s="2508" t="s">
        <v>568</v>
      </c>
      <c r="G2987" s="2508">
        <v>5.0</v>
      </c>
      <c r="H2987" s="2508">
        <v>113.0</v>
      </c>
      <c r="I2987" s="2508">
        <v>397.0</v>
      </c>
      <c r="J2987" s="2508">
        <v>145.0</v>
      </c>
      <c r="K2987" s="2510">
        <v>51362.0</v>
      </c>
      <c r="L2987" s="2510">
        <v>25681.0</v>
      </c>
      <c r="M2987" s="2508">
        <v>19.0</v>
      </c>
      <c r="N2987" s="2508">
        <v>98.0</v>
      </c>
      <c r="O2987" s="2508">
        <v>2.0</v>
      </c>
      <c r="P2987" s="2508">
        <v>0.0</v>
      </c>
    </row>
    <row r="2988">
      <c r="A2988" s="2505" t="s">
        <v>32</v>
      </c>
      <c r="B2988" s="2505" t="s">
        <v>783</v>
      </c>
      <c r="C2988" s="2506">
        <v>45607.583333333336</v>
      </c>
      <c r="D2988" s="2506">
        <v>45610.583333333336</v>
      </c>
      <c r="E2988" s="2508">
        <v>72.0</v>
      </c>
      <c r="F2988" s="2508" t="s">
        <v>568</v>
      </c>
      <c r="G2988" s="2508">
        <v>3.0</v>
      </c>
      <c r="H2988" s="2508">
        <v>64.0</v>
      </c>
      <c r="I2988" s="2508">
        <v>612.0</v>
      </c>
      <c r="J2988" s="2508">
        <v>100.0</v>
      </c>
      <c r="K2988" s="2510">
        <v>205983.0</v>
      </c>
      <c r="L2988" s="2510">
        <v>15845.0</v>
      </c>
      <c r="M2988" s="2508">
        <v>26.0</v>
      </c>
      <c r="N2988" s="2508">
        <v>61.0</v>
      </c>
      <c r="O2988" s="2508">
        <v>13.0</v>
      </c>
      <c r="P2988" s="2508">
        <v>0.2</v>
      </c>
    </row>
    <row r="2989">
      <c r="A2989" s="2505" t="s">
        <v>31</v>
      </c>
      <c r="B2989" s="2505" t="s">
        <v>783</v>
      </c>
      <c r="C2989" s="2506">
        <v>45614.583333333336</v>
      </c>
      <c r="D2989" s="2506">
        <v>45617.583333333336</v>
      </c>
      <c r="E2989" s="2508">
        <v>72.0</v>
      </c>
      <c r="F2989" s="2508" t="s">
        <v>568</v>
      </c>
      <c r="G2989" s="2508">
        <v>4.0</v>
      </c>
      <c r="H2989" s="2508">
        <v>76.0</v>
      </c>
      <c r="I2989" s="2508">
        <v>543.0</v>
      </c>
      <c r="J2989" s="2508">
        <v>98.0</v>
      </c>
      <c r="K2989" s="2510">
        <v>198506.0</v>
      </c>
      <c r="L2989" s="2510">
        <v>15270.0</v>
      </c>
      <c r="M2989" s="2508">
        <v>52.0</v>
      </c>
      <c r="N2989" s="2508">
        <v>59.0</v>
      </c>
      <c r="O2989" s="2508">
        <v>13.0</v>
      </c>
      <c r="P2989" s="2508">
        <v>0.2</v>
      </c>
    </row>
    <row r="2990">
      <c r="A2990" s="2505" t="s">
        <v>30</v>
      </c>
      <c r="B2990" s="2505" t="s">
        <v>783</v>
      </c>
      <c r="C2990" s="2506">
        <v>45621.583333333336</v>
      </c>
      <c r="D2990" s="2506">
        <v>45624.583333333336</v>
      </c>
      <c r="E2990" s="2508">
        <v>72.0</v>
      </c>
      <c r="F2990" s="2508" t="s">
        <v>568</v>
      </c>
      <c r="G2990" s="2508">
        <v>5.0</v>
      </c>
      <c r="H2990" s="2508">
        <v>83.0</v>
      </c>
      <c r="I2990" s="2508">
        <v>536.0</v>
      </c>
      <c r="J2990" s="2508">
        <v>94.0</v>
      </c>
      <c r="K2990" s="2510">
        <v>175015.0</v>
      </c>
      <c r="L2990" s="2510">
        <v>9723.0</v>
      </c>
      <c r="M2990" s="2508">
        <v>70.0</v>
      </c>
      <c r="N2990" s="2508">
        <v>37.0</v>
      </c>
      <c r="O2990" s="2508">
        <v>18.0</v>
      </c>
      <c r="P2990" s="2508">
        <v>0.3</v>
      </c>
    </row>
    <row r="2991">
      <c r="A2991" s="2505" t="s">
        <v>29</v>
      </c>
      <c r="B2991" s="2505" t="s">
        <v>783</v>
      </c>
      <c r="C2991" s="2506">
        <v>45628.583333333336</v>
      </c>
      <c r="D2991" s="2506">
        <v>45631.583333333336</v>
      </c>
      <c r="E2991" s="2508">
        <v>72.0</v>
      </c>
      <c r="F2991" s="2508" t="s">
        <v>568</v>
      </c>
      <c r="G2991" s="2508">
        <v>4.0</v>
      </c>
      <c r="H2991" s="2508">
        <v>51.0</v>
      </c>
      <c r="I2991" s="2508">
        <v>684.0</v>
      </c>
      <c r="J2991" s="2508">
        <v>74.0</v>
      </c>
      <c r="K2991" s="2510">
        <v>312038.0</v>
      </c>
      <c r="L2991" s="2510">
        <v>18355.0</v>
      </c>
      <c r="M2991" s="2508">
        <v>33.0</v>
      </c>
      <c r="N2991" s="2508">
        <v>70.0</v>
      </c>
      <c r="O2991" s="2508">
        <v>17.0</v>
      </c>
      <c r="P2991" s="2508">
        <v>0.2</v>
      </c>
    </row>
    <row r="2992">
      <c r="A2992" s="2505" t="s">
        <v>28</v>
      </c>
      <c r="B2992" s="2505" t="s">
        <v>783</v>
      </c>
      <c r="C2992" s="2506">
        <v>45635.583333333336</v>
      </c>
      <c r="D2992" s="2506">
        <v>45638.583333333336</v>
      </c>
      <c r="E2992" s="2508">
        <v>72.0</v>
      </c>
      <c r="F2992" s="2508" t="s">
        <v>568</v>
      </c>
      <c r="G2992" s="2508">
        <v>6.0</v>
      </c>
      <c r="H2992" s="2508">
        <v>155.0</v>
      </c>
      <c r="I2992" s="2508">
        <v>184.0</v>
      </c>
      <c r="J2992" s="2508">
        <v>155.0</v>
      </c>
      <c r="K2992" s="2510">
        <v>20480.0</v>
      </c>
      <c r="L2992" s="2510">
        <v>6827.0</v>
      </c>
      <c r="M2992" s="2508">
        <v>99.0</v>
      </c>
      <c r="N2992" s="2508">
        <v>26.0</v>
      </c>
      <c r="O2992" s="2508">
        <v>3.0</v>
      </c>
      <c r="P2992" s="2508">
        <v>0.0</v>
      </c>
    </row>
    <row r="2993">
      <c r="A2993" s="2505" t="s">
        <v>27</v>
      </c>
      <c r="B2993" s="2505" t="s">
        <v>783</v>
      </c>
      <c r="C2993" s="2506">
        <v>45642.583333333336</v>
      </c>
      <c r="D2993" s="2506">
        <v>45645.583333333336</v>
      </c>
      <c r="E2993" s="2508">
        <v>72.0</v>
      </c>
      <c r="F2993" s="2508" t="s">
        <v>568</v>
      </c>
      <c r="G2993" s="2508">
        <v>3.0</v>
      </c>
      <c r="H2993" s="2508">
        <v>101.0</v>
      </c>
      <c r="I2993" s="2508">
        <v>418.0</v>
      </c>
      <c r="J2993" s="2508">
        <v>116.0</v>
      </c>
      <c r="K2993" s="2510">
        <v>98189.0</v>
      </c>
      <c r="L2993" s="2510">
        <v>9819.0</v>
      </c>
      <c r="M2993" s="2508">
        <v>74.0</v>
      </c>
      <c r="N2993" s="2508">
        <v>38.0</v>
      </c>
      <c r="O2993" s="2508">
        <v>10.0</v>
      </c>
      <c r="P2993" s="2508">
        <v>0.1</v>
      </c>
    </row>
    <row r="2994">
      <c r="A2994" s="2505" t="s">
        <v>26</v>
      </c>
      <c r="B2994" s="2505" t="s">
        <v>783</v>
      </c>
      <c r="C2994" s="2506">
        <v>45649.583333333336</v>
      </c>
      <c r="D2994" s="2506">
        <v>45652.583333333336</v>
      </c>
      <c r="E2994" s="2508">
        <v>72.0</v>
      </c>
      <c r="F2994" s="2508" t="s">
        <v>568</v>
      </c>
      <c r="G2994" s="2508">
        <v>4.0</v>
      </c>
      <c r="H2994" s="2508">
        <v>99.0</v>
      </c>
      <c r="I2994" s="2508">
        <v>417.0</v>
      </c>
      <c r="J2994" s="2508">
        <v>107.0</v>
      </c>
      <c r="K2994" s="2510">
        <v>74170.0</v>
      </c>
      <c r="L2994" s="2510">
        <v>10596.0</v>
      </c>
      <c r="M2994" s="2508">
        <v>63.0</v>
      </c>
      <c r="N2994" s="2508">
        <v>41.0</v>
      </c>
      <c r="O2994" s="2508">
        <v>7.0</v>
      </c>
      <c r="P2994" s="2508">
        <v>0.1</v>
      </c>
    </row>
    <row r="2995">
      <c r="A2995" s="2505" t="s">
        <v>25</v>
      </c>
      <c r="B2995" s="2505" t="s">
        <v>783</v>
      </c>
      <c r="C2995" s="2506">
        <v>45656.583333333336</v>
      </c>
      <c r="D2995" s="2506">
        <v>45659.583333333336</v>
      </c>
      <c r="E2995" s="2508">
        <v>72.0</v>
      </c>
      <c r="F2995" s="2508" t="s">
        <v>568</v>
      </c>
      <c r="G2995" s="2508">
        <v>4.0</v>
      </c>
      <c r="H2995" s="2508">
        <v>117.0</v>
      </c>
      <c r="I2995" s="2508">
        <v>341.0</v>
      </c>
      <c r="J2995" s="2508">
        <v>129.0</v>
      </c>
      <c r="K2995" s="2510">
        <v>42845.0</v>
      </c>
      <c r="L2995" s="2510">
        <v>10711.0</v>
      </c>
      <c r="M2995" s="2508">
        <v>55.0</v>
      </c>
      <c r="N2995" s="2508">
        <v>41.0</v>
      </c>
      <c r="O2995" s="2508">
        <v>4.0</v>
      </c>
      <c r="P2995" s="2508">
        <v>0.1</v>
      </c>
    </row>
    <row r="2996">
      <c r="A2996" s="2505" t="s">
        <v>24</v>
      </c>
      <c r="B2996" s="2505" t="s">
        <v>783</v>
      </c>
      <c r="C2996" s="2506">
        <v>45663.583333333336</v>
      </c>
      <c r="D2996" s="2506">
        <v>45666.583333333336</v>
      </c>
      <c r="E2996" s="2508">
        <v>72.0</v>
      </c>
      <c r="F2996" s="2508" t="s">
        <v>568</v>
      </c>
      <c r="G2996" s="2508">
        <v>5.0</v>
      </c>
      <c r="H2996" s="2508">
        <v>59.0</v>
      </c>
      <c r="I2996" s="2508">
        <v>635.0</v>
      </c>
      <c r="J2996" s="2508">
        <v>90.0</v>
      </c>
      <c r="K2996" s="2510">
        <v>197362.0</v>
      </c>
      <c r="L2996" s="2510">
        <v>19736.0</v>
      </c>
      <c r="M2996" s="2508">
        <v>23.0</v>
      </c>
      <c r="N2996" s="2508">
        <v>76.0</v>
      </c>
      <c r="O2996" s="2508">
        <v>10.0</v>
      </c>
      <c r="P2996" s="2508">
        <v>0.1</v>
      </c>
    </row>
    <row r="2997">
      <c r="A2997" s="2505" t="s">
        <v>23</v>
      </c>
      <c r="B2997" s="2505" t="s">
        <v>783</v>
      </c>
      <c r="C2997" s="2506">
        <v>45670.583333333336</v>
      </c>
      <c r="D2997" s="2506">
        <v>45673.583333333336</v>
      </c>
      <c r="E2997" s="2508">
        <v>72.0</v>
      </c>
      <c r="F2997" s="2508" t="s">
        <v>568</v>
      </c>
      <c r="G2997" s="2508">
        <v>5.0</v>
      </c>
      <c r="H2997" s="2508">
        <v>71.0</v>
      </c>
      <c r="I2997" s="2508">
        <v>579.0</v>
      </c>
      <c r="J2997" s="2508">
        <v>95.0</v>
      </c>
      <c r="K2997" s="2510">
        <v>162666.0</v>
      </c>
      <c r="L2997" s="2510">
        <v>12513.0</v>
      </c>
      <c r="M2997" s="2508">
        <v>39.0</v>
      </c>
      <c r="N2997" s="2508">
        <v>48.0</v>
      </c>
      <c r="O2997" s="2508">
        <v>13.0</v>
      </c>
      <c r="P2997" s="2508">
        <v>0.2</v>
      </c>
    </row>
    <row r="2998">
      <c r="A2998" s="2505" t="s">
        <v>22</v>
      </c>
      <c r="B2998" s="2505" t="s">
        <v>783</v>
      </c>
      <c r="C2998" s="2506">
        <v>45677.583333333336</v>
      </c>
      <c r="D2998" s="2506">
        <v>45680.583333333336</v>
      </c>
      <c r="E2998" s="2508">
        <v>72.0</v>
      </c>
      <c r="F2998" s="2508" t="s">
        <v>568</v>
      </c>
      <c r="G2998" s="2508">
        <v>4.0</v>
      </c>
      <c r="H2998" s="2508">
        <v>39.0</v>
      </c>
      <c r="I2998" s="2508">
        <v>747.0</v>
      </c>
      <c r="J2998" s="2508">
        <v>51.0</v>
      </c>
      <c r="K2998" s="2510">
        <v>536033.0</v>
      </c>
      <c r="L2998" s="2510">
        <v>38288.0</v>
      </c>
      <c r="M2998" s="2508">
        <v>16.0</v>
      </c>
      <c r="N2998" s="2508">
        <v>147.0</v>
      </c>
      <c r="O2998" s="2508">
        <v>14.0</v>
      </c>
      <c r="P2998" s="2508">
        <v>0.2</v>
      </c>
    </row>
    <row r="2999">
      <c r="A2999" s="2505" t="s">
        <v>21</v>
      </c>
      <c r="B2999" s="2505" t="s">
        <v>783</v>
      </c>
      <c r="C2999" s="2506">
        <v>45684.583333333336</v>
      </c>
      <c r="D2999" s="2506">
        <v>45687.583333333336</v>
      </c>
      <c r="E2999" s="2508">
        <v>72.0</v>
      </c>
      <c r="F2999" s="2508" t="s">
        <v>568</v>
      </c>
      <c r="G2999" s="2508">
        <v>5.0</v>
      </c>
      <c r="H2999" s="2508">
        <v>81.0</v>
      </c>
      <c r="I2999" s="2508">
        <v>541.0</v>
      </c>
      <c r="J2999" s="2508">
        <v>94.0</v>
      </c>
      <c r="K2999" s="2510">
        <v>190002.0</v>
      </c>
      <c r="L2999" s="2510">
        <v>13572.0</v>
      </c>
      <c r="M2999" s="2508">
        <v>57.0</v>
      </c>
      <c r="N2999" s="2508">
        <v>52.0</v>
      </c>
      <c r="O2999" s="2508">
        <v>14.0</v>
      </c>
      <c r="P2999" s="2508">
        <v>0.2</v>
      </c>
    </row>
    <row r="3000">
      <c r="A3000" s="2505" t="s">
        <v>20</v>
      </c>
      <c r="B3000" s="2505" t="s">
        <v>783</v>
      </c>
      <c r="C3000" s="2506">
        <v>45691.583333333336</v>
      </c>
      <c r="D3000" s="2506">
        <v>45694.583333333336</v>
      </c>
      <c r="E3000" s="2508">
        <v>72.0</v>
      </c>
      <c r="F3000" s="2508" t="s">
        <v>568</v>
      </c>
      <c r="G3000" s="2508">
        <v>5.0</v>
      </c>
      <c r="H3000" s="2508">
        <v>74.0</v>
      </c>
      <c r="I3000" s="2508">
        <v>560.0</v>
      </c>
      <c r="J3000" s="2508">
        <v>99.0</v>
      </c>
      <c r="K3000" s="2510">
        <v>163486.0</v>
      </c>
      <c r="L3000" s="2510">
        <v>23355.0</v>
      </c>
      <c r="M3000" s="2508">
        <v>33.0</v>
      </c>
      <c r="N3000" s="2508">
        <v>90.0</v>
      </c>
      <c r="O3000" s="2508">
        <v>7.0</v>
      </c>
      <c r="P3000" s="2508">
        <v>0.1</v>
      </c>
    </row>
    <row r="3001">
      <c r="A3001" s="2505" t="s">
        <v>19</v>
      </c>
      <c r="B3001" s="2505" t="s">
        <v>783</v>
      </c>
      <c r="C3001" s="2506">
        <v>45698.583333333336</v>
      </c>
      <c r="D3001" s="2506">
        <v>45701.583333333336</v>
      </c>
      <c r="E3001" s="2508">
        <v>72.0</v>
      </c>
      <c r="F3001" s="2508" t="s">
        <v>568</v>
      </c>
      <c r="G3001" s="2508">
        <v>4.0</v>
      </c>
      <c r="H3001" s="2508">
        <v>164.0</v>
      </c>
      <c r="I3001" s="2508">
        <v>0.0</v>
      </c>
      <c r="J3001" s="2508">
        <v>175.0</v>
      </c>
      <c r="K3001" s="2510">
        <v>0.0</v>
      </c>
      <c r="L3001" s="2510">
        <v>0.0</v>
      </c>
      <c r="M3001" s="2508">
        <v>175.0</v>
      </c>
      <c r="N3001" s="2508">
        <v>0.0</v>
      </c>
      <c r="O3001" s="2508">
        <v>0.0</v>
      </c>
      <c r="P3001" s="2508">
        <v>0.0</v>
      </c>
    </row>
    <row r="3002">
      <c r="A3002" s="2505" t="s">
        <v>18</v>
      </c>
      <c r="B3002" s="2505" t="s">
        <v>783</v>
      </c>
      <c r="C3002" s="2506">
        <v>45705.583333333336</v>
      </c>
      <c r="D3002" s="2506">
        <v>45708.583333333336</v>
      </c>
      <c r="E3002" s="2508">
        <v>72.0</v>
      </c>
      <c r="F3002" s="2508" t="s">
        <v>568</v>
      </c>
      <c r="G3002" s="2508">
        <v>2.0</v>
      </c>
      <c r="H3002" s="2508">
        <v>78.0</v>
      </c>
      <c r="I3002" s="2508">
        <v>504.0</v>
      </c>
      <c r="J3002" s="2508">
        <v>115.0</v>
      </c>
      <c r="K3002" s="2510">
        <v>113975.0</v>
      </c>
      <c r="L3002" s="2510">
        <v>56988.0</v>
      </c>
      <c r="M3002" s="2508">
        <v>13.0</v>
      </c>
      <c r="N3002" s="2508">
        <v>218.0</v>
      </c>
      <c r="O3002" s="2508">
        <v>2.0</v>
      </c>
      <c r="P3002" s="2508">
        <v>0.0</v>
      </c>
    </row>
    <row r="3003">
      <c r="A3003" s="2505" t="s">
        <v>17</v>
      </c>
      <c r="B3003" s="2505" t="s">
        <v>783</v>
      </c>
      <c r="C3003" s="2506">
        <v>45712.583333333336</v>
      </c>
      <c r="D3003" s="2506">
        <v>45715.583333333336</v>
      </c>
      <c r="E3003" s="2508">
        <v>72.0</v>
      </c>
      <c r="F3003" s="2508" t="s">
        <v>568</v>
      </c>
      <c r="G3003" s="2508">
        <v>5.0</v>
      </c>
      <c r="H3003" s="2508">
        <v>151.0</v>
      </c>
      <c r="I3003" s="2508">
        <v>143.0</v>
      </c>
      <c r="J3003" s="2508">
        <v>157.0</v>
      </c>
      <c r="K3003" s="2510">
        <v>16257.0</v>
      </c>
      <c r="L3003" s="2510">
        <v>5419.0</v>
      </c>
      <c r="M3003" s="2508">
        <v>112.0</v>
      </c>
      <c r="N3003" s="2508">
        <v>21.0</v>
      </c>
      <c r="O3003" s="2508">
        <v>3.0</v>
      </c>
      <c r="P3003" s="2508">
        <v>0.0</v>
      </c>
    </row>
    <row r="3004">
      <c r="A3004" s="2505" t="s">
        <v>16</v>
      </c>
      <c r="B3004" s="2505" t="s">
        <v>783</v>
      </c>
      <c r="C3004" s="2506">
        <v>45719.583333333336</v>
      </c>
      <c r="D3004" s="2506">
        <v>45722.583333333336</v>
      </c>
      <c r="E3004" s="2508">
        <v>72.0</v>
      </c>
      <c r="F3004" s="2508" t="s">
        <v>568</v>
      </c>
      <c r="G3004" s="2508">
        <v>2.0</v>
      </c>
      <c r="H3004" s="2508">
        <v>97.0</v>
      </c>
      <c r="I3004" s="2508">
        <v>408.0</v>
      </c>
      <c r="J3004" s="2508">
        <v>126.0</v>
      </c>
      <c r="K3004" s="2510">
        <v>44096.0</v>
      </c>
      <c r="L3004" s="2510">
        <v>14699.0</v>
      </c>
      <c r="M3004" s="2508">
        <v>39.0</v>
      </c>
      <c r="N3004" s="2508">
        <v>56.0</v>
      </c>
      <c r="O3004" s="2508">
        <v>3.0</v>
      </c>
      <c r="P3004" s="2508">
        <v>0.0</v>
      </c>
    </row>
    <row r="3005">
      <c r="A3005" s="2505" t="s">
        <v>782</v>
      </c>
      <c r="B3005" s="2505" t="s">
        <v>783</v>
      </c>
      <c r="C3005" s="2506">
        <v>45502.625</v>
      </c>
      <c r="D3005" s="2506">
        <v>45505.583333333336</v>
      </c>
      <c r="E3005" s="2508">
        <v>71.0</v>
      </c>
      <c r="F3005" s="2508" t="s">
        <v>663</v>
      </c>
      <c r="G3005" s="2508">
        <v>6.0</v>
      </c>
      <c r="H3005" s="2508">
        <v>58.0</v>
      </c>
      <c r="I3005" s="2508">
        <v>604.0</v>
      </c>
      <c r="J3005" s="2508">
        <v>63.0</v>
      </c>
      <c r="K3005" s="2510">
        <v>202749.0</v>
      </c>
      <c r="L3005" s="2510">
        <v>6991.0</v>
      </c>
      <c r="M3005" s="2508">
        <v>72.0</v>
      </c>
      <c r="N3005" s="2508">
        <v>26.0</v>
      </c>
      <c r="O3005" s="2508">
        <v>29.0</v>
      </c>
      <c r="P3005" s="2508">
        <v>0.4</v>
      </c>
    </row>
    <row r="3006">
      <c r="A3006" s="2505" t="s">
        <v>46</v>
      </c>
      <c r="B3006" s="2505" t="s">
        <v>783</v>
      </c>
      <c r="C3006" s="2506">
        <v>45509.625</v>
      </c>
      <c r="D3006" s="2506">
        <v>45512.583333333336</v>
      </c>
      <c r="E3006" s="2508">
        <v>71.0</v>
      </c>
      <c r="F3006" s="2508" t="s">
        <v>663</v>
      </c>
      <c r="G3006" s="2508">
        <v>5.0</v>
      </c>
      <c r="H3006" s="2508">
        <v>94.0</v>
      </c>
      <c r="I3006" s="2508">
        <v>429.0</v>
      </c>
      <c r="J3006" s="2508">
        <v>99.0</v>
      </c>
      <c r="K3006" s="2510">
        <v>74719.0</v>
      </c>
      <c r="L3006" s="2510">
        <v>6227.0</v>
      </c>
      <c r="M3006" s="2508">
        <v>83.0</v>
      </c>
      <c r="N3006" s="2508">
        <v>22.0</v>
      </c>
      <c r="O3006" s="2508">
        <v>12.0</v>
      </c>
      <c r="P3006" s="2508">
        <v>0.2</v>
      </c>
    </row>
    <row r="3007">
      <c r="A3007" s="2505" t="s">
        <v>45</v>
      </c>
      <c r="B3007" s="2505" t="s">
        <v>783</v>
      </c>
      <c r="C3007" s="2506">
        <v>45516.625</v>
      </c>
      <c r="D3007" s="2506">
        <v>45519.583333333336</v>
      </c>
      <c r="E3007" s="2508">
        <v>71.0</v>
      </c>
      <c r="F3007" s="2508" t="s">
        <v>663</v>
      </c>
      <c r="G3007" s="2508">
        <v>4.0</v>
      </c>
      <c r="H3007" s="2508">
        <v>89.0</v>
      </c>
      <c r="I3007" s="2508">
        <v>469.0</v>
      </c>
      <c r="J3007" s="2508">
        <v>82.0</v>
      </c>
      <c r="K3007" s="2510">
        <v>100722.0</v>
      </c>
      <c r="L3007" s="2510">
        <v>4379.0</v>
      </c>
      <c r="M3007" s="2508">
        <v>100.0</v>
      </c>
      <c r="N3007" s="2508">
        <v>16.0</v>
      </c>
      <c r="O3007" s="2508">
        <v>23.0</v>
      </c>
      <c r="P3007" s="2508">
        <v>0.3</v>
      </c>
    </row>
    <row r="3008">
      <c r="A3008" s="2505" t="s">
        <v>44</v>
      </c>
      <c r="B3008" s="2505" t="s">
        <v>783</v>
      </c>
      <c r="C3008" s="2506">
        <v>45523.625</v>
      </c>
      <c r="D3008" s="2506">
        <v>45526.583333333336</v>
      </c>
      <c r="E3008" s="2508">
        <v>71.0</v>
      </c>
      <c r="F3008" s="2508" t="s">
        <v>663</v>
      </c>
      <c r="G3008" s="2508">
        <v>5.0</v>
      </c>
      <c r="H3008" s="2508">
        <v>84.0</v>
      </c>
      <c r="I3008" s="2508">
        <v>499.0</v>
      </c>
      <c r="J3008" s="2508">
        <v>81.0</v>
      </c>
      <c r="K3008" s="2510">
        <v>133741.0</v>
      </c>
      <c r="L3008" s="2510">
        <v>5573.0</v>
      </c>
      <c r="M3008" s="2508">
        <v>93.0</v>
      </c>
      <c r="N3008" s="2508">
        <v>20.0</v>
      </c>
      <c r="O3008" s="2508">
        <v>24.0</v>
      </c>
      <c r="P3008" s="2508">
        <v>0.3</v>
      </c>
    </row>
    <row r="3009">
      <c r="A3009" s="2505" t="s">
        <v>43</v>
      </c>
      <c r="B3009" s="2505" t="s">
        <v>783</v>
      </c>
      <c r="C3009" s="2506">
        <v>45530.625</v>
      </c>
      <c r="D3009" s="2506">
        <v>45533.583333333336</v>
      </c>
      <c r="E3009" s="2508">
        <v>71.0</v>
      </c>
      <c r="F3009" s="2508" t="s">
        <v>663</v>
      </c>
      <c r="G3009" s="2508">
        <v>4.0</v>
      </c>
      <c r="H3009" s="2508">
        <v>17.0</v>
      </c>
      <c r="I3009" s="2508">
        <v>788.0</v>
      </c>
      <c r="J3009" s="2508">
        <v>28.0</v>
      </c>
      <c r="K3009" s="2510">
        <v>514721.0</v>
      </c>
      <c r="L3009" s="2510">
        <v>10505.0</v>
      </c>
      <c r="M3009" s="2508">
        <v>49.0</v>
      </c>
      <c r="N3009" s="2508">
        <v>37.0</v>
      </c>
      <c r="O3009" s="2508">
        <v>49.0</v>
      </c>
      <c r="P3009" s="2508">
        <v>0.7</v>
      </c>
    </row>
    <row r="3010">
      <c r="A3010" s="2505" t="s">
        <v>42</v>
      </c>
      <c r="B3010" s="2505" t="s">
        <v>783</v>
      </c>
      <c r="C3010" s="2506">
        <v>45537.708333333336</v>
      </c>
      <c r="D3010" s="2506">
        <v>45540.666666666664</v>
      </c>
      <c r="E3010" s="2508">
        <v>71.0</v>
      </c>
      <c r="F3010" s="2508" t="s">
        <v>663</v>
      </c>
      <c r="G3010" s="2508">
        <v>7.0</v>
      </c>
      <c r="H3010" s="2508">
        <v>109.0</v>
      </c>
      <c r="I3010" s="2508">
        <v>407.0</v>
      </c>
      <c r="J3010" s="2508">
        <v>119.0</v>
      </c>
      <c r="K3010" s="2510">
        <v>76809.0</v>
      </c>
      <c r="L3010" s="2510">
        <v>10973.0</v>
      </c>
      <c r="M3010" s="2508">
        <v>49.0</v>
      </c>
      <c r="N3010" s="2508">
        <v>39.0</v>
      </c>
      <c r="O3010" s="2508">
        <v>7.0</v>
      </c>
      <c r="P3010" s="2508">
        <v>0.1</v>
      </c>
    </row>
    <row r="3011">
      <c r="A3011" s="2505" t="s">
        <v>41</v>
      </c>
      <c r="B3011" s="2505" t="s">
        <v>783</v>
      </c>
      <c r="C3011" s="2506">
        <v>45544.708333333336</v>
      </c>
      <c r="D3011" s="2506">
        <v>45547.583333333336</v>
      </c>
      <c r="E3011" s="2508">
        <v>69.0</v>
      </c>
      <c r="F3011" s="2508" t="s">
        <v>663</v>
      </c>
      <c r="G3011" s="2508">
        <v>6.0</v>
      </c>
      <c r="H3011" s="2508">
        <v>34.0</v>
      </c>
      <c r="I3011" s="2508">
        <v>767.0</v>
      </c>
      <c r="J3011" s="2508">
        <v>33.0</v>
      </c>
      <c r="K3011" s="2510">
        <v>456913.0</v>
      </c>
      <c r="L3011" s="2510">
        <v>10626.0</v>
      </c>
      <c r="M3011" s="2508">
        <v>58.0</v>
      </c>
      <c r="N3011" s="2508">
        <v>38.0</v>
      </c>
      <c r="O3011" s="2508">
        <v>43.0</v>
      </c>
      <c r="P3011" s="2508">
        <v>0.6</v>
      </c>
    </row>
    <row r="3012">
      <c r="A3012" s="2505" t="s">
        <v>40</v>
      </c>
      <c r="B3012" s="2505" t="s">
        <v>783</v>
      </c>
      <c r="C3012" s="2506">
        <v>45551.708333333336</v>
      </c>
      <c r="D3012" s="2506">
        <v>45554.583333333336</v>
      </c>
      <c r="E3012" s="2508">
        <v>69.0</v>
      </c>
      <c r="F3012" s="2508" t="s">
        <v>663</v>
      </c>
      <c r="G3012" s="2508">
        <v>6.0</v>
      </c>
      <c r="H3012" s="2508">
        <v>108.0</v>
      </c>
      <c r="I3012" s="2508">
        <v>392.0</v>
      </c>
      <c r="J3012" s="2508">
        <v>116.0</v>
      </c>
      <c r="K3012" s="2510">
        <v>57250.0</v>
      </c>
      <c r="L3012" s="2510">
        <v>6361.0</v>
      </c>
      <c r="M3012" s="2508">
        <v>81.0</v>
      </c>
      <c r="N3012" s="2508">
        <v>23.0</v>
      </c>
      <c r="O3012" s="2508">
        <v>9.0</v>
      </c>
      <c r="P3012" s="2508">
        <v>0.1</v>
      </c>
    </row>
    <row r="3013">
      <c r="A3013" s="2505" t="s">
        <v>39</v>
      </c>
      <c r="B3013" s="2505" t="s">
        <v>783</v>
      </c>
      <c r="C3013" s="2506">
        <v>45558.708333333336</v>
      </c>
      <c r="D3013" s="2506">
        <v>45561.583333333336</v>
      </c>
      <c r="E3013" s="2508">
        <v>69.0</v>
      </c>
      <c r="F3013" s="2508" t="s">
        <v>663</v>
      </c>
      <c r="G3013" s="2508">
        <v>5.0</v>
      </c>
      <c r="H3013" s="2508">
        <v>71.0</v>
      </c>
      <c r="I3013" s="2508">
        <v>554.0</v>
      </c>
      <c r="J3013" s="2508">
        <v>72.0</v>
      </c>
      <c r="K3013" s="2510">
        <v>185066.0</v>
      </c>
      <c r="L3013" s="2510">
        <v>6854.0</v>
      </c>
      <c r="M3013" s="2508">
        <v>89.0</v>
      </c>
      <c r="N3013" s="2508">
        <v>24.0</v>
      </c>
      <c r="O3013" s="2508">
        <v>27.0</v>
      </c>
      <c r="P3013" s="2508">
        <v>0.4</v>
      </c>
    </row>
    <row r="3014">
      <c r="A3014" s="2505" t="s">
        <v>38</v>
      </c>
      <c r="B3014" s="2505" t="s">
        <v>783</v>
      </c>
      <c r="C3014" s="2506">
        <v>45565.708333333336</v>
      </c>
      <c r="D3014" s="2506">
        <v>45568.583333333336</v>
      </c>
      <c r="E3014" s="2508">
        <v>69.0</v>
      </c>
      <c r="F3014" s="2508" t="s">
        <v>663</v>
      </c>
      <c r="G3014" s="2508">
        <v>5.0</v>
      </c>
      <c r="H3014" s="2508">
        <v>54.0</v>
      </c>
      <c r="I3014" s="2508">
        <v>627.0</v>
      </c>
      <c r="J3014" s="2508">
        <v>68.0</v>
      </c>
      <c r="K3014" s="2510">
        <v>202156.0</v>
      </c>
      <c r="L3014" s="2510">
        <v>9189.0</v>
      </c>
      <c r="M3014" s="2508">
        <v>64.0</v>
      </c>
      <c r="N3014" s="2508">
        <v>33.0</v>
      </c>
      <c r="O3014" s="2508">
        <v>22.0</v>
      </c>
      <c r="P3014" s="2508">
        <v>0.3</v>
      </c>
    </row>
    <row r="3015">
      <c r="A3015" s="2505" t="s">
        <v>37</v>
      </c>
      <c r="B3015" s="2505" t="s">
        <v>783</v>
      </c>
      <c r="C3015" s="2506">
        <v>45572.625</v>
      </c>
      <c r="D3015" s="2506">
        <v>45575.583333333336</v>
      </c>
      <c r="E3015" s="2508">
        <v>71.0</v>
      </c>
      <c r="F3015" s="2508" t="s">
        <v>663</v>
      </c>
      <c r="G3015" s="2508">
        <v>6.0</v>
      </c>
      <c r="H3015" s="2508">
        <v>101.0</v>
      </c>
      <c r="I3015" s="2508">
        <v>471.0</v>
      </c>
      <c r="J3015" s="2508">
        <v>106.0</v>
      </c>
      <c r="K3015" s="2510">
        <v>126396.0</v>
      </c>
      <c r="L3015" s="2510">
        <v>7900.0</v>
      </c>
      <c r="M3015" s="2508">
        <v>76.0</v>
      </c>
      <c r="N3015" s="2508">
        <v>28.0</v>
      </c>
      <c r="O3015" s="2508">
        <v>16.0</v>
      </c>
      <c r="P3015" s="2508">
        <v>0.2</v>
      </c>
    </row>
    <row r="3016">
      <c r="A3016" s="2505" t="s">
        <v>36</v>
      </c>
      <c r="B3016" s="2505" t="s">
        <v>783</v>
      </c>
      <c r="C3016" s="2506">
        <v>45579.625</v>
      </c>
      <c r="D3016" s="2506">
        <v>45582.583333333336</v>
      </c>
      <c r="E3016" s="2508">
        <v>71.0</v>
      </c>
      <c r="F3016" s="2508" t="s">
        <v>663</v>
      </c>
      <c r="G3016" s="2508">
        <v>6.0</v>
      </c>
      <c r="H3016" s="2508">
        <v>99.0</v>
      </c>
      <c r="I3016" s="2508">
        <v>476.0</v>
      </c>
      <c r="J3016" s="2508">
        <v>100.0</v>
      </c>
      <c r="K3016" s="2510">
        <v>147546.0</v>
      </c>
      <c r="L3016" s="2510">
        <v>7377.0</v>
      </c>
      <c r="M3016" s="2508">
        <v>93.0</v>
      </c>
      <c r="N3016" s="2508">
        <v>26.0</v>
      </c>
      <c r="O3016" s="2508">
        <v>20.0</v>
      </c>
      <c r="P3016" s="2508">
        <v>0.3</v>
      </c>
    </row>
    <row r="3017">
      <c r="A3017" s="2505" t="s">
        <v>35</v>
      </c>
      <c r="B3017" s="2505" t="s">
        <v>783</v>
      </c>
      <c r="C3017" s="2506">
        <v>45586.625</v>
      </c>
      <c r="D3017" s="2506">
        <v>45589.583333333336</v>
      </c>
      <c r="E3017" s="2508">
        <v>71.0</v>
      </c>
      <c r="F3017" s="2508" t="s">
        <v>663</v>
      </c>
      <c r="G3017" s="2508">
        <v>4.0</v>
      </c>
      <c r="H3017" s="2508">
        <v>42.0</v>
      </c>
      <c r="I3017" s="2508">
        <v>692.0</v>
      </c>
      <c r="J3017" s="2508">
        <v>51.0</v>
      </c>
      <c r="K3017" s="2510">
        <v>308291.0</v>
      </c>
      <c r="L3017" s="2510">
        <v>9945.0</v>
      </c>
      <c r="M3017" s="2508">
        <v>59.0</v>
      </c>
      <c r="N3017" s="2508">
        <v>32.0</v>
      </c>
      <c r="O3017" s="2508">
        <v>31.0</v>
      </c>
      <c r="P3017" s="2508">
        <v>0.4</v>
      </c>
    </row>
    <row r="3018">
      <c r="A3018" s="2505" t="s">
        <v>34</v>
      </c>
      <c r="B3018" s="2505" t="s">
        <v>783</v>
      </c>
      <c r="C3018" s="2506">
        <v>45593.583333333336</v>
      </c>
      <c r="D3018" s="2506">
        <v>45596.583333333336</v>
      </c>
      <c r="E3018" s="2508">
        <v>72.0</v>
      </c>
      <c r="F3018" s="2508" t="s">
        <v>663</v>
      </c>
      <c r="G3018" s="2508">
        <v>5.0</v>
      </c>
      <c r="H3018" s="2508">
        <v>54.0</v>
      </c>
      <c r="I3018" s="2508">
        <v>632.0</v>
      </c>
      <c r="J3018" s="2508">
        <v>65.0</v>
      </c>
      <c r="K3018" s="2510">
        <v>268988.0</v>
      </c>
      <c r="L3018" s="2510">
        <v>11695.0</v>
      </c>
      <c r="M3018" s="2508">
        <v>61.0</v>
      </c>
      <c r="N3018" s="2508">
        <v>37.0</v>
      </c>
      <c r="O3018" s="2508">
        <v>23.0</v>
      </c>
      <c r="P3018" s="2508">
        <v>0.3</v>
      </c>
    </row>
    <row r="3019">
      <c r="A3019" s="2505" t="s">
        <v>33</v>
      </c>
      <c r="B3019" s="2505" t="s">
        <v>783</v>
      </c>
      <c r="C3019" s="2506">
        <v>45600.583333333336</v>
      </c>
      <c r="D3019" s="2506">
        <v>45603.583333333336</v>
      </c>
      <c r="E3019" s="2508">
        <v>72.0</v>
      </c>
      <c r="F3019" s="2508" t="s">
        <v>663</v>
      </c>
      <c r="G3019" s="2508">
        <v>5.0</v>
      </c>
      <c r="H3019" s="2508">
        <v>102.0</v>
      </c>
      <c r="I3019" s="2508">
        <v>446.0</v>
      </c>
      <c r="J3019" s="2508">
        <v>108.0</v>
      </c>
      <c r="K3019" s="2510">
        <v>154135.0</v>
      </c>
      <c r="L3019" s="2510">
        <v>8112.0</v>
      </c>
      <c r="M3019" s="2508">
        <v>83.0</v>
      </c>
      <c r="N3019" s="2508">
        <v>26.0</v>
      </c>
      <c r="O3019" s="2508">
        <v>19.0</v>
      </c>
      <c r="P3019" s="2508">
        <v>0.3</v>
      </c>
    </row>
    <row r="3020">
      <c r="A3020" s="2505" t="s">
        <v>32</v>
      </c>
      <c r="B3020" s="2505" t="s">
        <v>783</v>
      </c>
      <c r="C3020" s="2506">
        <v>45607.583333333336</v>
      </c>
      <c r="D3020" s="2506">
        <v>45610.583333333336</v>
      </c>
      <c r="E3020" s="2508">
        <v>72.0</v>
      </c>
      <c r="F3020" s="2508" t="s">
        <v>663</v>
      </c>
      <c r="G3020" s="2508">
        <v>4.0</v>
      </c>
      <c r="H3020" s="2508">
        <v>42.0</v>
      </c>
      <c r="I3020" s="2508">
        <v>711.0</v>
      </c>
      <c r="J3020" s="2508">
        <v>48.0</v>
      </c>
      <c r="K3020" s="2510">
        <v>504109.0</v>
      </c>
      <c r="L3020" s="2510">
        <v>9884.0</v>
      </c>
      <c r="M3020" s="2508">
        <v>65.0</v>
      </c>
      <c r="N3020" s="2508">
        <v>31.0</v>
      </c>
      <c r="O3020" s="2508">
        <v>51.0</v>
      </c>
      <c r="P3020" s="2508">
        <v>0.7</v>
      </c>
    </row>
    <row r="3021">
      <c r="A3021" s="2505" t="s">
        <v>31</v>
      </c>
      <c r="B3021" s="2505" t="s">
        <v>783</v>
      </c>
      <c r="C3021" s="2506">
        <v>45614.583333333336</v>
      </c>
      <c r="D3021" s="2506">
        <v>45617.583333333336</v>
      </c>
      <c r="E3021" s="2508">
        <v>72.0</v>
      </c>
      <c r="F3021" s="2508" t="s">
        <v>663</v>
      </c>
      <c r="G3021" s="2508">
        <v>5.0</v>
      </c>
      <c r="H3021" s="2508">
        <v>113.0</v>
      </c>
      <c r="I3021" s="2508">
        <v>359.0</v>
      </c>
      <c r="J3021" s="2508">
        <v>115.0</v>
      </c>
      <c r="K3021" s="2510">
        <v>135716.0</v>
      </c>
      <c r="L3021" s="2510">
        <v>7540.0</v>
      </c>
      <c r="M3021" s="2508">
        <v>102.0</v>
      </c>
      <c r="N3021" s="2508">
        <v>24.0</v>
      </c>
      <c r="O3021" s="2508">
        <v>18.0</v>
      </c>
      <c r="P3021" s="2508">
        <v>0.3</v>
      </c>
    </row>
    <row r="3022">
      <c r="A3022" s="2505" t="s">
        <v>30</v>
      </c>
      <c r="B3022" s="2505" t="s">
        <v>783</v>
      </c>
      <c r="C3022" s="2506">
        <v>45621.583333333336</v>
      </c>
      <c r="D3022" s="2506">
        <v>45624.583333333336</v>
      </c>
      <c r="E3022" s="2508">
        <v>72.0</v>
      </c>
      <c r="F3022" s="2508" t="s">
        <v>663</v>
      </c>
      <c r="G3022" s="2508">
        <v>4.0</v>
      </c>
      <c r="H3022" s="2508">
        <v>113.0</v>
      </c>
      <c r="I3022" s="2508">
        <v>375.0</v>
      </c>
      <c r="J3022" s="2508">
        <v>120.0</v>
      </c>
      <c r="K3022" s="2510">
        <v>112245.0</v>
      </c>
      <c r="L3022" s="2510">
        <v>8634.0</v>
      </c>
      <c r="M3022" s="2508">
        <v>90.0</v>
      </c>
      <c r="N3022" s="2508">
        <v>28.0</v>
      </c>
      <c r="O3022" s="2508">
        <v>13.0</v>
      </c>
      <c r="P3022" s="2508">
        <v>0.2</v>
      </c>
    </row>
    <row r="3023">
      <c r="A3023" s="2505" t="s">
        <v>29</v>
      </c>
      <c r="B3023" s="2505" t="s">
        <v>783</v>
      </c>
      <c r="C3023" s="2506">
        <v>45628.583333333336</v>
      </c>
      <c r="D3023" s="2506">
        <v>45631.583333333336</v>
      </c>
      <c r="E3023" s="2508">
        <v>72.0</v>
      </c>
      <c r="F3023" s="2508" t="s">
        <v>663</v>
      </c>
      <c r="G3023" s="2508">
        <v>3.0</v>
      </c>
      <c r="H3023" s="2508">
        <v>123.0</v>
      </c>
      <c r="I3023" s="2508">
        <v>363.0</v>
      </c>
      <c r="J3023" s="2508">
        <v>117.0</v>
      </c>
      <c r="K3023" s="2510">
        <v>154558.0</v>
      </c>
      <c r="L3023" s="2510">
        <v>7360.0</v>
      </c>
      <c r="M3023" s="2508">
        <v>113.0</v>
      </c>
      <c r="N3023" s="2508">
        <v>23.0</v>
      </c>
      <c r="O3023" s="2508">
        <v>21.0</v>
      </c>
      <c r="P3023" s="2508">
        <v>0.3</v>
      </c>
    </row>
    <row r="3024">
      <c r="A3024" s="2505" t="s">
        <v>28</v>
      </c>
      <c r="B3024" s="2505" t="s">
        <v>783</v>
      </c>
      <c r="C3024" s="2506">
        <v>45635.583333333336</v>
      </c>
      <c r="D3024" s="2506">
        <v>45638.583333333336</v>
      </c>
      <c r="E3024" s="2508">
        <v>72.0</v>
      </c>
      <c r="F3024" s="2508" t="s">
        <v>663</v>
      </c>
      <c r="G3024" s="2508">
        <v>3.0</v>
      </c>
      <c r="H3024" s="2508">
        <v>130.0</v>
      </c>
      <c r="I3024" s="2508">
        <v>299.0</v>
      </c>
      <c r="J3024" s="2508">
        <v>129.0</v>
      </c>
      <c r="K3024" s="2510">
        <v>76197.0</v>
      </c>
      <c r="L3024" s="2510">
        <v>7620.0</v>
      </c>
      <c r="M3024" s="2508">
        <v>106.0</v>
      </c>
      <c r="N3024" s="2508">
        <v>24.0</v>
      </c>
      <c r="O3024" s="2508">
        <v>10.0</v>
      </c>
      <c r="P3024" s="2508">
        <v>0.1</v>
      </c>
    </row>
    <row r="3025">
      <c r="A3025" s="2505" t="s">
        <v>27</v>
      </c>
      <c r="B3025" s="2505" t="s">
        <v>783</v>
      </c>
      <c r="C3025" s="2506">
        <v>45642.583333333336</v>
      </c>
      <c r="D3025" s="2506">
        <v>45645.583333333336</v>
      </c>
      <c r="E3025" s="2508">
        <v>72.0</v>
      </c>
      <c r="F3025" s="2508" t="s">
        <v>663</v>
      </c>
      <c r="G3025" s="2508">
        <v>3.0</v>
      </c>
      <c r="H3025" s="2508">
        <v>71.0</v>
      </c>
      <c r="I3025" s="2508">
        <v>581.0</v>
      </c>
      <c r="J3025" s="2508">
        <v>72.0</v>
      </c>
      <c r="K3025" s="2510">
        <v>286578.0</v>
      </c>
      <c r="L3025" s="2510">
        <v>11022.0</v>
      </c>
      <c r="M3025" s="2508">
        <v>79.0</v>
      </c>
      <c r="N3025" s="2508">
        <v>35.0</v>
      </c>
      <c r="O3025" s="2508">
        <v>26.0</v>
      </c>
      <c r="P3025" s="2508">
        <v>0.4</v>
      </c>
    </row>
    <row r="3026">
      <c r="A3026" s="2505" t="s">
        <v>26</v>
      </c>
      <c r="B3026" s="2505" t="s">
        <v>783</v>
      </c>
      <c r="C3026" s="2506">
        <v>45649.583333333336</v>
      </c>
      <c r="D3026" s="2506">
        <v>45652.583333333336</v>
      </c>
      <c r="E3026" s="2508">
        <v>72.0</v>
      </c>
      <c r="F3026" s="2508" t="s">
        <v>663</v>
      </c>
      <c r="G3026" s="2508">
        <v>4.0</v>
      </c>
      <c r="H3026" s="2508">
        <v>107.0</v>
      </c>
      <c r="I3026" s="2508">
        <v>357.0</v>
      </c>
      <c r="J3026" s="2508">
        <v>110.0</v>
      </c>
      <c r="K3026" s="2510">
        <v>64404.0</v>
      </c>
      <c r="L3026" s="2510">
        <v>9201.0</v>
      </c>
      <c r="M3026" s="2508">
        <v>87.0</v>
      </c>
      <c r="N3026" s="2508">
        <v>29.0</v>
      </c>
      <c r="O3026" s="2508">
        <v>7.0</v>
      </c>
      <c r="P3026" s="2508">
        <v>0.1</v>
      </c>
    </row>
    <row r="3027">
      <c r="A3027" s="2505" t="s">
        <v>25</v>
      </c>
      <c r="B3027" s="2505" t="s">
        <v>783</v>
      </c>
      <c r="C3027" s="2506">
        <v>45656.583333333336</v>
      </c>
      <c r="D3027" s="2506">
        <v>45659.583333333336</v>
      </c>
      <c r="E3027" s="2508">
        <v>72.0</v>
      </c>
      <c r="F3027" s="2508" t="s">
        <v>663</v>
      </c>
      <c r="G3027" s="2508">
        <v>3.0</v>
      </c>
      <c r="H3027" s="2508">
        <v>141.0</v>
      </c>
      <c r="I3027" s="2508">
        <v>228.0</v>
      </c>
      <c r="J3027" s="2508">
        <v>155.0</v>
      </c>
      <c r="K3027" s="2510">
        <v>12413.0</v>
      </c>
      <c r="L3027" s="2510">
        <v>12413.0</v>
      </c>
      <c r="M3027" s="2508">
        <v>58.0</v>
      </c>
      <c r="N3027" s="2508">
        <v>40.0</v>
      </c>
      <c r="O3027" s="2508">
        <v>1.0</v>
      </c>
      <c r="P3027" s="2508">
        <v>0.0</v>
      </c>
    </row>
    <row r="3028">
      <c r="A3028" s="2505" t="s">
        <v>24</v>
      </c>
      <c r="B3028" s="2505" t="s">
        <v>783</v>
      </c>
      <c r="C3028" s="2506">
        <v>45663.583333333336</v>
      </c>
      <c r="D3028" s="2506">
        <v>45666.583333333336</v>
      </c>
      <c r="E3028" s="2508">
        <v>72.0</v>
      </c>
      <c r="F3028" s="2508" t="s">
        <v>663</v>
      </c>
      <c r="G3028" s="2508">
        <v>3.0</v>
      </c>
      <c r="H3028" s="2508">
        <v>127.0</v>
      </c>
      <c r="I3028" s="2508">
        <v>296.0</v>
      </c>
      <c r="J3028" s="2508">
        <v>131.0</v>
      </c>
      <c r="K3028" s="2510">
        <v>48791.0</v>
      </c>
      <c r="L3028" s="2510">
        <v>6970.0</v>
      </c>
      <c r="M3028" s="2508">
        <v>99.0</v>
      </c>
      <c r="N3028" s="2508">
        <v>22.0</v>
      </c>
      <c r="O3028" s="2508">
        <v>7.0</v>
      </c>
      <c r="P3028" s="2508">
        <v>0.1</v>
      </c>
    </row>
    <row r="3029">
      <c r="A3029" s="2505" t="s">
        <v>23</v>
      </c>
      <c r="B3029" s="2505" t="s">
        <v>783</v>
      </c>
      <c r="C3029" s="2506">
        <v>45670.583333333336</v>
      </c>
      <c r="D3029" s="2506">
        <v>45673.583333333336</v>
      </c>
      <c r="E3029" s="2508">
        <v>72.0</v>
      </c>
      <c r="F3029" s="2508" t="s">
        <v>663</v>
      </c>
      <c r="G3029" s="2508">
        <v>3.0</v>
      </c>
      <c r="H3029" s="2508">
        <v>139.0</v>
      </c>
      <c r="I3029" s="2508">
        <v>254.0</v>
      </c>
      <c r="J3029" s="2508">
        <v>143.0</v>
      </c>
      <c r="K3029" s="2510">
        <v>33821.0</v>
      </c>
      <c r="L3029" s="2510">
        <v>6764.0</v>
      </c>
      <c r="M3029" s="2508">
        <v>97.0</v>
      </c>
      <c r="N3029" s="2508">
        <v>22.0</v>
      </c>
      <c r="O3029" s="2508">
        <v>5.0</v>
      </c>
      <c r="P3029" s="2508">
        <v>0.1</v>
      </c>
    </row>
    <row r="3030">
      <c r="A3030" s="2505" t="s">
        <v>22</v>
      </c>
      <c r="B3030" s="2505" t="s">
        <v>783</v>
      </c>
      <c r="C3030" s="2506">
        <v>45677.583333333336</v>
      </c>
      <c r="D3030" s="2506">
        <v>45680.583333333336</v>
      </c>
      <c r="E3030" s="2508">
        <v>72.0</v>
      </c>
      <c r="F3030" s="2508" t="s">
        <v>663</v>
      </c>
      <c r="G3030" s="2508">
        <v>5.0</v>
      </c>
      <c r="H3030" s="2508">
        <v>110.0</v>
      </c>
      <c r="I3030" s="2508">
        <v>397.0</v>
      </c>
      <c r="J3030" s="2508">
        <v>118.0</v>
      </c>
      <c r="K3030" s="2510">
        <v>132654.0</v>
      </c>
      <c r="L3030" s="2510">
        <v>13265.0</v>
      </c>
      <c r="M3030" s="2508">
        <v>79.0</v>
      </c>
      <c r="N3030" s="2508">
        <v>42.0</v>
      </c>
      <c r="O3030" s="2508">
        <v>10.0</v>
      </c>
      <c r="P3030" s="2508">
        <v>0.1</v>
      </c>
    </row>
    <row r="3031">
      <c r="A3031" s="2505" t="s">
        <v>21</v>
      </c>
      <c r="B3031" s="2505" t="s">
        <v>783</v>
      </c>
      <c r="C3031" s="2506">
        <v>45684.583333333336</v>
      </c>
      <c r="D3031" s="2506">
        <v>45687.583333333336</v>
      </c>
      <c r="E3031" s="2508">
        <v>72.0</v>
      </c>
      <c r="F3031" s="2508" t="s">
        <v>663</v>
      </c>
      <c r="G3031" s="2508">
        <v>3.0</v>
      </c>
      <c r="H3031" s="2508">
        <v>135.0</v>
      </c>
      <c r="I3031" s="2508">
        <v>271.0</v>
      </c>
      <c r="J3031" s="2508">
        <v>135.0</v>
      </c>
      <c r="K3031" s="2510">
        <v>83784.0</v>
      </c>
      <c r="L3031" s="2510">
        <v>7617.0</v>
      </c>
      <c r="M3031" s="2508">
        <v>110.0</v>
      </c>
      <c r="N3031" s="2508">
        <v>24.0</v>
      </c>
      <c r="O3031" s="2508">
        <v>11.0</v>
      </c>
      <c r="P3031" s="2508">
        <v>0.2</v>
      </c>
    </row>
    <row r="3032">
      <c r="A3032" s="2505" t="s">
        <v>20</v>
      </c>
      <c r="B3032" s="2505" t="s">
        <v>783</v>
      </c>
      <c r="C3032" s="2506">
        <v>45691.583333333336</v>
      </c>
      <c r="D3032" s="2506">
        <v>45694.583333333336</v>
      </c>
      <c r="E3032" s="2508">
        <v>72.0</v>
      </c>
      <c r="F3032" s="2508" t="s">
        <v>663</v>
      </c>
      <c r="G3032" s="2508">
        <v>3.0</v>
      </c>
      <c r="H3032" s="2508">
        <v>133.0</v>
      </c>
      <c r="I3032" s="2508">
        <v>267.0</v>
      </c>
      <c r="J3032" s="2508">
        <v>137.0</v>
      </c>
      <c r="K3032" s="2510">
        <v>58444.0</v>
      </c>
      <c r="L3032" s="2510">
        <v>8349.0</v>
      </c>
      <c r="M3032" s="2508">
        <v>96.0</v>
      </c>
      <c r="N3032" s="2508">
        <v>27.0</v>
      </c>
      <c r="O3032" s="2508">
        <v>7.0</v>
      </c>
      <c r="P3032" s="2508">
        <v>0.1</v>
      </c>
    </row>
    <row r="3033">
      <c r="A3033" s="2505" t="s">
        <v>19</v>
      </c>
      <c r="B3033" s="2505" t="s">
        <v>783</v>
      </c>
      <c r="C3033" s="2506">
        <v>45698.583333333336</v>
      </c>
      <c r="D3033" s="2506">
        <v>45701.583333333336</v>
      </c>
      <c r="E3033" s="2508">
        <v>72.0</v>
      </c>
      <c r="F3033" s="2508" t="s">
        <v>663</v>
      </c>
      <c r="G3033" s="2508">
        <v>4.0</v>
      </c>
      <c r="H3033" s="2508">
        <v>81.0</v>
      </c>
      <c r="I3033" s="2508">
        <v>504.0</v>
      </c>
      <c r="J3033" s="2508">
        <v>82.0</v>
      </c>
      <c r="K3033" s="2510">
        <v>176659.0</v>
      </c>
      <c r="L3033" s="2510">
        <v>8833.0</v>
      </c>
      <c r="M3033" s="2508">
        <v>90.0</v>
      </c>
      <c r="N3033" s="2508">
        <v>28.0</v>
      </c>
      <c r="O3033" s="2508">
        <v>20.0</v>
      </c>
      <c r="P3033" s="2508">
        <v>0.3</v>
      </c>
    </row>
    <row r="3034">
      <c r="A3034" s="2505" t="s">
        <v>18</v>
      </c>
      <c r="B3034" s="2505" t="s">
        <v>783</v>
      </c>
      <c r="C3034" s="2506">
        <v>45705.583333333336</v>
      </c>
      <c r="D3034" s="2506">
        <v>45708.583333333336</v>
      </c>
      <c r="E3034" s="2508">
        <v>72.0</v>
      </c>
      <c r="F3034" s="2508" t="s">
        <v>663</v>
      </c>
      <c r="G3034" s="2508">
        <v>4.0</v>
      </c>
      <c r="H3034" s="2508">
        <v>97.0</v>
      </c>
      <c r="I3034" s="2508">
        <v>430.0</v>
      </c>
      <c r="J3034" s="2508">
        <v>100.0</v>
      </c>
      <c r="K3034" s="2510">
        <v>151260.0</v>
      </c>
      <c r="L3034" s="2510">
        <v>8898.0</v>
      </c>
      <c r="M3034" s="2508">
        <v>85.0</v>
      </c>
      <c r="N3034" s="2508">
        <v>28.0</v>
      </c>
      <c r="O3034" s="2508">
        <v>17.0</v>
      </c>
      <c r="P3034" s="2508">
        <v>0.2</v>
      </c>
    </row>
    <row r="3035">
      <c r="A3035" s="2505" t="s">
        <v>17</v>
      </c>
      <c r="B3035" s="2505" t="s">
        <v>783</v>
      </c>
      <c r="C3035" s="2506">
        <v>45712.583333333336</v>
      </c>
      <c r="D3035" s="2506">
        <v>45715.583333333336</v>
      </c>
      <c r="E3035" s="2508">
        <v>72.0</v>
      </c>
      <c r="F3035" s="2508" t="s">
        <v>663</v>
      </c>
      <c r="G3035" s="2508">
        <v>5.0</v>
      </c>
      <c r="H3035" s="2508">
        <v>116.0</v>
      </c>
      <c r="I3035" s="2508">
        <v>361.0</v>
      </c>
      <c r="J3035" s="2508">
        <v>109.0</v>
      </c>
      <c r="K3035" s="2510">
        <v>111327.0</v>
      </c>
      <c r="L3035" s="2510">
        <v>6958.0</v>
      </c>
      <c r="M3035" s="2508">
        <v>108.0</v>
      </c>
      <c r="N3035" s="2508">
        <v>22.0</v>
      </c>
      <c r="O3035" s="2508">
        <v>16.0</v>
      </c>
      <c r="P3035" s="2508">
        <v>0.2</v>
      </c>
    </row>
    <row r="3036">
      <c r="A3036" s="2505" t="s">
        <v>16</v>
      </c>
      <c r="B3036" s="2505" t="s">
        <v>783</v>
      </c>
      <c r="C3036" s="2506">
        <v>45719.583333333336</v>
      </c>
      <c r="D3036" s="2506">
        <v>45722.583333333336</v>
      </c>
      <c r="E3036" s="2508">
        <v>72.0</v>
      </c>
      <c r="F3036" s="2508" t="s">
        <v>663</v>
      </c>
      <c r="G3036" s="2508">
        <v>4.0</v>
      </c>
      <c r="H3036" s="2508">
        <v>138.0</v>
      </c>
      <c r="I3036" s="2508">
        <v>202.0</v>
      </c>
      <c r="J3036" s="2508">
        <v>134.0</v>
      </c>
      <c r="K3036" s="2510">
        <v>22782.0</v>
      </c>
      <c r="L3036" s="2510">
        <v>5696.0</v>
      </c>
      <c r="M3036" s="2508">
        <v>105.0</v>
      </c>
      <c r="N3036" s="2508">
        <v>18.0</v>
      </c>
      <c r="O3036" s="2508">
        <v>4.0</v>
      </c>
      <c r="P3036" s="2508">
        <v>0.1</v>
      </c>
    </row>
    <row r="3037">
      <c r="A3037" s="2505" t="s">
        <v>782</v>
      </c>
      <c r="B3037" s="2505" t="s">
        <v>783</v>
      </c>
      <c r="C3037" s="2506">
        <v>45502.625</v>
      </c>
      <c r="D3037" s="2506">
        <v>45505.583333333336</v>
      </c>
      <c r="E3037" s="2508">
        <v>71.0</v>
      </c>
      <c r="F3037" s="2508" t="s">
        <v>398</v>
      </c>
      <c r="G3037" s="2508">
        <v>5.0</v>
      </c>
      <c r="H3037" s="2508">
        <v>35.0</v>
      </c>
      <c r="I3037" s="2508">
        <v>676.0</v>
      </c>
      <c r="J3037" s="2508">
        <v>43.0</v>
      </c>
      <c r="K3037" s="2510">
        <v>288384.0</v>
      </c>
      <c r="L3037" s="2510">
        <v>8482.0</v>
      </c>
      <c r="M3037" s="2508">
        <v>69.0</v>
      </c>
      <c r="N3037" s="2508">
        <v>27.0</v>
      </c>
      <c r="O3037" s="2508">
        <v>34.0</v>
      </c>
      <c r="P3037" s="2508">
        <v>0.5</v>
      </c>
    </row>
    <row r="3038">
      <c r="A3038" s="2505" t="s">
        <v>46</v>
      </c>
      <c r="B3038" s="2505" t="s">
        <v>783</v>
      </c>
      <c r="C3038" s="2506">
        <v>45509.625</v>
      </c>
      <c r="D3038" s="2506">
        <v>45512.583333333336</v>
      </c>
      <c r="E3038" s="2508">
        <v>71.0</v>
      </c>
      <c r="F3038" s="2508" t="s">
        <v>398</v>
      </c>
      <c r="G3038" s="2508">
        <v>6.0</v>
      </c>
      <c r="H3038" s="2508">
        <v>41.0</v>
      </c>
      <c r="I3038" s="2508">
        <v>702.0</v>
      </c>
      <c r="J3038" s="2508">
        <v>43.0</v>
      </c>
      <c r="K3038" s="2510">
        <v>260891.0</v>
      </c>
      <c r="L3038" s="2510">
        <v>8996.0</v>
      </c>
      <c r="M3038" s="2508">
        <v>72.0</v>
      </c>
      <c r="N3038" s="2508">
        <v>27.0</v>
      </c>
      <c r="O3038" s="2508">
        <v>29.0</v>
      </c>
      <c r="P3038" s="2508">
        <v>0.4</v>
      </c>
    </row>
    <row r="3039">
      <c r="A3039" s="2505" t="s">
        <v>45</v>
      </c>
      <c r="B3039" s="2505" t="s">
        <v>783</v>
      </c>
      <c r="C3039" s="2506">
        <v>45516.625</v>
      </c>
      <c r="D3039" s="2506">
        <v>45519.583333333336</v>
      </c>
      <c r="E3039" s="2508">
        <v>71.0</v>
      </c>
      <c r="F3039" s="2508" t="s">
        <v>398</v>
      </c>
      <c r="G3039" s="2508">
        <v>6.0</v>
      </c>
      <c r="H3039" s="2508">
        <v>56.0</v>
      </c>
      <c r="I3039" s="2508">
        <v>588.0</v>
      </c>
      <c r="J3039" s="2508">
        <v>60.0</v>
      </c>
      <c r="K3039" s="2510">
        <v>169940.0</v>
      </c>
      <c r="L3039" s="2510">
        <v>5311.0</v>
      </c>
      <c r="M3039" s="2508">
        <v>97.0</v>
      </c>
      <c r="N3039" s="2508">
        <v>16.0</v>
      </c>
      <c r="O3039" s="2508">
        <v>32.0</v>
      </c>
      <c r="P3039" s="2508">
        <v>0.5</v>
      </c>
    </row>
    <row r="3040">
      <c r="A3040" s="2505" t="s">
        <v>44</v>
      </c>
      <c r="B3040" s="2505" t="s">
        <v>783</v>
      </c>
      <c r="C3040" s="2506">
        <v>45523.625</v>
      </c>
      <c r="D3040" s="2506">
        <v>45526.583333333336</v>
      </c>
      <c r="E3040" s="2508">
        <v>71.0</v>
      </c>
      <c r="F3040" s="2508" t="s">
        <v>398</v>
      </c>
      <c r="G3040" s="2508">
        <v>5.0</v>
      </c>
      <c r="H3040" s="2508">
        <v>55.0</v>
      </c>
      <c r="I3040" s="2508">
        <v>654.0</v>
      </c>
      <c r="J3040" s="2508">
        <v>42.0</v>
      </c>
      <c r="K3040" s="2510">
        <v>313211.0</v>
      </c>
      <c r="L3040" s="2510">
        <v>5495.0</v>
      </c>
      <c r="M3040" s="2508">
        <v>102.0</v>
      </c>
      <c r="N3040" s="2508">
        <v>17.0</v>
      </c>
      <c r="O3040" s="2508">
        <v>57.0</v>
      </c>
      <c r="P3040" s="2508">
        <v>0.8</v>
      </c>
    </row>
    <row r="3041">
      <c r="A3041" s="2505" t="s">
        <v>43</v>
      </c>
      <c r="B3041" s="2505" t="s">
        <v>783</v>
      </c>
      <c r="C3041" s="2506">
        <v>45530.625</v>
      </c>
      <c r="D3041" s="2506">
        <v>45533.583333333336</v>
      </c>
      <c r="E3041" s="2508">
        <v>71.0</v>
      </c>
      <c r="F3041" s="2508" t="s">
        <v>398</v>
      </c>
      <c r="G3041" s="2508">
        <v>6.0</v>
      </c>
      <c r="H3041" s="2508">
        <v>60.0</v>
      </c>
      <c r="I3041" s="2508">
        <v>597.0</v>
      </c>
      <c r="J3041" s="2508">
        <v>50.0</v>
      </c>
      <c r="K3041" s="2510">
        <v>261181.0</v>
      </c>
      <c r="L3041" s="2510">
        <v>6530.0</v>
      </c>
      <c r="M3041" s="2508">
        <v>101.0</v>
      </c>
      <c r="N3041" s="2508">
        <v>20.0</v>
      </c>
      <c r="O3041" s="2508">
        <v>40.0</v>
      </c>
      <c r="P3041" s="2508">
        <v>0.6</v>
      </c>
    </row>
    <row r="3042">
      <c r="A3042" s="2505" t="s">
        <v>42</v>
      </c>
      <c r="B3042" s="2505" t="s">
        <v>783</v>
      </c>
      <c r="C3042" s="2506">
        <v>45537.708333333336</v>
      </c>
      <c r="D3042" s="2506">
        <v>45540.666666666664</v>
      </c>
      <c r="E3042" s="2508">
        <v>71.0</v>
      </c>
      <c r="F3042" s="2508" t="s">
        <v>398</v>
      </c>
      <c r="G3042" s="2508">
        <v>6.0</v>
      </c>
      <c r="H3042" s="2508">
        <v>33.0</v>
      </c>
      <c r="I3042" s="2508">
        <v>723.0</v>
      </c>
      <c r="J3042" s="2508">
        <v>35.0</v>
      </c>
      <c r="K3042" s="2510">
        <v>379638.0</v>
      </c>
      <c r="L3042" s="2510">
        <v>7909.0</v>
      </c>
      <c r="M3042" s="2508">
        <v>87.0</v>
      </c>
      <c r="N3042" s="2508">
        <v>24.0</v>
      </c>
      <c r="O3042" s="2508">
        <v>48.0</v>
      </c>
      <c r="P3042" s="2508">
        <v>0.7</v>
      </c>
    </row>
    <row r="3043">
      <c r="A3043" s="2505" t="s">
        <v>41</v>
      </c>
      <c r="B3043" s="2505" t="s">
        <v>783</v>
      </c>
      <c r="C3043" s="2506">
        <v>45544.708333333336</v>
      </c>
      <c r="D3043" s="2506">
        <v>45547.583333333336</v>
      </c>
      <c r="E3043" s="2508">
        <v>69.0</v>
      </c>
      <c r="F3043" s="2508" t="s">
        <v>398</v>
      </c>
      <c r="G3043" s="2508">
        <v>6.0</v>
      </c>
      <c r="H3043" s="2508">
        <v>84.0</v>
      </c>
      <c r="I3043" s="2508">
        <v>527.0</v>
      </c>
      <c r="J3043" s="2508">
        <v>69.0</v>
      </c>
      <c r="K3043" s="2510">
        <v>175785.0</v>
      </c>
      <c r="L3043" s="2510">
        <v>4395.0</v>
      </c>
      <c r="M3043" s="2508">
        <v>125.0</v>
      </c>
      <c r="N3043" s="2508">
        <v>13.0</v>
      </c>
      <c r="O3043" s="2508">
        <v>40.0</v>
      </c>
      <c r="P3043" s="2508">
        <v>0.6</v>
      </c>
    </row>
    <row r="3044">
      <c r="A3044" s="2505" t="s">
        <v>40</v>
      </c>
      <c r="B3044" s="2505" t="s">
        <v>783</v>
      </c>
      <c r="C3044" s="2506">
        <v>45551.708333333336</v>
      </c>
      <c r="D3044" s="2506">
        <v>45554.583333333336</v>
      </c>
      <c r="E3044" s="2508">
        <v>69.0</v>
      </c>
      <c r="F3044" s="2508" t="s">
        <v>398</v>
      </c>
      <c r="G3044" s="2508">
        <v>4.0</v>
      </c>
      <c r="H3044" s="2508">
        <v>86.0</v>
      </c>
      <c r="I3044" s="2508">
        <v>484.0</v>
      </c>
      <c r="J3044" s="2508">
        <v>78.0</v>
      </c>
      <c r="K3044" s="2510">
        <v>143570.0</v>
      </c>
      <c r="L3044" s="2510">
        <v>3988.0</v>
      </c>
      <c r="M3044" s="2508">
        <v>123.0</v>
      </c>
      <c r="N3044" s="2508">
        <v>12.0</v>
      </c>
      <c r="O3044" s="2508">
        <v>36.0</v>
      </c>
      <c r="P3044" s="2508">
        <v>0.5</v>
      </c>
    </row>
    <row r="3045">
      <c r="A3045" s="2505" t="s">
        <v>39</v>
      </c>
      <c r="B3045" s="2505" t="s">
        <v>783</v>
      </c>
      <c r="C3045" s="2506">
        <v>45558.708333333336</v>
      </c>
      <c r="D3045" s="2506">
        <v>45561.583333333336</v>
      </c>
      <c r="E3045" s="2508">
        <v>69.0</v>
      </c>
      <c r="F3045" s="2508" t="s">
        <v>398</v>
      </c>
      <c r="G3045" s="2508">
        <v>5.0</v>
      </c>
      <c r="H3045" s="2508">
        <v>59.0</v>
      </c>
      <c r="I3045" s="2508">
        <v>620.0</v>
      </c>
      <c r="J3045" s="2508">
        <v>54.0</v>
      </c>
      <c r="K3045" s="2510">
        <v>269270.0</v>
      </c>
      <c r="L3045" s="2510">
        <v>6732.0</v>
      </c>
      <c r="M3045" s="2508">
        <v>100.0</v>
      </c>
      <c r="N3045" s="2508">
        <v>20.0</v>
      </c>
      <c r="O3045" s="2508">
        <v>40.0</v>
      </c>
      <c r="P3045" s="2508">
        <v>0.6</v>
      </c>
    </row>
    <row r="3046">
      <c r="A3046" s="2505" t="s">
        <v>38</v>
      </c>
      <c r="B3046" s="2505" t="s">
        <v>783</v>
      </c>
      <c r="C3046" s="2506">
        <v>45565.708333333336</v>
      </c>
      <c r="D3046" s="2506">
        <v>45568.583333333336</v>
      </c>
      <c r="E3046" s="2508">
        <v>69.0</v>
      </c>
      <c r="F3046" s="2508" t="s">
        <v>398</v>
      </c>
      <c r="G3046" s="2508">
        <v>6.0</v>
      </c>
      <c r="H3046" s="2508">
        <v>87.0</v>
      </c>
      <c r="I3046" s="2508">
        <v>503.0</v>
      </c>
      <c r="J3046" s="2508">
        <v>79.0</v>
      </c>
      <c r="K3046" s="2510">
        <v>154910.0</v>
      </c>
      <c r="L3046" s="2510">
        <v>6196.0</v>
      </c>
      <c r="M3046" s="2508">
        <v>108.0</v>
      </c>
      <c r="N3046" s="2508">
        <v>19.0</v>
      </c>
      <c r="O3046" s="2508">
        <v>25.0</v>
      </c>
      <c r="P3046" s="2508">
        <v>0.4</v>
      </c>
    </row>
    <row r="3047">
      <c r="A3047" s="2505" t="s">
        <v>37</v>
      </c>
      <c r="B3047" s="2505" t="s">
        <v>783</v>
      </c>
      <c r="C3047" s="2506">
        <v>45572.625</v>
      </c>
      <c r="D3047" s="2506">
        <v>45575.583333333336</v>
      </c>
      <c r="E3047" s="2508">
        <v>71.0</v>
      </c>
      <c r="F3047" s="2508" t="s">
        <v>398</v>
      </c>
      <c r="G3047" s="2508">
        <v>4.0</v>
      </c>
      <c r="H3047" s="2508">
        <v>77.0</v>
      </c>
      <c r="I3047" s="2508">
        <v>549.0</v>
      </c>
      <c r="J3047" s="2508">
        <v>67.0</v>
      </c>
      <c r="K3047" s="2510">
        <v>270533.0</v>
      </c>
      <c r="L3047" s="2510">
        <v>4919.0</v>
      </c>
      <c r="M3047" s="2508">
        <v>134.0</v>
      </c>
      <c r="N3047" s="2508">
        <v>15.0</v>
      </c>
      <c r="O3047" s="2508">
        <v>55.0</v>
      </c>
      <c r="P3047" s="2508">
        <v>0.8</v>
      </c>
    </row>
    <row r="3048">
      <c r="A3048" s="2505" t="s">
        <v>36</v>
      </c>
      <c r="B3048" s="2505" t="s">
        <v>783</v>
      </c>
      <c r="C3048" s="2506">
        <v>45579.625</v>
      </c>
      <c r="D3048" s="2506">
        <v>45582.583333333336</v>
      </c>
      <c r="E3048" s="2508">
        <v>71.0</v>
      </c>
      <c r="F3048" s="2508" t="s">
        <v>398</v>
      </c>
      <c r="G3048" s="2508">
        <v>5.0</v>
      </c>
      <c r="H3048" s="2508">
        <v>109.0</v>
      </c>
      <c r="I3048" s="2508">
        <v>434.0</v>
      </c>
      <c r="J3048" s="2508">
        <v>92.0</v>
      </c>
      <c r="K3048" s="2510">
        <v>178852.0</v>
      </c>
      <c r="L3048" s="2510">
        <v>4258.0</v>
      </c>
      <c r="M3048" s="2508">
        <v>137.0</v>
      </c>
      <c r="N3048" s="2508">
        <v>13.0</v>
      </c>
      <c r="O3048" s="2508">
        <v>42.0</v>
      </c>
      <c r="P3048" s="2508">
        <v>0.6</v>
      </c>
    </row>
    <row r="3049">
      <c r="A3049" s="2505" t="s">
        <v>35</v>
      </c>
      <c r="B3049" s="2505" t="s">
        <v>783</v>
      </c>
      <c r="C3049" s="2506">
        <v>45586.625</v>
      </c>
      <c r="D3049" s="2506">
        <v>45589.583333333336</v>
      </c>
      <c r="E3049" s="2508">
        <v>71.0</v>
      </c>
      <c r="F3049" s="2508" t="s">
        <v>398</v>
      </c>
      <c r="G3049" s="2508">
        <v>4.0</v>
      </c>
      <c r="H3049" s="2508">
        <v>114.0</v>
      </c>
      <c r="I3049" s="2508">
        <v>358.0</v>
      </c>
      <c r="J3049" s="2508">
        <v>109.0</v>
      </c>
      <c r="K3049" s="2510">
        <v>98854.0</v>
      </c>
      <c r="L3049" s="2510">
        <v>5203.0</v>
      </c>
      <c r="M3049" s="2508">
        <v>118.0</v>
      </c>
      <c r="N3049" s="2508">
        <v>15.0</v>
      </c>
      <c r="O3049" s="2508">
        <v>19.0</v>
      </c>
      <c r="P3049" s="2508">
        <v>0.3</v>
      </c>
    </row>
    <row r="3050">
      <c r="A3050" s="2505" t="s">
        <v>34</v>
      </c>
      <c r="B3050" s="2505" t="s">
        <v>783</v>
      </c>
      <c r="C3050" s="2506">
        <v>45593.583333333336</v>
      </c>
      <c r="D3050" s="2506">
        <v>45596.583333333336</v>
      </c>
      <c r="E3050" s="2508">
        <v>72.0</v>
      </c>
      <c r="F3050" s="2508" t="s">
        <v>398</v>
      </c>
      <c r="G3050" s="2508">
        <v>3.0</v>
      </c>
      <c r="H3050" s="2508">
        <v>70.0</v>
      </c>
      <c r="I3050" s="2508">
        <v>535.0</v>
      </c>
      <c r="J3050" s="2508">
        <v>69.0</v>
      </c>
      <c r="K3050" s="2510">
        <v>251702.0</v>
      </c>
      <c r="L3050" s="2510">
        <v>5993.0</v>
      </c>
      <c r="M3050" s="2508">
        <v>118.0</v>
      </c>
      <c r="N3050" s="2508">
        <v>18.0</v>
      </c>
      <c r="O3050" s="2508">
        <v>42.0</v>
      </c>
      <c r="P3050" s="2508">
        <v>0.6</v>
      </c>
    </row>
    <row r="3051">
      <c r="A3051" s="2505" t="s">
        <v>33</v>
      </c>
      <c r="B3051" s="2505" t="s">
        <v>783</v>
      </c>
      <c r="C3051" s="2506">
        <v>45600.583333333336</v>
      </c>
      <c r="D3051" s="2506">
        <v>45603.583333333336</v>
      </c>
      <c r="E3051" s="2508">
        <v>72.0</v>
      </c>
      <c r="F3051" s="2508" t="s">
        <v>398</v>
      </c>
      <c r="G3051" s="2508">
        <v>6.0</v>
      </c>
      <c r="H3051" s="2508">
        <v>122.0</v>
      </c>
      <c r="I3051" s="2508">
        <v>357.0</v>
      </c>
      <c r="J3051" s="2508">
        <v>117.0</v>
      </c>
      <c r="K3051" s="2510">
        <v>120649.0</v>
      </c>
      <c r="L3051" s="2510">
        <v>5246.0</v>
      </c>
      <c r="M3051" s="2508">
        <v>118.0</v>
      </c>
      <c r="N3051" s="2508">
        <v>16.0</v>
      </c>
      <c r="O3051" s="2508">
        <v>23.0</v>
      </c>
      <c r="P3051" s="2508">
        <v>0.3</v>
      </c>
    </row>
    <row r="3052">
      <c r="A3052" s="2505" t="s">
        <v>32</v>
      </c>
      <c r="B3052" s="2505" t="s">
        <v>783</v>
      </c>
      <c r="C3052" s="2506">
        <v>45607.583333333336</v>
      </c>
      <c r="D3052" s="2506">
        <v>45610.583333333336</v>
      </c>
      <c r="E3052" s="2508">
        <v>72.0</v>
      </c>
      <c r="F3052" s="2508" t="s">
        <v>398</v>
      </c>
      <c r="G3052" s="2508">
        <v>5.0</v>
      </c>
      <c r="H3052" s="2508">
        <v>125.0</v>
      </c>
      <c r="I3052" s="2508">
        <v>346.0</v>
      </c>
      <c r="J3052" s="2508">
        <v>117.0</v>
      </c>
      <c r="K3052" s="2510">
        <v>137329.0</v>
      </c>
      <c r="L3052" s="2510">
        <v>5971.0</v>
      </c>
      <c r="M3052" s="2508">
        <v>121.0</v>
      </c>
      <c r="N3052" s="2508">
        <v>18.0</v>
      </c>
      <c r="O3052" s="2508">
        <v>23.0</v>
      </c>
      <c r="P3052" s="2508">
        <v>0.3</v>
      </c>
    </row>
    <row r="3053">
      <c r="A3053" s="2505" t="s">
        <v>31</v>
      </c>
      <c r="B3053" s="2505" t="s">
        <v>783</v>
      </c>
      <c r="C3053" s="2506">
        <v>45614.583333333336</v>
      </c>
      <c r="D3053" s="2506">
        <v>45617.583333333336</v>
      </c>
      <c r="E3053" s="2508">
        <v>72.0</v>
      </c>
      <c r="F3053" s="2508" t="s">
        <v>398</v>
      </c>
      <c r="G3053" s="2508">
        <v>3.0</v>
      </c>
      <c r="H3053" s="2508">
        <v>120.0</v>
      </c>
      <c r="I3053" s="2508">
        <v>340.0</v>
      </c>
      <c r="J3053" s="2508">
        <v>109.0</v>
      </c>
      <c r="K3053" s="2510">
        <v>152400.0</v>
      </c>
      <c r="L3053" s="2510">
        <v>4763.0</v>
      </c>
      <c r="M3053" s="2508">
        <v>136.0</v>
      </c>
      <c r="N3053" s="2508">
        <v>14.0</v>
      </c>
      <c r="O3053" s="2508">
        <v>32.0</v>
      </c>
      <c r="P3053" s="2508">
        <v>0.4</v>
      </c>
    </row>
    <row r="3054">
      <c r="A3054" s="2505" t="s">
        <v>30</v>
      </c>
      <c r="B3054" s="2505" t="s">
        <v>783</v>
      </c>
      <c r="C3054" s="2506">
        <v>45621.583333333336</v>
      </c>
      <c r="D3054" s="2506">
        <v>45624.583333333336</v>
      </c>
      <c r="E3054" s="2508">
        <v>72.0</v>
      </c>
      <c r="F3054" s="2508" t="s">
        <v>398</v>
      </c>
      <c r="G3054" s="2508">
        <v>3.0</v>
      </c>
      <c r="H3054" s="2508">
        <v>95.0</v>
      </c>
      <c r="I3054" s="2508">
        <v>478.0</v>
      </c>
      <c r="J3054" s="2508">
        <v>95.0</v>
      </c>
      <c r="K3054" s="2510">
        <v>174378.0</v>
      </c>
      <c r="L3054" s="2510">
        <v>6975.0</v>
      </c>
      <c r="M3054" s="2508">
        <v>107.0</v>
      </c>
      <c r="N3054" s="2508">
        <v>21.0</v>
      </c>
      <c r="O3054" s="2508">
        <v>25.0</v>
      </c>
      <c r="P3054" s="2508">
        <v>0.3</v>
      </c>
    </row>
    <row r="3055">
      <c r="A3055" s="2505" t="s">
        <v>29</v>
      </c>
      <c r="B3055" s="2505" t="s">
        <v>783</v>
      </c>
      <c r="C3055" s="2506">
        <v>45628.583333333336</v>
      </c>
      <c r="D3055" s="2506">
        <v>45631.583333333336</v>
      </c>
      <c r="E3055" s="2508">
        <v>72.0</v>
      </c>
      <c r="F3055" s="2508" t="s">
        <v>398</v>
      </c>
      <c r="G3055" s="2508">
        <v>4.0</v>
      </c>
      <c r="H3055" s="2508">
        <v>94.0</v>
      </c>
      <c r="I3055" s="2508">
        <v>482.0</v>
      </c>
      <c r="J3055" s="2508">
        <v>88.0</v>
      </c>
      <c r="K3055" s="2510">
        <v>243353.0</v>
      </c>
      <c r="L3055" s="2510">
        <v>6760.0</v>
      </c>
      <c r="M3055" s="2508">
        <v>118.0</v>
      </c>
      <c r="N3055" s="2508">
        <v>20.0</v>
      </c>
      <c r="O3055" s="2508">
        <v>36.0</v>
      </c>
      <c r="P3055" s="2508">
        <v>0.5</v>
      </c>
    </row>
    <row r="3056">
      <c r="A3056" s="2505" t="s">
        <v>28</v>
      </c>
      <c r="B3056" s="2505" t="s">
        <v>783</v>
      </c>
      <c r="C3056" s="2506">
        <v>45635.583333333336</v>
      </c>
      <c r="D3056" s="2506">
        <v>45638.583333333336</v>
      </c>
      <c r="E3056" s="2508">
        <v>72.0</v>
      </c>
      <c r="F3056" s="2508" t="s">
        <v>398</v>
      </c>
      <c r="G3056" s="2508">
        <v>4.0</v>
      </c>
      <c r="H3056" s="2508">
        <v>135.0</v>
      </c>
      <c r="I3056" s="2508">
        <v>279.0</v>
      </c>
      <c r="J3056" s="2508">
        <v>126.0</v>
      </c>
      <c r="K3056" s="2510">
        <v>87587.0</v>
      </c>
      <c r="L3056" s="2510">
        <v>3503.0</v>
      </c>
      <c r="M3056" s="2508">
        <v>147.0</v>
      </c>
      <c r="N3056" s="2508">
        <v>10.0</v>
      </c>
      <c r="O3056" s="2508">
        <v>25.0</v>
      </c>
      <c r="P3056" s="2508">
        <v>0.3</v>
      </c>
    </row>
    <row r="3057">
      <c r="A3057" s="2505" t="s">
        <v>27</v>
      </c>
      <c r="B3057" s="2505" t="s">
        <v>783</v>
      </c>
      <c r="C3057" s="2506">
        <v>45642.583333333336</v>
      </c>
      <c r="D3057" s="2506">
        <v>45645.583333333336</v>
      </c>
      <c r="E3057" s="2508">
        <v>72.0</v>
      </c>
      <c r="F3057" s="2508" t="s">
        <v>398</v>
      </c>
      <c r="G3057" s="2508">
        <v>5.0</v>
      </c>
      <c r="H3057" s="2508">
        <v>110.0</v>
      </c>
      <c r="I3057" s="2508">
        <v>395.0</v>
      </c>
      <c r="J3057" s="2508">
        <v>105.0</v>
      </c>
      <c r="K3057" s="2510">
        <v>159506.0</v>
      </c>
      <c r="L3057" s="2510">
        <v>4985.0</v>
      </c>
      <c r="M3057" s="2508">
        <v>137.0</v>
      </c>
      <c r="N3057" s="2508">
        <v>15.0</v>
      </c>
      <c r="O3057" s="2508">
        <v>32.0</v>
      </c>
      <c r="P3057" s="2508">
        <v>0.4</v>
      </c>
    </row>
    <row r="3058">
      <c r="A3058" s="2505" t="s">
        <v>26</v>
      </c>
      <c r="B3058" s="2505" t="s">
        <v>783</v>
      </c>
      <c r="C3058" s="2506">
        <v>45649.583333333336</v>
      </c>
      <c r="D3058" s="2506">
        <v>45652.583333333336</v>
      </c>
      <c r="E3058" s="2508">
        <v>72.0</v>
      </c>
      <c r="F3058" s="2508" t="s">
        <v>398</v>
      </c>
      <c r="G3058" s="2508">
        <v>4.0</v>
      </c>
      <c r="H3058" s="2508">
        <v>149.0</v>
      </c>
      <c r="I3058" s="2508">
        <v>134.0</v>
      </c>
      <c r="J3058" s="2508">
        <v>138.0</v>
      </c>
      <c r="K3058" s="2510">
        <v>27939.0</v>
      </c>
      <c r="L3058" s="2510">
        <v>3492.0</v>
      </c>
      <c r="M3058" s="2508">
        <v>150.0</v>
      </c>
      <c r="N3058" s="2508">
        <v>10.0</v>
      </c>
      <c r="O3058" s="2508">
        <v>8.0</v>
      </c>
      <c r="P3058" s="2508">
        <v>0.1</v>
      </c>
    </row>
    <row r="3059">
      <c r="A3059" s="2505" t="s">
        <v>25</v>
      </c>
      <c r="B3059" s="2505" t="s">
        <v>783</v>
      </c>
      <c r="C3059" s="2506">
        <v>45656.583333333336</v>
      </c>
      <c r="D3059" s="2506">
        <v>45659.583333333336</v>
      </c>
      <c r="E3059" s="2508">
        <v>72.0</v>
      </c>
      <c r="F3059" s="2508" t="s">
        <v>398</v>
      </c>
      <c r="G3059" s="2508">
        <v>4.0</v>
      </c>
      <c r="H3059" s="2508">
        <v>91.0</v>
      </c>
      <c r="I3059" s="2508">
        <v>462.0</v>
      </c>
      <c r="J3059" s="2508">
        <v>96.0</v>
      </c>
      <c r="K3059" s="2510">
        <v>102978.0</v>
      </c>
      <c r="L3059" s="2510">
        <v>10298.0</v>
      </c>
      <c r="M3059" s="2508">
        <v>77.0</v>
      </c>
      <c r="N3059" s="2508">
        <v>31.0</v>
      </c>
      <c r="O3059" s="2508">
        <v>10.0</v>
      </c>
      <c r="P3059" s="2508">
        <v>0.1</v>
      </c>
    </row>
    <row r="3060">
      <c r="A3060" s="2505" t="s">
        <v>24</v>
      </c>
      <c r="B3060" s="2505" t="s">
        <v>783</v>
      </c>
      <c r="C3060" s="2506">
        <v>45663.583333333336</v>
      </c>
      <c r="D3060" s="2506">
        <v>45666.583333333336</v>
      </c>
      <c r="E3060" s="2508">
        <v>72.0</v>
      </c>
      <c r="F3060" s="2508" t="s">
        <v>398</v>
      </c>
      <c r="G3060" s="2508">
        <v>4.0</v>
      </c>
      <c r="H3060" s="2508">
        <v>128.0</v>
      </c>
      <c r="I3060" s="2508">
        <v>289.0</v>
      </c>
      <c r="J3060" s="2508">
        <v>120.0</v>
      </c>
      <c r="K3060" s="2510">
        <v>70822.0</v>
      </c>
      <c r="L3060" s="2510">
        <v>4721.0</v>
      </c>
      <c r="M3060" s="2508">
        <v>130.0</v>
      </c>
      <c r="N3060" s="2508">
        <v>14.0</v>
      </c>
      <c r="O3060" s="2508">
        <v>15.0</v>
      </c>
      <c r="P3060" s="2508">
        <v>0.2</v>
      </c>
    </row>
    <row r="3061">
      <c r="A3061" s="2505" t="s">
        <v>23</v>
      </c>
      <c r="B3061" s="2505" t="s">
        <v>783</v>
      </c>
      <c r="C3061" s="2506">
        <v>45670.583333333336</v>
      </c>
      <c r="D3061" s="2506">
        <v>45673.583333333336</v>
      </c>
      <c r="E3061" s="2508">
        <v>72.0</v>
      </c>
      <c r="F3061" s="2508" t="s">
        <v>398</v>
      </c>
      <c r="G3061" s="2508">
        <v>3.0</v>
      </c>
      <c r="H3061" s="2508">
        <v>95.0</v>
      </c>
      <c r="I3061" s="2508">
        <v>444.0</v>
      </c>
      <c r="J3061" s="2508">
        <v>94.0</v>
      </c>
      <c r="K3061" s="2510">
        <v>162735.0</v>
      </c>
      <c r="L3061" s="2510">
        <v>5250.0</v>
      </c>
      <c r="M3061" s="2508">
        <v>123.0</v>
      </c>
      <c r="N3061" s="2508">
        <v>16.0</v>
      </c>
      <c r="O3061" s="2508">
        <v>31.0</v>
      </c>
      <c r="P3061" s="2508">
        <v>0.4</v>
      </c>
    </row>
    <row r="3062">
      <c r="A3062" s="2505" t="s">
        <v>22</v>
      </c>
      <c r="B3062" s="2505" t="s">
        <v>783</v>
      </c>
      <c r="C3062" s="2506">
        <v>45677.583333333336</v>
      </c>
      <c r="D3062" s="2506">
        <v>45680.583333333336</v>
      </c>
      <c r="E3062" s="2508">
        <v>72.0</v>
      </c>
      <c r="F3062" s="2508" t="s">
        <v>398</v>
      </c>
      <c r="G3062" s="2508">
        <v>4.0</v>
      </c>
      <c r="H3062" s="2508">
        <v>68.0</v>
      </c>
      <c r="I3062" s="2508">
        <v>599.0</v>
      </c>
      <c r="J3062" s="2508">
        <v>74.0</v>
      </c>
      <c r="K3062" s="2510">
        <v>336180.0</v>
      </c>
      <c r="L3062" s="2510">
        <v>12930.0</v>
      </c>
      <c r="M3062" s="2508">
        <v>81.0</v>
      </c>
      <c r="N3062" s="2508">
        <v>38.0</v>
      </c>
      <c r="O3062" s="2508">
        <v>26.0</v>
      </c>
      <c r="P3062" s="2508">
        <v>0.4</v>
      </c>
    </row>
    <row r="3063">
      <c r="A3063" s="2505" t="s">
        <v>21</v>
      </c>
      <c r="B3063" s="2505" t="s">
        <v>783</v>
      </c>
      <c r="C3063" s="2506">
        <v>45684.583333333336</v>
      </c>
      <c r="D3063" s="2506">
        <v>45687.583333333336</v>
      </c>
      <c r="E3063" s="2508">
        <v>72.0</v>
      </c>
      <c r="F3063" s="2508" t="s">
        <v>398</v>
      </c>
      <c r="G3063" s="2508">
        <v>4.0</v>
      </c>
      <c r="H3063" s="2508">
        <v>116.0</v>
      </c>
      <c r="I3063" s="2508">
        <v>363.0</v>
      </c>
      <c r="J3063" s="2508">
        <v>109.0</v>
      </c>
      <c r="K3063" s="2510">
        <v>151882.0</v>
      </c>
      <c r="L3063" s="2510">
        <v>4219.0</v>
      </c>
      <c r="M3063" s="2508">
        <v>147.0</v>
      </c>
      <c r="N3063" s="2508">
        <v>13.0</v>
      </c>
      <c r="O3063" s="2508">
        <v>36.0</v>
      </c>
      <c r="P3063" s="2508">
        <v>0.5</v>
      </c>
    </row>
    <row r="3064">
      <c r="A3064" s="2505" t="s">
        <v>20</v>
      </c>
      <c r="B3064" s="2505" t="s">
        <v>783</v>
      </c>
      <c r="C3064" s="2506">
        <v>45691.583333333336</v>
      </c>
      <c r="D3064" s="2506">
        <v>45694.583333333336</v>
      </c>
      <c r="E3064" s="2508">
        <v>72.0</v>
      </c>
      <c r="F3064" s="2508" t="s">
        <v>398</v>
      </c>
      <c r="G3064" s="2508">
        <v>4.0</v>
      </c>
      <c r="H3064" s="2508">
        <v>86.0</v>
      </c>
      <c r="I3064" s="2508">
        <v>510.0</v>
      </c>
      <c r="J3064" s="2508">
        <v>78.0</v>
      </c>
      <c r="K3064" s="2510">
        <v>278057.0</v>
      </c>
      <c r="L3064" s="2510">
        <v>5793.0</v>
      </c>
      <c r="M3064" s="2508">
        <v>125.0</v>
      </c>
      <c r="N3064" s="2508">
        <v>17.0</v>
      </c>
      <c r="O3064" s="2508">
        <v>48.0</v>
      </c>
      <c r="P3064" s="2508">
        <v>0.7</v>
      </c>
    </row>
    <row r="3065">
      <c r="A3065" s="2505" t="s">
        <v>19</v>
      </c>
      <c r="B3065" s="2505" t="s">
        <v>783</v>
      </c>
      <c r="C3065" s="2506">
        <v>45698.583333333336</v>
      </c>
      <c r="D3065" s="2506">
        <v>45701.583333333336</v>
      </c>
      <c r="E3065" s="2508">
        <v>72.0</v>
      </c>
      <c r="F3065" s="2508" t="s">
        <v>398</v>
      </c>
      <c r="G3065" s="2508">
        <v>4.0</v>
      </c>
      <c r="H3065" s="2508">
        <v>77.0</v>
      </c>
      <c r="I3065" s="2508">
        <v>530.0</v>
      </c>
      <c r="J3065" s="2508">
        <v>77.0</v>
      </c>
      <c r="K3065" s="2510">
        <v>195813.0</v>
      </c>
      <c r="L3065" s="2510">
        <v>9791.0</v>
      </c>
      <c r="M3065" s="2508">
        <v>87.0</v>
      </c>
      <c r="N3065" s="2508">
        <v>29.0</v>
      </c>
      <c r="O3065" s="2508">
        <v>20.0</v>
      </c>
      <c r="P3065" s="2508">
        <v>0.3</v>
      </c>
    </row>
    <row r="3066">
      <c r="A3066" s="2505" t="s">
        <v>18</v>
      </c>
      <c r="B3066" s="2505" t="s">
        <v>783</v>
      </c>
      <c r="C3066" s="2506">
        <v>45705.583333333336</v>
      </c>
      <c r="D3066" s="2506">
        <v>45708.583333333336</v>
      </c>
      <c r="E3066" s="2508">
        <v>72.0</v>
      </c>
      <c r="F3066" s="2508" t="s">
        <v>398</v>
      </c>
      <c r="G3066" s="2508">
        <v>4.0</v>
      </c>
      <c r="H3066" s="2508">
        <v>82.0</v>
      </c>
      <c r="I3066" s="2508">
        <v>487.0</v>
      </c>
      <c r="J3066" s="2508">
        <v>68.0</v>
      </c>
      <c r="K3066" s="2510">
        <v>258357.0</v>
      </c>
      <c r="L3066" s="2510">
        <v>4533.0</v>
      </c>
      <c r="M3066" s="2508">
        <v>133.0</v>
      </c>
      <c r="N3066" s="2508">
        <v>13.0</v>
      </c>
      <c r="O3066" s="2508">
        <v>57.0</v>
      </c>
      <c r="P3066" s="2508">
        <v>0.8</v>
      </c>
    </row>
    <row r="3067">
      <c r="A3067" s="2505" t="s">
        <v>17</v>
      </c>
      <c r="B3067" s="2505" t="s">
        <v>783</v>
      </c>
      <c r="C3067" s="2506">
        <v>45712.583333333336</v>
      </c>
      <c r="D3067" s="2506">
        <v>45715.583333333336</v>
      </c>
      <c r="E3067" s="2508">
        <v>72.0</v>
      </c>
      <c r="F3067" s="2508" t="s">
        <v>398</v>
      </c>
      <c r="G3067" s="2508">
        <v>4.0</v>
      </c>
      <c r="H3067" s="2508">
        <v>51.0</v>
      </c>
      <c r="I3067" s="2508">
        <v>661.0</v>
      </c>
      <c r="J3067" s="2508">
        <v>56.0</v>
      </c>
      <c r="K3067" s="2510">
        <v>364872.0</v>
      </c>
      <c r="L3067" s="2510">
        <v>14034.0</v>
      </c>
      <c r="M3067" s="2508">
        <v>67.0</v>
      </c>
      <c r="N3067" s="2508">
        <v>42.0</v>
      </c>
      <c r="O3067" s="2508">
        <v>26.0</v>
      </c>
      <c r="P3067" s="2508">
        <v>0.4</v>
      </c>
    </row>
    <row r="3068">
      <c r="A3068" s="2505" t="s">
        <v>16</v>
      </c>
      <c r="B3068" s="2505" t="s">
        <v>783</v>
      </c>
      <c r="C3068" s="2506">
        <v>45719.583333333336</v>
      </c>
      <c r="D3068" s="2506">
        <v>45722.583333333336</v>
      </c>
      <c r="E3068" s="2508">
        <v>72.0</v>
      </c>
      <c r="F3068" s="2508" t="s">
        <v>398</v>
      </c>
      <c r="G3068" s="2508">
        <v>5.0</v>
      </c>
      <c r="H3068" s="2508">
        <v>77.0</v>
      </c>
      <c r="I3068" s="2508">
        <v>523.0</v>
      </c>
      <c r="J3068" s="2508">
        <v>72.0</v>
      </c>
      <c r="K3068" s="2510">
        <v>197469.0</v>
      </c>
      <c r="L3068" s="2510">
        <v>5642.0</v>
      </c>
      <c r="M3068" s="2508">
        <v>113.0</v>
      </c>
      <c r="N3068" s="2508">
        <v>17.0</v>
      </c>
      <c r="O3068" s="2508">
        <v>35.0</v>
      </c>
      <c r="P3068" s="2508">
        <v>0.5</v>
      </c>
    </row>
    <row r="3069">
      <c r="A3069" s="2505" t="s">
        <v>782</v>
      </c>
      <c r="B3069" s="2505" t="s">
        <v>783</v>
      </c>
      <c r="C3069" s="2506">
        <v>45502.625</v>
      </c>
      <c r="D3069" s="2506">
        <v>45505.583333333336</v>
      </c>
      <c r="E3069" s="2508">
        <v>71.0</v>
      </c>
      <c r="F3069" s="2508" t="s">
        <v>541</v>
      </c>
      <c r="G3069" s="2508">
        <v>4.0</v>
      </c>
      <c r="H3069" s="2508">
        <v>89.0</v>
      </c>
      <c r="I3069" s="2508">
        <v>500.0</v>
      </c>
      <c r="J3069" s="2508">
        <v>119.0</v>
      </c>
      <c r="K3069" s="2510">
        <v>53439.0</v>
      </c>
      <c r="L3069" s="2510">
        <v>3817.0</v>
      </c>
      <c r="M3069" s="2508">
        <v>56.0</v>
      </c>
      <c r="N3069" s="2508">
        <v>35.0</v>
      </c>
      <c r="O3069" s="2508">
        <v>14.0</v>
      </c>
      <c r="P3069" s="2508">
        <v>0.2</v>
      </c>
    </row>
    <row r="3070">
      <c r="A3070" s="2505" t="s">
        <v>46</v>
      </c>
      <c r="B3070" s="2505" t="s">
        <v>783</v>
      </c>
      <c r="C3070" s="2506">
        <v>45509.625</v>
      </c>
      <c r="D3070" s="2506">
        <v>45512.583333333336</v>
      </c>
      <c r="E3070" s="2508">
        <v>71.0</v>
      </c>
      <c r="F3070" s="2508" t="s">
        <v>541</v>
      </c>
      <c r="G3070" s="2508">
        <v>4.0</v>
      </c>
      <c r="H3070" s="2508">
        <v>128.0</v>
      </c>
      <c r="I3070" s="2508">
        <v>302.0</v>
      </c>
      <c r="J3070" s="2508">
        <v>142.0</v>
      </c>
      <c r="K3070" s="2510">
        <v>24090.0</v>
      </c>
      <c r="L3070" s="2510">
        <v>2409.0</v>
      </c>
      <c r="M3070" s="2508">
        <v>93.0</v>
      </c>
      <c r="N3070" s="2508">
        <v>20.0</v>
      </c>
      <c r="O3070" s="2508">
        <v>10.0</v>
      </c>
      <c r="P3070" s="2508">
        <v>0.1</v>
      </c>
    </row>
    <row r="3071">
      <c r="A3071" s="2505" t="s">
        <v>45</v>
      </c>
      <c r="B3071" s="2505" t="s">
        <v>783</v>
      </c>
      <c r="C3071" s="2506">
        <v>45516.625</v>
      </c>
      <c r="D3071" s="2506">
        <v>45519.583333333336</v>
      </c>
      <c r="E3071" s="2508">
        <v>71.0</v>
      </c>
      <c r="F3071" s="2508" t="s">
        <v>541</v>
      </c>
      <c r="G3071" s="2508">
        <v>3.0</v>
      </c>
      <c r="H3071" s="2508">
        <v>119.0</v>
      </c>
      <c r="I3071" s="2508">
        <v>328.0</v>
      </c>
      <c r="J3071" s="2508">
        <v>137.0</v>
      </c>
      <c r="K3071" s="2510">
        <v>23395.0</v>
      </c>
      <c r="L3071" s="2510">
        <v>2599.0</v>
      </c>
      <c r="M3071" s="2508">
        <v>80.0</v>
      </c>
      <c r="N3071" s="2508">
        <v>21.0</v>
      </c>
      <c r="O3071" s="2508">
        <v>9.0</v>
      </c>
      <c r="P3071" s="2508">
        <v>0.1</v>
      </c>
    </row>
    <row r="3072">
      <c r="A3072" s="2505" t="s">
        <v>44</v>
      </c>
      <c r="B3072" s="2505" t="s">
        <v>783</v>
      </c>
      <c r="C3072" s="2506">
        <v>45523.625</v>
      </c>
      <c r="D3072" s="2506">
        <v>45526.583333333336</v>
      </c>
      <c r="E3072" s="2508">
        <v>71.0</v>
      </c>
      <c r="F3072" s="2508" t="s">
        <v>541</v>
      </c>
      <c r="G3072" s="2508">
        <v>4.0</v>
      </c>
      <c r="H3072" s="2508">
        <v>136.0</v>
      </c>
      <c r="I3072" s="2508">
        <v>266.0</v>
      </c>
      <c r="J3072" s="2508">
        <v>153.0</v>
      </c>
      <c r="K3072" s="2510">
        <v>18775.0</v>
      </c>
      <c r="L3072" s="2510">
        <v>2347.0</v>
      </c>
      <c r="M3072" s="2508">
        <v>94.0</v>
      </c>
      <c r="N3072" s="2508">
        <v>19.0</v>
      </c>
      <c r="O3072" s="2508">
        <v>8.0</v>
      </c>
      <c r="P3072" s="2508">
        <v>0.1</v>
      </c>
    </row>
    <row r="3073">
      <c r="A3073" s="2505" t="s">
        <v>43</v>
      </c>
      <c r="B3073" s="2505" t="s">
        <v>783</v>
      </c>
      <c r="C3073" s="2506">
        <v>45530.625</v>
      </c>
      <c r="D3073" s="2506">
        <v>45533.583333333336</v>
      </c>
      <c r="E3073" s="2508">
        <v>71.0</v>
      </c>
      <c r="F3073" s="2508" t="s">
        <v>541</v>
      </c>
      <c r="G3073" s="2508">
        <v>3.0</v>
      </c>
      <c r="H3073" s="2508">
        <v>102.0</v>
      </c>
      <c r="I3073" s="2508">
        <v>404.0</v>
      </c>
      <c r="J3073" s="2508">
        <v>134.0</v>
      </c>
      <c r="K3073" s="2510">
        <v>40096.0</v>
      </c>
      <c r="L3073" s="2510">
        <v>3084.0</v>
      </c>
      <c r="M3073" s="2508">
        <v>81.0</v>
      </c>
      <c r="N3073" s="2508">
        <v>25.0</v>
      </c>
      <c r="O3073" s="2508">
        <v>13.0</v>
      </c>
      <c r="P3073" s="2508">
        <v>0.2</v>
      </c>
    </row>
    <row r="3074">
      <c r="A3074" s="2505" t="s">
        <v>42</v>
      </c>
      <c r="B3074" s="2505" t="s">
        <v>783</v>
      </c>
      <c r="C3074" s="2506">
        <v>45537.708333333336</v>
      </c>
      <c r="D3074" s="2506">
        <v>45540.666666666664</v>
      </c>
      <c r="E3074" s="2508">
        <v>71.0</v>
      </c>
      <c r="F3074" s="2508" t="s">
        <v>541</v>
      </c>
      <c r="G3074" s="2508">
        <v>3.0</v>
      </c>
      <c r="H3074" s="2508">
        <v>137.0</v>
      </c>
      <c r="I3074" s="2508">
        <v>272.0</v>
      </c>
      <c r="J3074" s="2508">
        <v>159.0</v>
      </c>
      <c r="K3074" s="2510">
        <v>16389.0</v>
      </c>
      <c r="L3074" s="2510">
        <v>4097.0</v>
      </c>
      <c r="M3074" s="2508">
        <v>58.0</v>
      </c>
      <c r="N3074" s="2508">
        <v>34.0</v>
      </c>
      <c r="O3074" s="2508">
        <v>4.0</v>
      </c>
      <c r="P3074" s="2508">
        <v>0.1</v>
      </c>
    </row>
    <row r="3075">
      <c r="A3075" s="2505" t="s">
        <v>41</v>
      </c>
      <c r="B3075" s="2505" t="s">
        <v>783</v>
      </c>
      <c r="C3075" s="2506">
        <v>45544.708333333336</v>
      </c>
      <c r="D3075" s="2506">
        <v>45547.583333333336</v>
      </c>
      <c r="E3075" s="2508">
        <v>69.0</v>
      </c>
      <c r="F3075" s="2508" t="s">
        <v>541</v>
      </c>
      <c r="G3075" s="2508">
        <v>3.0</v>
      </c>
      <c r="H3075" s="2508">
        <v>132.0</v>
      </c>
      <c r="I3075" s="2508">
        <v>286.0</v>
      </c>
      <c r="J3075" s="2508">
        <v>152.0</v>
      </c>
      <c r="K3075" s="2510">
        <v>22672.0</v>
      </c>
      <c r="L3075" s="2510">
        <v>2267.0</v>
      </c>
      <c r="M3075" s="2508">
        <v>100.0</v>
      </c>
      <c r="N3075" s="2508">
        <v>19.0</v>
      </c>
      <c r="O3075" s="2508">
        <v>10.0</v>
      </c>
      <c r="P3075" s="2508">
        <v>0.1</v>
      </c>
    </row>
    <row r="3076">
      <c r="A3076" s="2505" t="s">
        <v>40</v>
      </c>
      <c r="B3076" s="2505" t="s">
        <v>783</v>
      </c>
      <c r="C3076" s="2506">
        <v>45551.708333333336</v>
      </c>
      <c r="D3076" s="2506">
        <v>45554.583333333336</v>
      </c>
      <c r="E3076" s="2508">
        <v>69.0</v>
      </c>
      <c r="F3076" s="2508" t="s">
        <v>541</v>
      </c>
      <c r="G3076" s="2508">
        <v>3.0</v>
      </c>
      <c r="H3076" s="2508">
        <v>145.0</v>
      </c>
      <c r="I3076" s="2508">
        <v>216.0</v>
      </c>
      <c r="J3076" s="2508">
        <v>154.0</v>
      </c>
      <c r="K3076" s="2510">
        <v>13935.0</v>
      </c>
      <c r="L3076" s="2510">
        <v>1548.0</v>
      </c>
      <c r="M3076" s="2508">
        <v>118.0</v>
      </c>
      <c r="N3076" s="2508">
        <v>13.0</v>
      </c>
      <c r="O3076" s="2508">
        <v>9.0</v>
      </c>
      <c r="P3076" s="2508">
        <v>0.1</v>
      </c>
    </row>
    <row r="3077">
      <c r="A3077" s="2505" t="s">
        <v>39</v>
      </c>
      <c r="B3077" s="2505" t="s">
        <v>783</v>
      </c>
      <c r="C3077" s="2506">
        <v>45558.708333333336</v>
      </c>
      <c r="D3077" s="2506">
        <v>45561.583333333336</v>
      </c>
      <c r="E3077" s="2508">
        <v>69.0</v>
      </c>
      <c r="F3077" s="2508" t="s">
        <v>541</v>
      </c>
      <c r="G3077" s="2508">
        <v>2.0</v>
      </c>
      <c r="H3077" s="2508">
        <v>147.0</v>
      </c>
      <c r="I3077" s="2508">
        <v>218.0</v>
      </c>
      <c r="J3077" s="2508">
        <v>166.0</v>
      </c>
      <c r="K3077" s="2510">
        <v>20047.0</v>
      </c>
      <c r="L3077" s="2510">
        <v>2005.0</v>
      </c>
      <c r="M3077" s="2508">
        <v>120.0</v>
      </c>
      <c r="N3077" s="2508">
        <v>16.0</v>
      </c>
      <c r="O3077" s="2508">
        <v>10.0</v>
      </c>
      <c r="P3077" s="2508">
        <v>0.1</v>
      </c>
    </row>
    <row r="3078">
      <c r="A3078" s="2505" t="s">
        <v>38</v>
      </c>
      <c r="B3078" s="2505" t="s">
        <v>783</v>
      </c>
      <c r="C3078" s="2506">
        <v>45565.708333333336</v>
      </c>
      <c r="D3078" s="2506">
        <v>45568.583333333336</v>
      </c>
      <c r="E3078" s="2508">
        <v>69.0</v>
      </c>
      <c r="F3078" s="2508" t="s">
        <v>541</v>
      </c>
      <c r="G3078" s="2508">
        <v>3.0</v>
      </c>
      <c r="H3078" s="2508">
        <v>147.0</v>
      </c>
      <c r="I3078" s="2508">
        <v>205.0</v>
      </c>
      <c r="J3078" s="2508">
        <v>160.0</v>
      </c>
      <c r="K3078" s="2510">
        <v>17135.0</v>
      </c>
      <c r="L3078" s="2510">
        <v>2856.0</v>
      </c>
      <c r="M3078" s="2508">
        <v>92.0</v>
      </c>
      <c r="N3078" s="2508">
        <v>23.0</v>
      </c>
      <c r="O3078" s="2508">
        <v>6.0</v>
      </c>
      <c r="P3078" s="2508">
        <v>0.1</v>
      </c>
    </row>
    <row r="3079">
      <c r="A3079" s="2505" t="s">
        <v>37</v>
      </c>
      <c r="B3079" s="2505" t="s">
        <v>783</v>
      </c>
      <c r="C3079" s="2506">
        <v>45572.625</v>
      </c>
      <c r="D3079" s="2506">
        <v>45575.583333333336</v>
      </c>
      <c r="E3079" s="2508">
        <v>71.0</v>
      </c>
      <c r="F3079" s="2508" t="s">
        <v>541</v>
      </c>
      <c r="G3079" s="2508">
        <v>2.0</v>
      </c>
      <c r="H3079" s="2508">
        <v>153.0</v>
      </c>
      <c r="I3079" s="2508">
        <v>204.0</v>
      </c>
      <c r="J3079" s="2508">
        <v>167.0</v>
      </c>
      <c r="K3079" s="2510">
        <v>24320.0</v>
      </c>
      <c r="L3079" s="2510">
        <v>2027.0</v>
      </c>
      <c r="M3079" s="2508">
        <v>125.0</v>
      </c>
      <c r="N3079" s="2508">
        <v>17.0</v>
      </c>
      <c r="O3079" s="2508">
        <v>12.0</v>
      </c>
      <c r="P3079" s="2508">
        <v>0.2</v>
      </c>
    </row>
    <row r="3080">
      <c r="A3080" s="2505" t="s">
        <v>36</v>
      </c>
      <c r="B3080" s="2505" t="s">
        <v>783</v>
      </c>
      <c r="C3080" s="2506">
        <v>45579.625</v>
      </c>
      <c r="D3080" s="2506">
        <v>45582.583333333336</v>
      </c>
      <c r="E3080" s="2508">
        <v>71.0</v>
      </c>
      <c r="F3080" s="2508" t="s">
        <v>541</v>
      </c>
      <c r="G3080" s="2508">
        <v>2.0</v>
      </c>
      <c r="H3080" s="2508">
        <v>144.0</v>
      </c>
      <c r="I3080" s="2508">
        <v>230.0</v>
      </c>
      <c r="J3080" s="2508">
        <v>166.0</v>
      </c>
      <c r="K3080" s="2510">
        <v>30474.0</v>
      </c>
      <c r="L3080" s="2510">
        <v>1604.0</v>
      </c>
      <c r="M3080" s="2508">
        <v>135.0</v>
      </c>
      <c r="N3080" s="2508">
        <v>13.0</v>
      </c>
      <c r="O3080" s="2508">
        <v>19.0</v>
      </c>
      <c r="P3080" s="2508">
        <v>0.3</v>
      </c>
    </row>
    <row r="3081">
      <c r="A3081" s="2505" t="s">
        <v>35</v>
      </c>
      <c r="B3081" s="2505" t="s">
        <v>783</v>
      </c>
      <c r="C3081" s="2506">
        <v>45586.625</v>
      </c>
      <c r="D3081" s="2506">
        <v>45589.583333333336</v>
      </c>
      <c r="E3081" s="2508">
        <v>71.0</v>
      </c>
      <c r="F3081" s="2508" t="s">
        <v>541</v>
      </c>
      <c r="G3081" s="2508">
        <v>2.0</v>
      </c>
      <c r="H3081" s="2508">
        <v>144.0</v>
      </c>
      <c r="I3081" s="2508">
        <v>230.0</v>
      </c>
      <c r="J3081" s="2508">
        <v>149.0</v>
      </c>
      <c r="K3081" s="2510">
        <v>30293.0</v>
      </c>
      <c r="L3081" s="2510">
        <v>1594.0</v>
      </c>
      <c r="M3081" s="2508">
        <v>130.0</v>
      </c>
      <c r="N3081" s="2508">
        <v>13.0</v>
      </c>
      <c r="O3081" s="2508">
        <v>19.0</v>
      </c>
      <c r="P3081" s="2508">
        <v>0.3</v>
      </c>
    </row>
    <row r="3082">
      <c r="A3082" s="2505" t="s">
        <v>34</v>
      </c>
      <c r="B3082" s="2505" t="s">
        <v>783</v>
      </c>
      <c r="C3082" s="2506">
        <v>45593.583333333336</v>
      </c>
      <c r="D3082" s="2506">
        <v>45596.583333333336</v>
      </c>
      <c r="E3082" s="2508">
        <v>72.0</v>
      </c>
      <c r="F3082" s="2508" t="s">
        <v>541</v>
      </c>
      <c r="G3082" s="2508">
        <v>2.0</v>
      </c>
      <c r="H3082" s="2508">
        <v>133.0</v>
      </c>
      <c r="I3082" s="2508">
        <v>281.0</v>
      </c>
      <c r="J3082" s="2508">
        <v>145.0</v>
      </c>
      <c r="K3082" s="2510">
        <v>38692.0</v>
      </c>
      <c r="L3082" s="2510">
        <v>2418.0</v>
      </c>
      <c r="M3082" s="2508">
        <v>104.0</v>
      </c>
      <c r="N3082" s="2508">
        <v>20.0</v>
      </c>
      <c r="O3082" s="2508">
        <v>16.0</v>
      </c>
      <c r="P3082" s="2508">
        <v>0.2</v>
      </c>
    </row>
    <row r="3083">
      <c r="A3083" s="2505" t="s">
        <v>33</v>
      </c>
      <c r="B3083" s="2505" t="s">
        <v>783</v>
      </c>
      <c r="C3083" s="2506">
        <v>45600.583333333336</v>
      </c>
      <c r="D3083" s="2506">
        <v>45603.583333333336</v>
      </c>
      <c r="E3083" s="2508">
        <v>72.0</v>
      </c>
      <c r="F3083" s="2508" t="s">
        <v>541</v>
      </c>
      <c r="G3083" s="2508">
        <v>4.0</v>
      </c>
      <c r="H3083" s="2508">
        <v>171.0</v>
      </c>
      <c r="I3083" s="2508">
        <v>89.0</v>
      </c>
      <c r="J3083" s="2508">
        <v>172.0</v>
      </c>
      <c r="K3083" s="2510">
        <v>11590.0</v>
      </c>
      <c r="L3083" s="2510">
        <v>1159.0</v>
      </c>
      <c r="M3083" s="2508">
        <v>155.0</v>
      </c>
      <c r="N3083" s="2508">
        <v>9.0</v>
      </c>
      <c r="O3083" s="2508">
        <v>10.0</v>
      </c>
      <c r="P3083" s="2508">
        <v>0.1</v>
      </c>
    </row>
    <row r="3084">
      <c r="A3084" s="2505" t="s">
        <v>32</v>
      </c>
      <c r="B3084" s="2505" t="s">
        <v>783</v>
      </c>
      <c r="C3084" s="2506">
        <v>45607.583333333336</v>
      </c>
      <c r="D3084" s="2506">
        <v>45610.583333333336</v>
      </c>
      <c r="E3084" s="2508">
        <v>72.0</v>
      </c>
      <c r="F3084" s="2508" t="s">
        <v>541</v>
      </c>
      <c r="G3084" s="2508">
        <v>2.0</v>
      </c>
      <c r="H3084" s="2508">
        <v>138.0</v>
      </c>
      <c r="I3084" s="2508">
        <v>274.0</v>
      </c>
      <c r="J3084" s="2508">
        <v>163.0</v>
      </c>
      <c r="K3084" s="2510">
        <v>39154.0</v>
      </c>
      <c r="L3084" s="2510">
        <v>2797.0</v>
      </c>
      <c r="M3084" s="2508">
        <v>94.0</v>
      </c>
      <c r="N3084" s="2508">
        <v>23.0</v>
      </c>
      <c r="O3084" s="2508">
        <v>14.0</v>
      </c>
      <c r="P3084" s="2508">
        <v>0.2</v>
      </c>
    </row>
    <row r="3085">
      <c r="A3085" s="2505" t="s">
        <v>31</v>
      </c>
      <c r="B3085" s="2505" t="s">
        <v>783</v>
      </c>
      <c r="C3085" s="2506">
        <v>45614.583333333336</v>
      </c>
      <c r="D3085" s="2506">
        <v>45617.583333333336</v>
      </c>
      <c r="E3085" s="2508">
        <v>72.0</v>
      </c>
      <c r="F3085" s="2508" t="s">
        <v>541</v>
      </c>
      <c r="G3085" s="2508">
        <v>4.0</v>
      </c>
      <c r="H3085" s="2508">
        <v>157.0</v>
      </c>
      <c r="I3085" s="2508">
        <v>146.0</v>
      </c>
      <c r="J3085" s="2508">
        <v>160.0</v>
      </c>
      <c r="K3085" s="2510">
        <v>21198.0</v>
      </c>
      <c r="L3085" s="2510">
        <v>1631.0</v>
      </c>
      <c r="M3085" s="2508">
        <v>140.0</v>
      </c>
      <c r="N3085" s="2508">
        <v>13.0</v>
      </c>
      <c r="O3085" s="2508">
        <v>13.0</v>
      </c>
      <c r="P3085" s="2508">
        <v>0.2</v>
      </c>
    </row>
    <row r="3086">
      <c r="A3086" s="2505" t="s">
        <v>30</v>
      </c>
      <c r="B3086" s="2505" t="s">
        <v>783</v>
      </c>
      <c r="C3086" s="2506">
        <v>45621.583333333336</v>
      </c>
      <c r="D3086" s="2506">
        <v>45624.583333333336</v>
      </c>
      <c r="E3086" s="2508">
        <v>72.0</v>
      </c>
      <c r="F3086" s="2508" t="s">
        <v>541</v>
      </c>
      <c r="G3086" s="2508">
        <v>2.0</v>
      </c>
      <c r="H3086" s="2508">
        <v>145.0</v>
      </c>
      <c r="I3086" s="2508">
        <v>215.0</v>
      </c>
      <c r="J3086" s="2508">
        <v>155.0</v>
      </c>
      <c r="K3086" s="2510">
        <v>24308.0</v>
      </c>
      <c r="L3086" s="2510">
        <v>2210.0</v>
      </c>
      <c r="M3086" s="2508">
        <v>119.0</v>
      </c>
      <c r="N3086" s="2508">
        <v>18.0</v>
      </c>
      <c r="O3086" s="2508">
        <v>11.0</v>
      </c>
      <c r="P3086" s="2508">
        <v>0.2</v>
      </c>
    </row>
    <row r="3087">
      <c r="A3087" s="2505" t="s">
        <v>29</v>
      </c>
      <c r="B3087" s="2505" t="s">
        <v>783</v>
      </c>
      <c r="C3087" s="2506">
        <v>45628.583333333336</v>
      </c>
      <c r="D3087" s="2506">
        <v>45631.583333333336</v>
      </c>
      <c r="E3087" s="2508">
        <v>72.0</v>
      </c>
      <c r="F3087" s="2508" t="s">
        <v>541</v>
      </c>
      <c r="G3087" s="2508">
        <v>2.0</v>
      </c>
      <c r="H3087" s="2508">
        <v>159.0</v>
      </c>
      <c r="I3087" s="2508">
        <v>156.0</v>
      </c>
      <c r="J3087" s="2508">
        <v>165.0</v>
      </c>
      <c r="K3087" s="2510">
        <v>19266.0</v>
      </c>
      <c r="L3087" s="2510">
        <v>2141.0</v>
      </c>
      <c r="M3087" s="2508">
        <v>123.0</v>
      </c>
      <c r="N3087" s="2508">
        <v>17.0</v>
      </c>
      <c r="O3087" s="2508">
        <v>9.0</v>
      </c>
      <c r="P3087" s="2508">
        <v>0.1</v>
      </c>
    </row>
    <row r="3088">
      <c r="A3088" s="2505" t="s">
        <v>28</v>
      </c>
      <c r="B3088" s="2505" t="s">
        <v>783</v>
      </c>
      <c r="C3088" s="2506">
        <v>45635.583333333336</v>
      </c>
      <c r="D3088" s="2506">
        <v>45638.583333333336</v>
      </c>
      <c r="E3088" s="2508">
        <v>72.0</v>
      </c>
      <c r="F3088" s="2508" t="s">
        <v>541</v>
      </c>
      <c r="G3088" s="2508">
        <v>1.0</v>
      </c>
      <c r="H3088" s="2508">
        <v>112.0</v>
      </c>
      <c r="I3088" s="2508">
        <v>391.0</v>
      </c>
      <c r="J3088" s="2508">
        <v>140.0</v>
      </c>
      <c r="K3088" s="2510">
        <v>44959.0</v>
      </c>
      <c r="L3088" s="2510">
        <v>4995.0</v>
      </c>
      <c r="M3088" s="2508">
        <v>64.0</v>
      </c>
      <c r="N3088" s="2508">
        <v>41.0</v>
      </c>
      <c r="O3088" s="2508">
        <v>9.0</v>
      </c>
      <c r="P3088" s="2508">
        <v>0.1</v>
      </c>
    </row>
    <row r="3089">
      <c r="A3089" s="2505" t="s">
        <v>27</v>
      </c>
      <c r="B3089" s="2505" t="s">
        <v>783</v>
      </c>
      <c r="C3089" s="2506">
        <v>45642.583333333336</v>
      </c>
      <c r="D3089" s="2506">
        <v>45645.583333333336</v>
      </c>
      <c r="E3089" s="2508">
        <v>72.0</v>
      </c>
      <c r="F3089" s="2508" t="s">
        <v>541</v>
      </c>
      <c r="G3089" s="2508">
        <v>4.0</v>
      </c>
      <c r="H3089" s="2508">
        <v>112.0</v>
      </c>
      <c r="I3089" s="2508">
        <v>375.0</v>
      </c>
      <c r="J3089" s="2508">
        <v>135.0</v>
      </c>
      <c r="K3089" s="2510">
        <v>51916.0</v>
      </c>
      <c r="L3089" s="2510">
        <v>3461.0</v>
      </c>
      <c r="M3089" s="2508">
        <v>92.0</v>
      </c>
      <c r="N3089" s="2508">
        <v>28.0</v>
      </c>
      <c r="O3089" s="2508">
        <v>15.0</v>
      </c>
      <c r="P3089" s="2508">
        <v>0.2</v>
      </c>
    </row>
    <row r="3090">
      <c r="A3090" s="2505" t="s">
        <v>26</v>
      </c>
      <c r="B3090" s="2505" t="s">
        <v>783</v>
      </c>
      <c r="C3090" s="2506">
        <v>45649.583333333336</v>
      </c>
      <c r="D3090" s="2506">
        <v>45652.583333333336</v>
      </c>
      <c r="E3090" s="2508">
        <v>72.0</v>
      </c>
      <c r="F3090" s="2508" t="s">
        <v>541</v>
      </c>
      <c r="G3090" s="2508">
        <v>3.0</v>
      </c>
      <c r="H3090" s="2508">
        <v>139.0</v>
      </c>
      <c r="I3090" s="2508">
        <v>218.0</v>
      </c>
      <c r="J3090" s="2508">
        <v>151.0</v>
      </c>
      <c r="K3090" s="2510">
        <v>12958.0</v>
      </c>
      <c r="L3090" s="2510">
        <v>3240.0</v>
      </c>
      <c r="M3090" s="2508">
        <v>94.0</v>
      </c>
      <c r="N3090" s="2508">
        <v>26.0</v>
      </c>
      <c r="O3090" s="2508">
        <v>4.0</v>
      </c>
      <c r="P3090" s="2508">
        <v>0.1</v>
      </c>
    </row>
    <row r="3091">
      <c r="A3091" s="2505" t="s">
        <v>25</v>
      </c>
      <c r="B3091" s="2505" t="s">
        <v>783</v>
      </c>
      <c r="C3091" s="2506">
        <v>45656.583333333336</v>
      </c>
      <c r="D3091" s="2506">
        <v>45659.583333333336</v>
      </c>
      <c r="E3091" s="2508">
        <v>72.0</v>
      </c>
      <c r="F3091" s="2508" t="s">
        <v>541</v>
      </c>
      <c r="G3091" s="2508">
        <v>3.0</v>
      </c>
      <c r="H3091" s="2508">
        <v>119.0</v>
      </c>
      <c r="I3091" s="2508">
        <v>325.0</v>
      </c>
      <c r="J3091" s="2508">
        <v>143.0</v>
      </c>
      <c r="K3091" s="2510">
        <v>24186.0</v>
      </c>
      <c r="L3091" s="2510">
        <v>3455.0</v>
      </c>
      <c r="M3091" s="2508">
        <v>84.0</v>
      </c>
      <c r="N3091" s="2508">
        <v>28.0</v>
      </c>
      <c r="O3091" s="2508">
        <v>7.0</v>
      </c>
      <c r="P3091" s="2508">
        <v>0.1</v>
      </c>
    </row>
    <row r="3092">
      <c r="A3092" s="2505" t="s">
        <v>24</v>
      </c>
      <c r="B3092" s="2505" t="s">
        <v>783</v>
      </c>
      <c r="C3092" s="2506">
        <v>45663.583333333336</v>
      </c>
      <c r="D3092" s="2506">
        <v>45666.583333333336</v>
      </c>
      <c r="E3092" s="2508">
        <v>72.0</v>
      </c>
      <c r="F3092" s="2508" t="s">
        <v>541</v>
      </c>
      <c r="G3092" s="2508">
        <v>3.0</v>
      </c>
      <c r="H3092" s="2508">
        <v>140.0</v>
      </c>
      <c r="I3092" s="2508">
        <v>235.0</v>
      </c>
      <c r="J3092" s="2508">
        <v>169.0</v>
      </c>
      <c r="K3092" s="2510">
        <v>5610.0</v>
      </c>
      <c r="L3092" s="2510">
        <v>5610.0</v>
      </c>
      <c r="M3092" s="2508">
        <v>50.0</v>
      </c>
      <c r="N3092" s="2508">
        <v>46.0</v>
      </c>
      <c r="O3092" s="2508">
        <v>1.0</v>
      </c>
      <c r="P3092" s="2508">
        <v>0.0</v>
      </c>
    </row>
    <row r="3093">
      <c r="A3093" s="2505" t="s">
        <v>23</v>
      </c>
      <c r="B3093" s="2505" t="s">
        <v>783</v>
      </c>
      <c r="C3093" s="2506">
        <v>45670.583333333336</v>
      </c>
      <c r="D3093" s="2506">
        <v>45673.583333333336</v>
      </c>
      <c r="E3093" s="2508">
        <v>72.0</v>
      </c>
      <c r="F3093" s="2508" t="s">
        <v>541</v>
      </c>
      <c r="G3093" s="2508">
        <v>2.0</v>
      </c>
      <c r="H3093" s="2508">
        <v>106.0</v>
      </c>
      <c r="I3093" s="2508">
        <v>394.0</v>
      </c>
      <c r="J3093" s="2508">
        <v>148.0</v>
      </c>
      <c r="K3093" s="2510">
        <v>28125.0</v>
      </c>
      <c r="L3093" s="2510">
        <v>5625.0</v>
      </c>
      <c r="M3093" s="2508">
        <v>43.0</v>
      </c>
      <c r="N3093" s="2508">
        <v>46.0</v>
      </c>
      <c r="O3093" s="2508">
        <v>5.0</v>
      </c>
      <c r="P3093" s="2508">
        <v>0.1</v>
      </c>
    </row>
    <row r="3094">
      <c r="A3094" s="2505" t="s">
        <v>22</v>
      </c>
      <c r="B3094" s="2505" t="s">
        <v>783</v>
      </c>
      <c r="C3094" s="2506">
        <v>45677.583333333336</v>
      </c>
      <c r="D3094" s="2506">
        <v>45680.583333333336</v>
      </c>
      <c r="E3094" s="2508">
        <v>72.0</v>
      </c>
      <c r="F3094" s="2508" t="s">
        <v>541</v>
      </c>
      <c r="G3094" s="2508">
        <v>4.0</v>
      </c>
      <c r="H3094" s="2508">
        <v>113.0</v>
      </c>
      <c r="I3094" s="2508">
        <v>385.0</v>
      </c>
      <c r="J3094" s="2508">
        <v>137.0</v>
      </c>
      <c r="K3094" s="2510">
        <v>62542.0</v>
      </c>
      <c r="L3094" s="2510">
        <v>5212.0</v>
      </c>
      <c r="M3094" s="2508">
        <v>78.0</v>
      </c>
      <c r="N3094" s="2508">
        <v>42.0</v>
      </c>
      <c r="O3094" s="2508">
        <v>12.0</v>
      </c>
      <c r="P3094" s="2508">
        <v>0.2</v>
      </c>
    </row>
    <row r="3095">
      <c r="A3095" s="2505" t="s">
        <v>21</v>
      </c>
      <c r="B3095" s="2505" t="s">
        <v>783</v>
      </c>
      <c r="C3095" s="2506">
        <v>45684.583333333336</v>
      </c>
      <c r="D3095" s="2506">
        <v>45687.583333333336</v>
      </c>
      <c r="E3095" s="2508">
        <v>72.0</v>
      </c>
      <c r="F3095" s="2508" t="s">
        <v>541</v>
      </c>
      <c r="G3095" s="2508">
        <v>3.0</v>
      </c>
      <c r="H3095" s="2508">
        <v>143.0</v>
      </c>
      <c r="I3095" s="2508">
        <v>228.0</v>
      </c>
      <c r="J3095" s="2508">
        <v>163.0</v>
      </c>
      <c r="K3095" s="2510">
        <v>16416.0</v>
      </c>
      <c r="L3095" s="2510">
        <v>4104.0</v>
      </c>
      <c r="M3095" s="2508">
        <v>86.0</v>
      </c>
      <c r="N3095" s="2508">
        <v>33.0</v>
      </c>
      <c r="O3095" s="2508">
        <v>4.0</v>
      </c>
      <c r="P3095" s="2508">
        <v>0.1</v>
      </c>
    </row>
    <row r="3096">
      <c r="A3096" s="2505" t="s">
        <v>20</v>
      </c>
      <c r="B3096" s="2505" t="s">
        <v>783</v>
      </c>
      <c r="C3096" s="2506">
        <v>45691.583333333336</v>
      </c>
      <c r="D3096" s="2506">
        <v>45694.583333333336</v>
      </c>
      <c r="E3096" s="2508">
        <v>72.0</v>
      </c>
      <c r="F3096" s="2508" t="s">
        <v>541</v>
      </c>
      <c r="G3096" s="2508">
        <v>3.0</v>
      </c>
      <c r="H3096" s="2508">
        <v>95.0</v>
      </c>
      <c r="I3096" s="2508">
        <v>480.0</v>
      </c>
      <c r="J3096" s="2508">
        <v>134.0</v>
      </c>
      <c r="K3096" s="2510">
        <v>60380.0</v>
      </c>
      <c r="L3096" s="2510">
        <v>10063.0</v>
      </c>
      <c r="M3096" s="2508">
        <v>37.0</v>
      </c>
      <c r="N3096" s="2508">
        <v>82.0</v>
      </c>
      <c r="O3096" s="2508">
        <v>6.0</v>
      </c>
      <c r="P3096" s="2508">
        <v>0.1</v>
      </c>
    </row>
    <row r="3097">
      <c r="A3097" s="2505" t="s">
        <v>19</v>
      </c>
      <c r="B3097" s="2505" t="s">
        <v>783</v>
      </c>
      <c r="C3097" s="2506">
        <v>45698.583333333336</v>
      </c>
      <c r="D3097" s="2506">
        <v>45701.583333333336</v>
      </c>
      <c r="E3097" s="2508">
        <v>72.0</v>
      </c>
      <c r="F3097" s="2508" t="s">
        <v>541</v>
      </c>
      <c r="G3097" s="2508">
        <v>4.0</v>
      </c>
      <c r="H3097" s="2508">
        <v>122.0</v>
      </c>
      <c r="I3097" s="2508">
        <v>322.0</v>
      </c>
      <c r="J3097" s="2508">
        <v>135.0</v>
      </c>
      <c r="K3097" s="2510">
        <v>37916.0</v>
      </c>
      <c r="L3097" s="2510">
        <v>3160.0</v>
      </c>
      <c r="M3097" s="2508">
        <v>96.0</v>
      </c>
      <c r="N3097" s="2508">
        <v>26.0</v>
      </c>
      <c r="O3097" s="2508">
        <v>12.0</v>
      </c>
      <c r="P3097" s="2508">
        <v>0.2</v>
      </c>
    </row>
    <row r="3098">
      <c r="A3098" s="2505" t="s">
        <v>18</v>
      </c>
      <c r="B3098" s="2505" t="s">
        <v>783</v>
      </c>
      <c r="C3098" s="2506">
        <v>45705.583333333336</v>
      </c>
      <c r="D3098" s="2506">
        <v>45708.583333333336</v>
      </c>
      <c r="E3098" s="2508">
        <v>72.0</v>
      </c>
      <c r="F3098" s="2508" t="s">
        <v>541</v>
      </c>
      <c r="G3098" s="2508">
        <v>3.0</v>
      </c>
      <c r="H3098" s="2508">
        <v>135.0</v>
      </c>
      <c r="I3098" s="2508">
        <v>245.0</v>
      </c>
      <c r="J3098" s="2508">
        <v>151.0</v>
      </c>
      <c r="K3098" s="2510">
        <v>17946.0</v>
      </c>
      <c r="L3098" s="2510">
        <v>3589.0</v>
      </c>
      <c r="M3098" s="2508">
        <v>84.0</v>
      </c>
      <c r="N3098" s="2508">
        <v>29.0</v>
      </c>
      <c r="O3098" s="2508">
        <v>5.0</v>
      </c>
      <c r="P3098" s="2508">
        <v>0.1</v>
      </c>
    </row>
    <row r="3099">
      <c r="A3099" s="2505" t="s">
        <v>17</v>
      </c>
      <c r="B3099" s="2505" t="s">
        <v>783</v>
      </c>
      <c r="C3099" s="2506">
        <v>45712.583333333336</v>
      </c>
      <c r="D3099" s="2506">
        <v>45715.583333333336</v>
      </c>
      <c r="E3099" s="2508">
        <v>72.0</v>
      </c>
      <c r="F3099" s="2508" t="s">
        <v>541</v>
      </c>
      <c r="G3099" s="2508">
        <v>2.0</v>
      </c>
      <c r="H3099" s="2508">
        <v>138.0</v>
      </c>
      <c r="I3099" s="2508">
        <v>236.0</v>
      </c>
      <c r="J3099" s="2508">
        <v>144.0</v>
      </c>
      <c r="K3099" s="2510">
        <v>24412.0</v>
      </c>
      <c r="L3099" s="2510">
        <v>2219.0</v>
      </c>
      <c r="M3099" s="2508">
        <v>118.0</v>
      </c>
      <c r="N3099" s="2508">
        <v>18.0</v>
      </c>
      <c r="O3099" s="2508">
        <v>11.0</v>
      </c>
      <c r="P3099" s="2508">
        <v>0.2</v>
      </c>
    </row>
    <row r="3100">
      <c r="A3100" s="2505" t="s">
        <v>16</v>
      </c>
      <c r="B3100" s="2505" t="s">
        <v>783</v>
      </c>
      <c r="C3100" s="2506">
        <v>45719.583333333336</v>
      </c>
      <c r="D3100" s="2506">
        <v>45722.583333333336</v>
      </c>
      <c r="E3100" s="2508">
        <v>72.0</v>
      </c>
      <c r="F3100" s="2508" t="s">
        <v>541</v>
      </c>
      <c r="G3100" s="2508">
        <v>3.0</v>
      </c>
      <c r="H3100" s="2508">
        <v>98.0</v>
      </c>
      <c r="I3100" s="2508">
        <v>404.0</v>
      </c>
      <c r="J3100" s="2508">
        <v>132.0</v>
      </c>
      <c r="K3100" s="2510">
        <v>30978.0</v>
      </c>
      <c r="L3100" s="2510">
        <v>6196.0</v>
      </c>
      <c r="M3100" s="2508">
        <v>44.0</v>
      </c>
      <c r="N3100" s="2508">
        <v>50.0</v>
      </c>
      <c r="O3100" s="2508">
        <v>5.0</v>
      </c>
      <c r="P3100" s="2508">
        <v>0.1</v>
      </c>
    </row>
    <row r="3101">
      <c r="A3101" s="2505" t="s">
        <v>782</v>
      </c>
      <c r="B3101" s="2505" t="s">
        <v>783</v>
      </c>
      <c r="C3101" s="2506">
        <v>45502.625</v>
      </c>
      <c r="D3101" s="2506">
        <v>45505.583333333336</v>
      </c>
      <c r="E3101" s="2508">
        <v>71.0</v>
      </c>
      <c r="F3101" s="2508" t="s">
        <v>181</v>
      </c>
      <c r="G3101" s="2508">
        <v>6.0</v>
      </c>
      <c r="H3101" s="2508">
        <v>86.0</v>
      </c>
      <c r="I3101" s="2508">
        <v>514.0</v>
      </c>
      <c r="J3101" s="2508">
        <v>42.0</v>
      </c>
      <c r="K3101" s="2510">
        <v>288702.0</v>
      </c>
      <c r="L3101" s="2510">
        <v>13748.0</v>
      </c>
      <c r="M3101" s="2508">
        <v>105.0</v>
      </c>
      <c r="N3101" s="2508">
        <v>16.0</v>
      </c>
      <c r="O3101" s="2508">
        <v>21.0</v>
      </c>
      <c r="P3101" s="2508">
        <v>0.3</v>
      </c>
    </row>
    <row r="3102">
      <c r="A3102" s="2505" t="s">
        <v>46</v>
      </c>
      <c r="B3102" s="2505" t="s">
        <v>783</v>
      </c>
      <c r="C3102" s="2506">
        <v>45509.625</v>
      </c>
      <c r="D3102" s="2506">
        <v>45512.583333333336</v>
      </c>
      <c r="E3102" s="2508">
        <v>71.0</v>
      </c>
      <c r="F3102" s="2508" t="s">
        <v>181</v>
      </c>
      <c r="G3102" s="2508">
        <v>6.0</v>
      </c>
      <c r="H3102" s="2508">
        <v>26.0</v>
      </c>
      <c r="I3102" s="2508">
        <v>793.0</v>
      </c>
      <c r="J3102" s="2508">
        <v>21.0</v>
      </c>
      <c r="K3102" s="2510">
        <v>705219.0</v>
      </c>
      <c r="L3102" s="2510">
        <v>37117.0</v>
      </c>
      <c r="M3102" s="2508">
        <v>41.0</v>
      </c>
      <c r="N3102" s="2508">
        <v>45.0</v>
      </c>
      <c r="O3102" s="2508">
        <v>19.0</v>
      </c>
      <c r="P3102" s="2508">
        <v>0.3</v>
      </c>
    </row>
    <row r="3103">
      <c r="A3103" s="2505" t="s">
        <v>45</v>
      </c>
      <c r="B3103" s="2505" t="s">
        <v>783</v>
      </c>
      <c r="C3103" s="2506">
        <v>45516.625</v>
      </c>
      <c r="D3103" s="2506">
        <v>45519.583333333336</v>
      </c>
      <c r="E3103" s="2508">
        <v>71.0</v>
      </c>
      <c r="F3103" s="2508" t="s">
        <v>181</v>
      </c>
      <c r="G3103" s="2508">
        <v>7.0</v>
      </c>
      <c r="H3103" s="2508">
        <v>162.0</v>
      </c>
      <c r="I3103" s="2508">
        <v>0.0</v>
      </c>
      <c r="J3103" s="2508">
        <v>174.0</v>
      </c>
      <c r="K3103" s="2510">
        <v>0.0</v>
      </c>
      <c r="L3103" s="2510">
        <v>0.0</v>
      </c>
      <c r="M3103" s="2508">
        <v>171.0</v>
      </c>
      <c r="N3103" s="2508">
        <v>0.0</v>
      </c>
      <c r="O3103" s="2508">
        <v>0.0</v>
      </c>
      <c r="P3103" s="2508">
        <v>0.0</v>
      </c>
    </row>
    <row r="3104">
      <c r="A3104" s="2505" t="s">
        <v>44</v>
      </c>
      <c r="B3104" s="2505" t="s">
        <v>783</v>
      </c>
      <c r="C3104" s="2506">
        <v>45523.625</v>
      </c>
      <c r="D3104" s="2506">
        <v>45526.583333333336</v>
      </c>
      <c r="E3104" s="2508">
        <v>71.0</v>
      </c>
      <c r="F3104" s="2508" t="s">
        <v>181</v>
      </c>
      <c r="G3104" s="2508">
        <v>4.0</v>
      </c>
      <c r="H3104" s="2508">
        <v>172.0</v>
      </c>
      <c r="I3104" s="2508">
        <v>0.0</v>
      </c>
      <c r="J3104" s="2508">
        <v>175.0</v>
      </c>
      <c r="K3104" s="2510">
        <v>0.0</v>
      </c>
      <c r="L3104" s="2510">
        <v>0.0</v>
      </c>
      <c r="M3104" s="2508">
        <v>173.0</v>
      </c>
      <c r="N3104" s="2508">
        <v>0.0</v>
      </c>
      <c r="O3104" s="2508">
        <v>0.0</v>
      </c>
      <c r="P3104" s="2508">
        <v>0.0</v>
      </c>
    </row>
    <row r="3105">
      <c r="A3105" s="2505" t="s">
        <v>43</v>
      </c>
      <c r="B3105" s="2505" t="s">
        <v>783</v>
      </c>
      <c r="C3105" s="2506">
        <v>45530.625</v>
      </c>
      <c r="D3105" s="2506">
        <v>45533.583333333336</v>
      </c>
      <c r="E3105" s="2508">
        <v>71.0</v>
      </c>
      <c r="F3105" s="2508" t="s">
        <v>181</v>
      </c>
      <c r="G3105" s="2508">
        <v>2.0</v>
      </c>
      <c r="H3105" s="2508">
        <v>56.0</v>
      </c>
      <c r="I3105" s="2508">
        <v>617.0</v>
      </c>
      <c r="J3105" s="2508">
        <v>42.0</v>
      </c>
      <c r="K3105" s="2510">
        <v>282293.0</v>
      </c>
      <c r="L3105" s="2510">
        <v>25663.0</v>
      </c>
      <c r="M3105" s="2508">
        <v>63.0</v>
      </c>
      <c r="N3105" s="2508">
        <v>31.0</v>
      </c>
      <c r="O3105" s="2508">
        <v>11.0</v>
      </c>
      <c r="P3105" s="2508">
        <v>0.2</v>
      </c>
    </row>
    <row r="3106">
      <c r="A3106" s="2505" t="s">
        <v>42</v>
      </c>
      <c r="B3106" s="2505" t="s">
        <v>783</v>
      </c>
      <c r="C3106" s="2506">
        <v>45537.708333333336</v>
      </c>
      <c r="D3106" s="2506">
        <v>45540.666666666664</v>
      </c>
      <c r="E3106" s="2508">
        <v>71.0</v>
      </c>
      <c r="F3106" s="2508" t="s">
        <v>181</v>
      </c>
      <c r="G3106" s="2508">
        <v>7.0</v>
      </c>
      <c r="H3106" s="2508">
        <v>125.0</v>
      </c>
      <c r="I3106" s="2508">
        <v>315.0</v>
      </c>
      <c r="J3106" s="2508">
        <v>87.0</v>
      </c>
      <c r="K3106" s="2510">
        <v>136447.0</v>
      </c>
      <c r="L3106" s="2510">
        <v>9096.0</v>
      </c>
      <c r="M3106" s="2508">
        <v>141.0</v>
      </c>
      <c r="N3106" s="2508">
        <v>11.0</v>
      </c>
      <c r="O3106" s="2508">
        <v>15.0</v>
      </c>
      <c r="P3106" s="2508">
        <v>0.2</v>
      </c>
    </row>
    <row r="3107">
      <c r="A3107" s="2505" t="s">
        <v>41</v>
      </c>
      <c r="B3107" s="2505" t="s">
        <v>783</v>
      </c>
      <c r="C3107" s="2506">
        <v>45544.708333333336</v>
      </c>
      <c r="D3107" s="2506">
        <v>45547.583333333336</v>
      </c>
      <c r="E3107" s="2508">
        <v>69.0</v>
      </c>
      <c r="F3107" s="2508" t="s">
        <v>181</v>
      </c>
      <c r="G3107" s="2508">
        <v>5.0</v>
      </c>
      <c r="H3107" s="2508">
        <v>166.0</v>
      </c>
      <c r="I3107" s="2508">
        <v>86.0</v>
      </c>
      <c r="J3107" s="2508">
        <v>149.0</v>
      </c>
      <c r="K3107" s="2510">
        <v>23706.0</v>
      </c>
      <c r="L3107" s="2510">
        <v>5927.0</v>
      </c>
      <c r="M3107" s="2508">
        <v>160.0</v>
      </c>
      <c r="N3107" s="2508">
        <v>7.0</v>
      </c>
      <c r="O3107" s="2508">
        <v>4.0</v>
      </c>
      <c r="P3107" s="2508">
        <v>0.1</v>
      </c>
    </row>
    <row r="3108">
      <c r="A3108" s="2505" t="s">
        <v>40</v>
      </c>
      <c r="B3108" s="2505" t="s">
        <v>783</v>
      </c>
      <c r="C3108" s="2506">
        <v>45551.708333333336</v>
      </c>
      <c r="D3108" s="2506">
        <v>45554.583333333336</v>
      </c>
      <c r="E3108" s="2508">
        <v>69.0</v>
      </c>
      <c r="F3108" s="2508" t="s">
        <v>181</v>
      </c>
      <c r="G3108" s="2508">
        <v>2.0</v>
      </c>
      <c r="H3108" s="2508">
        <v>41.0</v>
      </c>
      <c r="I3108" s="2508">
        <v>727.0</v>
      </c>
      <c r="J3108" s="2508">
        <v>34.0</v>
      </c>
      <c r="K3108" s="2510">
        <v>399079.0</v>
      </c>
      <c r="L3108" s="2510">
        <v>39908.0</v>
      </c>
      <c r="M3108" s="2508">
        <v>32.0</v>
      </c>
      <c r="N3108" s="2508">
        <v>49.0</v>
      </c>
      <c r="O3108" s="2508">
        <v>10.0</v>
      </c>
      <c r="P3108" s="2508">
        <v>0.1</v>
      </c>
    </row>
    <row r="3109">
      <c r="A3109" s="2505" t="s">
        <v>39</v>
      </c>
      <c r="B3109" s="2505" t="s">
        <v>783</v>
      </c>
      <c r="C3109" s="2506">
        <v>45558.708333333336</v>
      </c>
      <c r="D3109" s="2506">
        <v>45561.583333333336</v>
      </c>
      <c r="E3109" s="2508">
        <v>69.0</v>
      </c>
      <c r="F3109" s="2508" t="s">
        <v>181</v>
      </c>
      <c r="G3109" s="2508">
        <v>5.0</v>
      </c>
      <c r="H3109" s="2508">
        <v>132.0</v>
      </c>
      <c r="I3109" s="2508">
        <v>302.0</v>
      </c>
      <c r="J3109" s="2508">
        <v>105.0</v>
      </c>
      <c r="K3109" s="2510">
        <v>102311.0</v>
      </c>
      <c r="L3109" s="2510">
        <v>10231.0</v>
      </c>
      <c r="M3109" s="2508">
        <v>131.0</v>
      </c>
      <c r="N3109" s="2508">
        <v>12.0</v>
      </c>
      <c r="O3109" s="2508">
        <v>10.0</v>
      </c>
      <c r="P3109" s="2508">
        <v>0.1</v>
      </c>
    </row>
    <row r="3110">
      <c r="A3110" s="2505" t="s">
        <v>38</v>
      </c>
      <c r="B3110" s="2505" t="s">
        <v>783</v>
      </c>
      <c r="C3110" s="2506">
        <v>45565.708333333336</v>
      </c>
      <c r="D3110" s="2506">
        <v>45568.583333333336</v>
      </c>
      <c r="E3110" s="2508">
        <v>69.0</v>
      </c>
      <c r="F3110" s="2508" t="s">
        <v>181</v>
      </c>
      <c r="G3110" s="2508">
        <v>3.0</v>
      </c>
      <c r="H3110" s="2508">
        <v>90.0</v>
      </c>
      <c r="I3110" s="2508">
        <v>478.0</v>
      </c>
      <c r="J3110" s="2508">
        <v>69.0</v>
      </c>
      <c r="K3110" s="2510">
        <v>201420.0</v>
      </c>
      <c r="L3110" s="2510">
        <v>14387.0</v>
      </c>
      <c r="M3110" s="2508">
        <v>114.0</v>
      </c>
      <c r="N3110" s="2508">
        <v>18.0</v>
      </c>
      <c r="O3110" s="2508">
        <v>14.0</v>
      </c>
      <c r="P3110" s="2508">
        <v>0.2</v>
      </c>
    </row>
    <row r="3111">
      <c r="A3111" s="2505" t="s">
        <v>37</v>
      </c>
      <c r="B3111" s="2505" t="s">
        <v>783</v>
      </c>
      <c r="C3111" s="2506">
        <v>45572.625</v>
      </c>
      <c r="D3111" s="2506">
        <v>45575.583333333336</v>
      </c>
      <c r="E3111" s="2508">
        <v>71.0</v>
      </c>
      <c r="F3111" s="2508" t="s">
        <v>181</v>
      </c>
      <c r="G3111" s="2508">
        <v>5.0</v>
      </c>
      <c r="H3111" s="2508">
        <v>68.0</v>
      </c>
      <c r="I3111" s="2508">
        <v>588.0</v>
      </c>
      <c r="J3111" s="2508">
        <v>59.0</v>
      </c>
      <c r="K3111" s="2510">
        <v>327558.0</v>
      </c>
      <c r="L3111" s="2510">
        <v>29778.0</v>
      </c>
      <c r="M3111" s="2508">
        <v>61.0</v>
      </c>
      <c r="N3111" s="2508">
        <v>36.0</v>
      </c>
      <c r="O3111" s="2508">
        <v>11.0</v>
      </c>
      <c r="P3111" s="2508">
        <v>0.2</v>
      </c>
    </row>
    <row r="3112">
      <c r="A3112" s="2505" t="s">
        <v>36</v>
      </c>
      <c r="B3112" s="2505" t="s">
        <v>783</v>
      </c>
      <c r="C3112" s="2506">
        <v>45579.625</v>
      </c>
      <c r="D3112" s="2506">
        <v>45582.583333333336</v>
      </c>
      <c r="E3112" s="2508">
        <v>71.0</v>
      </c>
      <c r="F3112" s="2508" t="s">
        <v>181</v>
      </c>
      <c r="G3112" s="2508">
        <v>5.0</v>
      </c>
      <c r="H3112" s="2508">
        <v>72.0</v>
      </c>
      <c r="I3112" s="2508">
        <v>583.0</v>
      </c>
      <c r="J3112" s="2508">
        <v>57.0</v>
      </c>
      <c r="K3112" s="2510">
        <v>362489.0</v>
      </c>
      <c r="L3112" s="2510">
        <v>30207.0</v>
      </c>
      <c r="M3112" s="2508">
        <v>68.0</v>
      </c>
      <c r="N3112" s="2508">
        <v>37.0</v>
      </c>
      <c r="O3112" s="2508">
        <v>12.0</v>
      </c>
      <c r="P3112" s="2508">
        <v>0.2</v>
      </c>
    </row>
    <row r="3113">
      <c r="A3113" s="2505" t="s">
        <v>35</v>
      </c>
      <c r="B3113" s="2505" t="s">
        <v>783</v>
      </c>
      <c r="C3113" s="2506">
        <v>45586.625</v>
      </c>
      <c r="D3113" s="2506">
        <v>45589.583333333336</v>
      </c>
      <c r="E3113" s="2508">
        <v>71.0</v>
      </c>
      <c r="F3113" s="2508" t="s">
        <v>181</v>
      </c>
      <c r="G3113" s="2508">
        <v>7.0</v>
      </c>
      <c r="H3113" s="2508">
        <v>141.0</v>
      </c>
      <c r="I3113" s="2508">
        <v>249.0</v>
      </c>
      <c r="J3113" s="2508">
        <v>112.0</v>
      </c>
      <c r="K3113" s="2510">
        <v>93390.0</v>
      </c>
      <c r="L3113" s="2510">
        <v>9339.0</v>
      </c>
      <c r="M3113" s="2508">
        <v>133.0</v>
      </c>
      <c r="N3113" s="2508">
        <v>12.0</v>
      </c>
      <c r="O3113" s="2508">
        <v>10.0</v>
      </c>
      <c r="P3113" s="2508">
        <v>0.1</v>
      </c>
    </row>
    <row r="3114">
      <c r="A3114" s="2505" t="s">
        <v>34</v>
      </c>
      <c r="B3114" s="2505" t="s">
        <v>783</v>
      </c>
      <c r="C3114" s="2506">
        <v>45593.583333333336</v>
      </c>
      <c r="D3114" s="2506">
        <v>45596.583333333336</v>
      </c>
      <c r="E3114" s="2508">
        <v>72.0</v>
      </c>
      <c r="F3114" s="2508" t="s">
        <v>181</v>
      </c>
      <c r="G3114" s="2508">
        <v>5.0</v>
      </c>
      <c r="H3114" s="2508">
        <v>68.0</v>
      </c>
      <c r="I3114" s="2508">
        <v>549.0</v>
      </c>
      <c r="J3114" s="2508">
        <v>62.0</v>
      </c>
      <c r="K3114" s="2510">
        <v>279479.0</v>
      </c>
      <c r="L3114" s="2510">
        <v>23290.0</v>
      </c>
      <c r="M3114" s="2508">
        <v>71.0</v>
      </c>
      <c r="N3114" s="2508">
        <v>31.0</v>
      </c>
      <c r="O3114" s="2508">
        <v>12.0</v>
      </c>
      <c r="P3114" s="2508">
        <v>0.2</v>
      </c>
    </row>
    <row r="3115">
      <c r="A3115" s="2505" t="s">
        <v>33</v>
      </c>
      <c r="B3115" s="2505" t="s">
        <v>783</v>
      </c>
      <c r="C3115" s="2506">
        <v>45600.583333333336</v>
      </c>
      <c r="D3115" s="2506">
        <v>45603.583333333336</v>
      </c>
      <c r="E3115" s="2508">
        <v>72.0</v>
      </c>
      <c r="F3115" s="2508" t="s">
        <v>181</v>
      </c>
      <c r="G3115" s="2508">
        <v>4.0</v>
      </c>
      <c r="H3115" s="2508">
        <v>45.0</v>
      </c>
      <c r="I3115" s="2508">
        <v>688.0</v>
      </c>
      <c r="J3115" s="2508">
        <v>37.0</v>
      </c>
      <c r="K3115" s="2510">
        <v>642051.0</v>
      </c>
      <c r="L3115" s="2510">
        <v>33792.0</v>
      </c>
      <c r="M3115" s="2508">
        <v>50.0</v>
      </c>
      <c r="N3115" s="2508">
        <v>45.0</v>
      </c>
      <c r="O3115" s="2508">
        <v>19.0</v>
      </c>
      <c r="P3115" s="2508">
        <v>0.3</v>
      </c>
    </row>
    <row r="3116">
      <c r="A3116" s="2505" t="s">
        <v>32</v>
      </c>
      <c r="B3116" s="2505" t="s">
        <v>783</v>
      </c>
      <c r="C3116" s="2506">
        <v>45607.583333333336</v>
      </c>
      <c r="D3116" s="2506">
        <v>45610.583333333336</v>
      </c>
      <c r="E3116" s="2508">
        <v>72.0</v>
      </c>
      <c r="F3116" s="2508" t="s">
        <v>181</v>
      </c>
      <c r="G3116" s="2508">
        <v>5.0</v>
      </c>
      <c r="H3116" s="2508">
        <v>133.0</v>
      </c>
      <c r="I3116" s="2508">
        <v>300.0</v>
      </c>
      <c r="J3116" s="2508">
        <v>101.0</v>
      </c>
      <c r="K3116" s="2510">
        <v>205787.0</v>
      </c>
      <c r="L3116" s="2510">
        <v>8574.0</v>
      </c>
      <c r="M3116" s="2508">
        <v>155.0</v>
      </c>
      <c r="N3116" s="2508">
        <v>11.0</v>
      </c>
      <c r="O3116" s="2508">
        <v>24.0</v>
      </c>
      <c r="P3116" s="2508">
        <v>0.3</v>
      </c>
    </row>
    <row r="3117">
      <c r="A3117" s="2505" t="s">
        <v>31</v>
      </c>
      <c r="B3117" s="2505" t="s">
        <v>783</v>
      </c>
      <c r="C3117" s="2506">
        <v>45614.583333333336</v>
      </c>
      <c r="D3117" s="2506">
        <v>45617.583333333336</v>
      </c>
      <c r="E3117" s="2508">
        <v>72.0</v>
      </c>
      <c r="F3117" s="2508" t="s">
        <v>181</v>
      </c>
      <c r="G3117" s="2508">
        <v>4.0</v>
      </c>
      <c r="H3117" s="2508">
        <v>131.0</v>
      </c>
      <c r="I3117" s="2508">
        <v>290.0</v>
      </c>
      <c r="J3117" s="2508">
        <v>107.0</v>
      </c>
      <c r="K3117" s="2510">
        <v>165133.0</v>
      </c>
      <c r="L3117" s="2510">
        <v>11009.0</v>
      </c>
      <c r="M3117" s="2508">
        <v>133.0</v>
      </c>
      <c r="N3117" s="2508">
        <v>15.0</v>
      </c>
      <c r="O3117" s="2508">
        <v>15.0</v>
      </c>
      <c r="P3117" s="2508">
        <v>0.2</v>
      </c>
    </row>
    <row r="3118">
      <c r="A3118" s="2505" t="s">
        <v>30</v>
      </c>
      <c r="B3118" s="2505" t="s">
        <v>783</v>
      </c>
      <c r="C3118" s="2506">
        <v>45621.583333333336</v>
      </c>
      <c r="D3118" s="2506">
        <v>45624.583333333336</v>
      </c>
      <c r="E3118" s="2508">
        <v>72.0</v>
      </c>
      <c r="F3118" s="2508" t="s">
        <v>181</v>
      </c>
      <c r="G3118" s="2508">
        <v>4.0</v>
      </c>
      <c r="H3118" s="2508">
        <v>97.0</v>
      </c>
      <c r="I3118" s="2508">
        <v>471.0</v>
      </c>
      <c r="J3118" s="2508">
        <v>77.0</v>
      </c>
      <c r="K3118" s="2510">
        <v>257303.0</v>
      </c>
      <c r="L3118" s="2510">
        <v>16081.0</v>
      </c>
      <c r="M3118" s="2508">
        <v>103.0</v>
      </c>
      <c r="N3118" s="2508">
        <v>21.0</v>
      </c>
      <c r="O3118" s="2508">
        <v>16.0</v>
      </c>
      <c r="P3118" s="2508">
        <v>0.2</v>
      </c>
    </row>
    <row r="3119">
      <c r="A3119" s="2505" t="s">
        <v>29</v>
      </c>
      <c r="B3119" s="2505" t="s">
        <v>783</v>
      </c>
      <c r="C3119" s="2506">
        <v>45628.583333333336</v>
      </c>
      <c r="D3119" s="2506">
        <v>45631.583333333336</v>
      </c>
      <c r="E3119" s="2508">
        <v>72.0</v>
      </c>
      <c r="F3119" s="2508" t="s">
        <v>181</v>
      </c>
      <c r="G3119" s="2508">
        <v>7.0</v>
      </c>
      <c r="H3119" s="2508">
        <v>129.0</v>
      </c>
      <c r="I3119" s="2508">
        <v>313.0</v>
      </c>
      <c r="J3119" s="2508">
        <v>104.0</v>
      </c>
      <c r="K3119" s="2510">
        <v>189328.0</v>
      </c>
      <c r="L3119" s="2510">
        <v>9965.0</v>
      </c>
      <c r="M3119" s="2508">
        <v>142.0</v>
      </c>
      <c r="N3119" s="2508">
        <v>13.0</v>
      </c>
      <c r="O3119" s="2508">
        <v>19.0</v>
      </c>
      <c r="P3119" s="2508">
        <v>0.3</v>
      </c>
    </row>
    <row r="3120">
      <c r="A3120" s="2505" t="s">
        <v>28</v>
      </c>
      <c r="B3120" s="2505" t="s">
        <v>783</v>
      </c>
      <c r="C3120" s="2506">
        <v>45635.583333333336</v>
      </c>
      <c r="D3120" s="2506">
        <v>45638.583333333336</v>
      </c>
      <c r="E3120" s="2508">
        <v>72.0</v>
      </c>
      <c r="F3120" s="2508" t="s">
        <v>181</v>
      </c>
      <c r="G3120" s="2508">
        <v>2.0</v>
      </c>
      <c r="H3120" s="2508">
        <v>140.0</v>
      </c>
      <c r="I3120" s="2508">
        <v>250.0</v>
      </c>
      <c r="J3120" s="2508">
        <v>127.0</v>
      </c>
      <c r="K3120" s="2510">
        <v>83642.0</v>
      </c>
      <c r="L3120" s="2510">
        <v>11949.0</v>
      </c>
      <c r="M3120" s="2508">
        <v>127.0</v>
      </c>
      <c r="N3120" s="2508">
        <v>16.0</v>
      </c>
      <c r="O3120" s="2508">
        <v>7.0</v>
      </c>
      <c r="P3120" s="2508">
        <v>0.1</v>
      </c>
    </row>
    <row r="3121">
      <c r="A3121" s="2505" t="s">
        <v>27</v>
      </c>
      <c r="B3121" s="2505" t="s">
        <v>783</v>
      </c>
      <c r="C3121" s="2506">
        <v>45642.583333333336</v>
      </c>
      <c r="D3121" s="2506">
        <v>45645.583333333336</v>
      </c>
      <c r="E3121" s="2508">
        <v>72.0</v>
      </c>
      <c r="F3121" s="2508" t="s">
        <v>181</v>
      </c>
      <c r="G3121" s="2508">
        <v>4.0</v>
      </c>
      <c r="H3121" s="2508">
        <v>151.0</v>
      </c>
      <c r="I3121" s="2508">
        <v>217.0</v>
      </c>
      <c r="J3121" s="2508">
        <v>126.0</v>
      </c>
      <c r="K3121" s="2510">
        <v>69750.0</v>
      </c>
      <c r="L3121" s="2510">
        <v>8719.0</v>
      </c>
      <c r="M3121" s="2508">
        <v>145.0</v>
      </c>
      <c r="N3121" s="2508">
        <v>12.0</v>
      </c>
      <c r="O3121" s="2508">
        <v>8.0</v>
      </c>
      <c r="P3121" s="2508">
        <v>0.1</v>
      </c>
    </row>
    <row r="3122">
      <c r="A3122" s="2505" t="s">
        <v>26</v>
      </c>
      <c r="B3122" s="2505" t="s">
        <v>783</v>
      </c>
      <c r="C3122" s="2506">
        <v>45649.583333333336</v>
      </c>
      <c r="D3122" s="2506">
        <v>45652.583333333336</v>
      </c>
      <c r="E3122" s="2508">
        <v>72.0</v>
      </c>
      <c r="F3122" s="2508" t="s">
        <v>181</v>
      </c>
      <c r="G3122" s="2508">
        <v>3.0</v>
      </c>
      <c r="H3122" s="2508">
        <v>142.0</v>
      </c>
      <c r="I3122" s="2508">
        <v>182.0</v>
      </c>
      <c r="J3122" s="2508">
        <v>121.0</v>
      </c>
      <c r="K3122" s="2510">
        <v>50351.0</v>
      </c>
      <c r="L3122" s="2510">
        <v>10070.0</v>
      </c>
      <c r="M3122" s="2508">
        <v>141.0</v>
      </c>
      <c r="N3122" s="2508">
        <v>13.0</v>
      </c>
      <c r="O3122" s="2508">
        <v>5.0</v>
      </c>
      <c r="P3122" s="2508">
        <v>0.1</v>
      </c>
    </row>
    <row r="3123">
      <c r="A3123" s="2505" t="s">
        <v>25</v>
      </c>
      <c r="B3123" s="2505" t="s">
        <v>783</v>
      </c>
      <c r="C3123" s="2506">
        <v>45656.583333333336</v>
      </c>
      <c r="D3123" s="2506">
        <v>45659.583333333336</v>
      </c>
      <c r="E3123" s="2508">
        <v>72.0</v>
      </c>
      <c r="F3123" s="2508" t="s">
        <v>181</v>
      </c>
      <c r="G3123" s="2508">
        <v>2.0</v>
      </c>
      <c r="H3123" s="2508">
        <v>8.0</v>
      </c>
      <c r="I3123" s="2508">
        <v>895.0</v>
      </c>
      <c r="J3123" s="2508">
        <v>7.0</v>
      </c>
      <c r="K3123" s="2510">
        <v>1796398.0</v>
      </c>
      <c r="L3123" s="2510">
        <v>299400.0</v>
      </c>
      <c r="M3123" s="2508">
        <v>3.0</v>
      </c>
      <c r="N3123" s="2508">
        <v>397.0</v>
      </c>
      <c r="O3123" s="2508">
        <v>6.0</v>
      </c>
      <c r="P3123" s="2508">
        <v>0.1</v>
      </c>
    </row>
    <row r="3124">
      <c r="A3124" s="2505" t="s">
        <v>24</v>
      </c>
      <c r="B3124" s="2505" t="s">
        <v>783</v>
      </c>
      <c r="C3124" s="2506">
        <v>45663.583333333336</v>
      </c>
      <c r="D3124" s="2506">
        <v>45666.583333333336</v>
      </c>
      <c r="E3124" s="2508">
        <v>72.0</v>
      </c>
      <c r="F3124" s="2508" t="s">
        <v>181</v>
      </c>
      <c r="G3124" s="2508">
        <v>7.0</v>
      </c>
      <c r="H3124" s="2508">
        <v>20.0</v>
      </c>
      <c r="I3124" s="2508">
        <v>832.0</v>
      </c>
      <c r="J3124" s="2508">
        <v>16.0</v>
      </c>
      <c r="K3124" s="2510">
        <v>956662.0</v>
      </c>
      <c r="L3124" s="2510">
        <v>47833.0</v>
      </c>
      <c r="M3124" s="2508">
        <v>34.0</v>
      </c>
      <c r="N3124" s="2508">
        <v>63.0</v>
      </c>
      <c r="O3124" s="2508">
        <v>20.0</v>
      </c>
      <c r="P3124" s="2508">
        <v>0.3</v>
      </c>
    </row>
    <row r="3125">
      <c r="A3125" s="2505" t="s">
        <v>23</v>
      </c>
      <c r="B3125" s="2505" t="s">
        <v>783</v>
      </c>
      <c r="C3125" s="2506">
        <v>45670.583333333336</v>
      </c>
      <c r="D3125" s="2506">
        <v>45673.583333333336</v>
      </c>
      <c r="E3125" s="2508">
        <v>72.0</v>
      </c>
      <c r="F3125" s="2508" t="s">
        <v>181</v>
      </c>
      <c r="G3125" s="2508">
        <v>8.0</v>
      </c>
      <c r="H3125" s="2508">
        <v>97.0</v>
      </c>
      <c r="I3125" s="2508">
        <v>442.0</v>
      </c>
      <c r="J3125" s="2508">
        <v>84.0</v>
      </c>
      <c r="K3125" s="2510">
        <v>191885.0</v>
      </c>
      <c r="L3125" s="2510">
        <v>15990.0</v>
      </c>
      <c r="M3125" s="2508">
        <v>98.0</v>
      </c>
      <c r="N3125" s="2508">
        <v>21.0</v>
      </c>
      <c r="O3125" s="2508">
        <v>12.0</v>
      </c>
      <c r="P3125" s="2508">
        <v>0.2</v>
      </c>
    </row>
    <row r="3126">
      <c r="A3126" s="2505" t="s">
        <v>22</v>
      </c>
      <c r="B3126" s="2505" t="s">
        <v>783</v>
      </c>
      <c r="C3126" s="2506">
        <v>45677.583333333336</v>
      </c>
      <c r="D3126" s="2506">
        <v>45680.583333333336</v>
      </c>
      <c r="E3126" s="2508">
        <v>72.0</v>
      </c>
      <c r="F3126" s="2508" t="s">
        <v>181</v>
      </c>
      <c r="G3126" s="2508">
        <v>7.0</v>
      </c>
      <c r="H3126" s="2508">
        <v>46.0</v>
      </c>
      <c r="I3126" s="2508">
        <v>710.0</v>
      </c>
      <c r="J3126" s="2508">
        <v>37.0</v>
      </c>
      <c r="K3126" s="2510">
        <v>805500.0</v>
      </c>
      <c r="L3126" s="2510">
        <v>50344.0</v>
      </c>
      <c r="M3126" s="2508">
        <v>51.0</v>
      </c>
      <c r="N3126" s="2508">
        <v>67.0</v>
      </c>
      <c r="O3126" s="2508">
        <v>16.0</v>
      </c>
      <c r="P3126" s="2508">
        <v>0.2</v>
      </c>
    </row>
    <row r="3127">
      <c r="A3127" s="2505" t="s">
        <v>21</v>
      </c>
      <c r="B3127" s="2505" t="s">
        <v>783</v>
      </c>
      <c r="C3127" s="2506">
        <v>45684.583333333336</v>
      </c>
      <c r="D3127" s="2506">
        <v>45687.583333333336</v>
      </c>
      <c r="E3127" s="2508">
        <v>72.0</v>
      </c>
      <c r="F3127" s="2508" t="s">
        <v>181</v>
      </c>
      <c r="G3127" s="2508">
        <v>7.0</v>
      </c>
      <c r="H3127" s="2508">
        <v>20.0</v>
      </c>
      <c r="I3127" s="2508">
        <v>834.0</v>
      </c>
      <c r="J3127" s="2508">
        <v>23.0</v>
      </c>
      <c r="K3127" s="2510">
        <v>1197933.0</v>
      </c>
      <c r="L3127" s="2510">
        <v>85567.0</v>
      </c>
      <c r="M3127" s="2508">
        <v>25.0</v>
      </c>
      <c r="N3127" s="2508">
        <v>114.0</v>
      </c>
      <c r="O3127" s="2508">
        <v>14.0</v>
      </c>
      <c r="P3127" s="2508">
        <v>0.2</v>
      </c>
    </row>
    <row r="3128">
      <c r="A3128" s="2505" t="s">
        <v>20</v>
      </c>
      <c r="B3128" s="2505" t="s">
        <v>783</v>
      </c>
      <c r="C3128" s="2506">
        <v>45691.583333333336</v>
      </c>
      <c r="D3128" s="2506">
        <v>45694.583333333336</v>
      </c>
      <c r="E3128" s="2508">
        <v>72.0</v>
      </c>
      <c r="F3128" s="2508" t="s">
        <v>181</v>
      </c>
      <c r="G3128" s="2508">
        <v>6.0</v>
      </c>
      <c r="H3128" s="2508">
        <v>62.0</v>
      </c>
      <c r="I3128" s="2508">
        <v>617.0</v>
      </c>
      <c r="J3128" s="2508">
        <v>61.0</v>
      </c>
      <c r="K3128" s="2510">
        <v>408114.0</v>
      </c>
      <c r="L3128" s="2510">
        <v>37101.0</v>
      </c>
      <c r="M3128" s="2508">
        <v>59.0</v>
      </c>
      <c r="N3128" s="2508">
        <v>49.0</v>
      </c>
      <c r="O3128" s="2508">
        <v>11.0</v>
      </c>
      <c r="P3128" s="2508">
        <v>0.2</v>
      </c>
    </row>
    <row r="3129">
      <c r="A3129" s="2505" t="s">
        <v>19</v>
      </c>
      <c r="B3129" s="2505" t="s">
        <v>783</v>
      </c>
      <c r="C3129" s="2506">
        <v>45698.583333333336</v>
      </c>
      <c r="D3129" s="2506">
        <v>45701.583333333336</v>
      </c>
      <c r="E3129" s="2508">
        <v>72.0</v>
      </c>
      <c r="F3129" s="2508" t="s">
        <v>181</v>
      </c>
      <c r="G3129" s="2508">
        <v>7.0</v>
      </c>
      <c r="H3129" s="2508">
        <v>21.0</v>
      </c>
      <c r="I3129" s="2508">
        <v>834.0</v>
      </c>
      <c r="J3129" s="2508">
        <v>23.0</v>
      </c>
      <c r="K3129" s="2510">
        <v>1188005.0</v>
      </c>
      <c r="L3129" s="2510">
        <v>99000.0</v>
      </c>
      <c r="M3129" s="2508">
        <v>17.0</v>
      </c>
      <c r="N3129" s="2508">
        <v>131.0</v>
      </c>
      <c r="O3129" s="2508">
        <v>12.0</v>
      </c>
      <c r="P3129" s="2508">
        <v>0.2</v>
      </c>
    </row>
    <row r="3130">
      <c r="A3130" s="2505" t="s">
        <v>18</v>
      </c>
      <c r="B3130" s="2505" t="s">
        <v>783</v>
      </c>
      <c r="C3130" s="2506">
        <v>45705.583333333336</v>
      </c>
      <c r="D3130" s="2506">
        <v>45708.583333333336</v>
      </c>
      <c r="E3130" s="2508">
        <v>72.0</v>
      </c>
      <c r="F3130" s="2508" t="s">
        <v>181</v>
      </c>
      <c r="G3130" s="2508">
        <v>7.0</v>
      </c>
      <c r="H3130" s="2508">
        <v>118.0</v>
      </c>
      <c r="I3130" s="2508">
        <v>313.0</v>
      </c>
      <c r="J3130" s="2508">
        <v>94.0</v>
      </c>
      <c r="K3130" s="2510">
        <v>160712.0</v>
      </c>
      <c r="L3130" s="2510">
        <v>7653.0</v>
      </c>
      <c r="M3130" s="2508">
        <v>147.0</v>
      </c>
      <c r="N3130" s="2508">
        <v>10.0</v>
      </c>
      <c r="O3130" s="2508">
        <v>21.0</v>
      </c>
      <c r="P3130" s="2508">
        <v>0.3</v>
      </c>
    </row>
    <row r="3131">
      <c r="A3131" s="2505" t="s">
        <v>17</v>
      </c>
      <c r="B3131" s="2505" t="s">
        <v>783</v>
      </c>
      <c r="C3131" s="2506">
        <v>45712.583333333336</v>
      </c>
      <c r="D3131" s="2506">
        <v>45715.583333333336</v>
      </c>
      <c r="E3131" s="2508">
        <v>72.0</v>
      </c>
      <c r="F3131" s="2508" t="s">
        <v>181</v>
      </c>
      <c r="G3131" s="2508">
        <v>4.0</v>
      </c>
      <c r="H3131" s="2508">
        <v>18.0</v>
      </c>
      <c r="I3131" s="2508">
        <v>833.0</v>
      </c>
      <c r="J3131" s="2508">
        <v>17.0</v>
      </c>
      <c r="K3131" s="2510">
        <v>1224140.0</v>
      </c>
      <c r="L3131" s="2510">
        <v>68008.0</v>
      </c>
      <c r="M3131" s="2508">
        <v>25.0</v>
      </c>
      <c r="N3131" s="2508">
        <v>90.0</v>
      </c>
      <c r="O3131" s="2508">
        <v>18.0</v>
      </c>
      <c r="P3131" s="2508">
        <v>0.3</v>
      </c>
    </row>
    <row r="3132">
      <c r="A3132" s="2505" t="s">
        <v>16</v>
      </c>
      <c r="B3132" s="2505" t="s">
        <v>783</v>
      </c>
      <c r="C3132" s="2506">
        <v>45719.583333333336</v>
      </c>
      <c r="D3132" s="2506">
        <v>45722.583333333336</v>
      </c>
      <c r="E3132" s="2508">
        <v>72.0</v>
      </c>
      <c r="F3132" s="2508" t="s">
        <v>181</v>
      </c>
      <c r="G3132" s="2508">
        <v>6.0</v>
      </c>
      <c r="H3132" s="2508">
        <v>10.0</v>
      </c>
      <c r="I3132" s="2508">
        <v>905.0</v>
      </c>
      <c r="J3132" s="2508">
        <v>14.0</v>
      </c>
      <c r="K3132" s="2510">
        <v>1651193.0</v>
      </c>
      <c r="L3132" s="2510">
        <v>117942.0</v>
      </c>
      <c r="M3132" s="2508">
        <v>11.0</v>
      </c>
      <c r="N3132" s="2508">
        <v>156.0</v>
      </c>
      <c r="O3132" s="2508">
        <v>14.0</v>
      </c>
      <c r="P3132" s="2508">
        <v>0.2</v>
      </c>
    </row>
    <row r="3133">
      <c r="A3133" s="2505" t="s">
        <v>782</v>
      </c>
      <c r="B3133" s="2505" t="s">
        <v>783</v>
      </c>
      <c r="C3133" s="2506">
        <v>45502.625</v>
      </c>
      <c r="D3133" s="2506">
        <v>45505.583333333336</v>
      </c>
      <c r="E3133" s="2508">
        <v>71.0</v>
      </c>
      <c r="F3133" s="2508" t="s">
        <v>763</v>
      </c>
      <c r="G3133" s="2508">
        <v>6.0</v>
      </c>
      <c r="H3133" s="2508">
        <v>36.0</v>
      </c>
      <c r="I3133" s="2508">
        <v>670.0</v>
      </c>
      <c r="J3133" s="2508">
        <v>91.0</v>
      </c>
      <c r="K3133" s="2510">
        <v>108293.0</v>
      </c>
      <c r="L3133" s="2510">
        <v>13537.0</v>
      </c>
      <c r="M3133" s="2508">
        <v>14.0</v>
      </c>
      <c r="N3133" s="2508">
        <v>95.0</v>
      </c>
      <c r="O3133" s="2508">
        <v>8.0</v>
      </c>
      <c r="P3133" s="2508">
        <v>0.1</v>
      </c>
    </row>
    <row r="3134">
      <c r="A3134" s="2505" t="s">
        <v>46</v>
      </c>
      <c r="B3134" s="2505" t="s">
        <v>783</v>
      </c>
      <c r="C3134" s="2506">
        <v>45509.625</v>
      </c>
      <c r="D3134" s="2506">
        <v>45512.583333333336</v>
      </c>
      <c r="E3134" s="2508">
        <v>71.0</v>
      </c>
      <c r="F3134" s="2508" t="s">
        <v>763</v>
      </c>
      <c r="G3134" s="2508">
        <v>5.0</v>
      </c>
      <c r="H3134" s="2508">
        <v>17.0</v>
      </c>
      <c r="I3134" s="2508">
        <v>830.0</v>
      </c>
      <c r="J3134" s="2508">
        <v>50.0</v>
      </c>
      <c r="K3134" s="2510">
        <v>225101.0</v>
      </c>
      <c r="L3134" s="2510">
        <v>56275.0</v>
      </c>
      <c r="M3134" s="2508">
        <v>2.0</v>
      </c>
      <c r="N3134" s="2508">
        <v>332.0</v>
      </c>
      <c r="O3134" s="2508">
        <v>4.0</v>
      </c>
      <c r="P3134" s="2508">
        <v>0.1</v>
      </c>
    </row>
    <row r="3135">
      <c r="A3135" s="2505" t="s">
        <v>45</v>
      </c>
      <c r="B3135" s="2505" t="s">
        <v>783</v>
      </c>
      <c r="C3135" s="2506">
        <v>45516.625</v>
      </c>
      <c r="D3135" s="2506">
        <v>45519.583333333336</v>
      </c>
      <c r="E3135" s="2508">
        <v>71.0</v>
      </c>
      <c r="F3135" s="2508" t="s">
        <v>763</v>
      </c>
      <c r="G3135" s="2508">
        <v>6.0</v>
      </c>
      <c r="H3135" s="2508">
        <v>62.0</v>
      </c>
      <c r="I3135" s="2508">
        <v>562.0</v>
      </c>
      <c r="J3135" s="2508">
        <v>115.0</v>
      </c>
      <c r="K3135" s="2510">
        <v>53220.0</v>
      </c>
      <c r="L3135" s="2510">
        <v>17740.0</v>
      </c>
      <c r="M3135" s="2508">
        <v>8.0</v>
      </c>
      <c r="N3135" s="2508">
        <v>105.0</v>
      </c>
      <c r="O3135" s="2508">
        <v>3.0</v>
      </c>
      <c r="P3135" s="2508">
        <v>0.0</v>
      </c>
    </row>
    <row r="3136">
      <c r="A3136" s="2505" t="s">
        <v>44</v>
      </c>
      <c r="B3136" s="2505" t="s">
        <v>783</v>
      </c>
      <c r="C3136" s="2506">
        <v>45523.625</v>
      </c>
      <c r="D3136" s="2506">
        <v>45526.583333333336</v>
      </c>
      <c r="E3136" s="2508">
        <v>71.0</v>
      </c>
      <c r="F3136" s="2508" t="s">
        <v>763</v>
      </c>
      <c r="G3136" s="2508">
        <v>5.0</v>
      </c>
      <c r="H3136" s="2508">
        <v>91.0</v>
      </c>
      <c r="I3136" s="2508">
        <v>467.0</v>
      </c>
      <c r="J3136" s="2508">
        <v>137.0</v>
      </c>
      <c r="K3136" s="2510">
        <v>39414.0</v>
      </c>
      <c r="L3136" s="2510">
        <v>13138.0</v>
      </c>
      <c r="M3136" s="2508">
        <v>17.0</v>
      </c>
      <c r="N3136" s="2508">
        <v>78.0</v>
      </c>
      <c r="O3136" s="2508">
        <v>3.0</v>
      </c>
      <c r="P3136" s="2508">
        <v>0.0</v>
      </c>
    </row>
    <row r="3137">
      <c r="A3137" s="2505" t="s">
        <v>43</v>
      </c>
      <c r="B3137" s="2505" t="s">
        <v>783</v>
      </c>
      <c r="C3137" s="2506">
        <v>45530.625</v>
      </c>
      <c r="D3137" s="2506">
        <v>45533.583333333336</v>
      </c>
      <c r="E3137" s="2508">
        <v>71.0</v>
      </c>
      <c r="F3137" s="2508" t="s">
        <v>763</v>
      </c>
      <c r="G3137" s="2508">
        <v>4.0</v>
      </c>
      <c r="H3137" s="2508">
        <v>91.0</v>
      </c>
      <c r="I3137" s="2508">
        <v>454.0</v>
      </c>
      <c r="J3137" s="2508">
        <v>133.0</v>
      </c>
      <c r="K3137" s="2510">
        <v>40519.0</v>
      </c>
      <c r="L3137" s="2510">
        <v>10130.0</v>
      </c>
      <c r="M3137" s="2508">
        <v>28.0</v>
      </c>
      <c r="N3137" s="2508">
        <v>60.0</v>
      </c>
      <c r="O3137" s="2508">
        <v>4.0</v>
      </c>
      <c r="P3137" s="2508">
        <v>0.1</v>
      </c>
    </row>
    <row r="3138">
      <c r="A3138" s="2505" t="s">
        <v>42</v>
      </c>
      <c r="B3138" s="2505" t="s">
        <v>783</v>
      </c>
      <c r="C3138" s="2506">
        <v>45537.708333333336</v>
      </c>
      <c r="D3138" s="2506">
        <v>45540.666666666664</v>
      </c>
      <c r="E3138" s="2508">
        <v>71.0</v>
      </c>
      <c r="F3138" s="2508" t="s">
        <v>763</v>
      </c>
      <c r="G3138" s="2508">
        <v>4.0</v>
      </c>
      <c r="H3138" s="2508">
        <v>76.0</v>
      </c>
      <c r="I3138" s="2508">
        <v>524.0</v>
      </c>
      <c r="J3138" s="2508">
        <v>130.0</v>
      </c>
      <c r="K3138" s="2510">
        <v>61367.0</v>
      </c>
      <c r="L3138" s="2510">
        <v>10228.0</v>
      </c>
      <c r="M3138" s="2508">
        <v>29.0</v>
      </c>
      <c r="N3138" s="2508">
        <v>60.0</v>
      </c>
      <c r="O3138" s="2508">
        <v>6.0</v>
      </c>
      <c r="P3138" s="2508">
        <v>0.1</v>
      </c>
    </row>
    <row r="3139">
      <c r="A3139" s="2505" t="s">
        <v>41</v>
      </c>
      <c r="B3139" s="2505" t="s">
        <v>783</v>
      </c>
      <c r="C3139" s="2506">
        <v>45544.708333333336</v>
      </c>
      <c r="D3139" s="2506">
        <v>45547.583333333336</v>
      </c>
      <c r="E3139" s="2508">
        <v>69.0</v>
      </c>
      <c r="F3139" s="2508" t="s">
        <v>763</v>
      </c>
      <c r="G3139" s="2508">
        <v>5.0</v>
      </c>
      <c r="H3139" s="2508">
        <v>52.0</v>
      </c>
      <c r="I3139" s="2508">
        <v>661.0</v>
      </c>
      <c r="J3139" s="2508">
        <v>100.0</v>
      </c>
      <c r="K3139" s="2510">
        <v>88079.0</v>
      </c>
      <c r="L3139" s="2510">
        <v>17616.0</v>
      </c>
      <c r="M3139" s="2508">
        <v>9.0</v>
      </c>
      <c r="N3139" s="2508">
        <v>104.0</v>
      </c>
      <c r="O3139" s="2508">
        <v>5.0</v>
      </c>
      <c r="P3139" s="2508">
        <v>0.1</v>
      </c>
    </row>
    <row r="3140">
      <c r="A3140" s="2505" t="s">
        <v>40</v>
      </c>
      <c r="B3140" s="2505" t="s">
        <v>783</v>
      </c>
      <c r="C3140" s="2506">
        <v>45551.708333333336</v>
      </c>
      <c r="D3140" s="2506">
        <v>45554.583333333336</v>
      </c>
      <c r="E3140" s="2508">
        <v>69.0</v>
      </c>
      <c r="F3140" s="2508" t="s">
        <v>763</v>
      </c>
      <c r="G3140" s="2508">
        <v>5.0</v>
      </c>
      <c r="H3140" s="2508">
        <v>55.0</v>
      </c>
      <c r="I3140" s="2508">
        <v>660.0</v>
      </c>
      <c r="J3140" s="2508">
        <v>95.0</v>
      </c>
      <c r="K3140" s="2510">
        <v>91491.0</v>
      </c>
      <c r="L3140" s="2510">
        <v>15249.0</v>
      </c>
      <c r="M3140" s="2508">
        <v>14.0</v>
      </c>
      <c r="N3140" s="2508">
        <v>90.0</v>
      </c>
      <c r="O3140" s="2508">
        <v>6.0</v>
      </c>
      <c r="P3140" s="2508">
        <v>0.1</v>
      </c>
    </row>
    <row r="3141">
      <c r="A3141" s="2505" t="s">
        <v>39</v>
      </c>
      <c r="B3141" s="2505" t="s">
        <v>783</v>
      </c>
      <c r="C3141" s="2506">
        <v>45558.708333333336</v>
      </c>
      <c r="D3141" s="2506">
        <v>45561.583333333336</v>
      </c>
      <c r="E3141" s="2508">
        <v>69.0</v>
      </c>
      <c r="F3141" s="2508" t="s">
        <v>763</v>
      </c>
      <c r="G3141" s="2508">
        <v>5.0</v>
      </c>
      <c r="H3141" s="2508">
        <v>100.0</v>
      </c>
      <c r="I3141" s="2508">
        <v>466.0</v>
      </c>
      <c r="J3141" s="2508">
        <v>137.0</v>
      </c>
      <c r="K3141" s="2510">
        <v>43942.0</v>
      </c>
      <c r="L3141" s="2510">
        <v>14647.0</v>
      </c>
      <c r="M3141" s="2508">
        <v>21.0</v>
      </c>
      <c r="N3141" s="2508">
        <v>86.0</v>
      </c>
      <c r="O3141" s="2508">
        <v>3.0</v>
      </c>
      <c r="P3141" s="2508">
        <v>0.0</v>
      </c>
    </row>
    <row r="3142">
      <c r="A3142" s="2505" t="s">
        <v>38</v>
      </c>
      <c r="B3142" s="2505" t="s">
        <v>783</v>
      </c>
      <c r="C3142" s="2506">
        <v>45565.708333333336</v>
      </c>
      <c r="D3142" s="2506">
        <v>45568.583333333336</v>
      </c>
      <c r="E3142" s="2508">
        <v>69.0</v>
      </c>
      <c r="F3142" s="2508" t="s">
        <v>763</v>
      </c>
      <c r="G3142" s="2508">
        <v>4.0</v>
      </c>
      <c r="H3142" s="2508">
        <v>71.0</v>
      </c>
      <c r="I3142" s="2508">
        <v>555.0</v>
      </c>
      <c r="J3142" s="2508">
        <v>125.0</v>
      </c>
      <c r="K3142" s="2510">
        <v>65471.0</v>
      </c>
      <c r="L3142" s="2510">
        <v>16368.0</v>
      </c>
      <c r="M3142" s="2508">
        <v>19.0</v>
      </c>
      <c r="N3142" s="2508">
        <v>97.0</v>
      </c>
      <c r="O3142" s="2508">
        <v>4.0</v>
      </c>
      <c r="P3142" s="2508">
        <v>0.1</v>
      </c>
    </row>
    <row r="3143">
      <c r="A3143" s="2505" t="s">
        <v>37</v>
      </c>
      <c r="B3143" s="2505" t="s">
        <v>783</v>
      </c>
      <c r="C3143" s="2506">
        <v>45572.625</v>
      </c>
      <c r="D3143" s="2506">
        <v>45575.583333333336</v>
      </c>
      <c r="E3143" s="2508">
        <v>71.0</v>
      </c>
      <c r="F3143" s="2508" t="s">
        <v>763</v>
      </c>
      <c r="G3143" s="2508">
        <v>4.0</v>
      </c>
      <c r="H3143" s="2508">
        <v>29.0</v>
      </c>
      <c r="I3143" s="2508">
        <v>754.0</v>
      </c>
      <c r="J3143" s="2508">
        <v>71.0</v>
      </c>
      <c r="K3143" s="2510">
        <v>245143.0</v>
      </c>
      <c r="L3143" s="2510">
        <v>27238.0</v>
      </c>
      <c r="M3143" s="2508">
        <v>8.0</v>
      </c>
      <c r="N3143" s="2508">
        <v>161.0</v>
      </c>
      <c r="O3143" s="2508">
        <v>9.0</v>
      </c>
      <c r="P3143" s="2508">
        <v>0.1</v>
      </c>
    </row>
    <row r="3144">
      <c r="A3144" s="2505" t="s">
        <v>36</v>
      </c>
      <c r="B3144" s="2505" t="s">
        <v>783</v>
      </c>
      <c r="C3144" s="2506">
        <v>45579.625</v>
      </c>
      <c r="D3144" s="2506">
        <v>45582.583333333336</v>
      </c>
      <c r="E3144" s="2508">
        <v>71.0</v>
      </c>
      <c r="F3144" s="2508" t="s">
        <v>763</v>
      </c>
      <c r="G3144" s="2508">
        <v>6.0</v>
      </c>
      <c r="H3144" s="2508">
        <v>48.0</v>
      </c>
      <c r="I3144" s="2508">
        <v>695.0</v>
      </c>
      <c r="J3144" s="2508">
        <v>96.0</v>
      </c>
      <c r="K3144" s="2510">
        <v>159045.0</v>
      </c>
      <c r="L3144" s="2510">
        <v>26508.0</v>
      </c>
      <c r="M3144" s="2508">
        <v>10.0</v>
      </c>
      <c r="N3144" s="2508">
        <v>156.0</v>
      </c>
      <c r="O3144" s="2508">
        <v>6.0</v>
      </c>
      <c r="P3144" s="2508">
        <v>0.1</v>
      </c>
    </row>
    <row r="3145">
      <c r="A3145" s="2505" t="s">
        <v>35</v>
      </c>
      <c r="B3145" s="2505" t="s">
        <v>783</v>
      </c>
      <c r="C3145" s="2506">
        <v>45586.625</v>
      </c>
      <c r="D3145" s="2506">
        <v>45589.583333333336</v>
      </c>
      <c r="E3145" s="2508">
        <v>71.0</v>
      </c>
      <c r="F3145" s="2508" t="s">
        <v>763</v>
      </c>
      <c r="G3145" s="2508">
        <v>5.0</v>
      </c>
      <c r="H3145" s="2508">
        <v>58.0</v>
      </c>
      <c r="I3145" s="2508">
        <v>631.0</v>
      </c>
      <c r="J3145" s="2508">
        <v>104.0</v>
      </c>
      <c r="K3145" s="2510">
        <v>110142.0</v>
      </c>
      <c r="L3145" s="2510">
        <v>13768.0</v>
      </c>
      <c r="M3145" s="2508">
        <v>22.0</v>
      </c>
      <c r="N3145" s="2508">
        <v>74.0</v>
      </c>
      <c r="O3145" s="2508">
        <v>8.0</v>
      </c>
      <c r="P3145" s="2508">
        <v>0.1</v>
      </c>
    </row>
    <row r="3146">
      <c r="A3146" s="2505" t="s">
        <v>34</v>
      </c>
      <c r="B3146" s="2505" t="s">
        <v>783</v>
      </c>
      <c r="C3146" s="2506">
        <v>45593.583333333336</v>
      </c>
      <c r="D3146" s="2506">
        <v>45596.583333333336</v>
      </c>
      <c r="E3146" s="2508">
        <v>72.0</v>
      </c>
      <c r="F3146" s="2508" t="s">
        <v>763</v>
      </c>
      <c r="G3146" s="2508">
        <v>7.0</v>
      </c>
      <c r="H3146" s="2508">
        <v>87.0</v>
      </c>
      <c r="I3146" s="2508">
        <v>473.0</v>
      </c>
      <c r="J3146" s="2508">
        <v>134.0</v>
      </c>
      <c r="K3146" s="2510">
        <v>67253.0</v>
      </c>
      <c r="L3146" s="2510">
        <v>11209.0</v>
      </c>
      <c r="M3146" s="2508">
        <v>38.0</v>
      </c>
      <c r="N3146" s="2508">
        <v>60.0</v>
      </c>
      <c r="O3146" s="2508">
        <v>6.0</v>
      </c>
      <c r="P3146" s="2508">
        <v>0.1</v>
      </c>
    </row>
    <row r="3147">
      <c r="A3147" s="2505" t="s">
        <v>33</v>
      </c>
      <c r="B3147" s="2505" t="s">
        <v>783</v>
      </c>
      <c r="C3147" s="2506">
        <v>45600.583333333336</v>
      </c>
      <c r="D3147" s="2506">
        <v>45603.583333333336</v>
      </c>
      <c r="E3147" s="2508">
        <v>72.0</v>
      </c>
      <c r="F3147" s="2508" t="s">
        <v>763</v>
      </c>
      <c r="G3147" s="2508">
        <v>5.0</v>
      </c>
      <c r="H3147" s="2508">
        <v>95.0</v>
      </c>
      <c r="I3147" s="2508">
        <v>472.0</v>
      </c>
      <c r="J3147" s="2508">
        <v>133.0</v>
      </c>
      <c r="K3147" s="2510">
        <v>65793.0</v>
      </c>
      <c r="L3147" s="2510">
        <v>16448.0</v>
      </c>
      <c r="M3147" s="2508">
        <v>22.0</v>
      </c>
      <c r="N3147" s="2508">
        <v>88.0</v>
      </c>
      <c r="O3147" s="2508">
        <v>4.0</v>
      </c>
      <c r="P3147" s="2508">
        <v>0.1</v>
      </c>
    </row>
    <row r="3148">
      <c r="A3148" s="2505" t="s">
        <v>32</v>
      </c>
      <c r="B3148" s="2505" t="s">
        <v>783</v>
      </c>
      <c r="C3148" s="2506">
        <v>45607.583333333336</v>
      </c>
      <c r="D3148" s="2506">
        <v>45610.583333333336</v>
      </c>
      <c r="E3148" s="2508">
        <v>72.0</v>
      </c>
      <c r="F3148" s="2508" t="s">
        <v>763</v>
      </c>
      <c r="G3148" s="2508">
        <v>4.0</v>
      </c>
      <c r="H3148" s="2508">
        <v>101.0</v>
      </c>
      <c r="I3148" s="2508">
        <v>455.0</v>
      </c>
      <c r="J3148" s="2508">
        <v>145.0</v>
      </c>
      <c r="K3148" s="2510">
        <v>71243.0</v>
      </c>
      <c r="L3148" s="2510">
        <v>11874.0</v>
      </c>
      <c r="M3148" s="2508">
        <v>25.0</v>
      </c>
      <c r="N3148" s="2508">
        <v>64.0</v>
      </c>
      <c r="O3148" s="2508">
        <v>6.0</v>
      </c>
      <c r="P3148" s="2508">
        <v>0.1</v>
      </c>
    </row>
    <row r="3149">
      <c r="A3149" s="2505" t="s">
        <v>31</v>
      </c>
      <c r="B3149" s="2505" t="s">
        <v>783</v>
      </c>
      <c r="C3149" s="2506">
        <v>45614.583333333336</v>
      </c>
      <c r="D3149" s="2506">
        <v>45617.583333333336</v>
      </c>
      <c r="E3149" s="2508">
        <v>72.0</v>
      </c>
      <c r="F3149" s="2508" t="s">
        <v>763</v>
      </c>
      <c r="G3149" s="2508">
        <v>4.0</v>
      </c>
      <c r="H3149" s="2508">
        <v>85.0</v>
      </c>
      <c r="I3149" s="2508">
        <v>495.0</v>
      </c>
      <c r="J3149" s="2508">
        <v>123.0</v>
      </c>
      <c r="K3149" s="2510">
        <v>106881.0</v>
      </c>
      <c r="L3149" s="2510">
        <v>13360.0</v>
      </c>
      <c r="M3149" s="2508">
        <v>35.0</v>
      </c>
      <c r="N3149" s="2508">
        <v>72.0</v>
      </c>
      <c r="O3149" s="2508">
        <v>8.0</v>
      </c>
      <c r="P3149" s="2508">
        <v>0.1</v>
      </c>
    </row>
    <row r="3150">
      <c r="A3150" s="2505" t="s">
        <v>30</v>
      </c>
      <c r="B3150" s="2505" t="s">
        <v>783</v>
      </c>
      <c r="C3150" s="2506">
        <v>45621.583333333336</v>
      </c>
      <c r="D3150" s="2506">
        <v>45624.583333333336</v>
      </c>
      <c r="E3150" s="2508">
        <v>72.0</v>
      </c>
      <c r="F3150" s="2508" t="s">
        <v>763</v>
      </c>
      <c r="G3150" s="2508">
        <v>4.0</v>
      </c>
      <c r="H3150" s="2508">
        <v>98.0</v>
      </c>
      <c r="I3150" s="2508">
        <v>462.0</v>
      </c>
      <c r="J3150" s="2508">
        <v>132.0</v>
      </c>
      <c r="K3150" s="2510">
        <v>73169.0</v>
      </c>
      <c r="L3150" s="2510">
        <v>9146.0</v>
      </c>
      <c r="M3150" s="2508">
        <v>55.0</v>
      </c>
      <c r="N3150" s="2508">
        <v>49.0</v>
      </c>
      <c r="O3150" s="2508">
        <v>8.0</v>
      </c>
      <c r="P3150" s="2508">
        <v>0.1</v>
      </c>
    </row>
    <row r="3151">
      <c r="A3151" s="2505" t="s">
        <v>29</v>
      </c>
      <c r="B3151" s="2505" t="s">
        <v>783</v>
      </c>
      <c r="C3151" s="2506">
        <v>45628.583333333336</v>
      </c>
      <c r="D3151" s="2506">
        <v>45631.583333333336</v>
      </c>
      <c r="E3151" s="2508">
        <v>72.0</v>
      </c>
      <c r="F3151" s="2508" t="s">
        <v>763</v>
      </c>
      <c r="G3151" s="2508">
        <v>5.0</v>
      </c>
      <c r="H3151" s="2508">
        <v>97.0</v>
      </c>
      <c r="I3151" s="2508">
        <v>470.0</v>
      </c>
      <c r="J3151" s="2508">
        <v>130.0</v>
      </c>
      <c r="K3151" s="2510">
        <v>95549.0</v>
      </c>
      <c r="L3151" s="2510">
        <v>8686.0</v>
      </c>
      <c r="M3151" s="2508">
        <v>54.0</v>
      </c>
      <c r="N3151" s="2508">
        <v>47.0</v>
      </c>
      <c r="O3151" s="2508">
        <v>11.0</v>
      </c>
      <c r="P3151" s="2508">
        <v>0.2</v>
      </c>
    </row>
    <row r="3152">
      <c r="A3152" s="2505" t="s">
        <v>28</v>
      </c>
      <c r="B3152" s="2505" t="s">
        <v>783</v>
      </c>
      <c r="C3152" s="2506">
        <v>45635.583333333336</v>
      </c>
      <c r="D3152" s="2506">
        <v>45638.583333333336</v>
      </c>
      <c r="E3152" s="2508">
        <v>72.0</v>
      </c>
      <c r="F3152" s="2508" t="s">
        <v>763</v>
      </c>
      <c r="G3152" s="2508">
        <v>5.0</v>
      </c>
      <c r="H3152" s="2508">
        <v>73.0</v>
      </c>
      <c r="I3152" s="2508">
        <v>584.0</v>
      </c>
      <c r="J3152" s="2508">
        <v>115.0</v>
      </c>
      <c r="K3152" s="2510">
        <v>127216.0</v>
      </c>
      <c r="L3152" s="2510">
        <v>10601.0</v>
      </c>
      <c r="M3152" s="2508">
        <v>39.0</v>
      </c>
      <c r="N3152" s="2508">
        <v>57.0</v>
      </c>
      <c r="O3152" s="2508">
        <v>12.0</v>
      </c>
      <c r="P3152" s="2508">
        <v>0.2</v>
      </c>
    </row>
    <row r="3153">
      <c r="A3153" s="2505" t="s">
        <v>27</v>
      </c>
      <c r="B3153" s="2505" t="s">
        <v>783</v>
      </c>
      <c r="C3153" s="2506">
        <v>45642.583333333336</v>
      </c>
      <c r="D3153" s="2506">
        <v>45645.583333333336</v>
      </c>
      <c r="E3153" s="2508">
        <v>72.0</v>
      </c>
      <c r="F3153" s="2508" t="s">
        <v>763</v>
      </c>
      <c r="G3153" s="2508">
        <v>5.0</v>
      </c>
      <c r="H3153" s="2508">
        <v>117.0</v>
      </c>
      <c r="I3153" s="2508">
        <v>354.0</v>
      </c>
      <c r="J3153" s="2508">
        <v>145.0</v>
      </c>
      <c r="K3153" s="2510">
        <v>37964.0</v>
      </c>
      <c r="L3153" s="2510">
        <v>7593.0</v>
      </c>
      <c r="M3153" s="2508">
        <v>64.0</v>
      </c>
      <c r="N3153" s="2508">
        <v>41.0</v>
      </c>
      <c r="O3153" s="2508">
        <v>5.0</v>
      </c>
      <c r="P3153" s="2508">
        <v>0.1</v>
      </c>
    </row>
    <row r="3154">
      <c r="A3154" s="2505" t="s">
        <v>26</v>
      </c>
      <c r="B3154" s="2505" t="s">
        <v>783</v>
      </c>
      <c r="C3154" s="2506">
        <v>45649.583333333336</v>
      </c>
      <c r="D3154" s="2506">
        <v>45652.583333333336</v>
      </c>
      <c r="E3154" s="2508">
        <v>72.0</v>
      </c>
      <c r="F3154" s="2508" t="s">
        <v>763</v>
      </c>
      <c r="G3154" s="2508">
        <v>4.0</v>
      </c>
      <c r="H3154" s="2508">
        <v>166.0</v>
      </c>
      <c r="I3154" s="2508">
        <v>0.0</v>
      </c>
      <c r="J3154" s="2508">
        <v>168.0</v>
      </c>
      <c r="K3154" s="2510">
        <v>0.0</v>
      </c>
      <c r="L3154" s="2510">
        <v>0.0</v>
      </c>
      <c r="M3154" s="2508">
        <v>179.0</v>
      </c>
      <c r="N3154" s="2508">
        <v>0.0</v>
      </c>
      <c r="O3154" s="2508">
        <v>0.0</v>
      </c>
      <c r="P3154" s="2508">
        <v>0.0</v>
      </c>
    </row>
    <row r="3155">
      <c r="A3155" s="2505" t="s">
        <v>25</v>
      </c>
      <c r="B3155" s="2505" t="s">
        <v>783</v>
      </c>
      <c r="C3155" s="2506">
        <v>45656.583333333336</v>
      </c>
      <c r="D3155" s="2506">
        <v>45659.583333333336</v>
      </c>
      <c r="E3155" s="2508">
        <v>72.0</v>
      </c>
      <c r="F3155" s="2508" t="s">
        <v>763</v>
      </c>
      <c r="G3155" s="2508">
        <v>1.0</v>
      </c>
      <c r="H3155" s="2508">
        <v>168.0</v>
      </c>
      <c r="I3155" s="2508">
        <v>0.0</v>
      </c>
      <c r="J3155" s="2508">
        <v>179.0</v>
      </c>
      <c r="K3155" s="2510">
        <v>0.0</v>
      </c>
      <c r="L3155" s="2510">
        <v>0.0</v>
      </c>
      <c r="M3155" s="2508">
        <v>174.0</v>
      </c>
      <c r="N3155" s="2508">
        <v>0.0</v>
      </c>
      <c r="O3155" s="2508">
        <v>0.0</v>
      </c>
      <c r="P3155" s="2508">
        <v>0.0</v>
      </c>
    </row>
    <row r="3156">
      <c r="A3156" s="2505" t="s">
        <v>24</v>
      </c>
      <c r="B3156" s="2505" t="s">
        <v>783</v>
      </c>
      <c r="C3156" s="2506">
        <v>45663.583333333336</v>
      </c>
      <c r="D3156" s="2506">
        <v>45666.583333333336</v>
      </c>
      <c r="E3156" s="2508">
        <v>72.0</v>
      </c>
      <c r="F3156" s="2508" t="s">
        <v>763</v>
      </c>
      <c r="G3156" s="2508">
        <v>1.0</v>
      </c>
      <c r="H3156" s="2508">
        <v>77.0</v>
      </c>
      <c r="I3156" s="2508">
        <v>555.0</v>
      </c>
      <c r="J3156" s="2508">
        <v>118.0</v>
      </c>
      <c r="K3156" s="2510">
        <v>77187.0</v>
      </c>
      <c r="L3156" s="2510">
        <v>15437.0</v>
      </c>
      <c r="M3156" s="2508">
        <v>19.0</v>
      </c>
      <c r="N3156" s="2508">
        <v>83.0</v>
      </c>
      <c r="O3156" s="2508">
        <v>5.0</v>
      </c>
      <c r="P3156" s="2508">
        <v>0.1</v>
      </c>
    </row>
    <row r="3157">
      <c r="A3157" s="2505" t="s">
        <v>23</v>
      </c>
      <c r="B3157" s="2505" t="s">
        <v>783</v>
      </c>
      <c r="C3157" s="2506">
        <v>45670.583333333336</v>
      </c>
      <c r="D3157" s="2506">
        <v>45673.583333333336</v>
      </c>
      <c r="E3157" s="2508">
        <v>72.0</v>
      </c>
      <c r="F3157" s="2508" t="s">
        <v>763</v>
      </c>
      <c r="G3157" s="2508">
        <v>4.0</v>
      </c>
      <c r="H3157" s="2508">
        <v>137.0</v>
      </c>
      <c r="I3157" s="2508">
        <v>261.0</v>
      </c>
      <c r="J3157" s="2508">
        <v>161.0</v>
      </c>
      <c r="K3157" s="2510">
        <v>9467.0</v>
      </c>
      <c r="L3157" s="2510">
        <v>9467.0</v>
      </c>
      <c r="M3157" s="2508">
        <v>36.0</v>
      </c>
      <c r="N3157" s="2508">
        <v>51.0</v>
      </c>
      <c r="O3157" s="2508">
        <v>1.0</v>
      </c>
      <c r="P3157" s="2508">
        <v>0.0</v>
      </c>
    </row>
    <row r="3158">
      <c r="A3158" s="2505" t="s">
        <v>22</v>
      </c>
      <c r="B3158" s="2505" t="s">
        <v>783</v>
      </c>
      <c r="C3158" s="2506">
        <v>45677.583333333336</v>
      </c>
      <c r="D3158" s="2506">
        <v>45680.583333333336</v>
      </c>
      <c r="E3158" s="2508">
        <v>72.0</v>
      </c>
      <c r="F3158" s="2508" t="s">
        <v>763</v>
      </c>
      <c r="G3158" s="2508">
        <v>3.0</v>
      </c>
      <c r="H3158" s="2508">
        <v>92.0</v>
      </c>
      <c r="I3158" s="2508">
        <v>470.0</v>
      </c>
      <c r="J3158" s="2508">
        <v>133.0</v>
      </c>
      <c r="K3158" s="2510">
        <v>84339.0</v>
      </c>
      <c r="L3158" s="2510">
        <v>21085.0</v>
      </c>
      <c r="M3158" s="2508">
        <v>25.0</v>
      </c>
      <c r="N3158" s="2508">
        <v>113.0</v>
      </c>
      <c r="O3158" s="2508">
        <v>4.0</v>
      </c>
      <c r="P3158" s="2508">
        <v>0.1</v>
      </c>
    </row>
    <row r="3159">
      <c r="A3159" s="2505" t="s">
        <v>21</v>
      </c>
      <c r="B3159" s="2505" t="s">
        <v>783</v>
      </c>
      <c r="C3159" s="2506">
        <v>45684.583333333336</v>
      </c>
      <c r="D3159" s="2506">
        <v>45687.583333333336</v>
      </c>
      <c r="E3159" s="2508">
        <v>72.0</v>
      </c>
      <c r="F3159" s="2508" t="s">
        <v>763</v>
      </c>
      <c r="G3159" s="2508">
        <v>3.0</v>
      </c>
      <c r="H3159" s="2508">
        <v>83.0</v>
      </c>
      <c r="I3159" s="2508">
        <v>522.0</v>
      </c>
      <c r="J3159" s="2508">
        <v>131.0</v>
      </c>
      <c r="K3159" s="2510">
        <v>89153.0</v>
      </c>
      <c r="L3159" s="2510">
        <v>22288.0</v>
      </c>
      <c r="M3159" s="2508">
        <v>20.0</v>
      </c>
      <c r="N3159" s="2508">
        <v>120.0</v>
      </c>
      <c r="O3159" s="2508">
        <v>4.0</v>
      </c>
      <c r="P3159" s="2508">
        <v>0.1</v>
      </c>
    </row>
    <row r="3160">
      <c r="A3160" s="2505" t="s">
        <v>20</v>
      </c>
      <c r="B3160" s="2505" t="s">
        <v>783</v>
      </c>
      <c r="C3160" s="2506">
        <v>45691.583333333336</v>
      </c>
      <c r="D3160" s="2506">
        <v>45694.583333333336</v>
      </c>
      <c r="E3160" s="2508">
        <v>72.0</v>
      </c>
      <c r="F3160" s="2508" t="s">
        <v>763</v>
      </c>
      <c r="G3160" s="2508">
        <v>5.0</v>
      </c>
      <c r="H3160" s="2508">
        <v>153.0</v>
      </c>
      <c r="I3160" s="2508">
        <v>171.0</v>
      </c>
      <c r="J3160" s="2508">
        <v>164.0</v>
      </c>
      <c r="K3160" s="2510">
        <v>12120.0</v>
      </c>
      <c r="L3160" s="2510">
        <v>6060.0</v>
      </c>
      <c r="M3160" s="2508">
        <v>83.0</v>
      </c>
      <c r="N3160" s="2508">
        <v>33.0</v>
      </c>
      <c r="O3160" s="2508">
        <v>2.0</v>
      </c>
      <c r="P3160" s="2508">
        <v>0.0</v>
      </c>
    </row>
    <row r="3161">
      <c r="A3161" s="2505" t="s">
        <v>19</v>
      </c>
      <c r="B3161" s="2505" t="s">
        <v>783</v>
      </c>
      <c r="C3161" s="2506">
        <v>45698.583333333336</v>
      </c>
      <c r="D3161" s="2506">
        <v>45701.583333333336</v>
      </c>
      <c r="E3161" s="2508">
        <v>72.0</v>
      </c>
      <c r="F3161" s="2508" t="s">
        <v>763</v>
      </c>
      <c r="G3161" s="2508">
        <v>3.0</v>
      </c>
      <c r="H3161" s="2508">
        <v>164.0</v>
      </c>
      <c r="I3161" s="2508">
        <v>0.0</v>
      </c>
      <c r="J3161" s="2508">
        <v>166.0</v>
      </c>
      <c r="K3161" s="2510">
        <v>0.0</v>
      </c>
      <c r="L3161" s="2510">
        <v>0.0</v>
      </c>
      <c r="M3161" s="2508">
        <v>166.0</v>
      </c>
      <c r="N3161" s="2508">
        <v>0.0</v>
      </c>
      <c r="O3161" s="2508">
        <v>0.0</v>
      </c>
      <c r="P3161" s="2508">
        <v>0.0</v>
      </c>
    </row>
    <row r="3162">
      <c r="A3162" s="2505" t="s">
        <v>18</v>
      </c>
      <c r="B3162" s="2505" t="s">
        <v>783</v>
      </c>
      <c r="C3162" s="2506">
        <v>45705.583333333336</v>
      </c>
      <c r="D3162" s="2506">
        <v>45708.583333333336</v>
      </c>
      <c r="E3162" s="2508">
        <v>72.0</v>
      </c>
      <c r="F3162" s="2508" t="s">
        <v>763</v>
      </c>
      <c r="G3162" s="2508">
        <v>1.0</v>
      </c>
      <c r="H3162" s="2508">
        <v>167.0</v>
      </c>
      <c r="I3162" s="2508">
        <v>0.0</v>
      </c>
      <c r="J3162" s="2508">
        <v>169.0</v>
      </c>
      <c r="K3162" s="2510">
        <v>0.0</v>
      </c>
      <c r="L3162" s="2510">
        <v>0.0</v>
      </c>
      <c r="M3162" s="2508">
        <v>171.0</v>
      </c>
      <c r="N3162" s="2508">
        <v>0.0</v>
      </c>
      <c r="O3162" s="2508">
        <v>0.0</v>
      </c>
      <c r="P3162" s="2508">
        <v>0.0</v>
      </c>
    </row>
    <row r="3163">
      <c r="A3163" s="2505" t="s">
        <v>17</v>
      </c>
      <c r="B3163" s="2505" t="s">
        <v>783</v>
      </c>
      <c r="C3163" s="2506">
        <v>45712.583333333336</v>
      </c>
      <c r="D3163" s="2506">
        <v>45715.583333333336</v>
      </c>
      <c r="E3163" s="2508">
        <v>72.0</v>
      </c>
      <c r="F3163" s="2508" t="s">
        <v>763</v>
      </c>
      <c r="G3163" s="2508">
        <v>1.0</v>
      </c>
      <c r="H3163" s="2508">
        <v>171.0</v>
      </c>
      <c r="I3163" s="2508">
        <v>0.0</v>
      </c>
      <c r="J3163" s="2508">
        <v>175.0</v>
      </c>
      <c r="K3163" s="2510">
        <v>0.0</v>
      </c>
      <c r="L3163" s="2510">
        <v>0.0</v>
      </c>
      <c r="M3163" s="2508">
        <v>175.0</v>
      </c>
      <c r="N3163" s="2508">
        <v>0.0</v>
      </c>
      <c r="O3163" s="2508">
        <v>0.0</v>
      </c>
      <c r="P3163" s="2508">
        <v>0.0</v>
      </c>
    </row>
    <row r="3164">
      <c r="A3164" s="2505" t="s">
        <v>16</v>
      </c>
      <c r="B3164" s="2505" t="s">
        <v>783</v>
      </c>
      <c r="C3164" s="2506">
        <v>45719.583333333336</v>
      </c>
      <c r="D3164" s="2506">
        <v>45722.583333333336</v>
      </c>
      <c r="E3164" s="2508">
        <v>72.0</v>
      </c>
      <c r="F3164" s="2508" t="s">
        <v>763</v>
      </c>
      <c r="G3164" s="2508">
        <v>1.0</v>
      </c>
      <c r="H3164" s="2508">
        <v>162.0</v>
      </c>
      <c r="I3164" s="2508">
        <v>0.0</v>
      </c>
      <c r="J3164" s="2508">
        <v>171.0</v>
      </c>
      <c r="K3164" s="2510">
        <v>0.0</v>
      </c>
      <c r="L3164" s="2510">
        <v>0.0</v>
      </c>
      <c r="M3164" s="2508">
        <v>163.0</v>
      </c>
      <c r="N3164" s="2508">
        <v>0.0</v>
      </c>
      <c r="O3164" s="2508">
        <v>0.0</v>
      </c>
      <c r="P3164" s="2508">
        <v>0.0</v>
      </c>
    </row>
    <row r="3165">
      <c r="A3165" s="2505" t="s">
        <v>782</v>
      </c>
      <c r="B3165" s="2505" t="s">
        <v>783</v>
      </c>
      <c r="C3165" s="2506">
        <v>45502.625</v>
      </c>
      <c r="D3165" s="2506">
        <v>45505.583333333336</v>
      </c>
      <c r="E3165" s="2508">
        <v>71.0</v>
      </c>
      <c r="F3165" s="2508" t="s">
        <v>579</v>
      </c>
      <c r="G3165" s="2508">
        <v>2.0</v>
      </c>
      <c r="H3165" s="2508">
        <v>125.0</v>
      </c>
      <c r="I3165" s="2508">
        <v>315.0</v>
      </c>
      <c r="J3165" s="2508">
        <v>102.0</v>
      </c>
      <c r="K3165" s="2510">
        <v>81292.0</v>
      </c>
      <c r="L3165" s="2510">
        <v>20323.0</v>
      </c>
      <c r="M3165" s="2508">
        <v>89.0</v>
      </c>
      <c r="N3165" s="2508">
        <v>19.0</v>
      </c>
      <c r="O3165" s="2508">
        <v>4.0</v>
      </c>
      <c r="P3165" s="2508">
        <v>0.1</v>
      </c>
    </row>
    <row r="3166">
      <c r="A3166" s="2505" t="s">
        <v>46</v>
      </c>
      <c r="B3166" s="2505" t="s">
        <v>783</v>
      </c>
      <c r="C3166" s="2506">
        <v>45509.625</v>
      </c>
      <c r="D3166" s="2506">
        <v>45512.583333333336</v>
      </c>
      <c r="E3166" s="2508">
        <v>71.0</v>
      </c>
      <c r="F3166" s="2508" t="s">
        <v>579</v>
      </c>
      <c r="G3166" s="2508">
        <v>3.0</v>
      </c>
      <c r="H3166" s="2508">
        <v>167.0</v>
      </c>
      <c r="I3166" s="2508">
        <v>0.0</v>
      </c>
      <c r="J3166" s="2508">
        <v>169.0</v>
      </c>
      <c r="K3166" s="2510">
        <v>0.0</v>
      </c>
      <c r="L3166" s="2510">
        <v>0.0</v>
      </c>
      <c r="M3166" s="2508">
        <v>177.0</v>
      </c>
      <c r="N3166" s="2508">
        <v>0.0</v>
      </c>
      <c r="O3166" s="2508">
        <v>0.0</v>
      </c>
      <c r="P3166" s="2508">
        <v>0.0</v>
      </c>
    </row>
    <row r="3167">
      <c r="A3167" s="2505" t="s">
        <v>45</v>
      </c>
      <c r="B3167" s="2505" t="s">
        <v>783</v>
      </c>
      <c r="C3167" s="2506">
        <v>45516.625</v>
      </c>
      <c r="D3167" s="2506">
        <v>45519.583333333336</v>
      </c>
      <c r="E3167" s="2508">
        <v>71.0</v>
      </c>
      <c r="F3167" s="2508" t="s">
        <v>579</v>
      </c>
      <c r="G3167" s="2508">
        <v>2.0</v>
      </c>
      <c r="H3167" s="2508">
        <v>129.0</v>
      </c>
      <c r="I3167" s="2508">
        <v>282.0</v>
      </c>
      <c r="J3167" s="2508">
        <v>132.0</v>
      </c>
      <c r="K3167" s="2510">
        <v>30305.0</v>
      </c>
      <c r="L3167" s="2510">
        <v>30305.0</v>
      </c>
      <c r="M3167" s="2508">
        <v>62.0</v>
      </c>
      <c r="N3167" s="2508">
        <v>28.0</v>
      </c>
      <c r="O3167" s="2508">
        <v>1.0</v>
      </c>
      <c r="P3167" s="2508">
        <v>0.0</v>
      </c>
    </row>
    <row r="3168">
      <c r="A3168" s="2505" t="s">
        <v>44</v>
      </c>
      <c r="B3168" s="2505" t="s">
        <v>783</v>
      </c>
      <c r="C3168" s="2506">
        <v>45523.625</v>
      </c>
      <c r="D3168" s="2506">
        <v>45526.583333333336</v>
      </c>
      <c r="E3168" s="2508">
        <v>71.0</v>
      </c>
      <c r="F3168" s="2508" t="s">
        <v>579</v>
      </c>
      <c r="G3168" s="2508">
        <v>3.0</v>
      </c>
      <c r="H3168" s="2508">
        <v>157.0</v>
      </c>
      <c r="I3168" s="2508">
        <v>148.0</v>
      </c>
      <c r="J3168" s="2508">
        <v>142.0</v>
      </c>
      <c r="K3168" s="2510">
        <v>29818.0</v>
      </c>
      <c r="L3168" s="2510">
        <v>14909.0</v>
      </c>
      <c r="M3168" s="2508">
        <v>118.0</v>
      </c>
      <c r="N3168" s="2508">
        <v>14.0</v>
      </c>
      <c r="O3168" s="2508">
        <v>2.0</v>
      </c>
      <c r="P3168" s="2508">
        <v>0.0</v>
      </c>
    </row>
    <row r="3169">
      <c r="A3169" s="2505" t="s">
        <v>43</v>
      </c>
      <c r="B3169" s="2505" t="s">
        <v>783</v>
      </c>
      <c r="C3169" s="2506">
        <v>45530.625</v>
      </c>
      <c r="D3169" s="2506">
        <v>45533.583333333336</v>
      </c>
      <c r="E3169" s="2508">
        <v>71.0</v>
      </c>
      <c r="F3169" s="2508" t="s">
        <v>579</v>
      </c>
      <c r="G3169" s="2508">
        <v>2.0</v>
      </c>
      <c r="H3169" s="2508">
        <v>162.0</v>
      </c>
      <c r="I3169" s="2508">
        <v>74.0</v>
      </c>
      <c r="J3169" s="2508">
        <v>156.0</v>
      </c>
      <c r="K3169" s="2510">
        <v>19568.0</v>
      </c>
      <c r="L3169" s="2510">
        <v>9784.0</v>
      </c>
      <c r="M3169" s="2508">
        <v>143.0</v>
      </c>
      <c r="N3169" s="2508">
        <v>9.0</v>
      </c>
      <c r="O3169" s="2508">
        <v>2.0</v>
      </c>
      <c r="P3169" s="2508">
        <v>0.0</v>
      </c>
    </row>
    <row r="3170">
      <c r="A3170" s="2505" t="s">
        <v>42</v>
      </c>
      <c r="B3170" s="2505" t="s">
        <v>783</v>
      </c>
      <c r="C3170" s="2506">
        <v>45537.708333333336</v>
      </c>
      <c r="D3170" s="2506">
        <v>45540.666666666664</v>
      </c>
      <c r="E3170" s="2508">
        <v>71.0</v>
      </c>
      <c r="F3170" s="2508" t="s">
        <v>579</v>
      </c>
      <c r="G3170" s="2508">
        <v>2.0</v>
      </c>
      <c r="H3170" s="2508">
        <v>165.0</v>
      </c>
      <c r="I3170" s="2508">
        <v>74.0</v>
      </c>
      <c r="J3170" s="2508">
        <v>151.0</v>
      </c>
      <c r="K3170" s="2510">
        <v>29806.0</v>
      </c>
      <c r="L3170" s="2510">
        <v>9935.0</v>
      </c>
      <c r="M3170" s="2508">
        <v>153.0</v>
      </c>
      <c r="N3170" s="2508">
        <v>9.0</v>
      </c>
      <c r="O3170" s="2508">
        <v>3.0</v>
      </c>
      <c r="P3170" s="2508">
        <v>0.0</v>
      </c>
    </row>
    <row r="3171">
      <c r="A3171" s="2505" t="s">
        <v>41</v>
      </c>
      <c r="B3171" s="2505" t="s">
        <v>783</v>
      </c>
      <c r="C3171" s="2506">
        <v>45544.708333333336</v>
      </c>
      <c r="D3171" s="2506">
        <v>45547.583333333336</v>
      </c>
      <c r="E3171" s="2508">
        <v>69.0</v>
      </c>
      <c r="F3171" s="2508" t="s">
        <v>579</v>
      </c>
      <c r="G3171" s="2508">
        <v>2.0</v>
      </c>
      <c r="H3171" s="2508">
        <v>171.0</v>
      </c>
      <c r="I3171" s="2508">
        <v>41.0</v>
      </c>
      <c r="J3171" s="2508">
        <v>163.0</v>
      </c>
      <c r="K3171" s="2510">
        <v>13396.0</v>
      </c>
      <c r="L3171" s="2510">
        <v>6698.0</v>
      </c>
      <c r="M3171" s="2508">
        <v>166.0</v>
      </c>
      <c r="N3171" s="2508">
        <v>6.0</v>
      </c>
      <c r="O3171" s="2508">
        <v>2.0</v>
      </c>
      <c r="P3171" s="2508">
        <v>0.0</v>
      </c>
    </row>
    <row r="3172">
      <c r="A3172" s="2505" t="s">
        <v>40</v>
      </c>
      <c r="B3172" s="2505" t="s">
        <v>783</v>
      </c>
      <c r="C3172" s="2506">
        <v>45551.708333333336</v>
      </c>
      <c r="D3172" s="2506">
        <v>45554.583333333336</v>
      </c>
      <c r="E3172" s="2508">
        <v>69.0</v>
      </c>
      <c r="F3172" s="2508" t="s">
        <v>579</v>
      </c>
      <c r="G3172" s="2508">
        <v>2.0</v>
      </c>
      <c r="H3172" s="2508">
        <v>159.0</v>
      </c>
      <c r="I3172" s="2508">
        <v>126.0</v>
      </c>
      <c r="J3172" s="2508">
        <v>156.0</v>
      </c>
      <c r="K3172" s="2510">
        <v>12957.0</v>
      </c>
      <c r="L3172" s="2510">
        <v>12957.0</v>
      </c>
      <c r="M3172" s="2508">
        <v>124.0</v>
      </c>
      <c r="N3172" s="2508">
        <v>12.0</v>
      </c>
      <c r="O3172" s="2508">
        <v>1.0</v>
      </c>
      <c r="P3172" s="2508">
        <v>0.0</v>
      </c>
    </row>
    <row r="3173">
      <c r="A3173" s="2505" t="s">
        <v>39</v>
      </c>
      <c r="B3173" s="2505" t="s">
        <v>783</v>
      </c>
      <c r="C3173" s="2506">
        <v>45558.708333333336</v>
      </c>
      <c r="D3173" s="2506">
        <v>45561.583333333336</v>
      </c>
      <c r="E3173" s="2508">
        <v>69.0</v>
      </c>
      <c r="F3173" s="2508" t="s">
        <v>579</v>
      </c>
      <c r="G3173" s="2508">
        <v>2.0</v>
      </c>
      <c r="H3173" s="2508">
        <v>163.0</v>
      </c>
      <c r="I3173" s="2508">
        <v>144.0</v>
      </c>
      <c r="J3173" s="2508">
        <v>164.0</v>
      </c>
      <c r="K3173" s="2510">
        <v>20588.0</v>
      </c>
      <c r="L3173" s="2510">
        <v>20588.0</v>
      </c>
      <c r="M3173" s="2508">
        <v>110.0</v>
      </c>
      <c r="N3173" s="2508">
        <v>19.0</v>
      </c>
      <c r="O3173" s="2508">
        <v>1.0</v>
      </c>
      <c r="P3173" s="2508">
        <v>0.0</v>
      </c>
    </row>
    <row r="3174">
      <c r="A3174" s="2505" t="s">
        <v>38</v>
      </c>
      <c r="B3174" s="2505" t="s">
        <v>783</v>
      </c>
      <c r="C3174" s="2506">
        <v>45565.708333333336</v>
      </c>
      <c r="D3174" s="2506">
        <v>45568.583333333336</v>
      </c>
      <c r="E3174" s="2508">
        <v>69.0</v>
      </c>
      <c r="F3174" s="2508" t="s">
        <v>579</v>
      </c>
      <c r="G3174" s="2508">
        <v>2.0</v>
      </c>
      <c r="H3174" s="2508">
        <v>152.0</v>
      </c>
      <c r="I3174" s="2508">
        <v>154.0</v>
      </c>
      <c r="J3174" s="2508">
        <v>138.0</v>
      </c>
      <c r="K3174" s="2510">
        <v>43496.0</v>
      </c>
      <c r="L3174" s="2510">
        <v>14499.0</v>
      </c>
      <c r="M3174" s="2508">
        <v>128.0</v>
      </c>
      <c r="N3174" s="2508">
        <v>13.0</v>
      </c>
      <c r="O3174" s="2508">
        <v>3.0</v>
      </c>
      <c r="P3174" s="2508">
        <v>0.0</v>
      </c>
    </row>
    <row r="3175">
      <c r="A3175" s="2505" t="s">
        <v>37</v>
      </c>
      <c r="B3175" s="2505" t="s">
        <v>783</v>
      </c>
      <c r="C3175" s="2506">
        <v>45572.625</v>
      </c>
      <c r="D3175" s="2506">
        <v>45575.583333333336</v>
      </c>
      <c r="E3175" s="2508">
        <v>71.0</v>
      </c>
      <c r="F3175" s="2508" t="s">
        <v>579</v>
      </c>
      <c r="G3175" s="2508">
        <v>2.0</v>
      </c>
      <c r="H3175" s="2508">
        <v>129.0</v>
      </c>
      <c r="I3175" s="2508">
        <v>323.0</v>
      </c>
      <c r="J3175" s="2508">
        <v>115.0</v>
      </c>
      <c r="K3175" s="2510">
        <v>107091.0</v>
      </c>
      <c r="L3175" s="2510">
        <v>26773.0</v>
      </c>
      <c r="M3175" s="2508">
        <v>90.0</v>
      </c>
      <c r="N3175" s="2508">
        <v>25.0</v>
      </c>
      <c r="O3175" s="2508">
        <v>4.0</v>
      </c>
      <c r="P3175" s="2508">
        <v>0.1</v>
      </c>
    </row>
    <row r="3176">
      <c r="A3176" s="2505" t="s">
        <v>36</v>
      </c>
      <c r="B3176" s="2505" t="s">
        <v>783</v>
      </c>
      <c r="C3176" s="2506">
        <v>45579.625</v>
      </c>
      <c r="D3176" s="2506">
        <v>45582.583333333336</v>
      </c>
      <c r="E3176" s="2508">
        <v>71.0</v>
      </c>
      <c r="F3176" s="2508" t="s">
        <v>579</v>
      </c>
      <c r="G3176" s="2508">
        <v>2.0</v>
      </c>
      <c r="H3176" s="2508">
        <v>127.0</v>
      </c>
      <c r="I3176" s="2508">
        <v>302.0</v>
      </c>
      <c r="J3176" s="2508">
        <v>88.0</v>
      </c>
      <c r="K3176" s="2510">
        <v>188296.0</v>
      </c>
      <c r="L3176" s="2510">
        <v>10461.0</v>
      </c>
      <c r="M3176" s="2508">
        <v>153.0</v>
      </c>
      <c r="N3176" s="2508">
        <v>10.0</v>
      </c>
      <c r="O3176" s="2508">
        <v>18.0</v>
      </c>
      <c r="P3176" s="2508">
        <v>0.3</v>
      </c>
    </row>
    <row r="3177">
      <c r="A3177" s="2505" t="s">
        <v>35</v>
      </c>
      <c r="B3177" s="2505" t="s">
        <v>783</v>
      </c>
      <c r="C3177" s="2506">
        <v>45586.625</v>
      </c>
      <c r="D3177" s="2506">
        <v>45589.583333333336</v>
      </c>
      <c r="E3177" s="2508">
        <v>71.0</v>
      </c>
      <c r="F3177" s="2508" t="s">
        <v>579</v>
      </c>
      <c r="G3177" s="2508">
        <v>2.0</v>
      </c>
      <c r="H3177" s="2508">
        <v>150.0</v>
      </c>
      <c r="I3177" s="2508">
        <v>185.0</v>
      </c>
      <c r="J3177" s="2508">
        <v>107.0</v>
      </c>
      <c r="K3177" s="2510">
        <v>106492.0</v>
      </c>
      <c r="L3177" s="2510">
        <v>8192.0</v>
      </c>
      <c r="M3177" s="2508">
        <v>156.0</v>
      </c>
      <c r="N3177" s="2508">
        <v>8.0</v>
      </c>
      <c r="O3177" s="2508">
        <v>13.0</v>
      </c>
      <c r="P3177" s="2508">
        <v>0.2</v>
      </c>
    </row>
    <row r="3178">
      <c r="A3178" s="2505" t="s">
        <v>34</v>
      </c>
      <c r="B3178" s="2505" t="s">
        <v>783</v>
      </c>
      <c r="C3178" s="2506">
        <v>45593.583333333336</v>
      </c>
      <c r="D3178" s="2506">
        <v>45596.583333333336</v>
      </c>
      <c r="E3178" s="2508">
        <v>72.0</v>
      </c>
      <c r="F3178" s="2508" t="s">
        <v>579</v>
      </c>
      <c r="G3178" s="2508">
        <v>2.0</v>
      </c>
      <c r="H3178" s="2508">
        <v>107.0</v>
      </c>
      <c r="I3178" s="2508">
        <v>409.0</v>
      </c>
      <c r="J3178" s="2508">
        <v>54.0</v>
      </c>
      <c r="K3178" s="2510">
        <v>322522.0</v>
      </c>
      <c r="L3178" s="2510">
        <v>11519.0</v>
      </c>
      <c r="M3178" s="2508">
        <v>148.0</v>
      </c>
      <c r="N3178" s="2508">
        <v>12.0</v>
      </c>
      <c r="O3178" s="2508">
        <v>28.0</v>
      </c>
      <c r="P3178" s="2508">
        <v>0.4</v>
      </c>
    </row>
    <row r="3179">
      <c r="A3179" s="2505" t="s">
        <v>33</v>
      </c>
      <c r="B3179" s="2505" t="s">
        <v>783</v>
      </c>
      <c r="C3179" s="2506">
        <v>45600.583333333336</v>
      </c>
      <c r="D3179" s="2506">
        <v>45603.583333333336</v>
      </c>
      <c r="E3179" s="2508">
        <v>72.0</v>
      </c>
      <c r="F3179" s="2508" t="s">
        <v>579</v>
      </c>
      <c r="G3179" s="2508">
        <v>4.0</v>
      </c>
      <c r="H3179" s="2508">
        <v>124.0</v>
      </c>
      <c r="I3179" s="2508">
        <v>343.0</v>
      </c>
      <c r="J3179" s="2508">
        <v>80.0</v>
      </c>
      <c r="K3179" s="2510">
        <v>276485.0</v>
      </c>
      <c r="L3179" s="2510">
        <v>10634.0</v>
      </c>
      <c r="M3179" s="2508">
        <v>146.0</v>
      </c>
      <c r="N3179" s="2508">
        <v>11.0</v>
      </c>
      <c r="O3179" s="2508">
        <v>26.0</v>
      </c>
      <c r="P3179" s="2508">
        <v>0.4</v>
      </c>
    </row>
    <row r="3180">
      <c r="A3180" s="2505" t="s">
        <v>32</v>
      </c>
      <c r="B3180" s="2505" t="s">
        <v>783</v>
      </c>
      <c r="C3180" s="2506">
        <v>45607.583333333336</v>
      </c>
      <c r="D3180" s="2506">
        <v>45610.583333333336</v>
      </c>
      <c r="E3180" s="2508">
        <v>72.0</v>
      </c>
      <c r="F3180" s="2508" t="s">
        <v>579</v>
      </c>
      <c r="G3180" s="2508">
        <v>4.0</v>
      </c>
      <c r="H3180" s="2508">
        <v>161.0</v>
      </c>
      <c r="I3180" s="2508">
        <v>184.0</v>
      </c>
      <c r="J3180" s="2508">
        <v>124.0</v>
      </c>
      <c r="K3180" s="2510">
        <v>118669.0</v>
      </c>
      <c r="L3180" s="2510">
        <v>11867.0</v>
      </c>
      <c r="M3180" s="2508">
        <v>149.0</v>
      </c>
      <c r="N3180" s="2508">
        <v>12.0</v>
      </c>
      <c r="O3180" s="2508">
        <v>10.0</v>
      </c>
      <c r="P3180" s="2508">
        <v>0.1</v>
      </c>
    </row>
    <row r="3181">
      <c r="A3181" s="2505" t="s">
        <v>31</v>
      </c>
      <c r="B3181" s="2505" t="s">
        <v>783</v>
      </c>
      <c r="C3181" s="2506">
        <v>45614.583333333336</v>
      </c>
      <c r="D3181" s="2506">
        <v>45617.583333333336</v>
      </c>
      <c r="E3181" s="2508">
        <v>72.0</v>
      </c>
      <c r="F3181" s="2508" t="s">
        <v>579</v>
      </c>
      <c r="G3181" s="2508">
        <v>3.0</v>
      </c>
      <c r="H3181" s="2508">
        <v>151.0</v>
      </c>
      <c r="I3181" s="2508">
        <v>191.0</v>
      </c>
      <c r="J3181" s="2508">
        <v>116.0</v>
      </c>
      <c r="K3181" s="2510">
        <v>125481.0</v>
      </c>
      <c r="L3181" s="2510">
        <v>10457.0</v>
      </c>
      <c r="M3181" s="2508">
        <v>152.0</v>
      </c>
      <c r="N3181" s="2508">
        <v>11.0</v>
      </c>
      <c r="O3181" s="2508">
        <v>12.0</v>
      </c>
      <c r="P3181" s="2508">
        <v>0.2</v>
      </c>
    </row>
    <row r="3182">
      <c r="A3182" s="2505" t="s">
        <v>30</v>
      </c>
      <c r="B3182" s="2505" t="s">
        <v>783</v>
      </c>
      <c r="C3182" s="2506">
        <v>45621.583333333336</v>
      </c>
      <c r="D3182" s="2506">
        <v>45624.583333333336</v>
      </c>
      <c r="E3182" s="2508">
        <v>72.0</v>
      </c>
      <c r="F3182" s="2508" t="s">
        <v>579</v>
      </c>
      <c r="G3182" s="2508">
        <v>2.0</v>
      </c>
      <c r="H3182" s="2508">
        <v>110.0</v>
      </c>
      <c r="I3182" s="2508">
        <v>397.0</v>
      </c>
      <c r="J3182" s="2508">
        <v>65.0</v>
      </c>
      <c r="K3182" s="2510">
        <v>311868.0</v>
      </c>
      <c r="L3182" s="2510">
        <v>12475.0</v>
      </c>
      <c r="M3182" s="2508">
        <v>139.0</v>
      </c>
      <c r="N3182" s="2508">
        <v>13.0</v>
      </c>
      <c r="O3182" s="2508">
        <v>25.0</v>
      </c>
      <c r="P3182" s="2508">
        <v>0.3</v>
      </c>
    </row>
    <row r="3183">
      <c r="A3183" s="2505" t="s">
        <v>29</v>
      </c>
      <c r="B3183" s="2505" t="s">
        <v>783</v>
      </c>
      <c r="C3183" s="2506">
        <v>45628.583333333336</v>
      </c>
      <c r="D3183" s="2506">
        <v>45631.583333333336</v>
      </c>
      <c r="E3183" s="2508">
        <v>72.0</v>
      </c>
      <c r="F3183" s="2508" t="s">
        <v>579</v>
      </c>
      <c r="G3183" s="2508">
        <v>3.0</v>
      </c>
      <c r="H3183" s="2508">
        <v>141.0</v>
      </c>
      <c r="I3183" s="2508">
        <v>255.0</v>
      </c>
      <c r="J3183" s="2508">
        <v>101.0</v>
      </c>
      <c r="K3183" s="2510">
        <v>208761.0</v>
      </c>
      <c r="L3183" s="2510">
        <v>9941.0</v>
      </c>
      <c r="M3183" s="2508">
        <v>158.0</v>
      </c>
      <c r="N3183" s="2508">
        <v>10.0</v>
      </c>
      <c r="O3183" s="2508">
        <v>21.0</v>
      </c>
      <c r="P3183" s="2508">
        <v>0.3</v>
      </c>
    </row>
    <row r="3184">
      <c r="A3184" s="2505" t="s">
        <v>28</v>
      </c>
      <c r="B3184" s="2505" t="s">
        <v>783</v>
      </c>
      <c r="C3184" s="2506">
        <v>45635.583333333336</v>
      </c>
      <c r="D3184" s="2506">
        <v>45638.583333333336</v>
      </c>
      <c r="E3184" s="2508">
        <v>72.0</v>
      </c>
      <c r="F3184" s="2508" t="s">
        <v>579</v>
      </c>
      <c r="G3184" s="2508">
        <v>3.0</v>
      </c>
      <c r="H3184" s="2508">
        <v>138.0</v>
      </c>
      <c r="I3184" s="2508">
        <v>263.0</v>
      </c>
      <c r="J3184" s="2508">
        <v>105.0</v>
      </c>
      <c r="K3184" s="2510">
        <v>160878.0</v>
      </c>
      <c r="L3184" s="2510">
        <v>10055.0</v>
      </c>
      <c r="M3184" s="2508">
        <v>148.0</v>
      </c>
      <c r="N3184" s="2508">
        <v>10.0</v>
      </c>
      <c r="O3184" s="2508">
        <v>16.0</v>
      </c>
      <c r="P3184" s="2508">
        <v>0.2</v>
      </c>
    </row>
    <row r="3185">
      <c r="A3185" s="2505" t="s">
        <v>27</v>
      </c>
      <c r="B3185" s="2505" t="s">
        <v>783</v>
      </c>
      <c r="C3185" s="2506">
        <v>45642.583333333336</v>
      </c>
      <c r="D3185" s="2506">
        <v>45645.583333333336</v>
      </c>
      <c r="E3185" s="2508">
        <v>72.0</v>
      </c>
      <c r="F3185" s="2508" t="s">
        <v>579</v>
      </c>
      <c r="G3185" s="2508">
        <v>3.0</v>
      </c>
      <c r="H3185" s="2508">
        <v>129.0</v>
      </c>
      <c r="I3185" s="2508">
        <v>309.0</v>
      </c>
      <c r="J3185" s="2508">
        <v>91.0</v>
      </c>
      <c r="K3185" s="2510">
        <v>190882.0</v>
      </c>
      <c r="L3185" s="2510">
        <v>10605.0</v>
      </c>
      <c r="M3185" s="2508">
        <v>148.0</v>
      </c>
      <c r="N3185" s="2508">
        <v>11.0</v>
      </c>
      <c r="O3185" s="2508">
        <v>18.0</v>
      </c>
      <c r="P3185" s="2508">
        <v>0.3</v>
      </c>
    </row>
    <row r="3186">
      <c r="A3186" s="2505" t="s">
        <v>26</v>
      </c>
      <c r="B3186" s="2505" t="s">
        <v>783</v>
      </c>
      <c r="C3186" s="2506">
        <v>45649.583333333336</v>
      </c>
      <c r="D3186" s="2506">
        <v>45652.583333333336</v>
      </c>
      <c r="E3186" s="2508">
        <v>72.0</v>
      </c>
      <c r="F3186" s="2508" t="s">
        <v>579</v>
      </c>
      <c r="G3186" s="2508">
        <v>3.0</v>
      </c>
      <c r="H3186" s="2508">
        <v>116.0</v>
      </c>
      <c r="I3186" s="2508">
        <v>314.0</v>
      </c>
      <c r="J3186" s="2508">
        <v>86.0</v>
      </c>
      <c r="K3186" s="2510">
        <v>144720.0</v>
      </c>
      <c r="L3186" s="2510">
        <v>14472.0</v>
      </c>
      <c r="M3186" s="2508">
        <v>131.0</v>
      </c>
      <c r="N3186" s="2508">
        <v>15.0</v>
      </c>
      <c r="O3186" s="2508">
        <v>10.0</v>
      </c>
      <c r="P3186" s="2508">
        <v>0.1</v>
      </c>
    </row>
    <row r="3187">
      <c r="A3187" s="2505" t="s">
        <v>25</v>
      </c>
      <c r="B3187" s="2505" t="s">
        <v>783</v>
      </c>
      <c r="C3187" s="2506">
        <v>45656.583333333336</v>
      </c>
      <c r="D3187" s="2506">
        <v>45659.583333333336</v>
      </c>
      <c r="E3187" s="2508">
        <v>72.0</v>
      </c>
      <c r="F3187" s="2508" t="s">
        <v>579</v>
      </c>
      <c r="G3187" s="2508">
        <v>3.0</v>
      </c>
      <c r="H3187" s="2508">
        <v>126.0</v>
      </c>
      <c r="I3187" s="2508">
        <v>291.0</v>
      </c>
      <c r="J3187" s="2508">
        <v>90.0</v>
      </c>
      <c r="K3187" s="2510">
        <v>122747.0</v>
      </c>
      <c r="L3187" s="2510">
        <v>11159.0</v>
      </c>
      <c r="M3187" s="2508">
        <v>147.0</v>
      </c>
      <c r="N3187" s="2508">
        <v>11.0</v>
      </c>
      <c r="O3187" s="2508">
        <v>11.0</v>
      </c>
      <c r="P3187" s="2508">
        <v>0.2</v>
      </c>
    </row>
    <row r="3188">
      <c r="A3188" s="2505" t="s">
        <v>24</v>
      </c>
      <c r="B3188" s="2505" t="s">
        <v>783</v>
      </c>
      <c r="C3188" s="2506">
        <v>45663.583333333336</v>
      </c>
      <c r="D3188" s="2506">
        <v>45666.583333333336</v>
      </c>
      <c r="E3188" s="2508">
        <v>72.0</v>
      </c>
      <c r="F3188" s="2508" t="s">
        <v>579</v>
      </c>
      <c r="G3188" s="2508">
        <v>3.0</v>
      </c>
      <c r="H3188" s="2508">
        <v>162.0</v>
      </c>
      <c r="I3188" s="2508">
        <v>104.0</v>
      </c>
      <c r="J3188" s="2508">
        <v>147.0</v>
      </c>
      <c r="K3188" s="2510">
        <v>21059.0</v>
      </c>
      <c r="L3188" s="2510">
        <v>10530.0</v>
      </c>
      <c r="M3188" s="2508">
        <v>144.0</v>
      </c>
      <c r="N3188" s="2508">
        <v>11.0</v>
      </c>
      <c r="O3188" s="2508">
        <v>2.0</v>
      </c>
      <c r="P3188" s="2508">
        <v>0.0</v>
      </c>
    </row>
    <row r="3189">
      <c r="A3189" s="2505" t="s">
        <v>23</v>
      </c>
      <c r="B3189" s="2505" t="s">
        <v>783</v>
      </c>
      <c r="C3189" s="2506">
        <v>45670.583333333336</v>
      </c>
      <c r="D3189" s="2506">
        <v>45673.583333333336</v>
      </c>
      <c r="E3189" s="2508">
        <v>72.0</v>
      </c>
      <c r="F3189" s="2508" t="s">
        <v>579</v>
      </c>
      <c r="G3189" s="2508">
        <v>2.0</v>
      </c>
      <c r="H3189" s="2508">
        <v>136.0</v>
      </c>
      <c r="I3189" s="2508">
        <v>262.0</v>
      </c>
      <c r="J3189" s="2508">
        <v>101.0</v>
      </c>
      <c r="K3189" s="2510">
        <v>135766.0</v>
      </c>
      <c r="L3189" s="2510">
        <v>9698.0</v>
      </c>
      <c r="M3189" s="2508">
        <v>145.0</v>
      </c>
      <c r="N3189" s="2508">
        <v>10.0</v>
      </c>
      <c r="O3189" s="2508">
        <v>14.0</v>
      </c>
      <c r="P3189" s="2508">
        <v>0.2</v>
      </c>
    </row>
    <row r="3190">
      <c r="A3190" s="2505" t="s">
        <v>22</v>
      </c>
      <c r="B3190" s="2505" t="s">
        <v>783</v>
      </c>
      <c r="C3190" s="2506">
        <v>45677.583333333336</v>
      </c>
      <c r="D3190" s="2506">
        <v>45680.583333333336</v>
      </c>
      <c r="E3190" s="2508">
        <v>72.0</v>
      </c>
      <c r="F3190" s="2508" t="s">
        <v>579</v>
      </c>
      <c r="G3190" s="2508">
        <v>2.0</v>
      </c>
      <c r="H3190" s="2508">
        <v>101.0</v>
      </c>
      <c r="I3190" s="2508">
        <v>422.0</v>
      </c>
      <c r="J3190" s="2508">
        <v>66.0</v>
      </c>
      <c r="K3190" s="2510">
        <v>387126.0</v>
      </c>
      <c r="L3190" s="2510">
        <v>19356.0</v>
      </c>
      <c r="M3190" s="2508">
        <v>116.0</v>
      </c>
      <c r="N3190" s="2508">
        <v>20.0</v>
      </c>
      <c r="O3190" s="2508">
        <v>20.0</v>
      </c>
      <c r="P3190" s="2508">
        <v>0.3</v>
      </c>
    </row>
    <row r="3191">
      <c r="A3191" s="2505" t="s">
        <v>21</v>
      </c>
      <c r="B3191" s="2505" t="s">
        <v>783</v>
      </c>
      <c r="C3191" s="2506">
        <v>45684.583333333336</v>
      </c>
      <c r="D3191" s="2506">
        <v>45687.583333333336</v>
      </c>
      <c r="E3191" s="2508">
        <v>72.0</v>
      </c>
      <c r="F3191" s="2508" t="s">
        <v>579</v>
      </c>
      <c r="G3191" s="2508">
        <v>4.0</v>
      </c>
      <c r="H3191" s="2508">
        <v>101.0</v>
      </c>
      <c r="I3191" s="2508">
        <v>448.0</v>
      </c>
      <c r="J3191" s="2508">
        <v>63.0</v>
      </c>
      <c r="K3191" s="2510">
        <v>347714.0</v>
      </c>
      <c r="L3191" s="2510">
        <v>21732.0</v>
      </c>
      <c r="M3191" s="2508">
        <v>117.0</v>
      </c>
      <c r="N3191" s="2508">
        <v>22.0</v>
      </c>
      <c r="O3191" s="2508">
        <v>16.0</v>
      </c>
      <c r="P3191" s="2508">
        <v>0.2</v>
      </c>
    </row>
    <row r="3192">
      <c r="A3192" s="2505" t="s">
        <v>20</v>
      </c>
      <c r="B3192" s="2505" t="s">
        <v>783</v>
      </c>
      <c r="C3192" s="2506">
        <v>45691.583333333336</v>
      </c>
      <c r="D3192" s="2506">
        <v>45694.583333333336</v>
      </c>
      <c r="E3192" s="2508">
        <v>72.0</v>
      </c>
      <c r="F3192" s="2508" t="s">
        <v>579</v>
      </c>
      <c r="G3192" s="2508">
        <v>5.0</v>
      </c>
      <c r="H3192" s="2508">
        <v>105.0</v>
      </c>
      <c r="I3192" s="2508">
        <v>418.0</v>
      </c>
      <c r="J3192" s="2508">
        <v>74.0</v>
      </c>
      <c r="K3192" s="2510">
        <v>318416.0</v>
      </c>
      <c r="L3192" s="2510">
        <v>16759.0</v>
      </c>
      <c r="M3192" s="2508">
        <v>127.0</v>
      </c>
      <c r="N3192" s="2508">
        <v>17.0</v>
      </c>
      <c r="O3192" s="2508">
        <v>19.0</v>
      </c>
      <c r="P3192" s="2508">
        <v>0.3</v>
      </c>
    </row>
    <row r="3193">
      <c r="A3193" s="2505" t="s">
        <v>19</v>
      </c>
      <c r="B3193" s="2505" t="s">
        <v>783</v>
      </c>
      <c r="C3193" s="2506">
        <v>45698.583333333336</v>
      </c>
      <c r="D3193" s="2506">
        <v>45701.583333333336</v>
      </c>
      <c r="E3193" s="2508">
        <v>72.0</v>
      </c>
      <c r="F3193" s="2508" t="s">
        <v>579</v>
      </c>
      <c r="G3193" s="2508">
        <v>5.0</v>
      </c>
      <c r="H3193" s="2508">
        <v>102.0</v>
      </c>
      <c r="I3193" s="2508">
        <v>396.0</v>
      </c>
      <c r="J3193" s="2508">
        <v>68.0</v>
      </c>
      <c r="K3193" s="2510">
        <v>237231.0</v>
      </c>
      <c r="L3193" s="2510">
        <v>14827.0</v>
      </c>
      <c r="M3193" s="2508">
        <v>120.0</v>
      </c>
      <c r="N3193" s="2508">
        <v>15.0</v>
      </c>
      <c r="O3193" s="2508">
        <v>16.0</v>
      </c>
      <c r="P3193" s="2508">
        <v>0.2</v>
      </c>
    </row>
    <row r="3194">
      <c r="A3194" s="2505" t="s">
        <v>18</v>
      </c>
      <c r="B3194" s="2505" t="s">
        <v>783</v>
      </c>
      <c r="C3194" s="2506">
        <v>45705.583333333336</v>
      </c>
      <c r="D3194" s="2506">
        <v>45708.583333333336</v>
      </c>
      <c r="E3194" s="2508">
        <v>72.0</v>
      </c>
      <c r="F3194" s="2508" t="s">
        <v>579</v>
      </c>
      <c r="G3194" s="2508">
        <v>4.0</v>
      </c>
      <c r="H3194" s="2508">
        <v>145.0</v>
      </c>
      <c r="I3194" s="2508">
        <v>186.0</v>
      </c>
      <c r="J3194" s="2508">
        <v>131.0</v>
      </c>
      <c r="K3194" s="2510">
        <v>61620.0</v>
      </c>
      <c r="L3194" s="2510">
        <v>12324.0</v>
      </c>
      <c r="M3194" s="2508">
        <v>136.0</v>
      </c>
      <c r="N3194" s="2508">
        <v>13.0</v>
      </c>
      <c r="O3194" s="2508">
        <v>5.0</v>
      </c>
      <c r="P3194" s="2508">
        <v>0.1</v>
      </c>
    </row>
    <row r="3195">
      <c r="A3195" s="2505" t="s">
        <v>17</v>
      </c>
      <c r="B3195" s="2505" t="s">
        <v>783</v>
      </c>
      <c r="C3195" s="2506">
        <v>45712.583333333336</v>
      </c>
      <c r="D3195" s="2506">
        <v>45715.583333333336</v>
      </c>
      <c r="E3195" s="2508">
        <v>72.0</v>
      </c>
      <c r="F3195" s="2508" t="s">
        <v>579</v>
      </c>
      <c r="G3195" s="2508">
        <v>4.0</v>
      </c>
      <c r="H3195" s="2508">
        <v>82.0</v>
      </c>
      <c r="I3195" s="2508">
        <v>508.0</v>
      </c>
      <c r="J3195" s="2508">
        <v>59.0</v>
      </c>
      <c r="K3195" s="2510">
        <v>351012.0</v>
      </c>
      <c r="L3195" s="2510">
        <v>29251.0</v>
      </c>
      <c r="M3195" s="2508">
        <v>86.0</v>
      </c>
      <c r="N3195" s="2508">
        <v>30.0</v>
      </c>
      <c r="O3195" s="2508">
        <v>12.0</v>
      </c>
      <c r="P3195" s="2508">
        <v>0.2</v>
      </c>
    </row>
    <row r="3196">
      <c r="A3196" s="2505" t="s">
        <v>16</v>
      </c>
      <c r="B3196" s="2505" t="s">
        <v>783</v>
      </c>
      <c r="C3196" s="2506">
        <v>45719.583333333336</v>
      </c>
      <c r="D3196" s="2506">
        <v>45722.583333333336</v>
      </c>
      <c r="E3196" s="2508">
        <v>72.0</v>
      </c>
      <c r="F3196" s="2508" t="s">
        <v>579</v>
      </c>
      <c r="G3196" s="2508">
        <v>5.0</v>
      </c>
      <c r="H3196" s="2508">
        <v>120.0</v>
      </c>
      <c r="I3196" s="2508">
        <v>296.0</v>
      </c>
      <c r="J3196" s="2508">
        <v>82.0</v>
      </c>
      <c r="K3196" s="2510">
        <v>134719.0</v>
      </c>
      <c r="L3196" s="2510">
        <v>11227.0</v>
      </c>
      <c r="M3196" s="2508">
        <v>139.0</v>
      </c>
      <c r="N3196" s="2508">
        <v>11.0</v>
      </c>
      <c r="O3196" s="2508">
        <v>12.0</v>
      </c>
      <c r="P3196" s="2508">
        <v>0.2</v>
      </c>
    </row>
    <row r="3197">
      <c r="A3197" s="2505" t="s">
        <v>782</v>
      </c>
      <c r="B3197" s="2505" t="s">
        <v>783</v>
      </c>
      <c r="C3197" s="2506">
        <v>45502.625</v>
      </c>
      <c r="D3197" s="2506">
        <v>45505.583333333336</v>
      </c>
      <c r="E3197" s="2508">
        <v>71.0</v>
      </c>
      <c r="F3197" s="2508" t="s">
        <v>564</v>
      </c>
      <c r="G3197" s="2508">
        <v>4.0</v>
      </c>
      <c r="H3197" s="2508">
        <v>126.0</v>
      </c>
      <c r="I3197" s="2508">
        <v>309.0</v>
      </c>
      <c r="J3197" s="2508">
        <v>96.0</v>
      </c>
      <c r="K3197" s="2510">
        <v>99438.0</v>
      </c>
      <c r="L3197" s="2510">
        <v>7649.0</v>
      </c>
      <c r="M3197" s="2508">
        <v>145.0</v>
      </c>
      <c r="N3197" s="2508">
        <v>9.0</v>
      </c>
      <c r="O3197" s="2508">
        <v>13.0</v>
      </c>
      <c r="P3197" s="2508">
        <v>0.2</v>
      </c>
    </row>
    <row r="3198">
      <c r="A3198" s="2505" t="s">
        <v>46</v>
      </c>
      <c r="B3198" s="2505" t="s">
        <v>783</v>
      </c>
      <c r="C3198" s="2506">
        <v>45509.625</v>
      </c>
      <c r="D3198" s="2506">
        <v>45512.583333333336</v>
      </c>
      <c r="E3198" s="2508">
        <v>71.0</v>
      </c>
      <c r="F3198" s="2508" t="s">
        <v>564</v>
      </c>
      <c r="G3198" s="2508">
        <v>4.0</v>
      </c>
      <c r="H3198" s="2508">
        <v>88.0</v>
      </c>
      <c r="I3198" s="2508">
        <v>473.0</v>
      </c>
      <c r="J3198" s="2508">
        <v>59.0</v>
      </c>
      <c r="K3198" s="2510">
        <v>193761.0</v>
      </c>
      <c r="L3198" s="2510">
        <v>10765.0</v>
      </c>
      <c r="M3198" s="2508">
        <v>127.0</v>
      </c>
      <c r="N3198" s="2508">
        <v>13.0</v>
      </c>
      <c r="O3198" s="2508">
        <v>18.0</v>
      </c>
      <c r="P3198" s="2508">
        <v>0.3</v>
      </c>
    </row>
    <row r="3199">
      <c r="A3199" s="2505" t="s">
        <v>45</v>
      </c>
      <c r="B3199" s="2505" t="s">
        <v>783</v>
      </c>
      <c r="C3199" s="2506">
        <v>45516.625</v>
      </c>
      <c r="D3199" s="2506">
        <v>45519.583333333336</v>
      </c>
      <c r="E3199" s="2508">
        <v>71.0</v>
      </c>
      <c r="F3199" s="2508" t="s">
        <v>564</v>
      </c>
      <c r="G3199" s="2508">
        <v>4.0</v>
      </c>
      <c r="H3199" s="2508">
        <v>110.0</v>
      </c>
      <c r="I3199" s="2508">
        <v>380.0</v>
      </c>
      <c r="J3199" s="2508">
        <v>71.0</v>
      </c>
      <c r="K3199" s="2510">
        <v>137257.0</v>
      </c>
      <c r="L3199" s="2510">
        <v>9804.0</v>
      </c>
      <c r="M3199" s="2508">
        <v>126.0</v>
      </c>
      <c r="N3199" s="2508">
        <v>11.0</v>
      </c>
      <c r="O3199" s="2508">
        <v>14.0</v>
      </c>
      <c r="P3199" s="2508">
        <v>0.2</v>
      </c>
    </row>
    <row r="3200">
      <c r="A3200" s="2505" t="s">
        <v>44</v>
      </c>
      <c r="B3200" s="2505" t="s">
        <v>783</v>
      </c>
      <c r="C3200" s="2506">
        <v>45523.625</v>
      </c>
      <c r="D3200" s="2506">
        <v>45526.583333333336</v>
      </c>
      <c r="E3200" s="2508">
        <v>71.0</v>
      </c>
      <c r="F3200" s="2508" t="s">
        <v>564</v>
      </c>
      <c r="G3200" s="2508">
        <v>3.0</v>
      </c>
      <c r="H3200" s="2508">
        <v>132.0</v>
      </c>
      <c r="I3200" s="2508">
        <v>305.0</v>
      </c>
      <c r="J3200" s="2508">
        <v>100.0</v>
      </c>
      <c r="K3200" s="2510">
        <v>86000.0</v>
      </c>
      <c r="L3200" s="2510">
        <v>8600.0</v>
      </c>
      <c r="M3200" s="2508">
        <v>140.0</v>
      </c>
      <c r="N3200" s="2508">
        <v>10.0</v>
      </c>
      <c r="O3200" s="2508">
        <v>10.0</v>
      </c>
      <c r="P3200" s="2508">
        <v>0.1</v>
      </c>
    </row>
    <row r="3201">
      <c r="A3201" s="2505" t="s">
        <v>43</v>
      </c>
      <c r="B3201" s="2505" t="s">
        <v>783</v>
      </c>
      <c r="C3201" s="2506">
        <v>45530.625</v>
      </c>
      <c r="D3201" s="2506">
        <v>45533.583333333336</v>
      </c>
      <c r="E3201" s="2508">
        <v>71.0</v>
      </c>
      <c r="F3201" s="2508" t="s">
        <v>564</v>
      </c>
      <c r="G3201" s="2508">
        <v>6.0</v>
      </c>
      <c r="H3201" s="2508">
        <v>131.0</v>
      </c>
      <c r="I3201" s="2508">
        <v>275.0</v>
      </c>
      <c r="J3201" s="2508">
        <v>98.0</v>
      </c>
      <c r="K3201" s="2510">
        <v>90948.0</v>
      </c>
      <c r="L3201" s="2510">
        <v>6996.0</v>
      </c>
      <c r="M3201" s="2508">
        <v>149.0</v>
      </c>
      <c r="N3201" s="2508">
        <v>8.0</v>
      </c>
      <c r="O3201" s="2508">
        <v>13.0</v>
      </c>
      <c r="P3201" s="2508">
        <v>0.2</v>
      </c>
    </row>
    <row r="3202">
      <c r="A3202" s="2505" t="s">
        <v>42</v>
      </c>
      <c r="B3202" s="2505" t="s">
        <v>783</v>
      </c>
      <c r="C3202" s="2506">
        <v>45537.708333333336</v>
      </c>
      <c r="D3202" s="2506">
        <v>45540.666666666664</v>
      </c>
      <c r="E3202" s="2508">
        <v>71.0</v>
      </c>
      <c r="F3202" s="2508" t="s">
        <v>564</v>
      </c>
      <c r="G3202" s="2508">
        <v>3.0</v>
      </c>
      <c r="H3202" s="2508">
        <v>123.0</v>
      </c>
      <c r="I3202" s="2508">
        <v>336.0</v>
      </c>
      <c r="J3202" s="2508">
        <v>97.0</v>
      </c>
      <c r="K3202" s="2510">
        <v>116927.0</v>
      </c>
      <c r="L3202" s="2510">
        <v>11693.0</v>
      </c>
      <c r="M3202" s="2508">
        <v>125.0</v>
      </c>
      <c r="N3202" s="2508">
        <v>14.0</v>
      </c>
      <c r="O3202" s="2508">
        <v>10.0</v>
      </c>
      <c r="P3202" s="2508">
        <v>0.1</v>
      </c>
    </row>
    <row r="3203">
      <c r="A3203" s="2505" t="s">
        <v>41</v>
      </c>
      <c r="B3203" s="2505" t="s">
        <v>783</v>
      </c>
      <c r="C3203" s="2506">
        <v>45544.708333333336</v>
      </c>
      <c r="D3203" s="2506">
        <v>45547.583333333336</v>
      </c>
      <c r="E3203" s="2508">
        <v>69.0</v>
      </c>
      <c r="F3203" s="2508" t="s">
        <v>564</v>
      </c>
      <c r="G3203" s="2508">
        <v>3.0</v>
      </c>
      <c r="H3203" s="2508">
        <v>124.0</v>
      </c>
      <c r="I3203" s="2508">
        <v>332.0</v>
      </c>
      <c r="J3203" s="2508">
        <v>82.0</v>
      </c>
      <c r="K3203" s="2510">
        <v>137427.0</v>
      </c>
      <c r="L3203" s="2510">
        <v>6544.0</v>
      </c>
      <c r="M3203" s="2508">
        <v>157.0</v>
      </c>
      <c r="N3203" s="2508">
        <v>8.0</v>
      </c>
      <c r="O3203" s="2508">
        <v>21.0</v>
      </c>
      <c r="P3203" s="2508">
        <v>0.3</v>
      </c>
    </row>
    <row r="3204">
      <c r="A3204" s="2505" t="s">
        <v>40</v>
      </c>
      <c r="B3204" s="2505" t="s">
        <v>783</v>
      </c>
      <c r="C3204" s="2506">
        <v>45551.708333333336</v>
      </c>
      <c r="D3204" s="2506">
        <v>45554.583333333336</v>
      </c>
      <c r="E3204" s="2508">
        <v>69.0</v>
      </c>
      <c r="F3204" s="2508" t="s">
        <v>564</v>
      </c>
      <c r="G3204" s="2508">
        <v>4.0</v>
      </c>
      <c r="H3204" s="2508">
        <v>122.0</v>
      </c>
      <c r="I3204" s="2508">
        <v>328.0</v>
      </c>
      <c r="J3204" s="2508">
        <v>89.0</v>
      </c>
      <c r="K3204" s="2510">
        <v>105114.0</v>
      </c>
      <c r="L3204" s="2510">
        <v>6570.0</v>
      </c>
      <c r="M3204" s="2508">
        <v>149.0</v>
      </c>
      <c r="N3204" s="2508">
        <v>8.0</v>
      </c>
      <c r="O3204" s="2508">
        <v>16.0</v>
      </c>
      <c r="P3204" s="2508">
        <v>0.2</v>
      </c>
    </row>
    <row r="3205">
      <c r="A3205" s="2505" t="s">
        <v>39</v>
      </c>
      <c r="B3205" s="2505" t="s">
        <v>783</v>
      </c>
      <c r="C3205" s="2506">
        <v>45558.708333333336</v>
      </c>
      <c r="D3205" s="2506">
        <v>45561.583333333336</v>
      </c>
      <c r="E3205" s="2508">
        <v>69.0</v>
      </c>
      <c r="F3205" s="2508" t="s">
        <v>564</v>
      </c>
      <c r="G3205" s="2508">
        <v>3.0</v>
      </c>
      <c r="H3205" s="2508">
        <v>54.0</v>
      </c>
      <c r="I3205" s="2508">
        <v>652.0</v>
      </c>
      <c r="J3205" s="2508">
        <v>40.0</v>
      </c>
      <c r="K3205" s="2510">
        <v>378099.0</v>
      </c>
      <c r="L3205" s="2510">
        <v>25207.0</v>
      </c>
      <c r="M3205" s="2508">
        <v>80.0</v>
      </c>
      <c r="N3205" s="2508">
        <v>29.0</v>
      </c>
      <c r="O3205" s="2508">
        <v>15.0</v>
      </c>
      <c r="P3205" s="2508">
        <v>0.2</v>
      </c>
    </row>
    <row r="3206">
      <c r="A3206" s="2505" t="s">
        <v>38</v>
      </c>
      <c r="B3206" s="2505" t="s">
        <v>783</v>
      </c>
      <c r="C3206" s="2506">
        <v>45565.708333333336</v>
      </c>
      <c r="D3206" s="2506">
        <v>45568.583333333336</v>
      </c>
      <c r="E3206" s="2508">
        <v>69.0</v>
      </c>
      <c r="F3206" s="2508" t="s">
        <v>564</v>
      </c>
      <c r="G3206" s="2508">
        <v>4.0</v>
      </c>
      <c r="H3206" s="2508">
        <v>148.0</v>
      </c>
      <c r="I3206" s="2508">
        <v>203.0</v>
      </c>
      <c r="J3206" s="2508">
        <v>115.0</v>
      </c>
      <c r="K3206" s="2510">
        <v>82868.0</v>
      </c>
      <c r="L3206" s="2510">
        <v>5919.0</v>
      </c>
      <c r="M3206" s="2508">
        <v>163.0</v>
      </c>
      <c r="N3206" s="2508">
        <v>7.0</v>
      </c>
      <c r="O3206" s="2508">
        <v>14.0</v>
      </c>
      <c r="P3206" s="2508">
        <v>0.2</v>
      </c>
    </row>
    <row r="3207">
      <c r="A3207" s="2505" t="s">
        <v>37</v>
      </c>
      <c r="B3207" s="2505" t="s">
        <v>783</v>
      </c>
      <c r="C3207" s="2506">
        <v>45572.625</v>
      </c>
      <c r="D3207" s="2506">
        <v>45575.583333333336</v>
      </c>
      <c r="E3207" s="2508">
        <v>71.0</v>
      </c>
      <c r="F3207" s="2508" t="s">
        <v>564</v>
      </c>
      <c r="G3207" s="2508">
        <v>3.0</v>
      </c>
      <c r="H3207" s="2508">
        <v>154.0</v>
      </c>
      <c r="I3207" s="2508">
        <v>198.0</v>
      </c>
      <c r="J3207" s="2508">
        <v>125.0</v>
      </c>
      <c r="K3207" s="2510">
        <v>89525.0</v>
      </c>
      <c r="L3207" s="2510">
        <v>6395.0</v>
      </c>
      <c r="M3207" s="2508">
        <v>167.0</v>
      </c>
      <c r="N3207" s="2508">
        <v>7.0</v>
      </c>
      <c r="O3207" s="2508">
        <v>14.0</v>
      </c>
      <c r="P3207" s="2508">
        <v>0.2</v>
      </c>
    </row>
    <row r="3208">
      <c r="A3208" s="2505" t="s">
        <v>36</v>
      </c>
      <c r="B3208" s="2505" t="s">
        <v>783</v>
      </c>
      <c r="C3208" s="2506">
        <v>45579.625</v>
      </c>
      <c r="D3208" s="2506">
        <v>45582.583333333336</v>
      </c>
      <c r="E3208" s="2508">
        <v>71.0</v>
      </c>
      <c r="F3208" s="2508" t="s">
        <v>564</v>
      </c>
      <c r="G3208" s="2508">
        <v>2.0</v>
      </c>
      <c r="H3208" s="2508">
        <v>175.0</v>
      </c>
      <c r="I3208" s="2508">
        <v>76.0</v>
      </c>
      <c r="J3208" s="2508">
        <v>162.0</v>
      </c>
      <c r="K3208" s="2510">
        <v>36571.0</v>
      </c>
      <c r="L3208" s="2510">
        <v>4571.0</v>
      </c>
      <c r="M3208" s="2508">
        <v>173.0</v>
      </c>
      <c r="N3208" s="2508">
        <v>5.0</v>
      </c>
      <c r="O3208" s="2508">
        <v>8.0</v>
      </c>
      <c r="P3208" s="2508">
        <v>0.1</v>
      </c>
    </row>
    <row r="3209">
      <c r="A3209" s="2505" t="s">
        <v>35</v>
      </c>
      <c r="B3209" s="2505" t="s">
        <v>783</v>
      </c>
      <c r="C3209" s="2506">
        <v>45586.625</v>
      </c>
      <c r="D3209" s="2506">
        <v>45589.583333333336</v>
      </c>
      <c r="E3209" s="2508">
        <v>71.0</v>
      </c>
      <c r="F3209" s="2508" t="s">
        <v>564</v>
      </c>
      <c r="G3209" s="2508">
        <v>3.0</v>
      </c>
      <c r="H3209" s="2508">
        <v>146.0</v>
      </c>
      <c r="I3209" s="2508">
        <v>223.0</v>
      </c>
      <c r="J3209" s="2508">
        <v>115.0</v>
      </c>
      <c r="K3209" s="2510">
        <v>91815.0</v>
      </c>
      <c r="L3209" s="2510">
        <v>7651.0</v>
      </c>
      <c r="M3209" s="2508">
        <v>151.0</v>
      </c>
      <c r="N3209" s="2508">
        <v>10.0</v>
      </c>
      <c r="O3209" s="2508">
        <v>12.0</v>
      </c>
      <c r="P3209" s="2508">
        <v>0.2</v>
      </c>
    </row>
    <row r="3210">
      <c r="A3210" s="2505" t="s">
        <v>34</v>
      </c>
      <c r="B3210" s="2505" t="s">
        <v>783</v>
      </c>
      <c r="C3210" s="2506">
        <v>45593.583333333336</v>
      </c>
      <c r="D3210" s="2506">
        <v>45596.583333333336</v>
      </c>
      <c r="E3210" s="2508">
        <v>72.0</v>
      </c>
      <c r="F3210" s="2508" t="s">
        <v>564</v>
      </c>
      <c r="G3210" s="2508">
        <v>3.0</v>
      </c>
      <c r="H3210" s="2508">
        <v>79.0</v>
      </c>
      <c r="I3210" s="2508">
        <v>494.0</v>
      </c>
      <c r="J3210" s="2508">
        <v>59.0</v>
      </c>
      <c r="K3210" s="2510">
        <v>280796.0</v>
      </c>
      <c r="L3210" s="2510">
        <v>15600.0</v>
      </c>
      <c r="M3210" s="2508">
        <v>103.0</v>
      </c>
      <c r="N3210" s="2508">
        <v>20.0</v>
      </c>
      <c r="O3210" s="2508">
        <v>18.0</v>
      </c>
      <c r="P3210" s="2508">
        <v>0.3</v>
      </c>
    </row>
    <row r="3211">
      <c r="A3211" s="2505" t="s">
        <v>33</v>
      </c>
      <c r="B3211" s="2505" t="s">
        <v>783</v>
      </c>
      <c r="C3211" s="2506">
        <v>45600.583333333336</v>
      </c>
      <c r="D3211" s="2506">
        <v>45603.583333333336</v>
      </c>
      <c r="E3211" s="2508">
        <v>72.0</v>
      </c>
      <c r="F3211" s="2508" t="s">
        <v>564</v>
      </c>
      <c r="G3211" s="2508">
        <v>4.0</v>
      </c>
      <c r="H3211" s="2508">
        <v>131.0</v>
      </c>
      <c r="I3211" s="2508">
        <v>303.0</v>
      </c>
      <c r="J3211" s="2508">
        <v>100.0</v>
      </c>
      <c r="K3211" s="2510">
        <v>178795.0</v>
      </c>
      <c r="L3211" s="2510">
        <v>7152.0</v>
      </c>
      <c r="M3211" s="2508">
        <v>157.0</v>
      </c>
      <c r="N3211" s="2508">
        <v>9.0</v>
      </c>
      <c r="O3211" s="2508">
        <v>25.0</v>
      </c>
      <c r="P3211" s="2508">
        <v>0.3</v>
      </c>
    </row>
    <row r="3212">
      <c r="A3212" s="2505" t="s">
        <v>32</v>
      </c>
      <c r="B3212" s="2505" t="s">
        <v>783</v>
      </c>
      <c r="C3212" s="2506">
        <v>45607.583333333336</v>
      </c>
      <c r="D3212" s="2506">
        <v>45610.583333333336</v>
      </c>
      <c r="E3212" s="2508">
        <v>72.0</v>
      </c>
      <c r="F3212" s="2508" t="s">
        <v>564</v>
      </c>
      <c r="G3212" s="2508">
        <v>3.0</v>
      </c>
      <c r="H3212" s="2508">
        <v>91.0</v>
      </c>
      <c r="I3212" s="2508">
        <v>481.0</v>
      </c>
      <c r="J3212" s="2508">
        <v>57.0</v>
      </c>
      <c r="K3212" s="2510">
        <v>414771.0</v>
      </c>
      <c r="L3212" s="2510">
        <v>9876.0</v>
      </c>
      <c r="M3212" s="2508">
        <v>146.0</v>
      </c>
      <c r="N3212" s="2508">
        <v>13.0</v>
      </c>
      <c r="O3212" s="2508">
        <v>42.0</v>
      </c>
      <c r="P3212" s="2508">
        <v>0.6</v>
      </c>
    </row>
    <row r="3213">
      <c r="A3213" s="2505" t="s">
        <v>31</v>
      </c>
      <c r="B3213" s="2505" t="s">
        <v>783</v>
      </c>
      <c r="C3213" s="2506">
        <v>45614.583333333336</v>
      </c>
      <c r="D3213" s="2506">
        <v>45617.583333333336</v>
      </c>
      <c r="E3213" s="2508">
        <v>72.0</v>
      </c>
      <c r="F3213" s="2508" t="s">
        <v>564</v>
      </c>
      <c r="G3213" s="2508">
        <v>5.0</v>
      </c>
      <c r="H3213" s="2508">
        <v>110.0</v>
      </c>
      <c r="I3213" s="2508">
        <v>368.0</v>
      </c>
      <c r="J3213" s="2508">
        <v>89.0</v>
      </c>
      <c r="K3213" s="2510">
        <v>249580.0</v>
      </c>
      <c r="L3213" s="2510">
        <v>11345.0</v>
      </c>
      <c r="M3213" s="2508">
        <v>134.0</v>
      </c>
      <c r="N3213" s="2508">
        <v>14.0</v>
      </c>
      <c r="O3213" s="2508">
        <v>22.0</v>
      </c>
      <c r="P3213" s="2508">
        <v>0.3</v>
      </c>
    </row>
    <row r="3214">
      <c r="A3214" s="2505" t="s">
        <v>30</v>
      </c>
      <c r="B3214" s="2505" t="s">
        <v>783</v>
      </c>
      <c r="C3214" s="2506">
        <v>45621.583333333336</v>
      </c>
      <c r="D3214" s="2506">
        <v>45624.583333333336</v>
      </c>
      <c r="E3214" s="2508">
        <v>72.0</v>
      </c>
      <c r="F3214" s="2508" t="s">
        <v>564</v>
      </c>
      <c r="G3214" s="2508">
        <v>4.0</v>
      </c>
      <c r="H3214" s="2508">
        <v>134.0</v>
      </c>
      <c r="I3214" s="2508">
        <v>280.0</v>
      </c>
      <c r="J3214" s="2508">
        <v>100.0</v>
      </c>
      <c r="K3214" s="2510">
        <v>151417.0</v>
      </c>
      <c r="L3214" s="2510">
        <v>6057.0</v>
      </c>
      <c r="M3214" s="2508">
        <v>164.0</v>
      </c>
      <c r="N3214" s="2508">
        <v>8.0</v>
      </c>
      <c r="O3214" s="2508">
        <v>25.0</v>
      </c>
      <c r="P3214" s="2508">
        <v>0.3</v>
      </c>
    </row>
    <row r="3215">
      <c r="A3215" s="2505" t="s">
        <v>29</v>
      </c>
      <c r="B3215" s="2505" t="s">
        <v>783</v>
      </c>
      <c r="C3215" s="2506">
        <v>45628.583333333336</v>
      </c>
      <c r="D3215" s="2506">
        <v>45631.583333333336</v>
      </c>
      <c r="E3215" s="2508">
        <v>72.0</v>
      </c>
      <c r="F3215" s="2508" t="s">
        <v>564</v>
      </c>
      <c r="G3215" s="2508">
        <v>3.0</v>
      </c>
      <c r="H3215" s="2508">
        <v>105.0</v>
      </c>
      <c r="I3215" s="2508">
        <v>431.0</v>
      </c>
      <c r="J3215" s="2508">
        <v>67.0</v>
      </c>
      <c r="K3215" s="2510">
        <v>335511.0</v>
      </c>
      <c r="L3215" s="2510">
        <v>7988.0</v>
      </c>
      <c r="M3215" s="2508">
        <v>157.0</v>
      </c>
      <c r="N3215" s="2508">
        <v>10.0</v>
      </c>
      <c r="O3215" s="2508">
        <v>42.0</v>
      </c>
      <c r="P3215" s="2508">
        <v>0.6</v>
      </c>
    </row>
    <row r="3216">
      <c r="A3216" s="2505" t="s">
        <v>28</v>
      </c>
      <c r="B3216" s="2505" t="s">
        <v>783</v>
      </c>
      <c r="C3216" s="2506">
        <v>45635.583333333336</v>
      </c>
      <c r="D3216" s="2506">
        <v>45638.583333333336</v>
      </c>
      <c r="E3216" s="2508">
        <v>72.0</v>
      </c>
      <c r="F3216" s="2508" t="s">
        <v>564</v>
      </c>
      <c r="G3216" s="2508">
        <v>4.0</v>
      </c>
      <c r="H3216" s="2508">
        <v>120.0</v>
      </c>
      <c r="I3216" s="2508">
        <v>329.0</v>
      </c>
      <c r="J3216" s="2508">
        <v>96.0</v>
      </c>
      <c r="K3216" s="2510">
        <v>180508.0</v>
      </c>
      <c r="L3216" s="2510">
        <v>7848.0</v>
      </c>
      <c r="M3216" s="2508">
        <v>151.0</v>
      </c>
      <c r="N3216" s="2508">
        <v>10.0</v>
      </c>
      <c r="O3216" s="2508">
        <v>23.0</v>
      </c>
      <c r="P3216" s="2508">
        <v>0.3</v>
      </c>
    </row>
    <row r="3217">
      <c r="A3217" s="2505" t="s">
        <v>27</v>
      </c>
      <c r="B3217" s="2505" t="s">
        <v>783</v>
      </c>
      <c r="C3217" s="2506">
        <v>45642.583333333336</v>
      </c>
      <c r="D3217" s="2506">
        <v>45645.583333333336</v>
      </c>
      <c r="E3217" s="2508">
        <v>72.0</v>
      </c>
      <c r="F3217" s="2508" t="s">
        <v>564</v>
      </c>
      <c r="G3217" s="2508">
        <v>4.0</v>
      </c>
      <c r="H3217" s="2508">
        <v>55.0</v>
      </c>
      <c r="I3217" s="2508">
        <v>654.0</v>
      </c>
      <c r="J3217" s="2508">
        <v>37.0</v>
      </c>
      <c r="K3217" s="2510">
        <v>679803.0</v>
      </c>
      <c r="L3217" s="2510">
        <v>21244.0</v>
      </c>
      <c r="M3217" s="2508">
        <v>96.0</v>
      </c>
      <c r="N3217" s="2508">
        <v>27.0</v>
      </c>
      <c r="O3217" s="2508">
        <v>32.0</v>
      </c>
      <c r="P3217" s="2508">
        <v>0.4</v>
      </c>
    </row>
    <row r="3218">
      <c r="A3218" s="2505" t="s">
        <v>26</v>
      </c>
      <c r="B3218" s="2505" t="s">
        <v>783</v>
      </c>
      <c r="C3218" s="2506">
        <v>45649.583333333336</v>
      </c>
      <c r="D3218" s="2506">
        <v>45652.583333333336</v>
      </c>
      <c r="E3218" s="2508">
        <v>72.0</v>
      </c>
      <c r="F3218" s="2508" t="s">
        <v>564</v>
      </c>
      <c r="G3218" s="2508">
        <v>5.0</v>
      </c>
      <c r="H3218" s="2508">
        <v>61.0</v>
      </c>
      <c r="I3218" s="2508">
        <v>572.0</v>
      </c>
      <c r="J3218" s="2508">
        <v>49.0</v>
      </c>
      <c r="K3218" s="2510">
        <v>379818.0</v>
      </c>
      <c r="L3218" s="2510">
        <v>19990.0</v>
      </c>
      <c r="M3218" s="2508">
        <v>97.0</v>
      </c>
      <c r="N3218" s="2508">
        <v>25.0</v>
      </c>
      <c r="O3218" s="2508">
        <v>19.0</v>
      </c>
      <c r="P3218" s="2508">
        <v>0.3</v>
      </c>
    </row>
    <row r="3219">
      <c r="A3219" s="2505" t="s">
        <v>25</v>
      </c>
      <c r="B3219" s="2505" t="s">
        <v>783</v>
      </c>
      <c r="C3219" s="2506">
        <v>45656.583333333336</v>
      </c>
      <c r="D3219" s="2506">
        <v>45659.583333333336</v>
      </c>
      <c r="E3219" s="2508">
        <v>72.0</v>
      </c>
      <c r="F3219" s="2508" t="s">
        <v>564</v>
      </c>
      <c r="G3219" s="2508">
        <v>5.0</v>
      </c>
      <c r="H3219" s="2508">
        <v>5.0</v>
      </c>
      <c r="I3219" s="2508">
        <v>917.0</v>
      </c>
      <c r="J3219" s="2508">
        <v>6.0</v>
      </c>
      <c r="K3219" s="2510">
        <v>2516568.0</v>
      </c>
      <c r="L3219" s="2510">
        <v>78643.0</v>
      </c>
      <c r="M3219" s="2508">
        <v>23.0</v>
      </c>
      <c r="N3219" s="2508">
        <v>100.0</v>
      </c>
      <c r="O3219" s="2508">
        <v>32.0</v>
      </c>
      <c r="P3219" s="2508">
        <v>0.4</v>
      </c>
    </row>
    <row r="3220">
      <c r="A3220" s="2505" t="s">
        <v>24</v>
      </c>
      <c r="B3220" s="2505" t="s">
        <v>783</v>
      </c>
      <c r="C3220" s="2506">
        <v>45663.583333333336</v>
      </c>
      <c r="D3220" s="2506">
        <v>45666.583333333336</v>
      </c>
      <c r="E3220" s="2508">
        <v>72.0</v>
      </c>
      <c r="F3220" s="2508" t="s">
        <v>564</v>
      </c>
      <c r="G3220" s="2508">
        <v>8.0</v>
      </c>
      <c r="H3220" s="2508">
        <v>54.0</v>
      </c>
      <c r="I3220" s="2508">
        <v>645.0</v>
      </c>
      <c r="J3220" s="2508">
        <v>35.0</v>
      </c>
      <c r="K3220" s="2510">
        <v>516274.0</v>
      </c>
      <c r="L3220" s="2510">
        <v>17209.0</v>
      </c>
      <c r="M3220" s="2508">
        <v>100.0</v>
      </c>
      <c r="N3220" s="2508">
        <v>22.0</v>
      </c>
      <c r="O3220" s="2508">
        <v>30.0</v>
      </c>
      <c r="P3220" s="2508">
        <v>0.4</v>
      </c>
    </row>
    <row r="3221">
      <c r="A3221" s="2505" t="s">
        <v>23</v>
      </c>
      <c r="B3221" s="2505" t="s">
        <v>783</v>
      </c>
      <c r="C3221" s="2506">
        <v>45670.583333333336</v>
      </c>
      <c r="D3221" s="2506">
        <v>45673.583333333336</v>
      </c>
      <c r="E3221" s="2508">
        <v>72.0</v>
      </c>
      <c r="F3221" s="2508" t="s">
        <v>564</v>
      </c>
      <c r="G3221" s="2508">
        <v>5.0</v>
      </c>
      <c r="H3221" s="2508">
        <v>40.0</v>
      </c>
      <c r="I3221" s="2508">
        <v>722.0</v>
      </c>
      <c r="J3221" s="2508">
        <v>24.0</v>
      </c>
      <c r="K3221" s="2510">
        <v>761699.0</v>
      </c>
      <c r="L3221" s="2510">
        <v>19531.0</v>
      </c>
      <c r="M3221" s="2508">
        <v>88.0</v>
      </c>
      <c r="N3221" s="2508">
        <v>25.0</v>
      </c>
      <c r="O3221" s="2508">
        <v>39.0</v>
      </c>
      <c r="P3221" s="2508">
        <v>0.5</v>
      </c>
    </row>
    <row r="3222">
      <c r="A3222" s="2505" t="s">
        <v>22</v>
      </c>
      <c r="B3222" s="2505" t="s">
        <v>783</v>
      </c>
      <c r="C3222" s="2506">
        <v>45677.583333333336</v>
      </c>
      <c r="D3222" s="2506">
        <v>45680.583333333336</v>
      </c>
      <c r="E3222" s="2508">
        <v>72.0</v>
      </c>
      <c r="F3222" s="2508" t="s">
        <v>564</v>
      </c>
      <c r="G3222" s="2508">
        <v>5.0</v>
      </c>
      <c r="H3222" s="2508">
        <v>158.0</v>
      </c>
      <c r="I3222" s="2508">
        <v>137.0</v>
      </c>
      <c r="J3222" s="2508">
        <v>141.0</v>
      </c>
      <c r="K3222" s="2510">
        <v>51432.0</v>
      </c>
      <c r="L3222" s="2510">
        <v>7347.0</v>
      </c>
      <c r="M3222" s="2508">
        <v>156.0</v>
      </c>
      <c r="N3222" s="2508">
        <v>9.0</v>
      </c>
      <c r="O3222" s="2508">
        <v>7.0</v>
      </c>
      <c r="P3222" s="2508">
        <v>0.1</v>
      </c>
    </row>
    <row r="3223">
      <c r="A3223" s="2505" t="s">
        <v>21</v>
      </c>
      <c r="B3223" s="2505" t="s">
        <v>783</v>
      </c>
      <c r="C3223" s="2506">
        <v>45684.583333333336</v>
      </c>
      <c r="D3223" s="2506">
        <v>45687.583333333336</v>
      </c>
      <c r="E3223" s="2508">
        <v>72.0</v>
      </c>
      <c r="F3223" s="2508" t="s">
        <v>564</v>
      </c>
      <c r="G3223" s="2508">
        <v>4.0</v>
      </c>
      <c r="H3223" s="2508">
        <v>107.0</v>
      </c>
      <c r="I3223" s="2508">
        <v>417.0</v>
      </c>
      <c r="J3223" s="2508">
        <v>73.0</v>
      </c>
      <c r="K3223" s="2510">
        <v>289063.0</v>
      </c>
      <c r="L3223" s="2510">
        <v>9968.0</v>
      </c>
      <c r="M3223" s="2508">
        <v>146.0</v>
      </c>
      <c r="N3223" s="2508">
        <v>13.0</v>
      </c>
      <c r="O3223" s="2508">
        <v>29.0</v>
      </c>
      <c r="P3223" s="2508">
        <v>0.4</v>
      </c>
    </row>
    <row r="3224">
      <c r="A3224" s="2505" t="s">
        <v>20</v>
      </c>
      <c r="B3224" s="2505" t="s">
        <v>783</v>
      </c>
      <c r="C3224" s="2506">
        <v>45691.583333333336</v>
      </c>
      <c r="D3224" s="2506">
        <v>45694.583333333336</v>
      </c>
      <c r="E3224" s="2508">
        <v>72.0</v>
      </c>
      <c r="F3224" s="2508" t="s">
        <v>564</v>
      </c>
      <c r="G3224" s="2508">
        <v>4.0</v>
      </c>
      <c r="H3224" s="2508">
        <v>88.0</v>
      </c>
      <c r="I3224" s="2508">
        <v>508.0</v>
      </c>
      <c r="J3224" s="2508">
        <v>59.0</v>
      </c>
      <c r="K3224" s="2510">
        <v>424200.0</v>
      </c>
      <c r="L3224" s="2510">
        <v>13256.0</v>
      </c>
      <c r="M3224" s="2508">
        <v>129.0</v>
      </c>
      <c r="N3224" s="2508">
        <v>17.0</v>
      </c>
      <c r="O3224" s="2508">
        <v>32.0</v>
      </c>
      <c r="P3224" s="2508">
        <v>0.4</v>
      </c>
    </row>
    <row r="3225">
      <c r="A3225" s="2505" t="s">
        <v>19</v>
      </c>
      <c r="B3225" s="2505" t="s">
        <v>783</v>
      </c>
      <c r="C3225" s="2506">
        <v>45698.583333333336</v>
      </c>
      <c r="D3225" s="2506">
        <v>45701.583333333336</v>
      </c>
      <c r="E3225" s="2508">
        <v>72.0</v>
      </c>
      <c r="F3225" s="2508" t="s">
        <v>564</v>
      </c>
      <c r="G3225" s="2508">
        <v>5.0</v>
      </c>
      <c r="H3225" s="2508">
        <v>130.0</v>
      </c>
      <c r="I3225" s="2508">
        <v>265.0</v>
      </c>
      <c r="J3225" s="2508">
        <v>105.0</v>
      </c>
      <c r="K3225" s="2510">
        <v>116445.0</v>
      </c>
      <c r="L3225" s="2510">
        <v>6129.0</v>
      </c>
      <c r="M3225" s="2508">
        <v>149.0</v>
      </c>
      <c r="N3225" s="2508">
        <v>8.0</v>
      </c>
      <c r="O3225" s="2508">
        <v>19.0</v>
      </c>
      <c r="P3225" s="2508">
        <v>0.3</v>
      </c>
    </row>
    <row r="3226">
      <c r="A3226" s="2505" t="s">
        <v>18</v>
      </c>
      <c r="B3226" s="2505" t="s">
        <v>783</v>
      </c>
      <c r="C3226" s="2506">
        <v>45705.583333333336</v>
      </c>
      <c r="D3226" s="2506">
        <v>45708.583333333336</v>
      </c>
      <c r="E3226" s="2508">
        <v>72.0</v>
      </c>
      <c r="F3226" s="2508" t="s">
        <v>564</v>
      </c>
      <c r="G3226" s="2508">
        <v>4.0</v>
      </c>
      <c r="H3226" s="2508">
        <v>81.0</v>
      </c>
      <c r="I3226" s="2508">
        <v>493.0</v>
      </c>
      <c r="J3226" s="2508">
        <v>53.0</v>
      </c>
      <c r="K3226" s="2510">
        <v>450914.0</v>
      </c>
      <c r="L3226" s="2510">
        <v>10248.0</v>
      </c>
      <c r="M3226" s="2508">
        <v>134.0</v>
      </c>
      <c r="N3226" s="2508">
        <v>13.0</v>
      </c>
      <c r="O3226" s="2508">
        <v>44.0</v>
      </c>
      <c r="P3226" s="2508">
        <v>0.6</v>
      </c>
    </row>
    <row r="3227">
      <c r="A3227" s="2505" t="s">
        <v>17</v>
      </c>
      <c r="B3227" s="2505" t="s">
        <v>783</v>
      </c>
      <c r="C3227" s="2506">
        <v>45712.583333333336</v>
      </c>
      <c r="D3227" s="2506">
        <v>45715.583333333336</v>
      </c>
      <c r="E3227" s="2508">
        <v>72.0</v>
      </c>
      <c r="F3227" s="2508" t="s">
        <v>564</v>
      </c>
      <c r="G3227" s="2508">
        <v>6.0</v>
      </c>
      <c r="H3227" s="2508">
        <v>32.0</v>
      </c>
      <c r="I3227" s="2508">
        <v>740.0</v>
      </c>
      <c r="J3227" s="2508">
        <v>24.0</v>
      </c>
      <c r="K3227" s="2510">
        <v>956962.0</v>
      </c>
      <c r="L3227" s="2510">
        <v>34177.0</v>
      </c>
      <c r="M3227" s="2508">
        <v>62.0</v>
      </c>
      <c r="N3227" s="2508">
        <v>43.0</v>
      </c>
      <c r="O3227" s="2508">
        <v>28.0</v>
      </c>
      <c r="P3227" s="2508">
        <v>0.4</v>
      </c>
    </row>
    <row r="3228">
      <c r="A3228" s="2505" t="s">
        <v>16</v>
      </c>
      <c r="B3228" s="2505" t="s">
        <v>783</v>
      </c>
      <c r="C3228" s="2506">
        <v>45719.583333333336</v>
      </c>
      <c r="D3228" s="2506">
        <v>45722.583333333336</v>
      </c>
      <c r="E3228" s="2508">
        <v>72.0</v>
      </c>
      <c r="F3228" s="2508" t="s">
        <v>564</v>
      </c>
      <c r="G3228" s="2508">
        <v>5.0</v>
      </c>
      <c r="H3228" s="2508">
        <v>118.0</v>
      </c>
      <c r="I3228" s="2508">
        <v>317.0</v>
      </c>
      <c r="J3228" s="2508">
        <v>88.0</v>
      </c>
      <c r="K3228" s="2510">
        <v>125557.0</v>
      </c>
      <c r="L3228" s="2510">
        <v>7847.0</v>
      </c>
      <c r="M3228" s="2508">
        <v>145.0</v>
      </c>
      <c r="N3228" s="2508">
        <v>10.0</v>
      </c>
      <c r="O3228" s="2508">
        <v>16.0</v>
      </c>
      <c r="P3228" s="2508">
        <v>0.2</v>
      </c>
    </row>
    <row r="3229">
      <c r="A3229" s="2505" t="s">
        <v>782</v>
      </c>
      <c r="B3229" s="2505" t="s">
        <v>783</v>
      </c>
      <c r="C3229" s="2506">
        <v>45502.625</v>
      </c>
      <c r="D3229" s="2506">
        <v>45505.583333333336</v>
      </c>
      <c r="E3229" s="2508">
        <v>71.0</v>
      </c>
      <c r="F3229" s="2508" t="s">
        <v>207</v>
      </c>
      <c r="G3229" s="2508">
        <v>6.0</v>
      </c>
      <c r="H3229" s="2508">
        <v>83.0</v>
      </c>
      <c r="I3229" s="2508">
        <v>532.0</v>
      </c>
      <c r="J3229" s="2508">
        <v>94.0</v>
      </c>
      <c r="K3229" s="2510">
        <v>103452.0</v>
      </c>
      <c r="L3229" s="2510">
        <v>34484.0</v>
      </c>
      <c r="M3229" s="2508">
        <v>25.0</v>
      </c>
      <c r="N3229" s="2508">
        <v>66.0</v>
      </c>
      <c r="O3229" s="2508">
        <v>3.0</v>
      </c>
      <c r="P3229" s="2508">
        <v>0.0</v>
      </c>
    </row>
    <row r="3230">
      <c r="A3230" s="2505" t="s">
        <v>46</v>
      </c>
      <c r="B3230" s="2505" t="s">
        <v>783</v>
      </c>
      <c r="C3230" s="2506">
        <v>45509.625</v>
      </c>
      <c r="D3230" s="2506">
        <v>45512.583333333336</v>
      </c>
      <c r="E3230" s="2508">
        <v>71.0</v>
      </c>
      <c r="F3230" s="2508" t="s">
        <v>207</v>
      </c>
      <c r="G3230" s="2508">
        <v>5.0</v>
      </c>
      <c r="H3230" s="2508">
        <v>57.0</v>
      </c>
      <c r="I3230" s="2508">
        <v>615.0</v>
      </c>
      <c r="J3230" s="2508">
        <v>77.0</v>
      </c>
      <c r="K3230" s="2510">
        <v>132833.0</v>
      </c>
      <c r="L3230" s="2510">
        <v>33208.0</v>
      </c>
      <c r="M3230" s="2508">
        <v>27.0</v>
      </c>
      <c r="N3230" s="2508">
        <v>61.0</v>
      </c>
      <c r="O3230" s="2508">
        <v>4.0</v>
      </c>
      <c r="P3230" s="2508">
        <v>0.1</v>
      </c>
    </row>
    <row r="3231">
      <c r="A3231" s="2505" t="s">
        <v>45</v>
      </c>
      <c r="B3231" s="2505" t="s">
        <v>783</v>
      </c>
      <c r="C3231" s="2506">
        <v>45516.625</v>
      </c>
      <c r="D3231" s="2506">
        <v>45519.583333333336</v>
      </c>
      <c r="E3231" s="2508">
        <v>71.0</v>
      </c>
      <c r="F3231" s="2508" t="s">
        <v>207</v>
      </c>
      <c r="G3231" s="2508">
        <v>5.0</v>
      </c>
      <c r="H3231" s="2508">
        <v>41.0</v>
      </c>
      <c r="I3231" s="2508">
        <v>650.0</v>
      </c>
      <c r="J3231" s="2508">
        <v>55.0</v>
      </c>
      <c r="K3231" s="2510">
        <v>180792.0</v>
      </c>
      <c r="L3231" s="2510">
        <v>18079.0</v>
      </c>
      <c r="M3231" s="2508">
        <v>49.0</v>
      </c>
      <c r="N3231" s="2508">
        <v>33.0</v>
      </c>
      <c r="O3231" s="2508">
        <v>10.0</v>
      </c>
      <c r="P3231" s="2508">
        <v>0.1</v>
      </c>
    </row>
    <row r="3232">
      <c r="A3232" s="2505" t="s">
        <v>44</v>
      </c>
      <c r="B3232" s="2505" t="s">
        <v>783</v>
      </c>
      <c r="C3232" s="2506">
        <v>45523.625</v>
      </c>
      <c r="D3232" s="2506">
        <v>45526.583333333336</v>
      </c>
      <c r="E3232" s="2508">
        <v>71.0</v>
      </c>
      <c r="F3232" s="2508" t="s">
        <v>207</v>
      </c>
      <c r="G3232" s="2508">
        <v>6.0</v>
      </c>
      <c r="H3232" s="2508">
        <v>50.0</v>
      </c>
      <c r="I3232" s="2508">
        <v>667.0</v>
      </c>
      <c r="J3232" s="2508">
        <v>51.0</v>
      </c>
      <c r="K3232" s="2510">
        <v>229303.0</v>
      </c>
      <c r="L3232" s="2510">
        <v>17639.0</v>
      </c>
      <c r="M3232" s="2508">
        <v>61.0</v>
      </c>
      <c r="N3232" s="2508">
        <v>32.0</v>
      </c>
      <c r="O3232" s="2508">
        <v>13.0</v>
      </c>
      <c r="P3232" s="2508">
        <v>0.2</v>
      </c>
    </row>
    <row r="3233">
      <c r="A3233" s="2505" t="s">
        <v>43</v>
      </c>
      <c r="B3233" s="2505" t="s">
        <v>783</v>
      </c>
      <c r="C3233" s="2506">
        <v>45530.625</v>
      </c>
      <c r="D3233" s="2506">
        <v>45533.583333333336</v>
      </c>
      <c r="E3233" s="2508">
        <v>71.0</v>
      </c>
      <c r="F3233" s="2508" t="s">
        <v>207</v>
      </c>
      <c r="G3233" s="2508">
        <v>6.0</v>
      </c>
      <c r="H3233" s="2508">
        <v>51.0</v>
      </c>
      <c r="I3233" s="2508">
        <v>626.0</v>
      </c>
      <c r="J3233" s="2508">
        <v>56.0</v>
      </c>
      <c r="K3233" s="2510">
        <v>237136.0</v>
      </c>
      <c r="L3233" s="2510">
        <v>16938.0</v>
      </c>
      <c r="M3233" s="2508">
        <v>64.0</v>
      </c>
      <c r="N3233" s="2508">
        <v>31.0</v>
      </c>
      <c r="O3233" s="2508">
        <v>14.0</v>
      </c>
      <c r="P3233" s="2508">
        <v>0.2</v>
      </c>
    </row>
    <row r="3234">
      <c r="A3234" s="2505" t="s">
        <v>42</v>
      </c>
      <c r="B3234" s="2505" t="s">
        <v>783</v>
      </c>
      <c r="C3234" s="2506">
        <v>45537.708333333336</v>
      </c>
      <c r="D3234" s="2506">
        <v>45540.666666666664</v>
      </c>
      <c r="E3234" s="2508">
        <v>71.0</v>
      </c>
      <c r="F3234" s="2508" t="s">
        <v>207</v>
      </c>
      <c r="G3234" s="2508">
        <v>6.0</v>
      </c>
      <c r="H3234" s="2508">
        <v>75.0</v>
      </c>
      <c r="I3234" s="2508">
        <v>525.0</v>
      </c>
      <c r="J3234" s="2508">
        <v>88.0</v>
      </c>
      <c r="K3234" s="2510">
        <v>135173.0</v>
      </c>
      <c r="L3234" s="2510">
        <v>22529.0</v>
      </c>
      <c r="M3234" s="2508">
        <v>46.0</v>
      </c>
      <c r="N3234" s="2508">
        <v>41.0</v>
      </c>
      <c r="O3234" s="2508">
        <v>6.0</v>
      </c>
      <c r="P3234" s="2508">
        <v>0.1</v>
      </c>
    </row>
    <row r="3235">
      <c r="A3235" s="2505" t="s">
        <v>41</v>
      </c>
      <c r="B3235" s="2505" t="s">
        <v>783</v>
      </c>
      <c r="C3235" s="2506">
        <v>45544.708333333336</v>
      </c>
      <c r="D3235" s="2506">
        <v>45547.583333333336</v>
      </c>
      <c r="E3235" s="2508">
        <v>69.0</v>
      </c>
      <c r="F3235" s="2508" t="s">
        <v>207</v>
      </c>
      <c r="G3235" s="2508">
        <v>6.0</v>
      </c>
      <c r="H3235" s="2508">
        <v>88.0</v>
      </c>
      <c r="I3235" s="2508">
        <v>509.0</v>
      </c>
      <c r="J3235" s="2508">
        <v>88.0</v>
      </c>
      <c r="K3235" s="2510">
        <v>128342.0</v>
      </c>
      <c r="L3235" s="2510">
        <v>14260.0</v>
      </c>
      <c r="M3235" s="2508">
        <v>73.0</v>
      </c>
      <c r="N3235" s="2508">
        <v>26.0</v>
      </c>
      <c r="O3235" s="2508">
        <v>9.0</v>
      </c>
      <c r="P3235" s="2508">
        <v>0.1</v>
      </c>
    </row>
    <row r="3236">
      <c r="A3236" s="2505" t="s">
        <v>40</v>
      </c>
      <c r="B3236" s="2505" t="s">
        <v>783</v>
      </c>
      <c r="C3236" s="2506">
        <v>45551.708333333336</v>
      </c>
      <c r="D3236" s="2506">
        <v>45554.583333333336</v>
      </c>
      <c r="E3236" s="2508">
        <v>69.0</v>
      </c>
      <c r="F3236" s="2508" t="s">
        <v>207</v>
      </c>
      <c r="G3236" s="2508">
        <v>4.0</v>
      </c>
      <c r="H3236" s="2508">
        <v>172.0</v>
      </c>
      <c r="I3236" s="2508">
        <v>0.0</v>
      </c>
      <c r="J3236" s="2508">
        <v>173.0</v>
      </c>
      <c r="K3236" s="2510">
        <v>0.0</v>
      </c>
      <c r="L3236" s="2510">
        <v>0.0</v>
      </c>
      <c r="M3236" s="2508">
        <v>174.0</v>
      </c>
      <c r="N3236" s="2508">
        <v>0.0</v>
      </c>
      <c r="O3236" s="2508">
        <v>0.0</v>
      </c>
      <c r="P3236" s="2508">
        <v>0.0</v>
      </c>
    </row>
    <row r="3237">
      <c r="A3237" s="2505" t="s">
        <v>39</v>
      </c>
      <c r="B3237" s="2505" t="s">
        <v>783</v>
      </c>
      <c r="C3237" s="2506">
        <v>45558.708333333336</v>
      </c>
      <c r="D3237" s="2506">
        <v>45561.583333333336</v>
      </c>
      <c r="E3237" s="2508">
        <v>69.0</v>
      </c>
      <c r="F3237" s="2508" t="s">
        <v>207</v>
      </c>
      <c r="G3237" s="2508">
        <v>3.0</v>
      </c>
      <c r="H3237" s="2508">
        <v>44.0</v>
      </c>
      <c r="I3237" s="2508">
        <v>714.0</v>
      </c>
      <c r="J3237" s="2508">
        <v>49.0</v>
      </c>
      <c r="K3237" s="2510">
        <v>318076.0</v>
      </c>
      <c r="L3237" s="2510">
        <v>26506.0</v>
      </c>
      <c r="M3237" s="2508">
        <v>51.0</v>
      </c>
      <c r="N3237" s="2508">
        <v>49.0</v>
      </c>
      <c r="O3237" s="2508">
        <v>12.0</v>
      </c>
      <c r="P3237" s="2508">
        <v>0.2</v>
      </c>
    </row>
    <row r="3238">
      <c r="A3238" s="2505" t="s">
        <v>38</v>
      </c>
      <c r="B3238" s="2505" t="s">
        <v>783</v>
      </c>
      <c r="C3238" s="2506">
        <v>45565.708333333336</v>
      </c>
      <c r="D3238" s="2506">
        <v>45568.583333333336</v>
      </c>
      <c r="E3238" s="2508">
        <v>69.0</v>
      </c>
      <c r="F3238" s="2508" t="s">
        <v>207</v>
      </c>
      <c r="G3238" s="2508">
        <v>6.0</v>
      </c>
      <c r="H3238" s="2508">
        <v>29.0</v>
      </c>
      <c r="I3238" s="2508">
        <v>752.0</v>
      </c>
      <c r="J3238" s="2508">
        <v>42.0</v>
      </c>
      <c r="K3238" s="2510">
        <v>327611.0</v>
      </c>
      <c r="L3238" s="2510">
        <v>29783.0</v>
      </c>
      <c r="M3238" s="2508">
        <v>36.0</v>
      </c>
      <c r="N3238" s="2508">
        <v>55.0</v>
      </c>
      <c r="O3238" s="2508">
        <v>11.0</v>
      </c>
      <c r="P3238" s="2508">
        <v>0.2</v>
      </c>
    </row>
    <row r="3239">
      <c r="A3239" s="2505" t="s">
        <v>37</v>
      </c>
      <c r="B3239" s="2505" t="s">
        <v>783</v>
      </c>
      <c r="C3239" s="2506">
        <v>45572.625</v>
      </c>
      <c r="D3239" s="2506">
        <v>45575.583333333336</v>
      </c>
      <c r="E3239" s="2508">
        <v>71.0</v>
      </c>
      <c r="F3239" s="2508" t="s">
        <v>207</v>
      </c>
      <c r="G3239" s="2508">
        <v>7.0</v>
      </c>
      <c r="H3239" s="2508">
        <v>109.0</v>
      </c>
      <c r="I3239" s="2508">
        <v>432.0</v>
      </c>
      <c r="J3239" s="2508">
        <v>118.0</v>
      </c>
      <c r="K3239" s="2510">
        <v>102575.0</v>
      </c>
      <c r="L3239" s="2510">
        <v>20515.0</v>
      </c>
      <c r="M3239" s="2508">
        <v>57.0</v>
      </c>
      <c r="N3239" s="2508">
        <v>38.0</v>
      </c>
      <c r="O3239" s="2508">
        <v>5.0</v>
      </c>
      <c r="P3239" s="2508">
        <v>0.1</v>
      </c>
    </row>
    <row r="3240">
      <c r="A3240" s="2505" t="s">
        <v>36</v>
      </c>
      <c r="B3240" s="2505" t="s">
        <v>783</v>
      </c>
      <c r="C3240" s="2506">
        <v>45579.625</v>
      </c>
      <c r="D3240" s="2506">
        <v>45582.583333333336</v>
      </c>
      <c r="E3240" s="2508">
        <v>71.0</v>
      </c>
      <c r="F3240" s="2508" t="s">
        <v>207</v>
      </c>
      <c r="G3240" s="2508">
        <v>4.0</v>
      </c>
      <c r="H3240" s="2508">
        <v>125.0</v>
      </c>
      <c r="I3240" s="2508">
        <v>334.0</v>
      </c>
      <c r="J3240" s="2508">
        <v>129.0</v>
      </c>
      <c r="K3240" s="2510">
        <v>77805.0</v>
      </c>
      <c r="L3240" s="2510">
        <v>12968.0</v>
      </c>
      <c r="M3240" s="2508">
        <v>101.0</v>
      </c>
      <c r="N3240" s="2508">
        <v>24.0</v>
      </c>
      <c r="O3240" s="2508">
        <v>6.0</v>
      </c>
      <c r="P3240" s="2508">
        <v>0.1</v>
      </c>
    </row>
    <row r="3241">
      <c r="A3241" s="2505" t="s">
        <v>35</v>
      </c>
      <c r="B3241" s="2505" t="s">
        <v>783</v>
      </c>
      <c r="C3241" s="2506">
        <v>45586.625</v>
      </c>
      <c r="D3241" s="2506">
        <v>45589.583333333336</v>
      </c>
      <c r="E3241" s="2508">
        <v>71.0</v>
      </c>
      <c r="F3241" s="2508" t="s">
        <v>207</v>
      </c>
      <c r="G3241" s="2508">
        <v>6.0</v>
      </c>
      <c r="H3241" s="2508">
        <v>66.0</v>
      </c>
      <c r="I3241" s="2508">
        <v>594.0</v>
      </c>
      <c r="J3241" s="2508">
        <v>73.0</v>
      </c>
      <c r="K3241" s="2510">
        <v>214911.0</v>
      </c>
      <c r="L3241" s="2510">
        <v>15351.0</v>
      </c>
      <c r="M3241" s="2508">
        <v>64.0</v>
      </c>
      <c r="N3241" s="2508">
        <v>30.0</v>
      </c>
      <c r="O3241" s="2508">
        <v>14.0</v>
      </c>
      <c r="P3241" s="2508">
        <v>0.2</v>
      </c>
    </row>
    <row r="3242">
      <c r="A3242" s="2505" t="s">
        <v>34</v>
      </c>
      <c r="B3242" s="2505" t="s">
        <v>783</v>
      </c>
      <c r="C3242" s="2506">
        <v>45593.583333333336</v>
      </c>
      <c r="D3242" s="2506">
        <v>45596.583333333336</v>
      </c>
      <c r="E3242" s="2508">
        <v>72.0</v>
      </c>
      <c r="F3242" s="2508" t="s">
        <v>207</v>
      </c>
      <c r="G3242" s="2508">
        <v>5.0</v>
      </c>
      <c r="H3242" s="2508">
        <v>78.0</v>
      </c>
      <c r="I3242" s="2508">
        <v>502.0</v>
      </c>
      <c r="J3242" s="2508">
        <v>102.0</v>
      </c>
      <c r="K3242" s="2510">
        <v>132508.0</v>
      </c>
      <c r="L3242" s="2510">
        <v>33127.0</v>
      </c>
      <c r="M3242" s="2508">
        <v>34.0</v>
      </c>
      <c r="N3242" s="2508">
        <v>64.0</v>
      </c>
      <c r="O3242" s="2508">
        <v>4.0</v>
      </c>
      <c r="P3242" s="2508">
        <v>0.1</v>
      </c>
    </row>
    <row r="3243">
      <c r="A3243" s="2505" t="s">
        <v>33</v>
      </c>
      <c r="B3243" s="2505" t="s">
        <v>783</v>
      </c>
      <c r="C3243" s="2506">
        <v>45600.583333333336</v>
      </c>
      <c r="D3243" s="2506">
        <v>45603.583333333336</v>
      </c>
      <c r="E3243" s="2508">
        <v>72.0</v>
      </c>
      <c r="F3243" s="2508" t="s">
        <v>207</v>
      </c>
      <c r="G3243" s="2508">
        <v>5.0</v>
      </c>
      <c r="H3243" s="2508">
        <v>86.0</v>
      </c>
      <c r="I3243" s="2508">
        <v>501.0</v>
      </c>
      <c r="J3243" s="2508">
        <v>119.0</v>
      </c>
      <c r="K3243" s="2510">
        <v>119026.0</v>
      </c>
      <c r="L3243" s="2510">
        <v>59513.0</v>
      </c>
      <c r="M3243" s="2508">
        <v>12.0</v>
      </c>
      <c r="N3243" s="2508">
        <v>115.0</v>
      </c>
      <c r="O3243" s="2508">
        <v>2.0</v>
      </c>
      <c r="P3243" s="2508">
        <v>0.0</v>
      </c>
    </row>
    <row r="3244">
      <c r="A3244" s="2505" t="s">
        <v>32</v>
      </c>
      <c r="B3244" s="2505" t="s">
        <v>783</v>
      </c>
      <c r="C3244" s="2506">
        <v>45607.583333333336</v>
      </c>
      <c r="D3244" s="2506">
        <v>45610.583333333336</v>
      </c>
      <c r="E3244" s="2508">
        <v>72.0</v>
      </c>
      <c r="F3244" s="2508" t="s">
        <v>207</v>
      </c>
      <c r="G3244" s="2508">
        <v>4.0</v>
      </c>
      <c r="H3244" s="2508">
        <v>58.0</v>
      </c>
      <c r="I3244" s="2508">
        <v>637.0</v>
      </c>
      <c r="J3244" s="2508">
        <v>71.0</v>
      </c>
      <c r="K3244" s="2510">
        <v>316437.0</v>
      </c>
      <c r="L3244" s="2510">
        <v>18614.0</v>
      </c>
      <c r="M3244" s="2508">
        <v>52.0</v>
      </c>
      <c r="N3244" s="2508">
        <v>36.0</v>
      </c>
      <c r="O3244" s="2508">
        <v>17.0</v>
      </c>
      <c r="P3244" s="2508">
        <v>0.2</v>
      </c>
    </row>
    <row r="3245">
      <c r="A3245" s="2505" t="s">
        <v>31</v>
      </c>
      <c r="B3245" s="2505" t="s">
        <v>783</v>
      </c>
      <c r="C3245" s="2506">
        <v>45614.583333333336</v>
      </c>
      <c r="D3245" s="2506">
        <v>45617.583333333336</v>
      </c>
      <c r="E3245" s="2508">
        <v>72.0</v>
      </c>
      <c r="F3245" s="2508" t="s">
        <v>207</v>
      </c>
      <c r="G3245" s="2508">
        <v>5.0</v>
      </c>
      <c r="H3245" s="2508">
        <v>121.0</v>
      </c>
      <c r="I3245" s="2508">
        <v>338.0</v>
      </c>
      <c r="J3245" s="2508">
        <v>141.0</v>
      </c>
      <c r="K3245" s="2510">
        <v>60697.0</v>
      </c>
      <c r="L3245" s="2510">
        <v>30349.0</v>
      </c>
      <c r="M3245" s="2508">
        <v>51.0</v>
      </c>
      <c r="N3245" s="2508">
        <v>59.0</v>
      </c>
      <c r="O3245" s="2508">
        <v>2.0</v>
      </c>
      <c r="P3245" s="2508">
        <v>0.0</v>
      </c>
    </row>
    <row r="3246">
      <c r="A3246" s="2505" t="s">
        <v>30</v>
      </c>
      <c r="B3246" s="2505" t="s">
        <v>783</v>
      </c>
      <c r="C3246" s="2506">
        <v>45621.583333333336</v>
      </c>
      <c r="D3246" s="2506">
        <v>45624.583333333336</v>
      </c>
      <c r="E3246" s="2508">
        <v>72.0</v>
      </c>
      <c r="F3246" s="2508" t="s">
        <v>207</v>
      </c>
      <c r="G3246" s="2508">
        <v>4.0</v>
      </c>
      <c r="H3246" s="2508">
        <v>67.0</v>
      </c>
      <c r="I3246" s="2508">
        <v>594.0</v>
      </c>
      <c r="J3246" s="2508">
        <v>82.0</v>
      </c>
      <c r="K3246" s="2510">
        <v>225834.0</v>
      </c>
      <c r="L3246" s="2510">
        <v>20530.0</v>
      </c>
      <c r="M3246" s="2508">
        <v>65.0</v>
      </c>
      <c r="N3246" s="2508">
        <v>40.0</v>
      </c>
      <c r="O3246" s="2508">
        <v>11.0</v>
      </c>
      <c r="P3246" s="2508">
        <v>0.2</v>
      </c>
    </row>
    <row r="3247">
      <c r="A3247" s="2505" t="s">
        <v>29</v>
      </c>
      <c r="B3247" s="2505" t="s">
        <v>783</v>
      </c>
      <c r="C3247" s="2506">
        <v>45628.583333333336</v>
      </c>
      <c r="D3247" s="2506">
        <v>45631.583333333336</v>
      </c>
      <c r="E3247" s="2508">
        <v>72.0</v>
      </c>
      <c r="F3247" s="2508" t="s">
        <v>207</v>
      </c>
      <c r="G3247" s="2508">
        <v>5.0</v>
      </c>
      <c r="H3247" s="2508">
        <v>110.0</v>
      </c>
      <c r="I3247" s="2508">
        <v>410.0</v>
      </c>
      <c r="J3247" s="2508">
        <v>113.0</v>
      </c>
      <c r="K3247" s="2510">
        <v>168598.0</v>
      </c>
      <c r="L3247" s="2510">
        <v>12969.0</v>
      </c>
      <c r="M3247" s="2508">
        <v>103.0</v>
      </c>
      <c r="N3247" s="2508">
        <v>25.0</v>
      </c>
      <c r="O3247" s="2508">
        <v>13.0</v>
      </c>
      <c r="P3247" s="2508">
        <v>0.2</v>
      </c>
    </row>
    <row r="3248">
      <c r="A3248" s="2505" t="s">
        <v>28</v>
      </c>
      <c r="B3248" s="2505" t="s">
        <v>783</v>
      </c>
      <c r="C3248" s="2506">
        <v>45635.583333333336</v>
      </c>
      <c r="D3248" s="2506">
        <v>45638.583333333336</v>
      </c>
      <c r="E3248" s="2508">
        <v>72.0</v>
      </c>
      <c r="F3248" s="2508" t="s">
        <v>207</v>
      </c>
      <c r="G3248" s="2508">
        <v>5.0</v>
      </c>
      <c r="H3248" s="2508">
        <v>46.0</v>
      </c>
      <c r="I3248" s="2508">
        <v>710.0</v>
      </c>
      <c r="J3248" s="2508">
        <v>70.0</v>
      </c>
      <c r="K3248" s="2510">
        <v>279535.0</v>
      </c>
      <c r="L3248" s="2510">
        <v>93178.0</v>
      </c>
      <c r="M3248" s="2508">
        <v>8.0</v>
      </c>
      <c r="N3248" s="2508">
        <v>180.0</v>
      </c>
      <c r="O3248" s="2508">
        <v>3.0</v>
      </c>
      <c r="P3248" s="2508">
        <v>0.0</v>
      </c>
    </row>
    <row r="3249">
      <c r="A3249" s="2505" t="s">
        <v>27</v>
      </c>
      <c r="B3249" s="2505" t="s">
        <v>783</v>
      </c>
      <c r="C3249" s="2506">
        <v>45642.583333333336</v>
      </c>
      <c r="D3249" s="2506">
        <v>45645.583333333336</v>
      </c>
      <c r="E3249" s="2508">
        <v>72.0</v>
      </c>
      <c r="F3249" s="2508" t="s">
        <v>207</v>
      </c>
      <c r="G3249" s="2508">
        <v>7.0</v>
      </c>
      <c r="H3249" s="2508">
        <v>1.0</v>
      </c>
      <c r="I3249" s="2508">
        <v>987.0</v>
      </c>
      <c r="J3249" s="2508">
        <v>4.0</v>
      </c>
      <c r="K3249" s="2510">
        <v>4333842.0</v>
      </c>
      <c r="L3249" s="2510">
        <v>270865.0</v>
      </c>
      <c r="M3249" s="2508">
        <v>2.0</v>
      </c>
      <c r="N3249" s="2508">
        <v>523.0</v>
      </c>
      <c r="O3249" s="2508">
        <v>16.0</v>
      </c>
      <c r="P3249" s="2508">
        <v>0.2</v>
      </c>
    </row>
    <row r="3250">
      <c r="A3250" s="2505" t="s">
        <v>26</v>
      </c>
      <c r="B3250" s="2505" t="s">
        <v>783</v>
      </c>
      <c r="C3250" s="2506">
        <v>45649.583333333336</v>
      </c>
      <c r="D3250" s="2506">
        <v>45652.583333333336</v>
      </c>
      <c r="E3250" s="2508">
        <v>72.0</v>
      </c>
      <c r="F3250" s="2508" t="s">
        <v>207</v>
      </c>
      <c r="G3250" s="2508">
        <v>8.0</v>
      </c>
      <c r="H3250" s="2508">
        <v>21.0</v>
      </c>
      <c r="I3250" s="2508">
        <v>783.0</v>
      </c>
      <c r="J3250" s="2508">
        <v>39.0</v>
      </c>
      <c r="K3250" s="2510">
        <v>431000.0</v>
      </c>
      <c r="L3250" s="2510">
        <v>71833.0</v>
      </c>
      <c r="M3250" s="2508">
        <v>13.0</v>
      </c>
      <c r="N3250" s="2508">
        <v>139.0</v>
      </c>
      <c r="O3250" s="2508">
        <v>6.0</v>
      </c>
      <c r="P3250" s="2508">
        <v>0.1</v>
      </c>
    </row>
    <row r="3251">
      <c r="A3251" s="2505" t="s">
        <v>25</v>
      </c>
      <c r="B3251" s="2505" t="s">
        <v>783</v>
      </c>
      <c r="C3251" s="2506">
        <v>45656.583333333336</v>
      </c>
      <c r="D3251" s="2506">
        <v>45659.583333333336</v>
      </c>
      <c r="E3251" s="2508">
        <v>72.0</v>
      </c>
      <c r="F3251" s="2508" t="s">
        <v>207</v>
      </c>
      <c r="G3251" s="2508">
        <v>7.0</v>
      </c>
      <c r="H3251" s="2508">
        <v>15.0</v>
      </c>
      <c r="I3251" s="2508">
        <v>867.0</v>
      </c>
      <c r="J3251" s="2508">
        <v>23.0</v>
      </c>
      <c r="K3251" s="2510">
        <v>631340.0</v>
      </c>
      <c r="L3251" s="2510">
        <v>105223.0</v>
      </c>
      <c r="M3251" s="2508">
        <v>10.0</v>
      </c>
      <c r="N3251" s="2508">
        <v>203.0</v>
      </c>
      <c r="O3251" s="2508">
        <v>6.0</v>
      </c>
      <c r="P3251" s="2508">
        <v>0.1</v>
      </c>
    </row>
    <row r="3252">
      <c r="A3252" s="2505" t="s">
        <v>24</v>
      </c>
      <c r="B3252" s="2505" t="s">
        <v>783</v>
      </c>
      <c r="C3252" s="2506">
        <v>45663.583333333336</v>
      </c>
      <c r="D3252" s="2506">
        <v>45666.583333333336</v>
      </c>
      <c r="E3252" s="2508">
        <v>72.0</v>
      </c>
      <c r="F3252" s="2508" t="s">
        <v>207</v>
      </c>
      <c r="G3252" s="2508">
        <v>7.0</v>
      </c>
      <c r="H3252" s="2508">
        <v>47.0</v>
      </c>
      <c r="I3252" s="2508">
        <v>682.0</v>
      </c>
      <c r="J3252" s="2508">
        <v>75.0</v>
      </c>
      <c r="K3252" s="2510">
        <v>242129.0</v>
      </c>
      <c r="L3252" s="2510">
        <v>60532.0</v>
      </c>
      <c r="M3252" s="2508">
        <v>14.0</v>
      </c>
      <c r="N3252" s="2508">
        <v>117.0</v>
      </c>
      <c r="O3252" s="2508">
        <v>4.0</v>
      </c>
      <c r="P3252" s="2508">
        <v>0.1</v>
      </c>
    </row>
    <row r="3253">
      <c r="A3253" s="2505" t="s">
        <v>23</v>
      </c>
      <c r="B3253" s="2505" t="s">
        <v>783</v>
      </c>
      <c r="C3253" s="2506">
        <v>45670.583333333336</v>
      </c>
      <c r="D3253" s="2506">
        <v>45673.583333333336</v>
      </c>
      <c r="E3253" s="2508">
        <v>72.0</v>
      </c>
      <c r="F3253" s="2508" t="s">
        <v>207</v>
      </c>
      <c r="G3253" s="2508">
        <v>5.0</v>
      </c>
      <c r="H3253" s="2508">
        <v>66.0</v>
      </c>
      <c r="I3253" s="2508">
        <v>603.0</v>
      </c>
      <c r="J3253" s="2508">
        <v>97.0</v>
      </c>
      <c r="K3253" s="2510">
        <v>159795.0</v>
      </c>
      <c r="L3253" s="2510">
        <v>79898.0</v>
      </c>
      <c r="M3253" s="2508">
        <v>9.0</v>
      </c>
      <c r="N3253" s="2508">
        <v>154.0</v>
      </c>
      <c r="O3253" s="2508">
        <v>2.0</v>
      </c>
      <c r="P3253" s="2508">
        <v>0.0</v>
      </c>
    </row>
    <row r="3254">
      <c r="A3254" s="2505" t="s">
        <v>22</v>
      </c>
      <c r="B3254" s="2505" t="s">
        <v>783</v>
      </c>
      <c r="C3254" s="2506">
        <v>45677.583333333336</v>
      </c>
      <c r="D3254" s="2506">
        <v>45680.583333333336</v>
      </c>
      <c r="E3254" s="2508">
        <v>72.0</v>
      </c>
      <c r="F3254" s="2508" t="s">
        <v>207</v>
      </c>
      <c r="G3254" s="2508">
        <v>5.0</v>
      </c>
      <c r="H3254" s="2508">
        <v>98.0</v>
      </c>
      <c r="I3254" s="2508">
        <v>439.0</v>
      </c>
      <c r="J3254" s="2508">
        <v>126.0</v>
      </c>
      <c r="K3254" s="2510">
        <v>104706.0</v>
      </c>
      <c r="L3254" s="2510">
        <v>52353.0</v>
      </c>
      <c r="M3254" s="2508">
        <v>29.0</v>
      </c>
      <c r="N3254" s="2508">
        <v>101.0</v>
      </c>
      <c r="O3254" s="2508">
        <v>2.0</v>
      </c>
      <c r="P3254" s="2508">
        <v>0.0</v>
      </c>
    </row>
    <row r="3255">
      <c r="A3255" s="2505" t="s">
        <v>21</v>
      </c>
      <c r="B3255" s="2505" t="s">
        <v>783</v>
      </c>
      <c r="C3255" s="2506">
        <v>45684.583333333336</v>
      </c>
      <c r="D3255" s="2506">
        <v>45687.583333333336</v>
      </c>
      <c r="E3255" s="2508">
        <v>72.0</v>
      </c>
      <c r="F3255" s="2508" t="s">
        <v>207</v>
      </c>
      <c r="G3255" s="2508">
        <v>5.0</v>
      </c>
      <c r="H3255" s="2508">
        <v>33.0</v>
      </c>
      <c r="I3255" s="2508">
        <v>749.0</v>
      </c>
      <c r="J3255" s="2508">
        <v>53.0</v>
      </c>
      <c r="K3255" s="2510">
        <v>461647.0</v>
      </c>
      <c r="L3255" s="2510">
        <v>65950.0</v>
      </c>
      <c r="M3255" s="2508">
        <v>17.0</v>
      </c>
      <c r="N3255" s="2508">
        <v>127.0</v>
      </c>
      <c r="O3255" s="2508">
        <v>7.0</v>
      </c>
      <c r="P3255" s="2508">
        <v>0.1</v>
      </c>
    </row>
    <row r="3256">
      <c r="A3256" s="2505" t="s">
        <v>20</v>
      </c>
      <c r="B3256" s="2505" t="s">
        <v>783</v>
      </c>
      <c r="C3256" s="2506">
        <v>45691.583333333336</v>
      </c>
      <c r="D3256" s="2506">
        <v>45694.583333333336</v>
      </c>
      <c r="E3256" s="2508">
        <v>72.0</v>
      </c>
      <c r="F3256" s="2508" t="s">
        <v>207</v>
      </c>
      <c r="G3256" s="2508">
        <v>7.0</v>
      </c>
      <c r="H3256" s="2508">
        <v>48.0</v>
      </c>
      <c r="I3256" s="2508">
        <v>690.0</v>
      </c>
      <c r="J3256" s="2508">
        <v>67.0</v>
      </c>
      <c r="K3256" s="2510">
        <v>366415.0</v>
      </c>
      <c r="L3256" s="2510">
        <v>45802.0</v>
      </c>
      <c r="M3256" s="2508">
        <v>34.0</v>
      </c>
      <c r="N3256" s="2508">
        <v>89.0</v>
      </c>
      <c r="O3256" s="2508">
        <v>8.0</v>
      </c>
      <c r="P3256" s="2508">
        <v>0.1</v>
      </c>
    </row>
    <row r="3257">
      <c r="A3257" s="2505" t="s">
        <v>19</v>
      </c>
      <c r="B3257" s="2505" t="s">
        <v>783</v>
      </c>
      <c r="C3257" s="2506">
        <v>45698.583333333336</v>
      </c>
      <c r="D3257" s="2506">
        <v>45701.583333333336</v>
      </c>
      <c r="E3257" s="2508">
        <v>72.0</v>
      </c>
      <c r="F3257" s="2508" t="s">
        <v>207</v>
      </c>
      <c r="G3257" s="2508">
        <v>6.0</v>
      </c>
      <c r="H3257" s="2508">
        <v>119.0</v>
      </c>
      <c r="I3257" s="2508">
        <v>331.0</v>
      </c>
      <c r="J3257" s="2508">
        <v>138.0</v>
      </c>
      <c r="K3257" s="2510">
        <v>31524.0</v>
      </c>
      <c r="L3257" s="2510">
        <v>31524.0</v>
      </c>
      <c r="M3257" s="2508">
        <v>43.0</v>
      </c>
      <c r="N3257" s="2508">
        <v>61.0</v>
      </c>
      <c r="O3257" s="2508">
        <v>1.0</v>
      </c>
      <c r="P3257" s="2508">
        <v>0.0</v>
      </c>
    </row>
    <row r="3258">
      <c r="A3258" s="2505" t="s">
        <v>18</v>
      </c>
      <c r="B3258" s="2505" t="s">
        <v>783</v>
      </c>
      <c r="C3258" s="2506">
        <v>45705.583333333336</v>
      </c>
      <c r="D3258" s="2506">
        <v>45708.583333333336</v>
      </c>
      <c r="E3258" s="2508">
        <v>72.0</v>
      </c>
      <c r="F3258" s="2508" t="s">
        <v>207</v>
      </c>
      <c r="G3258" s="2508">
        <v>5.0</v>
      </c>
      <c r="H3258" s="2508">
        <v>68.0</v>
      </c>
      <c r="I3258" s="2508">
        <v>571.0</v>
      </c>
      <c r="J3258" s="2508">
        <v>74.0</v>
      </c>
      <c r="K3258" s="2510">
        <v>244270.0</v>
      </c>
      <c r="L3258" s="2510">
        <v>30534.0</v>
      </c>
      <c r="M3258" s="2508">
        <v>50.0</v>
      </c>
      <c r="N3258" s="2508">
        <v>59.0</v>
      </c>
      <c r="O3258" s="2508">
        <v>8.0</v>
      </c>
      <c r="P3258" s="2508">
        <v>0.1</v>
      </c>
    </row>
    <row r="3259">
      <c r="A3259" s="2505" t="s">
        <v>17</v>
      </c>
      <c r="B3259" s="2505" t="s">
        <v>783</v>
      </c>
      <c r="C3259" s="2506">
        <v>45712.583333333336</v>
      </c>
      <c r="D3259" s="2506">
        <v>45715.583333333336</v>
      </c>
      <c r="E3259" s="2508">
        <v>72.0</v>
      </c>
      <c r="F3259" s="2508" t="s">
        <v>207</v>
      </c>
      <c r="G3259" s="2508">
        <v>5.0</v>
      </c>
      <c r="H3259" s="2508">
        <v>70.0</v>
      </c>
      <c r="I3259" s="2508">
        <v>560.0</v>
      </c>
      <c r="J3259" s="2508">
        <v>83.0</v>
      </c>
      <c r="K3259" s="2510">
        <v>192893.0</v>
      </c>
      <c r="L3259" s="2510">
        <v>32149.0</v>
      </c>
      <c r="M3259" s="2508">
        <v>42.0</v>
      </c>
      <c r="N3259" s="2508">
        <v>62.0</v>
      </c>
      <c r="O3259" s="2508">
        <v>6.0</v>
      </c>
      <c r="P3259" s="2508">
        <v>0.1</v>
      </c>
    </row>
    <row r="3260">
      <c r="A3260" s="2505" t="s">
        <v>16</v>
      </c>
      <c r="B3260" s="2505" t="s">
        <v>783</v>
      </c>
      <c r="C3260" s="2506">
        <v>45719.583333333336</v>
      </c>
      <c r="D3260" s="2506">
        <v>45722.583333333336</v>
      </c>
      <c r="E3260" s="2508">
        <v>72.0</v>
      </c>
      <c r="F3260" s="2508" t="s">
        <v>207</v>
      </c>
      <c r="G3260" s="2508">
        <v>6.0</v>
      </c>
      <c r="H3260" s="2508">
        <v>89.0</v>
      </c>
      <c r="I3260" s="2508">
        <v>455.0</v>
      </c>
      <c r="J3260" s="2508">
        <v>101.0</v>
      </c>
      <c r="K3260" s="2510">
        <v>100634.0</v>
      </c>
      <c r="L3260" s="2510">
        <v>20127.0</v>
      </c>
      <c r="M3260" s="2508">
        <v>54.0</v>
      </c>
      <c r="N3260" s="2508">
        <v>39.0</v>
      </c>
      <c r="O3260" s="2508">
        <v>5.0</v>
      </c>
      <c r="P3260" s="2508">
        <v>0.1</v>
      </c>
    </row>
    <row r="3261">
      <c r="A3261" s="2505" t="s">
        <v>782</v>
      </c>
      <c r="B3261" s="2505" t="s">
        <v>783</v>
      </c>
      <c r="C3261" s="2506">
        <v>45502.625</v>
      </c>
      <c r="D3261" s="2506">
        <v>45505.583333333336</v>
      </c>
      <c r="E3261" s="2508">
        <v>71.0</v>
      </c>
      <c r="F3261" s="2508" t="s">
        <v>643</v>
      </c>
      <c r="G3261" s="2508">
        <v>3.0</v>
      </c>
      <c r="H3261" s="2508">
        <v>96.0</v>
      </c>
      <c r="I3261" s="2508">
        <v>445.0</v>
      </c>
      <c r="J3261" s="2508">
        <v>77.0</v>
      </c>
      <c r="K3261" s="2510">
        <v>156252.0</v>
      </c>
      <c r="L3261" s="2510">
        <v>13021.0</v>
      </c>
      <c r="M3261" s="2508">
        <v>95.0</v>
      </c>
      <c r="N3261" s="2508">
        <v>18.0</v>
      </c>
      <c r="O3261" s="2508">
        <v>12.0</v>
      </c>
      <c r="P3261" s="2508">
        <v>0.2</v>
      </c>
    </row>
    <row r="3262">
      <c r="A3262" s="2505" t="s">
        <v>46</v>
      </c>
      <c r="B3262" s="2505" t="s">
        <v>783</v>
      </c>
      <c r="C3262" s="2506">
        <v>45509.625</v>
      </c>
      <c r="D3262" s="2506">
        <v>45512.583333333336</v>
      </c>
      <c r="E3262" s="2508">
        <v>71.0</v>
      </c>
      <c r="F3262" s="2508" t="s">
        <v>643</v>
      </c>
      <c r="G3262" s="2508">
        <v>4.0</v>
      </c>
      <c r="H3262" s="2508">
        <v>153.0</v>
      </c>
      <c r="I3262" s="2508">
        <v>166.0</v>
      </c>
      <c r="J3262" s="2508">
        <v>128.0</v>
      </c>
      <c r="K3262" s="2510">
        <v>37149.0</v>
      </c>
      <c r="L3262" s="2510">
        <v>7430.0</v>
      </c>
      <c r="M3262" s="2508">
        <v>142.0</v>
      </c>
      <c r="N3262" s="2508">
        <v>10.0</v>
      </c>
      <c r="O3262" s="2508">
        <v>5.0</v>
      </c>
      <c r="P3262" s="2508">
        <v>0.1</v>
      </c>
    </row>
    <row r="3263">
      <c r="A3263" s="2505" t="s">
        <v>45</v>
      </c>
      <c r="B3263" s="2505" t="s">
        <v>783</v>
      </c>
      <c r="C3263" s="2506">
        <v>45516.625</v>
      </c>
      <c r="D3263" s="2506">
        <v>45519.583333333336</v>
      </c>
      <c r="E3263" s="2508">
        <v>71.0</v>
      </c>
      <c r="F3263" s="2508" t="s">
        <v>643</v>
      </c>
      <c r="G3263" s="2508">
        <v>2.0</v>
      </c>
      <c r="H3263" s="2508">
        <v>101.0</v>
      </c>
      <c r="I3263" s="2508">
        <v>419.0</v>
      </c>
      <c r="J3263" s="2508">
        <v>89.0</v>
      </c>
      <c r="K3263" s="2510">
        <v>85114.0</v>
      </c>
      <c r="L3263" s="2510">
        <v>17023.0</v>
      </c>
      <c r="M3263" s="2508">
        <v>71.0</v>
      </c>
      <c r="N3263" s="2508">
        <v>23.0</v>
      </c>
      <c r="O3263" s="2508">
        <v>5.0</v>
      </c>
      <c r="P3263" s="2508">
        <v>0.1</v>
      </c>
    </row>
    <row r="3264">
      <c r="A3264" s="2505" t="s">
        <v>44</v>
      </c>
      <c r="B3264" s="2505" t="s">
        <v>783</v>
      </c>
      <c r="C3264" s="2506">
        <v>45523.625</v>
      </c>
      <c r="D3264" s="2506">
        <v>45526.583333333336</v>
      </c>
      <c r="E3264" s="2508">
        <v>71.0</v>
      </c>
      <c r="F3264" s="2508" t="s">
        <v>643</v>
      </c>
      <c r="G3264" s="2508">
        <v>3.0</v>
      </c>
      <c r="H3264" s="2508">
        <v>47.0</v>
      </c>
      <c r="I3264" s="2508">
        <v>682.0</v>
      </c>
      <c r="J3264" s="2508">
        <v>48.0</v>
      </c>
      <c r="K3264" s="2510">
        <v>255193.0</v>
      </c>
      <c r="L3264" s="2510">
        <v>42532.0</v>
      </c>
      <c r="M3264" s="2508">
        <v>25.0</v>
      </c>
      <c r="N3264" s="2508">
        <v>57.0</v>
      </c>
      <c r="O3264" s="2508">
        <v>6.0</v>
      </c>
      <c r="P3264" s="2508">
        <v>0.1</v>
      </c>
    </row>
    <row r="3265">
      <c r="A3265" s="2505" t="s">
        <v>43</v>
      </c>
      <c r="B3265" s="2505" t="s">
        <v>783</v>
      </c>
      <c r="C3265" s="2506">
        <v>45530.625</v>
      </c>
      <c r="D3265" s="2506">
        <v>45533.583333333336</v>
      </c>
      <c r="E3265" s="2508">
        <v>71.0</v>
      </c>
      <c r="F3265" s="2508" t="s">
        <v>643</v>
      </c>
      <c r="G3265" s="2508">
        <v>5.0</v>
      </c>
      <c r="H3265" s="2508">
        <v>133.0</v>
      </c>
      <c r="I3265" s="2508">
        <v>271.0</v>
      </c>
      <c r="J3265" s="2508">
        <v>103.0</v>
      </c>
      <c r="K3265" s="2510">
        <v>76830.0</v>
      </c>
      <c r="L3265" s="2510">
        <v>9604.0</v>
      </c>
      <c r="M3265" s="2508">
        <v>119.0</v>
      </c>
      <c r="N3265" s="2508">
        <v>13.0</v>
      </c>
      <c r="O3265" s="2508">
        <v>8.0</v>
      </c>
      <c r="P3265" s="2508">
        <v>0.1</v>
      </c>
    </row>
    <row r="3266">
      <c r="A3266" s="2505" t="s">
        <v>42</v>
      </c>
      <c r="B3266" s="2505" t="s">
        <v>783</v>
      </c>
      <c r="C3266" s="2506">
        <v>45537.708333333336</v>
      </c>
      <c r="D3266" s="2506">
        <v>45540.666666666664</v>
      </c>
      <c r="E3266" s="2508">
        <v>71.0</v>
      </c>
      <c r="F3266" s="2508" t="s">
        <v>643</v>
      </c>
      <c r="G3266" s="2508">
        <v>3.0</v>
      </c>
      <c r="H3266" s="2508">
        <v>157.0</v>
      </c>
      <c r="I3266" s="2508">
        <v>148.0</v>
      </c>
      <c r="J3266" s="2508">
        <v>142.0</v>
      </c>
      <c r="K3266" s="2510">
        <v>36867.0</v>
      </c>
      <c r="L3266" s="2510">
        <v>9217.0</v>
      </c>
      <c r="M3266" s="2508">
        <v>132.0</v>
      </c>
      <c r="N3266" s="2508">
        <v>12.0</v>
      </c>
      <c r="O3266" s="2508">
        <v>4.0</v>
      </c>
      <c r="P3266" s="2508">
        <v>0.1</v>
      </c>
    </row>
    <row r="3267">
      <c r="A3267" s="2505" t="s">
        <v>41</v>
      </c>
      <c r="B3267" s="2505" t="s">
        <v>783</v>
      </c>
      <c r="C3267" s="2506">
        <v>45544.708333333336</v>
      </c>
      <c r="D3267" s="2506">
        <v>45547.583333333336</v>
      </c>
      <c r="E3267" s="2508">
        <v>69.0</v>
      </c>
      <c r="F3267" s="2508" t="s">
        <v>643</v>
      </c>
      <c r="G3267" s="2508">
        <v>2.0</v>
      </c>
      <c r="H3267" s="2508">
        <v>112.0</v>
      </c>
      <c r="I3267" s="2508">
        <v>397.0</v>
      </c>
      <c r="J3267" s="2508">
        <v>84.0</v>
      </c>
      <c r="K3267" s="2510">
        <v>134623.0</v>
      </c>
      <c r="L3267" s="2510">
        <v>13462.0</v>
      </c>
      <c r="M3267" s="2508">
        <v>104.0</v>
      </c>
      <c r="N3267" s="2508">
        <v>18.0</v>
      </c>
      <c r="O3267" s="2508">
        <v>10.0</v>
      </c>
      <c r="P3267" s="2508">
        <v>0.1</v>
      </c>
    </row>
    <row r="3268">
      <c r="A3268" s="2505" t="s">
        <v>40</v>
      </c>
      <c r="B3268" s="2505" t="s">
        <v>783</v>
      </c>
      <c r="C3268" s="2506">
        <v>45551.708333333336</v>
      </c>
      <c r="D3268" s="2506">
        <v>45554.583333333336</v>
      </c>
      <c r="E3268" s="2508">
        <v>69.0</v>
      </c>
      <c r="F3268" s="2508" t="s">
        <v>643</v>
      </c>
      <c r="G3268" s="2508">
        <v>5.0</v>
      </c>
      <c r="H3268" s="2508">
        <v>172.0</v>
      </c>
      <c r="I3268" s="2508">
        <v>0.0</v>
      </c>
      <c r="J3268" s="2508">
        <v>177.0</v>
      </c>
      <c r="K3268" s="2510">
        <v>0.0</v>
      </c>
      <c r="L3268" s="2510">
        <v>0.0</v>
      </c>
      <c r="M3268" s="2508">
        <v>178.0</v>
      </c>
      <c r="N3268" s="2508">
        <v>0.0</v>
      </c>
      <c r="O3268" s="2508">
        <v>0.0</v>
      </c>
      <c r="P3268" s="2508">
        <v>0.0</v>
      </c>
    </row>
    <row r="3269">
      <c r="A3269" s="2505" t="s">
        <v>39</v>
      </c>
      <c r="B3269" s="2505" t="s">
        <v>783</v>
      </c>
      <c r="C3269" s="2506">
        <v>45558.708333333336</v>
      </c>
      <c r="D3269" s="2506">
        <v>45561.583333333336</v>
      </c>
      <c r="E3269" s="2508">
        <v>69.0</v>
      </c>
      <c r="F3269" s="2508" t="s">
        <v>643</v>
      </c>
      <c r="G3269" s="2508">
        <v>2.0</v>
      </c>
      <c r="H3269" s="2508">
        <v>166.0</v>
      </c>
      <c r="I3269" s="2508">
        <v>133.0</v>
      </c>
      <c r="J3269" s="2508">
        <v>141.0</v>
      </c>
      <c r="K3269" s="2510">
        <v>39724.0</v>
      </c>
      <c r="L3269" s="2510">
        <v>7945.0</v>
      </c>
      <c r="M3269" s="2508">
        <v>144.0</v>
      </c>
      <c r="N3269" s="2508">
        <v>11.0</v>
      </c>
      <c r="O3269" s="2508">
        <v>5.0</v>
      </c>
      <c r="P3269" s="2508">
        <v>0.1</v>
      </c>
    </row>
    <row r="3270">
      <c r="A3270" s="2505" t="s">
        <v>38</v>
      </c>
      <c r="B3270" s="2505" t="s">
        <v>783</v>
      </c>
      <c r="C3270" s="2506">
        <v>45565.708333333336</v>
      </c>
      <c r="D3270" s="2506">
        <v>45568.583333333336</v>
      </c>
      <c r="E3270" s="2508">
        <v>69.0</v>
      </c>
      <c r="F3270" s="2508" t="s">
        <v>643</v>
      </c>
      <c r="G3270" s="2508">
        <v>2.0</v>
      </c>
      <c r="H3270" s="2508">
        <v>138.0</v>
      </c>
      <c r="I3270" s="2508">
        <v>256.0</v>
      </c>
      <c r="J3270" s="2508">
        <v>119.0</v>
      </c>
      <c r="K3270" s="2510">
        <v>75471.0</v>
      </c>
      <c r="L3270" s="2510">
        <v>12579.0</v>
      </c>
      <c r="M3270" s="2508">
        <v>116.0</v>
      </c>
      <c r="N3270" s="2508">
        <v>17.0</v>
      </c>
      <c r="O3270" s="2508">
        <v>6.0</v>
      </c>
      <c r="P3270" s="2508">
        <v>0.1</v>
      </c>
    </row>
    <row r="3271">
      <c r="A3271" s="2505" t="s">
        <v>37</v>
      </c>
      <c r="B3271" s="2505" t="s">
        <v>783</v>
      </c>
      <c r="C3271" s="2506">
        <v>45572.625</v>
      </c>
      <c r="D3271" s="2506">
        <v>45575.583333333336</v>
      </c>
      <c r="E3271" s="2508">
        <v>71.0</v>
      </c>
      <c r="F3271" s="2508" t="s">
        <v>643</v>
      </c>
      <c r="G3271" s="2508">
        <v>3.0</v>
      </c>
      <c r="H3271" s="2508">
        <v>149.0</v>
      </c>
      <c r="I3271" s="2508">
        <v>230.0</v>
      </c>
      <c r="J3271" s="2508">
        <v>147.0</v>
      </c>
      <c r="K3271" s="2510">
        <v>45846.0</v>
      </c>
      <c r="L3271" s="2510">
        <v>15282.0</v>
      </c>
      <c r="M3271" s="2508">
        <v>107.0</v>
      </c>
      <c r="N3271" s="2508">
        <v>21.0</v>
      </c>
      <c r="O3271" s="2508">
        <v>3.0</v>
      </c>
      <c r="P3271" s="2508">
        <v>0.0</v>
      </c>
    </row>
    <row r="3272">
      <c r="A3272" s="2505" t="s">
        <v>36</v>
      </c>
      <c r="B3272" s="2505" t="s">
        <v>783</v>
      </c>
      <c r="C3272" s="2506">
        <v>45579.625</v>
      </c>
      <c r="D3272" s="2506">
        <v>45582.583333333336</v>
      </c>
      <c r="E3272" s="2508">
        <v>71.0</v>
      </c>
      <c r="F3272" s="2508" t="s">
        <v>643</v>
      </c>
      <c r="G3272" s="2508">
        <v>2.0</v>
      </c>
      <c r="H3272" s="2508">
        <v>161.0</v>
      </c>
      <c r="I3272" s="2508">
        <v>185.0</v>
      </c>
      <c r="J3272" s="2508">
        <v>138.0</v>
      </c>
      <c r="K3272" s="2510">
        <v>63164.0</v>
      </c>
      <c r="L3272" s="2510">
        <v>9023.0</v>
      </c>
      <c r="M3272" s="2508">
        <v>139.0</v>
      </c>
      <c r="N3272" s="2508">
        <v>12.0</v>
      </c>
      <c r="O3272" s="2508">
        <v>7.0</v>
      </c>
      <c r="P3272" s="2508">
        <v>0.1</v>
      </c>
    </row>
    <row r="3273">
      <c r="A3273" s="2505" t="s">
        <v>35</v>
      </c>
      <c r="B3273" s="2505" t="s">
        <v>783</v>
      </c>
      <c r="C3273" s="2506">
        <v>45586.625</v>
      </c>
      <c r="D3273" s="2506">
        <v>45589.583333333336</v>
      </c>
      <c r="E3273" s="2508">
        <v>71.0</v>
      </c>
      <c r="F3273" s="2508" t="s">
        <v>643</v>
      </c>
      <c r="G3273" s="2508">
        <v>1.0</v>
      </c>
      <c r="H3273" s="2508">
        <v>116.0</v>
      </c>
      <c r="I3273" s="2508">
        <v>346.0</v>
      </c>
      <c r="J3273" s="2508">
        <v>96.0</v>
      </c>
      <c r="K3273" s="2510">
        <v>127923.0</v>
      </c>
      <c r="L3273" s="2510">
        <v>12792.0</v>
      </c>
      <c r="M3273" s="2508">
        <v>104.0</v>
      </c>
      <c r="N3273" s="2508">
        <v>18.0</v>
      </c>
      <c r="O3273" s="2508">
        <v>10.0</v>
      </c>
      <c r="P3273" s="2508">
        <v>0.1</v>
      </c>
    </row>
    <row r="3274">
      <c r="A3274" s="2505" t="s">
        <v>34</v>
      </c>
      <c r="B3274" s="2505" t="s">
        <v>783</v>
      </c>
      <c r="C3274" s="2506">
        <v>45593.583333333336</v>
      </c>
      <c r="D3274" s="2506">
        <v>45596.583333333336</v>
      </c>
      <c r="E3274" s="2508">
        <v>72.0</v>
      </c>
      <c r="F3274" s="2508" t="s">
        <v>643</v>
      </c>
      <c r="G3274" s="2508">
        <v>3.0</v>
      </c>
      <c r="H3274" s="2508">
        <v>138.0</v>
      </c>
      <c r="I3274" s="2508">
        <v>264.0</v>
      </c>
      <c r="J3274" s="2508">
        <v>109.0</v>
      </c>
      <c r="K3274" s="2510">
        <v>115622.0</v>
      </c>
      <c r="L3274" s="2510">
        <v>9635.0</v>
      </c>
      <c r="M3274" s="2508">
        <v>138.0</v>
      </c>
      <c r="N3274" s="2508">
        <v>14.0</v>
      </c>
      <c r="O3274" s="2508">
        <v>12.0</v>
      </c>
      <c r="P3274" s="2508">
        <v>0.2</v>
      </c>
    </row>
    <row r="3275">
      <c r="A3275" s="2505" t="s">
        <v>33</v>
      </c>
      <c r="B3275" s="2505" t="s">
        <v>783</v>
      </c>
      <c r="C3275" s="2506">
        <v>45600.583333333336</v>
      </c>
      <c r="D3275" s="2506">
        <v>45603.583333333336</v>
      </c>
      <c r="E3275" s="2508">
        <v>72.0</v>
      </c>
      <c r="F3275" s="2508" t="s">
        <v>643</v>
      </c>
      <c r="G3275" s="2508">
        <v>3.0</v>
      </c>
      <c r="H3275" s="2508">
        <v>161.0</v>
      </c>
      <c r="I3275" s="2508">
        <v>141.0</v>
      </c>
      <c r="J3275" s="2508">
        <v>139.0</v>
      </c>
      <c r="K3275" s="2510">
        <v>57300.0</v>
      </c>
      <c r="L3275" s="2510">
        <v>5730.0</v>
      </c>
      <c r="M3275" s="2508">
        <v>162.0</v>
      </c>
      <c r="N3275" s="2508">
        <v>8.0</v>
      </c>
      <c r="O3275" s="2508">
        <v>10.0</v>
      </c>
      <c r="P3275" s="2508">
        <v>0.1</v>
      </c>
    </row>
    <row r="3276">
      <c r="A3276" s="2505" t="s">
        <v>32</v>
      </c>
      <c r="B3276" s="2505" t="s">
        <v>783</v>
      </c>
      <c r="C3276" s="2506">
        <v>45607.583333333336</v>
      </c>
      <c r="D3276" s="2506">
        <v>45610.583333333336</v>
      </c>
      <c r="E3276" s="2508">
        <v>72.0</v>
      </c>
      <c r="F3276" s="2508" t="s">
        <v>643</v>
      </c>
      <c r="G3276" s="2508">
        <v>2.0</v>
      </c>
      <c r="H3276" s="2508">
        <v>174.0</v>
      </c>
      <c r="I3276" s="2508">
        <v>83.0</v>
      </c>
      <c r="J3276" s="2508">
        <v>159.0</v>
      </c>
      <c r="K3276" s="2510">
        <v>50578.0</v>
      </c>
      <c r="L3276" s="2510">
        <v>5620.0</v>
      </c>
      <c r="M3276" s="2508">
        <v>168.0</v>
      </c>
      <c r="N3276" s="2508">
        <v>8.0</v>
      </c>
      <c r="O3276" s="2508">
        <v>9.0</v>
      </c>
      <c r="P3276" s="2508">
        <v>0.1</v>
      </c>
    </row>
    <row r="3277">
      <c r="A3277" s="2505" t="s">
        <v>31</v>
      </c>
      <c r="B3277" s="2505" t="s">
        <v>783</v>
      </c>
      <c r="C3277" s="2506">
        <v>45614.583333333336</v>
      </c>
      <c r="D3277" s="2506">
        <v>45617.583333333336</v>
      </c>
      <c r="E3277" s="2508">
        <v>72.0</v>
      </c>
      <c r="F3277" s="2508" t="s">
        <v>643</v>
      </c>
      <c r="G3277" s="2508">
        <v>1.0</v>
      </c>
      <c r="H3277" s="2508">
        <v>73.0</v>
      </c>
      <c r="I3277" s="2508">
        <v>553.0</v>
      </c>
      <c r="J3277" s="2508">
        <v>77.0</v>
      </c>
      <c r="K3277" s="2510">
        <v>306331.0</v>
      </c>
      <c r="L3277" s="2510">
        <v>43762.0</v>
      </c>
      <c r="M3277" s="2508">
        <v>43.0</v>
      </c>
      <c r="N3277" s="2508">
        <v>63.0</v>
      </c>
      <c r="O3277" s="2508">
        <v>7.0</v>
      </c>
      <c r="P3277" s="2508">
        <v>0.1</v>
      </c>
    </row>
    <row r="3278">
      <c r="A3278" s="2505" t="s">
        <v>30</v>
      </c>
      <c r="B3278" s="2505" t="s">
        <v>783</v>
      </c>
      <c r="C3278" s="2506">
        <v>45621.583333333336</v>
      </c>
      <c r="D3278" s="2506">
        <v>45624.583333333336</v>
      </c>
      <c r="E3278" s="2508">
        <v>72.0</v>
      </c>
      <c r="F3278" s="2508" t="s">
        <v>643</v>
      </c>
      <c r="G3278" s="2508">
        <v>4.0</v>
      </c>
      <c r="H3278" s="2508">
        <v>160.0</v>
      </c>
      <c r="I3278" s="2508">
        <v>137.0</v>
      </c>
      <c r="J3278" s="2508">
        <v>144.0</v>
      </c>
      <c r="K3278" s="2510">
        <v>50175.0</v>
      </c>
      <c r="L3278" s="2510">
        <v>7168.0</v>
      </c>
      <c r="M3278" s="2508">
        <v>153.0</v>
      </c>
      <c r="N3278" s="2508">
        <v>10.0</v>
      </c>
      <c r="O3278" s="2508">
        <v>7.0</v>
      </c>
      <c r="P3278" s="2508">
        <v>0.1</v>
      </c>
    </row>
    <row r="3279">
      <c r="A3279" s="2505" t="s">
        <v>29</v>
      </c>
      <c r="B3279" s="2505" t="s">
        <v>783</v>
      </c>
      <c r="C3279" s="2506">
        <v>45628.583333333336</v>
      </c>
      <c r="D3279" s="2506">
        <v>45631.583333333336</v>
      </c>
      <c r="E3279" s="2508">
        <v>72.0</v>
      </c>
      <c r="F3279" s="2508" t="s">
        <v>643</v>
      </c>
      <c r="G3279" s="2508">
        <v>4.0</v>
      </c>
      <c r="H3279" s="2508">
        <v>167.0</v>
      </c>
      <c r="I3279" s="2508">
        <v>107.0</v>
      </c>
      <c r="J3279" s="2508">
        <v>157.0</v>
      </c>
      <c r="K3279" s="2510">
        <v>38462.0</v>
      </c>
      <c r="L3279" s="2510">
        <v>7692.0</v>
      </c>
      <c r="M3279" s="2508">
        <v>155.0</v>
      </c>
      <c r="N3279" s="2508">
        <v>11.0</v>
      </c>
      <c r="O3279" s="2508">
        <v>5.0</v>
      </c>
      <c r="P3279" s="2508">
        <v>0.1</v>
      </c>
    </row>
    <row r="3280">
      <c r="A3280" s="2505" t="s">
        <v>28</v>
      </c>
      <c r="B3280" s="2505" t="s">
        <v>783</v>
      </c>
      <c r="C3280" s="2506">
        <v>45635.583333333336</v>
      </c>
      <c r="D3280" s="2506">
        <v>45638.583333333336</v>
      </c>
      <c r="E3280" s="2508">
        <v>72.0</v>
      </c>
      <c r="F3280" s="2508" t="s">
        <v>643</v>
      </c>
      <c r="G3280" s="2508">
        <v>1.0</v>
      </c>
      <c r="H3280" s="2508">
        <v>172.0</v>
      </c>
      <c r="I3280" s="2508">
        <v>16.0</v>
      </c>
      <c r="J3280" s="2508">
        <v>170.0</v>
      </c>
      <c r="K3280" s="2510">
        <v>4041.0</v>
      </c>
      <c r="L3280" s="2510">
        <v>4041.0</v>
      </c>
      <c r="M3280" s="2508">
        <v>169.0</v>
      </c>
      <c r="N3280" s="2508">
        <v>6.0</v>
      </c>
      <c r="O3280" s="2508">
        <v>1.0</v>
      </c>
      <c r="P3280" s="2508">
        <v>0.0</v>
      </c>
    </row>
    <row r="3281">
      <c r="A3281" s="2505" t="s">
        <v>27</v>
      </c>
      <c r="B3281" s="2505" t="s">
        <v>783</v>
      </c>
      <c r="C3281" s="2506">
        <v>45642.583333333336</v>
      </c>
      <c r="D3281" s="2506">
        <v>45645.583333333336</v>
      </c>
      <c r="E3281" s="2508">
        <v>72.0</v>
      </c>
      <c r="F3281" s="2508" t="s">
        <v>643</v>
      </c>
      <c r="G3281" s="2508">
        <v>1.0</v>
      </c>
      <c r="H3281" s="2508">
        <v>167.0</v>
      </c>
      <c r="I3281" s="2508">
        <v>95.0</v>
      </c>
      <c r="J3281" s="2508">
        <v>151.0</v>
      </c>
      <c r="K3281" s="2510">
        <v>33540.0</v>
      </c>
      <c r="L3281" s="2510">
        <v>4791.0</v>
      </c>
      <c r="M3281" s="2508">
        <v>165.0</v>
      </c>
      <c r="N3281" s="2508">
        <v>7.0</v>
      </c>
      <c r="O3281" s="2508">
        <v>7.0</v>
      </c>
      <c r="P3281" s="2508">
        <v>0.1</v>
      </c>
    </row>
    <row r="3282">
      <c r="A3282" s="2505" t="s">
        <v>26</v>
      </c>
      <c r="B3282" s="2505" t="s">
        <v>783</v>
      </c>
      <c r="C3282" s="2506">
        <v>45649.583333333336</v>
      </c>
      <c r="D3282" s="2506">
        <v>45652.583333333336</v>
      </c>
      <c r="E3282" s="2508">
        <v>72.0</v>
      </c>
      <c r="F3282" s="2508" t="s">
        <v>643</v>
      </c>
      <c r="G3282" s="2508">
        <v>2.0</v>
      </c>
      <c r="H3282" s="2508">
        <v>144.0</v>
      </c>
      <c r="I3282" s="2508">
        <v>178.0</v>
      </c>
      <c r="J3282" s="2508">
        <v>129.0</v>
      </c>
      <c r="K3282" s="2510">
        <v>39971.0</v>
      </c>
      <c r="L3282" s="2510">
        <v>9993.0</v>
      </c>
      <c r="M3282" s="2508">
        <v>133.0</v>
      </c>
      <c r="N3282" s="2508">
        <v>14.0</v>
      </c>
      <c r="O3282" s="2508">
        <v>4.0</v>
      </c>
      <c r="P3282" s="2508">
        <v>0.1</v>
      </c>
    </row>
    <row r="3283">
      <c r="A3283" s="2505" t="s">
        <v>25</v>
      </c>
      <c r="B3283" s="2505" t="s">
        <v>783</v>
      </c>
      <c r="C3283" s="2506">
        <v>45656.583333333336</v>
      </c>
      <c r="D3283" s="2506">
        <v>45659.583333333336</v>
      </c>
      <c r="E3283" s="2508">
        <v>72.0</v>
      </c>
      <c r="F3283" s="2508" t="s">
        <v>643</v>
      </c>
      <c r="G3283" s="2508">
        <v>3.0</v>
      </c>
      <c r="H3283" s="2508">
        <v>139.0</v>
      </c>
      <c r="I3283" s="2508">
        <v>229.0</v>
      </c>
      <c r="J3283" s="2508">
        <v>145.0</v>
      </c>
      <c r="K3283" s="2510">
        <v>23663.0</v>
      </c>
      <c r="L3283" s="2510">
        <v>23663.0</v>
      </c>
      <c r="M3283" s="2508">
        <v>69.0</v>
      </c>
      <c r="N3283" s="2508">
        <v>34.0</v>
      </c>
      <c r="O3283" s="2508">
        <v>1.0</v>
      </c>
      <c r="P3283" s="2508">
        <v>0.0</v>
      </c>
    </row>
    <row r="3284">
      <c r="A3284" s="2505" t="s">
        <v>24</v>
      </c>
      <c r="B3284" s="2505" t="s">
        <v>783</v>
      </c>
      <c r="C3284" s="2506">
        <v>45663.583333333336</v>
      </c>
      <c r="D3284" s="2506">
        <v>45666.583333333336</v>
      </c>
      <c r="E3284" s="2508">
        <v>72.0</v>
      </c>
      <c r="F3284" s="2508" t="s">
        <v>643</v>
      </c>
      <c r="G3284" s="2508">
        <v>3.0</v>
      </c>
      <c r="H3284" s="2508">
        <v>171.0</v>
      </c>
      <c r="I3284" s="2508">
        <v>21.0</v>
      </c>
      <c r="J3284" s="2508">
        <v>164.0</v>
      </c>
      <c r="K3284" s="2510">
        <v>6962.0</v>
      </c>
      <c r="L3284" s="2510">
        <v>3481.0</v>
      </c>
      <c r="M3284" s="2508">
        <v>167.0</v>
      </c>
      <c r="N3284" s="2508">
        <v>5.0</v>
      </c>
      <c r="O3284" s="2508">
        <v>2.0</v>
      </c>
      <c r="P3284" s="2508">
        <v>0.0</v>
      </c>
    </row>
    <row r="3285">
      <c r="A3285" s="2505" t="s">
        <v>23</v>
      </c>
      <c r="B3285" s="2505" t="s">
        <v>783</v>
      </c>
      <c r="C3285" s="2506">
        <v>45670.583333333336</v>
      </c>
      <c r="D3285" s="2506">
        <v>45673.583333333336</v>
      </c>
      <c r="E3285" s="2508">
        <v>72.0</v>
      </c>
      <c r="F3285" s="2508" t="s">
        <v>643</v>
      </c>
      <c r="G3285" s="2508">
        <v>1.0</v>
      </c>
      <c r="H3285" s="2508">
        <v>164.0</v>
      </c>
      <c r="I3285" s="2508">
        <v>64.0</v>
      </c>
      <c r="J3285" s="2508">
        <v>153.0</v>
      </c>
      <c r="K3285" s="2510">
        <v>23562.0</v>
      </c>
      <c r="L3285" s="2510">
        <v>3366.0</v>
      </c>
      <c r="M3285" s="2508">
        <v>167.0</v>
      </c>
      <c r="N3285" s="2508">
        <v>5.0</v>
      </c>
      <c r="O3285" s="2508">
        <v>7.0</v>
      </c>
      <c r="P3285" s="2508">
        <v>0.1</v>
      </c>
    </row>
    <row r="3286">
      <c r="A3286" s="2505" t="s">
        <v>22</v>
      </c>
      <c r="B3286" s="2505" t="s">
        <v>783</v>
      </c>
      <c r="C3286" s="2506">
        <v>45677.583333333336</v>
      </c>
      <c r="D3286" s="2506">
        <v>45680.583333333336</v>
      </c>
      <c r="E3286" s="2508">
        <v>72.0</v>
      </c>
      <c r="F3286" s="2508" t="s">
        <v>643</v>
      </c>
      <c r="G3286" s="2508">
        <v>1.0</v>
      </c>
      <c r="H3286" s="2508">
        <v>130.0</v>
      </c>
      <c r="I3286" s="2508">
        <v>283.0</v>
      </c>
      <c r="J3286" s="2508">
        <v>108.0</v>
      </c>
      <c r="K3286" s="2510">
        <v>160366.0</v>
      </c>
      <c r="L3286" s="2510">
        <v>9433.0</v>
      </c>
      <c r="M3286" s="2508">
        <v>142.0</v>
      </c>
      <c r="N3286" s="2508">
        <v>14.0</v>
      </c>
      <c r="O3286" s="2508">
        <v>17.0</v>
      </c>
      <c r="P3286" s="2508">
        <v>0.2</v>
      </c>
    </row>
    <row r="3287">
      <c r="A3287" s="2505" t="s">
        <v>21</v>
      </c>
      <c r="B3287" s="2505" t="s">
        <v>783</v>
      </c>
      <c r="C3287" s="2506">
        <v>45684.583333333336</v>
      </c>
      <c r="D3287" s="2506">
        <v>45687.583333333336</v>
      </c>
      <c r="E3287" s="2508">
        <v>72.0</v>
      </c>
      <c r="F3287" s="2508" t="s">
        <v>643</v>
      </c>
      <c r="G3287" s="2508">
        <v>2.0</v>
      </c>
      <c r="H3287" s="2508">
        <v>146.0</v>
      </c>
      <c r="I3287" s="2508">
        <v>209.0</v>
      </c>
      <c r="J3287" s="2508">
        <v>127.0</v>
      </c>
      <c r="K3287" s="2510">
        <v>97236.0</v>
      </c>
      <c r="L3287" s="2510">
        <v>10804.0</v>
      </c>
      <c r="M3287" s="2508">
        <v>137.0</v>
      </c>
      <c r="N3287" s="2508">
        <v>16.0</v>
      </c>
      <c r="O3287" s="2508">
        <v>9.0</v>
      </c>
      <c r="P3287" s="2508">
        <v>0.1</v>
      </c>
    </row>
    <row r="3288">
      <c r="A3288" s="2505" t="s">
        <v>20</v>
      </c>
      <c r="B3288" s="2505" t="s">
        <v>783</v>
      </c>
      <c r="C3288" s="2506">
        <v>45691.583333333336</v>
      </c>
      <c r="D3288" s="2506">
        <v>45694.583333333336</v>
      </c>
      <c r="E3288" s="2508">
        <v>72.0</v>
      </c>
      <c r="F3288" s="2508" t="s">
        <v>643</v>
      </c>
      <c r="G3288" s="2508">
        <v>2.0</v>
      </c>
      <c r="H3288" s="2508">
        <v>134.0</v>
      </c>
      <c r="I3288" s="2508">
        <v>266.0</v>
      </c>
      <c r="J3288" s="2508">
        <v>111.0</v>
      </c>
      <c r="K3288" s="2510">
        <v>128663.0</v>
      </c>
      <c r="L3288" s="2510">
        <v>8578.0</v>
      </c>
      <c r="M3288" s="2508">
        <v>142.0</v>
      </c>
      <c r="N3288" s="2508">
        <v>12.0</v>
      </c>
      <c r="O3288" s="2508">
        <v>15.0</v>
      </c>
      <c r="P3288" s="2508">
        <v>0.2</v>
      </c>
    </row>
    <row r="3289">
      <c r="A3289" s="2505" t="s">
        <v>19</v>
      </c>
      <c r="B3289" s="2505" t="s">
        <v>783</v>
      </c>
      <c r="C3289" s="2506">
        <v>45698.583333333336</v>
      </c>
      <c r="D3289" s="2506">
        <v>45701.583333333336</v>
      </c>
      <c r="E3289" s="2508">
        <v>72.0</v>
      </c>
      <c r="F3289" s="2508" t="s">
        <v>643</v>
      </c>
      <c r="G3289" s="2508">
        <v>2.0</v>
      </c>
      <c r="H3289" s="2508">
        <v>164.0</v>
      </c>
      <c r="I3289" s="2508">
        <v>0.0</v>
      </c>
      <c r="J3289" s="2508">
        <v>179.0</v>
      </c>
      <c r="K3289" s="2510">
        <v>0.0</v>
      </c>
      <c r="L3289" s="2510">
        <v>0.0</v>
      </c>
      <c r="M3289" s="2508">
        <v>179.0</v>
      </c>
      <c r="N3289" s="2508">
        <v>0.0</v>
      </c>
      <c r="O3289" s="2508">
        <v>0.0</v>
      </c>
      <c r="P3289" s="2508">
        <v>0.0</v>
      </c>
    </row>
    <row r="3290">
      <c r="A3290" s="2505" t="s">
        <v>18</v>
      </c>
      <c r="B3290" s="2505" t="s">
        <v>783</v>
      </c>
      <c r="C3290" s="2506">
        <v>45705.583333333336</v>
      </c>
      <c r="D3290" s="2506">
        <v>45708.583333333336</v>
      </c>
      <c r="E3290" s="2508">
        <v>72.0</v>
      </c>
      <c r="F3290" s="2508" t="s">
        <v>643</v>
      </c>
      <c r="G3290" s="2508">
        <v>3.0</v>
      </c>
      <c r="H3290" s="2508">
        <v>137.0</v>
      </c>
      <c r="I3290" s="2508">
        <v>225.0</v>
      </c>
      <c r="J3290" s="2508">
        <v>138.0</v>
      </c>
      <c r="K3290" s="2510">
        <v>52816.0</v>
      </c>
      <c r="L3290" s="2510">
        <v>17605.0</v>
      </c>
      <c r="M3290" s="2508">
        <v>92.0</v>
      </c>
      <c r="N3290" s="2508">
        <v>25.0</v>
      </c>
      <c r="O3290" s="2508">
        <v>3.0</v>
      </c>
      <c r="P3290" s="2508">
        <v>0.0</v>
      </c>
    </row>
    <row r="3291">
      <c r="A3291" s="2505" t="s">
        <v>17</v>
      </c>
      <c r="B3291" s="2505" t="s">
        <v>783</v>
      </c>
      <c r="C3291" s="2506">
        <v>45712.583333333336</v>
      </c>
      <c r="D3291" s="2506">
        <v>45715.583333333336</v>
      </c>
      <c r="E3291" s="2508">
        <v>72.0</v>
      </c>
      <c r="F3291" s="2508" t="s">
        <v>643</v>
      </c>
      <c r="G3291" s="2508">
        <v>2.0</v>
      </c>
      <c r="H3291" s="2508">
        <v>169.0</v>
      </c>
      <c r="I3291" s="2508">
        <v>15.0</v>
      </c>
      <c r="J3291" s="2508">
        <v>169.0</v>
      </c>
      <c r="K3291" s="2510">
        <v>3282.0</v>
      </c>
      <c r="L3291" s="2510">
        <v>3282.0</v>
      </c>
      <c r="M3291" s="2508">
        <v>165.0</v>
      </c>
      <c r="N3291" s="2508">
        <v>5.0</v>
      </c>
      <c r="O3291" s="2508">
        <v>1.0</v>
      </c>
      <c r="P3291" s="2508">
        <v>0.0</v>
      </c>
    </row>
    <row r="3292">
      <c r="A3292" s="2505" t="s">
        <v>16</v>
      </c>
      <c r="B3292" s="2505" t="s">
        <v>783</v>
      </c>
      <c r="C3292" s="2506">
        <v>45719.583333333336</v>
      </c>
      <c r="D3292" s="2506">
        <v>45722.583333333336</v>
      </c>
      <c r="E3292" s="2508">
        <v>72.0</v>
      </c>
      <c r="F3292" s="2508" t="s">
        <v>643</v>
      </c>
      <c r="G3292" s="2508">
        <v>3.0</v>
      </c>
      <c r="H3292" s="2508">
        <v>136.0</v>
      </c>
      <c r="I3292" s="2508">
        <v>211.0</v>
      </c>
      <c r="J3292" s="2508">
        <v>119.0</v>
      </c>
      <c r="K3292" s="2510">
        <v>50116.0</v>
      </c>
      <c r="L3292" s="2510">
        <v>8353.0</v>
      </c>
      <c r="M3292" s="2508">
        <v>133.0</v>
      </c>
      <c r="N3292" s="2508">
        <v>12.0</v>
      </c>
      <c r="O3292" s="2508">
        <v>6.0</v>
      </c>
      <c r="P3292" s="2508">
        <v>0.1</v>
      </c>
    </row>
    <row r="3293">
      <c r="A3293" s="2505" t="s">
        <v>782</v>
      </c>
      <c r="B3293" s="2505" t="s">
        <v>783</v>
      </c>
      <c r="C3293" s="2506">
        <v>45502.625</v>
      </c>
      <c r="D3293" s="2506">
        <v>45505.583333333336</v>
      </c>
      <c r="E3293" s="2508">
        <v>71.0</v>
      </c>
      <c r="F3293" s="2508" t="s">
        <v>428</v>
      </c>
      <c r="G3293" s="2508">
        <v>6.0</v>
      </c>
      <c r="H3293" s="2508">
        <v>56.0</v>
      </c>
      <c r="I3293" s="2508">
        <v>607.0</v>
      </c>
      <c r="J3293" s="2508">
        <v>38.0</v>
      </c>
      <c r="K3293" s="2510">
        <v>353280.0</v>
      </c>
      <c r="L3293" s="2510">
        <v>3605.0</v>
      </c>
      <c r="M3293" s="2508">
        <v>131.0</v>
      </c>
      <c r="N3293" s="2508">
        <v>12.0</v>
      </c>
      <c r="O3293" s="2508">
        <v>98.0</v>
      </c>
      <c r="P3293" s="2508">
        <v>1.4</v>
      </c>
    </row>
    <row r="3294">
      <c r="A3294" s="2505" t="s">
        <v>46</v>
      </c>
      <c r="B3294" s="2505" t="s">
        <v>783</v>
      </c>
      <c r="C3294" s="2506">
        <v>45509.625</v>
      </c>
      <c r="D3294" s="2506">
        <v>45512.583333333336</v>
      </c>
      <c r="E3294" s="2508">
        <v>71.0</v>
      </c>
      <c r="F3294" s="2508" t="s">
        <v>428</v>
      </c>
      <c r="G3294" s="2508">
        <v>6.0</v>
      </c>
      <c r="H3294" s="2508">
        <v>53.0</v>
      </c>
      <c r="I3294" s="2508">
        <v>634.0</v>
      </c>
      <c r="J3294" s="2508">
        <v>36.0</v>
      </c>
      <c r="K3294" s="2510">
        <v>351413.0</v>
      </c>
      <c r="L3294" s="2510">
        <v>3862.0</v>
      </c>
      <c r="M3294" s="2508">
        <v>128.0</v>
      </c>
      <c r="N3294" s="2508">
        <v>12.0</v>
      </c>
      <c r="O3294" s="2508">
        <v>91.0</v>
      </c>
      <c r="P3294" s="2508">
        <v>1.3</v>
      </c>
    </row>
    <row r="3295">
      <c r="A3295" s="2505" t="s">
        <v>45</v>
      </c>
      <c r="B3295" s="2505" t="s">
        <v>783</v>
      </c>
      <c r="C3295" s="2506">
        <v>45516.625</v>
      </c>
      <c r="D3295" s="2506">
        <v>45519.583333333336</v>
      </c>
      <c r="E3295" s="2508">
        <v>71.0</v>
      </c>
      <c r="F3295" s="2508" t="s">
        <v>428</v>
      </c>
      <c r="G3295" s="2508">
        <v>5.0</v>
      </c>
      <c r="H3295" s="2508">
        <v>55.0</v>
      </c>
      <c r="I3295" s="2508">
        <v>593.0</v>
      </c>
      <c r="J3295" s="2508">
        <v>43.0</v>
      </c>
      <c r="K3295" s="2510">
        <v>238647.0</v>
      </c>
      <c r="L3295" s="2510">
        <v>3788.0</v>
      </c>
      <c r="M3295" s="2508">
        <v>121.0</v>
      </c>
      <c r="N3295" s="2508">
        <v>12.0</v>
      </c>
      <c r="O3295" s="2508">
        <v>63.0</v>
      </c>
      <c r="P3295" s="2508">
        <v>0.9</v>
      </c>
    </row>
    <row r="3296">
      <c r="A3296" s="2505" t="s">
        <v>44</v>
      </c>
      <c r="B3296" s="2505" t="s">
        <v>783</v>
      </c>
      <c r="C3296" s="2506">
        <v>45523.625</v>
      </c>
      <c r="D3296" s="2506">
        <v>45526.583333333336</v>
      </c>
      <c r="E3296" s="2508">
        <v>71.0</v>
      </c>
      <c r="F3296" s="2508" t="s">
        <v>428</v>
      </c>
      <c r="G3296" s="2508">
        <v>6.0</v>
      </c>
      <c r="H3296" s="2508">
        <v>46.0</v>
      </c>
      <c r="I3296" s="2508">
        <v>685.0</v>
      </c>
      <c r="J3296" s="2508">
        <v>24.0</v>
      </c>
      <c r="K3296" s="2510">
        <v>523384.0</v>
      </c>
      <c r="L3296" s="2510">
        <v>4290.0</v>
      </c>
      <c r="M3296" s="2508">
        <v>116.0</v>
      </c>
      <c r="N3296" s="2508">
        <v>14.0</v>
      </c>
      <c r="O3296" s="2508">
        <v>122.0</v>
      </c>
      <c r="P3296" s="2508">
        <v>1.7</v>
      </c>
    </row>
    <row r="3297">
      <c r="A3297" s="2505" t="s">
        <v>43</v>
      </c>
      <c r="B3297" s="2505" t="s">
        <v>783</v>
      </c>
      <c r="C3297" s="2506">
        <v>45530.625</v>
      </c>
      <c r="D3297" s="2506">
        <v>45533.583333333336</v>
      </c>
      <c r="E3297" s="2508">
        <v>71.0</v>
      </c>
      <c r="F3297" s="2508" t="s">
        <v>428</v>
      </c>
      <c r="G3297" s="2508">
        <v>6.0</v>
      </c>
      <c r="H3297" s="2508">
        <v>10.0</v>
      </c>
      <c r="I3297" s="2508">
        <v>871.0</v>
      </c>
      <c r="J3297" s="2508">
        <v>7.0</v>
      </c>
      <c r="K3297" s="2510">
        <v>2165489.0</v>
      </c>
      <c r="L3297" s="2510">
        <v>16160.0</v>
      </c>
      <c r="M3297" s="2508">
        <v>33.0</v>
      </c>
      <c r="N3297" s="2508">
        <v>52.0</v>
      </c>
      <c r="O3297" s="2508">
        <v>134.0</v>
      </c>
      <c r="P3297" s="2508">
        <v>1.9</v>
      </c>
    </row>
    <row r="3298">
      <c r="A3298" s="2505" t="s">
        <v>42</v>
      </c>
      <c r="B3298" s="2505" t="s">
        <v>783</v>
      </c>
      <c r="C3298" s="2506">
        <v>45537.708333333336</v>
      </c>
      <c r="D3298" s="2506">
        <v>45540.666666666664</v>
      </c>
      <c r="E3298" s="2508">
        <v>71.0</v>
      </c>
      <c r="F3298" s="2508" t="s">
        <v>428</v>
      </c>
      <c r="G3298" s="2508">
        <v>7.0</v>
      </c>
      <c r="H3298" s="2508">
        <v>54.0</v>
      </c>
      <c r="I3298" s="2508">
        <v>629.0</v>
      </c>
      <c r="J3298" s="2508">
        <v>31.0</v>
      </c>
      <c r="K3298" s="2510">
        <v>467348.0</v>
      </c>
      <c r="L3298" s="2510">
        <v>3268.0</v>
      </c>
      <c r="M3298" s="2508">
        <v>146.0</v>
      </c>
      <c r="N3298" s="2508">
        <v>11.0</v>
      </c>
      <c r="O3298" s="2508">
        <v>143.0</v>
      </c>
      <c r="P3298" s="2508">
        <v>2.0</v>
      </c>
    </row>
    <row r="3299">
      <c r="A3299" s="2505" t="s">
        <v>41</v>
      </c>
      <c r="B3299" s="2505" t="s">
        <v>783</v>
      </c>
      <c r="C3299" s="2506">
        <v>45544.708333333336</v>
      </c>
      <c r="D3299" s="2506">
        <v>45547.583333333336</v>
      </c>
      <c r="E3299" s="2508">
        <v>69.0</v>
      </c>
      <c r="F3299" s="2508" t="s">
        <v>428</v>
      </c>
      <c r="G3299" s="2508">
        <v>5.0</v>
      </c>
      <c r="H3299" s="2508">
        <v>33.0</v>
      </c>
      <c r="I3299" s="2508">
        <v>768.0</v>
      </c>
      <c r="J3299" s="2508">
        <v>26.0</v>
      </c>
      <c r="K3299" s="2510">
        <v>576918.0</v>
      </c>
      <c r="L3299" s="2510">
        <v>7211.0</v>
      </c>
      <c r="M3299" s="2508">
        <v>86.0</v>
      </c>
      <c r="N3299" s="2508">
        <v>23.0</v>
      </c>
      <c r="O3299" s="2508">
        <v>80.0</v>
      </c>
      <c r="P3299" s="2508">
        <v>1.2</v>
      </c>
    </row>
    <row r="3300">
      <c r="A3300" s="2505" t="s">
        <v>40</v>
      </c>
      <c r="B3300" s="2505" t="s">
        <v>783</v>
      </c>
      <c r="C3300" s="2506">
        <v>45551.708333333336</v>
      </c>
      <c r="D3300" s="2506">
        <v>45554.583333333336</v>
      </c>
      <c r="E3300" s="2508">
        <v>69.0</v>
      </c>
      <c r="F3300" s="2508" t="s">
        <v>428</v>
      </c>
      <c r="G3300" s="2508">
        <v>6.0</v>
      </c>
      <c r="H3300" s="2508">
        <v>25.0</v>
      </c>
      <c r="I3300" s="2508">
        <v>817.0</v>
      </c>
      <c r="J3300" s="2508">
        <v>13.0</v>
      </c>
      <c r="K3300" s="2510">
        <v>1005146.0</v>
      </c>
      <c r="L3300" s="2510">
        <v>6980.0</v>
      </c>
      <c r="M3300" s="2508">
        <v>82.0</v>
      </c>
      <c r="N3300" s="2508">
        <v>22.0</v>
      </c>
      <c r="O3300" s="2508">
        <v>144.0</v>
      </c>
      <c r="P3300" s="2508">
        <v>2.1</v>
      </c>
    </row>
    <row r="3301">
      <c r="A3301" s="2505" t="s">
        <v>39</v>
      </c>
      <c r="B3301" s="2505" t="s">
        <v>783</v>
      </c>
      <c r="C3301" s="2506">
        <v>45558.708333333336</v>
      </c>
      <c r="D3301" s="2506">
        <v>45561.583333333336</v>
      </c>
      <c r="E3301" s="2508">
        <v>69.0</v>
      </c>
      <c r="F3301" s="2508" t="s">
        <v>428</v>
      </c>
      <c r="G3301" s="2508">
        <v>6.0</v>
      </c>
      <c r="H3301" s="2508">
        <v>27.0</v>
      </c>
      <c r="I3301" s="2508">
        <v>802.0</v>
      </c>
      <c r="J3301" s="2508">
        <v>12.0</v>
      </c>
      <c r="K3301" s="2510">
        <v>1091884.0</v>
      </c>
      <c r="L3301" s="2510">
        <v>7479.0</v>
      </c>
      <c r="M3301" s="2508">
        <v>90.0</v>
      </c>
      <c r="N3301" s="2508">
        <v>24.0</v>
      </c>
      <c r="O3301" s="2508">
        <v>146.0</v>
      </c>
      <c r="P3301" s="2508">
        <v>2.1</v>
      </c>
    </row>
    <row r="3302">
      <c r="A3302" s="2505" t="s">
        <v>38</v>
      </c>
      <c r="B3302" s="2505" t="s">
        <v>783</v>
      </c>
      <c r="C3302" s="2506">
        <v>45565.708333333336</v>
      </c>
      <c r="D3302" s="2506">
        <v>45568.583333333336</v>
      </c>
      <c r="E3302" s="2508">
        <v>69.0</v>
      </c>
      <c r="F3302" s="2508" t="s">
        <v>428</v>
      </c>
      <c r="G3302" s="2508">
        <v>6.0</v>
      </c>
      <c r="H3302" s="2508">
        <v>47.0</v>
      </c>
      <c r="I3302" s="2508">
        <v>692.0</v>
      </c>
      <c r="J3302" s="2508">
        <v>25.0</v>
      </c>
      <c r="K3302" s="2510">
        <v>610902.0</v>
      </c>
      <c r="L3302" s="2510">
        <v>4663.0</v>
      </c>
      <c r="M3302" s="2508">
        <v>126.0</v>
      </c>
      <c r="N3302" s="2508">
        <v>15.0</v>
      </c>
      <c r="O3302" s="2508">
        <v>131.0</v>
      </c>
      <c r="P3302" s="2508">
        <v>1.9</v>
      </c>
    </row>
    <row r="3303">
      <c r="A3303" s="2505" t="s">
        <v>37</v>
      </c>
      <c r="B3303" s="2505" t="s">
        <v>783</v>
      </c>
      <c r="C3303" s="2506">
        <v>45572.625</v>
      </c>
      <c r="D3303" s="2506">
        <v>45575.583333333336</v>
      </c>
      <c r="E3303" s="2508">
        <v>71.0</v>
      </c>
      <c r="F3303" s="2508" t="s">
        <v>428</v>
      </c>
      <c r="G3303" s="2508">
        <v>6.0</v>
      </c>
      <c r="H3303" s="2508">
        <v>52.0</v>
      </c>
      <c r="I3303" s="2508">
        <v>641.0</v>
      </c>
      <c r="J3303" s="2508">
        <v>38.0</v>
      </c>
      <c r="K3303" s="2510">
        <v>467165.0</v>
      </c>
      <c r="L3303" s="2510">
        <v>5023.0</v>
      </c>
      <c r="M3303" s="2508">
        <v>126.0</v>
      </c>
      <c r="N3303" s="2508">
        <v>16.0</v>
      </c>
      <c r="O3303" s="2508">
        <v>93.0</v>
      </c>
      <c r="P3303" s="2508">
        <v>1.3</v>
      </c>
    </row>
    <row r="3304">
      <c r="A3304" s="2505" t="s">
        <v>36</v>
      </c>
      <c r="B3304" s="2505" t="s">
        <v>783</v>
      </c>
      <c r="C3304" s="2506">
        <v>45579.625</v>
      </c>
      <c r="D3304" s="2506">
        <v>45582.583333333336</v>
      </c>
      <c r="E3304" s="2508">
        <v>71.0</v>
      </c>
      <c r="F3304" s="2508" t="s">
        <v>428</v>
      </c>
      <c r="G3304" s="2508">
        <v>6.0</v>
      </c>
      <c r="H3304" s="2508">
        <v>64.0</v>
      </c>
      <c r="I3304" s="2508">
        <v>620.0</v>
      </c>
      <c r="J3304" s="2508">
        <v>43.0</v>
      </c>
      <c r="K3304" s="2510">
        <v>487433.0</v>
      </c>
      <c r="L3304" s="2510">
        <v>3963.0</v>
      </c>
      <c r="M3304" s="2508">
        <v>138.0</v>
      </c>
      <c r="N3304" s="2508">
        <v>13.0</v>
      </c>
      <c r="O3304" s="2508">
        <v>123.0</v>
      </c>
      <c r="P3304" s="2508">
        <v>1.7</v>
      </c>
    </row>
    <row r="3305">
      <c r="A3305" s="2505" t="s">
        <v>35</v>
      </c>
      <c r="B3305" s="2505" t="s">
        <v>783</v>
      </c>
      <c r="C3305" s="2506">
        <v>45586.625</v>
      </c>
      <c r="D3305" s="2506">
        <v>45589.583333333336</v>
      </c>
      <c r="E3305" s="2508">
        <v>71.0</v>
      </c>
      <c r="F3305" s="2508" t="s">
        <v>428</v>
      </c>
      <c r="G3305" s="2508">
        <v>5.0</v>
      </c>
      <c r="H3305" s="2508">
        <v>80.0</v>
      </c>
      <c r="I3305" s="2508">
        <v>522.0</v>
      </c>
      <c r="J3305" s="2508">
        <v>62.0</v>
      </c>
      <c r="K3305" s="2510">
        <v>255488.0</v>
      </c>
      <c r="L3305" s="2510">
        <v>3275.0</v>
      </c>
      <c r="M3305" s="2508">
        <v>149.0</v>
      </c>
      <c r="N3305" s="2508">
        <v>10.0</v>
      </c>
      <c r="O3305" s="2508">
        <v>78.0</v>
      </c>
      <c r="P3305" s="2508">
        <v>1.1</v>
      </c>
    </row>
    <row r="3306">
      <c r="A3306" s="2505" t="s">
        <v>34</v>
      </c>
      <c r="B3306" s="2505" t="s">
        <v>783</v>
      </c>
      <c r="C3306" s="2506">
        <v>45593.583333333336</v>
      </c>
      <c r="D3306" s="2506">
        <v>45596.583333333336</v>
      </c>
      <c r="E3306" s="2508">
        <v>72.0</v>
      </c>
      <c r="F3306" s="2508" t="s">
        <v>428</v>
      </c>
      <c r="G3306" s="2508">
        <v>5.0</v>
      </c>
      <c r="H3306" s="2508">
        <v>81.0</v>
      </c>
      <c r="I3306" s="2508">
        <v>491.0</v>
      </c>
      <c r="J3306" s="2508">
        <v>63.0</v>
      </c>
      <c r="K3306" s="2510">
        <v>277991.0</v>
      </c>
      <c r="L3306" s="2510">
        <v>2957.0</v>
      </c>
      <c r="M3306" s="2508">
        <v>159.0</v>
      </c>
      <c r="N3306" s="2508">
        <v>9.0</v>
      </c>
      <c r="O3306" s="2508">
        <v>94.0</v>
      </c>
      <c r="P3306" s="2508">
        <v>1.3</v>
      </c>
    </row>
    <row r="3307">
      <c r="A3307" s="2505" t="s">
        <v>33</v>
      </c>
      <c r="B3307" s="2505" t="s">
        <v>783</v>
      </c>
      <c r="C3307" s="2506">
        <v>45600.583333333336</v>
      </c>
      <c r="D3307" s="2506">
        <v>45603.583333333336</v>
      </c>
      <c r="E3307" s="2508">
        <v>72.0</v>
      </c>
      <c r="F3307" s="2508" t="s">
        <v>428</v>
      </c>
      <c r="G3307" s="2508">
        <v>5.0</v>
      </c>
      <c r="H3307" s="2508">
        <v>110.0</v>
      </c>
      <c r="I3307" s="2508">
        <v>401.0</v>
      </c>
      <c r="J3307" s="2508">
        <v>88.0</v>
      </c>
      <c r="K3307" s="2510">
        <v>236644.0</v>
      </c>
      <c r="L3307" s="2510">
        <v>2752.0</v>
      </c>
      <c r="M3307" s="2508">
        <v>160.0</v>
      </c>
      <c r="N3307" s="2508">
        <v>9.0</v>
      </c>
      <c r="O3307" s="2508">
        <v>86.0</v>
      </c>
      <c r="P3307" s="2508">
        <v>1.2</v>
      </c>
    </row>
    <row r="3308">
      <c r="A3308" s="2505" t="s">
        <v>32</v>
      </c>
      <c r="B3308" s="2505" t="s">
        <v>783</v>
      </c>
      <c r="C3308" s="2506">
        <v>45607.583333333336</v>
      </c>
      <c r="D3308" s="2506">
        <v>45610.583333333336</v>
      </c>
      <c r="E3308" s="2508">
        <v>72.0</v>
      </c>
      <c r="F3308" s="2508" t="s">
        <v>428</v>
      </c>
      <c r="G3308" s="2508">
        <v>4.0</v>
      </c>
      <c r="H3308" s="2508">
        <v>72.0</v>
      </c>
      <c r="I3308" s="2508">
        <v>572.0</v>
      </c>
      <c r="J3308" s="2508">
        <v>60.0</v>
      </c>
      <c r="K3308" s="2510">
        <v>380408.0</v>
      </c>
      <c r="L3308" s="2510">
        <v>4639.0</v>
      </c>
      <c r="M3308" s="2508">
        <v>134.0</v>
      </c>
      <c r="N3308" s="2508">
        <v>14.0</v>
      </c>
      <c r="O3308" s="2508">
        <v>82.0</v>
      </c>
      <c r="P3308" s="2508">
        <v>1.1</v>
      </c>
    </row>
    <row r="3309">
      <c r="A3309" s="2505" t="s">
        <v>31</v>
      </c>
      <c r="B3309" s="2505" t="s">
        <v>783</v>
      </c>
      <c r="C3309" s="2506">
        <v>45614.583333333336</v>
      </c>
      <c r="D3309" s="2506">
        <v>45617.583333333336</v>
      </c>
      <c r="E3309" s="2508">
        <v>72.0</v>
      </c>
      <c r="F3309" s="2508" t="s">
        <v>428</v>
      </c>
      <c r="G3309" s="2508">
        <v>5.0</v>
      </c>
      <c r="H3309" s="2508">
        <v>83.0</v>
      </c>
      <c r="I3309" s="2508">
        <v>499.0</v>
      </c>
      <c r="J3309" s="2508">
        <v>59.0</v>
      </c>
      <c r="K3309" s="2510">
        <v>426000.0</v>
      </c>
      <c r="L3309" s="2510">
        <v>3302.0</v>
      </c>
      <c r="M3309" s="2508">
        <v>154.0</v>
      </c>
      <c r="N3309" s="2508">
        <v>10.0</v>
      </c>
      <c r="O3309" s="2508">
        <v>129.0</v>
      </c>
      <c r="P3309" s="2508">
        <v>1.8</v>
      </c>
    </row>
    <row r="3310">
      <c r="A3310" s="2505" t="s">
        <v>30</v>
      </c>
      <c r="B3310" s="2505" t="s">
        <v>783</v>
      </c>
      <c r="C3310" s="2506">
        <v>45621.583333333336</v>
      </c>
      <c r="D3310" s="2506">
        <v>45624.583333333336</v>
      </c>
      <c r="E3310" s="2508">
        <v>72.0</v>
      </c>
      <c r="F3310" s="2508" t="s">
        <v>428</v>
      </c>
      <c r="G3310" s="2508">
        <v>5.0</v>
      </c>
      <c r="H3310" s="2508">
        <v>80.0</v>
      </c>
      <c r="I3310" s="2508">
        <v>547.0</v>
      </c>
      <c r="J3310" s="2508">
        <v>57.0</v>
      </c>
      <c r="K3310" s="2510">
        <v>351253.0</v>
      </c>
      <c r="L3310" s="2510">
        <v>3621.0</v>
      </c>
      <c r="M3310" s="2508">
        <v>145.0</v>
      </c>
      <c r="N3310" s="2508">
        <v>11.0</v>
      </c>
      <c r="O3310" s="2508">
        <v>97.0</v>
      </c>
      <c r="P3310" s="2508">
        <v>1.3</v>
      </c>
    </row>
    <row r="3311">
      <c r="A3311" s="2505" t="s">
        <v>29</v>
      </c>
      <c r="B3311" s="2505" t="s">
        <v>783</v>
      </c>
      <c r="C3311" s="2506">
        <v>45628.583333333336</v>
      </c>
      <c r="D3311" s="2506">
        <v>45631.583333333336</v>
      </c>
      <c r="E3311" s="2508">
        <v>72.0</v>
      </c>
      <c r="F3311" s="2508" t="s">
        <v>428</v>
      </c>
      <c r="G3311" s="2508">
        <v>4.0</v>
      </c>
      <c r="H3311" s="2508">
        <v>130.0</v>
      </c>
      <c r="I3311" s="2508">
        <v>310.0</v>
      </c>
      <c r="J3311" s="2508">
        <v>116.0</v>
      </c>
      <c r="K3311" s="2510">
        <v>156044.0</v>
      </c>
      <c r="L3311" s="2510">
        <v>2837.0</v>
      </c>
      <c r="M3311" s="2508">
        <v>161.0</v>
      </c>
      <c r="N3311" s="2508">
        <v>9.0</v>
      </c>
      <c r="O3311" s="2508">
        <v>55.0</v>
      </c>
      <c r="P3311" s="2508">
        <v>0.8</v>
      </c>
    </row>
    <row r="3312">
      <c r="A3312" s="2505" t="s">
        <v>28</v>
      </c>
      <c r="B3312" s="2505" t="s">
        <v>783</v>
      </c>
      <c r="C3312" s="2506">
        <v>45635.583333333336</v>
      </c>
      <c r="D3312" s="2506">
        <v>45638.583333333336</v>
      </c>
      <c r="E3312" s="2508">
        <v>72.0</v>
      </c>
      <c r="F3312" s="2508" t="s">
        <v>428</v>
      </c>
      <c r="G3312" s="2508">
        <v>4.0</v>
      </c>
      <c r="H3312" s="2508">
        <v>99.0</v>
      </c>
      <c r="I3312" s="2508">
        <v>458.0</v>
      </c>
      <c r="J3312" s="2508">
        <v>74.0</v>
      </c>
      <c r="K3312" s="2510">
        <v>261529.0</v>
      </c>
      <c r="L3312" s="2510">
        <v>2669.0</v>
      </c>
      <c r="M3312" s="2508">
        <v>162.0</v>
      </c>
      <c r="N3312" s="2508">
        <v>8.0</v>
      </c>
      <c r="O3312" s="2508">
        <v>98.0</v>
      </c>
      <c r="P3312" s="2508">
        <v>1.4</v>
      </c>
    </row>
    <row r="3313">
      <c r="A3313" s="2505" t="s">
        <v>27</v>
      </c>
      <c r="B3313" s="2505" t="s">
        <v>783</v>
      </c>
      <c r="C3313" s="2506">
        <v>45642.583333333336</v>
      </c>
      <c r="D3313" s="2506">
        <v>45645.583333333336</v>
      </c>
      <c r="E3313" s="2508">
        <v>72.0</v>
      </c>
      <c r="F3313" s="2508" t="s">
        <v>428</v>
      </c>
      <c r="G3313" s="2508">
        <v>4.0</v>
      </c>
      <c r="H3313" s="2508">
        <v>56.0</v>
      </c>
      <c r="I3313" s="2508">
        <v>652.0</v>
      </c>
      <c r="J3313" s="2508">
        <v>40.0</v>
      </c>
      <c r="K3313" s="2510">
        <v>599247.0</v>
      </c>
      <c r="L3313" s="2510">
        <v>6514.0</v>
      </c>
      <c r="M3313" s="2508">
        <v>117.0</v>
      </c>
      <c r="N3313" s="2508">
        <v>20.0</v>
      </c>
      <c r="O3313" s="2508">
        <v>92.0</v>
      </c>
      <c r="P3313" s="2508">
        <v>1.3</v>
      </c>
    </row>
    <row r="3314">
      <c r="A3314" s="2505" t="s">
        <v>26</v>
      </c>
      <c r="B3314" s="2505" t="s">
        <v>783</v>
      </c>
      <c r="C3314" s="2506">
        <v>45649.583333333336</v>
      </c>
      <c r="D3314" s="2506">
        <v>45652.583333333336</v>
      </c>
      <c r="E3314" s="2508">
        <v>72.0</v>
      </c>
      <c r="F3314" s="2508" t="s">
        <v>428</v>
      </c>
      <c r="G3314" s="2508">
        <v>5.0</v>
      </c>
      <c r="H3314" s="2508">
        <v>70.0</v>
      </c>
      <c r="I3314" s="2508">
        <v>531.0</v>
      </c>
      <c r="J3314" s="2508">
        <v>46.0</v>
      </c>
      <c r="K3314" s="2510">
        <v>392303.0</v>
      </c>
      <c r="L3314" s="2510">
        <v>3269.0</v>
      </c>
      <c r="M3314" s="2508">
        <v>153.0</v>
      </c>
      <c r="N3314" s="2508">
        <v>10.0</v>
      </c>
      <c r="O3314" s="2508">
        <v>120.0</v>
      </c>
      <c r="P3314" s="2508">
        <v>1.7</v>
      </c>
    </row>
    <row r="3315">
      <c r="A3315" s="2505" t="s">
        <v>25</v>
      </c>
      <c r="B3315" s="2505" t="s">
        <v>783</v>
      </c>
      <c r="C3315" s="2506">
        <v>45656.583333333336</v>
      </c>
      <c r="D3315" s="2506">
        <v>45659.583333333336</v>
      </c>
      <c r="E3315" s="2508">
        <v>72.0</v>
      </c>
      <c r="F3315" s="2508" t="s">
        <v>428</v>
      </c>
      <c r="G3315" s="2508">
        <v>5.0</v>
      </c>
      <c r="H3315" s="2508">
        <v>67.0</v>
      </c>
      <c r="I3315" s="2508">
        <v>561.0</v>
      </c>
      <c r="J3315" s="2508">
        <v>44.0</v>
      </c>
      <c r="K3315" s="2510">
        <v>361891.0</v>
      </c>
      <c r="L3315" s="2510">
        <v>3147.0</v>
      </c>
      <c r="M3315" s="2508">
        <v>151.0</v>
      </c>
      <c r="N3315" s="2508">
        <v>10.0</v>
      </c>
      <c r="O3315" s="2508">
        <v>115.0</v>
      </c>
      <c r="P3315" s="2508">
        <v>1.6</v>
      </c>
    </row>
    <row r="3316">
      <c r="A3316" s="2505" t="s">
        <v>24</v>
      </c>
      <c r="B3316" s="2505" t="s">
        <v>783</v>
      </c>
      <c r="C3316" s="2506">
        <v>45663.583333333336</v>
      </c>
      <c r="D3316" s="2506">
        <v>45666.583333333336</v>
      </c>
      <c r="E3316" s="2508">
        <v>72.0</v>
      </c>
      <c r="F3316" s="2508" t="s">
        <v>428</v>
      </c>
      <c r="G3316" s="2508">
        <v>5.0</v>
      </c>
      <c r="H3316" s="2508">
        <v>87.0</v>
      </c>
      <c r="I3316" s="2508">
        <v>513.0</v>
      </c>
      <c r="J3316" s="2508">
        <v>54.0</v>
      </c>
      <c r="K3316" s="2510">
        <v>336745.0</v>
      </c>
      <c r="L3316" s="2510">
        <v>2187.0</v>
      </c>
      <c r="M3316" s="2508">
        <v>163.0</v>
      </c>
      <c r="N3316" s="2508">
        <v>7.0</v>
      </c>
      <c r="O3316" s="2508">
        <v>154.0</v>
      </c>
      <c r="P3316" s="2508">
        <v>2.1</v>
      </c>
    </row>
    <row r="3317">
      <c r="A3317" s="2505" t="s">
        <v>23</v>
      </c>
      <c r="B3317" s="2505" t="s">
        <v>783</v>
      </c>
      <c r="C3317" s="2506">
        <v>45670.583333333336</v>
      </c>
      <c r="D3317" s="2506">
        <v>45673.583333333336</v>
      </c>
      <c r="E3317" s="2508">
        <v>72.0</v>
      </c>
      <c r="F3317" s="2508" t="s">
        <v>428</v>
      </c>
      <c r="G3317" s="2508">
        <v>4.0</v>
      </c>
      <c r="H3317" s="2508">
        <v>76.0</v>
      </c>
      <c r="I3317" s="2508">
        <v>530.0</v>
      </c>
      <c r="J3317" s="2508">
        <v>55.0</v>
      </c>
      <c r="K3317" s="2510">
        <v>311912.0</v>
      </c>
      <c r="L3317" s="2510">
        <v>2212.0</v>
      </c>
      <c r="M3317" s="2508">
        <v>155.0</v>
      </c>
      <c r="N3317" s="2508">
        <v>7.0</v>
      </c>
      <c r="O3317" s="2508">
        <v>141.0</v>
      </c>
      <c r="P3317" s="2508">
        <v>2.0</v>
      </c>
    </row>
    <row r="3318">
      <c r="A3318" s="2505" t="s">
        <v>22</v>
      </c>
      <c r="B3318" s="2505" t="s">
        <v>783</v>
      </c>
      <c r="C3318" s="2506">
        <v>45677.583333333336</v>
      </c>
      <c r="D3318" s="2506">
        <v>45680.583333333336</v>
      </c>
      <c r="E3318" s="2508">
        <v>72.0</v>
      </c>
      <c r="F3318" s="2508" t="s">
        <v>428</v>
      </c>
      <c r="G3318" s="2508">
        <v>5.0</v>
      </c>
      <c r="H3318" s="2508">
        <v>174.0</v>
      </c>
      <c r="I3318" s="2508">
        <v>0.0</v>
      </c>
      <c r="J3318" s="2508">
        <v>177.0</v>
      </c>
      <c r="K3318" s="2510">
        <v>0.0</v>
      </c>
      <c r="L3318" s="2510">
        <v>0.0</v>
      </c>
      <c r="M3318" s="2508">
        <v>177.0</v>
      </c>
      <c r="N3318" s="2508">
        <v>0.0</v>
      </c>
      <c r="O3318" s="2508">
        <v>0.0</v>
      </c>
      <c r="P3318" s="2508">
        <v>0.0</v>
      </c>
    </row>
    <row r="3319">
      <c r="A3319" s="2505" t="s">
        <v>21</v>
      </c>
      <c r="B3319" s="2505" t="s">
        <v>783</v>
      </c>
      <c r="C3319" s="2506">
        <v>45684.583333333336</v>
      </c>
      <c r="D3319" s="2506">
        <v>45687.583333333336</v>
      </c>
      <c r="E3319" s="2508">
        <v>72.0</v>
      </c>
      <c r="F3319" s="2508" t="s">
        <v>428</v>
      </c>
      <c r="G3319" s="2508">
        <v>3.0</v>
      </c>
      <c r="H3319" s="2508">
        <v>125.0</v>
      </c>
      <c r="I3319" s="2508">
        <v>307.0</v>
      </c>
      <c r="J3319" s="2508">
        <v>122.0</v>
      </c>
      <c r="K3319" s="2510">
        <v>104066.0</v>
      </c>
      <c r="L3319" s="2510">
        <v>6938.0</v>
      </c>
      <c r="M3319" s="2508">
        <v>119.0</v>
      </c>
      <c r="N3319" s="2508">
        <v>21.0</v>
      </c>
      <c r="O3319" s="2508">
        <v>15.0</v>
      </c>
      <c r="P3319" s="2508">
        <v>0.2</v>
      </c>
    </row>
    <row r="3320">
      <c r="A3320" s="2505" t="s">
        <v>20</v>
      </c>
      <c r="B3320" s="2505" t="s">
        <v>783</v>
      </c>
      <c r="C3320" s="2506">
        <v>45691.583333333336</v>
      </c>
      <c r="D3320" s="2506">
        <v>45694.583333333336</v>
      </c>
      <c r="E3320" s="2508">
        <v>72.0</v>
      </c>
      <c r="F3320" s="2508" t="s">
        <v>428</v>
      </c>
      <c r="G3320" s="2508">
        <v>2.0</v>
      </c>
      <c r="H3320" s="2508">
        <v>72.0</v>
      </c>
      <c r="I3320" s="2508">
        <v>571.0</v>
      </c>
      <c r="J3320" s="2508">
        <v>50.0</v>
      </c>
      <c r="K3320" s="2510">
        <v>493404.0</v>
      </c>
      <c r="L3320" s="2510">
        <v>3979.0</v>
      </c>
      <c r="M3320" s="2508">
        <v>143.0</v>
      </c>
      <c r="N3320" s="2508">
        <v>12.0</v>
      </c>
      <c r="O3320" s="2508">
        <v>124.0</v>
      </c>
      <c r="P3320" s="2508">
        <v>1.7</v>
      </c>
    </row>
    <row r="3321">
      <c r="A3321" s="2505" t="s">
        <v>19</v>
      </c>
      <c r="B3321" s="2505" t="s">
        <v>783</v>
      </c>
      <c r="C3321" s="2506">
        <v>45698.583333333336</v>
      </c>
      <c r="D3321" s="2506">
        <v>45701.583333333336</v>
      </c>
      <c r="E3321" s="2508">
        <v>72.0</v>
      </c>
      <c r="F3321" s="2508" t="s">
        <v>428</v>
      </c>
      <c r="G3321" s="2508">
        <v>5.0</v>
      </c>
      <c r="H3321" s="2508">
        <v>54.0</v>
      </c>
      <c r="I3321" s="2508">
        <v>632.0</v>
      </c>
      <c r="J3321" s="2508">
        <v>32.0</v>
      </c>
      <c r="K3321" s="2510">
        <v>788523.0</v>
      </c>
      <c r="L3321" s="2510">
        <v>2888.0</v>
      </c>
      <c r="M3321" s="2508">
        <v>145.0</v>
      </c>
      <c r="N3321" s="2508">
        <v>9.0</v>
      </c>
      <c r="O3321" s="2508">
        <v>273.0</v>
      </c>
      <c r="P3321" s="2508">
        <v>3.8</v>
      </c>
    </row>
    <row r="3322">
      <c r="A3322" s="2505" t="s">
        <v>18</v>
      </c>
      <c r="B3322" s="2505" t="s">
        <v>783</v>
      </c>
      <c r="C3322" s="2506">
        <v>45705.583333333336</v>
      </c>
      <c r="D3322" s="2506">
        <v>45708.583333333336</v>
      </c>
      <c r="E3322" s="2508">
        <v>72.0</v>
      </c>
      <c r="F3322" s="2508" t="s">
        <v>428</v>
      </c>
      <c r="G3322" s="2508">
        <v>6.0</v>
      </c>
      <c r="H3322" s="2508">
        <v>127.0</v>
      </c>
      <c r="I3322" s="2508">
        <v>270.0</v>
      </c>
      <c r="J3322" s="2508">
        <v>113.0</v>
      </c>
      <c r="K3322" s="2510">
        <v>128999.0</v>
      </c>
      <c r="L3322" s="2510">
        <v>2529.0</v>
      </c>
      <c r="M3322" s="2508">
        <v>155.0</v>
      </c>
      <c r="N3322" s="2508">
        <v>8.0</v>
      </c>
      <c r="O3322" s="2508">
        <v>51.0</v>
      </c>
      <c r="P3322" s="2508">
        <v>0.7</v>
      </c>
    </row>
    <row r="3323">
      <c r="A3323" s="2505" t="s">
        <v>17</v>
      </c>
      <c r="B3323" s="2505" t="s">
        <v>783</v>
      </c>
      <c r="C3323" s="2506">
        <v>45712.583333333336</v>
      </c>
      <c r="D3323" s="2506">
        <v>45715.583333333336</v>
      </c>
      <c r="E3323" s="2508">
        <v>72.0</v>
      </c>
      <c r="F3323" s="2508" t="s">
        <v>428</v>
      </c>
      <c r="G3323" s="2508">
        <v>4.0</v>
      </c>
      <c r="H3323" s="2508">
        <v>112.0</v>
      </c>
      <c r="I3323" s="2508">
        <v>375.0</v>
      </c>
      <c r="J3323" s="2508">
        <v>95.0</v>
      </c>
      <c r="K3323" s="2510">
        <v>151209.0</v>
      </c>
      <c r="L3323" s="2510">
        <v>3150.0</v>
      </c>
      <c r="M3323" s="2508">
        <v>144.0</v>
      </c>
      <c r="N3323" s="2508">
        <v>10.0</v>
      </c>
      <c r="O3323" s="2508">
        <v>48.0</v>
      </c>
      <c r="P3323" s="2508">
        <v>0.7</v>
      </c>
    </row>
    <row r="3324">
      <c r="A3324" s="2505" t="s">
        <v>16</v>
      </c>
      <c r="B3324" s="2505" t="s">
        <v>783</v>
      </c>
      <c r="C3324" s="2506">
        <v>45719.583333333336</v>
      </c>
      <c r="D3324" s="2506">
        <v>45722.583333333336</v>
      </c>
      <c r="E3324" s="2508">
        <v>72.0</v>
      </c>
      <c r="F3324" s="2508" t="s">
        <v>428</v>
      </c>
      <c r="G3324" s="2508">
        <v>4.0</v>
      </c>
      <c r="H3324" s="2508">
        <v>79.0</v>
      </c>
      <c r="I3324" s="2508">
        <v>515.0</v>
      </c>
      <c r="J3324" s="2508">
        <v>73.0</v>
      </c>
      <c r="K3324" s="2510">
        <v>194343.0</v>
      </c>
      <c r="L3324" s="2510">
        <v>5889.0</v>
      </c>
      <c r="M3324" s="2508">
        <v>104.0</v>
      </c>
      <c r="N3324" s="2508">
        <v>18.0</v>
      </c>
      <c r="O3324" s="2508">
        <v>33.0</v>
      </c>
      <c r="P3324" s="2508">
        <v>0.5</v>
      </c>
    </row>
    <row r="3325">
      <c r="A3325" s="2505" t="s">
        <v>782</v>
      </c>
      <c r="B3325" s="2505" t="s">
        <v>783</v>
      </c>
      <c r="C3325" s="2506">
        <v>45502.625</v>
      </c>
      <c r="D3325" s="2506">
        <v>45505.583333333336</v>
      </c>
      <c r="E3325" s="2508">
        <v>71.0</v>
      </c>
      <c r="F3325" s="2508" t="s">
        <v>671</v>
      </c>
      <c r="G3325" s="2508">
        <v>4.0</v>
      </c>
      <c r="H3325" s="2508">
        <v>99.0</v>
      </c>
      <c r="I3325" s="2508">
        <v>421.0</v>
      </c>
      <c r="J3325" s="2508">
        <v>122.0</v>
      </c>
      <c r="K3325" s="2510">
        <v>47163.0</v>
      </c>
      <c r="L3325" s="2510">
        <v>1814.0</v>
      </c>
      <c r="M3325" s="2508">
        <v>93.0</v>
      </c>
      <c r="N3325" s="2508">
        <v>18.0</v>
      </c>
      <c r="O3325" s="2508">
        <v>26.0</v>
      </c>
      <c r="P3325" s="2508">
        <v>0.4</v>
      </c>
    </row>
    <row r="3326">
      <c r="A3326" s="2505" t="s">
        <v>46</v>
      </c>
      <c r="B3326" s="2505" t="s">
        <v>783</v>
      </c>
      <c r="C3326" s="2506">
        <v>45509.625</v>
      </c>
      <c r="D3326" s="2506">
        <v>45512.583333333336</v>
      </c>
      <c r="E3326" s="2508">
        <v>71.0</v>
      </c>
      <c r="F3326" s="2508" t="s">
        <v>671</v>
      </c>
      <c r="G3326" s="2508">
        <v>4.0</v>
      </c>
      <c r="H3326" s="2508">
        <v>93.0</v>
      </c>
      <c r="I3326" s="2508">
        <v>431.0</v>
      </c>
      <c r="J3326" s="2508">
        <v>126.0</v>
      </c>
      <c r="K3326" s="2510">
        <v>39556.0</v>
      </c>
      <c r="L3326" s="2510">
        <v>2825.0</v>
      </c>
      <c r="M3326" s="2508">
        <v>76.0</v>
      </c>
      <c r="N3326" s="2508">
        <v>24.0</v>
      </c>
      <c r="O3326" s="2508">
        <v>14.0</v>
      </c>
      <c r="P3326" s="2508">
        <v>0.2</v>
      </c>
    </row>
    <row r="3327">
      <c r="A3327" s="2505" t="s">
        <v>45</v>
      </c>
      <c r="B3327" s="2505" t="s">
        <v>783</v>
      </c>
      <c r="C3327" s="2506">
        <v>45516.625</v>
      </c>
      <c r="D3327" s="2506">
        <v>45519.583333333336</v>
      </c>
      <c r="E3327" s="2508">
        <v>71.0</v>
      </c>
      <c r="F3327" s="2508" t="s">
        <v>671</v>
      </c>
      <c r="G3327" s="2508">
        <v>4.0</v>
      </c>
      <c r="H3327" s="2508">
        <v>125.0</v>
      </c>
      <c r="I3327" s="2508">
        <v>295.0</v>
      </c>
      <c r="J3327" s="2508">
        <v>136.0</v>
      </c>
      <c r="K3327" s="2510">
        <v>25717.0</v>
      </c>
      <c r="L3327" s="2510">
        <v>1607.0</v>
      </c>
      <c r="M3327" s="2508">
        <v>115.0</v>
      </c>
      <c r="N3327" s="2508">
        <v>14.0</v>
      </c>
      <c r="O3327" s="2508">
        <v>16.0</v>
      </c>
      <c r="P3327" s="2508">
        <v>0.2</v>
      </c>
    </row>
    <row r="3328">
      <c r="A3328" s="2505" t="s">
        <v>44</v>
      </c>
      <c r="B3328" s="2505" t="s">
        <v>783</v>
      </c>
      <c r="C3328" s="2506">
        <v>45523.625</v>
      </c>
      <c r="D3328" s="2506">
        <v>45526.583333333336</v>
      </c>
      <c r="E3328" s="2508">
        <v>71.0</v>
      </c>
      <c r="F3328" s="2508" t="s">
        <v>671</v>
      </c>
      <c r="G3328" s="2508">
        <v>3.0</v>
      </c>
      <c r="H3328" s="2508">
        <v>104.0</v>
      </c>
      <c r="I3328" s="2508">
        <v>394.0</v>
      </c>
      <c r="J3328" s="2508">
        <v>136.0</v>
      </c>
      <c r="K3328" s="2510">
        <v>40735.0</v>
      </c>
      <c r="L3328" s="2510">
        <v>2716.0</v>
      </c>
      <c r="M3328" s="2508">
        <v>82.0</v>
      </c>
      <c r="N3328" s="2508">
        <v>23.0</v>
      </c>
      <c r="O3328" s="2508">
        <v>15.0</v>
      </c>
      <c r="P3328" s="2508">
        <v>0.2</v>
      </c>
    </row>
    <row r="3329">
      <c r="A3329" s="2505" t="s">
        <v>43</v>
      </c>
      <c r="B3329" s="2505" t="s">
        <v>783</v>
      </c>
      <c r="C3329" s="2506">
        <v>45530.625</v>
      </c>
      <c r="D3329" s="2506">
        <v>45533.583333333336</v>
      </c>
      <c r="E3329" s="2508">
        <v>71.0</v>
      </c>
      <c r="F3329" s="2508" t="s">
        <v>671</v>
      </c>
      <c r="G3329" s="2508">
        <v>4.0</v>
      </c>
      <c r="H3329" s="2508">
        <v>127.0</v>
      </c>
      <c r="I3329" s="2508">
        <v>304.0</v>
      </c>
      <c r="J3329" s="2508">
        <v>136.0</v>
      </c>
      <c r="K3329" s="2510">
        <v>36988.0</v>
      </c>
      <c r="L3329" s="2510">
        <v>1423.0</v>
      </c>
      <c r="M3329" s="2508">
        <v>123.0</v>
      </c>
      <c r="N3329" s="2508">
        <v>12.0</v>
      </c>
      <c r="O3329" s="2508">
        <v>26.0</v>
      </c>
      <c r="P3329" s="2508">
        <v>0.4</v>
      </c>
    </row>
    <row r="3330">
      <c r="A3330" s="2505" t="s">
        <v>42</v>
      </c>
      <c r="B3330" s="2505" t="s">
        <v>783</v>
      </c>
      <c r="C3330" s="2506">
        <v>45537.708333333336</v>
      </c>
      <c r="D3330" s="2506">
        <v>45540.666666666664</v>
      </c>
      <c r="E3330" s="2508">
        <v>71.0</v>
      </c>
      <c r="F3330" s="2508" t="s">
        <v>671</v>
      </c>
      <c r="G3330" s="2508">
        <v>3.0</v>
      </c>
      <c r="H3330" s="2508">
        <v>67.0</v>
      </c>
      <c r="I3330" s="2508">
        <v>579.0</v>
      </c>
      <c r="J3330" s="2508">
        <v>131.0</v>
      </c>
      <c r="K3330" s="2510">
        <v>60734.0</v>
      </c>
      <c r="L3330" s="2510">
        <v>20245.0</v>
      </c>
      <c r="M3330" s="2508">
        <v>8.0</v>
      </c>
      <c r="N3330" s="2508">
        <v>172.0</v>
      </c>
      <c r="O3330" s="2508">
        <v>3.0</v>
      </c>
      <c r="P3330" s="2508">
        <v>0.0</v>
      </c>
    </row>
    <row r="3331">
      <c r="A3331" s="2505" t="s">
        <v>41</v>
      </c>
      <c r="B3331" s="2505" t="s">
        <v>783</v>
      </c>
      <c r="C3331" s="2506">
        <v>45544.708333333336</v>
      </c>
      <c r="D3331" s="2506">
        <v>45547.583333333336</v>
      </c>
      <c r="E3331" s="2508">
        <v>69.0</v>
      </c>
      <c r="F3331" s="2508" t="s">
        <v>671</v>
      </c>
      <c r="G3331" s="2508">
        <v>4.0</v>
      </c>
      <c r="H3331" s="2508">
        <v>154.0</v>
      </c>
      <c r="I3331" s="2508">
        <v>178.0</v>
      </c>
      <c r="J3331" s="2508">
        <v>160.0</v>
      </c>
      <c r="K3331" s="2510">
        <v>16026.0</v>
      </c>
      <c r="L3331" s="2510">
        <v>1336.0</v>
      </c>
      <c r="M3331" s="2508">
        <v>137.0</v>
      </c>
      <c r="N3331" s="2508">
        <v>11.0</v>
      </c>
      <c r="O3331" s="2508">
        <v>12.0</v>
      </c>
      <c r="P3331" s="2508">
        <v>0.2</v>
      </c>
    </row>
    <row r="3332">
      <c r="A3332" s="2505" t="s">
        <v>40</v>
      </c>
      <c r="B3332" s="2505" t="s">
        <v>783</v>
      </c>
      <c r="C3332" s="2506">
        <v>45551.708333333336</v>
      </c>
      <c r="D3332" s="2506">
        <v>45554.583333333336</v>
      </c>
      <c r="E3332" s="2508">
        <v>69.0</v>
      </c>
      <c r="F3332" s="2508" t="s">
        <v>671</v>
      </c>
      <c r="G3332" s="2508">
        <v>3.0</v>
      </c>
      <c r="H3332" s="2508">
        <v>157.0</v>
      </c>
      <c r="I3332" s="2508">
        <v>130.0</v>
      </c>
      <c r="J3332" s="2508">
        <v>161.0</v>
      </c>
      <c r="K3332" s="2510">
        <v>8780.0</v>
      </c>
      <c r="L3332" s="2510">
        <v>1254.0</v>
      </c>
      <c r="M3332" s="2508">
        <v>134.0</v>
      </c>
      <c r="N3332" s="2508">
        <v>11.0</v>
      </c>
      <c r="O3332" s="2508">
        <v>7.0</v>
      </c>
      <c r="P3332" s="2508">
        <v>0.1</v>
      </c>
    </row>
    <row r="3333">
      <c r="A3333" s="2505" t="s">
        <v>39</v>
      </c>
      <c r="B3333" s="2505" t="s">
        <v>783</v>
      </c>
      <c r="C3333" s="2506">
        <v>45558.708333333336</v>
      </c>
      <c r="D3333" s="2506">
        <v>45561.583333333336</v>
      </c>
      <c r="E3333" s="2508">
        <v>69.0</v>
      </c>
      <c r="F3333" s="2508" t="s">
        <v>671</v>
      </c>
      <c r="G3333" s="2508">
        <v>2.0</v>
      </c>
      <c r="H3333" s="2508">
        <v>173.0</v>
      </c>
      <c r="I3333" s="2508">
        <v>78.0</v>
      </c>
      <c r="J3333" s="2508">
        <v>174.0</v>
      </c>
      <c r="K3333" s="2510">
        <v>8569.0</v>
      </c>
      <c r="L3333" s="2510">
        <v>952.0</v>
      </c>
      <c r="M3333" s="2508">
        <v>160.0</v>
      </c>
      <c r="N3333" s="2508">
        <v>8.0</v>
      </c>
      <c r="O3333" s="2508">
        <v>9.0</v>
      </c>
      <c r="P3333" s="2508">
        <v>0.1</v>
      </c>
    </row>
    <row r="3334">
      <c r="A3334" s="2505" t="s">
        <v>38</v>
      </c>
      <c r="B3334" s="2505" t="s">
        <v>783</v>
      </c>
      <c r="C3334" s="2506">
        <v>45565.708333333336</v>
      </c>
      <c r="D3334" s="2506">
        <v>45568.583333333336</v>
      </c>
      <c r="E3334" s="2508">
        <v>69.0</v>
      </c>
      <c r="F3334" s="2508" t="s">
        <v>671</v>
      </c>
      <c r="G3334" s="2508">
        <v>2.0</v>
      </c>
      <c r="H3334" s="2508">
        <v>137.0</v>
      </c>
      <c r="I3334" s="2508">
        <v>257.0</v>
      </c>
      <c r="J3334" s="2508">
        <v>159.0</v>
      </c>
      <c r="K3334" s="2510">
        <v>19102.0</v>
      </c>
      <c r="L3334" s="2510">
        <v>2729.0</v>
      </c>
      <c r="M3334" s="2508">
        <v>93.0</v>
      </c>
      <c r="N3334" s="2508">
        <v>23.0</v>
      </c>
      <c r="O3334" s="2508">
        <v>7.0</v>
      </c>
      <c r="P3334" s="2508">
        <v>0.1</v>
      </c>
    </row>
    <row r="3335">
      <c r="A3335" s="2505" t="s">
        <v>37</v>
      </c>
      <c r="B3335" s="2505" t="s">
        <v>783</v>
      </c>
      <c r="C3335" s="2506">
        <v>45572.625</v>
      </c>
      <c r="D3335" s="2506">
        <v>45575.583333333336</v>
      </c>
      <c r="E3335" s="2508">
        <v>71.0</v>
      </c>
      <c r="F3335" s="2508" t="s">
        <v>671</v>
      </c>
      <c r="G3335" s="2508">
        <v>3.0</v>
      </c>
      <c r="H3335" s="2508">
        <v>157.0</v>
      </c>
      <c r="I3335" s="2508">
        <v>170.0</v>
      </c>
      <c r="J3335" s="2508">
        <v>165.0</v>
      </c>
      <c r="K3335" s="2510">
        <v>26747.0</v>
      </c>
      <c r="L3335" s="2510">
        <v>1216.0</v>
      </c>
      <c r="M3335" s="2508">
        <v>152.0</v>
      </c>
      <c r="N3335" s="2508">
        <v>10.0</v>
      </c>
      <c r="O3335" s="2508">
        <v>22.0</v>
      </c>
      <c r="P3335" s="2508">
        <v>0.3</v>
      </c>
    </row>
    <row r="3336">
      <c r="A3336" s="2505" t="s">
        <v>36</v>
      </c>
      <c r="B3336" s="2505" t="s">
        <v>783</v>
      </c>
      <c r="C3336" s="2506">
        <v>45579.625</v>
      </c>
      <c r="D3336" s="2506">
        <v>45582.583333333336</v>
      </c>
      <c r="E3336" s="2508">
        <v>71.0</v>
      </c>
      <c r="F3336" s="2508" t="s">
        <v>671</v>
      </c>
      <c r="G3336" s="2508">
        <v>1.0</v>
      </c>
      <c r="H3336" s="2508">
        <v>149.0</v>
      </c>
      <c r="I3336" s="2508">
        <v>223.0</v>
      </c>
      <c r="J3336" s="2508">
        <v>169.0</v>
      </c>
      <c r="K3336" s="2510">
        <v>21787.0</v>
      </c>
      <c r="L3336" s="2510">
        <v>2421.0</v>
      </c>
      <c r="M3336" s="2508">
        <v>111.0</v>
      </c>
      <c r="N3336" s="2508">
        <v>21.0</v>
      </c>
      <c r="O3336" s="2508">
        <v>9.0</v>
      </c>
      <c r="P3336" s="2508">
        <v>0.1</v>
      </c>
    </row>
    <row r="3337">
      <c r="A3337" s="2505" t="s">
        <v>35</v>
      </c>
      <c r="B3337" s="2505" t="s">
        <v>783</v>
      </c>
      <c r="C3337" s="2506">
        <v>45586.625</v>
      </c>
      <c r="D3337" s="2506">
        <v>45589.583333333336</v>
      </c>
      <c r="E3337" s="2508">
        <v>71.0</v>
      </c>
      <c r="F3337" s="2508" t="s">
        <v>671</v>
      </c>
      <c r="G3337" s="2508">
        <v>3.0</v>
      </c>
      <c r="H3337" s="2508">
        <v>125.0</v>
      </c>
      <c r="I3337" s="2508">
        <v>305.0</v>
      </c>
      <c r="J3337" s="2508">
        <v>140.0</v>
      </c>
      <c r="K3337" s="2510">
        <v>44598.0</v>
      </c>
      <c r="L3337" s="2510">
        <v>1784.0</v>
      </c>
      <c r="M3337" s="2508">
        <v>120.0</v>
      </c>
      <c r="N3337" s="2508">
        <v>15.0</v>
      </c>
      <c r="O3337" s="2508">
        <v>25.0</v>
      </c>
      <c r="P3337" s="2508">
        <v>0.4</v>
      </c>
    </row>
    <row r="3338">
      <c r="A3338" s="2505" t="s">
        <v>34</v>
      </c>
      <c r="B3338" s="2505" t="s">
        <v>783</v>
      </c>
      <c r="C3338" s="2506">
        <v>45593.583333333336</v>
      </c>
      <c r="D3338" s="2506">
        <v>45596.583333333336</v>
      </c>
      <c r="E3338" s="2508">
        <v>72.0</v>
      </c>
      <c r="F3338" s="2508" t="s">
        <v>671</v>
      </c>
      <c r="G3338" s="2508">
        <v>3.0</v>
      </c>
      <c r="H3338" s="2508">
        <v>162.0</v>
      </c>
      <c r="I3338" s="2508">
        <v>91.0</v>
      </c>
      <c r="J3338" s="2508">
        <v>163.0</v>
      </c>
      <c r="K3338" s="2510">
        <v>13588.0</v>
      </c>
      <c r="L3338" s="2510">
        <v>1235.0</v>
      </c>
      <c r="M3338" s="2508">
        <v>153.0</v>
      </c>
      <c r="N3338" s="2508">
        <v>10.0</v>
      </c>
      <c r="O3338" s="2508">
        <v>11.0</v>
      </c>
      <c r="P3338" s="2508">
        <v>0.2</v>
      </c>
    </row>
    <row r="3339">
      <c r="A3339" s="2505" t="s">
        <v>33</v>
      </c>
      <c r="B3339" s="2505" t="s">
        <v>783</v>
      </c>
      <c r="C3339" s="2506">
        <v>45600.583333333336</v>
      </c>
      <c r="D3339" s="2506">
        <v>45603.583333333336</v>
      </c>
      <c r="E3339" s="2508">
        <v>72.0</v>
      </c>
      <c r="F3339" s="2508" t="s">
        <v>671</v>
      </c>
      <c r="G3339" s="2508">
        <v>2.0</v>
      </c>
      <c r="H3339" s="2508">
        <v>160.0</v>
      </c>
      <c r="I3339" s="2508">
        <v>143.0</v>
      </c>
      <c r="J3339" s="2508">
        <v>170.0</v>
      </c>
      <c r="K3339" s="2510">
        <v>14577.0</v>
      </c>
      <c r="L3339" s="2510">
        <v>1325.0</v>
      </c>
      <c r="M3339" s="2508">
        <v>143.0</v>
      </c>
      <c r="N3339" s="2508">
        <v>11.0</v>
      </c>
      <c r="O3339" s="2508">
        <v>11.0</v>
      </c>
      <c r="P3339" s="2508">
        <v>0.2</v>
      </c>
    </row>
    <row r="3340">
      <c r="A3340" s="2505" t="s">
        <v>32</v>
      </c>
      <c r="B3340" s="2505" t="s">
        <v>783</v>
      </c>
      <c r="C3340" s="2506">
        <v>45607.583333333336</v>
      </c>
      <c r="D3340" s="2506">
        <v>45610.583333333336</v>
      </c>
      <c r="E3340" s="2508">
        <v>72.0</v>
      </c>
      <c r="F3340" s="2508" t="s">
        <v>671</v>
      </c>
      <c r="G3340" s="2508">
        <v>2.0</v>
      </c>
      <c r="H3340" s="2508">
        <v>117.0</v>
      </c>
      <c r="I3340" s="2508">
        <v>382.0</v>
      </c>
      <c r="J3340" s="2508">
        <v>156.0</v>
      </c>
      <c r="K3340" s="2510">
        <v>56030.0</v>
      </c>
      <c r="L3340" s="2510">
        <v>5094.0</v>
      </c>
      <c r="M3340" s="2508">
        <v>40.0</v>
      </c>
      <c r="N3340" s="2508">
        <v>43.0</v>
      </c>
      <c r="O3340" s="2508">
        <v>11.0</v>
      </c>
      <c r="P3340" s="2508">
        <v>0.2</v>
      </c>
    </row>
    <row r="3341">
      <c r="A3341" s="2505" t="s">
        <v>31</v>
      </c>
      <c r="B3341" s="2505" t="s">
        <v>783</v>
      </c>
      <c r="C3341" s="2506">
        <v>45614.583333333336</v>
      </c>
      <c r="D3341" s="2506">
        <v>45617.583333333336</v>
      </c>
      <c r="E3341" s="2508">
        <v>72.0</v>
      </c>
      <c r="F3341" s="2508" t="s">
        <v>671</v>
      </c>
      <c r="G3341" s="2508">
        <v>3.0</v>
      </c>
      <c r="H3341" s="2508">
        <v>162.0</v>
      </c>
      <c r="I3341" s="2508">
        <v>109.0</v>
      </c>
      <c r="J3341" s="2508">
        <v>163.0</v>
      </c>
      <c r="K3341" s="2510">
        <v>15490.0</v>
      </c>
      <c r="L3341" s="2510">
        <v>1408.0</v>
      </c>
      <c r="M3341" s="2508">
        <v>148.0</v>
      </c>
      <c r="N3341" s="2508">
        <v>12.0</v>
      </c>
      <c r="O3341" s="2508">
        <v>11.0</v>
      </c>
      <c r="P3341" s="2508">
        <v>0.2</v>
      </c>
    </row>
    <row r="3342">
      <c r="A3342" s="2505" t="s">
        <v>30</v>
      </c>
      <c r="B3342" s="2505" t="s">
        <v>783</v>
      </c>
      <c r="C3342" s="2506">
        <v>45621.583333333336</v>
      </c>
      <c r="D3342" s="2506">
        <v>45624.583333333336</v>
      </c>
      <c r="E3342" s="2508">
        <v>72.0</v>
      </c>
      <c r="F3342" s="2508" t="s">
        <v>671</v>
      </c>
      <c r="G3342" s="2508">
        <v>1.0</v>
      </c>
      <c r="H3342" s="2508">
        <v>132.0</v>
      </c>
      <c r="I3342" s="2508">
        <v>288.0</v>
      </c>
      <c r="J3342" s="2508">
        <v>156.0</v>
      </c>
      <c r="K3342" s="2510">
        <v>24093.0</v>
      </c>
      <c r="L3342" s="2510">
        <v>4016.0</v>
      </c>
      <c r="M3342" s="2508">
        <v>78.0</v>
      </c>
      <c r="N3342" s="2508">
        <v>34.0</v>
      </c>
      <c r="O3342" s="2508">
        <v>6.0</v>
      </c>
      <c r="P3342" s="2508">
        <v>0.1</v>
      </c>
    </row>
    <row r="3343">
      <c r="A3343" s="2505" t="s">
        <v>29</v>
      </c>
      <c r="B3343" s="2505" t="s">
        <v>783</v>
      </c>
      <c r="C3343" s="2506">
        <v>45628.583333333336</v>
      </c>
      <c r="D3343" s="2506">
        <v>45631.583333333336</v>
      </c>
      <c r="E3343" s="2508">
        <v>72.0</v>
      </c>
      <c r="F3343" s="2508" t="s">
        <v>671</v>
      </c>
      <c r="G3343" s="2508">
        <v>3.0</v>
      </c>
      <c r="H3343" s="2508">
        <v>154.0</v>
      </c>
      <c r="I3343" s="2508">
        <v>176.0</v>
      </c>
      <c r="J3343" s="2508">
        <v>173.0</v>
      </c>
      <c r="K3343" s="2510">
        <v>6572.0</v>
      </c>
      <c r="L3343" s="2510">
        <v>3286.0</v>
      </c>
      <c r="M3343" s="2508">
        <v>93.0</v>
      </c>
      <c r="N3343" s="2508">
        <v>27.0</v>
      </c>
      <c r="O3343" s="2508">
        <v>2.0</v>
      </c>
      <c r="P3343" s="2508">
        <v>0.0</v>
      </c>
    </row>
    <row r="3344">
      <c r="A3344" s="2505" t="s">
        <v>28</v>
      </c>
      <c r="B3344" s="2505" t="s">
        <v>783</v>
      </c>
      <c r="C3344" s="2506">
        <v>45635.583333333336</v>
      </c>
      <c r="D3344" s="2506">
        <v>45638.583333333336</v>
      </c>
      <c r="E3344" s="2508">
        <v>72.0</v>
      </c>
      <c r="F3344" s="2508" t="s">
        <v>671</v>
      </c>
      <c r="G3344" s="2508">
        <v>2.0</v>
      </c>
      <c r="H3344" s="2508">
        <v>133.0</v>
      </c>
      <c r="I3344" s="2508">
        <v>290.0</v>
      </c>
      <c r="J3344" s="2508">
        <v>157.0</v>
      </c>
      <c r="K3344" s="2510">
        <v>18635.0</v>
      </c>
      <c r="L3344" s="2510">
        <v>4659.0</v>
      </c>
      <c r="M3344" s="2508">
        <v>69.0</v>
      </c>
      <c r="N3344" s="2508">
        <v>39.0</v>
      </c>
      <c r="O3344" s="2508">
        <v>4.0</v>
      </c>
      <c r="P3344" s="2508">
        <v>0.1</v>
      </c>
    </row>
    <row r="3345">
      <c r="A3345" s="2505" t="s">
        <v>27</v>
      </c>
      <c r="B3345" s="2505" t="s">
        <v>783</v>
      </c>
      <c r="C3345" s="2506">
        <v>45642.583333333336</v>
      </c>
      <c r="D3345" s="2506">
        <v>45645.583333333336</v>
      </c>
      <c r="E3345" s="2508">
        <v>72.0</v>
      </c>
      <c r="F3345" s="2508" t="s">
        <v>671</v>
      </c>
      <c r="G3345" s="2508">
        <v>3.0</v>
      </c>
      <c r="H3345" s="2508">
        <v>148.0</v>
      </c>
      <c r="I3345" s="2508">
        <v>227.0</v>
      </c>
      <c r="J3345" s="2508">
        <v>155.0</v>
      </c>
      <c r="K3345" s="2510">
        <v>28054.0</v>
      </c>
      <c r="L3345" s="2510">
        <v>1870.0</v>
      </c>
      <c r="M3345" s="2508">
        <v>131.0</v>
      </c>
      <c r="N3345" s="2508">
        <v>16.0</v>
      </c>
      <c r="O3345" s="2508">
        <v>15.0</v>
      </c>
      <c r="P3345" s="2508">
        <v>0.2</v>
      </c>
    </row>
    <row r="3346">
      <c r="A3346" s="2505" t="s">
        <v>26</v>
      </c>
      <c r="B3346" s="2505" t="s">
        <v>783</v>
      </c>
      <c r="C3346" s="2506">
        <v>45649.583333333336</v>
      </c>
      <c r="D3346" s="2506">
        <v>45652.583333333336</v>
      </c>
      <c r="E3346" s="2508">
        <v>72.0</v>
      </c>
      <c r="F3346" s="2508" t="s">
        <v>671</v>
      </c>
      <c r="G3346" s="2508">
        <v>2.0</v>
      </c>
      <c r="H3346" s="2508">
        <v>148.0</v>
      </c>
      <c r="I3346" s="2508">
        <v>141.0</v>
      </c>
      <c r="J3346" s="2508">
        <v>153.0</v>
      </c>
      <c r="K3346" s="2510">
        <v>9334.0</v>
      </c>
      <c r="L3346" s="2510">
        <v>1867.0</v>
      </c>
      <c r="M3346" s="2508">
        <v>125.0</v>
      </c>
      <c r="N3346" s="2508">
        <v>16.0</v>
      </c>
      <c r="O3346" s="2508">
        <v>5.0</v>
      </c>
      <c r="P3346" s="2508">
        <v>0.1</v>
      </c>
    </row>
    <row r="3347">
      <c r="A3347" s="2505" t="s">
        <v>25</v>
      </c>
      <c r="B3347" s="2505" t="s">
        <v>783</v>
      </c>
      <c r="C3347" s="2506">
        <v>45656.583333333336</v>
      </c>
      <c r="D3347" s="2506">
        <v>45659.583333333336</v>
      </c>
      <c r="E3347" s="2508">
        <v>72.0</v>
      </c>
      <c r="F3347" s="2508" t="s">
        <v>671</v>
      </c>
      <c r="G3347" s="2508">
        <v>2.0</v>
      </c>
      <c r="H3347" s="2508">
        <v>164.0</v>
      </c>
      <c r="I3347" s="2508">
        <v>10.0</v>
      </c>
      <c r="J3347" s="2508">
        <v>167.0</v>
      </c>
      <c r="K3347" s="2510">
        <v>812.0</v>
      </c>
      <c r="L3347" s="2510">
        <v>812.0</v>
      </c>
      <c r="M3347" s="2508">
        <v>161.0</v>
      </c>
      <c r="N3347" s="2508">
        <v>7.0</v>
      </c>
      <c r="O3347" s="2508">
        <v>1.0</v>
      </c>
      <c r="P3347" s="2508">
        <v>0.0</v>
      </c>
    </row>
    <row r="3348">
      <c r="A3348" s="2505" t="s">
        <v>24</v>
      </c>
      <c r="B3348" s="2505" t="s">
        <v>783</v>
      </c>
      <c r="C3348" s="2506">
        <v>45663.583333333336</v>
      </c>
      <c r="D3348" s="2506">
        <v>45666.583333333336</v>
      </c>
      <c r="E3348" s="2508">
        <v>72.0</v>
      </c>
      <c r="F3348" s="2508" t="s">
        <v>671</v>
      </c>
      <c r="G3348" s="2508">
        <v>2.0</v>
      </c>
      <c r="H3348" s="2508">
        <v>145.0</v>
      </c>
      <c r="I3348" s="2508">
        <v>195.0</v>
      </c>
      <c r="J3348" s="2508">
        <v>155.0</v>
      </c>
      <c r="K3348" s="2510">
        <v>12885.0</v>
      </c>
      <c r="L3348" s="2510">
        <v>2577.0</v>
      </c>
      <c r="M3348" s="2508">
        <v>101.0</v>
      </c>
      <c r="N3348" s="2508">
        <v>22.0</v>
      </c>
      <c r="O3348" s="2508">
        <v>5.0</v>
      </c>
      <c r="P3348" s="2508">
        <v>0.1</v>
      </c>
    </row>
    <row r="3349">
      <c r="A3349" s="2505" t="s">
        <v>23</v>
      </c>
      <c r="B3349" s="2505" t="s">
        <v>783</v>
      </c>
      <c r="C3349" s="2506">
        <v>45670.583333333336</v>
      </c>
      <c r="D3349" s="2506">
        <v>45673.583333333336</v>
      </c>
      <c r="E3349" s="2508">
        <v>72.0</v>
      </c>
      <c r="F3349" s="2508" t="s">
        <v>671</v>
      </c>
      <c r="G3349" s="2508">
        <v>4.0</v>
      </c>
      <c r="H3349" s="2508">
        <v>148.0</v>
      </c>
      <c r="I3349" s="2508">
        <v>202.0</v>
      </c>
      <c r="J3349" s="2508">
        <v>150.0</v>
      </c>
      <c r="K3349" s="2510">
        <v>26032.0</v>
      </c>
      <c r="L3349" s="2510">
        <v>1302.0</v>
      </c>
      <c r="M3349" s="2508">
        <v>143.0</v>
      </c>
      <c r="N3349" s="2508">
        <v>11.0</v>
      </c>
      <c r="O3349" s="2508">
        <v>20.0</v>
      </c>
      <c r="P3349" s="2508">
        <v>0.3</v>
      </c>
    </row>
    <row r="3350">
      <c r="A3350" s="2505" t="s">
        <v>22</v>
      </c>
      <c r="B3350" s="2505" t="s">
        <v>783</v>
      </c>
      <c r="C3350" s="2506">
        <v>45677.583333333336</v>
      </c>
      <c r="D3350" s="2506">
        <v>45680.583333333336</v>
      </c>
      <c r="E3350" s="2508">
        <v>72.0</v>
      </c>
      <c r="F3350" s="2508" t="s">
        <v>671</v>
      </c>
      <c r="G3350" s="2508">
        <v>2.0</v>
      </c>
      <c r="H3350" s="2508">
        <v>156.0</v>
      </c>
      <c r="I3350" s="2508">
        <v>143.0</v>
      </c>
      <c r="J3350" s="2508">
        <v>160.0</v>
      </c>
      <c r="K3350" s="2510">
        <v>20495.0</v>
      </c>
      <c r="L3350" s="2510">
        <v>1708.0</v>
      </c>
      <c r="M3350" s="2508">
        <v>138.0</v>
      </c>
      <c r="N3350" s="2508">
        <v>14.0</v>
      </c>
      <c r="O3350" s="2508">
        <v>12.0</v>
      </c>
      <c r="P3350" s="2508">
        <v>0.2</v>
      </c>
    </row>
    <row r="3351">
      <c r="A3351" s="2505" t="s">
        <v>21</v>
      </c>
      <c r="B3351" s="2505" t="s">
        <v>783</v>
      </c>
      <c r="C3351" s="2506">
        <v>45684.583333333336</v>
      </c>
      <c r="D3351" s="2506">
        <v>45687.583333333336</v>
      </c>
      <c r="E3351" s="2508">
        <v>72.0</v>
      </c>
      <c r="F3351" s="2508" t="s">
        <v>671</v>
      </c>
      <c r="G3351" s="2508">
        <v>2.0</v>
      </c>
      <c r="H3351" s="2508">
        <v>156.0</v>
      </c>
      <c r="I3351" s="2508">
        <v>165.0</v>
      </c>
      <c r="J3351" s="2508">
        <v>155.0</v>
      </c>
      <c r="K3351" s="2510">
        <v>35245.0</v>
      </c>
      <c r="L3351" s="2510">
        <v>1137.0</v>
      </c>
      <c r="M3351" s="2508">
        <v>155.0</v>
      </c>
      <c r="N3351" s="2508">
        <v>10.0</v>
      </c>
      <c r="O3351" s="2508">
        <v>31.0</v>
      </c>
      <c r="P3351" s="2508">
        <v>0.4</v>
      </c>
    </row>
    <row r="3352">
      <c r="A3352" s="2505" t="s">
        <v>20</v>
      </c>
      <c r="B3352" s="2505" t="s">
        <v>783</v>
      </c>
      <c r="C3352" s="2506">
        <v>45691.583333333336</v>
      </c>
      <c r="D3352" s="2506">
        <v>45694.583333333336</v>
      </c>
      <c r="E3352" s="2508">
        <v>72.0</v>
      </c>
      <c r="F3352" s="2508" t="s">
        <v>671</v>
      </c>
      <c r="G3352" s="2508">
        <v>2.0</v>
      </c>
      <c r="H3352" s="2508">
        <v>159.0</v>
      </c>
      <c r="I3352" s="2508">
        <v>110.0</v>
      </c>
      <c r="J3352" s="2508">
        <v>159.0</v>
      </c>
      <c r="K3352" s="2510">
        <v>19553.0</v>
      </c>
      <c r="L3352" s="2510">
        <v>889.0</v>
      </c>
      <c r="M3352" s="2508">
        <v>160.0</v>
      </c>
      <c r="N3352" s="2508">
        <v>7.0</v>
      </c>
      <c r="O3352" s="2508">
        <v>22.0</v>
      </c>
      <c r="P3352" s="2508">
        <v>0.3</v>
      </c>
    </row>
    <row r="3353">
      <c r="A3353" s="2505" t="s">
        <v>19</v>
      </c>
      <c r="B3353" s="2505" t="s">
        <v>783</v>
      </c>
      <c r="C3353" s="2506">
        <v>45698.583333333336</v>
      </c>
      <c r="D3353" s="2506">
        <v>45701.583333333336</v>
      </c>
      <c r="E3353" s="2508">
        <v>72.0</v>
      </c>
      <c r="F3353" s="2508" t="s">
        <v>671</v>
      </c>
      <c r="G3353" s="2508">
        <v>1.0</v>
      </c>
      <c r="H3353" s="2508">
        <v>149.0</v>
      </c>
      <c r="I3353" s="2508">
        <v>139.0</v>
      </c>
      <c r="J3353" s="2508">
        <v>145.0</v>
      </c>
      <c r="K3353" s="2510">
        <v>18991.0</v>
      </c>
      <c r="L3353" s="2510">
        <v>575.0</v>
      </c>
      <c r="M3353" s="2508">
        <v>158.0</v>
      </c>
      <c r="N3353" s="2508">
        <v>5.0</v>
      </c>
      <c r="O3353" s="2508">
        <v>33.0</v>
      </c>
      <c r="P3353" s="2508">
        <v>0.5</v>
      </c>
    </row>
    <row r="3354">
      <c r="A3354" s="2505" t="s">
        <v>18</v>
      </c>
      <c r="B3354" s="2505" t="s">
        <v>783</v>
      </c>
      <c r="C3354" s="2506">
        <v>45705.583333333336</v>
      </c>
      <c r="D3354" s="2506">
        <v>45708.583333333336</v>
      </c>
      <c r="E3354" s="2508">
        <v>72.0</v>
      </c>
      <c r="F3354" s="2508" t="s">
        <v>671</v>
      </c>
      <c r="G3354" s="2508">
        <v>2.0</v>
      </c>
      <c r="H3354" s="2508">
        <v>159.0</v>
      </c>
      <c r="I3354" s="2508">
        <v>83.0</v>
      </c>
      <c r="J3354" s="2508">
        <v>159.0</v>
      </c>
      <c r="K3354" s="2510">
        <v>11636.0</v>
      </c>
      <c r="L3354" s="2510">
        <v>970.0</v>
      </c>
      <c r="M3354" s="2508">
        <v>154.0</v>
      </c>
      <c r="N3354" s="2508">
        <v>8.0</v>
      </c>
      <c r="O3354" s="2508">
        <v>12.0</v>
      </c>
      <c r="P3354" s="2508">
        <v>0.2</v>
      </c>
    </row>
    <row r="3355">
      <c r="A3355" s="2505" t="s">
        <v>17</v>
      </c>
      <c r="B3355" s="2505" t="s">
        <v>783</v>
      </c>
      <c r="C3355" s="2506">
        <v>45712.583333333336</v>
      </c>
      <c r="D3355" s="2506">
        <v>45715.583333333336</v>
      </c>
      <c r="E3355" s="2508">
        <v>72.0</v>
      </c>
      <c r="F3355" s="2508" t="s">
        <v>671</v>
      </c>
      <c r="G3355" s="2508">
        <v>1.0</v>
      </c>
      <c r="H3355" s="2508">
        <v>162.0</v>
      </c>
      <c r="I3355" s="2508">
        <v>80.0</v>
      </c>
      <c r="J3355" s="2508">
        <v>163.0</v>
      </c>
      <c r="K3355" s="2510">
        <v>7952.0</v>
      </c>
      <c r="L3355" s="2510">
        <v>884.0</v>
      </c>
      <c r="M3355" s="2508">
        <v>152.0</v>
      </c>
      <c r="N3355" s="2508">
        <v>7.0</v>
      </c>
      <c r="O3355" s="2508">
        <v>9.0</v>
      </c>
      <c r="P3355" s="2508">
        <v>0.1</v>
      </c>
    </row>
    <row r="3356">
      <c r="A3356" s="2505" t="s">
        <v>16</v>
      </c>
      <c r="B3356" s="2505" t="s">
        <v>783</v>
      </c>
      <c r="C3356" s="2506">
        <v>45719.583333333336</v>
      </c>
      <c r="D3356" s="2506">
        <v>45722.583333333336</v>
      </c>
      <c r="E3356" s="2508">
        <v>72.0</v>
      </c>
      <c r="F3356" s="2508" t="s">
        <v>671</v>
      </c>
      <c r="G3356" s="2508">
        <v>1.0</v>
      </c>
      <c r="H3356" s="2508">
        <v>141.0</v>
      </c>
      <c r="I3356" s="2508">
        <v>180.0</v>
      </c>
      <c r="J3356" s="2508">
        <v>140.0</v>
      </c>
      <c r="K3356" s="2510">
        <v>17207.0</v>
      </c>
      <c r="L3356" s="2510">
        <v>1229.0</v>
      </c>
      <c r="M3356" s="2508">
        <v>143.0</v>
      </c>
      <c r="N3356" s="2508">
        <v>10.0</v>
      </c>
      <c r="O3356" s="2508">
        <v>14.0</v>
      </c>
      <c r="P3356" s="2508">
        <v>0.2</v>
      </c>
    </row>
    <row r="3357">
      <c r="A3357" s="2505" t="s">
        <v>782</v>
      </c>
      <c r="B3357" s="2505" t="s">
        <v>783</v>
      </c>
      <c r="C3357" s="2506">
        <v>45502.625</v>
      </c>
      <c r="D3357" s="2506">
        <v>45505.583333333336</v>
      </c>
      <c r="E3357" s="2508">
        <v>71.0</v>
      </c>
      <c r="F3357" s="2508" t="s">
        <v>454</v>
      </c>
      <c r="G3357" s="2508">
        <v>2.0</v>
      </c>
      <c r="H3357" s="2508">
        <v>80.0</v>
      </c>
      <c r="I3357" s="2508">
        <v>542.0</v>
      </c>
      <c r="J3357" s="2508">
        <v>114.0</v>
      </c>
      <c r="K3357" s="2510">
        <v>57395.0</v>
      </c>
      <c r="L3357" s="2510">
        <v>28698.0</v>
      </c>
      <c r="M3357" s="2508">
        <v>7.0</v>
      </c>
      <c r="N3357" s="2508">
        <v>154.0</v>
      </c>
      <c r="O3357" s="2508">
        <v>2.0</v>
      </c>
      <c r="P3357" s="2508">
        <v>0.0</v>
      </c>
    </row>
    <row r="3358">
      <c r="A3358" s="2505" t="s">
        <v>46</v>
      </c>
      <c r="B3358" s="2505" t="s">
        <v>783</v>
      </c>
      <c r="C3358" s="2506">
        <v>45509.625</v>
      </c>
      <c r="D3358" s="2506">
        <v>45512.583333333336</v>
      </c>
      <c r="E3358" s="2508">
        <v>71.0</v>
      </c>
      <c r="F3358" s="2508" t="s">
        <v>454</v>
      </c>
      <c r="G3358" s="2508">
        <v>4.0</v>
      </c>
      <c r="H3358" s="2508">
        <v>61.0</v>
      </c>
      <c r="I3358" s="2508">
        <v>598.0</v>
      </c>
      <c r="J3358" s="2508">
        <v>98.0</v>
      </c>
      <c r="K3358" s="2510">
        <v>77255.0</v>
      </c>
      <c r="L3358" s="2510">
        <v>25752.0</v>
      </c>
      <c r="M3358" s="2508">
        <v>8.0</v>
      </c>
      <c r="N3358" s="2508">
        <v>136.0</v>
      </c>
      <c r="O3358" s="2508">
        <v>3.0</v>
      </c>
      <c r="P3358" s="2508">
        <v>0.0</v>
      </c>
    </row>
    <row r="3359">
      <c r="A3359" s="2505" t="s">
        <v>45</v>
      </c>
      <c r="B3359" s="2505" t="s">
        <v>783</v>
      </c>
      <c r="C3359" s="2506">
        <v>45516.625</v>
      </c>
      <c r="D3359" s="2506">
        <v>45519.583333333336</v>
      </c>
      <c r="E3359" s="2508">
        <v>71.0</v>
      </c>
      <c r="F3359" s="2508" t="s">
        <v>454</v>
      </c>
      <c r="G3359" s="2508">
        <v>6.0</v>
      </c>
      <c r="H3359" s="2508">
        <v>140.0</v>
      </c>
      <c r="I3359" s="2508">
        <v>155.0</v>
      </c>
      <c r="J3359" s="2508">
        <v>153.0</v>
      </c>
      <c r="K3359" s="2510">
        <v>2982.0</v>
      </c>
      <c r="L3359" s="2510">
        <v>2982.0</v>
      </c>
      <c r="M3359" s="2508">
        <v>99.0</v>
      </c>
      <c r="N3359" s="2508">
        <v>16.0</v>
      </c>
      <c r="O3359" s="2508">
        <v>1.0</v>
      </c>
      <c r="P3359" s="2508">
        <v>0.0</v>
      </c>
    </row>
    <row r="3360">
      <c r="A3360" s="2505" t="s">
        <v>44</v>
      </c>
      <c r="B3360" s="2505" t="s">
        <v>783</v>
      </c>
      <c r="C3360" s="2506">
        <v>45523.625</v>
      </c>
      <c r="D3360" s="2506">
        <v>45526.583333333336</v>
      </c>
      <c r="E3360" s="2508">
        <v>71.0</v>
      </c>
      <c r="F3360" s="2508" t="s">
        <v>454</v>
      </c>
      <c r="G3360" s="2508">
        <v>2.0</v>
      </c>
      <c r="H3360" s="2508">
        <v>164.0</v>
      </c>
      <c r="I3360" s="2508">
        <v>89.0</v>
      </c>
      <c r="J3360" s="2508">
        <v>168.0</v>
      </c>
      <c r="K3360" s="2510">
        <v>5064.0</v>
      </c>
      <c r="L3360" s="2510">
        <v>2532.0</v>
      </c>
      <c r="M3360" s="2508">
        <v>122.0</v>
      </c>
      <c r="N3360" s="2508">
        <v>13.0</v>
      </c>
      <c r="O3360" s="2508">
        <v>2.0</v>
      </c>
      <c r="P3360" s="2508">
        <v>0.0</v>
      </c>
    </row>
    <row r="3361">
      <c r="A3361" s="2505" t="s">
        <v>43</v>
      </c>
      <c r="B3361" s="2505" t="s">
        <v>783</v>
      </c>
      <c r="C3361" s="2506">
        <v>45530.625</v>
      </c>
      <c r="D3361" s="2506">
        <v>45533.583333333336</v>
      </c>
      <c r="E3361" s="2508">
        <v>71.0</v>
      </c>
      <c r="F3361" s="2508" t="s">
        <v>454</v>
      </c>
      <c r="G3361" s="2508">
        <v>2.0</v>
      </c>
      <c r="H3361" s="2508">
        <v>67.0</v>
      </c>
      <c r="I3361" s="2508">
        <v>557.0</v>
      </c>
      <c r="J3361" s="2508">
        <v>112.0</v>
      </c>
      <c r="K3361" s="2510">
        <v>66258.0</v>
      </c>
      <c r="L3361" s="2510">
        <v>66258.0</v>
      </c>
      <c r="M3361" s="2508">
        <v>2.0</v>
      </c>
      <c r="N3361" s="2508">
        <v>349.0</v>
      </c>
      <c r="O3361" s="2508">
        <v>1.0</v>
      </c>
      <c r="P3361" s="2508">
        <v>0.0</v>
      </c>
    </row>
    <row r="3362">
      <c r="A3362" s="2505" t="s">
        <v>42</v>
      </c>
      <c r="B3362" s="2505" t="s">
        <v>783</v>
      </c>
      <c r="C3362" s="2506">
        <v>45537.708333333336</v>
      </c>
      <c r="D3362" s="2506">
        <v>45540.666666666664</v>
      </c>
      <c r="E3362" s="2508">
        <v>71.0</v>
      </c>
      <c r="F3362" s="2508" t="s">
        <v>454</v>
      </c>
      <c r="G3362" s="2508">
        <v>4.0</v>
      </c>
      <c r="H3362" s="2508">
        <v>158.0</v>
      </c>
      <c r="I3362" s="2508">
        <v>127.0</v>
      </c>
      <c r="J3362" s="2508">
        <v>171.0</v>
      </c>
      <c r="K3362" s="2510">
        <v>3417.0</v>
      </c>
      <c r="L3362" s="2510">
        <v>3417.0</v>
      </c>
      <c r="M3362" s="2508">
        <v>112.0</v>
      </c>
      <c r="N3362" s="2508">
        <v>18.0</v>
      </c>
      <c r="O3362" s="2508">
        <v>1.0</v>
      </c>
      <c r="P3362" s="2508">
        <v>0.0</v>
      </c>
    </row>
    <row r="3363">
      <c r="A3363" s="2505" t="s">
        <v>41</v>
      </c>
      <c r="B3363" s="2505" t="s">
        <v>783</v>
      </c>
      <c r="C3363" s="2506">
        <v>45544.708333333336</v>
      </c>
      <c r="D3363" s="2506">
        <v>45547.583333333336</v>
      </c>
      <c r="E3363" s="2508">
        <v>69.0</v>
      </c>
      <c r="F3363" s="2508" t="s">
        <v>454</v>
      </c>
      <c r="G3363" s="2508">
        <v>3.0</v>
      </c>
      <c r="H3363" s="2508">
        <v>160.0</v>
      </c>
      <c r="I3363" s="2508">
        <v>139.0</v>
      </c>
      <c r="J3363" s="2508">
        <v>168.0</v>
      </c>
      <c r="K3363" s="2510">
        <v>8202.0</v>
      </c>
      <c r="L3363" s="2510">
        <v>2734.0</v>
      </c>
      <c r="M3363" s="2508">
        <v>119.0</v>
      </c>
      <c r="N3363" s="2508">
        <v>14.0</v>
      </c>
      <c r="O3363" s="2508">
        <v>3.0</v>
      </c>
      <c r="P3363" s="2508">
        <v>0.0</v>
      </c>
    </row>
    <row r="3364">
      <c r="A3364" s="2505" t="s">
        <v>40</v>
      </c>
      <c r="B3364" s="2505" t="s">
        <v>783</v>
      </c>
      <c r="C3364" s="2506">
        <v>45551.708333333336</v>
      </c>
      <c r="D3364" s="2506">
        <v>45554.583333333336</v>
      </c>
      <c r="E3364" s="2508">
        <v>69.0</v>
      </c>
      <c r="F3364" s="2508" t="s">
        <v>454</v>
      </c>
      <c r="G3364" s="2508">
        <v>2.0</v>
      </c>
      <c r="H3364" s="2508">
        <v>82.0</v>
      </c>
      <c r="I3364" s="2508">
        <v>500.0</v>
      </c>
      <c r="J3364" s="2508">
        <v>111.0</v>
      </c>
      <c r="K3364" s="2510">
        <v>62289.0</v>
      </c>
      <c r="L3364" s="2510">
        <v>5663.0</v>
      </c>
      <c r="M3364" s="2508">
        <v>66.0</v>
      </c>
      <c r="N3364" s="2508">
        <v>30.0</v>
      </c>
      <c r="O3364" s="2508">
        <v>11.0</v>
      </c>
      <c r="P3364" s="2508">
        <v>0.2</v>
      </c>
    </row>
    <row r="3365">
      <c r="A3365" s="2505" t="s">
        <v>39</v>
      </c>
      <c r="B3365" s="2505" t="s">
        <v>783</v>
      </c>
      <c r="C3365" s="2506">
        <v>45558.708333333336</v>
      </c>
      <c r="D3365" s="2506">
        <v>45561.583333333336</v>
      </c>
      <c r="E3365" s="2508">
        <v>69.0</v>
      </c>
      <c r="F3365" s="2508" t="s">
        <v>454</v>
      </c>
      <c r="G3365" s="2508">
        <v>5.0</v>
      </c>
      <c r="H3365" s="2508">
        <v>150.0</v>
      </c>
      <c r="I3365" s="2508">
        <v>207.0</v>
      </c>
      <c r="J3365" s="2508">
        <v>159.0</v>
      </c>
      <c r="K3365" s="2510">
        <v>26806.0</v>
      </c>
      <c r="L3365" s="2510">
        <v>2681.0</v>
      </c>
      <c r="M3365" s="2508">
        <v>128.0</v>
      </c>
      <c r="N3365" s="2508">
        <v>14.0</v>
      </c>
      <c r="O3365" s="2508">
        <v>10.0</v>
      </c>
      <c r="P3365" s="2508">
        <v>0.1</v>
      </c>
    </row>
    <row r="3366">
      <c r="A3366" s="2505" t="s">
        <v>38</v>
      </c>
      <c r="B3366" s="2505" t="s">
        <v>783</v>
      </c>
      <c r="C3366" s="2506">
        <v>45565.708333333336</v>
      </c>
      <c r="D3366" s="2506">
        <v>45568.583333333336</v>
      </c>
      <c r="E3366" s="2508">
        <v>69.0</v>
      </c>
      <c r="F3366" s="2508" t="s">
        <v>454</v>
      </c>
      <c r="G3366" s="2508">
        <v>2.0</v>
      </c>
      <c r="H3366" s="2508">
        <v>123.0</v>
      </c>
      <c r="I3366" s="2508">
        <v>336.0</v>
      </c>
      <c r="J3366" s="2508">
        <v>157.0</v>
      </c>
      <c r="K3366" s="2510">
        <v>19803.0</v>
      </c>
      <c r="L3366" s="2510">
        <v>19803.0</v>
      </c>
      <c r="M3366" s="2508">
        <v>15.0</v>
      </c>
      <c r="N3366" s="2508">
        <v>104.0</v>
      </c>
      <c r="O3366" s="2508">
        <v>1.0</v>
      </c>
      <c r="P3366" s="2508">
        <v>0.0</v>
      </c>
    </row>
    <row r="3367">
      <c r="A3367" s="2505" t="s">
        <v>37</v>
      </c>
      <c r="B3367" s="2505" t="s">
        <v>783</v>
      </c>
      <c r="C3367" s="2506">
        <v>45572.625</v>
      </c>
      <c r="D3367" s="2506">
        <v>45575.583333333336</v>
      </c>
      <c r="E3367" s="2508">
        <v>71.0</v>
      </c>
      <c r="F3367" s="2508" t="s">
        <v>454</v>
      </c>
      <c r="G3367" s="2508">
        <v>3.0</v>
      </c>
      <c r="H3367" s="2508">
        <v>180.0</v>
      </c>
      <c r="I3367" s="2508">
        <v>0.0</v>
      </c>
      <c r="J3367" s="2508">
        <v>182.0</v>
      </c>
      <c r="K3367" s="2510">
        <v>0.0</v>
      </c>
      <c r="L3367" s="2510">
        <v>0.0</v>
      </c>
      <c r="M3367" s="2508">
        <v>183.0</v>
      </c>
      <c r="N3367" s="2508">
        <v>0.0</v>
      </c>
      <c r="O3367" s="2508">
        <v>0.0</v>
      </c>
      <c r="P3367" s="2508">
        <v>0.0</v>
      </c>
    </row>
    <row r="3368">
      <c r="A3368" s="2505" t="s">
        <v>36</v>
      </c>
      <c r="B3368" s="2505" t="s">
        <v>783</v>
      </c>
      <c r="C3368" s="2506">
        <v>45579.625</v>
      </c>
      <c r="D3368" s="2506">
        <v>45582.583333333336</v>
      </c>
      <c r="E3368" s="2508">
        <v>71.0</v>
      </c>
      <c r="F3368" s="2508" t="s">
        <v>454</v>
      </c>
      <c r="G3368" s="2508">
        <v>3.0</v>
      </c>
      <c r="H3368" s="2508">
        <v>85.0</v>
      </c>
      <c r="I3368" s="2508">
        <v>516.0</v>
      </c>
      <c r="J3368" s="2508">
        <v>118.0</v>
      </c>
      <c r="K3368" s="2510">
        <v>91834.0</v>
      </c>
      <c r="L3368" s="2510">
        <v>11479.0</v>
      </c>
      <c r="M3368" s="2508">
        <v>39.0</v>
      </c>
      <c r="N3368" s="2508">
        <v>61.0</v>
      </c>
      <c r="O3368" s="2508">
        <v>8.0</v>
      </c>
      <c r="P3368" s="2508">
        <v>0.1</v>
      </c>
    </row>
    <row r="3369">
      <c r="A3369" s="2505" t="s">
        <v>35</v>
      </c>
      <c r="B3369" s="2505" t="s">
        <v>783</v>
      </c>
      <c r="C3369" s="2506">
        <v>45586.625</v>
      </c>
      <c r="D3369" s="2506">
        <v>45589.583333333336</v>
      </c>
      <c r="E3369" s="2508">
        <v>71.0</v>
      </c>
      <c r="F3369" s="2508" t="s">
        <v>454</v>
      </c>
      <c r="G3369" s="2508">
        <v>4.0</v>
      </c>
      <c r="H3369" s="2508">
        <v>103.0</v>
      </c>
      <c r="I3369" s="2508">
        <v>410.0</v>
      </c>
      <c r="J3369" s="2508">
        <v>132.0</v>
      </c>
      <c r="K3369" s="2510">
        <v>54975.0</v>
      </c>
      <c r="L3369" s="2510">
        <v>5498.0</v>
      </c>
      <c r="M3369" s="2508">
        <v>63.0</v>
      </c>
      <c r="N3369" s="2508">
        <v>30.0</v>
      </c>
      <c r="O3369" s="2508">
        <v>10.0</v>
      </c>
      <c r="P3369" s="2508">
        <v>0.1</v>
      </c>
    </row>
    <row r="3370">
      <c r="A3370" s="2505" t="s">
        <v>34</v>
      </c>
      <c r="B3370" s="2505" t="s">
        <v>783</v>
      </c>
      <c r="C3370" s="2506">
        <v>45593.583333333336</v>
      </c>
      <c r="D3370" s="2506">
        <v>45596.583333333336</v>
      </c>
      <c r="E3370" s="2508">
        <v>72.0</v>
      </c>
      <c r="F3370" s="2508" t="s">
        <v>454</v>
      </c>
      <c r="G3370" s="2508">
        <v>4.0</v>
      </c>
      <c r="H3370" s="2508">
        <v>137.0</v>
      </c>
      <c r="I3370" s="2508">
        <v>274.0</v>
      </c>
      <c r="J3370" s="2508">
        <v>160.0</v>
      </c>
      <c r="K3370" s="2510">
        <v>16328.0</v>
      </c>
      <c r="L3370" s="2510">
        <v>8164.0</v>
      </c>
      <c r="M3370" s="2508">
        <v>49.0</v>
      </c>
      <c r="N3370" s="2508">
        <v>44.0</v>
      </c>
      <c r="O3370" s="2508">
        <v>2.0</v>
      </c>
      <c r="P3370" s="2508">
        <v>0.0</v>
      </c>
    </row>
    <row r="3371">
      <c r="A3371" s="2505" t="s">
        <v>33</v>
      </c>
      <c r="B3371" s="2505" t="s">
        <v>783</v>
      </c>
      <c r="C3371" s="2506">
        <v>45600.583333333336</v>
      </c>
      <c r="D3371" s="2506">
        <v>45603.583333333336</v>
      </c>
      <c r="E3371" s="2508">
        <v>72.0</v>
      </c>
      <c r="F3371" s="2508" t="s">
        <v>454</v>
      </c>
      <c r="G3371" s="2508">
        <v>4.0</v>
      </c>
      <c r="H3371" s="2508">
        <v>167.0</v>
      </c>
      <c r="I3371" s="2508">
        <v>103.0</v>
      </c>
      <c r="J3371" s="2508">
        <v>176.0</v>
      </c>
      <c r="K3371" s="2510">
        <v>7891.0</v>
      </c>
      <c r="L3371" s="2510">
        <v>2630.0</v>
      </c>
      <c r="M3371" s="2508">
        <v>128.0</v>
      </c>
      <c r="N3371" s="2508">
        <v>14.0</v>
      </c>
      <c r="O3371" s="2508">
        <v>3.0</v>
      </c>
      <c r="P3371" s="2508">
        <v>0.0</v>
      </c>
    </row>
    <row r="3372">
      <c r="A3372" s="2505" t="s">
        <v>32</v>
      </c>
      <c r="B3372" s="2505" t="s">
        <v>783</v>
      </c>
      <c r="C3372" s="2506">
        <v>45607.583333333336</v>
      </c>
      <c r="D3372" s="2506">
        <v>45610.583333333336</v>
      </c>
      <c r="E3372" s="2508">
        <v>72.0</v>
      </c>
      <c r="F3372" s="2508" t="s">
        <v>454</v>
      </c>
      <c r="G3372" s="2508">
        <v>1.0</v>
      </c>
      <c r="H3372" s="2508">
        <v>167.0</v>
      </c>
      <c r="I3372" s="2508">
        <v>142.0</v>
      </c>
      <c r="J3372" s="2508">
        <v>174.0</v>
      </c>
      <c r="K3372" s="2510">
        <v>11621.0</v>
      </c>
      <c r="L3372" s="2510">
        <v>3874.0</v>
      </c>
      <c r="M3372" s="2508">
        <v>102.0</v>
      </c>
      <c r="N3372" s="2508">
        <v>21.0</v>
      </c>
      <c r="O3372" s="2508">
        <v>3.0</v>
      </c>
      <c r="P3372" s="2508">
        <v>0.0</v>
      </c>
    </row>
    <row r="3373">
      <c r="A3373" s="2505" t="s">
        <v>31</v>
      </c>
      <c r="B3373" s="2505" t="s">
        <v>783</v>
      </c>
      <c r="C3373" s="2506">
        <v>45614.583333333336</v>
      </c>
      <c r="D3373" s="2506">
        <v>45617.583333333336</v>
      </c>
      <c r="E3373" s="2508">
        <v>72.0</v>
      </c>
      <c r="F3373" s="2508" t="s">
        <v>454</v>
      </c>
      <c r="G3373" s="2508">
        <v>3.0</v>
      </c>
      <c r="H3373" s="2508">
        <v>177.0</v>
      </c>
      <c r="I3373" s="2508">
        <v>0.0</v>
      </c>
      <c r="J3373" s="2508">
        <v>180.0</v>
      </c>
      <c r="K3373" s="2510">
        <v>0.0</v>
      </c>
      <c r="L3373" s="2510">
        <v>0.0</v>
      </c>
      <c r="M3373" s="2508">
        <v>180.0</v>
      </c>
      <c r="N3373" s="2508">
        <v>0.0</v>
      </c>
      <c r="O3373" s="2508">
        <v>0.0</v>
      </c>
      <c r="P3373" s="2508">
        <v>0.0</v>
      </c>
    </row>
    <row r="3374">
      <c r="A3374" s="2505" t="s">
        <v>30</v>
      </c>
      <c r="B3374" s="2505" t="s">
        <v>783</v>
      </c>
      <c r="C3374" s="2506">
        <v>45621.583333333336</v>
      </c>
      <c r="D3374" s="2506">
        <v>45624.583333333336</v>
      </c>
      <c r="E3374" s="2508">
        <v>72.0</v>
      </c>
      <c r="F3374" s="2508" t="s">
        <v>454</v>
      </c>
      <c r="G3374" s="2508">
        <v>1.0</v>
      </c>
      <c r="H3374" s="2508">
        <v>175.0</v>
      </c>
      <c r="I3374" s="2508">
        <v>0.0</v>
      </c>
      <c r="J3374" s="2508">
        <v>175.0</v>
      </c>
      <c r="K3374" s="2510">
        <v>0.0</v>
      </c>
      <c r="L3374" s="2510">
        <v>0.0</v>
      </c>
      <c r="M3374" s="2508">
        <v>175.0</v>
      </c>
      <c r="N3374" s="2508">
        <v>0.0</v>
      </c>
      <c r="O3374" s="2508">
        <v>0.0</v>
      </c>
      <c r="P3374" s="2508">
        <v>0.0</v>
      </c>
    </row>
    <row r="3375">
      <c r="A3375" s="2505" t="s">
        <v>29</v>
      </c>
      <c r="B3375" s="2505" t="s">
        <v>783</v>
      </c>
      <c r="C3375" s="2506">
        <v>45628.583333333336</v>
      </c>
      <c r="D3375" s="2506">
        <v>45631.583333333336</v>
      </c>
      <c r="E3375" s="2508">
        <v>72.0</v>
      </c>
      <c r="F3375" s="2508" t="s">
        <v>454</v>
      </c>
      <c r="G3375" s="2508">
        <v>1.0</v>
      </c>
      <c r="H3375" s="2508">
        <v>77.0</v>
      </c>
      <c r="I3375" s="2508">
        <v>551.0</v>
      </c>
      <c r="J3375" s="2508">
        <v>128.0</v>
      </c>
      <c r="K3375" s="2510">
        <v>106593.0</v>
      </c>
      <c r="L3375" s="2510">
        <v>26648.0</v>
      </c>
      <c r="M3375" s="2508">
        <v>9.0</v>
      </c>
      <c r="N3375" s="2508">
        <v>144.0</v>
      </c>
      <c r="O3375" s="2508">
        <v>4.0</v>
      </c>
      <c r="P3375" s="2508">
        <v>0.1</v>
      </c>
    </row>
    <row r="3376">
      <c r="A3376" s="2505" t="s">
        <v>28</v>
      </c>
      <c r="B3376" s="2505" t="s">
        <v>783</v>
      </c>
      <c r="C3376" s="2506">
        <v>45635.583333333336</v>
      </c>
      <c r="D3376" s="2506">
        <v>45638.583333333336</v>
      </c>
      <c r="E3376" s="2508">
        <v>72.0</v>
      </c>
      <c r="F3376" s="2508" t="s">
        <v>454</v>
      </c>
      <c r="G3376" s="2508">
        <v>4.0</v>
      </c>
      <c r="H3376" s="2508">
        <v>173.0</v>
      </c>
      <c r="I3376" s="2508">
        <v>9.0</v>
      </c>
      <c r="J3376" s="2508">
        <v>173.0</v>
      </c>
      <c r="K3376" s="2510">
        <v>747.0</v>
      </c>
      <c r="L3376" s="2510">
        <v>747.0</v>
      </c>
      <c r="M3376" s="2508">
        <v>173.0</v>
      </c>
      <c r="N3376" s="2508">
        <v>4.0</v>
      </c>
      <c r="O3376" s="2508">
        <v>1.0</v>
      </c>
      <c r="P3376" s="2508">
        <v>0.0</v>
      </c>
    </row>
    <row r="3377">
      <c r="A3377" s="2505" t="s">
        <v>27</v>
      </c>
      <c r="B3377" s="2505" t="s">
        <v>783</v>
      </c>
      <c r="C3377" s="2506">
        <v>45642.583333333336</v>
      </c>
      <c r="D3377" s="2506">
        <v>45645.583333333336</v>
      </c>
      <c r="E3377" s="2508">
        <v>72.0</v>
      </c>
      <c r="F3377" s="2508" t="s">
        <v>454</v>
      </c>
      <c r="G3377" s="2508">
        <v>3.0</v>
      </c>
      <c r="H3377" s="2508">
        <v>135.0</v>
      </c>
      <c r="I3377" s="2508">
        <v>274.0</v>
      </c>
      <c r="J3377" s="2508">
        <v>157.0</v>
      </c>
      <c r="K3377" s="2510">
        <v>21145.0</v>
      </c>
      <c r="L3377" s="2510">
        <v>7048.0</v>
      </c>
      <c r="M3377" s="2508">
        <v>72.0</v>
      </c>
      <c r="N3377" s="2508">
        <v>38.0</v>
      </c>
      <c r="O3377" s="2508">
        <v>3.0</v>
      </c>
      <c r="P3377" s="2508">
        <v>0.0</v>
      </c>
    </row>
    <row r="3378">
      <c r="A3378" s="2505" t="s">
        <v>26</v>
      </c>
      <c r="B3378" s="2505" t="s">
        <v>783</v>
      </c>
      <c r="C3378" s="2506">
        <v>45649.583333333336</v>
      </c>
      <c r="D3378" s="2506">
        <v>45652.583333333336</v>
      </c>
      <c r="E3378" s="2508">
        <v>72.0</v>
      </c>
      <c r="F3378" s="2508" t="s">
        <v>454</v>
      </c>
      <c r="G3378" s="2508">
        <v>2.0</v>
      </c>
      <c r="H3378" s="2508">
        <v>133.0</v>
      </c>
      <c r="I3378" s="2508">
        <v>250.0</v>
      </c>
      <c r="J3378" s="2508">
        <v>152.0</v>
      </c>
      <c r="K3378" s="2510">
        <v>12517.0</v>
      </c>
      <c r="L3378" s="2510">
        <v>12517.0</v>
      </c>
      <c r="M3378" s="2508">
        <v>38.0</v>
      </c>
      <c r="N3378" s="2508">
        <v>68.0</v>
      </c>
      <c r="O3378" s="2508">
        <v>1.0</v>
      </c>
      <c r="P3378" s="2508">
        <v>0.0</v>
      </c>
    </row>
    <row r="3379">
      <c r="A3379" s="2505" t="s">
        <v>25</v>
      </c>
      <c r="B3379" s="2505" t="s">
        <v>783</v>
      </c>
      <c r="C3379" s="2506">
        <v>45656.583333333336</v>
      </c>
      <c r="D3379" s="2506">
        <v>45659.583333333336</v>
      </c>
      <c r="E3379" s="2508">
        <v>72.0</v>
      </c>
      <c r="F3379" s="2508" t="s">
        <v>454</v>
      </c>
      <c r="G3379" s="2508">
        <v>3.0</v>
      </c>
      <c r="H3379" s="2508">
        <v>154.0</v>
      </c>
      <c r="I3379" s="2508">
        <v>136.0</v>
      </c>
      <c r="J3379" s="2508">
        <v>162.0</v>
      </c>
      <c r="K3379" s="2510">
        <v>6775.0</v>
      </c>
      <c r="L3379" s="2510">
        <v>3388.0</v>
      </c>
      <c r="M3379" s="2508">
        <v>112.0</v>
      </c>
      <c r="N3379" s="2508">
        <v>18.0</v>
      </c>
      <c r="O3379" s="2508">
        <v>2.0</v>
      </c>
      <c r="P3379" s="2508">
        <v>0.0</v>
      </c>
    </row>
    <row r="3380">
      <c r="A3380" s="2505" t="s">
        <v>24</v>
      </c>
      <c r="B3380" s="2505" t="s">
        <v>783</v>
      </c>
      <c r="C3380" s="2506">
        <v>45663.583333333336</v>
      </c>
      <c r="D3380" s="2506">
        <v>45666.583333333336</v>
      </c>
      <c r="E3380" s="2508">
        <v>72.0</v>
      </c>
      <c r="F3380" s="2508" t="s">
        <v>454</v>
      </c>
      <c r="G3380" s="2508">
        <v>2.0</v>
      </c>
      <c r="H3380" s="2508">
        <v>129.0</v>
      </c>
      <c r="I3380" s="2508">
        <v>284.0</v>
      </c>
      <c r="J3380" s="2508">
        <v>152.0</v>
      </c>
      <c r="K3380" s="2510">
        <v>14120.0</v>
      </c>
      <c r="L3380" s="2510">
        <v>7060.0</v>
      </c>
      <c r="M3380" s="2508">
        <v>64.0</v>
      </c>
      <c r="N3380" s="2508">
        <v>38.0</v>
      </c>
      <c r="O3380" s="2508">
        <v>2.0</v>
      </c>
      <c r="P3380" s="2508">
        <v>0.0</v>
      </c>
    </row>
    <row r="3381">
      <c r="A3381" s="2505" t="s">
        <v>23</v>
      </c>
      <c r="B3381" s="2505" t="s">
        <v>783</v>
      </c>
      <c r="C3381" s="2506">
        <v>45670.583333333336</v>
      </c>
      <c r="D3381" s="2506">
        <v>45673.583333333336</v>
      </c>
      <c r="E3381" s="2508">
        <v>72.0</v>
      </c>
      <c r="F3381" s="2508" t="s">
        <v>454</v>
      </c>
      <c r="G3381" s="2508">
        <v>3.0</v>
      </c>
      <c r="H3381" s="2508">
        <v>156.0</v>
      </c>
      <c r="I3381" s="2508">
        <v>157.0</v>
      </c>
      <c r="J3381" s="2508">
        <v>155.0</v>
      </c>
      <c r="K3381" s="2510">
        <v>20551.0</v>
      </c>
      <c r="L3381" s="2510">
        <v>2283.0</v>
      </c>
      <c r="M3381" s="2508">
        <v>136.0</v>
      </c>
      <c r="N3381" s="2508">
        <v>12.0</v>
      </c>
      <c r="O3381" s="2508">
        <v>9.0</v>
      </c>
      <c r="P3381" s="2508">
        <v>0.1</v>
      </c>
    </row>
    <row r="3382">
      <c r="A3382" s="2505" t="s">
        <v>22</v>
      </c>
      <c r="B3382" s="2505" t="s">
        <v>783</v>
      </c>
      <c r="C3382" s="2506">
        <v>45677.583333333336</v>
      </c>
      <c r="D3382" s="2506">
        <v>45680.583333333336</v>
      </c>
      <c r="E3382" s="2508">
        <v>72.0</v>
      </c>
      <c r="F3382" s="2508" t="s">
        <v>454</v>
      </c>
      <c r="G3382" s="2508">
        <v>2.0</v>
      </c>
      <c r="H3382" s="2508">
        <v>131.0</v>
      </c>
      <c r="I3382" s="2508">
        <v>283.0</v>
      </c>
      <c r="J3382" s="2508">
        <v>142.0</v>
      </c>
      <c r="K3382" s="2510">
        <v>51431.0</v>
      </c>
      <c r="L3382" s="2510">
        <v>4286.0</v>
      </c>
      <c r="M3382" s="2508">
        <v>106.0</v>
      </c>
      <c r="N3382" s="2508">
        <v>23.0</v>
      </c>
      <c r="O3382" s="2508">
        <v>12.0</v>
      </c>
      <c r="P3382" s="2508">
        <v>0.2</v>
      </c>
    </row>
    <row r="3383">
      <c r="A3383" s="2505" t="s">
        <v>21</v>
      </c>
      <c r="B3383" s="2505" t="s">
        <v>783</v>
      </c>
      <c r="C3383" s="2506">
        <v>45684.583333333336</v>
      </c>
      <c r="D3383" s="2506">
        <v>45687.583333333336</v>
      </c>
      <c r="E3383" s="2508">
        <v>72.0</v>
      </c>
      <c r="F3383" s="2508" t="s">
        <v>454</v>
      </c>
      <c r="G3383" s="2508">
        <v>3.0</v>
      </c>
      <c r="H3383" s="2508">
        <v>136.0</v>
      </c>
      <c r="I3383" s="2508">
        <v>264.0</v>
      </c>
      <c r="J3383" s="2508">
        <v>149.0</v>
      </c>
      <c r="K3383" s="2510">
        <v>42810.0</v>
      </c>
      <c r="L3383" s="2510">
        <v>5351.0</v>
      </c>
      <c r="M3383" s="2508">
        <v>92.0</v>
      </c>
      <c r="N3383" s="2508">
        <v>29.0</v>
      </c>
      <c r="O3383" s="2508">
        <v>8.0</v>
      </c>
      <c r="P3383" s="2508">
        <v>0.1</v>
      </c>
    </row>
    <row r="3384">
      <c r="A3384" s="2505" t="s">
        <v>20</v>
      </c>
      <c r="B3384" s="2505" t="s">
        <v>783</v>
      </c>
      <c r="C3384" s="2506">
        <v>45691.583333333336</v>
      </c>
      <c r="D3384" s="2506">
        <v>45694.583333333336</v>
      </c>
      <c r="E3384" s="2508">
        <v>72.0</v>
      </c>
      <c r="F3384" s="2508" t="s">
        <v>454</v>
      </c>
      <c r="G3384" s="2508">
        <v>5.0</v>
      </c>
      <c r="H3384" s="2508">
        <v>172.0</v>
      </c>
      <c r="I3384" s="2508">
        <v>0.0</v>
      </c>
      <c r="J3384" s="2508">
        <v>174.0</v>
      </c>
      <c r="K3384" s="2510">
        <v>0.0</v>
      </c>
      <c r="L3384" s="2510">
        <v>0.0</v>
      </c>
      <c r="M3384" s="2508">
        <v>173.0</v>
      </c>
      <c r="N3384" s="2508">
        <v>0.0</v>
      </c>
      <c r="O3384" s="2508">
        <v>0.0</v>
      </c>
      <c r="P3384" s="2508">
        <v>0.0</v>
      </c>
    </row>
    <row r="3385">
      <c r="A3385" s="2505" t="s">
        <v>19</v>
      </c>
      <c r="B3385" s="2505" t="s">
        <v>783</v>
      </c>
      <c r="C3385" s="2506">
        <v>45698.583333333336</v>
      </c>
      <c r="D3385" s="2506">
        <v>45701.583333333336</v>
      </c>
      <c r="E3385" s="2508">
        <v>72.0</v>
      </c>
      <c r="F3385" s="2508" t="s">
        <v>454</v>
      </c>
      <c r="G3385" s="2508">
        <v>3.0</v>
      </c>
      <c r="H3385" s="2508">
        <v>117.0</v>
      </c>
      <c r="I3385" s="2508">
        <v>333.0</v>
      </c>
      <c r="J3385" s="2508">
        <v>140.0</v>
      </c>
      <c r="K3385" s="2510">
        <v>29229.0</v>
      </c>
      <c r="L3385" s="2510">
        <v>9743.0</v>
      </c>
      <c r="M3385" s="2508">
        <v>57.0</v>
      </c>
      <c r="N3385" s="2508">
        <v>53.0</v>
      </c>
      <c r="O3385" s="2508">
        <v>3.0</v>
      </c>
      <c r="P3385" s="2508">
        <v>0.0</v>
      </c>
    </row>
    <row r="3386">
      <c r="A3386" s="2505" t="s">
        <v>18</v>
      </c>
      <c r="B3386" s="2505" t="s">
        <v>783</v>
      </c>
      <c r="C3386" s="2506">
        <v>45705.583333333336</v>
      </c>
      <c r="D3386" s="2506">
        <v>45708.583333333336</v>
      </c>
      <c r="E3386" s="2508">
        <v>72.0</v>
      </c>
      <c r="F3386" s="2508" t="s">
        <v>454</v>
      </c>
      <c r="G3386" s="2508">
        <v>3.0</v>
      </c>
      <c r="H3386" s="2508">
        <v>150.0</v>
      </c>
      <c r="I3386" s="2508">
        <v>144.0</v>
      </c>
      <c r="J3386" s="2508">
        <v>154.0</v>
      </c>
      <c r="K3386" s="2510">
        <v>14901.0</v>
      </c>
      <c r="L3386" s="2510">
        <v>2980.0</v>
      </c>
      <c r="M3386" s="2508">
        <v>125.0</v>
      </c>
      <c r="N3386" s="2508">
        <v>16.0</v>
      </c>
      <c r="O3386" s="2508">
        <v>5.0</v>
      </c>
      <c r="P3386" s="2508">
        <v>0.1</v>
      </c>
    </row>
    <row r="3387">
      <c r="A3387" s="2505" t="s">
        <v>17</v>
      </c>
      <c r="B3387" s="2505" t="s">
        <v>783</v>
      </c>
      <c r="C3387" s="2506">
        <v>45712.583333333336</v>
      </c>
      <c r="D3387" s="2506">
        <v>45715.583333333336</v>
      </c>
      <c r="E3387" s="2508">
        <v>72.0</v>
      </c>
      <c r="F3387" s="2508" t="s">
        <v>454</v>
      </c>
      <c r="G3387" s="2508">
        <v>4.0</v>
      </c>
      <c r="H3387" s="2508">
        <v>63.0</v>
      </c>
      <c r="I3387" s="2508">
        <v>596.0</v>
      </c>
      <c r="J3387" s="2508">
        <v>84.0</v>
      </c>
      <c r="K3387" s="2510">
        <v>187725.0</v>
      </c>
      <c r="L3387" s="2510">
        <v>8162.0</v>
      </c>
      <c r="M3387" s="2508">
        <v>58.0</v>
      </c>
      <c r="N3387" s="2508">
        <v>44.0</v>
      </c>
      <c r="O3387" s="2508">
        <v>23.0</v>
      </c>
      <c r="P3387" s="2508">
        <v>0.3</v>
      </c>
    </row>
    <row r="3388">
      <c r="A3388" s="2505" t="s">
        <v>16</v>
      </c>
      <c r="B3388" s="2505" t="s">
        <v>783</v>
      </c>
      <c r="C3388" s="2506">
        <v>45719.583333333336</v>
      </c>
      <c r="D3388" s="2506">
        <v>45722.583333333336</v>
      </c>
      <c r="E3388" s="2508">
        <v>72.0</v>
      </c>
      <c r="F3388" s="2508" t="s">
        <v>454</v>
      </c>
      <c r="G3388" s="2508">
        <v>4.0</v>
      </c>
      <c r="H3388" s="2508">
        <v>99.0</v>
      </c>
      <c r="I3388" s="2508">
        <v>399.0</v>
      </c>
      <c r="J3388" s="2508">
        <v>115.0</v>
      </c>
      <c r="K3388" s="2510">
        <v>57222.0</v>
      </c>
      <c r="L3388" s="2510">
        <v>4402.0</v>
      </c>
      <c r="M3388" s="2508">
        <v>86.0</v>
      </c>
      <c r="N3388" s="2508">
        <v>24.0</v>
      </c>
      <c r="O3388" s="2508">
        <v>13.0</v>
      </c>
      <c r="P3388" s="2508">
        <v>0.2</v>
      </c>
    </row>
    <row r="3389">
      <c r="A3389" s="2505" t="s">
        <v>782</v>
      </c>
      <c r="B3389" s="2505" t="s">
        <v>783</v>
      </c>
      <c r="C3389" s="2506">
        <v>45502.625</v>
      </c>
      <c r="D3389" s="2506">
        <v>45505.583333333336</v>
      </c>
      <c r="E3389" s="2508">
        <v>71.0</v>
      </c>
      <c r="F3389" s="2508" t="s">
        <v>344</v>
      </c>
      <c r="G3389" s="2508">
        <v>3.0</v>
      </c>
      <c r="H3389" s="2508">
        <v>95.0</v>
      </c>
      <c r="I3389" s="2508">
        <v>450.0</v>
      </c>
      <c r="J3389" s="2508">
        <v>65.0</v>
      </c>
      <c r="K3389" s="2510">
        <v>198945.0</v>
      </c>
      <c r="L3389" s="2510">
        <v>9947.0</v>
      </c>
      <c r="M3389" s="2508">
        <v>125.0</v>
      </c>
      <c r="N3389" s="2508">
        <v>14.0</v>
      </c>
      <c r="O3389" s="2508">
        <v>20.0</v>
      </c>
      <c r="P3389" s="2508">
        <v>0.3</v>
      </c>
    </row>
    <row r="3390">
      <c r="A3390" s="2505" t="s">
        <v>46</v>
      </c>
      <c r="B3390" s="2505" t="s">
        <v>783</v>
      </c>
      <c r="C3390" s="2506">
        <v>45509.625</v>
      </c>
      <c r="D3390" s="2506">
        <v>45512.583333333336</v>
      </c>
      <c r="E3390" s="2508">
        <v>71.0</v>
      </c>
      <c r="F3390" s="2508" t="s">
        <v>344</v>
      </c>
      <c r="G3390" s="2508">
        <v>4.0</v>
      </c>
      <c r="H3390" s="2508">
        <v>130.0</v>
      </c>
      <c r="I3390" s="2508">
        <v>296.0</v>
      </c>
      <c r="J3390" s="2508">
        <v>93.0</v>
      </c>
      <c r="K3390" s="2510">
        <v>93745.0</v>
      </c>
      <c r="L3390" s="2510">
        <v>5859.0</v>
      </c>
      <c r="M3390" s="2508">
        <v>149.0</v>
      </c>
      <c r="N3390" s="2508">
        <v>9.0</v>
      </c>
      <c r="O3390" s="2508">
        <v>16.0</v>
      </c>
      <c r="P3390" s="2508">
        <v>0.2</v>
      </c>
    </row>
    <row r="3391">
      <c r="A3391" s="2505" t="s">
        <v>45</v>
      </c>
      <c r="B3391" s="2505" t="s">
        <v>783</v>
      </c>
      <c r="C3391" s="2506">
        <v>45516.625</v>
      </c>
      <c r="D3391" s="2506">
        <v>45519.583333333336</v>
      </c>
      <c r="E3391" s="2508">
        <v>71.0</v>
      </c>
      <c r="F3391" s="2508" t="s">
        <v>344</v>
      </c>
      <c r="G3391" s="2508">
        <v>4.0</v>
      </c>
      <c r="H3391" s="2508">
        <v>93.0</v>
      </c>
      <c r="I3391" s="2508">
        <v>452.0</v>
      </c>
      <c r="J3391" s="2508">
        <v>63.0</v>
      </c>
      <c r="K3391" s="2510">
        <v>164255.0</v>
      </c>
      <c r="L3391" s="2510">
        <v>7822.0</v>
      </c>
      <c r="M3391" s="2508">
        <v>125.0</v>
      </c>
      <c r="N3391" s="2508">
        <v>12.0</v>
      </c>
      <c r="O3391" s="2508">
        <v>21.0</v>
      </c>
      <c r="P3391" s="2508">
        <v>0.3</v>
      </c>
    </row>
    <row r="3392">
      <c r="A3392" s="2505" t="s">
        <v>44</v>
      </c>
      <c r="B3392" s="2505" t="s">
        <v>783</v>
      </c>
      <c r="C3392" s="2506">
        <v>45523.625</v>
      </c>
      <c r="D3392" s="2506">
        <v>45526.583333333336</v>
      </c>
      <c r="E3392" s="2508">
        <v>71.0</v>
      </c>
      <c r="F3392" s="2508" t="s">
        <v>344</v>
      </c>
      <c r="G3392" s="2508">
        <v>3.0</v>
      </c>
      <c r="H3392" s="2508">
        <v>70.0</v>
      </c>
      <c r="I3392" s="2508">
        <v>567.0</v>
      </c>
      <c r="J3392" s="2508">
        <v>54.0</v>
      </c>
      <c r="K3392" s="2510">
        <v>216616.0</v>
      </c>
      <c r="L3392" s="2510">
        <v>14441.0</v>
      </c>
      <c r="M3392" s="2508">
        <v>88.0</v>
      </c>
      <c r="N3392" s="2508">
        <v>21.0</v>
      </c>
      <c r="O3392" s="2508">
        <v>15.0</v>
      </c>
      <c r="P3392" s="2508">
        <v>0.2</v>
      </c>
    </row>
    <row r="3393">
      <c r="A3393" s="2505" t="s">
        <v>43</v>
      </c>
      <c r="B3393" s="2505" t="s">
        <v>783</v>
      </c>
      <c r="C3393" s="2506">
        <v>45530.625</v>
      </c>
      <c r="D3393" s="2506">
        <v>45533.583333333336</v>
      </c>
      <c r="E3393" s="2508">
        <v>71.0</v>
      </c>
      <c r="F3393" s="2508" t="s">
        <v>344</v>
      </c>
      <c r="G3393" s="2508">
        <v>5.0</v>
      </c>
      <c r="H3393" s="2508">
        <v>87.0</v>
      </c>
      <c r="I3393" s="2508">
        <v>484.0</v>
      </c>
      <c r="J3393" s="2508">
        <v>55.0</v>
      </c>
      <c r="K3393" s="2510">
        <v>238160.0</v>
      </c>
      <c r="L3393" s="2510">
        <v>7939.0</v>
      </c>
      <c r="M3393" s="2508">
        <v>127.0</v>
      </c>
      <c r="N3393" s="2508">
        <v>12.0</v>
      </c>
      <c r="O3393" s="2508">
        <v>30.0</v>
      </c>
      <c r="P3393" s="2508">
        <v>0.4</v>
      </c>
    </row>
    <row r="3394">
      <c r="A3394" s="2505" t="s">
        <v>42</v>
      </c>
      <c r="B3394" s="2505" t="s">
        <v>783</v>
      </c>
      <c r="C3394" s="2506">
        <v>45537.708333333336</v>
      </c>
      <c r="D3394" s="2506">
        <v>45540.666666666664</v>
      </c>
      <c r="E3394" s="2508">
        <v>71.0</v>
      </c>
      <c r="F3394" s="2508" t="s">
        <v>344</v>
      </c>
      <c r="G3394" s="2508">
        <v>4.0</v>
      </c>
      <c r="H3394" s="2508">
        <v>68.0</v>
      </c>
      <c r="I3394" s="2508">
        <v>562.0</v>
      </c>
      <c r="J3394" s="2508">
        <v>47.0</v>
      </c>
      <c r="K3394" s="2510">
        <v>285778.0</v>
      </c>
      <c r="L3394" s="2510">
        <v>10991.0</v>
      </c>
      <c r="M3394" s="2508">
        <v>117.0</v>
      </c>
      <c r="N3394" s="2508">
        <v>16.0</v>
      </c>
      <c r="O3394" s="2508">
        <v>26.0</v>
      </c>
      <c r="P3394" s="2508">
        <v>0.4</v>
      </c>
    </row>
    <row r="3395">
      <c r="A3395" s="2505" t="s">
        <v>41</v>
      </c>
      <c r="B3395" s="2505" t="s">
        <v>783</v>
      </c>
      <c r="C3395" s="2506">
        <v>45544.708333333336</v>
      </c>
      <c r="D3395" s="2506">
        <v>45547.583333333336</v>
      </c>
      <c r="E3395" s="2508">
        <v>69.0</v>
      </c>
      <c r="F3395" s="2508" t="s">
        <v>344</v>
      </c>
      <c r="G3395" s="2508">
        <v>4.0</v>
      </c>
      <c r="H3395" s="2508">
        <v>120.0</v>
      </c>
      <c r="I3395" s="2508">
        <v>352.0</v>
      </c>
      <c r="J3395" s="2508">
        <v>86.0</v>
      </c>
      <c r="K3395" s="2510">
        <v>131956.0</v>
      </c>
      <c r="L3395" s="2510">
        <v>6945.0</v>
      </c>
      <c r="M3395" s="2508">
        <v>145.0</v>
      </c>
      <c r="N3395" s="2508">
        <v>10.0</v>
      </c>
      <c r="O3395" s="2508">
        <v>19.0</v>
      </c>
      <c r="P3395" s="2508">
        <v>0.3</v>
      </c>
    </row>
    <row r="3396">
      <c r="A3396" s="2505" t="s">
        <v>40</v>
      </c>
      <c r="B3396" s="2505" t="s">
        <v>783</v>
      </c>
      <c r="C3396" s="2506">
        <v>45551.708333333336</v>
      </c>
      <c r="D3396" s="2506">
        <v>45554.583333333336</v>
      </c>
      <c r="E3396" s="2508">
        <v>69.0</v>
      </c>
      <c r="F3396" s="2508" t="s">
        <v>344</v>
      </c>
      <c r="G3396" s="2508">
        <v>4.0</v>
      </c>
      <c r="H3396" s="2508">
        <v>89.0</v>
      </c>
      <c r="I3396" s="2508">
        <v>467.0</v>
      </c>
      <c r="J3396" s="2508">
        <v>63.0</v>
      </c>
      <c r="K3396" s="2510">
        <v>185808.0</v>
      </c>
      <c r="L3396" s="2510">
        <v>7742.0</v>
      </c>
      <c r="M3396" s="2508">
        <v>128.0</v>
      </c>
      <c r="N3396" s="2508">
        <v>11.0</v>
      </c>
      <c r="O3396" s="2508">
        <v>24.0</v>
      </c>
      <c r="P3396" s="2508">
        <v>0.3</v>
      </c>
    </row>
    <row r="3397">
      <c r="A3397" s="2505" t="s">
        <v>39</v>
      </c>
      <c r="B3397" s="2505" t="s">
        <v>783</v>
      </c>
      <c r="C3397" s="2506">
        <v>45558.708333333336</v>
      </c>
      <c r="D3397" s="2506">
        <v>45561.583333333336</v>
      </c>
      <c r="E3397" s="2508">
        <v>69.0</v>
      </c>
      <c r="F3397" s="2508" t="s">
        <v>344</v>
      </c>
      <c r="G3397" s="2508">
        <v>4.0</v>
      </c>
      <c r="H3397" s="2508">
        <v>89.0</v>
      </c>
      <c r="I3397" s="2508">
        <v>488.0</v>
      </c>
      <c r="J3397" s="2508">
        <v>60.0</v>
      </c>
      <c r="K3397" s="2510">
        <v>232934.0</v>
      </c>
      <c r="L3397" s="2510">
        <v>10588.0</v>
      </c>
      <c r="M3397" s="2508">
        <v>123.0</v>
      </c>
      <c r="N3397" s="2508">
        <v>16.0</v>
      </c>
      <c r="O3397" s="2508">
        <v>22.0</v>
      </c>
      <c r="P3397" s="2508">
        <v>0.3</v>
      </c>
    </row>
    <row r="3398">
      <c r="A3398" s="2505" t="s">
        <v>38</v>
      </c>
      <c r="B3398" s="2505" t="s">
        <v>783</v>
      </c>
      <c r="C3398" s="2506">
        <v>45565.708333333336</v>
      </c>
      <c r="D3398" s="2506">
        <v>45568.583333333336</v>
      </c>
      <c r="E3398" s="2508">
        <v>69.0</v>
      </c>
      <c r="F3398" s="2508" t="s">
        <v>344</v>
      </c>
      <c r="G3398" s="2508">
        <v>4.0</v>
      </c>
      <c r="H3398" s="2508">
        <v>139.0</v>
      </c>
      <c r="I3398" s="2508">
        <v>252.0</v>
      </c>
      <c r="J3398" s="2508">
        <v>106.0</v>
      </c>
      <c r="K3398" s="2510">
        <v>98974.0</v>
      </c>
      <c r="L3398" s="2510">
        <v>6186.0</v>
      </c>
      <c r="M3398" s="2508">
        <v>150.0</v>
      </c>
      <c r="N3398" s="2508">
        <v>9.0</v>
      </c>
      <c r="O3398" s="2508">
        <v>16.0</v>
      </c>
      <c r="P3398" s="2508">
        <v>0.2</v>
      </c>
    </row>
    <row r="3399">
      <c r="A3399" s="2505" t="s">
        <v>37</v>
      </c>
      <c r="B3399" s="2505" t="s">
        <v>783</v>
      </c>
      <c r="C3399" s="2506">
        <v>45572.625</v>
      </c>
      <c r="D3399" s="2506">
        <v>45575.583333333336</v>
      </c>
      <c r="E3399" s="2508">
        <v>71.0</v>
      </c>
      <c r="F3399" s="2508" t="s">
        <v>344</v>
      </c>
      <c r="G3399" s="2508">
        <v>3.0</v>
      </c>
      <c r="H3399" s="2508">
        <v>136.0</v>
      </c>
      <c r="I3399" s="2508">
        <v>295.0</v>
      </c>
      <c r="J3399" s="2508">
        <v>107.0</v>
      </c>
      <c r="K3399" s="2510">
        <v>121901.0</v>
      </c>
      <c r="L3399" s="2510">
        <v>8127.0</v>
      </c>
      <c r="M3399" s="2508">
        <v>144.0</v>
      </c>
      <c r="N3399" s="2508">
        <v>12.0</v>
      </c>
      <c r="O3399" s="2508">
        <v>15.0</v>
      </c>
      <c r="P3399" s="2508">
        <v>0.2</v>
      </c>
    </row>
    <row r="3400">
      <c r="A3400" s="2505" t="s">
        <v>36</v>
      </c>
      <c r="B3400" s="2505" t="s">
        <v>783</v>
      </c>
      <c r="C3400" s="2506">
        <v>45579.625</v>
      </c>
      <c r="D3400" s="2506">
        <v>45582.583333333336</v>
      </c>
      <c r="E3400" s="2508">
        <v>71.0</v>
      </c>
      <c r="F3400" s="2508" t="s">
        <v>344</v>
      </c>
      <c r="G3400" s="2508">
        <v>3.0</v>
      </c>
      <c r="H3400" s="2508">
        <v>135.0</v>
      </c>
      <c r="I3400" s="2508">
        <v>272.0</v>
      </c>
      <c r="J3400" s="2508">
        <v>104.0</v>
      </c>
      <c r="K3400" s="2510">
        <v>133288.0</v>
      </c>
      <c r="L3400" s="2510">
        <v>6347.0</v>
      </c>
      <c r="M3400" s="2508">
        <v>157.0</v>
      </c>
      <c r="N3400" s="2508">
        <v>9.0</v>
      </c>
      <c r="O3400" s="2508">
        <v>21.0</v>
      </c>
      <c r="P3400" s="2508">
        <v>0.3</v>
      </c>
    </row>
    <row r="3401">
      <c r="A3401" s="2505" t="s">
        <v>35</v>
      </c>
      <c r="B3401" s="2505" t="s">
        <v>783</v>
      </c>
      <c r="C3401" s="2506">
        <v>45586.625</v>
      </c>
      <c r="D3401" s="2506">
        <v>45589.583333333336</v>
      </c>
      <c r="E3401" s="2508">
        <v>71.0</v>
      </c>
      <c r="F3401" s="2508" t="s">
        <v>344</v>
      </c>
      <c r="G3401" s="2508">
        <v>3.0</v>
      </c>
      <c r="H3401" s="2508">
        <v>134.0</v>
      </c>
      <c r="I3401" s="2508">
        <v>272.0</v>
      </c>
      <c r="J3401" s="2508">
        <v>100.0</v>
      </c>
      <c r="K3401" s="2510">
        <v>118889.0</v>
      </c>
      <c r="L3401" s="2510">
        <v>6257.0</v>
      </c>
      <c r="M3401" s="2508">
        <v>150.0</v>
      </c>
      <c r="N3401" s="2508">
        <v>10.0</v>
      </c>
      <c r="O3401" s="2508">
        <v>19.0</v>
      </c>
      <c r="P3401" s="2508">
        <v>0.3</v>
      </c>
    </row>
    <row r="3402">
      <c r="A3402" s="2505" t="s">
        <v>34</v>
      </c>
      <c r="B3402" s="2505" t="s">
        <v>783</v>
      </c>
      <c r="C3402" s="2506">
        <v>45593.583333333336</v>
      </c>
      <c r="D3402" s="2506">
        <v>45596.583333333336</v>
      </c>
      <c r="E3402" s="2508">
        <v>72.0</v>
      </c>
      <c r="F3402" s="2508" t="s">
        <v>344</v>
      </c>
      <c r="G3402" s="2508">
        <v>3.0</v>
      </c>
      <c r="H3402" s="2508">
        <v>130.0</v>
      </c>
      <c r="I3402" s="2508">
        <v>284.0</v>
      </c>
      <c r="J3402" s="2508">
        <v>99.0</v>
      </c>
      <c r="K3402" s="2510">
        <v>134867.0</v>
      </c>
      <c r="L3402" s="2510">
        <v>7933.0</v>
      </c>
      <c r="M3402" s="2508">
        <v>144.0</v>
      </c>
      <c r="N3402" s="2508">
        <v>13.0</v>
      </c>
      <c r="O3402" s="2508">
        <v>17.0</v>
      </c>
      <c r="P3402" s="2508">
        <v>0.2</v>
      </c>
    </row>
    <row r="3403">
      <c r="A3403" s="2505" t="s">
        <v>33</v>
      </c>
      <c r="B3403" s="2505" t="s">
        <v>783</v>
      </c>
      <c r="C3403" s="2506">
        <v>45600.583333333336</v>
      </c>
      <c r="D3403" s="2506">
        <v>45603.583333333336</v>
      </c>
      <c r="E3403" s="2508">
        <v>72.0</v>
      </c>
      <c r="F3403" s="2508" t="s">
        <v>344</v>
      </c>
      <c r="G3403" s="2508">
        <v>5.0</v>
      </c>
      <c r="H3403" s="2508">
        <v>71.0</v>
      </c>
      <c r="I3403" s="2508">
        <v>580.0</v>
      </c>
      <c r="J3403" s="2508">
        <v>61.0</v>
      </c>
      <c r="K3403" s="2510">
        <v>381077.0</v>
      </c>
      <c r="L3403" s="2510">
        <v>19054.0</v>
      </c>
      <c r="M3403" s="2508">
        <v>70.0</v>
      </c>
      <c r="N3403" s="2508">
        <v>30.0</v>
      </c>
      <c r="O3403" s="2508">
        <v>20.0</v>
      </c>
      <c r="P3403" s="2508">
        <v>0.3</v>
      </c>
    </row>
    <row r="3404">
      <c r="A3404" s="2505" t="s">
        <v>32</v>
      </c>
      <c r="B3404" s="2505" t="s">
        <v>783</v>
      </c>
      <c r="C3404" s="2506">
        <v>45607.583333333336</v>
      </c>
      <c r="D3404" s="2506">
        <v>45610.583333333336</v>
      </c>
      <c r="E3404" s="2508">
        <v>72.0</v>
      </c>
      <c r="F3404" s="2508" t="s">
        <v>344</v>
      </c>
      <c r="G3404" s="2508">
        <v>4.0</v>
      </c>
      <c r="H3404" s="2508">
        <v>98.0</v>
      </c>
      <c r="I3404" s="2508">
        <v>463.0</v>
      </c>
      <c r="J3404" s="2508">
        <v>69.0</v>
      </c>
      <c r="K3404" s="2510">
        <v>329154.0</v>
      </c>
      <c r="L3404" s="2510">
        <v>8440.0</v>
      </c>
      <c r="M3404" s="2508">
        <v>138.0</v>
      </c>
      <c r="N3404" s="2508">
        <v>13.0</v>
      </c>
      <c r="O3404" s="2508">
        <v>39.0</v>
      </c>
      <c r="P3404" s="2508">
        <v>0.5</v>
      </c>
    </row>
    <row r="3405">
      <c r="A3405" s="2505" t="s">
        <v>31</v>
      </c>
      <c r="B3405" s="2505" t="s">
        <v>783</v>
      </c>
      <c r="C3405" s="2506">
        <v>45614.583333333336</v>
      </c>
      <c r="D3405" s="2506">
        <v>45617.583333333336</v>
      </c>
      <c r="E3405" s="2508">
        <v>72.0</v>
      </c>
      <c r="F3405" s="2508" t="s">
        <v>344</v>
      </c>
      <c r="G3405" s="2508">
        <v>4.0</v>
      </c>
      <c r="H3405" s="2508">
        <v>124.0</v>
      </c>
      <c r="I3405" s="2508">
        <v>327.0</v>
      </c>
      <c r="J3405" s="2508">
        <v>95.0</v>
      </c>
      <c r="K3405" s="2510">
        <v>209280.0</v>
      </c>
      <c r="L3405" s="2510">
        <v>6751.0</v>
      </c>
      <c r="M3405" s="2508">
        <v>151.0</v>
      </c>
      <c r="N3405" s="2508">
        <v>11.0</v>
      </c>
      <c r="O3405" s="2508">
        <v>31.0</v>
      </c>
      <c r="P3405" s="2508">
        <v>0.4</v>
      </c>
    </row>
    <row r="3406">
      <c r="A3406" s="2505" t="s">
        <v>30</v>
      </c>
      <c r="B3406" s="2505" t="s">
        <v>783</v>
      </c>
      <c r="C3406" s="2506">
        <v>45621.583333333336</v>
      </c>
      <c r="D3406" s="2506">
        <v>45624.583333333336</v>
      </c>
      <c r="E3406" s="2508">
        <v>72.0</v>
      </c>
      <c r="F3406" s="2508" t="s">
        <v>344</v>
      </c>
      <c r="G3406" s="2508">
        <v>3.0</v>
      </c>
      <c r="H3406" s="2508">
        <v>105.0</v>
      </c>
      <c r="I3406" s="2508">
        <v>427.0</v>
      </c>
      <c r="J3406" s="2508">
        <v>88.0</v>
      </c>
      <c r="K3406" s="2510">
        <v>202294.0</v>
      </c>
      <c r="L3406" s="2510">
        <v>11900.0</v>
      </c>
      <c r="M3406" s="2508">
        <v>115.0</v>
      </c>
      <c r="N3406" s="2508">
        <v>19.0</v>
      </c>
      <c r="O3406" s="2508">
        <v>17.0</v>
      </c>
      <c r="P3406" s="2508">
        <v>0.2</v>
      </c>
    </row>
    <row r="3407">
      <c r="A3407" s="2505" t="s">
        <v>29</v>
      </c>
      <c r="B3407" s="2505" t="s">
        <v>783</v>
      </c>
      <c r="C3407" s="2506">
        <v>45628.583333333336</v>
      </c>
      <c r="D3407" s="2506">
        <v>45631.583333333336</v>
      </c>
      <c r="E3407" s="2508">
        <v>72.0</v>
      </c>
      <c r="F3407" s="2508" t="s">
        <v>344</v>
      </c>
      <c r="G3407" s="2508">
        <v>3.0</v>
      </c>
      <c r="H3407" s="2508">
        <v>80.0</v>
      </c>
      <c r="I3407" s="2508">
        <v>539.0</v>
      </c>
      <c r="J3407" s="2508">
        <v>62.0</v>
      </c>
      <c r="K3407" s="2510">
        <v>360651.0</v>
      </c>
      <c r="L3407" s="2510">
        <v>17174.0</v>
      </c>
      <c r="M3407" s="2508">
        <v>96.0</v>
      </c>
      <c r="N3407" s="2508">
        <v>27.0</v>
      </c>
      <c r="O3407" s="2508">
        <v>21.0</v>
      </c>
      <c r="P3407" s="2508">
        <v>0.3</v>
      </c>
    </row>
    <row r="3408">
      <c r="A3408" s="2505" t="s">
        <v>28</v>
      </c>
      <c r="B3408" s="2505" t="s">
        <v>783</v>
      </c>
      <c r="C3408" s="2506">
        <v>45635.583333333336</v>
      </c>
      <c r="D3408" s="2506">
        <v>45638.583333333336</v>
      </c>
      <c r="E3408" s="2508">
        <v>72.0</v>
      </c>
      <c r="F3408" s="2508" t="s">
        <v>344</v>
      </c>
      <c r="G3408" s="2508">
        <v>4.0</v>
      </c>
      <c r="H3408" s="2508">
        <v>148.0</v>
      </c>
      <c r="I3408" s="2508">
        <v>213.0</v>
      </c>
      <c r="J3408" s="2508">
        <v>122.0</v>
      </c>
      <c r="K3408" s="2510">
        <v>95434.0</v>
      </c>
      <c r="L3408" s="2510">
        <v>5614.0</v>
      </c>
      <c r="M3408" s="2508">
        <v>159.0</v>
      </c>
      <c r="N3408" s="2508">
        <v>9.0</v>
      </c>
      <c r="O3408" s="2508">
        <v>17.0</v>
      </c>
      <c r="P3408" s="2508">
        <v>0.2</v>
      </c>
    </row>
    <row r="3409">
      <c r="A3409" s="2505" t="s">
        <v>27</v>
      </c>
      <c r="B3409" s="2505" t="s">
        <v>783</v>
      </c>
      <c r="C3409" s="2506">
        <v>45642.583333333336</v>
      </c>
      <c r="D3409" s="2506">
        <v>45645.583333333336</v>
      </c>
      <c r="E3409" s="2508">
        <v>72.0</v>
      </c>
      <c r="F3409" s="2508" t="s">
        <v>344</v>
      </c>
      <c r="G3409" s="2508">
        <v>4.0</v>
      </c>
      <c r="H3409" s="2508">
        <v>127.0</v>
      </c>
      <c r="I3409" s="2508">
        <v>311.0</v>
      </c>
      <c r="J3409" s="2508">
        <v>104.0</v>
      </c>
      <c r="K3409" s="2510">
        <v>163149.0</v>
      </c>
      <c r="L3409" s="2510">
        <v>6043.0</v>
      </c>
      <c r="M3409" s="2508">
        <v>156.0</v>
      </c>
      <c r="N3409" s="2508">
        <v>10.0</v>
      </c>
      <c r="O3409" s="2508">
        <v>27.0</v>
      </c>
      <c r="P3409" s="2508">
        <v>0.4</v>
      </c>
    </row>
    <row r="3410">
      <c r="A3410" s="2505" t="s">
        <v>26</v>
      </c>
      <c r="B3410" s="2505" t="s">
        <v>783</v>
      </c>
      <c r="C3410" s="2506">
        <v>45649.583333333336</v>
      </c>
      <c r="D3410" s="2506">
        <v>45652.583333333336</v>
      </c>
      <c r="E3410" s="2508">
        <v>72.0</v>
      </c>
      <c r="F3410" s="2508" t="s">
        <v>344</v>
      </c>
      <c r="G3410" s="2508">
        <v>4.0</v>
      </c>
      <c r="H3410" s="2508">
        <v>109.0</v>
      </c>
      <c r="I3410" s="2508">
        <v>351.0</v>
      </c>
      <c r="J3410" s="2508">
        <v>85.0</v>
      </c>
      <c r="K3410" s="2510">
        <v>145608.0</v>
      </c>
      <c r="L3410" s="2510">
        <v>7280.0</v>
      </c>
      <c r="M3410" s="2508">
        <v>148.0</v>
      </c>
      <c r="N3410" s="2508">
        <v>12.0</v>
      </c>
      <c r="O3410" s="2508">
        <v>20.0</v>
      </c>
      <c r="P3410" s="2508">
        <v>0.3</v>
      </c>
    </row>
    <row r="3411">
      <c r="A3411" s="2505" t="s">
        <v>25</v>
      </c>
      <c r="B3411" s="2505" t="s">
        <v>783</v>
      </c>
      <c r="C3411" s="2506">
        <v>45656.583333333336</v>
      </c>
      <c r="D3411" s="2506">
        <v>45659.583333333336</v>
      </c>
      <c r="E3411" s="2508">
        <v>72.0</v>
      </c>
      <c r="F3411" s="2508" t="s">
        <v>344</v>
      </c>
      <c r="G3411" s="2508">
        <v>6.0</v>
      </c>
      <c r="H3411" s="2508">
        <v>69.0</v>
      </c>
      <c r="I3411" s="2508">
        <v>557.0</v>
      </c>
      <c r="J3411" s="2508">
        <v>56.0</v>
      </c>
      <c r="K3411" s="2510">
        <v>255757.0</v>
      </c>
      <c r="L3411" s="2510">
        <v>18268.0</v>
      </c>
      <c r="M3411" s="2508">
        <v>81.0</v>
      </c>
      <c r="N3411" s="2508">
        <v>29.0</v>
      </c>
      <c r="O3411" s="2508">
        <v>14.0</v>
      </c>
      <c r="P3411" s="2508">
        <v>0.2</v>
      </c>
    </row>
    <row r="3412">
      <c r="A3412" s="2505" t="s">
        <v>24</v>
      </c>
      <c r="B3412" s="2505" t="s">
        <v>783</v>
      </c>
      <c r="C3412" s="2506">
        <v>45663.583333333336</v>
      </c>
      <c r="D3412" s="2506">
        <v>45666.583333333336</v>
      </c>
      <c r="E3412" s="2508">
        <v>72.0</v>
      </c>
      <c r="F3412" s="2508" t="s">
        <v>344</v>
      </c>
      <c r="G3412" s="2508">
        <v>6.0</v>
      </c>
      <c r="H3412" s="2508">
        <v>81.0</v>
      </c>
      <c r="I3412" s="2508">
        <v>524.0</v>
      </c>
      <c r="J3412" s="2508">
        <v>65.0</v>
      </c>
      <c r="K3412" s="2510">
        <v>272506.0</v>
      </c>
      <c r="L3412" s="2510">
        <v>12387.0</v>
      </c>
      <c r="M3412" s="2508">
        <v>105.0</v>
      </c>
      <c r="N3412" s="2508">
        <v>20.0</v>
      </c>
      <c r="O3412" s="2508">
        <v>22.0</v>
      </c>
      <c r="P3412" s="2508">
        <v>0.3</v>
      </c>
    </row>
    <row r="3413">
      <c r="A3413" s="2505" t="s">
        <v>23</v>
      </c>
      <c r="B3413" s="2505" t="s">
        <v>783</v>
      </c>
      <c r="C3413" s="2506">
        <v>45670.583333333336</v>
      </c>
      <c r="D3413" s="2506">
        <v>45673.583333333336</v>
      </c>
      <c r="E3413" s="2508">
        <v>72.0</v>
      </c>
      <c r="F3413" s="2508" t="s">
        <v>344</v>
      </c>
      <c r="G3413" s="2508">
        <v>6.0</v>
      </c>
      <c r="H3413" s="2508">
        <v>78.0</v>
      </c>
      <c r="I3413" s="2508">
        <v>524.0</v>
      </c>
      <c r="J3413" s="2508">
        <v>54.0</v>
      </c>
      <c r="K3413" s="2510">
        <v>318690.0</v>
      </c>
      <c r="L3413" s="2510">
        <v>10623.0</v>
      </c>
      <c r="M3413" s="2508">
        <v>113.0</v>
      </c>
      <c r="N3413" s="2508">
        <v>17.0</v>
      </c>
      <c r="O3413" s="2508">
        <v>30.0</v>
      </c>
      <c r="P3413" s="2508">
        <v>0.4</v>
      </c>
    </row>
    <row r="3414">
      <c r="A3414" s="2505" t="s">
        <v>22</v>
      </c>
      <c r="B3414" s="2505" t="s">
        <v>783</v>
      </c>
      <c r="C3414" s="2506">
        <v>45677.583333333336</v>
      </c>
      <c r="D3414" s="2506">
        <v>45680.583333333336</v>
      </c>
      <c r="E3414" s="2508">
        <v>72.0</v>
      </c>
      <c r="F3414" s="2508" t="s">
        <v>344</v>
      </c>
      <c r="G3414" s="2508">
        <v>5.0</v>
      </c>
      <c r="H3414" s="2508">
        <v>73.0</v>
      </c>
      <c r="I3414" s="2508">
        <v>580.0</v>
      </c>
      <c r="J3414" s="2508">
        <v>53.0</v>
      </c>
      <c r="K3414" s="2510">
        <v>524918.0</v>
      </c>
      <c r="L3414" s="2510">
        <v>14998.0</v>
      </c>
      <c r="M3414" s="2508">
        <v>103.0</v>
      </c>
      <c r="N3414" s="2508">
        <v>24.0</v>
      </c>
      <c r="O3414" s="2508">
        <v>35.0</v>
      </c>
      <c r="P3414" s="2508">
        <v>0.5</v>
      </c>
    </row>
    <row r="3415">
      <c r="A3415" s="2505" t="s">
        <v>21</v>
      </c>
      <c r="B3415" s="2505" t="s">
        <v>783</v>
      </c>
      <c r="C3415" s="2506">
        <v>45684.583333333336</v>
      </c>
      <c r="D3415" s="2506">
        <v>45687.583333333336</v>
      </c>
      <c r="E3415" s="2508">
        <v>72.0</v>
      </c>
      <c r="F3415" s="2508" t="s">
        <v>344</v>
      </c>
      <c r="G3415" s="2508">
        <v>5.0</v>
      </c>
      <c r="H3415" s="2508">
        <v>145.0</v>
      </c>
      <c r="I3415" s="2508">
        <v>211.0</v>
      </c>
      <c r="J3415" s="2508">
        <v>121.0</v>
      </c>
      <c r="K3415" s="2510">
        <v>113346.0</v>
      </c>
      <c r="L3415" s="2510">
        <v>5397.0</v>
      </c>
      <c r="M3415" s="2508">
        <v>157.0</v>
      </c>
      <c r="N3415" s="2508">
        <v>9.0</v>
      </c>
      <c r="O3415" s="2508">
        <v>21.0</v>
      </c>
      <c r="P3415" s="2508">
        <v>0.3</v>
      </c>
    </row>
    <row r="3416">
      <c r="A3416" s="2505" t="s">
        <v>20</v>
      </c>
      <c r="B3416" s="2505" t="s">
        <v>783</v>
      </c>
      <c r="C3416" s="2506">
        <v>45691.583333333336</v>
      </c>
      <c r="D3416" s="2506">
        <v>45694.583333333336</v>
      </c>
      <c r="E3416" s="2508">
        <v>72.0</v>
      </c>
      <c r="F3416" s="2508" t="s">
        <v>344</v>
      </c>
      <c r="G3416" s="2508">
        <v>5.0</v>
      </c>
      <c r="H3416" s="2508">
        <v>107.0</v>
      </c>
      <c r="I3416" s="2508">
        <v>406.0</v>
      </c>
      <c r="J3416" s="2508">
        <v>82.0</v>
      </c>
      <c r="K3416" s="2510">
        <v>240919.0</v>
      </c>
      <c r="L3416" s="2510">
        <v>8923.0</v>
      </c>
      <c r="M3416" s="2508">
        <v>137.0</v>
      </c>
      <c r="N3416" s="2508">
        <v>14.0</v>
      </c>
      <c r="O3416" s="2508">
        <v>27.0</v>
      </c>
      <c r="P3416" s="2508">
        <v>0.4</v>
      </c>
    </row>
    <row r="3417">
      <c r="A3417" s="2505" t="s">
        <v>19</v>
      </c>
      <c r="B3417" s="2505" t="s">
        <v>783</v>
      </c>
      <c r="C3417" s="2506">
        <v>45698.583333333336</v>
      </c>
      <c r="D3417" s="2506">
        <v>45701.583333333336</v>
      </c>
      <c r="E3417" s="2508">
        <v>72.0</v>
      </c>
      <c r="F3417" s="2508" t="s">
        <v>344</v>
      </c>
      <c r="G3417" s="2508">
        <v>5.0</v>
      </c>
      <c r="H3417" s="2508">
        <v>57.0</v>
      </c>
      <c r="I3417" s="2508">
        <v>620.0</v>
      </c>
      <c r="J3417" s="2508">
        <v>39.0</v>
      </c>
      <c r="K3417" s="2510">
        <v>562905.0</v>
      </c>
      <c r="L3417" s="2510">
        <v>13091.0</v>
      </c>
      <c r="M3417" s="2508">
        <v>105.0</v>
      </c>
      <c r="N3417" s="2508">
        <v>21.0</v>
      </c>
      <c r="O3417" s="2508">
        <v>43.0</v>
      </c>
      <c r="P3417" s="2508">
        <v>0.6</v>
      </c>
    </row>
    <row r="3418">
      <c r="A3418" s="2505" t="s">
        <v>18</v>
      </c>
      <c r="B3418" s="2505" t="s">
        <v>783</v>
      </c>
      <c r="C3418" s="2506">
        <v>45705.583333333336</v>
      </c>
      <c r="D3418" s="2506">
        <v>45708.583333333336</v>
      </c>
      <c r="E3418" s="2508">
        <v>72.0</v>
      </c>
      <c r="F3418" s="2508" t="s">
        <v>344</v>
      </c>
      <c r="G3418" s="2508">
        <v>5.0</v>
      </c>
      <c r="H3418" s="2508">
        <v>50.0</v>
      </c>
      <c r="I3418" s="2508">
        <v>649.0</v>
      </c>
      <c r="J3418" s="2508">
        <v>45.0</v>
      </c>
      <c r="K3418" s="2510">
        <v>641001.0</v>
      </c>
      <c r="L3418" s="2510">
        <v>29136.0</v>
      </c>
      <c r="M3418" s="2508">
        <v>65.0</v>
      </c>
      <c r="N3418" s="2508">
        <v>46.0</v>
      </c>
      <c r="O3418" s="2508">
        <v>22.0</v>
      </c>
      <c r="P3418" s="2508">
        <v>0.3</v>
      </c>
    </row>
    <row r="3419">
      <c r="A3419" s="2505" t="s">
        <v>17</v>
      </c>
      <c r="B3419" s="2505" t="s">
        <v>783</v>
      </c>
      <c r="C3419" s="2506">
        <v>45712.583333333336</v>
      </c>
      <c r="D3419" s="2506">
        <v>45715.583333333336</v>
      </c>
      <c r="E3419" s="2508">
        <v>72.0</v>
      </c>
      <c r="F3419" s="2508" t="s">
        <v>344</v>
      </c>
      <c r="G3419" s="2508">
        <v>5.0</v>
      </c>
      <c r="H3419" s="2508">
        <v>83.0</v>
      </c>
      <c r="I3419" s="2508">
        <v>497.0</v>
      </c>
      <c r="J3419" s="2508">
        <v>66.0</v>
      </c>
      <c r="K3419" s="2510">
        <v>307262.0</v>
      </c>
      <c r="L3419" s="2510">
        <v>9602.0</v>
      </c>
      <c r="M3419" s="2508">
        <v>125.0</v>
      </c>
      <c r="N3419" s="2508">
        <v>15.0</v>
      </c>
      <c r="O3419" s="2508">
        <v>32.0</v>
      </c>
      <c r="P3419" s="2508">
        <v>0.4</v>
      </c>
    </row>
    <row r="3420">
      <c r="A3420" s="2505" t="s">
        <v>16</v>
      </c>
      <c r="B3420" s="2505" t="s">
        <v>783</v>
      </c>
      <c r="C3420" s="2506">
        <v>45719.583333333336</v>
      </c>
      <c r="D3420" s="2506">
        <v>45722.583333333336</v>
      </c>
      <c r="E3420" s="2508">
        <v>72.0</v>
      </c>
      <c r="F3420" s="2508" t="s">
        <v>344</v>
      </c>
      <c r="G3420" s="2508">
        <v>6.0</v>
      </c>
      <c r="H3420" s="2508">
        <v>114.0</v>
      </c>
      <c r="I3420" s="2508">
        <v>347.0</v>
      </c>
      <c r="J3420" s="2508">
        <v>86.0</v>
      </c>
      <c r="K3420" s="2510">
        <v>130061.0</v>
      </c>
      <c r="L3420" s="2510">
        <v>7226.0</v>
      </c>
      <c r="M3420" s="2508">
        <v>138.0</v>
      </c>
      <c r="N3420" s="2508">
        <v>11.0</v>
      </c>
      <c r="O3420" s="2508">
        <v>18.0</v>
      </c>
      <c r="P3420" s="2508">
        <v>0.3</v>
      </c>
    </row>
    <row r="3421">
      <c r="A3421" s="2505" t="s">
        <v>782</v>
      </c>
      <c r="B3421" s="2505" t="s">
        <v>783</v>
      </c>
      <c r="C3421" s="2506">
        <v>45502.625</v>
      </c>
      <c r="D3421" s="2506">
        <v>45505.583333333336</v>
      </c>
      <c r="E3421" s="2508">
        <v>71.0</v>
      </c>
      <c r="F3421" s="2508" t="s">
        <v>121</v>
      </c>
      <c r="G3421" s="2508">
        <v>4.0</v>
      </c>
      <c r="H3421" s="2508">
        <v>46.0</v>
      </c>
      <c r="I3421" s="2508">
        <v>639.0</v>
      </c>
      <c r="J3421" s="2508">
        <v>44.0</v>
      </c>
      <c r="K3421" s="2510">
        <v>284460.0</v>
      </c>
      <c r="L3421" s="2510">
        <v>5926.0</v>
      </c>
      <c r="M3421" s="2508">
        <v>97.0</v>
      </c>
      <c r="N3421" s="2508">
        <v>17.0</v>
      </c>
      <c r="O3421" s="2508">
        <v>48.0</v>
      </c>
      <c r="P3421" s="2508">
        <v>0.7</v>
      </c>
    </row>
    <row r="3422">
      <c r="A3422" s="2505" t="s">
        <v>46</v>
      </c>
      <c r="B3422" s="2505" t="s">
        <v>783</v>
      </c>
      <c r="C3422" s="2506">
        <v>45509.625</v>
      </c>
      <c r="D3422" s="2506">
        <v>45512.583333333336</v>
      </c>
      <c r="E3422" s="2508">
        <v>71.0</v>
      </c>
      <c r="F3422" s="2508" t="s">
        <v>121</v>
      </c>
      <c r="G3422" s="2508">
        <v>5.0</v>
      </c>
      <c r="H3422" s="2508">
        <v>60.0</v>
      </c>
      <c r="I3422" s="2508">
        <v>602.0</v>
      </c>
      <c r="J3422" s="2508">
        <v>52.0</v>
      </c>
      <c r="K3422" s="2510">
        <v>224542.0</v>
      </c>
      <c r="L3422" s="2510">
        <v>6069.0</v>
      </c>
      <c r="M3422" s="2508">
        <v>106.0</v>
      </c>
      <c r="N3422" s="2508">
        <v>16.0</v>
      </c>
      <c r="O3422" s="2508">
        <v>37.0</v>
      </c>
      <c r="P3422" s="2508">
        <v>0.5</v>
      </c>
    </row>
    <row r="3423">
      <c r="A3423" s="2505" t="s">
        <v>45</v>
      </c>
      <c r="B3423" s="2505" t="s">
        <v>783</v>
      </c>
      <c r="C3423" s="2506">
        <v>45516.625</v>
      </c>
      <c r="D3423" s="2506">
        <v>45519.583333333336</v>
      </c>
      <c r="E3423" s="2508">
        <v>71.0</v>
      </c>
      <c r="F3423" s="2508" t="s">
        <v>121</v>
      </c>
      <c r="G3423" s="2508">
        <v>5.0</v>
      </c>
      <c r="H3423" s="2508">
        <v>39.0</v>
      </c>
      <c r="I3423" s="2508">
        <v>659.0</v>
      </c>
      <c r="J3423" s="2508">
        <v>48.0</v>
      </c>
      <c r="K3423" s="2510">
        <v>214765.0</v>
      </c>
      <c r="L3423" s="2510">
        <v>8591.0</v>
      </c>
      <c r="M3423" s="2508">
        <v>73.0</v>
      </c>
      <c r="N3423" s="2508">
        <v>23.0</v>
      </c>
      <c r="O3423" s="2508">
        <v>25.0</v>
      </c>
      <c r="P3423" s="2508">
        <v>0.4</v>
      </c>
    </row>
    <row r="3424">
      <c r="A3424" s="2505" t="s">
        <v>44</v>
      </c>
      <c r="B3424" s="2505" t="s">
        <v>783</v>
      </c>
      <c r="C3424" s="2506">
        <v>45523.625</v>
      </c>
      <c r="D3424" s="2506">
        <v>45526.583333333336</v>
      </c>
      <c r="E3424" s="2508">
        <v>71.0</v>
      </c>
      <c r="F3424" s="2508" t="s">
        <v>121</v>
      </c>
      <c r="G3424" s="2508">
        <v>5.0</v>
      </c>
      <c r="H3424" s="2508">
        <v>16.0</v>
      </c>
      <c r="I3424" s="2508">
        <v>818.0</v>
      </c>
      <c r="J3424" s="2508">
        <v>22.0</v>
      </c>
      <c r="K3424" s="2510">
        <v>560881.0</v>
      </c>
      <c r="L3424" s="2510">
        <v>16497.0</v>
      </c>
      <c r="M3424" s="2508">
        <v>36.0</v>
      </c>
      <c r="N3424" s="2508">
        <v>44.0</v>
      </c>
      <c r="O3424" s="2508">
        <v>34.0</v>
      </c>
      <c r="P3424" s="2508">
        <v>0.5</v>
      </c>
    </row>
    <row r="3425">
      <c r="A3425" s="2505" t="s">
        <v>43</v>
      </c>
      <c r="B3425" s="2505" t="s">
        <v>783</v>
      </c>
      <c r="C3425" s="2506">
        <v>45530.625</v>
      </c>
      <c r="D3425" s="2506">
        <v>45533.583333333336</v>
      </c>
      <c r="E3425" s="2508">
        <v>71.0</v>
      </c>
      <c r="F3425" s="2508" t="s">
        <v>121</v>
      </c>
      <c r="G3425" s="2508">
        <v>6.0</v>
      </c>
      <c r="H3425" s="2508">
        <v>42.0</v>
      </c>
      <c r="I3425" s="2508">
        <v>689.0</v>
      </c>
      <c r="J3425" s="2508">
        <v>35.0</v>
      </c>
      <c r="K3425" s="2510">
        <v>384894.0</v>
      </c>
      <c r="L3425" s="2510">
        <v>8553.0</v>
      </c>
      <c r="M3425" s="2508">
        <v>94.0</v>
      </c>
      <c r="N3425" s="2508">
        <v>23.0</v>
      </c>
      <c r="O3425" s="2508">
        <v>45.0</v>
      </c>
      <c r="P3425" s="2508">
        <v>0.6</v>
      </c>
    </row>
    <row r="3426">
      <c r="A3426" s="2505" t="s">
        <v>42</v>
      </c>
      <c r="B3426" s="2505" t="s">
        <v>783</v>
      </c>
      <c r="C3426" s="2506">
        <v>45537.708333333336</v>
      </c>
      <c r="D3426" s="2506">
        <v>45540.666666666664</v>
      </c>
      <c r="E3426" s="2508">
        <v>71.0</v>
      </c>
      <c r="F3426" s="2508" t="s">
        <v>121</v>
      </c>
      <c r="G3426" s="2508">
        <v>5.0</v>
      </c>
      <c r="H3426" s="2508">
        <v>41.0</v>
      </c>
      <c r="I3426" s="2508">
        <v>706.0</v>
      </c>
      <c r="J3426" s="2508">
        <v>37.0</v>
      </c>
      <c r="K3426" s="2510">
        <v>363693.0</v>
      </c>
      <c r="L3426" s="2510">
        <v>9830.0</v>
      </c>
      <c r="M3426" s="2508">
        <v>77.0</v>
      </c>
      <c r="N3426" s="2508">
        <v>26.0</v>
      </c>
      <c r="O3426" s="2508">
        <v>37.0</v>
      </c>
      <c r="P3426" s="2508">
        <v>0.5</v>
      </c>
    </row>
    <row r="3427">
      <c r="A3427" s="2505" t="s">
        <v>41</v>
      </c>
      <c r="B3427" s="2505" t="s">
        <v>783</v>
      </c>
      <c r="C3427" s="2506">
        <v>45544.708333333336</v>
      </c>
      <c r="D3427" s="2506">
        <v>45547.583333333336</v>
      </c>
      <c r="E3427" s="2508">
        <v>69.0</v>
      </c>
      <c r="F3427" s="2508" t="s">
        <v>121</v>
      </c>
      <c r="G3427" s="2508">
        <v>5.0</v>
      </c>
      <c r="H3427" s="2508">
        <v>21.0</v>
      </c>
      <c r="I3427" s="2508">
        <v>824.0</v>
      </c>
      <c r="J3427" s="2508">
        <v>28.0</v>
      </c>
      <c r="K3427" s="2510">
        <v>560819.0</v>
      </c>
      <c r="L3427" s="2510">
        <v>16023.0</v>
      </c>
      <c r="M3427" s="2508">
        <v>49.0</v>
      </c>
      <c r="N3427" s="2508">
        <v>42.0</v>
      </c>
      <c r="O3427" s="2508">
        <v>35.0</v>
      </c>
      <c r="P3427" s="2508">
        <v>0.5</v>
      </c>
    </row>
    <row r="3428">
      <c r="A3428" s="2505" t="s">
        <v>40</v>
      </c>
      <c r="B3428" s="2505" t="s">
        <v>783</v>
      </c>
      <c r="C3428" s="2506">
        <v>45551.708333333336</v>
      </c>
      <c r="D3428" s="2506">
        <v>45554.583333333336</v>
      </c>
      <c r="E3428" s="2508">
        <v>69.0</v>
      </c>
      <c r="F3428" s="2508" t="s">
        <v>121</v>
      </c>
      <c r="G3428" s="2508">
        <v>7.0</v>
      </c>
      <c r="H3428" s="2508">
        <v>45.0</v>
      </c>
      <c r="I3428" s="2508">
        <v>697.0</v>
      </c>
      <c r="J3428" s="2508">
        <v>42.0</v>
      </c>
      <c r="K3428" s="2510">
        <v>295485.0</v>
      </c>
      <c r="L3428" s="2510">
        <v>8442.0</v>
      </c>
      <c r="M3428" s="2508">
        <v>84.0</v>
      </c>
      <c r="N3428" s="2508">
        <v>22.0</v>
      </c>
      <c r="O3428" s="2508">
        <v>35.0</v>
      </c>
      <c r="P3428" s="2508">
        <v>0.5</v>
      </c>
    </row>
    <row r="3429">
      <c r="A3429" s="2505" t="s">
        <v>39</v>
      </c>
      <c r="B3429" s="2505" t="s">
        <v>783</v>
      </c>
      <c r="C3429" s="2506">
        <v>45558.708333333336</v>
      </c>
      <c r="D3429" s="2506">
        <v>45561.583333333336</v>
      </c>
      <c r="E3429" s="2508">
        <v>69.0</v>
      </c>
      <c r="F3429" s="2508" t="s">
        <v>121</v>
      </c>
      <c r="G3429" s="2508">
        <v>6.0</v>
      </c>
      <c r="H3429" s="2508">
        <v>15.0</v>
      </c>
      <c r="I3429" s="2508">
        <v>865.0</v>
      </c>
      <c r="J3429" s="2508">
        <v>19.0</v>
      </c>
      <c r="K3429" s="2510">
        <v>664000.0</v>
      </c>
      <c r="L3429" s="2510">
        <v>21419.0</v>
      </c>
      <c r="M3429" s="2508">
        <v>39.0</v>
      </c>
      <c r="N3429" s="2508">
        <v>57.0</v>
      </c>
      <c r="O3429" s="2508">
        <v>31.0</v>
      </c>
      <c r="P3429" s="2508">
        <v>0.4</v>
      </c>
    </row>
    <row r="3430">
      <c r="A3430" s="2505" t="s">
        <v>38</v>
      </c>
      <c r="B3430" s="2505" t="s">
        <v>783</v>
      </c>
      <c r="C3430" s="2506">
        <v>45565.708333333336</v>
      </c>
      <c r="D3430" s="2506">
        <v>45568.583333333336</v>
      </c>
      <c r="E3430" s="2508">
        <v>69.0</v>
      </c>
      <c r="F3430" s="2508" t="s">
        <v>121</v>
      </c>
      <c r="G3430" s="2508">
        <v>7.0</v>
      </c>
      <c r="H3430" s="2508">
        <v>15.0</v>
      </c>
      <c r="I3430" s="2508">
        <v>850.0</v>
      </c>
      <c r="J3430" s="2508">
        <v>22.0</v>
      </c>
      <c r="K3430" s="2510">
        <v>672184.0</v>
      </c>
      <c r="L3430" s="2510">
        <v>19205.0</v>
      </c>
      <c r="M3430" s="2508">
        <v>39.0</v>
      </c>
      <c r="N3430" s="2508">
        <v>51.0</v>
      </c>
      <c r="O3430" s="2508">
        <v>35.0</v>
      </c>
      <c r="P3430" s="2508">
        <v>0.5</v>
      </c>
    </row>
    <row r="3431">
      <c r="A3431" s="2505" t="s">
        <v>37</v>
      </c>
      <c r="B3431" s="2505" t="s">
        <v>783</v>
      </c>
      <c r="C3431" s="2506">
        <v>45572.625</v>
      </c>
      <c r="D3431" s="2506">
        <v>45575.583333333336</v>
      </c>
      <c r="E3431" s="2508">
        <v>71.0</v>
      </c>
      <c r="F3431" s="2508" t="s">
        <v>121</v>
      </c>
      <c r="G3431" s="2508">
        <v>7.0</v>
      </c>
      <c r="H3431" s="2508">
        <v>36.0</v>
      </c>
      <c r="I3431" s="2508">
        <v>720.0</v>
      </c>
      <c r="J3431" s="2508">
        <v>40.0</v>
      </c>
      <c r="K3431" s="2510">
        <v>466412.0</v>
      </c>
      <c r="L3431" s="2510">
        <v>10847.0</v>
      </c>
      <c r="M3431" s="2508">
        <v>74.0</v>
      </c>
      <c r="N3431" s="2508">
        <v>29.0</v>
      </c>
      <c r="O3431" s="2508">
        <v>43.0</v>
      </c>
      <c r="P3431" s="2508">
        <v>0.6</v>
      </c>
    </row>
    <row r="3432">
      <c r="A3432" s="2505" t="s">
        <v>36</v>
      </c>
      <c r="B3432" s="2505" t="s">
        <v>783</v>
      </c>
      <c r="C3432" s="2506">
        <v>45579.625</v>
      </c>
      <c r="D3432" s="2506">
        <v>45582.583333333336</v>
      </c>
      <c r="E3432" s="2508">
        <v>71.0</v>
      </c>
      <c r="F3432" s="2508" t="s">
        <v>121</v>
      </c>
      <c r="G3432" s="2508">
        <v>5.0</v>
      </c>
      <c r="H3432" s="2508">
        <v>53.0</v>
      </c>
      <c r="I3432" s="2508">
        <v>674.0</v>
      </c>
      <c r="J3432" s="2508">
        <v>58.0</v>
      </c>
      <c r="K3432" s="2510">
        <v>358109.0</v>
      </c>
      <c r="L3432" s="2510">
        <v>13263.0</v>
      </c>
      <c r="M3432" s="2508">
        <v>71.0</v>
      </c>
      <c r="N3432" s="2508">
        <v>35.0</v>
      </c>
      <c r="O3432" s="2508">
        <v>27.0</v>
      </c>
      <c r="P3432" s="2508">
        <v>0.4</v>
      </c>
    </row>
    <row r="3433">
      <c r="A3433" s="2505" t="s">
        <v>35</v>
      </c>
      <c r="B3433" s="2505" t="s">
        <v>783</v>
      </c>
      <c r="C3433" s="2506">
        <v>45586.625</v>
      </c>
      <c r="D3433" s="2506">
        <v>45589.583333333336</v>
      </c>
      <c r="E3433" s="2508">
        <v>71.0</v>
      </c>
      <c r="F3433" s="2508" t="s">
        <v>121</v>
      </c>
      <c r="G3433" s="2508">
        <v>7.0</v>
      </c>
      <c r="H3433" s="2508">
        <v>59.0</v>
      </c>
      <c r="I3433" s="2508">
        <v>622.0</v>
      </c>
      <c r="J3433" s="2508">
        <v>63.0</v>
      </c>
      <c r="K3433" s="2510">
        <v>253968.0</v>
      </c>
      <c r="L3433" s="2510">
        <v>8758.0</v>
      </c>
      <c r="M3433" s="2508">
        <v>87.0</v>
      </c>
      <c r="N3433" s="2508">
        <v>22.0</v>
      </c>
      <c r="O3433" s="2508">
        <v>29.0</v>
      </c>
      <c r="P3433" s="2508">
        <v>0.4</v>
      </c>
    </row>
    <row r="3434">
      <c r="A3434" s="2505" t="s">
        <v>34</v>
      </c>
      <c r="B3434" s="2505" t="s">
        <v>783</v>
      </c>
      <c r="C3434" s="2506">
        <v>45593.583333333336</v>
      </c>
      <c r="D3434" s="2506">
        <v>45596.583333333336</v>
      </c>
      <c r="E3434" s="2508">
        <v>72.0</v>
      </c>
      <c r="F3434" s="2508" t="s">
        <v>121</v>
      </c>
      <c r="G3434" s="2508">
        <v>5.0</v>
      </c>
      <c r="H3434" s="2508">
        <v>86.0</v>
      </c>
      <c r="I3434" s="2508">
        <v>478.0</v>
      </c>
      <c r="J3434" s="2508">
        <v>89.0</v>
      </c>
      <c r="K3434" s="2510">
        <v>189964.0</v>
      </c>
      <c r="L3434" s="2510">
        <v>7306.0</v>
      </c>
      <c r="M3434" s="2508">
        <v>111.0</v>
      </c>
      <c r="N3434" s="2508">
        <v>19.0</v>
      </c>
      <c r="O3434" s="2508">
        <v>26.0</v>
      </c>
      <c r="P3434" s="2508">
        <v>0.4</v>
      </c>
    </row>
    <row r="3435">
      <c r="A3435" s="2505" t="s">
        <v>33</v>
      </c>
      <c r="B3435" s="2505" t="s">
        <v>783</v>
      </c>
      <c r="C3435" s="2506">
        <v>45600.583333333336</v>
      </c>
      <c r="D3435" s="2506">
        <v>45603.583333333336</v>
      </c>
      <c r="E3435" s="2508">
        <v>72.0</v>
      </c>
      <c r="F3435" s="2508" t="s">
        <v>121</v>
      </c>
      <c r="G3435" s="2508">
        <v>4.0</v>
      </c>
      <c r="H3435" s="2508">
        <v>115.0</v>
      </c>
      <c r="I3435" s="2508">
        <v>387.0</v>
      </c>
      <c r="J3435" s="2508">
        <v>104.0</v>
      </c>
      <c r="K3435" s="2510">
        <v>167087.0</v>
      </c>
      <c r="L3435" s="2510">
        <v>5221.0</v>
      </c>
      <c r="M3435" s="2508">
        <v>132.0</v>
      </c>
      <c r="N3435" s="2508">
        <v>13.0</v>
      </c>
      <c r="O3435" s="2508">
        <v>32.0</v>
      </c>
      <c r="P3435" s="2508">
        <v>0.4</v>
      </c>
    </row>
    <row r="3436">
      <c r="A3436" s="2505" t="s">
        <v>32</v>
      </c>
      <c r="B3436" s="2505" t="s">
        <v>783</v>
      </c>
      <c r="C3436" s="2506">
        <v>45607.583333333336</v>
      </c>
      <c r="D3436" s="2506">
        <v>45610.583333333336</v>
      </c>
      <c r="E3436" s="2508">
        <v>72.0</v>
      </c>
      <c r="F3436" s="2508" t="s">
        <v>121</v>
      </c>
      <c r="G3436" s="2508">
        <v>4.0</v>
      </c>
      <c r="H3436" s="2508">
        <v>68.0</v>
      </c>
      <c r="I3436" s="2508">
        <v>595.0</v>
      </c>
      <c r="J3436" s="2508">
        <v>84.0</v>
      </c>
      <c r="K3436" s="2510">
        <v>262871.0</v>
      </c>
      <c r="L3436" s="2510">
        <v>14604.0</v>
      </c>
      <c r="M3436" s="2508">
        <v>49.0</v>
      </c>
      <c r="N3436" s="2508">
        <v>37.0</v>
      </c>
      <c r="O3436" s="2508">
        <v>18.0</v>
      </c>
      <c r="P3436" s="2508">
        <v>0.3</v>
      </c>
    </row>
    <row r="3437">
      <c r="A3437" s="2505" t="s">
        <v>31</v>
      </c>
      <c r="B3437" s="2505" t="s">
        <v>783</v>
      </c>
      <c r="C3437" s="2506">
        <v>45614.583333333336</v>
      </c>
      <c r="D3437" s="2506">
        <v>45617.583333333336</v>
      </c>
      <c r="E3437" s="2508">
        <v>72.0</v>
      </c>
      <c r="F3437" s="2508" t="s">
        <v>121</v>
      </c>
      <c r="G3437" s="2508">
        <v>4.0</v>
      </c>
      <c r="H3437" s="2508">
        <v>89.0</v>
      </c>
      <c r="I3437" s="2508">
        <v>485.0</v>
      </c>
      <c r="J3437" s="2508">
        <v>80.0</v>
      </c>
      <c r="K3437" s="2510">
        <v>301211.0</v>
      </c>
      <c r="L3437" s="2510">
        <v>7347.0</v>
      </c>
      <c r="M3437" s="2508">
        <v>121.0</v>
      </c>
      <c r="N3437" s="2508">
        <v>19.0</v>
      </c>
      <c r="O3437" s="2508">
        <v>41.0</v>
      </c>
      <c r="P3437" s="2508">
        <v>0.6</v>
      </c>
    </row>
    <row r="3438">
      <c r="A3438" s="2505" t="s">
        <v>30</v>
      </c>
      <c r="B3438" s="2505" t="s">
        <v>783</v>
      </c>
      <c r="C3438" s="2506">
        <v>45621.583333333336</v>
      </c>
      <c r="D3438" s="2506">
        <v>45624.583333333336</v>
      </c>
      <c r="E3438" s="2508">
        <v>72.0</v>
      </c>
      <c r="F3438" s="2508" t="s">
        <v>121</v>
      </c>
      <c r="G3438" s="2508">
        <v>4.0</v>
      </c>
      <c r="H3438" s="2508">
        <v>81.0</v>
      </c>
      <c r="I3438" s="2508">
        <v>543.0</v>
      </c>
      <c r="J3438" s="2508">
        <v>72.0</v>
      </c>
      <c r="K3438" s="2510">
        <v>284462.0</v>
      </c>
      <c r="L3438" s="2510">
        <v>7294.0</v>
      </c>
      <c r="M3438" s="2508">
        <v>117.0</v>
      </c>
      <c r="N3438" s="2508">
        <v>19.0</v>
      </c>
      <c r="O3438" s="2508">
        <v>39.0</v>
      </c>
      <c r="P3438" s="2508">
        <v>0.5</v>
      </c>
    </row>
    <row r="3439">
      <c r="A3439" s="2505" t="s">
        <v>29</v>
      </c>
      <c r="B3439" s="2505" t="s">
        <v>783</v>
      </c>
      <c r="C3439" s="2506">
        <v>45628.583333333336</v>
      </c>
      <c r="D3439" s="2506">
        <v>45631.583333333336</v>
      </c>
      <c r="E3439" s="2508">
        <v>72.0</v>
      </c>
      <c r="F3439" s="2508" t="s">
        <v>121</v>
      </c>
      <c r="G3439" s="2508">
        <v>5.0</v>
      </c>
      <c r="H3439" s="2508">
        <v>58.0</v>
      </c>
      <c r="I3439" s="2508">
        <v>666.0</v>
      </c>
      <c r="J3439" s="2508">
        <v>48.0</v>
      </c>
      <c r="K3439" s="2510">
        <v>500019.0</v>
      </c>
      <c r="L3439" s="2510">
        <v>11112.0</v>
      </c>
      <c r="M3439" s="2508">
        <v>90.0</v>
      </c>
      <c r="N3439" s="2508">
        <v>28.0</v>
      </c>
      <c r="O3439" s="2508">
        <v>45.0</v>
      </c>
      <c r="P3439" s="2508">
        <v>0.6</v>
      </c>
    </row>
    <row r="3440">
      <c r="A3440" s="2505" t="s">
        <v>28</v>
      </c>
      <c r="B3440" s="2505" t="s">
        <v>783</v>
      </c>
      <c r="C3440" s="2506">
        <v>45635.583333333336</v>
      </c>
      <c r="D3440" s="2506">
        <v>45638.583333333336</v>
      </c>
      <c r="E3440" s="2508">
        <v>72.0</v>
      </c>
      <c r="F3440" s="2508" t="s">
        <v>121</v>
      </c>
      <c r="G3440" s="2508">
        <v>5.0</v>
      </c>
      <c r="H3440" s="2508">
        <v>98.0</v>
      </c>
      <c r="I3440" s="2508">
        <v>459.0</v>
      </c>
      <c r="J3440" s="2508">
        <v>86.0</v>
      </c>
      <c r="K3440" s="2510">
        <v>210514.0</v>
      </c>
      <c r="L3440" s="2510">
        <v>6015.0</v>
      </c>
      <c r="M3440" s="2508">
        <v>129.0</v>
      </c>
      <c r="N3440" s="2508">
        <v>15.0</v>
      </c>
      <c r="O3440" s="2508">
        <v>35.0</v>
      </c>
      <c r="P3440" s="2508">
        <v>0.5</v>
      </c>
    </row>
    <row r="3441">
      <c r="A3441" s="2505" t="s">
        <v>27</v>
      </c>
      <c r="B3441" s="2505" t="s">
        <v>783</v>
      </c>
      <c r="C3441" s="2506">
        <v>45642.583333333336</v>
      </c>
      <c r="D3441" s="2506">
        <v>45645.583333333336</v>
      </c>
      <c r="E3441" s="2508">
        <v>72.0</v>
      </c>
      <c r="F3441" s="2508" t="s">
        <v>121</v>
      </c>
      <c r="G3441" s="2508">
        <v>4.0</v>
      </c>
      <c r="H3441" s="2508">
        <v>81.0</v>
      </c>
      <c r="I3441" s="2508">
        <v>539.0</v>
      </c>
      <c r="J3441" s="2508">
        <v>62.0</v>
      </c>
      <c r="K3441" s="2510">
        <v>332252.0</v>
      </c>
      <c r="L3441" s="2510">
        <v>6389.0</v>
      </c>
      <c r="M3441" s="2508">
        <v>128.0</v>
      </c>
      <c r="N3441" s="2508">
        <v>16.0</v>
      </c>
      <c r="O3441" s="2508">
        <v>52.0</v>
      </c>
      <c r="P3441" s="2508">
        <v>0.7</v>
      </c>
    </row>
    <row r="3442">
      <c r="A3442" s="2505" t="s">
        <v>26</v>
      </c>
      <c r="B3442" s="2505" t="s">
        <v>783</v>
      </c>
      <c r="C3442" s="2506">
        <v>45649.583333333336</v>
      </c>
      <c r="D3442" s="2506">
        <v>45652.583333333336</v>
      </c>
      <c r="E3442" s="2508">
        <v>72.0</v>
      </c>
      <c r="F3442" s="2508" t="s">
        <v>121</v>
      </c>
      <c r="G3442" s="2508">
        <v>4.0</v>
      </c>
      <c r="H3442" s="2508">
        <v>128.0</v>
      </c>
      <c r="I3442" s="2508">
        <v>261.0</v>
      </c>
      <c r="J3442" s="2508">
        <v>117.0</v>
      </c>
      <c r="K3442" s="2510">
        <v>56662.0</v>
      </c>
      <c r="L3442" s="2510">
        <v>5151.0</v>
      </c>
      <c r="M3442" s="2508">
        <v>142.0</v>
      </c>
      <c r="N3442" s="2508">
        <v>13.0</v>
      </c>
      <c r="O3442" s="2508">
        <v>11.0</v>
      </c>
      <c r="P3442" s="2508">
        <v>0.2</v>
      </c>
    </row>
    <row r="3443">
      <c r="A3443" s="2505" t="s">
        <v>25</v>
      </c>
      <c r="B3443" s="2505" t="s">
        <v>783</v>
      </c>
      <c r="C3443" s="2506">
        <v>45656.583333333336</v>
      </c>
      <c r="D3443" s="2506">
        <v>45659.583333333336</v>
      </c>
      <c r="E3443" s="2508">
        <v>72.0</v>
      </c>
      <c r="F3443" s="2508" t="s">
        <v>121</v>
      </c>
      <c r="G3443" s="2508">
        <v>3.0</v>
      </c>
      <c r="H3443" s="2508">
        <v>97.0</v>
      </c>
      <c r="I3443" s="2508">
        <v>429.0</v>
      </c>
      <c r="J3443" s="2508">
        <v>85.0</v>
      </c>
      <c r="K3443" s="2510">
        <v>139204.0</v>
      </c>
      <c r="L3443" s="2510">
        <v>6327.0</v>
      </c>
      <c r="M3443" s="2508">
        <v>127.0</v>
      </c>
      <c r="N3443" s="2508">
        <v>16.0</v>
      </c>
      <c r="O3443" s="2508">
        <v>22.0</v>
      </c>
      <c r="P3443" s="2508">
        <v>0.3</v>
      </c>
    </row>
    <row r="3444">
      <c r="A3444" s="2505" t="s">
        <v>24</v>
      </c>
      <c r="B3444" s="2505" t="s">
        <v>783</v>
      </c>
      <c r="C3444" s="2506">
        <v>45663.583333333336</v>
      </c>
      <c r="D3444" s="2506">
        <v>45666.583333333336</v>
      </c>
      <c r="E3444" s="2508">
        <v>72.0</v>
      </c>
      <c r="F3444" s="2508" t="s">
        <v>121</v>
      </c>
      <c r="G3444" s="2508">
        <v>3.0</v>
      </c>
      <c r="H3444" s="2508">
        <v>86.0</v>
      </c>
      <c r="I3444" s="2508">
        <v>515.0</v>
      </c>
      <c r="J3444" s="2508">
        <v>81.0</v>
      </c>
      <c r="K3444" s="2510">
        <v>224654.0</v>
      </c>
      <c r="L3444" s="2510">
        <v>6808.0</v>
      </c>
      <c r="M3444" s="2508">
        <v>114.0</v>
      </c>
      <c r="N3444" s="2508">
        <v>17.0</v>
      </c>
      <c r="O3444" s="2508">
        <v>33.0</v>
      </c>
      <c r="P3444" s="2508">
        <v>0.5</v>
      </c>
    </row>
    <row r="3445">
      <c r="A3445" s="2505" t="s">
        <v>23</v>
      </c>
      <c r="B3445" s="2505" t="s">
        <v>783</v>
      </c>
      <c r="C3445" s="2506">
        <v>45670.583333333336</v>
      </c>
      <c r="D3445" s="2506">
        <v>45673.583333333336</v>
      </c>
      <c r="E3445" s="2508">
        <v>72.0</v>
      </c>
      <c r="F3445" s="2508" t="s">
        <v>121</v>
      </c>
      <c r="G3445" s="2508">
        <v>4.0</v>
      </c>
      <c r="H3445" s="2508">
        <v>113.0</v>
      </c>
      <c r="I3445" s="2508">
        <v>358.0</v>
      </c>
      <c r="J3445" s="2508">
        <v>111.0</v>
      </c>
      <c r="K3445" s="2510">
        <v>111273.0</v>
      </c>
      <c r="L3445" s="2510">
        <v>4636.0</v>
      </c>
      <c r="M3445" s="2508">
        <v>138.0</v>
      </c>
      <c r="N3445" s="2508">
        <v>12.0</v>
      </c>
      <c r="O3445" s="2508">
        <v>24.0</v>
      </c>
      <c r="P3445" s="2508">
        <v>0.3</v>
      </c>
    </row>
    <row r="3446">
      <c r="A3446" s="2505" t="s">
        <v>22</v>
      </c>
      <c r="B3446" s="2505" t="s">
        <v>783</v>
      </c>
      <c r="C3446" s="2506">
        <v>45677.583333333336</v>
      </c>
      <c r="D3446" s="2506">
        <v>45680.583333333336</v>
      </c>
      <c r="E3446" s="2508">
        <v>72.0</v>
      </c>
      <c r="F3446" s="2508" t="s">
        <v>121</v>
      </c>
      <c r="G3446" s="2508">
        <v>3.0</v>
      </c>
      <c r="H3446" s="2508">
        <v>109.0</v>
      </c>
      <c r="I3446" s="2508">
        <v>400.0</v>
      </c>
      <c r="J3446" s="2508">
        <v>88.0</v>
      </c>
      <c r="K3446" s="2510">
        <v>252036.0</v>
      </c>
      <c r="L3446" s="2510">
        <v>3653.0</v>
      </c>
      <c r="M3446" s="2508">
        <v>157.0</v>
      </c>
      <c r="N3446" s="2508">
        <v>9.0</v>
      </c>
      <c r="O3446" s="2508">
        <v>69.0</v>
      </c>
      <c r="P3446" s="2508">
        <v>1.0</v>
      </c>
    </row>
    <row r="3447">
      <c r="A3447" s="2505" t="s">
        <v>21</v>
      </c>
      <c r="B3447" s="2505" t="s">
        <v>783</v>
      </c>
      <c r="C3447" s="2506">
        <v>45684.583333333336</v>
      </c>
      <c r="D3447" s="2506">
        <v>45687.583333333336</v>
      </c>
      <c r="E3447" s="2508">
        <v>72.0</v>
      </c>
      <c r="F3447" s="2508" t="s">
        <v>121</v>
      </c>
      <c r="G3447" s="2508">
        <v>4.0</v>
      </c>
      <c r="H3447" s="2508">
        <v>102.0</v>
      </c>
      <c r="I3447" s="2508">
        <v>447.0</v>
      </c>
      <c r="J3447" s="2508">
        <v>89.0</v>
      </c>
      <c r="K3447" s="2510">
        <v>218830.0</v>
      </c>
      <c r="L3447" s="2510">
        <v>7059.0</v>
      </c>
      <c r="M3447" s="2508">
        <v>132.0</v>
      </c>
      <c r="N3447" s="2508">
        <v>18.0</v>
      </c>
      <c r="O3447" s="2508">
        <v>31.0</v>
      </c>
      <c r="P3447" s="2508">
        <v>0.4</v>
      </c>
    </row>
    <row r="3448">
      <c r="A3448" s="2505" t="s">
        <v>20</v>
      </c>
      <c r="B3448" s="2505" t="s">
        <v>783</v>
      </c>
      <c r="C3448" s="2506">
        <v>45691.583333333336</v>
      </c>
      <c r="D3448" s="2506">
        <v>45694.583333333336</v>
      </c>
      <c r="E3448" s="2508">
        <v>72.0</v>
      </c>
      <c r="F3448" s="2508" t="s">
        <v>121</v>
      </c>
      <c r="G3448" s="2508">
        <v>4.0</v>
      </c>
      <c r="H3448" s="2508">
        <v>119.0</v>
      </c>
      <c r="I3448" s="2508">
        <v>343.0</v>
      </c>
      <c r="J3448" s="2508">
        <v>103.0</v>
      </c>
      <c r="K3448" s="2510">
        <v>149312.0</v>
      </c>
      <c r="L3448" s="2510">
        <v>3929.0</v>
      </c>
      <c r="M3448" s="2508">
        <v>151.0</v>
      </c>
      <c r="N3448" s="2508">
        <v>10.0</v>
      </c>
      <c r="O3448" s="2508">
        <v>38.0</v>
      </c>
      <c r="P3448" s="2508">
        <v>0.5</v>
      </c>
    </row>
    <row r="3449">
      <c r="A3449" s="2505" t="s">
        <v>19</v>
      </c>
      <c r="B3449" s="2505" t="s">
        <v>783</v>
      </c>
      <c r="C3449" s="2506">
        <v>45698.583333333336</v>
      </c>
      <c r="D3449" s="2506">
        <v>45701.583333333336</v>
      </c>
      <c r="E3449" s="2508">
        <v>72.0</v>
      </c>
      <c r="F3449" s="2508" t="s">
        <v>121</v>
      </c>
      <c r="G3449" s="2508">
        <v>4.0</v>
      </c>
      <c r="H3449" s="2508">
        <v>103.0</v>
      </c>
      <c r="I3449" s="2508">
        <v>396.0</v>
      </c>
      <c r="J3449" s="2508">
        <v>95.0</v>
      </c>
      <c r="K3449" s="2510">
        <v>133892.0</v>
      </c>
      <c r="L3449" s="2510">
        <v>5356.0</v>
      </c>
      <c r="M3449" s="2508">
        <v>126.0</v>
      </c>
      <c r="N3449" s="2508">
        <v>14.0</v>
      </c>
      <c r="O3449" s="2508">
        <v>25.0</v>
      </c>
      <c r="P3449" s="2508">
        <v>0.3</v>
      </c>
    </row>
    <row r="3450">
      <c r="A3450" s="2505" t="s">
        <v>18</v>
      </c>
      <c r="B3450" s="2505" t="s">
        <v>783</v>
      </c>
      <c r="C3450" s="2506">
        <v>45705.583333333336</v>
      </c>
      <c r="D3450" s="2506">
        <v>45708.583333333336</v>
      </c>
      <c r="E3450" s="2508">
        <v>72.0</v>
      </c>
      <c r="F3450" s="2508" t="s">
        <v>121</v>
      </c>
      <c r="G3450" s="2508">
        <v>3.0</v>
      </c>
      <c r="H3450" s="2508">
        <v>94.0</v>
      </c>
      <c r="I3450" s="2508">
        <v>439.0</v>
      </c>
      <c r="J3450" s="2508">
        <v>73.0</v>
      </c>
      <c r="K3450" s="2510">
        <v>246804.0</v>
      </c>
      <c r="L3450" s="2510">
        <v>4657.0</v>
      </c>
      <c r="M3450" s="2508">
        <v>138.0</v>
      </c>
      <c r="N3450" s="2508">
        <v>12.0</v>
      </c>
      <c r="O3450" s="2508">
        <v>53.0</v>
      </c>
      <c r="P3450" s="2508">
        <v>0.7</v>
      </c>
    </row>
    <row r="3451">
      <c r="A3451" s="2505" t="s">
        <v>17</v>
      </c>
      <c r="B3451" s="2505" t="s">
        <v>783</v>
      </c>
      <c r="C3451" s="2506">
        <v>45712.583333333336</v>
      </c>
      <c r="D3451" s="2506">
        <v>45715.583333333336</v>
      </c>
      <c r="E3451" s="2508">
        <v>72.0</v>
      </c>
      <c r="F3451" s="2508" t="s">
        <v>121</v>
      </c>
      <c r="G3451" s="2508">
        <v>4.0</v>
      </c>
      <c r="H3451" s="2508">
        <v>114.0</v>
      </c>
      <c r="I3451" s="2508">
        <v>372.0</v>
      </c>
      <c r="J3451" s="2508">
        <v>91.0</v>
      </c>
      <c r="K3451" s="2510">
        <v>160414.0</v>
      </c>
      <c r="L3451" s="2510">
        <v>3819.0</v>
      </c>
      <c r="M3451" s="2508">
        <v>145.0</v>
      </c>
      <c r="N3451" s="2508">
        <v>10.0</v>
      </c>
      <c r="O3451" s="2508">
        <v>42.0</v>
      </c>
      <c r="P3451" s="2508">
        <v>0.6</v>
      </c>
    </row>
    <row r="3452">
      <c r="A3452" s="2505" t="s">
        <v>16</v>
      </c>
      <c r="B3452" s="2505" t="s">
        <v>783</v>
      </c>
      <c r="C3452" s="2506">
        <v>45719.583333333336</v>
      </c>
      <c r="D3452" s="2506">
        <v>45722.583333333336</v>
      </c>
      <c r="E3452" s="2508">
        <v>72.0</v>
      </c>
      <c r="F3452" s="2508" t="s">
        <v>121</v>
      </c>
      <c r="G3452" s="2508">
        <v>4.0</v>
      </c>
      <c r="H3452" s="2508">
        <v>1.0</v>
      </c>
      <c r="I3452" s="2508">
        <v>994.0</v>
      </c>
      <c r="J3452" s="2508">
        <v>4.0</v>
      </c>
      <c r="K3452" s="2510">
        <v>3130046.0</v>
      </c>
      <c r="L3452" s="2510">
        <v>120386.0</v>
      </c>
      <c r="M3452" s="2508">
        <v>4.0</v>
      </c>
      <c r="N3452" s="2508">
        <v>307.0</v>
      </c>
      <c r="O3452" s="2508">
        <v>26.0</v>
      </c>
      <c r="P3452" s="2508">
        <v>0.4</v>
      </c>
    </row>
    <row r="3453">
      <c r="A3453" s="2505" t="s">
        <v>782</v>
      </c>
      <c r="B3453" s="2505" t="s">
        <v>783</v>
      </c>
      <c r="C3453" s="2506">
        <v>45502.625</v>
      </c>
      <c r="D3453" s="2506">
        <v>45505.583333333336</v>
      </c>
      <c r="E3453" s="2508">
        <v>71.0</v>
      </c>
      <c r="F3453" s="2508" t="s">
        <v>517</v>
      </c>
      <c r="G3453" s="2508">
        <v>6.0</v>
      </c>
      <c r="H3453" s="2508">
        <v>38.0</v>
      </c>
      <c r="I3453" s="2508">
        <v>669.0</v>
      </c>
      <c r="J3453" s="2508">
        <v>45.0</v>
      </c>
      <c r="K3453" s="2510">
        <v>283982.0</v>
      </c>
      <c r="L3453" s="2510">
        <v>11833.0</v>
      </c>
      <c r="M3453" s="2508">
        <v>71.0</v>
      </c>
      <c r="N3453" s="2508">
        <v>26.0</v>
      </c>
      <c r="O3453" s="2508">
        <v>24.0</v>
      </c>
      <c r="P3453" s="2508">
        <v>0.3</v>
      </c>
    </row>
    <row r="3454">
      <c r="A3454" s="2505" t="s">
        <v>46</v>
      </c>
      <c r="B3454" s="2505" t="s">
        <v>783</v>
      </c>
      <c r="C3454" s="2506">
        <v>45509.625</v>
      </c>
      <c r="D3454" s="2506">
        <v>45512.583333333336</v>
      </c>
      <c r="E3454" s="2508">
        <v>71.0</v>
      </c>
      <c r="F3454" s="2508" t="s">
        <v>517</v>
      </c>
      <c r="G3454" s="2508">
        <v>6.0</v>
      </c>
      <c r="H3454" s="2508">
        <v>9.0</v>
      </c>
      <c r="I3454" s="2508">
        <v>876.0</v>
      </c>
      <c r="J3454" s="2508">
        <v>22.0</v>
      </c>
      <c r="K3454" s="2510">
        <v>703665.0</v>
      </c>
      <c r="L3454" s="2510">
        <v>100524.0</v>
      </c>
      <c r="M3454" s="2508">
        <v>4.0</v>
      </c>
      <c r="N3454" s="2508">
        <v>211.0</v>
      </c>
      <c r="O3454" s="2508">
        <v>7.0</v>
      </c>
      <c r="P3454" s="2508">
        <v>0.1</v>
      </c>
    </row>
    <row r="3455">
      <c r="A3455" s="2505" t="s">
        <v>45</v>
      </c>
      <c r="B3455" s="2505" t="s">
        <v>783</v>
      </c>
      <c r="C3455" s="2506">
        <v>45516.625</v>
      </c>
      <c r="D3455" s="2506">
        <v>45519.583333333336</v>
      </c>
      <c r="E3455" s="2508">
        <v>71.0</v>
      </c>
      <c r="F3455" s="2508" t="s">
        <v>517</v>
      </c>
      <c r="G3455" s="2508">
        <v>7.0</v>
      </c>
      <c r="H3455" s="2508">
        <v>32.0</v>
      </c>
      <c r="I3455" s="2508">
        <v>724.0</v>
      </c>
      <c r="J3455" s="2508">
        <v>29.0</v>
      </c>
      <c r="K3455" s="2510">
        <v>327706.0</v>
      </c>
      <c r="L3455" s="2510">
        <v>11300.0</v>
      </c>
      <c r="M3455" s="2508">
        <v>70.0</v>
      </c>
      <c r="N3455" s="2508">
        <v>24.0</v>
      </c>
      <c r="O3455" s="2508">
        <v>29.0</v>
      </c>
      <c r="P3455" s="2508">
        <v>0.4</v>
      </c>
    </row>
    <row r="3456">
      <c r="A3456" s="2505" t="s">
        <v>44</v>
      </c>
      <c r="B3456" s="2505" t="s">
        <v>783</v>
      </c>
      <c r="C3456" s="2506">
        <v>45523.625</v>
      </c>
      <c r="D3456" s="2506">
        <v>45526.583333333336</v>
      </c>
      <c r="E3456" s="2508">
        <v>71.0</v>
      </c>
      <c r="F3456" s="2508" t="s">
        <v>517</v>
      </c>
      <c r="G3456" s="2508">
        <v>6.0</v>
      </c>
      <c r="H3456" s="2508">
        <v>64.0</v>
      </c>
      <c r="I3456" s="2508">
        <v>598.0</v>
      </c>
      <c r="J3456" s="2508">
        <v>56.0</v>
      </c>
      <c r="K3456" s="2510">
        <v>209033.0</v>
      </c>
      <c r="L3456" s="2510">
        <v>8710.0</v>
      </c>
      <c r="M3456" s="2508">
        <v>96.0</v>
      </c>
      <c r="N3456" s="2508">
        <v>18.0</v>
      </c>
      <c r="O3456" s="2508">
        <v>24.0</v>
      </c>
      <c r="P3456" s="2508">
        <v>0.3</v>
      </c>
    </row>
    <row r="3457">
      <c r="A3457" s="2505" t="s">
        <v>43</v>
      </c>
      <c r="B3457" s="2505" t="s">
        <v>783</v>
      </c>
      <c r="C3457" s="2506">
        <v>45530.625</v>
      </c>
      <c r="D3457" s="2506">
        <v>45533.583333333336</v>
      </c>
      <c r="E3457" s="2508">
        <v>71.0</v>
      </c>
      <c r="F3457" s="2508" t="s">
        <v>517</v>
      </c>
      <c r="G3457" s="2508">
        <v>5.0</v>
      </c>
      <c r="H3457" s="2508">
        <v>34.0</v>
      </c>
      <c r="I3457" s="2508">
        <v>712.0</v>
      </c>
      <c r="J3457" s="2508">
        <v>30.0</v>
      </c>
      <c r="K3457" s="2510">
        <v>481224.0</v>
      </c>
      <c r="L3457" s="2510">
        <v>11191.0</v>
      </c>
      <c r="M3457" s="2508">
        <v>91.0</v>
      </c>
      <c r="N3457" s="2508">
        <v>24.0</v>
      </c>
      <c r="O3457" s="2508">
        <v>43.0</v>
      </c>
      <c r="P3457" s="2508">
        <v>0.6</v>
      </c>
    </row>
    <row r="3458">
      <c r="A3458" s="2505" t="s">
        <v>42</v>
      </c>
      <c r="B3458" s="2505" t="s">
        <v>783</v>
      </c>
      <c r="C3458" s="2506">
        <v>45537.708333333336</v>
      </c>
      <c r="D3458" s="2506">
        <v>45540.666666666664</v>
      </c>
      <c r="E3458" s="2508">
        <v>71.0</v>
      </c>
      <c r="F3458" s="2508" t="s">
        <v>517</v>
      </c>
      <c r="G3458" s="2508">
        <v>6.0</v>
      </c>
      <c r="H3458" s="2508">
        <v>26.0</v>
      </c>
      <c r="I3458" s="2508">
        <v>754.0</v>
      </c>
      <c r="J3458" s="2508">
        <v>27.0</v>
      </c>
      <c r="K3458" s="2510">
        <v>515362.0</v>
      </c>
      <c r="L3458" s="2510">
        <v>13562.0</v>
      </c>
      <c r="M3458" s="2508">
        <v>71.0</v>
      </c>
      <c r="N3458" s="2508">
        <v>29.0</v>
      </c>
      <c r="O3458" s="2508">
        <v>38.0</v>
      </c>
      <c r="P3458" s="2508">
        <v>0.5</v>
      </c>
    </row>
    <row r="3459">
      <c r="A3459" s="2505" t="s">
        <v>41</v>
      </c>
      <c r="B3459" s="2505" t="s">
        <v>783</v>
      </c>
      <c r="C3459" s="2506">
        <v>45544.708333333336</v>
      </c>
      <c r="D3459" s="2506">
        <v>45547.583333333336</v>
      </c>
      <c r="E3459" s="2508">
        <v>69.0</v>
      </c>
      <c r="F3459" s="2508" t="s">
        <v>517</v>
      </c>
      <c r="G3459" s="2508">
        <v>7.0</v>
      </c>
      <c r="H3459" s="2508">
        <v>67.0</v>
      </c>
      <c r="I3459" s="2508">
        <v>581.0</v>
      </c>
      <c r="J3459" s="2508">
        <v>59.0</v>
      </c>
      <c r="K3459" s="2510">
        <v>217566.0</v>
      </c>
      <c r="L3459" s="2510">
        <v>8703.0</v>
      </c>
      <c r="M3459" s="2508">
        <v>101.0</v>
      </c>
      <c r="N3459" s="2508">
        <v>18.0</v>
      </c>
      <c r="O3459" s="2508">
        <v>25.0</v>
      </c>
      <c r="P3459" s="2508">
        <v>0.4</v>
      </c>
    </row>
    <row r="3460">
      <c r="A3460" s="2505" t="s">
        <v>40</v>
      </c>
      <c r="B3460" s="2505" t="s">
        <v>783</v>
      </c>
      <c r="C3460" s="2506">
        <v>45551.708333333336</v>
      </c>
      <c r="D3460" s="2506">
        <v>45554.583333333336</v>
      </c>
      <c r="E3460" s="2508">
        <v>69.0</v>
      </c>
      <c r="F3460" s="2508" t="s">
        <v>517</v>
      </c>
      <c r="G3460" s="2508">
        <v>6.0</v>
      </c>
      <c r="H3460" s="2508">
        <v>136.0</v>
      </c>
      <c r="I3460" s="2508">
        <v>268.0</v>
      </c>
      <c r="J3460" s="2508">
        <v>126.0</v>
      </c>
      <c r="K3460" s="2510">
        <v>45446.0</v>
      </c>
      <c r="L3460" s="2510">
        <v>5681.0</v>
      </c>
      <c r="M3460" s="2508">
        <v>125.0</v>
      </c>
      <c r="N3460" s="2508">
        <v>12.0</v>
      </c>
      <c r="O3460" s="2508">
        <v>8.0</v>
      </c>
      <c r="P3460" s="2508">
        <v>0.1</v>
      </c>
    </row>
    <row r="3461">
      <c r="A3461" s="2505" t="s">
        <v>39</v>
      </c>
      <c r="B3461" s="2505" t="s">
        <v>783</v>
      </c>
      <c r="C3461" s="2506">
        <v>45558.708333333336</v>
      </c>
      <c r="D3461" s="2506">
        <v>45561.583333333336</v>
      </c>
      <c r="E3461" s="2508">
        <v>69.0</v>
      </c>
      <c r="F3461" s="2508" t="s">
        <v>517</v>
      </c>
      <c r="G3461" s="2508">
        <v>6.0</v>
      </c>
      <c r="H3461" s="2508">
        <v>32.0</v>
      </c>
      <c r="I3461" s="2508">
        <v>771.0</v>
      </c>
      <c r="J3461" s="2508">
        <v>30.0</v>
      </c>
      <c r="K3461" s="2510">
        <v>469639.0</v>
      </c>
      <c r="L3461" s="2510">
        <v>18786.0</v>
      </c>
      <c r="M3461" s="2508">
        <v>62.0</v>
      </c>
      <c r="N3461" s="2508">
        <v>39.0</v>
      </c>
      <c r="O3461" s="2508">
        <v>25.0</v>
      </c>
      <c r="P3461" s="2508">
        <v>0.4</v>
      </c>
    </row>
    <row r="3462">
      <c r="A3462" s="2505" t="s">
        <v>38</v>
      </c>
      <c r="B3462" s="2505" t="s">
        <v>783</v>
      </c>
      <c r="C3462" s="2506">
        <v>45565.708333333336</v>
      </c>
      <c r="D3462" s="2506">
        <v>45568.583333333336</v>
      </c>
      <c r="E3462" s="2508">
        <v>69.0</v>
      </c>
      <c r="F3462" s="2508" t="s">
        <v>517</v>
      </c>
      <c r="G3462" s="2508">
        <v>6.0</v>
      </c>
      <c r="H3462" s="2508">
        <v>65.0</v>
      </c>
      <c r="I3462" s="2508">
        <v>587.0</v>
      </c>
      <c r="J3462" s="2508">
        <v>56.0</v>
      </c>
      <c r="K3462" s="2510">
        <v>238941.0</v>
      </c>
      <c r="L3462" s="2510">
        <v>9558.0</v>
      </c>
      <c r="M3462" s="2508">
        <v>104.0</v>
      </c>
      <c r="N3462" s="2508">
        <v>20.0</v>
      </c>
      <c r="O3462" s="2508">
        <v>25.0</v>
      </c>
      <c r="P3462" s="2508">
        <v>0.4</v>
      </c>
    </row>
    <row r="3463">
      <c r="A3463" s="2505" t="s">
        <v>37</v>
      </c>
      <c r="B3463" s="2505" t="s">
        <v>783</v>
      </c>
      <c r="C3463" s="2506">
        <v>45572.625</v>
      </c>
      <c r="D3463" s="2506">
        <v>45575.583333333336</v>
      </c>
      <c r="E3463" s="2508">
        <v>71.0</v>
      </c>
      <c r="F3463" s="2508" t="s">
        <v>517</v>
      </c>
      <c r="G3463" s="2508">
        <v>5.0</v>
      </c>
      <c r="H3463" s="2508">
        <v>72.0</v>
      </c>
      <c r="I3463" s="2508">
        <v>563.0</v>
      </c>
      <c r="J3463" s="2508">
        <v>65.0</v>
      </c>
      <c r="K3463" s="2510">
        <v>274131.0</v>
      </c>
      <c r="L3463" s="2510">
        <v>9138.0</v>
      </c>
      <c r="M3463" s="2508">
        <v>113.0</v>
      </c>
      <c r="N3463" s="2508">
        <v>19.0</v>
      </c>
      <c r="O3463" s="2508">
        <v>30.0</v>
      </c>
      <c r="P3463" s="2508">
        <v>0.4</v>
      </c>
    </row>
    <row r="3464">
      <c r="A3464" s="2505" t="s">
        <v>36</v>
      </c>
      <c r="B3464" s="2505" t="s">
        <v>783</v>
      </c>
      <c r="C3464" s="2506">
        <v>45579.625</v>
      </c>
      <c r="D3464" s="2506">
        <v>45582.583333333336</v>
      </c>
      <c r="E3464" s="2508">
        <v>71.0</v>
      </c>
      <c r="F3464" s="2508" t="s">
        <v>517</v>
      </c>
      <c r="G3464" s="2508">
        <v>5.0</v>
      </c>
      <c r="H3464" s="2508">
        <v>18.0</v>
      </c>
      <c r="I3464" s="2508">
        <v>836.0</v>
      </c>
      <c r="J3464" s="2508">
        <v>17.0</v>
      </c>
      <c r="K3464" s="2510">
        <v>955936.0</v>
      </c>
      <c r="L3464" s="2510">
        <v>20781.0</v>
      </c>
      <c r="M3464" s="2508">
        <v>57.0</v>
      </c>
      <c r="N3464" s="2508">
        <v>44.0</v>
      </c>
      <c r="O3464" s="2508">
        <v>46.0</v>
      </c>
      <c r="P3464" s="2508">
        <v>0.6</v>
      </c>
    </row>
    <row r="3465">
      <c r="A3465" s="2505" t="s">
        <v>35</v>
      </c>
      <c r="B3465" s="2505" t="s">
        <v>783</v>
      </c>
      <c r="C3465" s="2506">
        <v>45586.625</v>
      </c>
      <c r="D3465" s="2506">
        <v>45589.583333333336</v>
      </c>
      <c r="E3465" s="2508">
        <v>71.0</v>
      </c>
      <c r="F3465" s="2508" t="s">
        <v>517</v>
      </c>
      <c r="G3465" s="2508">
        <v>8.0</v>
      </c>
      <c r="H3465" s="2508">
        <v>118.0</v>
      </c>
      <c r="I3465" s="2508">
        <v>340.0</v>
      </c>
      <c r="J3465" s="2508">
        <v>121.0</v>
      </c>
      <c r="K3465" s="2510">
        <v>81784.0</v>
      </c>
      <c r="L3465" s="2510">
        <v>9087.0</v>
      </c>
      <c r="M3465" s="2508">
        <v>100.0</v>
      </c>
      <c r="N3465" s="2508">
        <v>19.0</v>
      </c>
      <c r="O3465" s="2508">
        <v>9.0</v>
      </c>
      <c r="P3465" s="2508">
        <v>0.1</v>
      </c>
    </row>
    <row r="3466">
      <c r="A3466" s="2505" t="s">
        <v>34</v>
      </c>
      <c r="B3466" s="2505" t="s">
        <v>783</v>
      </c>
      <c r="C3466" s="2506">
        <v>45593.583333333336</v>
      </c>
      <c r="D3466" s="2506">
        <v>45596.583333333336</v>
      </c>
      <c r="E3466" s="2508">
        <v>72.0</v>
      </c>
      <c r="F3466" s="2508" t="s">
        <v>517</v>
      </c>
      <c r="G3466" s="2508">
        <v>6.0</v>
      </c>
      <c r="H3466" s="2508">
        <v>91.0</v>
      </c>
      <c r="I3466" s="2508">
        <v>462.0</v>
      </c>
      <c r="J3466" s="2508">
        <v>82.0</v>
      </c>
      <c r="K3466" s="2510">
        <v>216836.0</v>
      </c>
      <c r="L3466" s="2510">
        <v>7477.0</v>
      </c>
      <c r="M3466" s="2508">
        <v>127.0</v>
      </c>
      <c r="N3466" s="2508">
        <v>16.0</v>
      </c>
      <c r="O3466" s="2508">
        <v>29.0</v>
      </c>
      <c r="P3466" s="2508">
        <v>0.4</v>
      </c>
    </row>
    <row r="3467">
      <c r="A3467" s="2505" t="s">
        <v>33</v>
      </c>
      <c r="B3467" s="2505" t="s">
        <v>783</v>
      </c>
      <c r="C3467" s="2506">
        <v>45600.583333333336</v>
      </c>
      <c r="D3467" s="2506">
        <v>45603.583333333336</v>
      </c>
      <c r="E3467" s="2508">
        <v>72.0</v>
      </c>
      <c r="F3467" s="2508" t="s">
        <v>517</v>
      </c>
      <c r="G3467" s="2508">
        <v>4.0</v>
      </c>
      <c r="H3467" s="2508">
        <v>38.0</v>
      </c>
      <c r="I3467" s="2508">
        <v>726.0</v>
      </c>
      <c r="J3467" s="2508">
        <v>41.0</v>
      </c>
      <c r="K3467" s="2510">
        <v>600407.0</v>
      </c>
      <c r="L3467" s="2510">
        <v>15395.0</v>
      </c>
      <c r="M3467" s="2508">
        <v>64.0</v>
      </c>
      <c r="N3467" s="2508">
        <v>33.0</v>
      </c>
      <c r="O3467" s="2508">
        <v>39.0</v>
      </c>
      <c r="P3467" s="2508">
        <v>0.5</v>
      </c>
    </row>
    <row r="3468">
      <c r="A3468" s="2505" t="s">
        <v>32</v>
      </c>
      <c r="B3468" s="2505" t="s">
        <v>783</v>
      </c>
      <c r="C3468" s="2506">
        <v>45607.583333333336</v>
      </c>
      <c r="D3468" s="2506">
        <v>45610.583333333336</v>
      </c>
      <c r="E3468" s="2508">
        <v>72.0</v>
      </c>
      <c r="F3468" s="2508" t="s">
        <v>517</v>
      </c>
      <c r="G3468" s="2508">
        <v>6.0</v>
      </c>
      <c r="H3468" s="2508">
        <v>115.0</v>
      </c>
      <c r="I3468" s="2508">
        <v>392.0</v>
      </c>
      <c r="J3468" s="2508">
        <v>95.0</v>
      </c>
      <c r="K3468" s="2510">
        <v>229300.0</v>
      </c>
      <c r="L3468" s="2510">
        <v>5879.0</v>
      </c>
      <c r="M3468" s="2508">
        <v>144.0</v>
      </c>
      <c r="N3468" s="2508">
        <v>13.0</v>
      </c>
      <c r="O3468" s="2508">
        <v>39.0</v>
      </c>
      <c r="P3468" s="2508">
        <v>0.5</v>
      </c>
    </row>
    <row r="3469">
      <c r="A3469" s="2505" t="s">
        <v>31</v>
      </c>
      <c r="B3469" s="2505" t="s">
        <v>783</v>
      </c>
      <c r="C3469" s="2506">
        <v>45614.583333333336</v>
      </c>
      <c r="D3469" s="2506">
        <v>45617.583333333336</v>
      </c>
      <c r="E3469" s="2508">
        <v>72.0</v>
      </c>
      <c r="F3469" s="2508" t="s">
        <v>517</v>
      </c>
      <c r="G3469" s="2508">
        <v>4.0</v>
      </c>
      <c r="H3469" s="2508">
        <v>79.0</v>
      </c>
      <c r="I3469" s="2508">
        <v>520.0</v>
      </c>
      <c r="J3469" s="2508">
        <v>81.0</v>
      </c>
      <c r="K3469" s="2510">
        <v>295923.0</v>
      </c>
      <c r="L3469" s="2510">
        <v>14796.0</v>
      </c>
      <c r="M3469" s="2508">
        <v>85.0</v>
      </c>
      <c r="N3469" s="2508">
        <v>32.0</v>
      </c>
      <c r="O3469" s="2508">
        <v>20.0</v>
      </c>
      <c r="P3469" s="2508">
        <v>0.3</v>
      </c>
    </row>
    <row r="3470">
      <c r="A3470" s="2505" t="s">
        <v>30</v>
      </c>
      <c r="B3470" s="2505" t="s">
        <v>783</v>
      </c>
      <c r="C3470" s="2506">
        <v>45621.583333333336</v>
      </c>
      <c r="D3470" s="2506">
        <v>45624.583333333336</v>
      </c>
      <c r="E3470" s="2508">
        <v>72.0</v>
      </c>
      <c r="F3470" s="2508" t="s">
        <v>517</v>
      </c>
      <c r="G3470" s="2508">
        <v>5.0</v>
      </c>
      <c r="H3470" s="2508">
        <v>28.0</v>
      </c>
      <c r="I3470" s="2508">
        <v>785.0</v>
      </c>
      <c r="J3470" s="2508">
        <v>33.0</v>
      </c>
      <c r="K3470" s="2510">
        <v>576509.0</v>
      </c>
      <c r="L3470" s="2510">
        <v>30343.0</v>
      </c>
      <c r="M3470" s="2508">
        <v>38.0</v>
      </c>
      <c r="N3470" s="2508">
        <v>65.0</v>
      </c>
      <c r="O3470" s="2508">
        <v>19.0</v>
      </c>
      <c r="P3470" s="2508">
        <v>0.3</v>
      </c>
    </row>
    <row r="3471">
      <c r="A3471" s="2505" t="s">
        <v>29</v>
      </c>
      <c r="B3471" s="2505" t="s">
        <v>783</v>
      </c>
      <c r="C3471" s="2506">
        <v>45628.583333333336</v>
      </c>
      <c r="D3471" s="2506">
        <v>45631.583333333336</v>
      </c>
      <c r="E3471" s="2508">
        <v>72.0</v>
      </c>
      <c r="F3471" s="2508" t="s">
        <v>517</v>
      </c>
      <c r="G3471" s="2508">
        <v>7.0</v>
      </c>
      <c r="H3471" s="2508">
        <v>127.0</v>
      </c>
      <c r="I3471" s="2508">
        <v>326.0</v>
      </c>
      <c r="J3471" s="2508">
        <v>122.0</v>
      </c>
      <c r="K3471" s="2510">
        <v>147730.0</v>
      </c>
      <c r="L3471" s="2510">
        <v>7387.0</v>
      </c>
      <c r="M3471" s="2508">
        <v>129.0</v>
      </c>
      <c r="N3471" s="2508">
        <v>16.0</v>
      </c>
      <c r="O3471" s="2508">
        <v>20.0</v>
      </c>
      <c r="P3471" s="2508">
        <v>0.3</v>
      </c>
    </row>
    <row r="3472">
      <c r="A3472" s="2505" t="s">
        <v>28</v>
      </c>
      <c r="B3472" s="2505" t="s">
        <v>783</v>
      </c>
      <c r="C3472" s="2506">
        <v>45635.583333333336</v>
      </c>
      <c r="D3472" s="2506">
        <v>45638.583333333336</v>
      </c>
      <c r="E3472" s="2508">
        <v>72.0</v>
      </c>
      <c r="F3472" s="2508" t="s">
        <v>517</v>
      </c>
      <c r="G3472" s="2508">
        <v>4.0</v>
      </c>
      <c r="H3472" s="2508">
        <v>85.0</v>
      </c>
      <c r="I3472" s="2508">
        <v>532.0</v>
      </c>
      <c r="J3472" s="2508">
        <v>85.0</v>
      </c>
      <c r="K3472" s="2510">
        <v>223562.0</v>
      </c>
      <c r="L3472" s="2510">
        <v>17197.0</v>
      </c>
      <c r="M3472" s="2508">
        <v>75.0</v>
      </c>
      <c r="N3472" s="2508">
        <v>37.0</v>
      </c>
      <c r="O3472" s="2508">
        <v>13.0</v>
      </c>
      <c r="P3472" s="2508">
        <v>0.2</v>
      </c>
    </row>
    <row r="3473">
      <c r="A3473" s="2505" t="s">
        <v>27</v>
      </c>
      <c r="B3473" s="2505" t="s">
        <v>783</v>
      </c>
      <c r="C3473" s="2506">
        <v>45642.583333333336</v>
      </c>
      <c r="D3473" s="2506">
        <v>45645.583333333336</v>
      </c>
      <c r="E3473" s="2508">
        <v>72.0</v>
      </c>
      <c r="F3473" s="2508" t="s">
        <v>517</v>
      </c>
      <c r="G3473" s="2508">
        <v>5.0</v>
      </c>
      <c r="H3473" s="2508">
        <v>48.0</v>
      </c>
      <c r="I3473" s="2508">
        <v>696.0</v>
      </c>
      <c r="J3473" s="2508">
        <v>54.0</v>
      </c>
      <c r="K3473" s="2510">
        <v>394000.0</v>
      </c>
      <c r="L3473" s="2510">
        <v>26267.0</v>
      </c>
      <c r="M3473" s="2508">
        <v>44.0</v>
      </c>
      <c r="N3473" s="2508">
        <v>56.0</v>
      </c>
      <c r="O3473" s="2508">
        <v>15.0</v>
      </c>
      <c r="P3473" s="2508">
        <v>0.2</v>
      </c>
    </row>
    <row r="3474">
      <c r="A3474" s="2505" t="s">
        <v>26</v>
      </c>
      <c r="B3474" s="2505" t="s">
        <v>783</v>
      </c>
      <c r="C3474" s="2506">
        <v>45649.583333333336</v>
      </c>
      <c r="D3474" s="2506">
        <v>45652.583333333336</v>
      </c>
      <c r="E3474" s="2508">
        <v>72.0</v>
      </c>
      <c r="F3474" s="2508" t="s">
        <v>517</v>
      </c>
      <c r="G3474" s="2508">
        <v>7.0</v>
      </c>
      <c r="H3474" s="2508">
        <v>28.0</v>
      </c>
      <c r="I3474" s="2508">
        <v>767.0</v>
      </c>
      <c r="J3474" s="2508">
        <v>24.0</v>
      </c>
      <c r="K3474" s="2510">
        <v>673540.0</v>
      </c>
      <c r="L3474" s="2510">
        <v>22451.0</v>
      </c>
      <c r="M3474" s="2508">
        <v>49.0</v>
      </c>
      <c r="N3474" s="2508">
        <v>48.0</v>
      </c>
      <c r="O3474" s="2508">
        <v>30.0</v>
      </c>
      <c r="P3474" s="2508">
        <v>0.4</v>
      </c>
    </row>
    <row r="3475">
      <c r="A3475" s="2505" t="s">
        <v>25</v>
      </c>
      <c r="B3475" s="2505" t="s">
        <v>783</v>
      </c>
      <c r="C3475" s="2506">
        <v>45656.583333333336</v>
      </c>
      <c r="D3475" s="2506">
        <v>45659.583333333336</v>
      </c>
      <c r="E3475" s="2508">
        <v>72.0</v>
      </c>
      <c r="F3475" s="2508" t="s">
        <v>517</v>
      </c>
      <c r="G3475" s="2508">
        <v>6.0</v>
      </c>
      <c r="H3475" s="2508">
        <v>71.0</v>
      </c>
      <c r="I3475" s="2508">
        <v>550.0</v>
      </c>
      <c r="J3475" s="2508">
        <v>55.0</v>
      </c>
      <c r="K3475" s="2510">
        <v>262708.0</v>
      </c>
      <c r="L3475" s="2510">
        <v>7727.0</v>
      </c>
      <c r="M3475" s="2508">
        <v>122.0</v>
      </c>
      <c r="N3475" s="2508">
        <v>17.0</v>
      </c>
      <c r="O3475" s="2508">
        <v>34.0</v>
      </c>
      <c r="P3475" s="2508">
        <v>0.5</v>
      </c>
    </row>
    <row r="3476">
      <c r="A3476" s="2505" t="s">
        <v>24</v>
      </c>
      <c r="B3476" s="2505" t="s">
        <v>783</v>
      </c>
      <c r="C3476" s="2506">
        <v>45663.583333333336</v>
      </c>
      <c r="D3476" s="2506">
        <v>45666.583333333336</v>
      </c>
      <c r="E3476" s="2508">
        <v>72.0</v>
      </c>
      <c r="F3476" s="2508" t="s">
        <v>517</v>
      </c>
      <c r="G3476" s="2508">
        <v>6.0</v>
      </c>
      <c r="H3476" s="2508">
        <v>43.0</v>
      </c>
      <c r="I3476" s="2508">
        <v>702.0</v>
      </c>
      <c r="J3476" s="2508">
        <v>47.0</v>
      </c>
      <c r="K3476" s="2510">
        <v>389308.0</v>
      </c>
      <c r="L3476" s="2510">
        <v>20490.0</v>
      </c>
      <c r="M3476" s="2508">
        <v>54.0</v>
      </c>
      <c r="N3476" s="2508">
        <v>44.0</v>
      </c>
      <c r="O3476" s="2508">
        <v>19.0</v>
      </c>
      <c r="P3476" s="2508">
        <v>0.3</v>
      </c>
    </row>
    <row r="3477">
      <c r="A3477" s="2505" t="s">
        <v>23</v>
      </c>
      <c r="B3477" s="2505" t="s">
        <v>783</v>
      </c>
      <c r="C3477" s="2506">
        <v>45670.583333333336</v>
      </c>
      <c r="D3477" s="2506">
        <v>45673.583333333336</v>
      </c>
      <c r="E3477" s="2508">
        <v>72.0</v>
      </c>
      <c r="F3477" s="2508" t="s">
        <v>517</v>
      </c>
      <c r="G3477" s="2508">
        <v>7.0</v>
      </c>
      <c r="H3477" s="2508">
        <v>25.0</v>
      </c>
      <c r="I3477" s="2508">
        <v>799.0</v>
      </c>
      <c r="J3477" s="2508">
        <v>36.0</v>
      </c>
      <c r="K3477" s="2510">
        <v>511853.0</v>
      </c>
      <c r="L3477" s="2510">
        <v>26940.0</v>
      </c>
      <c r="M3477" s="2508">
        <v>29.0</v>
      </c>
      <c r="N3477" s="2508">
        <v>58.0</v>
      </c>
      <c r="O3477" s="2508">
        <v>19.0</v>
      </c>
      <c r="P3477" s="2508">
        <v>0.3</v>
      </c>
    </row>
    <row r="3478">
      <c r="A3478" s="2505" t="s">
        <v>22</v>
      </c>
      <c r="B3478" s="2505" t="s">
        <v>783</v>
      </c>
      <c r="C3478" s="2506">
        <v>45677.583333333336</v>
      </c>
      <c r="D3478" s="2506">
        <v>45680.583333333336</v>
      </c>
      <c r="E3478" s="2508">
        <v>72.0</v>
      </c>
      <c r="F3478" s="2508" t="s">
        <v>517</v>
      </c>
      <c r="G3478" s="2508">
        <v>6.0</v>
      </c>
      <c r="H3478" s="2508">
        <v>89.0</v>
      </c>
      <c r="I3478" s="2508">
        <v>511.0</v>
      </c>
      <c r="J3478" s="2508">
        <v>75.0</v>
      </c>
      <c r="K3478" s="2510">
        <v>325193.0</v>
      </c>
      <c r="L3478" s="2510">
        <v>10162.0</v>
      </c>
      <c r="M3478" s="2508">
        <v>111.0</v>
      </c>
      <c r="N3478" s="2508">
        <v>22.0</v>
      </c>
      <c r="O3478" s="2508">
        <v>32.0</v>
      </c>
      <c r="P3478" s="2508">
        <v>0.4</v>
      </c>
    </row>
    <row r="3479">
      <c r="A3479" s="2505" t="s">
        <v>21</v>
      </c>
      <c r="B3479" s="2505" t="s">
        <v>783</v>
      </c>
      <c r="C3479" s="2506">
        <v>45684.583333333336</v>
      </c>
      <c r="D3479" s="2506">
        <v>45687.583333333336</v>
      </c>
      <c r="E3479" s="2508">
        <v>72.0</v>
      </c>
      <c r="F3479" s="2508" t="s">
        <v>517</v>
      </c>
      <c r="G3479" s="2508">
        <v>5.0</v>
      </c>
      <c r="H3479" s="2508">
        <v>45.0</v>
      </c>
      <c r="I3479" s="2508">
        <v>698.0</v>
      </c>
      <c r="J3479" s="2508">
        <v>52.0</v>
      </c>
      <c r="K3479" s="2510">
        <v>464138.0</v>
      </c>
      <c r="L3479" s="2510">
        <v>24428.0</v>
      </c>
      <c r="M3479" s="2508">
        <v>56.0</v>
      </c>
      <c r="N3479" s="2508">
        <v>52.0</v>
      </c>
      <c r="O3479" s="2508">
        <v>19.0</v>
      </c>
      <c r="P3479" s="2508">
        <v>0.3</v>
      </c>
    </row>
    <row r="3480">
      <c r="A3480" s="2505" t="s">
        <v>20</v>
      </c>
      <c r="B3480" s="2505" t="s">
        <v>783</v>
      </c>
      <c r="C3480" s="2506">
        <v>45691.583333333336</v>
      </c>
      <c r="D3480" s="2506">
        <v>45694.583333333336</v>
      </c>
      <c r="E3480" s="2508">
        <v>72.0</v>
      </c>
      <c r="F3480" s="2508" t="s">
        <v>517</v>
      </c>
      <c r="G3480" s="2508">
        <v>5.0</v>
      </c>
      <c r="H3480" s="2508">
        <v>93.0</v>
      </c>
      <c r="I3480" s="2508">
        <v>481.0</v>
      </c>
      <c r="J3480" s="2508">
        <v>86.0</v>
      </c>
      <c r="K3480" s="2510">
        <v>208317.0</v>
      </c>
      <c r="L3480" s="2510">
        <v>10964.0</v>
      </c>
      <c r="M3480" s="2508">
        <v>104.0</v>
      </c>
      <c r="N3480" s="2508">
        <v>23.0</v>
      </c>
      <c r="O3480" s="2508">
        <v>19.0</v>
      </c>
      <c r="P3480" s="2508">
        <v>0.3</v>
      </c>
    </row>
    <row r="3481">
      <c r="A3481" s="2505" t="s">
        <v>19</v>
      </c>
      <c r="B3481" s="2505" t="s">
        <v>783</v>
      </c>
      <c r="C3481" s="2506">
        <v>45698.583333333336</v>
      </c>
      <c r="D3481" s="2506">
        <v>45701.583333333336</v>
      </c>
      <c r="E3481" s="2508">
        <v>72.0</v>
      </c>
      <c r="F3481" s="2508" t="s">
        <v>517</v>
      </c>
      <c r="G3481" s="2508">
        <v>4.0</v>
      </c>
      <c r="H3481" s="2508">
        <v>94.0</v>
      </c>
      <c r="I3481" s="2508">
        <v>426.0</v>
      </c>
      <c r="J3481" s="2508">
        <v>93.0</v>
      </c>
      <c r="K3481" s="2510">
        <v>141588.0</v>
      </c>
      <c r="L3481" s="2510">
        <v>10891.0</v>
      </c>
      <c r="M3481" s="2508">
        <v>97.0</v>
      </c>
      <c r="N3481" s="2508">
        <v>23.0</v>
      </c>
      <c r="O3481" s="2508">
        <v>13.0</v>
      </c>
      <c r="P3481" s="2508">
        <v>0.2</v>
      </c>
    </row>
    <row r="3482">
      <c r="A3482" s="2505" t="s">
        <v>18</v>
      </c>
      <c r="B3482" s="2505" t="s">
        <v>783</v>
      </c>
      <c r="C3482" s="2506">
        <v>45705.583333333336</v>
      </c>
      <c r="D3482" s="2506">
        <v>45708.583333333336</v>
      </c>
      <c r="E3482" s="2508">
        <v>72.0</v>
      </c>
      <c r="F3482" s="2508" t="s">
        <v>517</v>
      </c>
      <c r="G3482" s="2508">
        <v>4.0</v>
      </c>
      <c r="H3482" s="2508">
        <v>132.0</v>
      </c>
      <c r="I3482" s="2508">
        <v>259.0</v>
      </c>
      <c r="J3482" s="2508">
        <v>137.0</v>
      </c>
      <c r="K3482" s="2510">
        <v>54956.0</v>
      </c>
      <c r="L3482" s="2510">
        <v>10991.0</v>
      </c>
      <c r="M3482" s="2508">
        <v>96.0</v>
      </c>
      <c r="N3482" s="2508">
        <v>24.0</v>
      </c>
      <c r="O3482" s="2508">
        <v>5.0</v>
      </c>
      <c r="P3482" s="2508">
        <v>0.1</v>
      </c>
    </row>
    <row r="3483">
      <c r="A3483" s="2505" t="s">
        <v>17</v>
      </c>
      <c r="B3483" s="2505" t="s">
        <v>783</v>
      </c>
      <c r="C3483" s="2506">
        <v>45712.583333333336</v>
      </c>
      <c r="D3483" s="2506">
        <v>45715.583333333336</v>
      </c>
      <c r="E3483" s="2508">
        <v>72.0</v>
      </c>
      <c r="F3483" s="2508" t="s">
        <v>517</v>
      </c>
      <c r="G3483" s="2508">
        <v>2.0</v>
      </c>
      <c r="H3483" s="2508">
        <v>144.0</v>
      </c>
      <c r="I3483" s="2508">
        <v>175.0</v>
      </c>
      <c r="J3483" s="2508">
        <v>143.0</v>
      </c>
      <c r="K3483" s="2510">
        <v>24957.0</v>
      </c>
      <c r="L3483" s="2510">
        <v>8319.0</v>
      </c>
      <c r="M3483" s="2508">
        <v>119.0</v>
      </c>
      <c r="N3483" s="2508">
        <v>18.0</v>
      </c>
      <c r="O3483" s="2508">
        <v>3.0</v>
      </c>
      <c r="P3483" s="2508">
        <v>0.0</v>
      </c>
    </row>
    <row r="3484">
      <c r="A3484" s="2505" t="s">
        <v>16</v>
      </c>
      <c r="B3484" s="2505" t="s">
        <v>783</v>
      </c>
      <c r="C3484" s="2506">
        <v>45719.583333333336</v>
      </c>
      <c r="D3484" s="2506">
        <v>45722.583333333336</v>
      </c>
      <c r="E3484" s="2508">
        <v>72.0</v>
      </c>
      <c r="F3484" s="2508" t="s">
        <v>517</v>
      </c>
      <c r="G3484" s="2508">
        <v>2.0</v>
      </c>
      <c r="H3484" s="2508">
        <v>153.0</v>
      </c>
      <c r="I3484" s="2508">
        <v>85.0</v>
      </c>
      <c r="J3484" s="2508">
        <v>158.0</v>
      </c>
      <c r="K3484" s="2510">
        <v>6058.0</v>
      </c>
      <c r="L3484" s="2510">
        <v>6058.0</v>
      </c>
      <c r="M3484" s="2508">
        <v>122.0</v>
      </c>
      <c r="N3484" s="2508">
        <v>13.0</v>
      </c>
      <c r="O3484" s="2508">
        <v>1.0</v>
      </c>
      <c r="P3484" s="2508">
        <v>0.0</v>
      </c>
    </row>
    <row r="3485">
      <c r="A3485" s="2505" t="s">
        <v>782</v>
      </c>
      <c r="B3485" s="2505" t="s">
        <v>783</v>
      </c>
      <c r="C3485" s="2506">
        <v>45502.625</v>
      </c>
      <c r="D3485" s="2506">
        <v>45505.583333333336</v>
      </c>
      <c r="E3485" s="2508">
        <v>71.0</v>
      </c>
      <c r="F3485" s="2508" t="s">
        <v>284</v>
      </c>
      <c r="G3485" s="2508">
        <v>4.0</v>
      </c>
      <c r="H3485" s="2508">
        <v>31.0</v>
      </c>
      <c r="I3485" s="2508">
        <v>708.0</v>
      </c>
      <c r="J3485" s="2508">
        <v>36.0</v>
      </c>
      <c r="K3485" s="2510">
        <v>386020.0</v>
      </c>
      <c r="L3485" s="2510">
        <v>3899.0</v>
      </c>
      <c r="M3485" s="2508">
        <v>96.0</v>
      </c>
      <c r="N3485" s="2508">
        <v>17.0</v>
      </c>
      <c r="O3485" s="2508">
        <v>99.0</v>
      </c>
      <c r="P3485" s="2508">
        <v>1.4</v>
      </c>
    </row>
    <row r="3486">
      <c r="A3486" s="2505" t="s">
        <v>46</v>
      </c>
      <c r="B3486" s="2505" t="s">
        <v>783</v>
      </c>
      <c r="C3486" s="2506">
        <v>45509.625</v>
      </c>
      <c r="D3486" s="2506">
        <v>45512.583333333336</v>
      </c>
      <c r="E3486" s="2508">
        <v>71.0</v>
      </c>
      <c r="F3486" s="2508" t="s">
        <v>284</v>
      </c>
      <c r="G3486" s="2508">
        <v>6.0</v>
      </c>
      <c r="H3486" s="2508">
        <v>55.0</v>
      </c>
      <c r="I3486" s="2508">
        <v>622.0</v>
      </c>
      <c r="J3486" s="2508">
        <v>54.0</v>
      </c>
      <c r="K3486" s="2510">
        <v>215027.0</v>
      </c>
      <c r="L3486" s="2510">
        <v>3360.0</v>
      </c>
      <c r="M3486" s="2508">
        <v>119.0</v>
      </c>
      <c r="N3486" s="2508">
        <v>14.0</v>
      </c>
      <c r="O3486" s="2508">
        <v>64.0</v>
      </c>
      <c r="P3486" s="2508">
        <v>0.9</v>
      </c>
    </row>
    <row r="3487">
      <c r="A3487" s="2505" t="s">
        <v>45</v>
      </c>
      <c r="B3487" s="2505" t="s">
        <v>783</v>
      </c>
      <c r="C3487" s="2506">
        <v>45516.625</v>
      </c>
      <c r="D3487" s="2506">
        <v>45519.583333333336</v>
      </c>
      <c r="E3487" s="2508">
        <v>71.0</v>
      </c>
      <c r="F3487" s="2508" t="s">
        <v>284</v>
      </c>
      <c r="G3487" s="2508">
        <v>5.0</v>
      </c>
      <c r="H3487" s="2508">
        <v>44.0</v>
      </c>
      <c r="I3487" s="2508">
        <v>634.0</v>
      </c>
      <c r="J3487" s="2508">
        <v>54.0</v>
      </c>
      <c r="K3487" s="2510">
        <v>182719.0</v>
      </c>
      <c r="L3487" s="2510">
        <v>4060.0</v>
      </c>
      <c r="M3487" s="2508">
        <v>96.0</v>
      </c>
      <c r="N3487" s="2508">
        <v>17.0</v>
      </c>
      <c r="O3487" s="2508">
        <v>45.0</v>
      </c>
      <c r="P3487" s="2508">
        <v>0.6</v>
      </c>
    </row>
    <row r="3488">
      <c r="A3488" s="2505" t="s">
        <v>44</v>
      </c>
      <c r="B3488" s="2505" t="s">
        <v>783</v>
      </c>
      <c r="C3488" s="2506">
        <v>45523.625</v>
      </c>
      <c r="D3488" s="2506">
        <v>45526.583333333336</v>
      </c>
      <c r="E3488" s="2508">
        <v>71.0</v>
      </c>
      <c r="F3488" s="2508" t="s">
        <v>284</v>
      </c>
      <c r="G3488" s="2508">
        <v>6.0</v>
      </c>
      <c r="H3488" s="2508">
        <v>42.0</v>
      </c>
      <c r="I3488" s="2508">
        <v>693.0</v>
      </c>
      <c r="J3488" s="2508">
        <v>38.0</v>
      </c>
      <c r="K3488" s="2510">
        <v>360014.0</v>
      </c>
      <c r="L3488" s="2510">
        <v>3674.0</v>
      </c>
      <c r="M3488" s="2508">
        <v>107.0</v>
      </c>
      <c r="N3488" s="2508">
        <v>15.0</v>
      </c>
      <c r="O3488" s="2508">
        <v>98.0</v>
      </c>
      <c r="P3488" s="2508">
        <v>1.4</v>
      </c>
    </row>
    <row r="3489">
      <c r="A3489" s="2505" t="s">
        <v>43</v>
      </c>
      <c r="B3489" s="2505" t="s">
        <v>783</v>
      </c>
      <c r="C3489" s="2506">
        <v>45530.625</v>
      </c>
      <c r="D3489" s="2506">
        <v>45533.583333333336</v>
      </c>
      <c r="E3489" s="2508">
        <v>71.0</v>
      </c>
      <c r="F3489" s="2508" t="s">
        <v>284</v>
      </c>
      <c r="G3489" s="2508">
        <v>6.0</v>
      </c>
      <c r="H3489" s="2508">
        <v>33.0</v>
      </c>
      <c r="I3489" s="2508">
        <v>712.0</v>
      </c>
      <c r="J3489" s="2508">
        <v>33.0</v>
      </c>
      <c r="K3489" s="2510">
        <v>444462.0</v>
      </c>
      <c r="L3489" s="2510">
        <v>4154.0</v>
      </c>
      <c r="M3489" s="2508">
        <v>106.0</v>
      </c>
      <c r="N3489" s="2508">
        <v>17.0</v>
      </c>
      <c r="O3489" s="2508">
        <v>107.0</v>
      </c>
      <c r="P3489" s="2508">
        <v>1.5</v>
      </c>
    </row>
    <row r="3490">
      <c r="A3490" s="2505" t="s">
        <v>42</v>
      </c>
      <c r="B3490" s="2505" t="s">
        <v>783</v>
      </c>
      <c r="C3490" s="2506">
        <v>45537.708333333336</v>
      </c>
      <c r="D3490" s="2506">
        <v>45540.666666666664</v>
      </c>
      <c r="E3490" s="2508">
        <v>71.0</v>
      </c>
      <c r="F3490" s="2508" t="s">
        <v>284</v>
      </c>
      <c r="G3490" s="2508">
        <v>6.0</v>
      </c>
      <c r="H3490" s="2508">
        <v>34.0</v>
      </c>
      <c r="I3490" s="2508">
        <v>723.0</v>
      </c>
      <c r="J3490" s="2508">
        <v>34.0</v>
      </c>
      <c r="K3490" s="2510">
        <v>382049.0</v>
      </c>
      <c r="L3490" s="2510">
        <v>4776.0</v>
      </c>
      <c r="M3490" s="2508">
        <v>105.0</v>
      </c>
      <c r="N3490" s="2508">
        <v>20.0</v>
      </c>
      <c r="O3490" s="2508">
        <v>80.0</v>
      </c>
      <c r="P3490" s="2508">
        <v>1.1</v>
      </c>
    </row>
    <row r="3491">
      <c r="A3491" s="2505" t="s">
        <v>41</v>
      </c>
      <c r="B3491" s="2505" t="s">
        <v>783</v>
      </c>
      <c r="C3491" s="2506">
        <v>45544.708333333336</v>
      </c>
      <c r="D3491" s="2506">
        <v>45547.583333333336</v>
      </c>
      <c r="E3491" s="2508">
        <v>69.0</v>
      </c>
      <c r="F3491" s="2508" t="s">
        <v>284</v>
      </c>
      <c r="G3491" s="2508">
        <v>6.0</v>
      </c>
      <c r="H3491" s="2508">
        <v>43.0</v>
      </c>
      <c r="I3491" s="2508">
        <v>708.0</v>
      </c>
      <c r="J3491" s="2508">
        <v>57.0</v>
      </c>
      <c r="K3491" s="2510">
        <v>227628.0</v>
      </c>
      <c r="L3491" s="2510">
        <v>6898.0</v>
      </c>
      <c r="M3491" s="2508">
        <v>69.0</v>
      </c>
      <c r="N3491" s="2508">
        <v>28.0</v>
      </c>
      <c r="O3491" s="2508">
        <v>33.0</v>
      </c>
      <c r="P3491" s="2508">
        <v>0.5</v>
      </c>
    </row>
    <row r="3492">
      <c r="A3492" s="2505" t="s">
        <v>40</v>
      </c>
      <c r="B3492" s="2505" t="s">
        <v>783</v>
      </c>
      <c r="C3492" s="2506">
        <v>45551.708333333336</v>
      </c>
      <c r="D3492" s="2506">
        <v>45554.583333333336</v>
      </c>
      <c r="E3492" s="2508">
        <v>69.0</v>
      </c>
      <c r="F3492" s="2508" t="s">
        <v>284</v>
      </c>
      <c r="G3492" s="2508">
        <v>5.0</v>
      </c>
      <c r="H3492" s="2508">
        <v>53.0</v>
      </c>
      <c r="I3492" s="2508">
        <v>678.0</v>
      </c>
      <c r="J3492" s="2508">
        <v>48.0</v>
      </c>
      <c r="K3492" s="2510">
        <v>250023.0</v>
      </c>
      <c r="L3492" s="2510">
        <v>3732.0</v>
      </c>
      <c r="M3492" s="2508">
        <v>107.0</v>
      </c>
      <c r="N3492" s="2508">
        <v>15.0</v>
      </c>
      <c r="O3492" s="2508">
        <v>67.0</v>
      </c>
      <c r="P3492" s="2508">
        <v>1.0</v>
      </c>
    </row>
    <row r="3493">
      <c r="A3493" s="2505" t="s">
        <v>39</v>
      </c>
      <c r="B3493" s="2505" t="s">
        <v>783</v>
      </c>
      <c r="C3493" s="2506">
        <v>45558.708333333336</v>
      </c>
      <c r="D3493" s="2506">
        <v>45561.583333333336</v>
      </c>
      <c r="E3493" s="2508">
        <v>69.0</v>
      </c>
      <c r="F3493" s="2508" t="s">
        <v>284</v>
      </c>
      <c r="G3493" s="2508">
        <v>6.0</v>
      </c>
      <c r="H3493" s="2508">
        <v>53.0</v>
      </c>
      <c r="I3493" s="2508">
        <v>659.0</v>
      </c>
      <c r="J3493" s="2508">
        <v>65.0</v>
      </c>
      <c r="K3493" s="2510">
        <v>220999.0</v>
      </c>
      <c r="L3493" s="2510">
        <v>5525.0</v>
      </c>
      <c r="M3493" s="2508">
        <v>93.0</v>
      </c>
      <c r="N3493" s="2508">
        <v>23.0</v>
      </c>
      <c r="O3493" s="2508">
        <v>40.0</v>
      </c>
      <c r="P3493" s="2508">
        <v>0.6</v>
      </c>
    </row>
    <row r="3494">
      <c r="A3494" s="2505" t="s">
        <v>38</v>
      </c>
      <c r="B3494" s="2505" t="s">
        <v>783</v>
      </c>
      <c r="C3494" s="2506">
        <v>45565.708333333336</v>
      </c>
      <c r="D3494" s="2506">
        <v>45568.583333333336</v>
      </c>
      <c r="E3494" s="2508">
        <v>69.0</v>
      </c>
      <c r="F3494" s="2508" t="s">
        <v>284</v>
      </c>
      <c r="G3494" s="2508">
        <v>5.0</v>
      </c>
      <c r="H3494" s="2508">
        <v>25.0</v>
      </c>
      <c r="I3494" s="2508">
        <v>785.0</v>
      </c>
      <c r="J3494" s="2508">
        <v>31.0</v>
      </c>
      <c r="K3494" s="2510">
        <v>492038.0</v>
      </c>
      <c r="L3494" s="2510">
        <v>6150.0</v>
      </c>
      <c r="M3494" s="2508">
        <v>79.0</v>
      </c>
      <c r="N3494" s="2508">
        <v>25.0</v>
      </c>
      <c r="O3494" s="2508">
        <v>80.0</v>
      </c>
      <c r="P3494" s="2508">
        <v>1.2</v>
      </c>
    </row>
    <row r="3495">
      <c r="A3495" s="2505" t="s">
        <v>37</v>
      </c>
      <c r="B3495" s="2505" t="s">
        <v>783</v>
      </c>
      <c r="C3495" s="2506">
        <v>45572.625</v>
      </c>
      <c r="D3495" s="2506">
        <v>45575.583333333336</v>
      </c>
      <c r="E3495" s="2508">
        <v>71.0</v>
      </c>
      <c r="F3495" s="2508" t="s">
        <v>284</v>
      </c>
      <c r="G3495" s="2508">
        <v>6.0</v>
      </c>
      <c r="H3495" s="2508">
        <v>43.0</v>
      </c>
      <c r="I3495" s="2508">
        <v>694.0</v>
      </c>
      <c r="J3495" s="2508">
        <v>52.0</v>
      </c>
      <c r="K3495" s="2510">
        <v>373257.0</v>
      </c>
      <c r="L3495" s="2510">
        <v>5489.0</v>
      </c>
      <c r="M3495" s="2508">
        <v>97.0</v>
      </c>
      <c r="N3495" s="2508">
        <v>23.0</v>
      </c>
      <c r="O3495" s="2508">
        <v>68.0</v>
      </c>
      <c r="P3495" s="2508">
        <v>1.0</v>
      </c>
    </row>
    <row r="3496">
      <c r="A3496" s="2505" t="s">
        <v>36</v>
      </c>
      <c r="B3496" s="2505" t="s">
        <v>783</v>
      </c>
      <c r="C3496" s="2506">
        <v>45579.625</v>
      </c>
      <c r="D3496" s="2506">
        <v>45582.583333333336</v>
      </c>
      <c r="E3496" s="2508">
        <v>71.0</v>
      </c>
      <c r="F3496" s="2508" t="s">
        <v>284</v>
      </c>
      <c r="G3496" s="2508">
        <v>7.0</v>
      </c>
      <c r="H3496" s="2508">
        <v>55.0</v>
      </c>
      <c r="I3496" s="2508">
        <v>649.0</v>
      </c>
      <c r="J3496" s="2508">
        <v>63.0</v>
      </c>
      <c r="K3496" s="2510">
        <v>322150.0</v>
      </c>
      <c r="L3496" s="2510">
        <v>5196.0</v>
      </c>
      <c r="M3496" s="2508">
        <v>109.0</v>
      </c>
      <c r="N3496" s="2508">
        <v>21.0</v>
      </c>
      <c r="O3496" s="2508">
        <v>62.0</v>
      </c>
      <c r="P3496" s="2508">
        <v>0.9</v>
      </c>
    </row>
    <row r="3497">
      <c r="A3497" s="2505" t="s">
        <v>35</v>
      </c>
      <c r="B3497" s="2505" t="s">
        <v>783</v>
      </c>
      <c r="C3497" s="2506">
        <v>45586.625</v>
      </c>
      <c r="D3497" s="2506">
        <v>45589.583333333336</v>
      </c>
      <c r="E3497" s="2508">
        <v>71.0</v>
      </c>
      <c r="F3497" s="2508" t="s">
        <v>284</v>
      </c>
      <c r="G3497" s="2508">
        <v>6.0</v>
      </c>
      <c r="H3497" s="2508">
        <v>39.0</v>
      </c>
      <c r="I3497" s="2508">
        <v>713.0</v>
      </c>
      <c r="J3497" s="2508">
        <v>36.0</v>
      </c>
      <c r="K3497" s="2510">
        <v>397734.0</v>
      </c>
      <c r="L3497" s="2510">
        <v>4469.0</v>
      </c>
      <c r="M3497" s="2508">
        <v>106.0</v>
      </c>
      <c r="N3497" s="2508">
        <v>18.0</v>
      </c>
      <c r="O3497" s="2508">
        <v>89.0</v>
      </c>
      <c r="P3497" s="2508">
        <v>1.3</v>
      </c>
    </row>
    <row r="3498">
      <c r="A3498" s="2505" t="s">
        <v>34</v>
      </c>
      <c r="B3498" s="2505" t="s">
        <v>783</v>
      </c>
      <c r="C3498" s="2506">
        <v>45593.583333333336</v>
      </c>
      <c r="D3498" s="2506">
        <v>45596.583333333336</v>
      </c>
      <c r="E3498" s="2508">
        <v>72.0</v>
      </c>
      <c r="F3498" s="2508" t="s">
        <v>284</v>
      </c>
      <c r="G3498" s="2508">
        <v>6.0</v>
      </c>
      <c r="H3498" s="2508">
        <v>42.0</v>
      </c>
      <c r="I3498" s="2508">
        <v>709.0</v>
      </c>
      <c r="J3498" s="2508">
        <v>38.0</v>
      </c>
      <c r="K3498" s="2510">
        <v>565047.0</v>
      </c>
      <c r="L3498" s="2510">
        <v>4871.0</v>
      </c>
      <c r="M3498" s="2508">
        <v>101.0</v>
      </c>
      <c r="N3498" s="2508">
        <v>20.0</v>
      </c>
      <c r="O3498" s="2508">
        <v>116.0</v>
      </c>
      <c r="P3498" s="2508">
        <v>1.6</v>
      </c>
    </row>
    <row r="3499">
      <c r="A3499" s="2505" t="s">
        <v>33</v>
      </c>
      <c r="B3499" s="2505" t="s">
        <v>783</v>
      </c>
      <c r="C3499" s="2506">
        <v>45600.583333333336</v>
      </c>
      <c r="D3499" s="2506">
        <v>45603.583333333336</v>
      </c>
      <c r="E3499" s="2508">
        <v>72.0</v>
      </c>
      <c r="F3499" s="2508" t="s">
        <v>284</v>
      </c>
      <c r="G3499" s="2508">
        <v>6.0</v>
      </c>
      <c r="H3499" s="2508">
        <v>65.0</v>
      </c>
      <c r="I3499" s="2508">
        <v>608.0</v>
      </c>
      <c r="J3499" s="2508">
        <v>65.0</v>
      </c>
      <c r="K3499" s="2510">
        <v>350416.0</v>
      </c>
      <c r="L3499" s="2510">
        <v>3576.0</v>
      </c>
      <c r="M3499" s="2508">
        <v>126.0</v>
      </c>
      <c r="N3499" s="2508">
        <v>15.0</v>
      </c>
      <c r="O3499" s="2508">
        <v>98.0</v>
      </c>
      <c r="P3499" s="2508">
        <v>1.4</v>
      </c>
    </row>
    <row r="3500">
      <c r="A3500" s="2505" t="s">
        <v>32</v>
      </c>
      <c r="B3500" s="2505" t="s">
        <v>783</v>
      </c>
      <c r="C3500" s="2506">
        <v>45607.583333333336</v>
      </c>
      <c r="D3500" s="2506">
        <v>45610.583333333336</v>
      </c>
      <c r="E3500" s="2508">
        <v>72.0</v>
      </c>
      <c r="F3500" s="2508" t="s">
        <v>284</v>
      </c>
      <c r="G3500" s="2508">
        <v>5.0</v>
      </c>
      <c r="H3500" s="2508">
        <v>40.0</v>
      </c>
      <c r="I3500" s="2508">
        <v>729.0</v>
      </c>
      <c r="J3500" s="2508">
        <v>38.0</v>
      </c>
      <c r="K3500" s="2510">
        <v>662893.0</v>
      </c>
      <c r="L3500" s="2510">
        <v>4735.0</v>
      </c>
      <c r="M3500" s="2508">
        <v>111.0</v>
      </c>
      <c r="N3500" s="2508">
        <v>19.0</v>
      </c>
      <c r="O3500" s="2508">
        <v>140.0</v>
      </c>
      <c r="P3500" s="2508">
        <v>1.9</v>
      </c>
    </row>
    <row r="3501">
      <c r="A3501" s="2505" t="s">
        <v>31</v>
      </c>
      <c r="B3501" s="2505" t="s">
        <v>783</v>
      </c>
      <c r="C3501" s="2506">
        <v>45614.583333333336</v>
      </c>
      <c r="D3501" s="2506">
        <v>45617.583333333336</v>
      </c>
      <c r="E3501" s="2508">
        <v>72.0</v>
      </c>
      <c r="F3501" s="2508" t="s">
        <v>284</v>
      </c>
      <c r="G3501" s="2508">
        <v>6.0</v>
      </c>
      <c r="H3501" s="2508">
        <v>24.0</v>
      </c>
      <c r="I3501" s="2508">
        <v>806.0</v>
      </c>
      <c r="J3501" s="2508">
        <v>21.0</v>
      </c>
      <c r="K3501" s="2510">
        <v>1691539.0</v>
      </c>
      <c r="L3501" s="2510">
        <v>7941.0</v>
      </c>
      <c r="M3501" s="2508">
        <v>83.0</v>
      </c>
      <c r="N3501" s="2508">
        <v>32.0</v>
      </c>
      <c r="O3501" s="2508">
        <v>213.0</v>
      </c>
      <c r="P3501" s="2508">
        <v>3.0</v>
      </c>
    </row>
    <row r="3502">
      <c r="A3502" s="2505" t="s">
        <v>30</v>
      </c>
      <c r="B3502" s="2505" t="s">
        <v>783</v>
      </c>
      <c r="C3502" s="2506">
        <v>45621.583333333336</v>
      </c>
      <c r="D3502" s="2506">
        <v>45624.583333333336</v>
      </c>
      <c r="E3502" s="2508">
        <v>72.0</v>
      </c>
      <c r="F3502" s="2508" t="s">
        <v>284</v>
      </c>
      <c r="G3502" s="2508">
        <v>7.0</v>
      </c>
      <c r="H3502" s="2508">
        <v>39.0</v>
      </c>
      <c r="I3502" s="2508">
        <v>730.0</v>
      </c>
      <c r="J3502" s="2508">
        <v>38.0</v>
      </c>
      <c r="K3502" s="2510">
        <v>488752.0</v>
      </c>
      <c r="L3502" s="2510">
        <v>6187.0</v>
      </c>
      <c r="M3502" s="2508">
        <v>97.0</v>
      </c>
      <c r="N3502" s="2508">
        <v>25.0</v>
      </c>
      <c r="O3502" s="2508">
        <v>79.0</v>
      </c>
      <c r="P3502" s="2508">
        <v>1.1</v>
      </c>
    </row>
    <row r="3503">
      <c r="A3503" s="2505" t="s">
        <v>29</v>
      </c>
      <c r="B3503" s="2505" t="s">
        <v>783</v>
      </c>
      <c r="C3503" s="2506">
        <v>45628.583333333336</v>
      </c>
      <c r="D3503" s="2506">
        <v>45631.583333333336</v>
      </c>
      <c r="E3503" s="2508">
        <v>72.0</v>
      </c>
      <c r="F3503" s="2508" t="s">
        <v>284</v>
      </c>
      <c r="G3503" s="2508">
        <v>6.0</v>
      </c>
      <c r="H3503" s="2508">
        <v>61.0</v>
      </c>
      <c r="I3503" s="2508">
        <v>648.0</v>
      </c>
      <c r="J3503" s="2508">
        <v>65.0</v>
      </c>
      <c r="K3503" s="2510">
        <v>338810.0</v>
      </c>
      <c r="L3503" s="2510">
        <v>5944.0</v>
      </c>
      <c r="M3503" s="2508">
        <v>107.0</v>
      </c>
      <c r="N3503" s="2508">
        <v>24.0</v>
      </c>
      <c r="O3503" s="2508">
        <v>57.0</v>
      </c>
      <c r="P3503" s="2508">
        <v>0.8</v>
      </c>
    </row>
    <row r="3504">
      <c r="A3504" s="2505" t="s">
        <v>28</v>
      </c>
      <c r="B3504" s="2505" t="s">
        <v>783</v>
      </c>
      <c r="C3504" s="2506">
        <v>45635.583333333336</v>
      </c>
      <c r="D3504" s="2506">
        <v>45638.583333333336</v>
      </c>
      <c r="E3504" s="2508">
        <v>72.0</v>
      </c>
      <c r="F3504" s="2508" t="s">
        <v>284</v>
      </c>
      <c r="G3504" s="2508">
        <v>6.0</v>
      </c>
      <c r="H3504" s="2508">
        <v>39.0</v>
      </c>
      <c r="I3504" s="2508">
        <v>744.0</v>
      </c>
      <c r="J3504" s="2508">
        <v>33.0</v>
      </c>
      <c r="K3504" s="2510">
        <v>604232.0</v>
      </c>
      <c r="L3504" s="2510">
        <v>5444.0</v>
      </c>
      <c r="M3504" s="2508">
        <v>109.0</v>
      </c>
      <c r="N3504" s="2508">
        <v>22.0</v>
      </c>
      <c r="O3504" s="2508">
        <v>111.0</v>
      </c>
      <c r="P3504" s="2508">
        <v>1.5</v>
      </c>
    </row>
    <row r="3505">
      <c r="A3505" s="2505" t="s">
        <v>27</v>
      </c>
      <c r="B3505" s="2505" t="s">
        <v>783</v>
      </c>
      <c r="C3505" s="2506">
        <v>45642.583333333336</v>
      </c>
      <c r="D3505" s="2506">
        <v>45645.583333333336</v>
      </c>
      <c r="E3505" s="2508">
        <v>72.0</v>
      </c>
      <c r="F3505" s="2508" t="s">
        <v>284</v>
      </c>
      <c r="G3505" s="2508">
        <v>6.0</v>
      </c>
      <c r="H3505" s="2508">
        <v>30.0</v>
      </c>
      <c r="I3505" s="2508">
        <v>761.0</v>
      </c>
      <c r="J3505" s="2508">
        <v>26.0</v>
      </c>
      <c r="K3505" s="2510">
        <v>918519.0</v>
      </c>
      <c r="L3505" s="2510">
        <v>5777.0</v>
      </c>
      <c r="M3505" s="2508">
        <v>105.0</v>
      </c>
      <c r="N3505" s="2508">
        <v>24.0</v>
      </c>
      <c r="O3505" s="2508">
        <v>159.0</v>
      </c>
      <c r="P3505" s="2508">
        <v>2.2</v>
      </c>
    </row>
    <row r="3506">
      <c r="A3506" s="2505" t="s">
        <v>26</v>
      </c>
      <c r="B3506" s="2505" t="s">
        <v>783</v>
      </c>
      <c r="C3506" s="2506">
        <v>45649.583333333336</v>
      </c>
      <c r="D3506" s="2506">
        <v>45652.583333333336</v>
      </c>
      <c r="E3506" s="2508">
        <v>72.0</v>
      </c>
      <c r="F3506" s="2508" t="s">
        <v>284</v>
      </c>
      <c r="G3506" s="2508">
        <v>7.0</v>
      </c>
      <c r="H3506" s="2508">
        <v>31.0</v>
      </c>
      <c r="I3506" s="2508">
        <v>742.0</v>
      </c>
      <c r="J3506" s="2508">
        <v>27.0</v>
      </c>
      <c r="K3506" s="2510">
        <v>655052.0</v>
      </c>
      <c r="L3506" s="2510">
        <v>6684.0</v>
      </c>
      <c r="M3506" s="2508">
        <v>93.0</v>
      </c>
      <c r="N3506" s="2508">
        <v>27.0</v>
      </c>
      <c r="O3506" s="2508">
        <v>98.0</v>
      </c>
      <c r="P3506" s="2508">
        <v>1.4</v>
      </c>
    </row>
    <row r="3507">
      <c r="A3507" s="2505" t="s">
        <v>25</v>
      </c>
      <c r="B3507" s="2505" t="s">
        <v>783</v>
      </c>
      <c r="C3507" s="2506">
        <v>45656.583333333336</v>
      </c>
      <c r="D3507" s="2506">
        <v>45659.583333333336</v>
      </c>
      <c r="E3507" s="2508">
        <v>72.0</v>
      </c>
      <c r="F3507" s="2508" t="s">
        <v>284</v>
      </c>
      <c r="G3507" s="2508">
        <v>7.0</v>
      </c>
      <c r="H3507" s="2508">
        <v>37.0</v>
      </c>
      <c r="I3507" s="2508">
        <v>699.0</v>
      </c>
      <c r="J3507" s="2508">
        <v>39.0</v>
      </c>
      <c r="K3507" s="2510">
        <v>460136.0</v>
      </c>
      <c r="L3507" s="2510">
        <v>4511.0</v>
      </c>
      <c r="M3507" s="2508">
        <v>111.0</v>
      </c>
      <c r="N3507" s="2508">
        <v>18.0</v>
      </c>
      <c r="O3507" s="2508">
        <v>102.0</v>
      </c>
      <c r="P3507" s="2508">
        <v>1.4</v>
      </c>
    </row>
    <row r="3508">
      <c r="A3508" s="2505" t="s">
        <v>24</v>
      </c>
      <c r="B3508" s="2505" t="s">
        <v>783</v>
      </c>
      <c r="C3508" s="2506">
        <v>45663.583333333336</v>
      </c>
      <c r="D3508" s="2506">
        <v>45666.583333333336</v>
      </c>
      <c r="E3508" s="2508">
        <v>72.0</v>
      </c>
      <c r="F3508" s="2508" t="s">
        <v>284</v>
      </c>
      <c r="G3508" s="2508">
        <v>7.0</v>
      </c>
      <c r="H3508" s="2508">
        <v>35.0</v>
      </c>
      <c r="I3508" s="2508">
        <v>766.0</v>
      </c>
      <c r="J3508" s="2508">
        <v>29.0</v>
      </c>
      <c r="K3508" s="2510">
        <v>658597.0</v>
      </c>
      <c r="L3508" s="2510">
        <v>5488.0</v>
      </c>
      <c r="M3508" s="2508">
        <v>97.0</v>
      </c>
      <c r="N3508" s="2508">
        <v>22.0</v>
      </c>
      <c r="O3508" s="2508">
        <v>120.0</v>
      </c>
      <c r="P3508" s="2508">
        <v>1.7</v>
      </c>
    </row>
    <row r="3509">
      <c r="A3509" s="2505" t="s">
        <v>23</v>
      </c>
      <c r="B3509" s="2505" t="s">
        <v>783</v>
      </c>
      <c r="C3509" s="2506">
        <v>45670.583333333336</v>
      </c>
      <c r="D3509" s="2506">
        <v>45673.583333333336</v>
      </c>
      <c r="E3509" s="2508">
        <v>72.0</v>
      </c>
      <c r="F3509" s="2508" t="s">
        <v>284</v>
      </c>
      <c r="G3509" s="2508">
        <v>6.0</v>
      </c>
      <c r="H3509" s="2508">
        <v>37.0</v>
      </c>
      <c r="I3509" s="2508">
        <v>759.0</v>
      </c>
      <c r="J3509" s="2508">
        <v>34.0</v>
      </c>
      <c r="K3509" s="2510">
        <v>531635.0</v>
      </c>
      <c r="L3509" s="2510">
        <v>5717.0</v>
      </c>
      <c r="M3509" s="2508">
        <v>91.0</v>
      </c>
      <c r="N3509" s="2508">
        <v>23.0</v>
      </c>
      <c r="O3509" s="2508">
        <v>93.0</v>
      </c>
      <c r="P3509" s="2508">
        <v>1.3</v>
      </c>
    </row>
    <row r="3510">
      <c r="A3510" s="2505" t="s">
        <v>22</v>
      </c>
      <c r="B3510" s="2505" t="s">
        <v>783</v>
      </c>
      <c r="C3510" s="2506">
        <v>45677.583333333336</v>
      </c>
      <c r="D3510" s="2506">
        <v>45680.583333333336</v>
      </c>
      <c r="E3510" s="2508">
        <v>72.0</v>
      </c>
      <c r="F3510" s="2508" t="s">
        <v>284</v>
      </c>
      <c r="G3510" s="2508">
        <v>7.0</v>
      </c>
      <c r="H3510" s="2508">
        <v>26.0</v>
      </c>
      <c r="I3510" s="2508">
        <v>789.0</v>
      </c>
      <c r="J3510" s="2508">
        <v>20.0</v>
      </c>
      <c r="K3510" s="2510">
        <v>1581732.0</v>
      </c>
      <c r="L3510" s="2510">
        <v>5946.0</v>
      </c>
      <c r="M3510" s="2508">
        <v>102.0</v>
      </c>
      <c r="N3510" s="2508">
        <v>24.0</v>
      </c>
      <c r="O3510" s="2508">
        <v>266.0</v>
      </c>
      <c r="P3510" s="2508">
        <v>3.7</v>
      </c>
    </row>
    <row r="3511">
      <c r="A3511" s="2505" t="s">
        <v>21</v>
      </c>
      <c r="B3511" s="2505" t="s">
        <v>783</v>
      </c>
      <c r="C3511" s="2506">
        <v>45684.583333333336</v>
      </c>
      <c r="D3511" s="2506">
        <v>45687.583333333336</v>
      </c>
      <c r="E3511" s="2508">
        <v>72.0</v>
      </c>
      <c r="F3511" s="2508" t="s">
        <v>284</v>
      </c>
      <c r="G3511" s="2508">
        <v>6.0</v>
      </c>
      <c r="H3511" s="2508">
        <v>32.0</v>
      </c>
      <c r="I3511" s="2508">
        <v>752.0</v>
      </c>
      <c r="J3511" s="2508">
        <v>28.0</v>
      </c>
      <c r="K3511" s="2510">
        <v>1021453.0</v>
      </c>
      <c r="L3511" s="2510">
        <v>5159.0</v>
      </c>
      <c r="M3511" s="2508">
        <v>121.0</v>
      </c>
      <c r="N3511" s="2508">
        <v>21.0</v>
      </c>
      <c r="O3511" s="2508">
        <v>198.0</v>
      </c>
      <c r="P3511" s="2508">
        <v>2.8</v>
      </c>
    </row>
    <row r="3512">
      <c r="A3512" s="2505" t="s">
        <v>20</v>
      </c>
      <c r="B3512" s="2505" t="s">
        <v>783</v>
      </c>
      <c r="C3512" s="2506">
        <v>45691.583333333336</v>
      </c>
      <c r="D3512" s="2506">
        <v>45694.583333333336</v>
      </c>
      <c r="E3512" s="2508">
        <v>72.0</v>
      </c>
      <c r="F3512" s="2508" t="s">
        <v>284</v>
      </c>
      <c r="G3512" s="2508">
        <v>6.0</v>
      </c>
      <c r="H3512" s="2508">
        <v>37.0</v>
      </c>
      <c r="I3512" s="2508">
        <v>759.0</v>
      </c>
      <c r="J3512" s="2508">
        <v>30.0</v>
      </c>
      <c r="K3512" s="2510">
        <v>918340.0</v>
      </c>
      <c r="L3512" s="2510">
        <v>5402.0</v>
      </c>
      <c r="M3512" s="2508">
        <v>110.0</v>
      </c>
      <c r="N3512" s="2508">
        <v>22.0</v>
      </c>
      <c r="O3512" s="2508">
        <v>170.0</v>
      </c>
      <c r="P3512" s="2508">
        <v>2.4</v>
      </c>
    </row>
    <row r="3513">
      <c r="A3513" s="2505" t="s">
        <v>19</v>
      </c>
      <c r="B3513" s="2505" t="s">
        <v>783</v>
      </c>
      <c r="C3513" s="2506">
        <v>45698.583333333336</v>
      </c>
      <c r="D3513" s="2506">
        <v>45701.583333333336</v>
      </c>
      <c r="E3513" s="2508">
        <v>72.0</v>
      </c>
      <c r="F3513" s="2508" t="s">
        <v>284</v>
      </c>
      <c r="G3513" s="2508">
        <v>6.0</v>
      </c>
      <c r="H3513" s="2508">
        <v>45.0</v>
      </c>
      <c r="I3513" s="2508">
        <v>676.0</v>
      </c>
      <c r="J3513" s="2508">
        <v>43.0</v>
      </c>
      <c r="K3513" s="2510">
        <v>516496.0</v>
      </c>
      <c r="L3513" s="2510">
        <v>4612.0</v>
      </c>
      <c r="M3513" s="2508">
        <v>114.0</v>
      </c>
      <c r="N3513" s="2508">
        <v>19.0</v>
      </c>
      <c r="O3513" s="2508">
        <v>112.0</v>
      </c>
      <c r="P3513" s="2508">
        <v>1.6</v>
      </c>
    </row>
    <row r="3514">
      <c r="A3514" s="2505" t="s">
        <v>18</v>
      </c>
      <c r="B3514" s="2505" t="s">
        <v>783</v>
      </c>
      <c r="C3514" s="2506">
        <v>45705.583333333336</v>
      </c>
      <c r="D3514" s="2506">
        <v>45708.583333333336</v>
      </c>
      <c r="E3514" s="2508">
        <v>72.0</v>
      </c>
      <c r="F3514" s="2508" t="s">
        <v>284</v>
      </c>
      <c r="G3514" s="2508">
        <v>6.0</v>
      </c>
      <c r="H3514" s="2508">
        <v>48.0</v>
      </c>
      <c r="I3514" s="2508">
        <v>662.0</v>
      </c>
      <c r="J3514" s="2508">
        <v>52.0</v>
      </c>
      <c r="K3514" s="2510">
        <v>458403.0</v>
      </c>
      <c r="L3514" s="2510">
        <v>5803.0</v>
      </c>
      <c r="M3514" s="2508">
        <v>95.0</v>
      </c>
      <c r="N3514" s="2508">
        <v>24.0</v>
      </c>
      <c r="O3514" s="2508">
        <v>79.0</v>
      </c>
      <c r="P3514" s="2508">
        <v>1.1</v>
      </c>
    </row>
    <row r="3515">
      <c r="A3515" s="2505" t="s">
        <v>17</v>
      </c>
      <c r="B3515" s="2505" t="s">
        <v>783</v>
      </c>
      <c r="C3515" s="2506">
        <v>45712.583333333336</v>
      </c>
      <c r="D3515" s="2506">
        <v>45715.583333333336</v>
      </c>
      <c r="E3515" s="2508">
        <v>72.0</v>
      </c>
      <c r="F3515" s="2508" t="s">
        <v>284</v>
      </c>
      <c r="G3515" s="2508">
        <v>5.0</v>
      </c>
      <c r="H3515" s="2508">
        <v>56.0</v>
      </c>
      <c r="I3515" s="2508">
        <v>632.0</v>
      </c>
      <c r="J3515" s="2508">
        <v>51.0</v>
      </c>
      <c r="K3515" s="2510">
        <v>412514.0</v>
      </c>
      <c r="L3515" s="2510">
        <v>3651.0</v>
      </c>
      <c r="M3515" s="2508">
        <v>126.0</v>
      </c>
      <c r="N3515" s="2508">
        <v>15.0</v>
      </c>
      <c r="O3515" s="2508">
        <v>113.0</v>
      </c>
      <c r="P3515" s="2508">
        <v>1.6</v>
      </c>
    </row>
    <row r="3516">
      <c r="A3516" s="2505" t="s">
        <v>16</v>
      </c>
      <c r="B3516" s="2505" t="s">
        <v>783</v>
      </c>
      <c r="C3516" s="2506">
        <v>45719.583333333336</v>
      </c>
      <c r="D3516" s="2506">
        <v>45722.583333333336</v>
      </c>
      <c r="E3516" s="2508">
        <v>72.0</v>
      </c>
      <c r="F3516" s="2508" t="s">
        <v>284</v>
      </c>
      <c r="G3516" s="2508">
        <v>5.0</v>
      </c>
      <c r="H3516" s="2508">
        <v>50.0</v>
      </c>
      <c r="I3516" s="2508">
        <v>677.0</v>
      </c>
      <c r="J3516" s="2508">
        <v>42.0</v>
      </c>
      <c r="K3516" s="2510">
        <v>410164.0</v>
      </c>
      <c r="L3516" s="2510">
        <v>4410.0</v>
      </c>
      <c r="M3516" s="2508">
        <v>108.0</v>
      </c>
      <c r="N3516" s="2508">
        <v>18.0</v>
      </c>
      <c r="O3516" s="2508">
        <v>93.0</v>
      </c>
      <c r="P3516" s="2508">
        <v>1.3</v>
      </c>
    </row>
    <row r="3517">
      <c r="A3517" s="2505" t="s">
        <v>782</v>
      </c>
      <c r="B3517" s="2505" t="s">
        <v>783</v>
      </c>
      <c r="C3517" s="2506">
        <v>45502.625</v>
      </c>
      <c r="D3517" s="2506">
        <v>45505.583333333336</v>
      </c>
      <c r="E3517" s="2508">
        <v>71.0</v>
      </c>
      <c r="F3517" s="2508" t="s">
        <v>549</v>
      </c>
      <c r="G3517" s="2508">
        <v>6.0</v>
      </c>
      <c r="H3517" s="2508">
        <v>49.0</v>
      </c>
      <c r="I3517" s="2508">
        <v>628.0</v>
      </c>
      <c r="J3517" s="2508">
        <v>32.0</v>
      </c>
      <c r="K3517" s="2510">
        <v>408535.0</v>
      </c>
      <c r="L3517" s="2510">
        <v>37140.0</v>
      </c>
      <c r="M3517" s="2508">
        <v>55.0</v>
      </c>
      <c r="N3517" s="2508">
        <v>36.0</v>
      </c>
      <c r="O3517" s="2508">
        <v>11.0</v>
      </c>
      <c r="P3517" s="2508">
        <v>0.2</v>
      </c>
    </row>
    <row r="3518">
      <c r="A3518" s="2505" t="s">
        <v>46</v>
      </c>
      <c r="B3518" s="2505" t="s">
        <v>783</v>
      </c>
      <c r="C3518" s="2506">
        <v>45509.625</v>
      </c>
      <c r="D3518" s="2506">
        <v>45512.583333333336</v>
      </c>
      <c r="E3518" s="2508">
        <v>71.0</v>
      </c>
      <c r="F3518" s="2508" t="s">
        <v>549</v>
      </c>
      <c r="G3518" s="2508">
        <v>5.0</v>
      </c>
      <c r="H3518" s="2508">
        <v>97.0</v>
      </c>
      <c r="I3518" s="2508">
        <v>412.0</v>
      </c>
      <c r="J3518" s="2508">
        <v>71.0</v>
      </c>
      <c r="K3518" s="2510">
        <v>144353.0</v>
      </c>
      <c r="L3518" s="2510">
        <v>24059.0</v>
      </c>
      <c r="M3518" s="2508">
        <v>87.0</v>
      </c>
      <c r="N3518" s="2508">
        <v>22.0</v>
      </c>
      <c r="O3518" s="2508">
        <v>6.0</v>
      </c>
      <c r="P3518" s="2508">
        <v>0.1</v>
      </c>
    </row>
    <row r="3519">
      <c r="A3519" s="2505" t="s">
        <v>45</v>
      </c>
      <c r="B3519" s="2505" t="s">
        <v>783</v>
      </c>
      <c r="C3519" s="2506">
        <v>45516.625</v>
      </c>
      <c r="D3519" s="2506">
        <v>45519.583333333336</v>
      </c>
      <c r="E3519" s="2508">
        <v>71.0</v>
      </c>
      <c r="F3519" s="2508" t="s">
        <v>549</v>
      </c>
      <c r="G3519" s="2508">
        <v>5.0</v>
      </c>
      <c r="H3519" s="2508">
        <v>128.0</v>
      </c>
      <c r="I3519" s="2508">
        <v>284.0</v>
      </c>
      <c r="J3519" s="2508">
        <v>118.0</v>
      </c>
      <c r="K3519" s="2510">
        <v>48323.0</v>
      </c>
      <c r="L3519" s="2510">
        <v>24162.0</v>
      </c>
      <c r="M3519" s="2508">
        <v>79.0</v>
      </c>
      <c r="N3519" s="2508">
        <v>22.0</v>
      </c>
      <c r="O3519" s="2508">
        <v>2.0</v>
      </c>
      <c r="P3519" s="2508">
        <v>0.0</v>
      </c>
    </row>
    <row r="3520">
      <c r="A3520" s="2505" t="s">
        <v>44</v>
      </c>
      <c r="B3520" s="2505" t="s">
        <v>783</v>
      </c>
      <c r="C3520" s="2506">
        <v>45523.625</v>
      </c>
      <c r="D3520" s="2506">
        <v>45526.583333333336</v>
      </c>
      <c r="E3520" s="2508">
        <v>71.0</v>
      </c>
      <c r="F3520" s="2508" t="s">
        <v>549</v>
      </c>
      <c r="G3520" s="2508">
        <v>2.0</v>
      </c>
      <c r="H3520" s="2508">
        <v>86.0</v>
      </c>
      <c r="I3520" s="2508">
        <v>481.0</v>
      </c>
      <c r="J3520" s="2508">
        <v>80.0</v>
      </c>
      <c r="K3520" s="2510">
        <v>135667.0</v>
      </c>
      <c r="L3520" s="2510">
        <v>45222.0</v>
      </c>
      <c r="M3520" s="2508">
        <v>45.0</v>
      </c>
      <c r="N3520" s="2508">
        <v>40.0</v>
      </c>
      <c r="O3520" s="2508">
        <v>3.0</v>
      </c>
      <c r="P3520" s="2508">
        <v>0.0</v>
      </c>
    </row>
    <row r="3521">
      <c r="A3521" s="2505" t="s">
        <v>43</v>
      </c>
      <c r="B3521" s="2505" t="s">
        <v>783</v>
      </c>
      <c r="C3521" s="2506">
        <v>45530.625</v>
      </c>
      <c r="D3521" s="2506">
        <v>45533.583333333336</v>
      </c>
      <c r="E3521" s="2508">
        <v>71.0</v>
      </c>
      <c r="F3521" s="2508" t="s">
        <v>549</v>
      </c>
      <c r="G3521" s="2508">
        <v>4.0</v>
      </c>
      <c r="H3521" s="2508">
        <v>97.0</v>
      </c>
      <c r="I3521" s="2508">
        <v>411.0</v>
      </c>
      <c r="J3521" s="2508">
        <v>60.0</v>
      </c>
      <c r="K3521" s="2510">
        <v>213701.0</v>
      </c>
      <c r="L3521" s="2510">
        <v>16439.0</v>
      </c>
      <c r="M3521" s="2508">
        <v>115.0</v>
      </c>
      <c r="N3521" s="2508">
        <v>15.0</v>
      </c>
      <c r="O3521" s="2508">
        <v>13.0</v>
      </c>
      <c r="P3521" s="2508">
        <v>0.2</v>
      </c>
    </row>
    <row r="3522">
      <c r="A3522" s="2505" t="s">
        <v>42</v>
      </c>
      <c r="B3522" s="2505" t="s">
        <v>783</v>
      </c>
      <c r="C3522" s="2506">
        <v>45537.708333333336</v>
      </c>
      <c r="D3522" s="2506">
        <v>45540.666666666664</v>
      </c>
      <c r="E3522" s="2508">
        <v>71.0</v>
      </c>
      <c r="F3522" s="2508" t="s">
        <v>549</v>
      </c>
      <c r="G3522" s="2508">
        <v>4.0</v>
      </c>
      <c r="H3522" s="2508">
        <v>141.0</v>
      </c>
      <c r="I3522" s="2508">
        <v>233.0</v>
      </c>
      <c r="J3522" s="2508">
        <v>105.0</v>
      </c>
      <c r="K3522" s="2510">
        <v>98622.0</v>
      </c>
      <c r="L3522" s="2510">
        <v>12328.0</v>
      </c>
      <c r="M3522" s="2508">
        <v>142.0</v>
      </c>
      <c r="N3522" s="2508">
        <v>11.0</v>
      </c>
      <c r="O3522" s="2508">
        <v>8.0</v>
      </c>
      <c r="P3522" s="2508">
        <v>0.1</v>
      </c>
    </row>
    <row r="3523">
      <c r="A3523" s="2505" t="s">
        <v>41</v>
      </c>
      <c r="B3523" s="2505" t="s">
        <v>783</v>
      </c>
      <c r="C3523" s="2506">
        <v>45544.708333333336</v>
      </c>
      <c r="D3523" s="2506">
        <v>45547.583333333336</v>
      </c>
      <c r="E3523" s="2508">
        <v>69.0</v>
      </c>
      <c r="F3523" s="2508" t="s">
        <v>549</v>
      </c>
      <c r="G3523" s="2508">
        <v>4.0</v>
      </c>
      <c r="H3523" s="2508">
        <v>129.0</v>
      </c>
      <c r="I3523" s="2508">
        <v>305.0</v>
      </c>
      <c r="J3523" s="2508">
        <v>83.0</v>
      </c>
      <c r="K3523" s="2510">
        <v>135678.0</v>
      </c>
      <c r="L3523" s="2510">
        <v>10437.0</v>
      </c>
      <c r="M3523" s="2508">
        <v>150.0</v>
      </c>
      <c r="N3523" s="2508">
        <v>9.0</v>
      </c>
      <c r="O3523" s="2508">
        <v>13.0</v>
      </c>
      <c r="P3523" s="2508">
        <v>0.2</v>
      </c>
    </row>
    <row r="3524">
      <c r="A3524" s="2505" t="s">
        <v>40</v>
      </c>
      <c r="B3524" s="2505" t="s">
        <v>783</v>
      </c>
      <c r="C3524" s="2506">
        <v>45551.708333333336</v>
      </c>
      <c r="D3524" s="2506">
        <v>45554.583333333336</v>
      </c>
      <c r="E3524" s="2508">
        <v>69.0</v>
      </c>
      <c r="F3524" s="2508" t="s">
        <v>549</v>
      </c>
      <c r="G3524" s="2508">
        <v>4.0</v>
      </c>
      <c r="H3524" s="2508">
        <v>149.0</v>
      </c>
      <c r="I3524" s="2508">
        <v>174.0</v>
      </c>
      <c r="J3524" s="2508">
        <v>128.0</v>
      </c>
      <c r="K3524" s="2510">
        <v>42922.0</v>
      </c>
      <c r="L3524" s="2510">
        <v>10731.0</v>
      </c>
      <c r="M3524" s="2508">
        <v>138.0</v>
      </c>
      <c r="N3524" s="2508">
        <v>10.0</v>
      </c>
      <c r="O3524" s="2508">
        <v>4.0</v>
      </c>
      <c r="P3524" s="2508">
        <v>0.1</v>
      </c>
    </row>
    <row r="3525">
      <c r="A3525" s="2505" t="s">
        <v>39</v>
      </c>
      <c r="B3525" s="2505" t="s">
        <v>783</v>
      </c>
      <c r="C3525" s="2506">
        <v>45558.708333333336</v>
      </c>
      <c r="D3525" s="2506">
        <v>45561.583333333336</v>
      </c>
      <c r="E3525" s="2508">
        <v>69.0</v>
      </c>
      <c r="F3525" s="2508" t="s">
        <v>549</v>
      </c>
      <c r="G3525" s="2508">
        <v>3.0</v>
      </c>
      <c r="H3525" s="2508">
        <v>135.0</v>
      </c>
      <c r="I3525" s="2508">
        <v>296.0</v>
      </c>
      <c r="J3525" s="2508">
        <v>99.0</v>
      </c>
      <c r="K3525" s="2510">
        <v>111239.0</v>
      </c>
      <c r="L3525" s="2510">
        <v>18540.0</v>
      </c>
      <c r="M3525" s="2508">
        <v>118.0</v>
      </c>
      <c r="N3525" s="2508">
        <v>17.0</v>
      </c>
      <c r="O3525" s="2508">
        <v>6.0</v>
      </c>
      <c r="P3525" s="2508">
        <v>0.1</v>
      </c>
    </row>
    <row r="3526">
      <c r="A3526" s="2505" t="s">
        <v>38</v>
      </c>
      <c r="B3526" s="2505" t="s">
        <v>783</v>
      </c>
      <c r="C3526" s="2506">
        <v>45565.708333333336</v>
      </c>
      <c r="D3526" s="2506">
        <v>45568.583333333336</v>
      </c>
      <c r="E3526" s="2508">
        <v>69.0</v>
      </c>
      <c r="F3526" s="2508" t="s">
        <v>549</v>
      </c>
      <c r="G3526" s="2508">
        <v>4.0</v>
      </c>
      <c r="H3526" s="2508">
        <v>93.0</v>
      </c>
      <c r="I3526" s="2508">
        <v>465.0</v>
      </c>
      <c r="J3526" s="2508">
        <v>61.0</v>
      </c>
      <c r="K3526" s="2510">
        <v>216033.0</v>
      </c>
      <c r="L3526" s="2510">
        <v>27004.0</v>
      </c>
      <c r="M3526" s="2508">
        <v>86.0</v>
      </c>
      <c r="N3526" s="2508">
        <v>24.0</v>
      </c>
      <c r="O3526" s="2508">
        <v>8.0</v>
      </c>
      <c r="P3526" s="2508">
        <v>0.1</v>
      </c>
    </row>
    <row r="3527">
      <c r="A3527" s="2505" t="s">
        <v>37</v>
      </c>
      <c r="B3527" s="2505" t="s">
        <v>783</v>
      </c>
      <c r="C3527" s="2506">
        <v>45572.625</v>
      </c>
      <c r="D3527" s="2506">
        <v>45575.583333333336</v>
      </c>
      <c r="E3527" s="2508">
        <v>71.0</v>
      </c>
      <c r="F3527" s="2508" t="s">
        <v>549</v>
      </c>
      <c r="G3527" s="2508">
        <v>4.0</v>
      </c>
      <c r="H3527" s="2508">
        <v>86.0</v>
      </c>
      <c r="I3527" s="2508">
        <v>518.0</v>
      </c>
      <c r="J3527" s="2508">
        <v>66.0</v>
      </c>
      <c r="K3527" s="2510">
        <v>271936.0</v>
      </c>
      <c r="L3527" s="2510">
        <v>38848.0</v>
      </c>
      <c r="M3527" s="2508">
        <v>64.0</v>
      </c>
      <c r="N3527" s="2508">
        <v>35.0</v>
      </c>
      <c r="O3527" s="2508">
        <v>7.0</v>
      </c>
      <c r="P3527" s="2508">
        <v>0.1</v>
      </c>
    </row>
    <row r="3528">
      <c r="A3528" s="2505" t="s">
        <v>36</v>
      </c>
      <c r="B3528" s="2505" t="s">
        <v>783</v>
      </c>
      <c r="C3528" s="2506">
        <v>45579.625</v>
      </c>
      <c r="D3528" s="2506">
        <v>45582.583333333336</v>
      </c>
      <c r="E3528" s="2508">
        <v>71.0</v>
      </c>
      <c r="F3528" s="2508" t="s">
        <v>549</v>
      </c>
      <c r="G3528" s="2508">
        <v>4.0</v>
      </c>
      <c r="H3528" s="2508">
        <v>43.0</v>
      </c>
      <c r="I3528" s="2508">
        <v>714.0</v>
      </c>
      <c r="J3528" s="2508">
        <v>24.0</v>
      </c>
      <c r="K3528" s="2510">
        <v>685342.0</v>
      </c>
      <c r="L3528" s="2510">
        <v>57112.0</v>
      </c>
      <c r="M3528" s="2508">
        <v>45.0</v>
      </c>
      <c r="N3528" s="2508">
        <v>51.0</v>
      </c>
      <c r="O3528" s="2508">
        <v>12.0</v>
      </c>
      <c r="P3528" s="2508">
        <v>0.2</v>
      </c>
    </row>
    <row r="3529">
      <c r="A3529" s="2505" t="s">
        <v>35</v>
      </c>
      <c r="B3529" s="2505" t="s">
        <v>783</v>
      </c>
      <c r="C3529" s="2506">
        <v>45586.625</v>
      </c>
      <c r="D3529" s="2506">
        <v>45589.583333333336</v>
      </c>
      <c r="E3529" s="2508">
        <v>71.0</v>
      </c>
      <c r="F3529" s="2508" t="s">
        <v>549</v>
      </c>
      <c r="G3529" s="2508">
        <v>6.0</v>
      </c>
      <c r="H3529" s="2508">
        <v>41.0</v>
      </c>
      <c r="I3529" s="2508">
        <v>702.0</v>
      </c>
      <c r="J3529" s="2508">
        <v>27.0</v>
      </c>
      <c r="K3529" s="2510">
        <v>554515.0</v>
      </c>
      <c r="L3529" s="2510">
        <v>30806.0</v>
      </c>
      <c r="M3529" s="2508">
        <v>66.0</v>
      </c>
      <c r="N3529" s="2508">
        <v>29.0</v>
      </c>
      <c r="O3529" s="2508">
        <v>18.0</v>
      </c>
      <c r="P3529" s="2508">
        <v>0.3</v>
      </c>
    </row>
    <row r="3530">
      <c r="A3530" s="2505" t="s">
        <v>34</v>
      </c>
      <c r="B3530" s="2505" t="s">
        <v>783</v>
      </c>
      <c r="C3530" s="2506">
        <v>45593.583333333336</v>
      </c>
      <c r="D3530" s="2506">
        <v>45596.583333333336</v>
      </c>
      <c r="E3530" s="2508">
        <v>72.0</v>
      </c>
      <c r="F3530" s="2508" t="s">
        <v>549</v>
      </c>
      <c r="G3530" s="2508">
        <v>6.0</v>
      </c>
      <c r="H3530" s="2508">
        <v>111.0</v>
      </c>
      <c r="I3530" s="2508">
        <v>396.0</v>
      </c>
      <c r="J3530" s="2508">
        <v>71.0</v>
      </c>
      <c r="K3530" s="2510">
        <v>249090.0</v>
      </c>
      <c r="L3530" s="2510">
        <v>19161.0</v>
      </c>
      <c r="M3530" s="2508">
        <v>116.0</v>
      </c>
      <c r="N3530" s="2508">
        <v>18.0</v>
      </c>
      <c r="O3530" s="2508">
        <v>13.0</v>
      </c>
      <c r="P3530" s="2508">
        <v>0.2</v>
      </c>
    </row>
    <row r="3531">
      <c r="A3531" s="2505" t="s">
        <v>33</v>
      </c>
      <c r="B3531" s="2505" t="s">
        <v>783</v>
      </c>
      <c r="C3531" s="2506">
        <v>45600.583333333336</v>
      </c>
      <c r="D3531" s="2506">
        <v>45603.583333333336</v>
      </c>
      <c r="E3531" s="2508">
        <v>72.0</v>
      </c>
      <c r="F3531" s="2508" t="s">
        <v>549</v>
      </c>
      <c r="G3531" s="2508">
        <v>5.0</v>
      </c>
      <c r="H3531" s="2508">
        <v>106.0</v>
      </c>
      <c r="I3531" s="2508">
        <v>428.0</v>
      </c>
      <c r="J3531" s="2508">
        <v>62.0</v>
      </c>
      <c r="K3531" s="2510">
        <v>379346.0</v>
      </c>
      <c r="L3531" s="2510">
        <v>13081.0</v>
      </c>
      <c r="M3531" s="2508">
        <v>138.0</v>
      </c>
      <c r="N3531" s="2508">
        <v>12.0</v>
      </c>
      <c r="O3531" s="2508">
        <v>29.0</v>
      </c>
      <c r="P3531" s="2508">
        <v>0.4</v>
      </c>
    </row>
    <row r="3532">
      <c r="A3532" s="2505" t="s">
        <v>32</v>
      </c>
      <c r="B3532" s="2505" t="s">
        <v>783</v>
      </c>
      <c r="C3532" s="2506">
        <v>45607.583333333336</v>
      </c>
      <c r="D3532" s="2506">
        <v>45610.583333333336</v>
      </c>
      <c r="E3532" s="2508">
        <v>72.0</v>
      </c>
      <c r="F3532" s="2508" t="s">
        <v>549</v>
      </c>
      <c r="G3532" s="2508">
        <v>4.0</v>
      </c>
      <c r="H3532" s="2508">
        <v>59.0</v>
      </c>
      <c r="I3532" s="2508">
        <v>637.0</v>
      </c>
      <c r="J3532" s="2508">
        <v>35.0</v>
      </c>
      <c r="K3532" s="2510">
        <v>690974.0</v>
      </c>
      <c r="L3532" s="2510">
        <v>28791.0</v>
      </c>
      <c r="M3532" s="2508">
        <v>78.0</v>
      </c>
      <c r="N3532" s="2508">
        <v>27.0</v>
      </c>
      <c r="O3532" s="2508">
        <v>24.0</v>
      </c>
      <c r="P3532" s="2508">
        <v>0.3</v>
      </c>
    </row>
    <row r="3533">
      <c r="A3533" s="2505" t="s">
        <v>31</v>
      </c>
      <c r="B3533" s="2505" t="s">
        <v>783</v>
      </c>
      <c r="C3533" s="2506">
        <v>45614.583333333336</v>
      </c>
      <c r="D3533" s="2506">
        <v>45617.583333333336</v>
      </c>
      <c r="E3533" s="2508">
        <v>72.0</v>
      </c>
      <c r="F3533" s="2508" t="s">
        <v>549</v>
      </c>
      <c r="G3533" s="2508">
        <v>5.0</v>
      </c>
      <c r="H3533" s="2508">
        <v>58.0</v>
      </c>
      <c r="I3533" s="2508">
        <v>654.0</v>
      </c>
      <c r="J3533" s="2508">
        <v>40.0</v>
      </c>
      <c r="K3533" s="2510">
        <v>826826.0</v>
      </c>
      <c r="L3533" s="2510">
        <v>51677.0</v>
      </c>
      <c r="M3533" s="2508">
        <v>65.0</v>
      </c>
      <c r="N3533" s="2508">
        <v>49.0</v>
      </c>
      <c r="O3533" s="2508">
        <v>16.0</v>
      </c>
      <c r="P3533" s="2508">
        <v>0.2</v>
      </c>
    </row>
    <row r="3534">
      <c r="A3534" s="2505" t="s">
        <v>30</v>
      </c>
      <c r="B3534" s="2505" t="s">
        <v>783</v>
      </c>
      <c r="C3534" s="2506">
        <v>45621.583333333336</v>
      </c>
      <c r="D3534" s="2506">
        <v>45624.583333333336</v>
      </c>
      <c r="E3534" s="2508">
        <v>72.0</v>
      </c>
      <c r="F3534" s="2508" t="s">
        <v>549</v>
      </c>
      <c r="G3534" s="2508">
        <v>5.0</v>
      </c>
      <c r="H3534" s="2508">
        <v>77.0</v>
      </c>
      <c r="I3534" s="2508">
        <v>566.0</v>
      </c>
      <c r="J3534" s="2508">
        <v>47.0</v>
      </c>
      <c r="K3534" s="2510">
        <v>403730.0</v>
      </c>
      <c r="L3534" s="2510">
        <v>31056.0</v>
      </c>
      <c r="M3534" s="2508">
        <v>82.0</v>
      </c>
      <c r="N3534" s="2508">
        <v>29.0</v>
      </c>
      <c r="O3534" s="2508">
        <v>13.0</v>
      </c>
      <c r="P3534" s="2508">
        <v>0.2</v>
      </c>
    </row>
    <row r="3535">
      <c r="A3535" s="2505" t="s">
        <v>29</v>
      </c>
      <c r="B3535" s="2505" t="s">
        <v>783</v>
      </c>
      <c r="C3535" s="2506">
        <v>45628.583333333336</v>
      </c>
      <c r="D3535" s="2506">
        <v>45631.583333333336</v>
      </c>
      <c r="E3535" s="2508">
        <v>72.0</v>
      </c>
      <c r="F3535" s="2508" t="s">
        <v>549</v>
      </c>
      <c r="G3535" s="2508">
        <v>4.0</v>
      </c>
      <c r="H3535" s="2508">
        <v>82.0</v>
      </c>
      <c r="I3535" s="2508">
        <v>530.0</v>
      </c>
      <c r="J3535" s="2508">
        <v>59.0</v>
      </c>
      <c r="K3535" s="2510">
        <v>380620.0</v>
      </c>
      <c r="L3535" s="2510">
        <v>38062.0</v>
      </c>
      <c r="M3535" s="2508">
        <v>66.0</v>
      </c>
      <c r="N3535" s="2508">
        <v>36.0</v>
      </c>
      <c r="O3535" s="2508">
        <v>10.0</v>
      </c>
      <c r="P3535" s="2508">
        <v>0.1</v>
      </c>
    </row>
    <row r="3536">
      <c r="A3536" s="2505" t="s">
        <v>28</v>
      </c>
      <c r="B3536" s="2505" t="s">
        <v>783</v>
      </c>
      <c r="C3536" s="2506">
        <v>45635.583333333336</v>
      </c>
      <c r="D3536" s="2506">
        <v>45638.583333333336</v>
      </c>
      <c r="E3536" s="2508">
        <v>72.0</v>
      </c>
      <c r="F3536" s="2508" t="s">
        <v>549</v>
      </c>
      <c r="G3536" s="2508">
        <v>5.0</v>
      </c>
      <c r="H3536" s="2508">
        <v>137.0</v>
      </c>
      <c r="I3536" s="2508">
        <v>270.0</v>
      </c>
      <c r="J3536" s="2508">
        <v>117.0</v>
      </c>
      <c r="K3536" s="2510">
        <v>119637.0</v>
      </c>
      <c r="L3536" s="2510">
        <v>19940.0</v>
      </c>
      <c r="M3536" s="2508">
        <v>116.0</v>
      </c>
      <c r="N3536" s="2508">
        <v>19.0</v>
      </c>
      <c r="O3536" s="2508">
        <v>6.0</v>
      </c>
      <c r="P3536" s="2508">
        <v>0.1</v>
      </c>
    </row>
    <row r="3537">
      <c r="A3537" s="2505" t="s">
        <v>27</v>
      </c>
      <c r="B3537" s="2505" t="s">
        <v>783</v>
      </c>
      <c r="C3537" s="2506">
        <v>45642.583333333336</v>
      </c>
      <c r="D3537" s="2506">
        <v>45645.583333333336</v>
      </c>
      <c r="E3537" s="2508">
        <v>72.0</v>
      </c>
      <c r="F3537" s="2508" t="s">
        <v>549</v>
      </c>
      <c r="G3537" s="2508">
        <v>5.0</v>
      </c>
      <c r="H3537" s="2508">
        <v>97.0</v>
      </c>
      <c r="I3537" s="2508">
        <v>425.0</v>
      </c>
      <c r="J3537" s="2508">
        <v>75.0</v>
      </c>
      <c r="K3537" s="2510">
        <v>263331.0</v>
      </c>
      <c r="L3537" s="2510">
        <v>21944.0</v>
      </c>
      <c r="M3537" s="2508">
        <v>114.0</v>
      </c>
      <c r="N3537" s="2508">
        <v>21.0</v>
      </c>
      <c r="O3537" s="2508">
        <v>12.0</v>
      </c>
      <c r="P3537" s="2508">
        <v>0.2</v>
      </c>
    </row>
    <row r="3538">
      <c r="A3538" s="2505" t="s">
        <v>26</v>
      </c>
      <c r="B3538" s="2505" t="s">
        <v>783</v>
      </c>
      <c r="C3538" s="2506">
        <v>45649.583333333336</v>
      </c>
      <c r="D3538" s="2506">
        <v>45652.583333333336</v>
      </c>
      <c r="E3538" s="2508">
        <v>72.0</v>
      </c>
      <c r="F3538" s="2508" t="s">
        <v>549</v>
      </c>
      <c r="G3538" s="2508">
        <v>4.0</v>
      </c>
      <c r="H3538" s="2508">
        <v>77.0</v>
      </c>
      <c r="I3538" s="2508">
        <v>495.0</v>
      </c>
      <c r="J3538" s="2508">
        <v>63.0</v>
      </c>
      <c r="K3538" s="2510">
        <v>256495.0</v>
      </c>
      <c r="L3538" s="2510">
        <v>36642.0</v>
      </c>
      <c r="M3538" s="2508">
        <v>71.0</v>
      </c>
      <c r="N3538" s="2508">
        <v>35.0</v>
      </c>
      <c r="O3538" s="2508">
        <v>7.0</v>
      </c>
      <c r="P3538" s="2508">
        <v>0.1</v>
      </c>
    </row>
    <row r="3539">
      <c r="A3539" s="2505" t="s">
        <v>25</v>
      </c>
      <c r="B3539" s="2505" t="s">
        <v>783</v>
      </c>
      <c r="C3539" s="2506">
        <v>45656.583333333336</v>
      </c>
      <c r="D3539" s="2506">
        <v>45659.583333333336</v>
      </c>
      <c r="E3539" s="2508">
        <v>72.0</v>
      </c>
      <c r="F3539" s="2508" t="s">
        <v>549</v>
      </c>
      <c r="G3539" s="2508">
        <v>4.0</v>
      </c>
      <c r="H3539" s="2508">
        <v>134.0</v>
      </c>
      <c r="I3539" s="2508">
        <v>259.0</v>
      </c>
      <c r="J3539" s="2508">
        <v>101.0</v>
      </c>
      <c r="K3539" s="2510">
        <v>94012.0</v>
      </c>
      <c r="L3539" s="2510">
        <v>18802.0</v>
      </c>
      <c r="M3539" s="2508">
        <v>119.0</v>
      </c>
      <c r="N3539" s="2508">
        <v>18.0</v>
      </c>
      <c r="O3539" s="2508">
        <v>5.0</v>
      </c>
      <c r="P3539" s="2508">
        <v>0.1</v>
      </c>
    </row>
    <row r="3540">
      <c r="A3540" s="2505" t="s">
        <v>24</v>
      </c>
      <c r="B3540" s="2505" t="s">
        <v>783</v>
      </c>
      <c r="C3540" s="2506">
        <v>45663.583333333336</v>
      </c>
      <c r="D3540" s="2506">
        <v>45666.583333333336</v>
      </c>
      <c r="E3540" s="2508">
        <v>72.0</v>
      </c>
      <c r="F3540" s="2508" t="s">
        <v>549</v>
      </c>
      <c r="G3540" s="2508">
        <v>3.0</v>
      </c>
      <c r="H3540" s="2508">
        <v>122.0</v>
      </c>
      <c r="I3540" s="2508">
        <v>326.0</v>
      </c>
      <c r="J3540" s="2508">
        <v>103.0</v>
      </c>
      <c r="K3540" s="2510">
        <v>126259.0</v>
      </c>
      <c r="L3540" s="2510">
        <v>21043.0</v>
      </c>
      <c r="M3540" s="2508">
        <v>103.0</v>
      </c>
      <c r="N3540" s="2508">
        <v>20.0</v>
      </c>
      <c r="O3540" s="2508">
        <v>6.0</v>
      </c>
      <c r="P3540" s="2508">
        <v>0.1</v>
      </c>
    </row>
    <row r="3541">
      <c r="A3541" s="2505" t="s">
        <v>23</v>
      </c>
      <c r="B3541" s="2505" t="s">
        <v>783</v>
      </c>
      <c r="C3541" s="2506">
        <v>45670.583333333336</v>
      </c>
      <c r="D3541" s="2506">
        <v>45673.583333333336</v>
      </c>
      <c r="E3541" s="2508">
        <v>72.0</v>
      </c>
      <c r="F3541" s="2508" t="s">
        <v>549</v>
      </c>
      <c r="G3541" s="2508">
        <v>3.0</v>
      </c>
      <c r="H3541" s="2508">
        <v>98.0</v>
      </c>
      <c r="I3541" s="2508">
        <v>439.0</v>
      </c>
      <c r="J3541" s="2508">
        <v>68.0</v>
      </c>
      <c r="K3541" s="2510">
        <v>249698.0</v>
      </c>
      <c r="L3541" s="2510">
        <v>17836.0</v>
      </c>
      <c r="M3541" s="2508">
        <v>112.0</v>
      </c>
      <c r="N3541" s="2508">
        <v>17.0</v>
      </c>
      <c r="O3541" s="2508">
        <v>14.0</v>
      </c>
      <c r="P3541" s="2508">
        <v>0.2</v>
      </c>
    </row>
    <row r="3542">
      <c r="A3542" s="2505" t="s">
        <v>22</v>
      </c>
      <c r="B3542" s="2505" t="s">
        <v>783</v>
      </c>
      <c r="C3542" s="2506">
        <v>45677.583333333336</v>
      </c>
      <c r="D3542" s="2506">
        <v>45680.583333333336</v>
      </c>
      <c r="E3542" s="2508">
        <v>72.0</v>
      </c>
      <c r="F3542" s="2508" t="s">
        <v>549</v>
      </c>
      <c r="G3542" s="2508">
        <v>5.0</v>
      </c>
      <c r="H3542" s="2508">
        <v>2.0</v>
      </c>
      <c r="I3542" s="2508">
        <v>975.0</v>
      </c>
      <c r="J3542" s="2508">
        <v>3.0</v>
      </c>
      <c r="K3542" s="2510">
        <v>9901970.0</v>
      </c>
      <c r="L3542" s="2510">
        <v>450090.0</v>
      </c>
      <c r="M3542" s="2508">
        <v>2.0</v>
      </c>
      <c r="N3542" s="2508">
        <v>425.0</v>
      </c>
      <c r="O3542" s="2508">
        <v>22.0</v>
      </c>
      <c r="P3542" s="2508">
        <v>0.3</v>
      </c>
    </row>
    <row r="3543">
      <c r="A3543" s="2505" t="s">
        <v>21</v>
      </c>
      <c r="B3543" s="2505" t="s">
        <v>783</v>
      </c>
      <c r="C3543" s="2506">
        <v>45684.583333333336</v>
      </c>
      <c r="D3543" s="2506">
        <v>45687.583333333336</v>
      </c>
      <c r="E3543" s="2508">
        <v>72.0</v>
      </c>
      <c r="F3543" s="2508" t="s">
        <v>549</v>
      </c>
      <c r="G3543" s="2508">
        <v>8.0</v>
      </c>
      <c r="H3543" s="2508">
        <v>69.0</v>
      </c>
      <c r="I3543" s="2508">
        <v>602.0</v>
      </c>
      <c r="J3543" s="2508">
        <v>37.0</v>
      </c>
      <c r="K3543" s="2510">
        <v>680704.0</v>
      </c>
      <c r="L3543" s="2510">
        <v>29596.0</v>
      </c>
      <c r="M3543" s="2508">
        <v>96.0</v>
      </c>
      <c r="N3543" s="2508">
        <v>28.0</v>
      </c>
      <c r="O3543" s="2508">
        <v>23.0</v>
      </c>
      <c r="P3543" s="2508">
        <v>0.3</v>
      </c>
    </row>
    <row r="3544">
      <c r="A3544" s="2505" t="s">
        <v>20</v>
      </c>
      <c r="B3544" s="2505" t="s">
        <v>783</v>
      </c>
      <c r="C3544" s="2506">
        <v>45691.583333333336</v>
      </c>
      <c r="D3544" s="2506">
        <v>45694.583333333336</v>
      </c>
      <c r="E3544" s="2508">
        <v>72.0</v>
      </c>
      <c r="F3544" s="2508" t="s">
        <v>549</v>
      </c>
      <c r="G3544" s="2508">
        <v>5.0</v>
      </c>
      <c r="H3544" s="2508">
        <v>94.0</v>
      </c>
      <c r="I3544" s="2508">
        <v>480.0</v>
      </c>
      <c r="J3544" s="2508">
        <v>63.0</v>
      </c>
      <c r="K3544" s="2510">
        <v>402879.0</v>
      </c>
      <c r="L3544" s="2510">
        <v>25180.0</v>
      </c>
      <c r="M3544" s="2508">
        <v>102.0</v>
      </c>
      <c r="N3544" s="2508">
        <v>24.0</v>
      </c>
      <c r="O3544" s="2508">
        <v>16.0</v>
      </c>
      <c r="P3544" s="2508">
        <v>0.2</v>
      </c>
    </row>
    <row r="3545">
      <c r="A3545" s="2505" t="s">
        <v>19</v>
      </c>
      <c r="B3545" s="2505" t="s">
        <v>783</v>
      </c>
      <c r="C3545" s="2506">
        <v>45698.583333333336</v>
      </c>
      <c r="D3545" s="2506">
        <v>45701.583333333336</v>
      </c>
      <c r="E3545" s="2508">
        <v>72.0</v>
      </c>
      <c r="F3545" s="2508" t="s">
        <v>549</v>
      </c>
      <c r="G3545" s="2508">
        <v>4.0</v>
      </c>
      <c r="H3545" s="2508">
        <v>132.0</v>
      </c>
      <c r="I3545" s="2508">
        <v>244.0</v>
      </c>
      <c r="J3545" s="2508">
        <v>107.0</v>
      </c>
      <c r="K3545" s="2510">
        <v>110112.0</v>
      </c>
      <c r="L3545" s="2510">
        <v>13764.0</v>
      </c>
      <c r="M3545" s="2508">
        <v>129.0</v>
      </c>
      <c r="N3545" s="2508">
        <v>13.0</v>
      </c>
      <c r="O3545" s="2508">
        <v>8.0</v>
      </c>
      <c r="P3545" s="2508">
        <v>0.1</v>
      </c>
    </row>
    <row r="3546">
      <c r="A3546" s="2505" t="s">
        <v>18</v>
      </c>
      <c r="B3546" s="2505" t="s">
        <v>783</v>
      </c>
      <c r="C3546" s="2506">
        <v>45705.583333333336</v>
      </c>
      <c r="D3546" s="2506">
        <v>45708.583333333336</v>
      </c>
      <c r="E3546" s="2508">
        <v>72.0</v>
      </c>
      <c r="F3546" s="2508" t="s">
        <v>549</v>
      </c>
      <c r="G3546" s="2508">
        <v>4.0</v>
      </c>
      <c r="H3546" s="2508">
        <v>65.0</v>
      </c>
      <c r="I3546" s="2508">
        <v>586.0</v>
      </c>
      <c r="J3546" s="2508">
        <v>43.0</v>
      </c>
      <c r="K3546" s="2510">
        <v>678446.0</v>
      </c>
      <c r="L3546" s="2510">
        <v>39909.0</v>
      </c>
      <c r="M3546" s="2508">
        <v>76.0</v>
      </c>
      <c r="N3546" s="2508">
        <v>38.0</v>
      </c>
      <c r="O3546" s="2508">
        <v>17.0</v>
      </c>
      <c r="P3546" s="2508">
        <v>0.2</v>
      </c>
    </row>
    <row r="3547">
      <c r="A3547" s="2505" t="s">
        <v>17</v>
      </c>
      <c r="B3547" s="2505" t="s">
        <v>783</v>
      </c>
      <c r="C3547" s="2506">
        <v>45712.583333333336</v>
      </c>
      <c r="D3547" s="2506">
        <v>45715.583333333336</v>
      </c>
      <c r="E3547" s="2508">
        <v>72.0</v>
      </c>
      <c r="F3547" s="2508" t="s">
        <v>549</v>
      </c>
      <c r="G3547" s="2508">
        <v>5.0</v>
      </c>
      <c r="H3547" s="2508">
        <v>100.0</v>
      </c>
      <c r="I3547" s="2508">
        <v>423.0</v>
      </c>
      <c r="J3547" s="2508">
        <v>63.0</v>
      </c>
      <c r="K3547" s="2510">
        <v>326799.0</v>
      </c>
      <c r="L3547" s="2510">
        <v>15562.0</v>
      </c>
      <c r="M3547" s="2508">
        <v>127.0</v>
      </c>
      <c r="N3547" s="2508">
        <v>15.0</v>
      </c>
      <c r="O3547" s="2508">
        <v>21.0</v>
      </c>
      <c r="P3547" s="2508">
        <v>0.3</v>
      </c>
    </row>
    <row r="3548">
      <c r="A3548" s="2505" t="s">
        <v>16</v>
      </c>
      <c r="B3548" s="2505" t="s">
        <v>783</v>
      </c>
      <c r="C3548" s="2506">
        <v>45719.583333333336</v>
      </c>
      <c r="D3548" s="2506">
        <v>45722.583333333336</v>
      </c>
      <c r="E3548" s="2508">
        <v>72.0</v>
      </c>
      <c r="F3548" s="2508" t="s">
        <v>549</v>
      </c>
      <c r="G3548" s="2508">
        <v>4.0</v>
      </c>
      <c r="H3548" s="2508">
        <v>140.0</v>
      </c>
      <c r="I3548" s="2508">
        <v>187.0</v>
      </c>
      <c r="J3548" s="2508">
        <v>124.0</v>
      </c>
      <c r="K3548" s="2510">
        <v>45342.0</v>
      </c>
      <c r="L3548" s="2510">
        <v>15114.0</v>
      </c>
      <c r="M3548" s="2508">
        <v>118.0</v>
      </c>
      <c r="N3548" s="2508">
        <v>14.0</v>
      </c>
      <c r="O3548" s="2508">
        <v>3.0</v>
      </c>
      <c r="P3548" s="2508">
        <v>0.0</v>
      </c>
    </row>
    <row r="3549">
      <c r="A3549" s="2505" t="s">
        <v>782</v>
      </c>
      <c r="B3549" s="2505" t="s">
        <v>783</v>
      </c>
      <c r="C3549" s="2506">
        <v>45502.625</v>
      </c>
      <c r="D3549" s="2506">
        <v>45505.583333333336</v>
      </c>
      <c r="E3549" s="2508">
        <v>71.0</v>
      </c>
      <c r="F3549" s="2508" t="s">
        <v>406</v>
      </c>
      <c r="G3549" s="2508">
        <v>4.0</v>
      </c>
      <c r="H3549" s="2508">
        <v>157.0</v>
      </c>
      <c r="I3549" s="2508">
        <v>113.0</v>
      </c>
      <c r="J3549" s="2508">
        <v>146.0</v>
      </c>
      <c r="K3549" s="2510">
        <v>22938.0</v>
      </c>
      <c r="L3549" s="2510">
        <v>5735.0</v>
      </c>
      <c r="M3549" s="2508">
        <v>151.0</v>
      </c>
      <c r="N3549" s="2508">
        <v>8.0</v>
      </c>
      <c r="O3549" s="2508">
        <v>4.0</v>
      </c>
      <c r="P3549" s="2508">
        <v>0.1</v>
      </c>
    </row>
    <row r="3550">
      <c r="A3550" s="2505" t="s">
        <v>46</v>
      </c>
      <c r="B3550" s="2505" t="s">
        <v>783</v>
      </c>
      <c r="C3550" s="2506">
        <v>45509.625</v>
      </c>
      <c r="D3550" s="2506">
        <v>45512.583333333336</v>
      </c>
      <c r="E3550" s="2508">
        <v>71.0</v>
      </c>
      <c r="F3550" s="2508" t="s">
        <v>406</v>
      </c>
      <c r="G3550" s="2508">
        <v>3.0</v>
      </c>
      <c r="H3550" s="2508">
        <v>141.0</v>
      </c>
      <c r="I3550" s="2508">
        <v>228.0</v>
      </c>
      <c r="J3550" s="2508">
        <v>113.0</v>
      </c>
      <c r="K3550" s="2510">
        <v>54133.0</v>
      </c>
      <c r="L3550" s="2510">
        <v>7733.0</v>
      </c>
      <c r="M3550" s="2508">
        <v>136.0</v>
      </c>
      <c r="N3550" s="2508">
        <v>11.0</v>
      </c>
      <c r="O3550" s="2508">
        <v>7.0</v>
      </c>
      <c r="P3550" s="2508">
        <v>0.1</v>
      </c>
    </row>
    <row r="3551">
      <c r="A3551" s="2505" t="s">
        <v>45</v>
      </c>
      <c r="B3551" s="2505" t="s">
        <v>783</v>
      </c>
      <c r="C3551" s="2506">
        <v>45516.625</v>
      </c>
      <c r="D3551" s="2506">
        <v>45519.583333333336</v>
      </c>
      <c r="E3551" s="2508">
        <v>71.0</v>
      </c>
      <c r="F3551" s="2508" t="s">
        <v>406</v>
      </c>
      <c r="G3551" s="2508">
        <v>6.0</v>
      </c>
      <c r="H3551" s="2508">
        <v>132.0</v>
      </c>
      <c r="I3551" s="2508">
        <v>262.0</v>
      </c>
      <c r="J3551" s="2508">
        <v>108.0</v>
      </c>
      <c r="K3551" s="2510">
        <v>60541.0</v>
      </c>
      <c r="L3551" s="2510">
        <v>8649.0</v>
      </c>
      <c r="M3551" s="2508">
        <v>120.0</v>
      </c>
      <c r="N3551" s="2508">
        <v>12.0</v>
      </c>
      <c r="O3551" s="2508">
        <v>7.0</v>
      </c>
      <c r="P3551" s="2508">
        <v>0.1</v>
      </c>
    </row>
    <row r="3552">
      <c r="A3552" s="2505" t="s">
        <v>44</v>
      </c>
      <c r="B3552" s="2505" t="s">
        <v>783</v>
      </c>
      <c r="C3552" s="2506">
        <v>45523.625</v>
      </c>
      <c r="D3552" s="2506">
        <v>45526.583333333336</v>
      </c>
      <c r="E3552" s="2508">
        <v>71.0</v>
      </c>
      <c r="F3552" s="2508" t="s">
        <v>406</v>
      </c>
      <c r="G3552" s="2508">
        <v>3.0</v>
      </c>
      <c r="H3552" s="2508">
        <v>148.0</v>
      </c>
      <c r="I3552" s="2508">
        <v>181.0</v>
      </c>
      <c r="J3552" s="2508">
        <v>122.0</v>
      </c>
      <c r="K3552" s="2510">
        <v>56264.0</v>
      </c>
      <c r="L3552" s="2510">
        <v>6252.0</v>
      </c>
      <c r="M3552" s="2508">
        <v>146.0</v>
      </c>
      <c r="N3552" s="2508">
        <v>9.0</v>
      </c>
      <c r="O3552" s="2508">
        <v>9.0</v>
      </c>
      <c r="P3552" s="2508">
        <v>0.1</v>
      </c>
    </row>
    <row r="3553">
      <c r="A3553" s="2505" t="s">
        <v>43</v>
      </c>
      <c r="B3553" s="2505" t="s">
        <v>783</v>
      </c>
      <c r="C3553" s="2506">
        <v>45530.625</v>
      </c>
      <c r="D3553" s="2506">
        <v>45533.583333333336</v>
      </c>
      <c r="E3553" s="2508">
        <v>71.0</v>
      </c>
      <c r="F3553" s="2508" t="s">
        <v>406</v>
      </c>
      <c r="G3553" s="2508">
        <v>2.0</v>
      </c>
      <c r="H3553" s="2508">
        <v>151.0</v>
      </c>
      <c r="I3553" s="2508">
        <v>154.0</v>
      </c>
      <c r="J3553" s="2508">
        <v>142.0</v>
      </c>
      <c r="K3553" s="2510">
        <v>34155.0</v>
      </c>
      <c r="L3553" s="2510">
        <v>8539.0</v>
      </c>
      <c r="M3553" s="2508">
        <v>122.0</v>
      </c>
      <c r="N3553" s="2508">
        <v>12.0</v>
      </c>
      <c r="O3553" s="2508">
        <v>4.0</v>
      </c>
      <c r="P3553" s="2508">
        <v>0.1</v>
      </c>
    </row>
    <row r="3554">
      <c r="A3554" s="2505" t="s">
        <v>42</v>
      </c>
      <c r="B3554" s="2505" t="s">
        <v>783</v>
      </c>
      <c r="C3554" s="2506">
        <v>45537.708333333336</v>
      </c>
      <c r="D3554" s="2506">
        <v>45540.666666666664</v>
      </c>
      <c r="E3554" s="2508">
        <v>71.0</v>
      </c>
      <c r="F3554" s="2508" t="s">
        <v>406</v>
      </c>
      <c r="G3554" s="2508">
        <v>2.0</v>
      </c>
      <c r="H3554" s="2508">
        <v>61.0</v>
      </c>
      <c r="I3554" s="2508">
        <v>618.0</v>
      </c>
      <c r="J3554" s="2508">
        <v>58.0</v>
      </c>
      <c r="K3554" s="2510">
        <v>219065.0</v>
      </c>
      <c r="L3554" s="2510">
        <v>36511.0</v>
      </c>
      <c r="M3554" s="2508">
        <v>37.0</v>
      </c>
      <c r="N3554" s="2508">
        <v>53.0</v>
      </c>
      <c r="O3554" s="2508">
        <v>6.0</v>
      </c>
      <c r="P3554" s="2508">
        <v>0.1</v>
      </c>
    </row>
    <row r="3555">
      <c r="A3555" s="2505" t="s">
        <v>41</v>
      </c>
      <c r="B3555" s="2505" t="s">
        <v>783</v>
      </c>
      <c r="C3555" s="2506">
        <v>45544.708333333336</v>
      </c>
      <c r="D3555" s="2506">
        <v>45547.583333333336</v>
      </c>
      <c r="E3555" s="2508">
        <v>69.0</v>
      </c>
      <c r="F3555" s="2508" t="s">
        <v>406</v>
      </c>
      <c r="G3555" s="2508">
        <v>5.0</v>
      </c>
      <c r="H3555" s="2508">
        <v>140.0</v>
      </c>
      <c r="I3555" s="2508">
        <v>258.0</v>
      </c>
      <c r="J3555" s="2508">
        <v>101.0</v>
      </c>
      <c r="K3555" s="2510">
        <v>86928.0</v>
      </c>
      <c r="L3555" s="2510">
        <v>5433.0</v>
      </c>
      <c r="M3555" s="2508">
        <v>153.0</v>
      </c>
      <c r="N3555" s="2508">
        <v>8.0</v>
      </c>
      <c r="O3555" s="2508">
        <v>16.0</v>
      </c>
      <c r="P3555" s="2508">
        <v>0.2</v>
      </c>
    </row>
    <row r="3556">
      <c r="A3556" s="2505" t="s">
        <v>40</v>
      </c>
      <c r="B3556" s="2505" t="s">
        <v>783</v>
      </c>
      <c r="C3556" s="2506">
        <v>45551.708333333336</v>
      </c>
      <c r="D3556" s="2506">
        <v>45554.583333333336</v>
      </c>
      <c r="E3556" s="2508">
        <v>69.0</v>
      </c>
      <c r="F3556" s="2508" t="s">
        <v>406</v>
      </c>
      <c r="G3556" s="2508">
        <v>4.0</v>
      </c>
      <c r="H3556" s="2508">
        <v>135.0</v>
      </c>
      <c r="I3556" s="2508">
        <v>270.0</v>
      </c>
      <c r="J3556" s="2508">
        <v>114.0</v>
      </c>
      <c r="K3556" s="2510">
        <v>58975.0</v>
      </c>
      <c r="L3556" s="2510">
        <v>8425.0</v>
      </c>
      <c r="M3556" s="2508">
        <v>122.0</v>
      </c>
      <c r="N3556" s="2508">
        <v>12.0</v>
      </c>
      <c r="O3556" s="2508">
        <v>7.0</v>
      </c>
      <c r="P3556" s="2508">
        <v>0.1</v>
      </c>
    </row>
    <row r="3557">
      <c r="A3557" s="2505" t="s">
        <v>39</v>
      </c>
      <c r="B3557" s="2505" t="s">
        <v>783</v>
      </c>
      <c r="C3557" s="2506">
        <v>45558.708333333336</v>
      </c>
      <c r="D3557" s="2506">
        <v>45561.583333333336</v>
      </c>
      <c r="E3557" s="2508">
        <v>69.0</v>
      </c>
      <c r="F3557" s="2508" t="s">
        <v>406</v>
      </c>
      <c r="G3557" s="2508">
        <v>3.0</v>
      </c>
      <c r="H3557" s="2508">
        <v>131.0</v>
      </c>
      <c r="I3557" s="2508">
        <v>305.0</v>
      </c>
      <c r="J3557" s="2508">
        <v>108.0</v>
      </c>
      <c r="K3557" s="2510">
        <v>98673.0</v>
      </c>
      <c r="L3557" s="2510">
        <v>12334.0</v>
      </c>
      <c r="M3557" s="2508">
        <v>115.0</v>
      </c>
      <c r="N3557" s="2508">
        <v>18.0</v>
      </c>
      <c r="O3557" s="2508">
        <v>8.0</v>
      </c>
      <c r="P3557" s="2508">
        <v>0.1</v>
      </c>
    </row>
    <row r="3558">
      <c r="A3558" s="2505" t="s">
        <v>38</v>
      </c>
      <c r="B3558" s="2505" t="s">
        <v>783</v>
      </c>
      <c r="C3558" s="2506">
        <v>45565.708333333336</v>
      </c>
      <c r="D3558" s="2506">
        <v>45568.583333333336</v>
      </c>
      <c r="E3558" s="2508">
        <v>69.0</v>
      </c>
      <c r="F3558" s="2508" t="s">
        <v>406</v>
      </c>
      <c r="G3558" s="2508">
        <v>4.0</v>
      </c>
      <c r="H3558" s="2508">
        <v>122.0</v>
      </c>
      <c r="I3558" s="2508">
        <v>338.0</v>
      </c>
      <c r="J3558" s="2508">
        <v>93.0</v>
      </c>
      <c r="K3558" s="2510">
        <v>123965.0</v>
      </c>
      <c r="L3558" s="2510">
        <v>11270.0</v>
      </c>
      <c r="M3558" s="2508">
        <v>120.0</v>
      </c>
      <c r="N3558" s="2508">
        <v>16.0</v>
      </c>
      <c r="O3558" s="2508">
        <v>11.0</v>
      </c>
      <c r="P3558" s="2508">
        <v>0.2</v>
      </c>
    </row>
    <row r="3559">
      <c r="A3559" s="2505" t="s">
        <v>37</v>
      </c>
      <c r="B3559" s="2505" t="s">
        <v>783</v>
      </c>
      <c r="C3559" s="2506">
        <v>45572.625</v>
      </c>
      <c r="D3559" s="2506">
        <v>45575.583333333336</v>
      </c>
      <c r="E3559" s="2508">
        <v>71.0</v>
      </c>
      <c r="F3559" s="2508" t="s">
        <v>406</v>
      </c>
      <c r="G3559" s="2508">
        <v>3.0</v>
      </c>
      <c r="H3559" s="2508">
        <v>114.0</v>
      </c>
      <c r="I3559" s="2508">
        <v>409.0</v>
      </c>
      <c r="J3559" s="2508">
        <v>105.0</v>
      </c>
      <c r="K3559" s="2510">
        <v>127885.0</v>
      </c>
      <c r="L3559" s="2510">
        <v>31971.0</v>
      </c>
      <c r="M3559" s="2508">
        <v>44.0</v>
      </c>
      <c r="N3559" s="2508">
        <v>46.0</v>
      </c>
      <c r="O3559" s="2508">
        <v>4.0</v>
      </c>
      <c r="P3559" s="2508">
        <v>0.1</v>
      </c>
    </row>
    <row r="3560">
      <c r="A3560" s="2505" t="s">
        <v>36</v>
      </c>
      <c r="B3560" s="2505" t="s">
        <v>783</v>
      </c>
      <c r="C3560" s="2506">
        <v>45579.625</v>
      </c>
      <c r="D3560" s="2506">
        <v>45582.583333333336</v>
      </c>
      <c r="E3560" s="2508">
        <v>71.0</v>
      </c>
      <c r="F3560" s="2508" t="s">
        <v>406</v>
      </c>
      <c r="G3560" s="2508">
        <v>3.0</v>
      </c>
      <c r="H3560" s="2508">
        <v>166.0</v>
      </c>
      <c r="I3560" s="2508">
        <v>166.0</v>
      </c>
      <c r="J3560" s="2508">
        <v>134.0</v>
      </c>
      <c r="K3560" s="2510">
        <v>71562.0</v>
      </c>
      <c r="L3560" s="2510">
        <v>6506.0</v>
      </c>
      <c r="M3560" s="2508">
        <v>156.0</v>
      </c>
      <c r="N3560" s="2508">
        <v>9.0</v>
      </c>
      <c r="O3560" s="2508">
        <v>11.0</v>
      </c>
      <c r="P3560" s="2508">
        <v>0.2</v>
      </c>
    </row>
    <row r="3561">
      <c r="A3561" s="2505" t="s">
        <v>35</v>
      </c>
      <c r="B3561" s="2505" t="s">
        <v>783</v>
      </c>
      <c r="C3561" s="2506">
        <v>45586.625</v>
      </c>
      <c r="D3561" s="2506">
        <v>45589.583333333336</v>
      </c>
      <c r="E3561" s="2508">
        <v>71.0</v>
      </c>
      <c r="F3561" s="2508" t="s">
        <v>406</v>
      </c>
      <c r="G3561" s="2508">
        <v>2.0</v>
      </c>
      <c r="H3561" s="2508">
        <v>117.0</v>
      </c>
      <c r="I3561" s="2508">
        <v>345.0</v>
      </c>
      <c r="J3561" s="2508">
        <v>95.0</v>
      </c>
      <c r="K3561" s="2510">
        <v>129264.0</v>
      </c>
      <c r="L3561" s="2510">
        <v>11751.0</v>
      </c>
      <c r="M3561" s="2508">
        <v>107.0</v>
      </c>
      <c r="N3561" s="2508">
        <v>18.0</v>
      </c>
      <c r="O3561" s="2508">
        <v>11.0</v>
      </c>
      <c r="P3561" s="2508">
        <v>0.2</v>
      </c>
    </row>
    <row r="3562">
      <c r="A3562" s="2505" t="s">
        <v>34</v>
      </c>
      <c r="B3562" s="2505" t="s">
        <v>783</v>
      </c>
      <c r="C3562" s="2506">
        <v>45593.583333333336</v>
      </c>
      <c r="D3562" s="2506">
        <v>45596.583333333336</v>
      </c>
      <c r="E3562" s="2508">
        <v>72.0</v>
      </c>
      <c r="F3562" s="2508" t="s">
        <v>406</v>
      </c>
      <c r="G3562" s="2508">
        <v>2.0</v>
      </c>
      <c r="H3562" s="2508">
        <v>109.0</v>
      </c>
      <c r="I3562" s="2508">
        <v>400.0</v>
      </c>
      <c r="J3562" s="2508">
        <v>98.0</v>
      </c>
      <c r="K3562" s="2510">
        <v>142263.0</v>
      </c>
      <c r="L3562" s="2510">
        <v>20323.0</v>
      </c>
      <c r="M3562" s="2508">
        <v>70.0</v>
      </c>
      <c r="N3562" s="2508">
        <v>31.0</v>
      </c>
      <c r="O3562" s="2508">
        <v>7.0</v>
      </c>
      <c r="P3562" s="2508">
        <v>0.1</v>
      </c>
    </row>
    <row r="3563">
      <c r="A3563" s="2505" t="s">
        <v>33</v>
      </c>
      <c r="B3563" s="2505" t="s">
        <v>783</v>
      </c>
      <c r="C3563" s="2506">
        <v>45600.583333333336</v>
      </c>
      <c r="D3563" s="2506">
        <v>45603.583333333336</v>
      </c>
      <c r="E3563" s="2508">
        <v>72.0</v>
      </c>
      <c r="F3563" s="2508" t="s">
        <v>406</v>
      </c>
      <c r="G3563" s="2508">
        <v>3.0</v>
      </c>
      <c r="H3563" s="2508">
        <v>169.0</v>
      </c>
      <c r="I3563" s="2508">
        <v>98.0</v>
      </c>
      <c r="J3563" s="2508">
        <v>154.0</v>
      </c>
      <c r="K3563" s="2510">
        <v>41818.0</v>
      </c>
      <c r="L3563" s="2510">
        <v>5227.0</v>
      </c>
      <c r="M3563" s="2508">
        <v>164.0</v>
      </c>
      <c r="N3563" s="2508">
        <v>8.0</v>
      </c>
      <c r="O3563" s="2508">
        <v>8.0</v>
      </c>
      <c r="P3563" s="2508">
        <v>0.1</v>
      </c>
    </row>
    <row r="3564">
      <c r="A3564" s="2505" t="s">
        <v>32</v>
      </c>
      <c r="B3564" s="2505" t="s">
        <v>783</v>
      </c>
      <c r="C3564" s="2506">
        <v>45607.583333333336</v>
      </c>
      <c r="D3564" s="2506">
        <v>45610.583333333336</v>
      </c>
      <c r="E3564" s="2508">
        <v>72.0</v>
      </c>
      <c r="F3564" s="2508" t="s">
        <v>406</v>
      </c>
      <c r="G3564" s="2508">
        <v>1.0</v>
      </c>
      <c r="H3564" s="2508">
        <v>148.0</v>
      </c>
      <c r="I3564" s="2508">
        <v>224.0</v>
      </c>
      <c r="J3564" s="2508">
        <v>123.0</v>
      </c>
      <c r="K3564" s="2510">
        <v>121758.0</v>
      </c>
      <c r="L3564" s="2510">
        <v>8117.0</v>
      </c>
      <c r="M3564" s="2508">
        <v>147.0</v>
      </c>
      <c r="N3564" s="2508">
        <v>12.0</v>
      </c>
      <c r="O3564" s="2508">
        <v>15.0</v>
      </c>
      <c r="P3564" s="2508">
        <v>0.2</v>
      </c>
    </row>
    <row r="3565">
      <c r="A3565" s="2505" t="s">
        <v>31</v>
      </c>
      <c r="B3565" s="2505" t="s">
        <v>783</v>
      </c>
      <c r="C3565" s="2506">
        <v>45614.583333333336</v>
      </c>
      <c r="D3565" s="2506">
        <v>45617.583333333336</v>
      </c>
      <c r="E3565" s="2508">
        <v>72.0</v>
      </c>
      <c r="F3565" s="2508" t="s">
        <v>406</v>
      </c>
      <c r="G3565" s="2508">
        <v>2.0</v>
      </c>
      <c r="H3565" s="2508">
        <v>152.0</v>
      </c>
      <c r="I3565" s="2508">
        <v>176.0</v>
      </c>
      <c r="J3565" s="2508">
        <v>138.0</v>
      </c>
      <c r="K3565" s="2510">
        <v>71119.0</v>
      </c>
      <c r="L3565" s="2510">
        <v>8890.0</v>
      </c>
      <c r="M3565" s="2508">
        <v>138.0</v>
      </c>
      <c r="N3565" s="2508">
        <v>14.0</v>
      </c>
      <c r="O3565" s="2508">
        <v>8.0</v>
      </c>
      <c r="P3565" s="2508">
        <v>0.1</v>
      </c>
    </row>
    <row r="3566">
      <c r="A3566" s="2505" t="s">
        <v>30</v>
      </c>
      <c r="B3566" s="2505" t="s">
        <v>783</v>
      </c>
      <c r="C3566" s="2506">
        <v>45621.583333333336</v>
      </c>
      <c r="D3566" s="2506">
        <v>45624.583333333336</v>
      </c>
      <c r="E3566" s="2508">
        <v>72.0</v>
      </c>
      <c r="F3566" s="2508" t="s">
        <v>406</v>
      </c>
      <c r="G3566" s="2508">
        <v>2.0</v>
      </c>
      <c r="H3566" s="2508">
        <v>92.0</v>
      </c>
      <c r="I3566" s="2508">
        <v>484.0</v>
      </c>
      <c r="J3566" s="2508">
        <v>84.0</v>
      </c>
      <c r="K3566" s="2510">
        <v>210526.0</v>
      </c>
      <c r="L3566" s="2510">
        <v>23392.0</v>
      </c>
      <c r="M3566" s="2508">
        <v>74.0</v>
      </c>
      <c r="N3566" s="2508">
        <v>36.0</v>
      </c>
      <c r="O3566" s="2508">
        <v>9.0</v>
      </c>
      <c r="P3566" s="2508">
        <v>0.1</v>
      </c>
    </row>
    <row r="3567">
      <c r="A3567" s="2505" t="s">
        <v>29</v>
      </c>
      <c r="B3567" s="2505" t="s">
        <v>783</v>
      </c>
      <c r="C3567" s="2506">
        <v>45628.583333333336</v>
      </c>
      <c r="D3567" s="2506">
        <v>45631.583333333336</v>
      </c>
      <c r="E3567" s="2508">
        <v>72.0</v>
      </c>
      <c r="F3567" s="2508" t="s">
        <v>406</v>
      </c>
      <c r="G3567" s="2508">
        <v>4.0</v>
      </c>
      <c r="H3567" s="2508">
        <v>146.0</v>
      </c>
      <c r="I3567" s="2508">
        <v>238.0</v>
      </c>
      <c r="J3567" s="2508">
        <v>126.0</v>
      </c>
      <c r="K3567" s="2510">
        <v>116979.0</v>
      </c>
      <c r="L3567" s="2510">
        <v>8356.0</v>
      </c>
      <c r="M3567" s="2508">
        <v>144.0</v>
      </c>
      <c r="N3567" s="2508">
        <v>13.0</v>
      </c>
      <c r="O3567" s="2508">
        <v>14.0</v>
      </c>
      <c r="P3567" s="2508">
        <v>0.2</v>
      </c>
    </row>
    <row r="3568">
      <c r="A3568" s="2505" t="s">
        <v>28</v>
      </c>
      <c r="B3568" s="2505" t="s">
        <v>783</v>
      </c>
      <c r="C3568" s="2506">
        <v>45635.583333333336</v>
      </c>
      <c r="D3568" s="2506">
        <v>45638.583333333336</v>
      </c>
      <c r="E3568" s="2508">
        <v>72.0</v>
      </c>
      <c r="F3568" s="2508" t="s">
        <v>406</v>
      </c>
      <c r="G3568" s="2508">
        <v>3.0</v>
      </c>
      <c r="H3568" s="2508">
        <v>150.0</v>
      </c>
      <c r="I3568" s="2508">
        <v>210.0</v>
      </c>
      <c r="J3568" s="2508">
        <v>134.0</v>
      </c>
      <c r="K3568" s="2510">
        <v>60186.0</v>
      </c>
      <c r="L3568" s="2510">
        <v>8598.0</v>
      </c>
      <c r="M3568" s="2508">
        <v>137.0</v>
      </c>
      <c r="N3568" s="2508">
        <v>13.0</v>
      </c>
      <c r="O3568" s="2508">
        <v>7.0</v>
      </c>
      <c r="P3568" s="2508">
        <v>0.1</v>
      </c>
    </row>
    <row r="3569">
      <c r="A3569" s="2505" t="s">
        <v>27</v>
      </c>
      <c r="B3569" s="2505" t="s">
        <v>783</v>
      </c>
      <c r="C3569" s="2506">
        <v>45642.583333333336</v>
      </c>
      <c r="D3569" s="2506">
        <v>45645.583333333336</v>
      </c>
      <c r="E3569" s="2508">
        <v>72.0</v>
      </c>
      <c r="F3569" s="2508" t="s">
        <v>406</v>
      </c>
      <c r="G3569" s="2508">
        <v>2.0</v>
      </c>
      <c r="H3569" s="2508">
        <v>141.0</v>
      </c>
      <c r="I3569" s="2508">
        <v>252.0</v>
      </c>
      <c r="J3569" s="2508">
        <v>128.0</v>
      </c>
      <c r="K3569" s="2510">
        <v>66349.0</v>
      </c>
      <c r="L3569" s="2510">
        <v>13270.0</v>
      </c>
      <c r="M3569" s="2508">
        <v>115.0</v>
      </c>
      <c r="N3569" s="2508">
        <v>20.0</v>
      </c>
      <c r="O3569" s="2508">
        <v>5.0</v>
      </c>
      <c r="P3569" s="2508">
        <v>0.1</v>
      </c>
    </row>
    <row r="3570">
      <c r="A3570" s="2505" t="s">
        <v>26</v>
      </c>
      <c r="B3570" s="2505" t="s">
        <v>783</v>
      </c>
      <c r="C3570" s="2506">
        <v>45649.583333333336</v>
      </c>
      <c r="D3570" s="2506">
        <v>45652.583333333336</v>
      </c>
      <c r="E3570" s="2508">
        <v>72.0</v>
      </c>
      <c r="F3570" s="2508" t="s">
        <v>406</v>
      </c>
      <c r="G3570" s="2508">
        <v>2.0</v>
      </c>
      <c r="H3570" s="2508">
        <v>166.0</v>
      </c>
      <c r="I3570" s="2508">
        <v>0.0</v>
      </c>
      <c r="J3570" s="2508">
        <v>167.0</v>
      </c>
      <c r="K3570" s="2510">
        <v>0.0</v>
      </c>
      <c r="L3570" s="2510">
        <v>0.0</v>
      </c>
      <c r="M3570" s="2508">
        <v>178.0</v>
      </c>
      <c r="N3570" s="2508">
        <v>0.0</v>
      </c>
      <c r="O3570" s="2508">
        <v>0.0</v>
      </c>
      <c r="P3570" s="2508">
        <v>0.0</v>
      </c>
    </row>
    <row r="3571">
      <c r="A3571" s="2505" t="s">
        <v>25</v>
      </c>
      <c r="B3571" s="2505" t="s">
        <v>783</v>
      </c>
      <c r="C3571" s="2506">
        <v>45656.583333333336</v>
      </c>
      <c r="D3571" s="2506">
        <v>45659.583333333336</v>
      </c>
      <c r="E3571" s="2508">
        <v>72.0</v>
      </c>
      <c r="F3571" s="2508" t="s">
        <v>406</v>
      </c>
      <c r="G3571" s="2508">
        <v>1.0</v>
      </c>
      <c r="H3571" s="2508">
        <v>111.0</v>
      </c>
      <c r="I3571" s="2508">
        <v>376.0</v>
      </c>
      <c r="J3571" s="2508">
        <v>98.0</v>
      </c>
      <c r="K3571" s="2510">
        <v>96709.0</v>
      </c>
      <c r="L3571" s="2510">
        <v>16118.0</v>
      </c>
      <c r="M3571" s="2508">
        <v>93.0</v>
      </c>
      <c r="N3571" s="2508">
        <v>25.0</v>
      </c>
      <c r="O3571" s="2508">
        <v>6.0</v>
      </c>
      <c r="P3571" s="2508">
        <v>0.1</v>
      </c>
    </row>
    <row r="3572">
      <c r="A3572" s="2505" t="s">
        <v>24</v>
      </c>
      <c r="B3572" s="2505" t="s">
        <v>783</v>
      </c>
      <c r="C3572" s="2506">
        <v>45663.583333333336</v>
      </c>
      <c r="D3572" s="2506">
        <v>45666.583333333336</v>
      </c>
      <c r="E3572" s="2508">
        <v>72.0</v>
      </c>
      <c r="F3572" s="2508" t="s">
        <v>406</v>
      </c>
      <c r="G3572" s="2508">
        <v>3.0</v>
      </c>
      <c r="H3572" s="2508">
        <v>114.0</v>
      </c>
      <c r="I3572" s="2508">
        <v>361.0</v>
      </c>
      <c r="J3572" s="2508">
        <v>111.0</v>
      </c>
      <c r="K3572" s="2510">
        <v>97647.0</v>
      </c>
      <c r="L3572" s="2510">
        <v>16275.0</v>
      </c>
      <c r="M3572" s="2508">
        <v>90.0</v>
      </c>
      <c r="N3572" s="2508">
        <v>25.0</v>
      </c>
      <c r="O3572" s="2508">
        <v>6.0</v>
      </c>
      <c r="P3572" s="2508">
        <v>0.1</v>
      </c>
    </row>
    <row r="3573">
      <c r="A3573" s="2505" t="s">
        <v>23</v>
      </c>
      <c r="B3573" s="2505" t="s">
        <v>783</v>
      </c>
      <c r="C3573" s="2506">
        <v>45670.583333333336</v>
      </c>
      <c r="D3573" s="2506">
        <v>45673.583333333336</v>
      </c>
      <c r="E3573" s="2508">
        <v>72.0</v>
      </c>
      <c r="F3573" s="2508" t="s">
        <v>406</v>
      </c>
      <c r="G3573" s="2508">
        <v>3.0</v>
      </c>
      <c r="H3573" s="2508">
        <v>127.0</v>
      </c>
      <c r="I3573" s="2508">
        <v>315.0</v>
      </c>
      <c r="J3573" s="2508">
        <v>120.0</v>
      </c>
      <c r="K3573" s="2510">
        <v>79523.0</v>
      </c>
      <c r="L3573" s="2510">
        <v>15905.0</v>
      </c>
      <c r="M3573" s="2508">
        <v>89.0</v>
      </c>
      <c r="N3573" s="2508">
        <v>24.0</v>
      </c>
      <c r="O3573" s="2508">
        <v>5.0</v>
      </c>
      <c r="P3573" s="2508">
        <v>0.1</v>
      </c>
    </row>
    <row r="3574">
      <c r="A3574" s="2505" t="s">
        <v>22</v>
      </c>
      <c r="B3574" s="2505" t="s">
        <v>783</v>
      </c>
      <c r="C3574" s="2506">
        <v>45677.583333333336</v>
      </c>
      <c r="D3574" s="2506">
        <v>45680.583333333336</v>
      </c>
      <c r="E3574" s="2508">
        <v>72.0</v>
      </c>
      <c r="F3574" s="2508" t="s">
        <v>406</v>
      </c>
      <c r="G3574" s="2508">
        <v>4.0</v>
      </c>
      <c r="H3574" s="2508">
        <v>163.0</v>
      </c>
      <c r="I3574" s="2508">
        <v>95.0</v>
      </c>
      <c r="J3574" s="2508">
        <v>154.0</v>
      </c>
      <c r="K3574" s="2510">
        <v>34060.0</v>
      </c>
      <c r="L3574" s="2510">
        <v>6812.0</v>
      </c>
      <c r="M3574" s="2508">
        <v>154.0</v>
      </c>
      <c r="N3574" s="2508">
        <v>10.0</v>
      </c>
      <c r="O3574" s="2508">
        <v>5.0</v>
      </c>
      <c r="P3574" s="2508">
        <v>0.1</v>
      </c>
    </row>
    <row r="3575">
      <c r="A3575" s="2505" t="s">
        <v>21</v>
      </c>
      <c r="B3575" s="2505" t="s">
        <v>783</v>
      </c>
      <c r="C3575" s="2506">
        <v>45684.583333333336</v>
      </c>
      <c r="D3575" s="2506">
        <v>45687.583333333336</v>
      </c>
      <c r="E3575" s="2508">
        <v>72.0</v>
      </c>
      <c r="F3575" s="2508" t="s">
        <v>406</v>
      </c>
      <c r="G3575" s="2508">
        <v>2.0</v>
      </c>
      <c r="H3575" s="2508">
        <v>153.0</v>
      </c>
      <c r="I3575" s="2508">
        <v>182.0</v>
      </c>
      <c r="J3575" s="2508">
        <v>137.0</v>
      </c>
      <c r="K3575" s="2510">
        <v>76994.0</v>
      </c>
      <c r="L3575" s="2510">
        <v>10999.0</v>
      </c>
      <c r="M3575" s="2508">
        <v>133.0</v>
      </c>
      <c r="N3575" s="2508">
        <v>17.0</v>
      </c>
      <c r="O3575" s="2508">
        <v>7.0</v>
      </c>
      <c r="P3575" s="2508">
        <v>0.1</v>
      </c>
    </row>
    <row r="3576">
      <c r="A3576" s="2505" t="s">
        <v>20</v>
      </c>
      <c r="B3576" s="2505" t="s">
        <v>783</v>
      </c>
      <c r="C3576" s="2506">
        <v>45691.583333333336</v>
      </c>
      <c r="D3576" s="2506">
        <v>45694.583333333336</v>
      </c>
      <c r="E3576" s="2508">
        <v>72.0</v>
      </c>
      <c r="F3576" s="2508" t="s">
        <v>406</v>
      </c>
      <c r="G3576" s="2508">
        <v>2.0</v>
      </c>
      <c r="H3576" s="2508">
        <v>147.0</v>
      </c>
      <c r="I3576" s="2508">
        <v>196.0</v>
      </c>
      <c r="J3576" s="2508">
        <v>128.0</v>
      </c>
      <c r="K3576" s="2510">
        <v>82332.0</v>
      </c>
      <c r="L3576" s="2510">
        <v>10292.0</v>
      </c>
      <c r="M3576" s="2508">
        <v>132.0</v>
      </c>
      <c r="N3576" s="2508">
        <v>16.0</v>
      </c>
      <c r="O3576" s="2508">
        <v>8.0</v>
      </c>
      <c r="P3576" s="2508">
        <v>0.1</v>
      </c>
    </row>
    <row r="3577">
      <c r="A3577" s="2505" t="s">
        <v>19</v>
      </c>
      <c r="B3577" s="2505" t="s">
        <v>783</v>
      </c>
      <c r="C3577" s="2506">
        <v>45698.583333333336</v>
      </c>
      <c r="D3577" s="2506">
        <v>45701.583333333336</v>
      </c>
      <c r="E3577" s="2508">
        <v>72.0</v>
      </c>
      <c r="F3577" s="2508" t="s">
        <v>406</v>
      </c>
      <c r="G3577" s="2508">
        <v>2.0</v>
      </c>
      <c r="H3577" s="2508">
        <v>146.0</v>
      </c>
      <c r="I3577" s="2508">
        <v>159.0</v>
      </c>
      <c r="J3577" s="2508">
        <v>134.0</v>
      </c>
      <c r="K3577" s="2510">
        <v>39270.0</v>
      </c>
      <c r="L3577" s="2510">
        <v>7854.0</v>
      </c>
      <c r="M3577" s="2508">
        <v>136.0</v>
      </c>
      <c r="N3577" s="2508">
        <v>12.0</v>
      </c>
      <c r="O3577" s="2508">
        <v>5.0</v>
      </c>
      <c r="P3577" s="2508">
        <v>0.1</v>
      </c>
    </row>
    <row r="3578">
      <c r="A3578" s="2505" t="s">
        <v>18</v>
      </c>
      <c r="B3578" s="2505" t="s">
        <v>783</v>
      </c>
      <c r="C3578" s="2506">
        <v>45705.583333333336</v>
      </c>
      <c r="D3578" s="2506">
        <v>45708.583333333336</v>
      </c>
      <c r="E3578" s="2508">
        <v>72.0</v>
      </c>
      <c r="F3578" s="2508" t="s">
        <v>406</v>
      </c>
      <c r="G3578" s="2508">
        <v>3.0</v>
      </c>
      <c r="H3578" s="2508">
        <v>138.0</v>
      </c>
      <c r="I3578" s="2508">
        <v>218.0</v>
      </c>
      <c r="J3578" s="2508">
        <v>117.0</v>
      </c>
      <c r="K3578" s="2510">
        <v>98828.0</v>
      </c>
      <c r="L3578" s="2510">
        <v>7602.0</v>
      </c>
      <c r="M3578" s="2508">
        <v>142.0</v>
      </c>
      <c r="N3578" s="2508">
        <v>12.0</v>
      </c>
      <c r="O3578" s="2508">
        <v>13.0</v>
      </c>
      <c r="P3578" s="2508">
        <v>0.2</v>
      </c>
    </row>
    <row r="3579">
      <c r="A3579" s="2505" t="s">
        <v>17</v>
      </c>
      <c r="B3579" s="2505" t="s">
        <v>783</v>
      </c>
      <c r="C3579" s="2506">
        <v>45712.583333333336</v>
      </c>
      <c r="D3579" s="2506">
        <v>45715.583333333336</v>
      </c>
      <c r="E3579" s="2508">
        <v>72.0</v>
      </c>
      <c r="F3579" s="2508" t="s">
        <v>406</v>
      </c>
      <c r="G3579" s="2508">
        <v>3.0</v>
      </c>
      <c r="H3579" s="2508">
        <v>125.0</v>
      </c>
      <c r="I3579" s="2508">
        <v>310.0</v>
      </c>
      <c r="J3579" s="2508">
        <v>111.0</v>
      </c>
      <c r="K3579" s="2510">
        <v>102227.0</v>
      </c>
      <c r="L3579" s="2510">
        <v>14604.0</v>
      </c>
      <c r="M3579" s="2508">
        <v>106.0</v>
      </c>
      <c r="N3579" s="2508">
        <v>22.0</v>
      </c>
      <c r="O3579" s="2508">
        <v>7.0</v>
      </c>
      <c r="P3579" s="2508">
        <v>0.1</v>
      </c>
    </row>
    <row r="3580">
      <c r="A3580" s="2505" t="s">
        <v>16</v>
      </c>
      <c r="B3580" s="2505" t="s">
        <v>783</v>
      </c>
      <c r="C3580" s="2506">
        <v>45719.583333333336</v>
      </c>
      <c r="D3580" s="2506">
        <v>45722.583333333336</v>
      </c>
      <c r="E3580" s="2508">
        <v>72.0</v>
      </c>
      <c r="F3580" s="2508" t="s">
        <v>406</v>
      </c>
      <c r="G3580" s="2508">
        <v>3.0</v>
      </c>
      <c r="H3580" s="2508">
        <v>59.0</v>
      </c>
      <c r="I3580" s="2508">
        <v>607.0</v>
      </c>
      <c r="J3580" s="2508">
        <v>55.0</v>
      </c>
      <c r="K3580" s="2510">
        <v>312581.0</v>
      </c>
      <c r="L3580" s="2510">
        <v>24045.0</v>
      </c>
      <c r="M3580" s="2508">
        <v>57.0</v>
      </c>
      <c r="N3580" s="2508">
        <v>37.0</v>
      </c>
      <c r="O3580" s="2508">
        <v>13.0</v>
      </c>
      <c r="P3580" s="2508">
        <v>0.2</v>
      </c>
    </row>
    <row r="3581">
      <c r="A3581" s="2505" t="s">
        <v>782</v>
      </c>
      <c r="B3581" s="2505" t="s">
        <v>783</v>
      </c>
      <c r="C3581" s="2506">
        <v>45502.625</v>
      </c>
      <c r="D3581" s="2506">
        <v>45505.583333333336</v>
      </c>
      <c r="E3581" s="2508">
        <v>71.0</v>
      </c>
      <c r="F3581" s="2508" t="s">
        <v>320</v>
      </c>
      <c r="G3581" s="2508">
        <v>7.0</v>
      </c>
      <c r="H3581" s="2508">
        <v>10.0</v>
      </c>
      <c r="I3581" s="2508">
        <v>866.0</v>
      </c>
      <c r="J3581" s="2508">
        <v>26.0</v>
      </c>
      <c r="K3581" s="2510">
        <v>500237.0</v>
      </c>
      <c r="L3581" s="2510">
        <v>6948.0</v>
      </c>
      <c r="M3581" s="2508">
        <v>20.0</v>
      </c>
      <c r="N3581" s="2508">
        <v>79.0</v>
      </c>
      <c r="O3581" s="2508">
        <v>72.0</v>
      </c>
      <c r="P3581" s="2508">
        <v>1.0</v>
      </c>
    </row>
    <row r="3582">
      <c r="A3582" s="2505" t="s">
        <v>46</v>
      </c>
      <c r="B3582" s="2505" t="s">
        <v>783</v>
      </c>
      <c r="C3582" s="2506">
        <v>45509.625</v>
      </c>
      <c r="D3582" s="2506">
        <v>45512.583333333336</v>
      </c>
      <c r="E3582" s="2508">
        <v>71.0</v>
      </c>
      <c r="F3582" s="2508" t="s">
        <v>320</v>
      </c>
      <c r="G3582" s="2508">
        <v>7.0</v>
      </c>
      <c r="H3582" s="2508">
        <v>13.0</v>
      </c>
      <c r="I3582" s="2508">
        <v>861.0</v>
      </c>
      <c r="J3582" s="2508">
        <v>25.0</v>
      </c>
      <c r="K3582" s="2510">
        <v>631868.0</v>
      </c>
      <c r="L3582" s="2510">
        <v>8314.0</v>
      </c>
      <c r="M3582" s="2508">
        <v>34.0</v>
      </c>
      <c r="N3582" s="2508">
        <v>50.0</v>
      </c>
      <c r="O3582" s="2508">
        <v>76.0</v>
      </c>
      <c r="P3582" s="2508">
        <v>1.1</v>
      </c>
    </row>
    <row r="3583">
      <c r="A3583" s="2505" t="s">
        <v>45</v>
      </c>
      <c r="B3583" s="2505" t="s">
        <v>783</v>
      </c>
      <c r="C3583" s="2506">
        <v>45516.625</v>
      </c>
      <c r="D3583" s="2506">
        <v>45519.583333333336</v>
      </c>
      <c r="E3583" s="2508">
        <v>71.0</v>
      </c>
      <c r="F3583" s="2508" t="s">
        <v>320</v>
      </c>
      <c r="G3583" s="2508">
        <v>7.0</v>
      </c>
      <c r="H3583" s="2508">
        <v>23.0</v>
      </c>
      <c r="I3583" s="2508">
        <v>757.0</v>
      </c>
      <c r="J3583" s="2508">
        <v>39.0</v>
      </c>
      <c r="K3583" s="2510">
        <v>259275.0</v>
      </c>
      <c r="L3583" s="2510">
        <v>7007.0</v>
      </c>
      <c r="M3583" s="2508">
        <v>34.0</v>
      </c>
      <c r="N3583" s="2508">
        <v>42.0</v>
      </c>
      <c r="O3583" s="2508">
        <v>37.0</v>
      </c>
      <c r="P3583" s="2508">
        <v>0.5</v>
      </c>
    </row>
    <row r="3584">
      <c r="A3584" s="2505" t="s">
        <v>44</v>
      </c>
      <c r="B3584" s="2505" t="s">
        <v>783</v>
      </c>
      <c r="C3584" s="2506">
        <v>45523.625</v>
      </c>
      <c r="D3584" s="2506">
        <v>45526.583333333336</v>
      </c>
      <c r="E3584" s="2508">
        <v>71.0</v>
      </c>
      <c r="F3584" s="2508" t="s">
        <v>320</v>
      </c>
      <c r="G3584" s="2508">
        <v>7.0</v>
      </c>
      <c r="H3584" s="2508">
        <v>15.0</v>
      </c>
      <c r="I3584" s="2508">
        <v>818.0</v>
      </c>
      <c r="J3584" s="2508">
        <v>21.0</v>
      </c>
      <c r="K3584" s="2510">
        <v>622302.0</v>
      </c>
      <c r="L3584" s="2510">
        <v>6101.0</v>
      </c>
      <c r="M3584" s="2508">
        <v>52.0</v>
      </c>
      <c r="N3584" s="2508">
        <v>36.0</v>
      </c>
      <c r="O3584" s="2508">
        <v>102.0</v>
      </c>
      <c r="P3584" s="2508">
        <v>1.4</v>
      </c>
    </row>
    <row r="3585">
      <c r="A3585" s="2505" t="s">
        <v>43</v>
      </c>
      <c r="B3585" s="2505" t="s">
        <v>783</v>
      </c>
      <c r="C3585" s="2506">
        <v>45530.625</v>
      </c>
      <c r="D3585" s="2506">
        <v>45533.583333333336</v>
      </c>
      <c r="E3585" s="2508">
        <v>71.0</v>
      </c>
      <c r="F3585" s="2508" t="s">
        <v>320</v>
      </c>
      <c r="G3585" s="2508">
        <v>7.0</v>
      </c>
      <c r="H3585" s="2508">
        <v>29.0</v>
      </c>
      <c r="I3585" s="2508">
        <v>742.0</v>
      </c>
      <c r="J3585" s="2508">
        <v>45.0</v>
      </c>
      <c r="K3585" s="2510">
        <v>274500.0</v>
      </c>
      <c r="L3585" s="2510">
        <v>6239.0</v>
      </c>
      <c r="M3585" s="2508">
        <v>50.0</v>
      </c>
      <c r="N3585" s="2508">
        <v>37.0</v>
      </c>
      <c r="O3585" s="2508">
        <v>44.0</v>
      </c>
      <c r="P3585" s="2508">
        <v>0.6</v>
      </c>
    </row>
    <row r="3586">
      <c r="A3586" s="2505" t="s">
        <v>42</v>
      </c>
      <c r="B3586" s="2505" t="s">
        <v>783</v>
      </c>
      <c r="C3586" s="2506">
        <v>45537.708333333336</v>
      </c>
      <c r="D3586" s="2506">
        <v>45540.666666666664</v>
      </c>
      <c r="E3586" s="2508">
        <v>71.0</v>
      </c>
      <c r="F3586" s="2508" t="s">
        <v>320</v>
      </c>
      <c r="G3586" s="2508">
        <v>6.0</v>
      </c>
      <c r="H3586" s="2508">
        <v>2.0</v>
      </c>
      <c r="I3586" s="2508">
        <v>974.0</v>
      </c>
      <c r="J3586" s="2508">
        <v>5.0</v>
      </c>
      <c r="K3586" s="2510">
        <v>3351209.0</v>
      </c>
      <c r="L3586" s="2510">
        <v>41890.0</v>
      </c>
      <c r="M3586" s="2508">
        <v>5.0</v>
      </c>
      <c r="N3586" s="2508">
        <v>250.0</v>
      </c>
      <c r="O3586" s="2508">
        <v>80.0</v>
      </c>
      <c r="P3586" s="2508">
        <v>1.1</v>
      </c>
    </row>
    <row r="3587">
      <c r="A3587" s="2505" t="s">
        <v>41</v>
      </c>
      <c r="B3587" s="2505" t="s">
        <v>783</v>
      </c>
      <c r="C3587" s="2506">
        <v>45544.708333333336</v>
      </c>
      <c r="D3587" s="2506">
        <v>45547.583333333336</v>
      </c>
      <c r="E3587" s="2508">
        <v>69.0</v>
      </c>
      <c r="F3587" s="2508" t="s">
        <v>320</v>
      </c>
      <c r="G3587" s="2508">
        <v>7.0</v>
      </c>
      <c r="H3587" s="2508">
        <v>50.0</v>
      </c>
      <c r="I3587" s="2508">
        <v>663.0</v>
      </c>
      <c r="J3587" s="2508">
        <v>71.0</v>
      </c>
      <c r="K3587" s="2510">
        <v>173174.0</v>
      </c>
      <c r="L3587" s="2510">
        <v>6414.0</v>
      </c>
      <c r="M3587" s="2508">
        <v>57.0</v>
      </c>
      <c r="N3587" s="2508">
        <v>38.0</v>
      </c>
      <c r="O3587" s="2508">
        <v>27.0</v>
      </c>
      <c r="P3587" s="2508">
        <v>0.4</v>
      </c>
    </row>
    <row r="3588">
      <c r="A3588" s="2505" t="s">
        <v>40</v>
      </c>
      <c r="B3588" s="2505" t="s">
        <v>783</v>
      </c>
      <c r="C3588" s="2506">
        <v>45551.708333333336</v>
      </c>
      <c r="D3588" s="2506">
        <v>45554.583333333336</v>
      </c>
      <c r="E3588" s="2508">
        <v>69.0</v>
      </c>
      <c r="F3588" s="2508" t="s">
        <v>320</v>
      </c>
      <c r="G3588" s="2508">
        <v>6.0</v>
      </c>
      <c r="H3588" s="2508">
        <v>4.0</v>
      </c>
      <c r="I3588" s="2508">
        <v>942.0</v>
      </c>
      <c r="J3588" s="2508">
        <v>15.0</v>
      </c>
      <c r="K3588" s="2510">
        <v>947200.0</v>
      </c>
      <c r="L3588" s="2510">
        <v>14800.0</v>
      </c>
      <c r="M3588" s="2508">
        <v>15.0</v>
      </c>
      <c r="N3588" s="2508">
        <v>88.0</v>
      </c>
      <c r="O3588" s="2508">
        <v>64.0</v>
      </c>
      <c r="P3588" s="2508">
        <v>0.9</v>
      </c>
    </row>
    <row r="3589">
      <c r="A3589" s="2505" t="s">
        <v>39</v>
      </c>
      <c r="B3589" s="2505" t="s">
        <v>783</v>
      </c>
      <c r="C3589" s="2506">
        <v>45558.708333333336</v>
      </c>
      <c r="D3589" s="2506">
        <v>45561.583333333336</v>
      </c>
      <c r="E3589" s="2508">
        <v>69.0</v>
      </c>
      <c r="F3589" s="2508" t="s">
        <v>320</v>
      </c>
      <c r="G3589" s="2508">
        <v>7.0</v>
      </c>
      <c r="H3589" s="2508">
        <v>33.0</v>
      </c>
      <c r="I3589" s="2508">
        <v>769.0</v>
      </c>
      <c r="J3589" s="2508">
        <v>33.0</v>
      </c>
      <c r="K3589" s="2510">
        <v>447605.0</v>
      </c>
      <c r="L3589" s="2510">
        <v>4865.0</v>
      </c>
      <c r="M3589" s="2508">
        <v>81.0</v>
      </c>
      <c r="N3589" s="2508">
        <v>29.0</v>
      </c>
      <c r="O3589" s="2508">
        <v>92.0</v>
      </c>
      <c r="P3589" s="2508">
        <v>1.3</v>
      </c>
    </row>
    <row r="3590">
      <c r="A3590" s="2505" t="s">
        <v>38</v>
      </c>
      <c r="B3590" s="2505" t="s">
        <v>783</v>
      </c>
      <c r="C3590" s="2506">
        <v>45565.708333333336</v>
      </c>
      <c r="D3590" s="2506">
        <v>45568.583333333336</v>
      </c>
      <c r="E3590" s="2508">
        <v>69.0</v>
      </c>
      <c r="F3590" s="2508" t="s">
        <v>320</v>
      </c>
      <c r="G3590" s="2508">
        <v>6.0</v>
      </c>
      <c r="H3590" s="2508">
        <v>20.0</v>
      </c>
      <c r="I3590" s="2508">
        <v>809.0</v>
      </c>
      <c r="J3590" s="2508">
        <v>32.0</v>
      </c>
      <c r="K3590" s="2510">
        <v>480401.0</v>
      </c>
      <c r="L3590" s="2510">
        <v>6962.0</v>
      </c>
      <c r="M3590" s="2508">
        <v>47.0</v>
      </c>
      <c r="N3590" s="2508">
        <v>41.0</v>
      </c>
      <c r="O3590" s="2508">
        <v>69.0</v>
      </c>
      <c r="P3590" s="2508">
        <v>1.0</v>
      </c>
    </row>
    <row r="3591">
      <c r="A3591" s="2505" t="s">
        <v>37</v>
      </c>
      <c r="B3591" s="2505" t="s">
        <v>783</v>
      </c>
      <c r="C3591" s="2506">
        <v>45572.625</v>
      </c>
      <c r="D3591" s="2506">
        <v>45575.583333333336</v>
      </c>
      <c r="E3591" s="2508">
        <v>71.0</v>
      </c>
      <c r="F3591" s="2508" t="s">
        <v>320</v>
      </c>
      <c r="G3591" s="2508">
        <v>7.0</v>
      </c>
      <c r="H3591" s="2508">
        <v>23.0</v>
      </c>
      <c r="I3591" s="2508">
        <v>791.0</v>
      </c>
      <c r="J3591" s="2508">
        <v>39.0</v>
      </c>
      <c r="K3591" s="2510">
        <v>466792.0</v>
      </c>
      <c r="L3591" s="2510">
        <v>8189.0</v>
      </c>
      <c r="M3591" s="2508">
        <v>41.0</v>
      </c>
      <c r="N3591" s="2508">
        <v>49.0</v>
      </c>
      <c r="O3591" s="2508">
        <v>57.0</v>
      </c>
      <c r="P3591" s="2508">
        <v>0.8</v>
      </c>
    </row>
    <row r="3592">
      <c r="A3592" s="2505" t="s">
        <v>36</v>
      </c>
      <c r="B3592" s="2505" t="s">
        <v>783</v>
      </c>
      <c r="C3592" s="2506">
        <v>45579.625</v>
      </c>
      <c r="D3592" s="2506">
        <v>45582.583333333336</v>
      </c>
      <c r="E3592" s="2508">
        <v>71.0</v>
      </c>
      <c r="F3592" s="2508" t="s">
        <v>320</v>
      </c>
      <c r="G3592" s="2508">
        <v>8.0</v>
      </c>
      <c r="H3592" s="2508">
        <v>37.0</v>
      </c>
      <c r="I3592" s="2508">
        <v>735.0</v>
      </c>
      <c r="J3592" s="2508">
        <v>51.0</v>
      </c>
      <c r="K3592" s="2510">
        <v>412217.0</v>
      </c>
      <c r="L3592" s="2510">
        <v>5889.0</v>
      </c>
      <c r="M3592" s="2508">
        <v>72.0</v>
      </c>
      <c r="N3592" s="2508">
        <v>35.0</v>
      </c>
      <c r="O3592" s="2508">
        <v>70.0</v>
      </c>
      <c r="P3592" s="2508">
        <v>1.0</v>
      </c>
    </row>
    <row r="3593">
      <c r="A3593" s="2505" t="s">
        <v>35</v>
      </c>
      <c r="B3593" s="2505" t="s">
        <v>783</v>
      </c>
      <c r="C3593" s="2506">
        <v>45586.625</v>
      </c>
      <c r="D3593" s="2506">
        <v>45589.583333333336</v>
      </c>
      <c r="E3593" s="2508">
        <v>71.0</v>
      </c>
      <c r="F3593" s="2508" t="s">
        <v>320</v>
      </c>
      <c r="G3593" s="2508">
        <v>8.0</v>
      </c>
      <c r="H3593" s="2508">
        <v>6.0</v>
      </c>
      <c r="I3593" s="2508">
        <v>970.0</v>
      </c>
      <c r="J3593" s="2508">
        <v>7.0</v>
      </c>
      <c r="K3593" s="2510">
        <v>1985964.0</v>
      </c>
      <c r="L3593" s="2510">
        <v>16689.0</v>
      </c>
      <c r="M3593" s="2508">
        <v>17.0</v>
      </c>
      <c r="N3593" s="2508">
        <v>81.0</v>
      </c>
      <c r="O3593" s="2508">
        <v>119.0</v>
      </c>
      <c r="P3593" s="2508">
        <v>1.7</v>
      </c>
    </row>
    <row r="3594">
      <c r="A3594" s="2505" t="s">
        <v>34</v>
      </c>
      <c r="B3594" s="2505" t="s">
        <v>783</v>
      </c>
      <c r="C3594" s="2506">
        <v>45593.583333333336</v>
      </c>
      <c r="D3594" s="2506">
        <v>45596.583333333336</v>
      </c>
      <c r="E3594" s="2508">
        <v>72.0</v>
      </c>
      <c r="F3594" s="2508" t="s">
        <v>320</v>
      </c>
      <c r="G3594" s="2508">
        <v>8.0</v>
      </c>
      <c r="H3594" s="2508">
        <v>13.0</v>
      </c>
      <c r="I3594" s="2508">
        <v>859.0</v>
      </c>
      <c r="J3594" s="2508">
        <v>16.0</v>
      </c>
      <c r="K3594" s="2510">
        <v>1283021.0</v>
      </c>
      <c r="L3594" s="2510">
        <v>9946.0</v>
      </c>
      <c r="M3594" s="2508">
        <v>47.0</v>
      </c>
      <c r="N3594" s="2508">
        <v>48.0</v>
      </c>
      <c r="O3594" s="2508">
        <v>129.0</v>
      </c>
      <c r="P3594" s="2508">
        <v>1.8</v>
      </c>
    </row>
    <row r="3595">
      <c r="A3595" s="2505" t="s">
        <v>33</v>
      </c>
      <c r="B3595" s="2505" t="s">
        <v>783</v>
      </c>
      <c r="C3595" s="2506">
        <v>45600.583333333336</v>
      </c>
      <c r="D3595" s="2506">
        <v>45603.583333333336</v>
      </c>
      <c r="E3595" s="2508">
        <v>72.0</v>
      </c>
      <c r="F3595" s="2508" t="s">
        <v>320</v>
      </c>
      <c r="G3595" s="2508">
        <v>7.0</v>
      </c>
      <c r="H3595" s="2508">
        <v>43.0</v>
      </c>
      <c r="I3595" s="2508">
        <v>714.0</v>
      </c>
      <c r="J3595" s="2508">
        <v>50.0</v>
      </c>
      <c r="K3595" s="2510">
        <v>487329.0</v>
      </c>
      <c r="L3595" s="2510">
        <v>7615.0</v>
      </c>
      <c r="M3595" s="2508">
        <v>60.0</v>
      </c>
      <c r="N3595" s="2508">
        <v>37.0</v>
      </c>
      <c r="O3595" s="2508">
        <v>64.0</v>
      </c>
      <c r="P3595" s="2508">
        <v>0.9</v>
      </c>
    </row>
    <row r="3596">
      <c r="A3596" s="2505" t="s">
        <v>32</v>
      </c>
      <c r="B3596" s="2505" t="s">
        <v>783</v>
      </c>
      <c r="C3596" s="2506">
        <v>45607.583333333336</v>
      </c>
      <c r="D3596" s="2506">
        <v>45610.583333333336</v>
      </c>
      <c r="E3596" s="2508">
        <v>72.0</v>
      </c>
      <c r="F3596" s="2508" t="s">
        <v>320</v>
      </c>
      <c r="G3596" s="2508">
        <v>6.0</v>
      </c>
      <c r="H3596" s="2508">
        <v>11.0</v>
      </c>
      <c r="I3596" s="2508">
        <v>900.0</v>
      </c>
      <c r="J3596" s="2508">
        <v>19.0</v>
      </c>
      <c r="K3596" s="2510">
        <v>1511450.0</v>
      </c>
      <c r="L3596" s="2510">
        <v>14126.0</v>
      </c>
      <c r="M3596" s="2508">
        <v>24.0</v>
      </c>
      <c r="N3596" s="2508">
        <v>68.0</v>
      </c>
      <c r="O3596" s="2508">
        <v>107.0</v>
      </c>
      <c r="P3596" s="2508">
        <v>1.5</v>
      </c>
    </row>
    <row r="3597">
      <c r="A3597" s="2505" t="s">
        <v>31</v>
      </c>
      <c r="B3597" s="2505" t="s">
        <v>783</v>
      </c>
      <c r="C3597" s="2506">
        <v>45614.583333333336</v>
      </c>
      <c r="D3597" s="2506">
        <v>45617.583333333336</v>
      </c>
      <c r="E3597" s="2508">
        <v>72.0</v>
      </c>
      <c r="F3597" s="2508" t="s">
        <v>320</v>
      </c>
      <c r="G3597" s="2508">
        <v>7.0</v>
      </c>
      <c r="H3597" s="2508">
        <v>14.0</v>
      </c>
      <c r="I3597" s="2508">
        <v>843.0</v>
      </c>
      <c r="J3597" s="2508">
        <v>23.0</v>
      </c>
      <c r="K3597" s="2510">
        <v>1352989.0</v>
      </c>
      <c r="L3597" s="2510">
        <v>13010.0</v>
      </c>
      <c r="M3597" s="2508">
        <v>45.0</v>
      </c>
      <c r="N3597" s="2508">
        <v>63.0</v>
      </c>
      <c r="O3597" s="2508">
        <v>104.0</v>
      </c>
      <c r="P3597" s="2508">
        <v>1.4</v>
      </c>
    </row>
    <row r="3598">
      <c r="A3598" s="2505" t="s">
        <v>30</v>
      </c>
      <c r="B3598" s="2505" t="s">
        <v>783</v>
      </c>
      <c r="C3598" s="2506">
        <v>45621.583333333336</v>
      </c>
      <c r="D3598" s="2506">
        <v>45624.583333333336</v>
      </c>
      <c r="E3598" s="2508">
        <v>72.0</v>
      </c>
      <c r="F3598" s="2508" t="s">
        <v>320</v>
      </c>
      <c r="G3598" s="2508">
        <v>7.0</v>
      </c>
      <c r="H3598" s="2508">
        <v>25.0</v>
      </c>
      <c r="I3598" s="2508">
        <v>794.0</v>
      </c>
      <c r="J3598" s="2508">
        <v>28.0</v>
      </c>
      <c r="K3598" s="2510">
        <v>720049.0</v>
      </c>
      <c r="L3598" s="2510">
        <v>9730.0</v>
      </c>
      <c r="M3598" s="2508">
        <v>61.0</v>
      </c>
      <c r="N3598" s="2508">
        <v>47.0</v>
      </c>
      <c r="O3598" s="2508">
        <v>74.0</v>
      </c>
      <c r="P3598" s="2508">
        <v>1.0</v>
      </c>
    </row>
    <row r="3599">
      <c r="A3599" s="2505" t="s">
        <v>29</v>
      </c>
      <c r="B3599" s="2505" t="s">
        <v>783</v>
      </c>
      <c r="C3599" s="2506">
        <v>45628.583333333336</v>
      </c>
      <c r="D3599" s="2506">
        <v>45631.583333333336</v>
      </c>
      <c r="E3599" s="2508">
        <v>72.0</v>
      </c>
      <c r="F3599" s="2508" t="s">
        <v>320</v>
      </c>
      <c r="G3599" s="2508">
        <v>7.0</v>
      </c>
      <c r="H3599" s="2508">
        <v>4.0</v>
      </c>
      <c r="I3599" s="2508">
        <v>940.0</v>
      </c>
      <c r="J3599" s="2508">
        <v>17.0</v>
      </c>
      <c r="K3599" s="2510">
        <v>1347844.0</v>
      </c>
      <c r="L3599" s="2510">
        <v>21394.0</v>
      </c>
      <c r="M3599" s="2508">
        <v>18.0</v>
      </c>
      <c r="N3599" s="2508">
        <v>103.0</v>
      </c>
      <c r="O3599" s="2508">
        <v>63.0</v>
      </c>
      <c r="P3599" s="2508">
        <v>0.9</v>
      </c>
    </row>
    <row r="3600">
      <c r="A3600" s="2505" t="s">
        <v>28</v>
      </c>
      <c r="B3600" s="2505" t="s">
        <v>783</v>
      </c>
      <c r="C3600" s="2506">
        <v>45635.583333333336</v>
      </c>
      <c r="D3600" s="2506">
        <v>45638.583333333336</v>
      </c>
      <c r="E3600" s="2508">
        <v>72.0</v>
      </c>
      <c r="F3600" s="2508" t="s">
        <v>320</v>
      </c>
      <c r="G3600" s="2508">
        <v>7.0</v>
      </c>
      <c r="H3600" s="2508">
        <v>30.0</v>
      </c>
      <c r="I3600" s="2508">
        <v>799.0</v>
      </c>
      <c r="J3600" s="2508">
        <v>38.0</v>
      </c>
      <c r="K3600" s="2510">
        <v>547973.0</v>
      </c>
      <c r="L3600" s="2510">
        <v>10538.0</v>
      </c>
      <c r="M3600" s="2508">
        <v>53.0</v>
      </c>
      <c r="N3600" s="2508">
        <v>51.0</v>
      </c>
      <c r="O3600" s="2508">
        <v>52.0</v>
      </c>
      <c r="P3600" s="2508">
        <v>0.7</v>
      </c>
    </row>
    <row r="3601">
      <c r="A3601" s="2505" t="s">
        <v>27</v>
      </c>
      <c r="B3601" s="2505" t="s">
        <v>783</v>
      </c>
      <c r="C3601" s="2506">
        <v>45642.583333333336</v>
      </c>
      <c r="D3601" s="2506">
        <v>45645.583333333336</v>
      </c>
      <c r="E3601" s="2508">
        <v>72.0</v>
      </c>
      <c r="F3601" s="2508" t="s">
        <v>320</v>
      </c>
      <c r="G3601" s="2508">
        <v>6.0</v>
      </c>
      <c r="H3601" s="2508">
        <v>109.0</v>
      </c>
      <c r="I3601" s="2508">
        <v>396.0</v>
      </c>
      <c r="J3601" s="2508">
        <v>114.0</v>
      </c>
      <c r="K3601" s="2510">
        <v>113738.0</v>
      </c>
      <c r="L3601" s="2510">
        <v>3922.0</v>
      </c>
      <c r="M3601" s="2508">
        <v>120.0</v>
      </c>
      <c r="N3601" s="2508">
        <v>19.0</v>
      </c>
      <c r="O3601" s="2508">
        <v>29.0</v>
      </c>
      <c r="P3601" s="2508">
        <v>0.4</v>
      </c>
    </row>
    <row r="3602">
      <c r="A3602" s="2505" t="s">
        <v>26</v>
      </c>
      <c r="B3602" s="2505" t="s">
        <v>783</v>
      </c>
      <c r="C3602" s="2506">
        <v>45649.583333333336</v>
      </c>
      <c r="D3602" s="2506">
        <v>45652.583333333336</v>
      </c>
      <c r="E3602" s="2508">
        <v>72.0</v>
      </c>
      <c r="F3602" s="2508" t="s">
        <v>320</v>
      </c>
      <c r="G3602" s="2508">
        <v>5.0</v>
      </c>
      <c r="H3602" s="2508">
        <v>33.0</v>
      </c>
      <c r="I3602" s="2508">
        <v>739.0</v>
      </c>
      <c r="J3602" s="2508">
        <v>44.0</v>
      </c>
      <c r="K3602" s="2510">
        <v>414273.0</v>
      </c>
      <c r="L3602" s="2510">
        <v>9415.0</v>
      </c>
      <c r="M3602" s="2508">
        <v>53.0</v>
      </c>
      <c r="N3602" s="2508">
        <v>45.0</v>
      </c>
      <c r="O3602" s="2508">
        <v>44.0</v>
      </c>
      <c r="P3602" s="2508">
        <v>0.6</v>
      </c>
    </row>
    <row r="3603">
      <c r="A3603" s="2505" t="s">
        <v>25</v>
      </c>
      <c r="B3603" s="2505" t="s">
        <v>783</v>
      </c>
      <c r="C3603" s="2506">
        <v>45656.583333333336</v>
      </c>
      <c r="D3603" s="2506">
        <v>45659.583333333336</v>
      </c>
      <c r="E3603" s="2508">
        <v>72.0</v>
      </c>
      <c r="F3603" s="2508" t="s">
        <v>320</v>
      </c>
      <c r="G3603" s="2508">
        <v>7.0</v>
      </c>
      <c r="H3603" s="2508">
        <v>63.0</v>
      </c>
      <c r="I3603" s="2508">
        <v>585.0</v>
      </c>
      <c r="J3603" s="2508">
        <v>68.0</v>
      </c>
      <c r="K3603" s="2510">
        <v>203042.0</v>
      </c>
      <c r="L3603" s="2510">
        <v>5640.0</v>
      </c>
      <c r="M3603" s="2508">
        <v>85.0</v>
      </c>
      <c r="N3603" s="2508">
        <v>27.0</v>
      </c>
      <c r="O3603" s="2508">
        <v>36.0</v>
      </c>
      <c r="P3603" s="2508">
        <v>0.5</v>
      </c>
    </row>
    <row r="3604">
      <c r="A3604" s="2505" t="s">
        <v>24</v>
      </c>
      <c r="B3604" s="2505" t="s">
        <v>783</v>
      </c>
      <c r="C3604" s="2506">
        <v>45663.583333333336</v>
      </c>
      <c r="D3604" s="2506">
        <v>45666.583333333336</v>
      </c>
      <c r="E3604" s="2508">
        <v>72.0</v>
      </c>
      <c r="F3604" s="2508" t="s">
        <v>320</v>
      </c>
      <c r="G3604" s="2508">
        <v>5.0</v>
      </c>
      <c r="H3604" s="2508">
        <v>39.0</v>
      </c>
      <c r="I3604" s="2508">
        <v>740.0</v>
      </c>
      <c r="J3604" s="2508">
        <v>50.0</v>
      </c>
      <c r="K3604" s="2510">
        <v>364511.0</v>
      </c>
      <c r="L3604" s="2510">
        <v>8284.0</v>
      </c>
      <c r="M3604" s="2508">
        <v>59.0</v>
      </c>
      <c r="N3604" s="2508">
        <v>40.0</v>
      </c>
      <c r="O3604" s="2508">
        <v>44.0</v>
      </c>
      <c r="P3604" s="2508">
        <v>0.6</v>
      </c>
    </row>
    <row r="3605">
      <c r="A3605" s="2505" t="s">
        <v>23</v>
      </c>
      <c r="B3605" s="2505" t="s">
        <v>783</v>
      </c>
      <c r="C3605" s="2506">
        <v>45670.583333333336</v>
      </c>
      <c r="D3605" s="2506">
        <v>45673.583333333336</v>
      </c>
      <c r="E3605" s="2508">
        <v>72.0</v>
      </c>
      <c r="F3605" s="2508" t="s">
        <v>320</v>
      </c>
      <c r="G3605" s="2508">
        <v>6.0</v>
      </c>
      <c r="H3605" s="2508">
        <v>49.0</v>
      </c>
      <c r="I3605" s="2508">
        <v>692.0</v>
      </c>
      <c r="J3605" s="2508">
        <v>52.0</v>
      </c>
      <c r="K3605" s="2510">
        <v>329555.0</v>
      </c>
      <c r="L3605" s="2510">
        <v>6218.0</v>
      </c>
      <c r="M3605" s="2508">
        <v>75.0</v>
      </c>
      <c r="N3605" s="2508">
        <v>30.0</v>
      </c>
      <c r="O3605" s="2508">
        <v>53.0</v>
      </c>
      <c r="P3605" s="2508">
        <v>0.7</v>
      </c>
    </row>
    <row r="3606">
      <c r="A3606" s="2505" t="s">
        <v>22</v>
      </c>
      <c r="B3606" s="2505" t="s">
        <v>783</v>
      </c>
      <c r="C3606" s="2506">
        <v>45677.583333333336</v>
      </c>
      <c r="D3606" s="2506">
        <v>45680.583333333336</v>
      </c>
      <c r="E3606" s="2508">
        <v>72.0</v>
      </c>
      <c r="F3606" s="2508" t="s">
        <v>320</v>
      </c>
      <c r="G3606" s="2508">
        <v>5.0</v>
      </c>
      <c r="H3606" s="2508">
        <v>18.0</v>
      </c>
      <c r="I3606" s="2508">
        <v>810.0</v>
      </c>
      <c r="J3606" s="2508">
        <v>33.0</v>
      </c>
      <c r="K3606" s="2510">
        <v>917145.0</v>
      </c>
      <c r="L3606" s="2510">
        <v>15286.0</v>
      </c>
      <c r="M3606" s="2508">
        <v>44.0</v>
      </c>
      <c r="N3606" s="2508">
        <v>74.0</v>
      </c>
      <c r="O3606" s="2508">
        <v>60.0</v>
      </c>
      <c r="P3606" s="2508">
        <v>0.8</v>
      </c>
    </row>
    <row r="3607">
      <c r="A3607" s="2505" t="s">
        <v>21</v>
      </c>
      <c r="B3607" s="2505" t="s">
        <v>783</v>
      </c>
      <c r="C3607" s="2506">
        <v>45684.583333333336</v>
      </c>
      <c r="D3607" s="2506">
        <v>45687.583333333336</v>
      </c>
      <c r="E3607" s="2508">
        <v>72.0</v>
      </c>
      <c r="F3607" s="2508" t="s">
        <v>320</v>
      </c>
      <c r="G3607" s="2508">
        <v>7.0</v>
      </c>
      <c r="H3607" s="2508">
        <v>55.0</v>
      </c>
      <c r="I3607" s="2508">
        <v>655.0</v>
      </c>
      <c r="J3607" s="2508">
        <v>77.0</v>
      </c>
      <c r="K3607" s="2510">
        <v>266281.0</v>
      </c>
      <c r="L3607" s="2510">
        <v>13314.0</v>
      </c>
      <c r="M3607" s="2508">
        <v>47.0</v>
      </c>
      <c r="N3607" s="2508">
        <v>64.0</v>
      </c>
      <c r="O3607" s="2508">
        <v>20.0</v>
      </c>
      <c r="P3607" s="2508">
        <v>0.3</v>
      </c>
    </row>
    <row r="3608">
      <c r="A3608" s="2505" t="s">
        <v>20</v>
      </c>
      <c r="B3608" s="2505" t="s">
        <v>783</v>
      </c>
      <c r="C3608" s="2506">
        <v>45691.583333333336</v>
      </c>
      <c r="D3608" s="2506">
        <v>45694.583333333336</v>
      </c>
      <c r="E3608" s="2508">
        <v>72.0</v>
      </c>
      <c r="F3608" s="2508" t="s">
        <v>320</v>
      </c>
      <c r="G3608" s="2508">
        <v>7.0</v>
      </c>
      <c r="H3608" s="2508">
        <v>111.0</v>
      </c>
      <c r="I3608" s="2508">
        <v>378.0</v>
      </c>
      <c r="J3608" s="2508">
        <v>130.0</v>
      </c>
      <c r="K3608" s="2510">
        <v>79249.0</v>
      </c>
      <c r="L3608" s="2510">
        <v>7925.0</v>
      </c>
      <c r="M3608" s="2508">
        <v>75.0</v>
      </c>
      <c r="N3608" s="2508">
        <v>38.0</v>
      </c>
      <c r="O3608" s="2508">
        <v>10.0</v>
      </c>
      <c r="P3608" s="2508">
        <v>0.1</v>
      </c>
    </row>
    <row r="3609">
      <c r="A3609" s="2505" t="s">
        <v>19</v>
      </c>
      <c r="B3609" s="2505" t="s">
        <v>783</v>
      </c>
      <c r="C3609" s="2506">
        <v>45698.583333333336</v>
      </c>
      <c r="D3609" s="2506">
        <v>45701.583333333336</v>
      </c>
      <c r="E3609" s="2508">
        <v>72.0</v>
      </c>
      <c r="F3609" s="2508" t="s">
        <v>320</v>
      </c>
      <c r="G3609" s="2508">
        <v>5.0</v>
      </c>
      <c r="H3609" s="2508">
        <v>164.0</v>
      </c>
      <c r="I3609" s="2508">
        <v>0.0</v>
      </c>
      <c r="J3609" s="2508">
        <v>170.0</v>
      </c>
      <c r="K3609" s="2510">
        <v>0.0</v>
      </c>
      <c r="L3609" s="2510">
        <v>0.0</v>
      </c>
      <c r="M3609" s="2508">
        <v>170.0</v>
      </c>
      <c r="N3609" s="2508">
        <v>0.0</v>
      </c>
      <c r="O3609" s="2508">
        <v>0.0</v>
      </c>
      <c r="P3609" s="2508">
        <v>0.0</v>
      </c>
    </row>
    <row r="3610">
      <c r="A3610" s="2505" t="s">
        <v>18</v>
      </c>
      <c r="B3610" s="2505" t="s">
        <v>783</v>
      </c>
      <c r="C3610" s="2506">
        <v>45705.583333333336</v>
      </c>
      <c r="D3610" s="2506">
        <v>45708.583333333336</v>
      </c>
      <c r="E3610" s="2508">
        <v>72.0</v>
      </c>
      <c r="F3610" s="2508" t="s">
        <v>320</v>
      </c>
      <c r="G3610" s="2508">
        <v>4.0</v>
      </c>
      <c r="H3610" s="2508">
        <v>45.0</v>
      </c>
      <c r="I3610" s="2508">
        <v>672.0</v>
      </c>
      <c r="J3610" s="2508">
        <v>61.0</v>
      </c>
      <c r="K3610" s="2510">
        <v>366979.0</v>
      </c>
      <c r="L3610" s="2510">
        <v>12233.0</v>
      </c>
      <c r="M3610" s="2508">
        <v>51.0</v>
      </c>
      <c r="N3610" s="2508">
        <v>59.0</v>
      </c>
      <c r="O3610" s="2508">
        <v>30.0</v>
      </c>
      <c r="P3610" s="2508">
        <v>0.4</v>
      </c>
    </row>
    <row r="3611">
      <c r="A3611" s="2505" t="s">
        <v>17</v>
      </c>
      <c r="B3611" s="2505" t="s">
        <v>783</v>
      </c>
      <c r="C3611" s="2506">
        <v>45712.583333333336</v>
      </c>
      <c r="D3611" s="2506">
        <v>45715.583333333336</v>
      </c>
      <c r="E3611" s="2508">
        <v>72.0</v>
      </c>
      <c r="F3611" s="2508" t="s">
        <v>320</v>
      </c>
      <c r="G3611" s="2508">
        <v>5.0</v>
      </c>
      <c r="H3611" s="2508">
        <v>171.0</v>
      </c>
      <c r="I3611" s="2508">
        <v>0.0</v>
      </c>
      <c r="J3611" s="2508">
        <v>173.0</v>
      </c>
      <c r="K3611" s="2510">
        <v>0.0</v>
      </c>
      <c r="L3611" s="2510">
        <v>0.0</v>
      </c>
      <c r="M3611" s="2508">
        <v>173.0</v>
      </c>
      <c r="N3611" s="2508">
        <v>0.0</v>
      </c>
      <c r="O3611" s="2508">
        <v>0.0</v>
      </c>
      <c r="P3611" s="2508">
        <v>0.0</v>
      </c>
    </row>
    <row r="3612">
      <c r="A3612" s="2505" t="s">
        <v>16</v>
      </c>
      <c r="B3612" s="2505" t="s">
        <v>783</v>
      </c>
      <c r="C3612" s="2506">
        <v>45719.583333333336</v>
      </c>
      <c r="D3612" s="2506">
        <v>45722.583333333336</v>
      </c>
      <c r="E3612" s="2508">
        <v>72.0</v>
      </c>
      <c r="F3612" s="2508" t="s">
        <v>320</v>
      </c>
      <c r="G3612" s="2508">
        <v>1.0</v>
      </c>
      <c r="H3612" s="2508">
        <v>76.0</v>
      </c>
      <c r="I3612" s="2508">
        <v>525.0</v>
      </c>
      <c r="J3612" s="2508">
        <v>91.0</v>
      </c>
      <c r="K3612" s="2510">
        <v>122997.0</v>
      </c>
      <c r="L3612" s="2510">
        <v>7235.0</v>
      </c>
      <c r="M3612" s="2508">
        <v>62.0</v>
      </c>
      <c r="N3612" s="2508">
        <v>35.0</v>
      </c>
      <c r="O3612" s="2508">
        <v>17.0</v>
      </c>
      <c r="P3612" s="2508">
        <v>0.2</v>
      </c>
    </row>
    <row r="3613">
      <c r="A3613" s="2505" t="s">
        <v>782</v>
      </c>
      <c r="B3613" s="2505" t="s">
        <v>783</v>
      </c>
      <c r="C3613" s="2506">
        <v>45502.625</v>
      </c>
      <c r="D3613" s="2506">
        <v>45505.583333333336</v>
      </c>
      <c r="E3613" s="2508">
        <v>71.0</v>
      </c>
      <c r="F3613" s="2508" t="s">
        <v>608</v>
      </c>
      <c r="G3613" s="2508">
        <v>4.0</v>
      </c>
      <c r="H3613" s="2508">
        <v>140.0</v>
      </c>
      <c r="I3613" s="2508">
        <v>219.0</v>
      </c>
      <c r="J3613" s="2508">
        <v>128.0</v>
      </c>
      <c r="K3613" s="2510">
        <v>44199.0</v>
      </c>
      <c r="L3613" s="2510">
        <v>3683.0</v>
      </c>
      <c r="M3613" s="2508">
        <v>139.0</v>
      </c>
      <c r="N3613" s="2508">
        <v>10.0</v>
      </c>
      <c r="O3613" s="2508">
        <v>12.0</v>
      </c>
      <c r="P3613" s="2508">
        <v>0.2</v>
      </c>
    </row>
    <row r="3614">
      <c r="A3614" s="2505" t="s">
        <v>46</v>
      </c>
      <c r="B3614" s="2505" t="s">
        <v>783</v>
      </c>
      <c r="C3614" s="2506">
        <v>45509.625</v>
      </c>
      <c r="D3614" s="2506">
        <v>45512.583333333336</v>
      </c>
      <c r="E3614" s="2508">
        <v>71.0</v>
      </c>
      <c r="F3614" s="2508" t="s">
        <v>608</v>
      </c>
      <c r="G3614" s="2508">
        <v>3.0</v>
      </c>
      <c r="H3614" s="2508">
        <v>135.0</v>
      </c>
      <c r="I3614" s="2508">
        <v>278.0</v>
      </c>
      <c r="J3614" s="2508">
        <v>117.0</v>
      </c>
      <c r="K3614" s="2510">
        <v>50869.0</v>
      </c>
      <c r="L3614" s="2510">
        <v>4239.0</v>
      </c>
      <c r="M3614" s="2508">
        <v>132.0</v>
      </c>
      <c r="N3614" s="2508">
        <v>12.0</v>
      </c>
      <c r="O3614" s="2508">
        <v>12.0</v>
      </c>
      <c r="P3614" s="2508">
        <v>0.2</v>
      </c>
    </row>
    <row r="3615">
      <c r="A3615" s="2505" t="s">
        <v>45</v>
      </c>
      <c r="B3615" s="2505" t="s">
        <v>783</v>
      </c>
      <c r="C3615" s="2506">
        <v>45516.625</v>
      </c>
      <c r="D3615" s="2506">
        <v>45519.583333333336</v>
      </c>
      <c r="E3615" s="2508">
        <v>71.0</v>
      </c>
      <c r="F3615" s="2508" t="s">
        <v>608</v>
      </c>
      <c r="G3615" s="2508">
        <v>4.0</v>
      </c>
      <c r="H3615" s="2508">
        <v>50.0</v>
      </c>
      <c r="I3615" s="2508">
        <v>608.0</v>
      </c>
      <c r="J3615" s="2508">
        <v>72.0</v>
      </c>
      <c r="K3615" s="2510">
        <v>136430.0</v>
      </c>
      <c r="L3615" s="2510">
        <v>11369.0</v>
      </c>
      <c r="M3615" s="2508">
        <v>53.0</v>
      </c>
      <c r="N3615" s="2508">
        <v>31.0</v>
      </c>
      <c r="O3615" s="2508">
        <v>12.0</v>
      </c>
      <c r="P3615" s="2508">
        <v>0.2</v>
      </c>
    </row>
    <row r="3616">
      <c r="A3616" s="2505" t="s">
        <v>44</v>
      </c>
      <c r="B3616" s="2505" t="s">
        <v>783</v>
      </c>
      <c r="C3616" s="2506">
        <v>45523.625</v>
      </c>
      <c r="D3616" s="2506">
        <v>45526.583333333336</v>
      </c>
      <c r="E3616" s="2508">
        <v>71.0</v>
      </c>
      <c r="F3616" s="2508" t="s">
        <v>608</v>
      </c>
      <c r="G3616" s="2508">
        <v>5.0</v>
      </c>
      <c r="H3616" s="2508">
        <v>94.0</v>
      </c>
      <c r="I3616" s="2508">
        <v>437.0</v>
      </c>
      <c r="J3616" s="2508">
        <v>87.0</v>
      </c>
      <c r="K3616" s="2510">
        <v>122696.0</v>
      </c>
      <c r="L3616" s="2510">
        <v>5335.0</v>
      </c>
      <c r="M3616" s="2508">
        <v>112.0</v>
      </c>
      <c r="N3616" s="2508">
        <v>15.0</v>
      </c>
      <c r="O3616" s="2508">
        <v>23.0</v>
      </c>
      <c r="P3616" s="2508">
        <v>0.3</v>
      </c>
    </row>
    <row r="3617">
      <c r="A3617" s="2505" t="s">
        <v>43</v>
      </c>
      <c r="B3617" s="2505" t="s">
        <v>783</v>
      </c>
      <c r="C3617" s="2506">
        <v>45530.625</v>
      </c>
      <c r="D3617" s="2506">
        <v>45533.583333333336</v>
      </c>
      <c r="E3617" s="2508">
        <v>71.0</v>
      </c>
      <c r="F3617" s="2508" t="s">
        <v>608</v>
      </c>
      <c r="G3617" s="2508">
        <v>5.0</v>
      </c>
      <c r="H3617" s="2508">
        <v>71.0</v>
      </c>
      <c r="I3617" s="2508">
        <v>549.0</v>
      </c>
      <c r="J3617" s="2508">
        <v>61.0</v>
      </c>
      <c r="K3617" s="2510">
        <v>213632.0</v>
      </c>
      <c r="L3617" s="2510">
        <v>5934.0</v>
      </c>
      <c r="M3617" s="2508">
        <v>107.0</v>
      </c>
      <c r="N3617" s="2508">
        <v>16.0</v>
      </c>
      <c r="O3617" s="2508">
        <v>36.0</v>
      </c>
      <c r="P3617" s="2508">
        <v>0.5</v>
      </c>
    </row>
    <row r="3618">
      <c r="A3618" s="2505" t="s">
        <v>42</v>
      </c>
      <c r="B3618" s="2505" t="s">
        <v>783</v>
      </c>
      <c r="C3618" s="2506">
        <v>45537.708333333336</v>
      </c>
      <c r="D3618" s="2506">
        <v>45540.666666666664</v>
      </c>
      <c r="E3618" s="2508">
        <v>71.0</v>
      </c>
      <c r="F3618" s="2508" t="s">
        <v>608</v>
      </c>
      <c r="G3618" s="2508">
        <v>5.0</v>
      </c>
      <c r="H3618" s="2508">
        <v>122.0</v>
      </c>
      <c r="I3618" s="2508">
        <v>343.0</v>
      </c>
      <c r="J3618" s="2508">
        <v>100.0</v>
      </c>
      <c r="K3618" s="2510">
        <v>109779.0</v>
      </c>
      <c r="L3618" s="2510">
        <v>3785.0</v>
      </c>
      <c r="M3618" s="2508">
        <v>147.0</v>
      </c>
      <c r="N3618" s="2508">
        <v>10.0</v>
      </c>
      <c r="O3618" s="2508">
        <v>29.0</v>
      </c>
      <c r="P3618" s="2508">
        <v>0.4</v>
      </c>
    </row>
    <row r="3619">
      <c r="A3619" s="2505" t="s">
        <v>41</v>
      </c>
      <c r="B3619" s="2505" t="s">
        <v>783</v>
      </c>
      <c r="C3619" s="2506">
        <v>45544.708333333336</v>
      </c>
      <c r="D3619" s="2506">
        <v>45547.583333333336</v>
      </c>
      <c r="E3619" s="2508">
        <v>69.0</v>
      </c>
      <c r="F3619" s="2508" t="s">
        <v>608</v>
      </c>
      <c r="G3619" s="2508">
        <v>4.0</v>
      </c>
      <c r="H3619" s="2508">
        <v>66.0</v>
      </c>
      <c r="I3619" s="2508">
        <v>589.0</v>
      </c>
      <c r="J3619" s="2508">
        <v>50.0</v>
      </c>
      <c r="K3619" s="2510">
        <v>264266.0</v>
      </c>
      <c r="L3619" s="2510">
        <v>4719.0</v>
      </c>
      <c r="M3619" s="2508">
        <v>126.0</v>
      </c>
      <c r="N3619" s="2508">
        <v>13.0</v>
      </c>
      <c r="O3619" s="2508">
        <v>56.0</v>
      </c>
      <c r="P3619" s="2508">
        <v>0.8</v>
      </c>
    </row>
    <row r="3620">
      <c r="A3620" s="2505" t="s">
        <v>40</v>
      </c>
      <c r="B3620" s="2505" t="s">
        <v>783</v>
      </c>
      <c r="C3620" s="2506">
        <v>45551.708333333336</v>
      </c>
      <c r="D3620" s="2506">
        <v>45554.583333333336</v>
      </c>
      <c r="E3620" s="2508">
        <v>69.0</v>
      </c>
      <c r="F3620" s="2508" t="s">
        <v>608</v>
      </c>
      <c r="G3620" s="2508">
        <v>6.0</v>
      </c>
      <c r="H3620" s="2508">
        <v>84.0</v>
      </c>
      <c r="I3620" s="2508">
        <v>492.0</v>
      </c>
      <c r="J3620" s="2508">
        <v>75.0</v>
      </c>
      <c r="K3620" s="2510">
        <v>152335.0</v>
      </c>
      <c r="L3620" s="2510">
        <v>4480.0</v>
      </c>
      <c r="M3620" s="2508">
        <v>120.0</v>
      </c>
      <c r="N3620" s="2508">
        <v>12.0</v>
      </c>
      <c r="O3620" s="2508">
        <v>34.0</v>
      </c>
      <c r="P3620" s="2508">
        <v>0.5</v>
      </c>
    </row>
    <row r="3621">
      <c r="A3621" s="2505" t="s">
        <v>39</v>
      </c>
      <c r="B3621" s="2505" t="s">
        <v>783</v>
      </c>
      <c r="C3621" s="2506">
        <v>45558.708333333336</v>
      </c>
      <c r="D3621" s="2506">
        <v>45561.583333333336</v>
      </c>
      <c r="E3621" s="2508">
        <v>69.0</v>
      </c>
      <c r="F3621" s="2508" t="s">
        <v>608</v>
      </c>
      <c r="G3621" s="2508">
        <v>4.0</v>
      </c>
      <c r="H3621" s="2508">
        <v>101.0</v>
      </c>
      <c r="I3621" s="2508">
        <v>462.0</v>
      </c>
      <c r="J3621" s="2508">
        <v>85.0</v>
      </c>
      <c r="K3621" s="2510">
        <v>154663.0</v>
      </c>
      <c r="L3621" s="2510">
        <v>4549.0</v>
      </c>
      <c r="M3621" s="2508">
        <v>130.0</v>
      </c>
      <c r="N3621" s="2508">
        <v>13.0</v>
      </c>
      <c r="O3621" s="2508">
        <v>34.0</v>
      </c>
      <c r="P3621" s="2508">
        <v>0.5</v>
      </c>
    </row>
    <row r="3622">
      <c r="A3622" s="2505" t="s">
        <v>38</v>
      </c>
      <c r="B3622" s="2505" t="s">
        <v>783</v>
      </c>
      <c r="C3622" s="2506">
        <v>45565.708333333336</v>
      </c>
      <c r="D3622" s="2506">
        <v>45568.583333333336</v>
      </c>
      <c r="E3622" s="2508">
        <v>69.0</v>
      </c>
      <c r="F3622" s="2508" t="s">
        <v>608</v>
      </c>
      <c r="G3622" s="2508">
        <v>5.0</v>
      </c>
      <c r="H3622" s="2508">
        <v>86.0</v>
      </c>
      <c r="I3622" s="2508">
        <v>504.0</v>
      </c>
      <c r="J3622" s="2508">
        <v>70.0</v>
      </c>
      <c r="K3622" s="2510">
        <v>197610.0</v>
      </c>
      <c r="L3622" s="2510">
        <v>5988.0</v>
      </c>
      <c r="M3622" s="2508">
        <v>118.0</v>
      </c>
      <c r="N3622" s="2508">
        <v>17.0</v>
      </c>
      <c r="O3622" s="2508">
        <v>33.0</v>
      </c>
      <c r="P3622" s="2508">
        <v>0.5</v>
      </c>
    </row>
    <row r="3623">
      <c r="A3623" s="2505" t="s">
        <v>37</v>
      </c>
      <c r="B3623" s="2505" t="s">
        <v>783</v>
      </c>
      <c r="C3623" s="2506">
        <v>45572.625</v>
      </c>
      <c r="D3623" s="2506">
        <v>45575.583333333336</v>
      </c>
      <c r="E3623" s="2508">
        <v>71.0</v>
      </c>
      <c r="F3623" s="2508" t="s">
        <v>608</v>
      </c>
      <c r="G3623" s="2508">
        <v>6.0</v>
      </c>
      <c r="H3623" s="2508">
        <v>82.0</v>
      </c>
      <c r="I3623" s="2508">
        <v>526.0</v>
      </c>
      <c r="J3623" s="2508">
        <v>68.0</v>
      </c>
      <c r="K3623" s="2510">
        <v>268980.0</v>
      </c>
      <c r="L3623" s="2510">
        <v>5173.0</v>
      </c>
      <c r="M3623" s="2508">
        <v>136.0</v>
      </c>
      <c r="N3623" s="2508">
        <v>14.0</v>
      </c>
      <c r="O3623" s="2508">
        <v>52.0</v>
      </c>
      <c r="P3623" s="2508">
        <v>0.7</v>
      </c>
    </row>
    <row r="3624">
      <c r="A3624" s="2505" t="s">
        <v>36</v>
      </c>
      <c r="B3624" s="2505" t="s">
        <v>783</v>
      </c>
      <c r="C3624" s="2506">
        <v>45579.625</v>
      </c>
      <c r="D3624" s="2506">
        <v>45582.583333333336</v>
      </c>
      <c r="E3624" s="2508">
        <v>71.0</v>
      </c>
      <c r="F3624" s="2508" t="s">
        <v>608</v>
      </c>
      <c r="G3624" s="2508">
        <v>5.0</v>
      </c>
      <c r="H3624" s="2508">
        <v>91.0</v>
      </c>
      <c r="I3624" s="2508">
        <v>507.0</v>
      </c>
      <c r="J3624" s="2508">
        <v>66.0</v>
      </c>
      <c r="K3624" s="2510">
        <v>306270.0</v>
      </c>
      <c r="L3624" s="2510">
        <v>3480.0</v>
      </c>
      <c r="M3624" s="2508">
        <v>155.0</v>
      </c>
      <c r="N3624" s="2508">
        <v>10.0</v>
      </c>
      <c r="O3624" s="2508">
        <v>88.0</v>
      </c>
      <c r="P3624" s="2508">
        <v>1.2</v>
      </c>
    </row>
    <row r="3625">
      <c r="A3625" s="2505" t="s">
        <v>35</v>
      </c>
      <c r="B3625" s="2505" t="s">
        <v>783</v>
      </c>
      <c r="C3625" s="2506">
        <v>45586.625</v>
      </c>
      <c r="D3625" s="2506">
        <v>45589.583333333336</v>
      </c>
      <c r="E3625" s="2508">
        <v>71.0</v>
      </c>
      <c r="F3625" s="2508" t="s">
        <v>608</v>
      </c>
      <c r="G3625" s="2508">
        <v>5.0</v>
      </c>
      <c r="H3625" s="2508">
        <v>112.0</v>
      </c>
      <c r="I3625" s="2508">
        <v>364.0</v>
      </c>
      <c r="J3625" s="2508">
        <v>110.0</v>
      </c>
      <c r="K3625" s="2510">
        <v>97382.0</v>
      </c>
      <c r="L3625" s="2510">
        <v>5728.0</v>
      </c>
      <c r="M3625" s="2508">
        <v>119.0</v>
      </c>
      <c r="N3625" s="2508">
        <v>15.0</v>
      </c>
      <c r="O3625" s="2508">
        <v>17.0</v>
      </c>
      <c r="P3625" s="2508">
        <v>0.2</v>
      </c>
    </row>
    <row r="3626">
      <c r="A3626" s="2505" t="s">
        <v>34</v>
      </c>
      <c r="B3626" s="2505" t="s">
        <v>783</v>
      </c>
      <c r="C3626" s="2506">
        <v>45593.583333333336</v>
      </c>
      <c r="D3626" s="2506">
        <v>45596.583333333336</v>
      </c>
      <c r="E3626" s="2508">
        <v>72.0</v>
      </c>
      <c r="F3626" s="2508" t="s">
        <v>608</v>
      </c>
      <c r="G3626" s="2508">
        <v>3.0</v>
      </c>
      <c r="H3626" s="2508">
        <v>83.0</v>
      </c>
      <c r="I3626" s="2508">
        <v>488.0</v>
      </c>
      <c r="J3626" s="2508">
        <v>67.0</v>
      </c>
      <c r="K3626" s="2510">
        <v>260748.0</v>
      </c>
      <c r="L3626" s="2510">
        <v>5113.0</v>
      </c>
      <c r="M3626" s="2508">
        <v>140.0</v>
      </c>
      <c r="N3626" s="2508">
        <v>13.0</v>
      </c>
      <c r="O3626" s="2508">
        <v>51.0</v>
      </c>
      <c r="P3626" s="2508">
        <v>0.7</v>
      </c>
    </row>
    <row r="3627">
      <c r="A3627" s="2505" t="s">
        <v>33</v>
      </c>
      <c r="B3627" s="2505" t="s">
        <v>783</v>
      </c>
      <c r="C3627" s="2506">
        <v>45600.583333333336</v>
      </c>
      <c r="D3627" s="2506">
        <v>45603.583333333336</v>
      </c>
      <c r="E3627" s="2508">
        <v>72.0</v>
      </c>
      <c r="F3627" s="2508" t="s">
        <v>608</v>
      </c>
      <c r="G3627" s="2508">
        <v>6.0</v>
      </c>
      <c r="H3627" s="2508">
        <v>100.0</v>
      </c>
      <c r="I3627" s="2508">
        <v>449.0</v>
      </c>
      <c r="J3627" s="2508">
        <v>81.0</v>
      </c>
      <c r="K3627" s="2510">
        <v>269613.0</v>
      </c>
      <c r="L3627" s="2510">
        <v>4420.0</v>
      </c>
      <c r="M3627" s="2508">
        <v>141.0</v>
      </c>
      <c r="N3627" s="2508">
        <v>12.0</v>
      </c>
      <c r="O3627" s="2508">
        <v>61.0</v>
      </c>
      <c r="P3627" s="2508">
        <v>0.8</v>
      </c>
    </row>
    <row r="3628">
      <c r="A3628" s="2505" t="s">
        <v>32</v>
      </c>
      <c r="B3628" s="2505" t="s">
        <v>783</v>
      </c>
      <c r="C3628" s="2506">
        <v>45607.583333333336</v>
      </c>
      <c r="D3628" s="2506">
        <v>45610.583333333336</v>
      </c>
      <c r="E3628" s="2508">
        <v>72.0</v>
      </c>
      <c r="F3628" s="2508" t="s">
        <v>608</v>
      </c>
      <c r="G3628" s="2508">
        <v>5.0</v>
      </c>
      <c r="H3628" s="2508">
        <v>112.0</v>
      </c>
      <c r="I3628" s="2508">
        <v>400.0</v>
      </c>
      <c r="J3628" s="2508">
        <v>94.0</v>
      </c>
      <c r="K3628" s="2510">
        <v>231631.0</v>
      </c>
      <c r="L3628" s="2510">
        <v>4136.0</v>
      </c>
      <c r="M3628" s="2508">
        <v>157.0</v>
      </c>
      <c r="N3628" s="2508">
        <v>11.0</v>
      </c>
      <c r="O3628" s="2508">
        <v>56.0</v>
      </c>
      <c r="P3628" s="2508">
        <v>0.8</v>
      </c>
    </row>
    <row r="3629">
      <c r="A3629" s="2505" t="s">
        <v>31</v>
      </c>
      <c r="B3629" s="2505" t="s">
        <v>783</v>
      </c>
      <c r="C3629" s="2506">
        <v>45614.583333333336</v>
      </c>
      <c r="D3629" s="2506">
        <v>45617.583333333336</v>
      </c>
      <c r="E3629" s="2508">
        <v>72.0</v>
      </c>
      <c r="F3629" s="2508" t="s">
        <v>608</v>
      </c>
      <c r="G3629" s="2508">
        <v>4.0</v>
      </c>
      <c r="H3629" s="2508">
        <v>99.0</v>
      </c>
      <c r="I3629" s="2508">
        <v>423.0</v>
      </c>
      <c r="J3629" s="2508">
        <v>83.0</v>
      </c>
      <c r="K3629" s="2510">
        <v>282242.0</v>
      </c>
      <c r="L3629" s="2510">
        <v>4704.0</v>
      </c>
      <c r="M3629" s="2508">
        <v>146.0</v>
      </c>
      <c r="N3629" s="2508">
        <v>12.0</v>
      </c>
      <c r="O3629" s="2508">
        <v>60.0</v>
      </c>
      <c r="P3629" s="2508">
        <v>0.8</v>
      </c>
    </row>
    <row r="3630">
      <c r="A3630" s="2505" t="s">
        <v>30</v>
      </c>
      <c r="B3630" s="2505" t="s">
        <v>783</v>
      </c>
      <c r="C3630" s="2506">
        <v>45621.583333333336</v>
      </c>
      <c r="D3630" s="2506">
        <v>45624.583333333336</v>
      </c>
      <c r="E3630" s="2508">
        <v>72.0</v>
      </c>
      <c r="F3630" s="2508" t="s">
        <v>608</v>
      </c>
      <c r="G3630" s="2508">
        <v>4.0</v>
      </c>
      <c r="H3630" s="2508">
        <v>131.0</v>
      </c>
      <c r="I3630" s="2508">
        <v>289.0</v>
      </c>
      <c r="J3630" s="2508">
        <v>112.0</v>
      </c>
      <c r="K3630" s="2510">
        <v>123775.0</v>
      </c>
      <c r="L3630" s="2510">
        <v>3345.0</v>
      </c>
      <c r="M3630" s="2508">
        <v>158.0</v>
      </c>
      <c r="N3630" s="2508">
        <v>9.0</v>
      </c>
      <c r="O3630" s="2508">
        <v>37.0</v>
      </c>
      <c r="P3630" s="2508">
        <v>0.5</v>
      </c>
    </row>
    <row r="3631">
      <c r="A3631" s="2505" t="s">
        <v>29</v>
      </c>
      <c r="B3631" s="2505" t="s">
        <v>783</v>
      </c>
      <c r="C3631" s="2506">
        <v>45628.583333333336</v>
      </c>
      <c r="D3631" s="2506">
        <v>45631.583333333336</v>
      </c>
      <c r="E3631" s="2508">
        <v>72.0</v>
      </c>
      <c r="F3631" s="2508" t="s">
        <v>608</v>
      </c>
      <c r="G3631" s="2508">
        <v>4.0</v>
      </c>
      <c r="H3631" s="2508">
        <v>65.0</v>
      </c>
      <c r="I3631" s="2508">
        <v>622.0</v>
      </c>
      <c r="J3631" s="2508">
        <v>69.0</v>
      </c>
      <c r="K3631" s="2510">
        <v>332630.0</v>
      </c>
      <c r="L3631" s="2510">
        <v>15840.0</v>
      </c>
      <c r="M3631" s="2508">
        <v>62.0</v>
      </c>
      <c r="N3631" s="2508">
        <v>42.0</v>
      </c>
      <c r="O3631" s="2508">
        <v>21.0</v>
      </c>
      <c r="P3631" s="2508">
        <v>0.3</v>
      </c>
    </row>
    <row r="3632">
      <c r="A3632" s="2505" t="s">
        <v>28</v>
      </c>
      <c r="B3632" s="2505" t="s">
        <v>783</v>
      </c>
      <c r="C3632" s="2506">
        <v>45635.583333333336</v>
      </c>
      <c r="D3632" s="2506">
        <v>45638.583333333336</v>
      </c>
      <c r="E3632" s="2508">
        <v>72.0</v>
      </c>
      <c r="F3632" s="2508" t="s">
        <v>608</v>
      </c>
      <c r="G3632" s="2508">
        <v>5.0</v>
      </c>
      <c r="H3632" s="2508">
        <v>101.0</v>
      </c>
      <c r="I3632" s="2508">
        <v>457.0</v>
      </c>
      <c r="J3632" s="2508">
        <v>76.0</v>
      </c>
      <c r="K3632" s="2510">
        <v>258601.0</v>
      </c>
      <c r="L3632" s="2510">
        <v>3694.0</v>
      </c>
      <c r="M3632" s="2508">
        <v>153.0</v>
      </c>
      <c r="N3632" s="2508">
        <v>10.0</v>
      </c>
      <c r="O3632" s="2508">
        <v>70.0</v>
      </c>
      <c r="P3632" s="2508">
        <v>1.0</v>
      </c>
    </row>
    <row r="3633">
      <c r="A3633" s="2505" t="s">
        <v>27</v>
      </c>
      <c r="B3633" s="2505" t="s">
        <v>783</v>
      </c>
      <c r="C3633" s="2506">
        <v>45642.583333333336</v>
      </c>
      <c r="D3633" s="2506">
        <v>45645.583333333336</v>
      </c>
      <c r="E3633" s="2508">
        <v>72.0</v>
      </c>
      <c r="F3633" s="2508" t="s">
        <v>608</v>
      </c>
      <c r="G3633" s="2508">
        <v>4.0</v>
      </c>
      <c r="H3633" s="2508">
        <v>91.0</v>
      </c>
      <c r="I3633" s="2508">
        <v>456.0</v>
      </c>
      <c r="J3633" s="2508">
        <v>81.0</v>
      </c>
      <c r="K3633" s="2510">
        <v>242689.0</v>
      </c>
      <c r="L3633" s="2510">
        <v>5393.0</v>
      </c>
      <c r="M3633" s="2508">
        <v>139.0</v>
      </c>
      <c r="N3633" s="2508">
        <v>14.0</v>
      </c>
      <c r="O3633" s="2508">
        <v>45.0</v>
      </c>
      <c r="P3633" s="2508">
        <v>0.6</v>
      </c>
    </row>
    <row r="3634">
      <c r="A3634" s="2505" t="s">
        <v>26</v>
      </c>
      <c r="B3634" s="2505" t="s">
        <v>783</v>
      </c>
      <c r="C3634" s="2506">
        <v>45649.583333333336</v>
      </c>
      <c r="D3634" s="2506">
        <v>45652.583333333336</v>
      </c>
      <c r="E3634" s="2508">
        <v>72.0</v>
      </c>
      <c r="F3634" s="2508" t="s">
        <v>608</v>
      </c>
      <c r="G3634" s="2508">
        <v>4.0</v>
      </c>
      <c r="H3634" s="2508">
        <v>68.0</v>
      </c>
      <c r="I3634" s="2508">
        <v>540.0</v>
      </c>
      <c r="J3634" s="2508">
        <v>48.0</v>
      </c>
      <c r="K3634" s="2510">
        <v>380314.0</v>
      </c>
      <c r="L3634" s="2510">
        <v>4695.0</v>
      </c>
      <c r="M3634" s="2508">
        <v>145.0</v>
      </c>
      <c r="N3634" s="2508">
        <v>12.0</v>
      </c>
      <c r="O3634" s="2508">
        <v>81.0</v>
      </c>
      <c r="P3634" s="2508">
        <v>1.1</v>
      </c>
    </row>
    <row r="3635">
      <c r="A3635" s="2505" t="s">
        <v>25</v>
      </c>
      <c r="B3635" s="2505" t="s">
        <v>783</v>
      </c>
      <c r="C3635" s="2506">
        <v>45656.583333333336</v>
      </c>
      <c r="D3635" s="2506">
        <v>45659.583333333336</v>
      </c>
      <c r="E3635" s="2508">
        <v>72.0</v>
      </c>
      <c r="F3635" s="2508" t="s">
        <v>608</v>
      </c>
      <c r="G3635" s="2508">
        <v>5.0</v>
      </c>
      <c r="H3635" s="2508">
        <v>99.0</v>
      </c>
      <c r="I3635" s="2508">
        <v>417.0</v>
      </c>
      <c r="J3635" s="2508">
        <v>77.0</v>
      </c>
      <c r="K3635" s="2510">
        <v>165683.0</v>
      </c>
      <c r="L3635" s="2510">
        <v>3682.0</v>
      </c>
      <c r="M3635" s="2508">
        <v>152.0</v>
      </c>
      <c r="N3635" s="2508">
        <v>10.0</v>
      </c>
      <c r="O3635" s="2508">
        <v>45.0</v>
      </c>
      <c r="P3635" s="2508">
        <v>0.6</v>
      </c>
    </row>
    <row r="3636">
      <c r="A3636" s="2505" t="s">
        <v>24</v>
      </c>
      <c r="B3636" s="2505" t="s">
        <v>783</v>
      </c>
      <c r="C3636" s="2506">
        <v>45663.583333333336</v>
      </c>
      <c r="D3636" s="2506">
        <v>45666.583333333336</v>
      </c>
      <c r="E3636" s="2508">
        <v>72.0</v>
      </c>
      <c r="F3636" s="2508" t="s">
        <v>608</v>
      </c>
      <c r="G3636" s="2508">
        <v>5.0</v>
      </c>
      <c r="H3636" s="2508">
        <v>149.0</v>
      </c>
      <c r="I3636" s="2508">
        <v>191.0</v>
      </c>
      <c r="J3636" s="2508">
        <v>125.0</v>
      </c>
      <c r="K3636" s="2510">
        <v>55735.0</v>
      </c>
      <c r="L3636" s="2510">
        <v>2933.0</v>
      </c>
      <c r="M3636" s="2508">
        <v>160.0</v>
      </c>
      <c r="N3636" s="2508">
        <v>8.0</v>
      </c>
      <c r="O3636" s="2508">
        <v>19.0</v>
      </c>
      <c r="P3636" s="2508">
        <v>0.3</v>
      </c>
    </row>
    <row r="3637">
      <c r="A3637" s="2505" t="s">
        <v>23</v>
      </c>
      <c r="B3637" s="2505" t="s">
        <v>783</v>
      </c>
      <c r="C3637" s="2506">
        <v>45670.583333333336</v>
      </c>
      <c r="D3637" s="2506">
        <v>45673.583333333336</v>
      </c>
      <c r="E3637" s="2508">
        <v>72.0</v>
      </c>
      <c r="F3637" s="2508" t="s">
        <v>608</v>
      </c>
      <c r="G3637" s="2508">
        <v>4.0</v>
      </c>
      <c r="H3637" s="2508">
        <v>99.0</v>
      </c>
      <c r="I3637" s="2508">
        <v>434.0</v>
      </c>
      <c r="J3637" s="2508">
        <v>103.0</v>
      </c>
      <c r="K3637" s="2510">
        <v>133270.0</v>
      </c>
      <c r="L3637" s="2510">
        <v>10252.0</v>
      </c>
      <c r="M3637" s="2508">
        <v>81.0</v>
      </c>
      <c r="N3637" s="2508">
        <v>27.0</v>
      </c>
      <c r="O3637" s="2508">
        <v>13.0</v>
      </c>
      <c r="P3637" s="2508">
        <v>0.2</v>
      </c>
    </row>
    <row r="3638">
      <c r="A3638" s="2505" t="s">
        <v>22</v>
      </c>
      <c r="B3638" s="2505" t="s">
        <v>783</v>
      </c>
      <c r="C3638" s="2506">
        <v>45677.583333333336</v>
      </c>
      <c r="D3638" s="2506">
        <v>45680.583333333336</v>
      </c>
      <c r="E3638" s="2508">
        <v>72.0</v>
      </c>
      <c r="F3638" s="2508" t="s">
        <v>608</v>
      </c>
      <c r="G3638" s="2508">
        <v>4.0</v>
      </c>
      <c r="H3638" s="2508">
        <v>144.0</v>
      </c>
      <c r="I3638" s="2508">
        <v>203.0</v>
      </c>
      <c r="J3638" s="2508">
        <v>144.0</v>
      </c>
      <c r="K3638" s="2510">
        <v>48643.0</v>
      </c>
      <c r="L3638" s="2510">
        <v>6949.0</v>
      </c>
      <c r="M3638" s="2508">
        <v>123.0</v>
      </c>
      <c r="N3638" s="2508">
        <v>18.0</v>
      </c>
      <c r="O3638" s="2508">
        <v>7.0</v>
      </c>
      <c r="P3638" s="2508">
        <v>0.1</v>
      </c>
    </row>
    <row r="3639">
      <c r="A3639" s="2505" t="s">
        <v>21</v>
      </c>
      <c r="B3639" s="2505" t="s">
        <v>783</v>
      </c>
      <c r="C3639" s="2506">
        <v>45684.583333333336</v>
      </c>
      <c r="D3639" s="2506">
        <v>45687.583333333336</v>
      </c>
      <c r="E3639" s="2508">
        <v>72.0</v>
      </c>
      <c r="F3639" s="2508" t="s">
        <v>608</v>
      </c>
      <c r="G3639" s="2508">
        <v>2.0</v>
      </c>
      <c r="H3639" s="2508">
        <v>128.0</v>
      </c>
      <c r="I3639" s="2508">
        <v>291.0</v>
      </c>
      <c r="J3639" s="2508">
        <v>129.0</v>
      </c>
      <c r="K3639" s="2510">
        <v>93074.0</v>
      </c>
      <c r="L3639" s="2510">
        <v>10342.0</v>
      </c>
      <c r="M3639" s="2508">
        <v>99.0</v>
      </c>
      <c r="N3639" s="2508">
        <v>27.0</v>
      </c>
      <c r="O3639" s="2508">
        <v>9.0</v>
      </c>
      <c r="P3639" s="2508">
        <v>0.1</v>
      </c>
    </row>
    <row r="3640">
      <c r="A3640" s="2505" t="s">
        <v>20</v>
      </c>
      <c r="B3640" s="2505" t="s">
        <v>783</v>
      </c>
      <c r="C3640" s="2506">
        <v>45691.583333333336</v>
      </c>
      <c r="D3640" s="2506">
        <v>45694.583333333336</v>
      </c>
      <c r="E3640" s="2508">
        <v>72.0</v>
      </c>
      <c r="F3640" s="2508" t="s">
        <v>608</v>
      </c>
      <c r="G3640" s="2508">
        <v>2.0</v>
      </c>
      <c r="H3640" s="2508">
        <v>158.0</v>
      </c>
      <c r="I3640" s="2508">
        <v>123.0</v>
      </c>
      <c r="J3640" s="2508">
        <v>146.0</v>
      </c>
      <c r="K3640" s="2510">
        <v>38554.0</v>
      </c>
      <c r="L3640" s="2510">
        <v>3505.0</v>
      </c>
      <c r="M3640" s="2508">
        <v>156.0</v>
      </c>
      <c r="N3640" s="2508">
        <v>9.0</v>
      </c>
      <c r="O3640" s="2508">
        <v>11.0</v>
      </c>
      <c r="P3640" s="2508">
        <v>0.2</v>
      </c>
    </row>
    <row r="3641">
      <c r="A3641" s="2505" t="s">
        <v>19</v>
      </c>
      <c r="B3641" s="2505" t="s">
        <v>783</v>
      </c>
      <c r="C3641" s="2506">
        <v>45698.583333333336</v>
      </c>
      <c r="D3641" s="2506">
        <v>45701.583333333336</v>
      </c>
      <c r="E3641" s="2508">
        <v>72.0</v>
      </c>
      <c r="F3641" s="2508" t="s">
        <v>608</v>
      </c>
      <c r="G3641" s="2508">
        <v>3.0</v>
      </c>
      <c r="H3641" s="2508">
        <v>152.0</v>
      </c>
      <c r="I3641" s="2508">
        <v>98.0</v>
      </c>
      <c r="J3641" s="2508">
        <v>147.0</v>
      </c>
      <c r="K3641" s="2510">
        <v>17973.0</v>
      </c>
      <c r="L3641" s="2510">
        <v>2996.0</v>
      </c>
      <c r="M3641" s="2508">
        <v>148.0</v>
      </c>
      <c r="N3641" s="2508">
        <v>8.0</v>
      </c>
      <c r="O3641" s="2508">
        <v>6.0</v>
      </c>
      <c r="P3641" s="2508">
        <v>0.1</v>
      </c>
    </row>
    <row r="3642">
      <c r="A3642" s="2505" t="s">
        <v>18</v>
      </c>
      <c r="B3642" s="2505" t="s">
        <v>783</v>
      </c>
      <c r="C3642" s="2506">
        <v>45705.583333333336</v>
      </c>
      <c r="D3642" s="2506">
        <v>45708.583333333336</v>
      </c>
      <c r="E3642" s="2508">
        <v>72.0</v>
      </c>
      <c r="F3642" s="2508" t="s">
        <v>608</v>
      </c>
      <c r="G3642" s="2508">
        <v>1.0</v>
      </c>
      <c r="H3642" s="2508">
        <v>167.0</v>
      </c>
      <c r="I3642" s="2508">
        <v>0.0</v>
      </c>
      <c r="J3642" s="2508">
        <v>170.0</v>
      </c>
      <c r="K3642" s="2510">
        <v>0.0</v>
      </c>
      <c r="L3642" s="2510">
        <v>0.0</v>
      </c>
      <c r="M3642" s="2508">
        <v>172.0</v>
      </c>
      <c r="N3642" s="2508">
        <v>0.0</v>
      </c>
      <c r="O3642" s="2508">
        <v>0.0</v>
      </c>
      <c r="P3642" s="2508">
        <v>0.0</v>
      </c>
    </row>
    <row r="3643">
      <c r="A3643" s="2505" t="s">
        <v>17</v>
      </c>
      <c r="B3643" s="2505" t="s">
        <v>783</v>
      </c>
      <c r="C3643" s="2506">
        <v>45712.583333333336</v>
      </c>
      <c r="D3643" s="2506">
        <v>45715.583333333336</v>
      </c>
      <c r="E3643" s="2508">
        <v>72.0</v>
      </c>
      <c r="F3643" s="2508" t="s">
        <v>608</v>
      </c>
      <c r="G3643" s="2508">
        <v>3.0</v>
      </c>
      <c r="H3643" s="2508">
        <v>149.0</v>
      </c>
      <c r="I3643" s="2508">
        <v>157.0</v>
      </c>
      <c r="J3643" s="2508">
        <v>142.0</v>
      </c>
      <c r="K3643" s="2510">
        <v>26806.0</v>
      </c>
      <c r="L3643" s="2510">
        <v>3829.0</v>
      </c>
      <c r="M3643" s="2508">
        <v>141.0</v>
      </c>
      <c r="N3643" s="2508">
        <v>10.0</v>
      </c>
      <c r="O3643" s="2508">
        <v>7.0</v>
      </c>
      <c r="P3643" s="2508">
        <v>0.1</v>
      </c>
    </row>
    <row r="3644">
      <c r="A3644" s="2505" t="s">
        <v>16</v>
      </c>
      <c r="B3644" s="2505" t="s">
        <v>783</v>
      </c>
      <c r="C3644" s="2506">
        <v>45719.583333333336</v>
      </c>
      <c r="D3644" s="2506">
        <v>45722.583333333336</v>
      </c>
      <c r="E3644" s="2508">
        <v>72.0</v>
      </c>
      <c r="F3644" s="2508" t="s">
        <v>608</v>
      </c>
      <c r="G3644" s="2508">
        <v>2.0</v>
      </c>
      <c r="H3644" s="2508">
        <v>127.0</v>
      </c>
      <c r="I3644" s="2508">
        <v>262.0</v>
      </c>
      <c r="J3644" s="2508">
        <v>123.0</v>
      </c>
      <c r="K3644" s="2510">
        <v>48981.0</v>
      </c>
      <c r="L3644" s="2510">
        <v>4898.0</v>
      </c>
      <c r="M3644" s="2508">
        <v>124.0</v>
      </c>
      <c r="N3644" s="2508">
        <v>13.0</v>
      </c>
      <c r="O3644" s="2508">
        <v>10.0</v>
      </c>
      <c r="P3644" s="2508">
        <v>0.1</v>
      </c>
    </row>
    <row r="3645">
      <c r="A3645" s="2505" t="s">
        <v>782</v>
      </c>
      <c r="B3645" s="2505" t="s">
        <v>783</v>
      </c>
      <c r="C3645" s="2506">
        <v>45502.625</v>
      </c>
      <c r="D3645" s="2506">
        <v>45505.583333333336</v>
      </c>
      <c r="E3645" s="2508">
        <v>71.0</v>
      </c>
      <c r="F3645" s="2508" t="s">
        <v>619</v>
      </c>
      <c r="G3645" s="2508">
        <v>4.0</v>
      </c>
      <c r="H3645" s="2508">
        <v>98.0</v>
      </c>
      <c r="I3645" s="2508">
        <v>429.0</v>
      </c>
      <c r="J3645" s="2508">
        <v>125.0</v>
      </c>
      <c r="K3645" s="2510">
        <v>46483.0</v>
      </c>
      <c r="L3645" s="2510">
        <v>1859.0</v>
      </c>
      <c r="M3645" s="2508">
        <v>90.0</v>
      </c>
      <c r="N3645" s="2508">
        <v>19.0</v>
      </c>
      <c r="O3645" s="2508">
        <v>25.0</v>
      </c>
      <c r="P3645" s="2508">
        <v>0.4</v>
      </c>
    </row>
    <row r="3646">
      <c r="A3646" s="2505" t="s">
        <v>46</v>
      </c>
      <c r="B3646" s="2505" t="s">
        <v>783</v>
      </c>
      <c r="C3646" s="2506">
        <v>45509.625</v>
      </c>
      <c r="D3646" s="2506">
        <v>45512.583333333336</v>
      </c>
      <c r="E3646" s="2508">
        <v>71.0</v>
      </c>
      <c r="F3646" s="2508" t="s">
        <v>619</v>
      </c>
      <c r="G3646" s="2508">
        <v>4.0</v>
      </c>
      <c r="H3646" s="2508">
        <v>114.0</v>
      </c>
      <c r="I3646" s="2508">
        <v>347.0</v>
      </c>
      <c r="J3646" s="2508">
        <v>119.0</v>
      </c>
      <c r="K3646" s="2510">
        <v>50518.0</v>
      </c>
      <c r="L3646" s="2510">
        <v>1295.0</v>
      </c>
      <c r="M3646" s="2508">
        <v>137.0</v>
      </c>
      <c r="N3646" s="2508">
        <v>11.0</v>
      </c>
      <c r="O3646" s="2508">
        <v>39.0</v>
      </c>
      <c r="P3646" s="2508">
        <v>0.5</v>
      </c>
    </row>
    <row r="3647">
      <c r="A3647" s="2505" t="s">
        <v>45</v>
      </c>
      <c r="B3647" s="2505" t="s">
        <v>783</v>
      </c>
      <c r="C3647" s="2506">
        <v>45516.625</v>
      </c>
      <c r="D3647" s="2506">
        <v>45519.583333333336</v>
      </c>
      <c r="E3647" s="2508">
        <v>71.0</v>
      </c>
      <c r="F3647" s="2508" t="s">
        <v>619</v>
      </c>
      <c r="G3647" s="2508">
        <v>3.0</v>
      </c>
      <c r="H3647" s="2508">
        <v>120.0</v>
      </c>
      <c r="I3647" s="2508">
        <v>320.0</v>
      </c>
      <c r="J3647" s="2508">
        <v>128.0</v>
      </c>
      <c r="K3647" s="2510">
        <v>35289.0</v>
      </c>
      <c r="L3647" s="2510">
        <v>1534.0</v>
      </c>
      <c r="M3647" s="2508">
        <v>117.0</v>
      </c>
      <c r="N3647" s="2508">
        <v>13.0</v>
      </c>
      <c r="O3647" s="2508">
        <v>23.0</v>
      </c>
      <c r="P3647" s="2508">
        <v>0.3</v>
      </c>
    </row>
    <row r="3648">
      <c r="A3648" s="2505" t="s">
        <v>44</v>
      </c>
      <c r="B3648" s="2505" t="s">
        <v>783</v>
      </c>
      <c r="C3648" s="2506">
        <v>45523.625</v>
      </c>
      <c r="D3648" s="2506">
        <v>45526.583333333336</v>
      </c>
      <c r="E3648" s="2508">
        <v>71.0</v>
      </c>
      <c r="F3648" s="2508" t="s">
        <v>619</v>
      </c>
      <c r="G3648" s="2508">
        <v>3.0</v>
      </c>
      <c r="H3648" s="2508">
        <v>161.0</v>
      </c>
      <c r="I3648" s="2508">
        <v>114.0</v>
      </c>
      <c r="J3648" s="2508">
        <v>164.0</v>
      </c>
      <c r="K3648" s="2510">
        <v>7857.0</v>
      </c>
      <c r="L3648" s="2510">
        <v>1310.0</v>
      </c>
      <c r="M3648" s="2508">
        <v>131.0</v>
      </c>
      <c r="N3648" s="2508">
        <v>11.0</v>
      </c>
      <c r="O3648" s="2508">
        <v>6.0</v>
      </c>
      <c r="P3648" s="2508">
        <v>0.1</v>
      </c>
    </row>
    <row r="3649">
      <c r="A3649" s="2505" t="s">
        <v>43</v>
      </c>
      <c r="B3649" s="2505" t="s">
        <v>783</v>
      </c>
      <c r="C3649" s="2506">
        <v>45530.625</v>
      </c>
      <c r="D3649" s="2506">
        <v>45533.583333333336</v>
      </c>
      <c r="E3649" s="2508">
        <v>71.0</v>
      </c>
      <c r="F3649" s="2508" t="s">
        <v>619</v>
      </c>
      <c r="G3649" s="2508">
        <v>2.0</v>
      </c>
      <c r="H3649" s="2508">
        <v>144.0</v>
      </c>
      <c r="I3649" s="2508">
        <v>197.0</v>
      </c>
      <c r="J3649" s="2508">
        <v>148.0</v>
      </c>
      <c r="K3649" s="2510">
        <v>26106.0</v>
      </c>
      <c r="L3649" s="2510">
        <v>1004.0</v>
      </c>
      <c r="M3649" s="2508">
        <v>145.0</v>
      </c>
      <c r="N3649" s="2508">
        <v>9.0</v>
      </c>
      <c r="O3649" s="2508">
        <v>26.0</v>
      </c>
      <c r="P3649" s="2508">
        <v>0.4</v>
      </c>
    </row>
    <row r="3650">
      <c r="A3650" s="2505" t="s">
        <v>42</v>
      </c>
      <c r="B3650" s="2505" t="s">
        <v>783</v>
      </c>
      <c r="C3650" s="2506">
        <v>45537.708333333336</v>
      </c>
      <c r="D3650" s="2506">
        <v>45540.666666666664</v>
      </c>
      <c r="E3650" s="2508">
        <v>71.0</v>
      </c>
      <c r="F3650" s="2508" t="s">
        <v>619</v>
      </c>
      <c r="G3650" s="2508">
        <v>2.0</v>
      </c>
      <c r="H3650" s="2508">
        <v>154.0</v>
      </c>
      <c r="I3650" s="2508">
        <v>160.0</v>
      </c>
      <c r="J3650" s="2508">
        <v>156.0</v>
      </c>
      <c r="K3650" s="2510">
        <v>22981.0</v>
      </c>
      <c r="L3650" s="2510">
        <v>1210.0</v>
      </c>
      <c r="M3650" s="2508">
        <v>148.0</v>
      </c>
      <c r="N3650" s="2508">
        <v>10.0</v>
      </c>
      <c r="O3650" s="2508">
        <v>19.0</v>
      </c>
      <c r="P3650" s="2508">
        <v>0.3</v>
      </c>
    </row>
    <row r="3651">
      <c r="A3651" s="2505" t="s">
        <v>41</v>
      </c>
      <c r="B3651" s="2505" t="s">
        <v>783</v>
      </c>
      <c r="C3651" s="2506">
        <v>45544.708333333336</v>
      </c>
      <c r="D3651" s="2506">
        <v>45547.583333333336</v>
      </c>
      <c r="E3651" s="2508">
        <v>69.0</v>
      </c>
      <c r="F3651" s="2508" t="s">
        <v>619</v>
      </c>
      <c r="G3651" s="2508">
        <v>2.0</v>
      </c>
      <c r="H3651" s="2508">
        <v>169.0</v>
      </c>
      <c r="I3651" s="2508">
        <v>49.0</v>
      </c>
      <c r="J3651" s="2508">
        <v>170.0</v>
      </c>
      <c r="K3651" s="2510">
        <v>5453.0</v>
      </c>
      <c r="L3651" s="2510">
        <v>682.0</v>
      </c>
      <c r="M3651" s="2508">
        <v>167.0</v>
      </c>
      <c r="N3651" s="2508">
        <v>6.0</v>
      </c>
      <c r="O3651" s="2508">
        <v>8.0</v>
      </c>
      <c r="P3651" s="2508">
        <v>0.1</v>
      </c>
    </row>
    <row r="3652">
      <c r="A3652" s="2505" t="s">
        <v>40</v>
      </c>
      <c r="B3652" s="2505" t="s">
        <v>783</v>
      </c>
      <c r="C3652" s="2506">
        <v>45551.708333333336</v>
      </c>
      <c r="D3652" s="2506">
        <v>45554.583333333336</v>
      </c>
      <c r="E3652" s="2508">
        <v>69.0</v>
      </c>
      <c r="F3652" s="2508" t="s">
        <v>619</v>
      </c>
      <c r="G3652" s="2508">
        <v>2.0</v>
      </c>
      <c r="H3652" s="2508">
        <v>160.0</v>
      </c>
      <c r="I3652" s="2508">
        <v>112.0</v>
      </c>
      <c r="J3652" s="2508">
        <v>160.0</v>
      </c>
      <c r="K3652" s="2510">
        <v>8802.0</v>
      </c>
      <c r="L3652" s="2510">
        <v>880.0</v>
      </c>
      <c r="M3652" s="2508">
        <v>151.0</v>
      </c>
      <c r="N3652" s="2508">
        <v>8.0</v>
      </c>
      <c r="O3652" s="2508">
        <v>10.0</v>
      </c>
      <c r="P3652" s="2508">
        <v>0.1</v>
      </c>
    </row>
    <row r="3653">
      <c r="A3653" s="2505" t="s">
        <v>39</v>
      </c>
      <c r="B3653" s="2505" t="s">
        <v>783</v>
      </c>
      <c r="C3653" s="2506">
        <v>45558.708333333336</v>
      </c>
      <c r="D3653" s="2506">
        <v>45561.583333333336</v>
      </c>
      <c r="E3653" s="2508">
        <v>69.0</v>
      </c>
      <c r="F3653" s="2508" t="s">
        <v>619</v>
      </c>
      <c r="G3653" s="2508">
        <v>2.0</v>
      </c>
      <c r="H3653" s="2508">
        <v>175.0</v>
      </c>
      <c r="I3653" s="2508">
        <v>50.0</v>
      </c>
      <c r="J3653" s="2508">
        <v>176.0</v>
      </c>
      <c r="K3653" s="2510">
        <v>6572.0</v>
      </c>
      <c r="L3653" s="2510">
        <v>939.0</v>
      </c>
      <c r="M3653" s="2508">
        <v>161.0</v>
      </c>
      <c r="N3653" s="2508">
        <v>8.0</v>
      </c>
      <c r="O3653" s="2508">
        <v>7.0</v>
      </c>
      <c r="P3653" s="2508">
        <v>0.1</v>
      </c>
    </row>
    <row r="3654">
      <c r="A3654" s="2505" t="s">
        <v>38</v>
      </c>
      <c r="B3654" s="2505" t="s">
        <v>783</v>
      </c>
      <c r="C3654" s="2506">
        <v>45565.708333333336</v>
      </c>
      <c r="D3654" s="2506">
        <v>45568.583333333336</v>
      </c>
      <c r="E3654" s="2508">
        <v>69.0</v>
      </c>
      <c r="F3654" s="2508" t="s">
        <v>619</v>
      </c>
      <c r="G3654" s="2508">
        <v>2.0</v>
      </c>
      <c r="H3654" s="2508">
        <v>141.0</v>
      </c>
      <c r="I3654" s="2508">
        <v>247.0</v>
      </c>
      <c r="J3654" s="2508">
        <v>153.0</v>
      </c>
      <c r="K3654" s="2510">
        <v>22883.0</v>
      </c>
      <c r="L3654" s="2510">
        <v>1760.0</v>
      </c>
      <c r="M3654" s="2508">
        <v>125.0</v>
      </c>
      <c r="N3654" s="2508">
        <v>15.0</v>
      </c>
      <c r="O3654" s="2508">
        <v>13.0</v>
      </c>
      <c r="P3654" s="2508">
        <v>0.2</v>
      </c>
    </row>
    <row r="3655">
      <c r="A3655" s="2505" t="s">
        <v>37</v>
      </c>
      <c r="B3655" s="2505" t="s">
        <v>783</v>
      </c>
      <c r="C3655" s="2506">
        <v>45572.625</v>
      </c>
      <c r="D3655" s="2506">
        <v>45575.583333333336</v>
      </c>
      <c r="E3655" s="2508">
        <v>71.0</v>
      </c>
      <c r="F3655" s="2508" t="s">
        <v>619</v>
      </c>
      <c r="G3655" s="2508">
        <v>2.0</v>
      </c>
      <c r="H3655" s="2508">
        <v>146.0</v>
      </c>
      <c r="I3655" s="2508">
        <v>250.0</v>
      </c>
      <c r="J3655" s="2508">
        <v>154.0</v>
      </c>
      <c r="K3655" s="2510">
        <v>37290.0</v>
      </c>
      <c r="L3655" s="2510">
        <v>1434.0</v>
      </c>
      <c r="M3655" s="2508">
        <v>142.0</v>
      </c>
      <c r="N3655" s="2508">
        <v>12.0</v>
      </c>
      <c r="O3655" s="2508">
        <v>26.0</v>
      </c>
      <c r="P3655" s="2508">
        <v>0.4</v>
      </c>
    </row>
    <row r="3656">
      <c r="A3656" s="2505" t="s">
        <v>36</v>
      </c>
      <c r="B3656" s="2505" t="s">
        <v>783</v>
      </c>
      <c r="C3656" s="2506">
        <v>45579.625</v>
      </c>
      <c r="D3656" s="2506">
        <v>45582.583333333336</v>
      </c>
      <c r="E3656" s="2508">
        <v>71.0</v>
      </c>
      <c r="F3656" s="2508" t="s">
        <v>619</v>
      </c>
      <c r="G3656" s="2508">
        <v>2.0</v>
      </c>
      <c r="H3656" s="2508">
        <v>172.0</v>
      </c>
      <c r="I3656" s="2508">
        <v>109.0</v>
      </c>
      <c r="J3656" s="2508">
        <v>173.0</v>
      </c>
      <c r="K3656" s="2510">
        <v>18807.0</v>
      </c>
      <c r="L3656" s="2510">
        <v>784.0</v>
      </c>
      <c r="M3656" s="2508">
        <v>167.0</v>
      </c>
      <c r="N3656" s="2508">
        <v>7.0</v>
      </c>
      <c r="O3656" s="2508">
        <v>24.0</v>
      </c>
      <c r="P3656" s="2508">
        <v>0.3</v>
      </c>
    </row>
    <row r="3657">
      <c r="A3657" s="2505" t="s">
        <v>35</v>
      </c>
      <c r="B3657" s="2505" t="s">
        <v>783</v>
      </c>
      <c r="C3657" s="2506">
        <v>45586.625</v>
      </c>
      <c r="D3657" s="2506">
        <v>45589.583333333336</v>
      </c>
      <c r="E3657" s="2508">
        <v>71.0</v>
      </c>
      <c r="F3657" s="2508" t="s">
        <v>619</v>
      </c>
      <c r="G3657" s="2508">
        <v>1.0</v>
      </c>
      <c r="H3657" s="2508">
        <v>130.0</v>
      </c>
      <c r="I3657" s="2508">
        <v>283.0</v>
      </c>
      <c r="J3657" s="2508">
        <v>150.0</v>
      </c>
      <c r="K3657" s="2510">
        <v>29772.0</v>
      </c>
      <c r="L3657" s="2510">
        <v>2127.0</v>
      </c>
      <c r="M3657" s="2508">
        <v>108.0</v>
      </c>
      <c r="N3657" s="2508">
        <v>18.0</v>
      </c>
      <c r="O3657" s="2508">
        <v>14.0</v>
      </c>
      <c r="P3657" s="2508">
        <v>0.2</v>
      </c>
    </row>
    <row r="3658">
      <c r="A3658" s="2505" t="s">
        <v>34</v>
      </c>
      <c r="B3658" s="2505" t="s">
        <v>783</v>
      </c>
      <c r="C3658" s="2506">
        <v>45593.583333333336</v>
      </c>
      <c r="D3658" s="2506">
        <v>45596.583333333336</v>
      </c>
      <c r="E3658" s="2508">
        <v>72.0</v>
      </c>
      <c r="F3658" s="2508" t="s">
        <v>619</v>
      </c>
      <c r="G3658" s="2508">
        <v>2.0</v>
      </c>
      <c r="H3658" s="2508">
        <v>166.0</v>
      </c>
      <c r="I3658" s="2508">
        <v>78.0</v>
      </c>
      <c r="J3658" s="2508">
        <v>168.0</v>
      </c>
      <c r="K3658" s="2510">
        <v>11013.0</v>
      </c>
      <c r="L3658" s="2510">
        <v>1101.0</v>
      </c>
      <c r="M3658" s="2508">
        <v>157.0</v>
      </c>
      <c r="N3658" s="2508">
        <v>9.0</v>
      </c>
      <c r="O3658" s="2508">
        <v>10.0</v>
      </c>
      <c r="P3658" s="2508">
        <v>0.1</v>
      </c>
    </row>
    <row r="3659">
      <c r="A3659" s="2505" t="s">
        <v>33</v>
      </c>
      <c r="B3659" s="2505" t="s">
        <v>783</v>
      </c>
      <c r="C3659" s="2506">
        <v>45600.583333333336</v>
      </c>
      <c r="D3659" s="2506">
        <v>45603.583333333336</v>
      </c>
      <c r="E3659" s="2508">
        <v>72.0</v>
      </c>
      <c r="F3659" s="2508" t="s">
        <v>619</v>
      </c>
      <c r="G3659" s="2508">
        <v>2.0</v>
      </c>
      <c r="H3659" s="2508">
        <v>94.0</v>
      </c>
      <c r="I3659" s="2508">
        <v>477.0</v>
      </c>
      <c r="J3659" s="2508">
        <v>126.0</v>
      </c>
      <c r="K3659" s="2510">
        <v>94864.0</v>
      </c>
      <c r="L3659" s="2510">
        <v>5929.0</v>
      </c>
      <c r="M3659" s="2508">
        <v>43.0</v>
      </c>
      <c r="N3659" s="2508">
        <v>50.0</v>
      </c>
      <c r="O3659" s="2508">
        <v>16.0</v>
      </c>
      <c r="P3659" s="2508">
        <v>0.2</v>
      </c>
    </row>
    <row r="3660">
      <c r="A3660" s="2505" t="s">
        <v>32</v>
      </c>
      <c r="B3660" s="2505" t="s">
        <v>783</v>
      </c>
      <c r="C3660" s="2506">
        <v>45607.583333333336</v>
      </c>
      <c r="D3660" s="2506">
        <v>45610.583333333336</v>
      </c>
      <c r="E3660" s="2508">
        <v>72.0</v>
      </c>
      <c r="F3660" s="2508" t="s">
        <v>619</v>
      </c>
      <c r="G3660" s="2508">
        <v>4.0</v>
      </c>
      <c r="H3660" s="2508">
        <v>172.0</v>
      </c>
      <c r="I3660" s="2508">
        <v>94.0</v>
      </c>
      <c r="J3660" s="2508">
        <v>172.0</v>
      </c>
      <c r="K3660" s="2510">
        <v>14841.0</v>
      </c>
      <c r="L3660" s="2510">
        <v>1237.0</v>
      </c>
      <c r="M3660" s="2508">
        <v>158.0</v>
      </c>
      <c r="N3660" s="2508">
        <v>10.0</v>
      </c>
      <c r="O3660" s="2508">
        <v>12.0</v>
      </c>
      <c r="P3660" s="2508">
        <v>0.2</v>
      </c>
    </row>
    <row r="3661">
      <c r="A3661" s="2505" t="s">
        <v>31</v>
      </c>
      <c r="B3661" s="2505" t="s">
        <v>783</v>
      </c>
      <c r="C3661" s="2506">
        <v>45614.583333333336</v>
      </c>
      <c r="D3661" s="2506">
        <v>45617.583333333336</v>
      </c>
      <c r="E3661" s="2508">
        <v>72.0</v>
      </c>
      <c r="F3661" s="2508" t="s">
        <v>619</v>
      </c>
      <c r="G3661" s="2508">
        <v>1.0</v>
      </c>
      <c r="H3661" s="2508">
        <v>167.0</v>
      </c>
      <c r="I3661" s="2508">
        <v>54.0</v>
      </c>
      <c r="J3661" s="2508">
        <v>169.0</v>
      </c>
      <c r="K3661" s="2510">
        <v>5570.0</v>
      </c>
      <c r="L3661" s="2510">
        <v>1114.0</v>
      </c>
      <c r="M3661" s="2508">
        <v>157.0</v>
      </c>
      <c r="N3661" s="2508">
        <v>9.0</v>
      </c>
      <c r="O3661" s="2508">
        <v>5.0</v>
      </c>
      <c r="P3661" s="2508">
        <v>0.1</v>
      </c>
    </row>
    <row r="3662">
      <c r="A3662" s="2505" t="s">
        <v>30</v>
      </c>
      <c r="B3662" s="2505" t="s">
        <v>783</v>
      </c>
      <c r="C3662" s="2506">
        <v>45621.583333333336</v>
      </c>
      <c r="D3662" s="2506">
        <v>45624.583333333336</v>
      </c>
      <c r="E3662" s="2508">
        <v>72.0</v>
      </c>
      <c r="F3662" s="2508" t="s">
        <v>619</v>
      </c>
      <c r="G3662" s="2508">
        <v>1.0</v>
      </c>
      <c r="H3662" s="2508">
        <v>164.0</v>
      </c>
      <c r="I3662" s="2508">
        <v>117.0</v>
      </c>
      <c r="J3662" s="2508">
        <v>169.0</v>
      </c>
      <c r="K3662" s="2510">
        <v>10161.0</v>
      </c>
      <c r="L3662" s="2510">
        <v>1694.0</v>
      </c>
      <c r="M3662" s="2508">
        <v>134.0</v>
      </c>
      <c r="N3662" s="2508">
        <v>14.0</v>
      </c>
      <c r="O3662" s="2508">
        <v>6.0</v>
      </c>
      <c r="P3662" s="2508">
        <v>0.1</v>
      </c>
    </row>
    <row r="3663">
      <c r="A3663" s="2505" t="s">
        <v>29</v>
      </c>
      <c r="B3663" s="2505" t="s">
        <v>783</v>
      </c>
      <c r="C3663" s="2506">
        <v>45628.583333333336</v>
      </c>
      <c r="D3663" s="2506">
        <v>45631.583333333336</v>
      </c>
      <c r="E3663" s="2508">
        <v>72.0</v>
      </c>
      <c r="F3663" s="2508" t="s">
        <v>619</v>
      </c>
      <c r="G3663" s="2508">
        <v>1.0</v>
      </c>
      <c r="H3663" s="2508">
        <v>170.0</v>
      </c>
      <c r="I3663" s="2508">
        <v>87.0</v>
      </c>
      <c r="J3663" s="2508">
        <v>174.0</v>
      </c>
      <c r="K3663" s="2510">
        <v>5502.0</v>
      </c>
      <c r="L3663" s="2510">
        <v>1376.0</v>
      </c>
      <c r="M3663" s="2508">
        <v>153.0</v>
      </c>
      <c r="N3663" s="2508">
        <v>12.0</v>
      </c>
      <c r="O3663" s="2508">
        <v>4.0</v>
      </c>
      <c r="P3663" s="2508">
        <v>0.1</v>
      </c>
    </row>
    <row r="3664">
      <c r="A3664" s="2505" t="s">
        <v>28</v>
      </c>
      <c r="B3664" s="2505" t="s">
        <v>783</v>
      </c>
      <c r="C3664" s="2506">
        <v>45635.583333333336</v>
      </c>
      <c r="D3664" s="2506">
        <v>45638.583333333336</v>
      </c>
      <c r="E3664" s="2508">
        <v>72.0</v>
      </c>
      <c r="F3664" s="2508" t="s">
        <v>619</v>
      </c>
      <c r="G3664" s="2508">
        <v>1.0</v>
      </c>
      <c r="H3664" s="2508">
        <v>164.0</v>
      </c>
      <c r="I3664" s="2508">
        <v>94.0</v>
      </c>
      <c r="J3664" s="2508">
        <v>169.0</v>
      </c>
      <c r="K3664" s="2510">
        <v>5203.0</v>
      </c>
      <c r="L3664" s="2510">
        <v>1734.0</v>
      </c>
      <c r="M3664" s="2508">
        <v>131.0</v>
      </c>
      <c r="N3664" s="2508">
        <v>15.0</v>
      </c>
      <c r="O3664" s="2508">
        <v>3.0</v>
      </c>
      <c r="P3664" s="2508">
        <v>0.0</v>
      </c>
    </row>
    <row r="3665">
      <c r="A3665" s="2505" t="s">
        <v>27</v>
      </c>
      <c r="B3665" s="2505" t="s">
        <v>783</v>
      </c>
      <c r="C3665" s="2506">
        <v>45642.583333333336</v>
      </c>
      <c r="D3665" s="2506">
        <v>45645.583333333336</v>
      </c>
      <c r="E3665" s="2508">
        <v>72.0</v>
      </c>
      <c r="F3665" s="2508" t="s">
        <v>619</v>
      </c>
      <c r="G3665" s="2508">
        <v>1.0</v>
      </c>
      <c r="H3665" s="2508">
        <v>174.0</v>
      </c>
      <c r="I3665" s="2508">
        <v>19.0</v>
      </c>
      <c r="J3665" s="2508">
        <v>176.0</v>
      </c>
      <c r="K3665" s="2510">
        <v>2611.0</v>
      </c>
      <c r="L3665" s="2510">
        <v>870.0</v>
      </c>
      <c r="M3665" s="2508">
        <v>164.0</v>
      </c>
      <c r="N3665" s="2508">
        <v>7.0</v>
      </c>
      <c r="O3665" s="2508">
        <v>3.0</v>
      </c>
      <c r="P3665" s="2508">
        <v>0.0</v>
      </c>
    </row>
    <row r="3666">
      <c r="A3666" s="2505" t="s">
        <v>26</v>
      </c>
      <c r="B3666" s="2505" t="s">
        <v>783</v>
      </c>
      <c r="C3666" s="2506">
        <v>45649.583333333336</v>
      </c>
      <c r="D3666" s="2506">
        <v>45652.583333333336</v>
      </c>
      <c r="E3666" s="2508">
        <v>72.0</v>
      </c>
      <c r="F3666" s="2508" t="s">
        <v>619</v>
      </c>
      <c r="G3666" s="2508">
        <v>1.0</v>
      </c>
      <c r="H3666" s="2508">
        <v>156.0</v>
      </c>
      <c r="I3666" s="2508">
        <v>91.0</v>
      </c>
      <c r="J3666" s="2508">
        <v>163.0</v>
      </c>
      <c r="K3666" s="2510">
        <v>3575.0</v>
      </c>
      <c r="L3666" s="2510">
        <v>1788.0</v>
      </c>
      <c r="M3666" s="2508">
        <v>128.0</v>
      </c>
      <c r="N3666" s="2508">
        <v>15.0</v>
      </c>
      <c r="O3666" s="2508">
        <v>2.0</v>
      </c>
      <c r="P3666" s="2508">
        <v>0.0</v>
      </c>
    </row>
    <row r="3667">
      <c r="A3667" s="2505" t="s">
        <v>25</v>
      </c>
      <c r="B3667" s="2505" t="s">
        <v>783</v>
      </c>
      <c r="C3667" s="2506">
        <v>45656.583333333336</v>
      </c>
      <c r="D3667" s="2506">
        <v>45659.583333333336</v>
      </c>
      <c r="E3667" s="2508">
        <v>72.0</v>
      </c>
      <c r="F3667" s="2508" t="s">
        <v>619</v>
      </c>
      <c r="G3667" s="2508">
        <v>1.0</v>
      </c>
      <c r="H3667" s="2508">
        <v>165.0</v>
      </c>
      <c r="I3667" s="2508">
        <v>9.0</v>
      </c>
      <c r="J3667" s="2508">
        <v>165.0</v>
      </c>
      <c r="K3667" s="2510">
        <v>1959.0</v>
      </c>
      <c r="L3667" s="2510">
        <v>653.0</v>
      </c>
      <c r="M3667" s="2508">
        <v>164.0</v>
      </c>
      <c r="N3667" s="2508">
        <v>6.0</v>
      </c>
      <c r="O3667" s="2508">
        <v>3.0</v>
      </c>
      <c r="P3667" s="2508">
        <v>0.0</v>
      </c>
    </row>
    <row r="3668">
      <c r="A3668" s="2505" t="s">
        <v>24</v>
      </c>
      <c r="B3668" s="2505" t="s">
        <v>783</v>
      </c>
      <c r="C3668" s="2506">
        <v>45663.583333333336</v>
      </c>
      <c r="D3668" s="2506">
        <v>45666.583333333336</v>
      </c>
      <c r="E3668" s="2508">
        <v>72.0</v>
      </c>
      <c r="F3668" s="2508" t="s">
        <v>619</v>
      </c>
      <c r="G3668" s="2508">
        <v>1.0</v>
      </c>
      <c r="H3668" s="2508">
        <v>169.0</v>
      </c>
      <c r="I3668" s="2508">
        <v>48.0</v>
      </c>
      <c r="J3668" s="2508">
        <v>168.0</v>
      </c>
      <c r="K3668" s="2510">
        <v>6123.0</v>
      </c>
      <c r="L3668" s="2510">
        <v>471.0</v>
      </c>
      <c r="M3668" s="2508">
        <v>170.0</v>
      </c>
      <c r="N3668" s="2508">
        <v>4.0</v>
      </c>
      <c r="O3668" s="2508">
        <v>13.0</v>
      </c>
      <c r="P3668" s="2508">
        <v>0.2</v>
      </c>
    </row>
    <row r="3669">
      <c r="A3669" s="2505" t="s">
        <v>23</v>
      </c>
      <c r="B3669" s="2505" t="s">
        <v>783</v>
      </c>
      <c r="C3669" s="2506">
        <v>45670.583333333336</v>
      </c>
      <c r="D3669" s="2506">
        <v>45673.583333333336</v>
      </c>
      <c r="E3669" s="2508">
        <v>72.0</v>
      </c>
      <c r="F3669" s="2508" t="s">
        <v>619</v>
      </c>
      <c r="G3669" s="2508">
        <v>1.0</v>
      </c>
      <c r="H3669" s="2508">
        <v>168.0</v>
      </c>
      <c r="I3669" s="2508">
        <v>36.0</v>
      </c>
      <c r="J3669" s="2508">
        <v>167.0</v>
      </c>
      <c r="K3669" s="2510">
        <v>4423.0</v>
      </c>
      <c r="L3669" s="2510">
        <v>553.0</v>
      </c>
      <c r="M3669" s="2508">
        <v>170.0</v>
      </c>
      <c r="N3669" s="2508">
        <v>5.0</v>
      </c>
      <c r="O3669" s="2508">
        <v>8.0</v>
      </c>
      <c r="P3669" s="2508">
        <v>0.1</v>
      </c>
    </row>
    <row r="3670">
      <c r="A3670" s="2505" t="s">
        <v>22</v>
      </c>
      <c r="B3670" s="2505" t="s">
        <v>783</v>
      </c>
      <c r="C3670" s="2506">
        <v>45677.583333333336</v>
      </c>
      <c r="D3670" s="2506">
        <v>45680.583333333336</v>
      </c>
      <c r="E3670" s="2508">
        <v>72.0</v>
      </c>
      <c r="F3670" s="2508" t="s">
        <v>619</v>
      </c>
      <c r="G3670" s="2508">
        <v>1.0</v>
      </c>
      <c r="H3670" s="2508">
        <v>172.0</v>
      </c>
      <c r="I3670" s="2508">
        <v>26.0</v>
      </c>
      <c r="J3670" s="2508">
        <v>170.0</v>
      </c>
      <c r="K3670" s="2510">
        <v>3203.0</v>
      </c>
      <c r="L3670" s="2510">
        <v>801.0</v>
      </c>
      <c r="M3670" s="2508">
        <v>164.0</v>
      </c>
      <c r="N3670" s="2508">
        <v>7.0</v>
      </c>
      <c r="O3670" s="2508">
        <v>4.0</v>
      </c>
      <c r="P3670" s="2508">
        <v>0.1</v>
      </c>
    </row>
    <row r="3671">
      <c r="A3671" s="2505" t="s">
        <v>21</v>
      </c>
      <c r="B3671" s="2505" t="s">
        <v>783</v>
      </c>
      <c r="C3671" s="2506">
        <v>45684.583333333336</v>
      </c>
      <c r="D3671" s="2506">
        <v>45687.583333333336</v>
      </c>
      <c r="E3671" s="2508">
        <v>72.0</v>
      </c>
      <c r="F3671" s="2508" t="s">
        <v>619</v>
      </c>
      <c r="G3671" s="2508">
        <v>1.0</v>
      </c>
      <c r="H3671" s="2508">
        <v>171.0</v>
      </c>
      <c r="I3671" s="2508">
        <v>8.0</v>
      </c>
      <c r="J3671" s="2508">
        <v>171.0</v>
      </c>
      <c r="K3671" s="2510">
        <v>3647.0</v>
      </c>
      <c r="L3671" s="2510">
        <v>608.0</v>
      </c>
      <c r="M3671" s="2508">
        <v>170.0</v>
      </c>
      <c r="N3671" s="2508">
        <v>5.0</v>
      </c>
      <c r="O3671" s="2508">
        <v>6.0</v>
      </c>
      <c r="P3671" s="2508">
        <v>0.1</v>
      </c>
    </row>
    <row r="3672">
      <c r="A3672" s="2505" t="s">
        <v>20</v>
      </c>
      <c r="B3672" s="2505" t="s">
        <v>783</v>
      </c>
      <c r="C3672" s="2506">
        <v>45691.583333333336</v>
      </c>
      <c r="D3672" s="2506">
        <v>45694.583333333336</v>
      </c>
      <c r="E3672" s="2508">
        <v>72.0</v>
      </c>
      <c r="F3672" s="2508" t="s">
        <v>619</v>
      </c>
      <c r="G3672" s="2508">
        <v>1.0</v>
      </c>
      <c r="H3672" s="2508">
        <v>170.0</v>
      </c>
      <c r="I3672" s="2508">
        <v>15.0</v>
      </c>
      <c r="J3672" s="2508">
        <v>169.0</v>
      </c>
      <c r="K3672" s="2510">
        <v>2520.0</v>
      </c>
      <c r="L3672" s="2510">
        <v>420.0</v>
      </c>
      <c r="M3672" s="2508">
        <v>169.0</v>
      </c>
      <c r="N3672" s="2508">
        <v>4.0</v>
      </c>
      <c r="O3672" s="2508">
        <v>6.0</v>
      </c>
      <c r="P3672" s="2508">
        <v>0.1</v>
      </c>
    </row>
    <row r="3673">
      <c r="A3673" s="2505" t="s">
        <v>19</v>
      </c>
      <c r="B3673" s="2505" t="s">
        <v>783</v>
      </c>
      <c r="C3673" s="2506">
        <v>45698.583333333336</v>
      </c>
      <c r="D3673" s="2506">
        <v>45701.583333333336</v>
      </c>
      <c r="E3673" s="2508">
        <v>72.0</v>
      </c>
      <c r="F3673" s="2508" t="s">
        <v>619</v>
      </c>
      <c r="G3673" s="2508">
        <v>1.0</v>
      </c>
      <c r="H3673" s="2508">
        <v>160.0</v>
      </c>
      <c r="I3673" s="2508">
        <v>55.0</v>
      </c>
      <c r="J3673" s="2508">
        <v>159.0</v>
      </c>
      <c r="K3673" s="2510">
        <v>5805.0</v>
      </c>
      <c r="L3673" s="2510">
        <v>528.0</v>
      </c>
      <c r="M3673" s="2508">
        <v>160.0</v>
      </c>
      <c r="N3673" s="2508">
        <v>4.0</v>
      </c>
      <c r="O3673" s="2508">
        <v>11.0</v>
      </c>
      <c r="P3673" s="2508">
        <v>0.2</v>
      </c>
    </row>
    <row r="3674">
      <c r="A3674" s="2505" t="s">
        <v>18</v>
      </c>
      <c r="B3674" s="2505" t="s">
        <v>783</v>
      </c>
      <c r="C3674" s="2506">
        <v>45705.583333333336</v>
      </c>
      <c r="D3674" s="2506">
        <v>45708.583333333336</v>
      </c>
      <c r="E3674" s="2508">
        <v>72.0</v>
      </c>
      <c r="F3674" s="2508" t="s">
        <v>619</v>
      </c>
      <c r="G3674" s="2508">
        <v>1.0</v>
      </c>
      <c r="H3674" s="2508">
        <v>167.0</v>
      </c>
      <c r="I3674" s="2508">
        <v>0.0</v>
      </c>
      <c r="J3674" s="2508">
        <v>167.0</v>
      </c>
      <c r="K3674" s="2510">
        <v>1349.0</v>
      </c>
      <c r="L3674" s="2510">
        <v>450.0</v>
      </c>
      <c r="M3674" s="2508">
        <v>167.0</v>
      </c>
      <c r="N3674" s="2508">
        <v>4.0</v>
      </c>
      <c r="O3674" s="2508">
        <v>3.0</v>
      </c>
      <c r="P3674" s="2508">
        <v>0.0</v>
      </c>
    </row>
    <row r="3675">
      <c r="A3675" s="2505" t="s">
        <v>17</v>
      </c>
      <c r="B3675" s="2505" t="s">
        <v>783</v>
      </c>
      <c r="C3675" s="2506">
        <v>45712.583333333336</v>
      </c>
      <c r="D3675" s="2506">
        <v>45715.583333333336</v>
      </c>
      <c r="E3675" s="2508">
        <v>72.0</v>
      </c>
      <c r="F3675" s="2508" t="s">
        <v>619</v>
      </c>
      <c r="G3675" s="2508">
        <v>1.0</v>
      </c>
      <c r="H3675" s="2508">
        <v>165.0</v>
      </c>
      <c r="I3675" s="2508">
        <v>71.0</v>
      </c>
      <c r="J3675" s="2508">
        <v>165.0</v>
      </c>
      <c r="K3675" s="2510">
        <v>7332.0</v>
      </c>
      <c r="L3675" s="2510">
        <v>667.0</v>
      </c>
      <c r="M3675" s="2508">
        <v>160.0</v>
      </c>
      <c r="N3675" s="2508">
        <v>6.0</v>
      </c>
      <c r="O3675" s="2508">
        <v>11.0</v>
      </c>
      <c r="P3675" s="2508">
        <v>0.2</v>
      </c>
    </row>
    <row r="3676">
      <c r="A3676" s="2505" t="s">
        <v>16</v>
      </c>
      <c r="B3676" s="2505" t="s">
        <v>783</v>
      </c>
      <c r="C3676" s="2506">
        <v>45719.583333333336</v>
      </c>
      <c r="D3676" s="2506">
        <v>45722.583333333336</v>
      </c>
      <c r="E3676" s="2508">
        <v>72.0</v>
      </c>
      <c r="F3676" s="2508" t="s">
        <v>619</v>
      </c>
      <c r="G3676" s="2508">
        <v>1.0</v>
      </c>
      <c r="H3676" s="2508">
        <v>121.0</v>
      </c>
      <c r="I3676" s="2508">
        <v>295.0</v>
      </c>
      <c r="J3676" s="2508">
        <v>129.0</v>
      </c>
      <c r="K3676" s="2510">
        <v>36793.0</v>
      </c>
      <c r="L3676" s="2510">
        <v>1472.0</v>
      </c>
      <c r="M3676" s="2508">
        <v>129.0</v>
      </c>
      <c r="N3676" s="2508">
        <v>12.0</v>
      </c>
      <c r="O3676" s="2508">
        <v>25.0</v>
      </c>
      <c r="P3676" s="2508">
        <v>0.3</v>
      </c>
    </row>
    <row r="3677">
      <c r="A3677" s="2505" t="s">
        <v>44</v>
      </c>
      <c r="B3677" s="2505" t="s">
        <v>783</v>
      </c>
      <c r="C3677" s="2506">
        <v>45523.625</v>
      </c>
      <c r="D3677" s="2506">
        <v>45526.583333333336</v>
      </c>
      <c r="E3677" s="2508">
        <v>71.0</v>
      </c>
      <c r="F3677" s="2508" t="s">
        <v>239</v>
      </c>
      <c r="G3677" s="2508">
        <v>7.0</v>
      </c>
      <c r="H3677" s="2508">
        <v>24.0</v>
      </c>
      <c r="I3677" s="2508">
        <v>787.0</v>
      </c>
      <c r="J3677" s="2508">
        <v>52.0</v>
      </c>
      <c r="K3677" s="2510">
        <v>228105.0</v>
      </c>
      <c r="L3677" s="2510">
        <v>12006.0</v>
      </c>
      <c r="M3677" s="2508">
        <v>20.0</v>
      </c>
      <c r="N3677" s="2508">
        <v>66.0</v>
      </c>
      <c r="O3677" s="2508">
        <v>19.0</v>
      </c>
      <c r="P3677" s="2508">
        <v>0.3</v>
      </c>
    </row>
    <row r="3678">
      <c r="A3678" s="2505" t="s">
        <v>43</v>
      </c>
      <c r="B3678" s="2505" t="s">
        <v>783</v>
      </c>
      <c r="C3678" s="2506">
        <v>45530.625</v>
      </c>
      <c r="D3678" s="2506">
        <v>45533.583333333336</v>
      </c>
      <c r="E3678" s="2508">
        <v>71.0</v>
      </c>
      <c r="F3678" s="2508" t="s">
        <v>239</v>
      </c>
      <c r="G3678" s="2508">
        <v>6.0</v>
      </c>
      <c r="H3678" s="2508">
        <v>44.0</v>
      </c>
      <c r="I3678" s="2508">
        <v>673.0</v>
      </c>
      <c r="J3678" s="2508">
        <v>72.0</v>
      </c>
      <c r="K3678" s="2510">
        <v>158421.0</v>
      </c>
      <c r="L3678" s="2510">
        <v>9901.0</v>
      </c>
      <c r="M3678" s="2508">
        <v>32.0</v>
      </c>
      <c r="N3678" s="2508">
        <v>54.0</v>
      </c>
      <c r="O3678" s="2508">
        <v>16.0</v>
      </c>
      <c r="P3678" s="2508">
        <v>0.2</v>
      </c>
    </row>
    <row r="3679">
      <c r="A3679" s="2505" t="s">
        <v>42</v>
      </c>
      <c r="B3679" s="2505" t="s">
        <v>783</v>
      </c>
      <c r="C3679" s="2506">
        <v>45537.708333333336</v>
      </c>
      <c r="D3679" s="2506">
        <v>45540.666666666664</v>
      </c>
      <c r="E3679" s="2508">
        <v>71.0</v>
      </c>
      <c r="F3679" s="2508" t="s">
        <v>239</v>
      </c>
      <c r="G3679" s="2508">
        <v>7.0</v>
      </c>
      <c r="H3679" s="2508">
        <v>48.0</v>
      </c>
      <c r="I3679" s="2508">
        <v>650.0</v>
      </c>
      <c r="J3679" s="2508">
        <v>82.0</v>
      </c>
      <c r="K3679" s="2510">
        <v>148843.0</v>
      </c>
      <c r="L3679" s="2510">
        <v>6766.0</v>
      </c>
      <c r="M3679" s="2508">
        <v>54.0</v>
      </c>
      <c r="N3679" s="2508">
        <v>37.0</v>
      </c>
      <c r="O3679" s="2508">
        <v>22.0</v>
      </c>
      <c r="P3679" s="2508">
        <v>0.3</v>
      </c>
    </row>
    <row r="3680">
      <c r="A3680" s="2505" t="s">
        <v>41</v>
      </c>
      <c r="B3680" s="2505" t="s">
        <v>783</v>
      </c>
      <c r="C3680" s="2506">
        <v>45544.708333333336</v>
      </c>
      <c r="D3680" s="2506">
        <v>45547.583333333336</v>
      </c>
      <c r="E3680" s="2508">
        <v>69.0</v>
      </c>
      <c r="F3680" s="2508" t="s">
        <v>239</v>
      </c>
      <c r="G3680" s="2508">
        <v>6.0</v>
      </c>
      <c r="H3680" s="2508">
        <v>44.0</v>
      </c>
      <c r="I3680" s="2508">
        <v>701.0</v>
      </c>
      <c r="J3680" s="2508">
        <v>65.0</v>
      </c>
      <c r="K3680" s="2510">
        <v>200924.0</v>
      </c>
      <c r="L3680" s="2510">
        <v>6089.0</v>
      </c>
      <c r="M3680" s="2508">
        <v>62.0</v>
      </c>
      <c r="N3680" s="2508">
        <v>33.0</v>
      </c>
      <c r="O3680" s="2508">
        <v>33.0</v>
      </c>
      <c r="P3680" s="2508">
        <v>0.5</v>
      </c>
    </row>
    <row r="3681">
      <c r="A3681" s="2505" t="s">
        <v>40</v>
      </c>
      <c r="B3681" s="2505" t="s">
        <v>783</v>
      </c>
      <c r="C3681" s="2506">
        <v>45551.708333333336</v>
      </c>
      <c r="D3681" s="2506">
        <v>45554.583333333336</v>
      </c>
      <c r="E3681" s="2508">
        <v>69.0</v>
      </c>
      <c r="F3681" s="2508" t="s">
        <v>239</v>
      </c>
      <c r="G3681" s="2508">
        <v>6.0</v>
      </c>
      <c r="H3681" s="2508">
        <v>15.0</v>
      </c>
      <c r="I3681" s="2508">
        <v>863.0</v>
      </c>
      <c r="J3681" s="2508">
        <v>38.0</v>
      </c>
      <c r="K3681" s="2510">
        <v>345315.0</v>
      </c>
      <c r="L3681" s="2510">
        <v>14388.0</v>
      </c>
      <c r="M3681" s="2508">
        <v>18.0</v>
      </c>
      <c r="N3681" s="2508">
        <v>79.0</v>
      </c>
      <c r="O3681" s="2508">
        <v>24.0</v>
      </c>
      <c r="P3681" s="2508">
        <v>0.3</v>
      </c>
    </row>
    <row r="3682">
      <c r="A3682" s="2505" t="s">
        <v>39</v>
      </c>
      <c r="B3682" s="2505" t="s">
        <v>783</v>
      </c>
      <c r="C3682" s="2506">
        <v>45558.708333333336</v>
      </c>
      <c r="D3682" s="2506">
        <v>45561.583333333336</v>
      </c>
      <c r="E3682" s="2508">
        <v>69.0</v>
      </c>
      <c r="F3682" s="2508" t="s">
        <v>239</v>
      </c>
      <c r="G3682" s="2508">
        <v>7.0</v>
      </c>
      <c r="H3682" s="2508">
        <v>46.0</v>
      </c>
      <c r="I3682" s="2508">
        <v>705.0</v>
      </c>
      <c r="J3682" s="2508">
        <v>66.0</v>
      </c>
      <c r="K3682" s="2510">
        <v>214569.0</v>
      </c>
      <c r="L3682" s="2510">
        <v>7399.0</v>
      </c>
      <c r="M3682" s="2508">
        <v>60.0</v>
      </c>
      <c r="N3682" s="2508">
        <v>40.0</v>
      </c>
      <c r="O3682" s="2508">
        <v>29.0</v>
      </c>
      <c r="P3682" s="2508">
        <v>0.4</v>
      </c>
    </row>
    <row r="3683">
      <c r="A3683" s="2505" t="s">
        <v>38</v>
      </c>
      <c r="B3683" s="2505" t="s">
        <v>783</v>
      </c>
      <c r="C3683" s="2506">
        <v>45565.708333333336</v>
      </c>
      <c r="D3683" s="2506">
        <v>45568.583333333336</v>
      </c>
      <c r="E3683" s="2508">
        <v>69.0</v>
      </c>
      <c r="F3683" s="2508" t="s">
        <v>239</v>
      </c>
      <c r="G3683" s="2508">
        <v>6.0</v>
      </c>
      <c r="H3683" s="2508">
        <v>37.0</v>
      </c>
      <c r="I3683" s="2508">
        <v>734.0</v>
      </c>
      <c r="J3683" s="2508">
        <v>63.0</v>
      </c>
      <c r="K3683" s="2510">
        <v>215046.0</v>
      </c>
      <c r="L3683" s="2510">
        <v>8960.0</v>
      </c>
      <c r="M3683" s="2508">
        <v>40.0</v>
      </c>
      <c r="N3683" s="2508">
        <v>49.0</v>
      </c>
      <c r="O3683" s="2508">
        <v>24.0</v>
      </c>
      <c r="P3683" s="2508">
        <v>0.3</v>
      </c>
    </row>
    <row r="3684">
      <c r="A3684" s="2505" t="s">
        <v>37</v>
      </c>
      <c r="B3684" s="2505" t="s">
        <v>783</v>
      </c>
      <c r="C3684" s="2506">
        <v>45572.625</v>
      </c>
      <c r="D3684" s="2506">
        <v>45575.583333333336</v>
      </c>
      <c r="E3684" s="2508">
        <v>71.0</v>
      </c>
      <c r="F3684" s="2508" t="s">
        <v>239</v>
      </c>
      <c r="G3684" s="2508">
        <v>6.0</v>
      </c>
      <c r="H3684" s="2508">
        <v>18.0</v>
      </c>
      <c r="I3684" s="2508">
        <v>825.0</v>
      </c>
      <c r="J3684" s="2508">
        <v>45.0</v>
      </c>
      <c r="K3684" s="2510">
        <v>410025.0</v>
      </c>
      <c r="L3684" s="2510">
        <v>14644.0</v>
      </c>
      <c r="M3684" s="2508">
        <v>23.0</v>
      </c>
      <c r="N3684" s="2508">
        <v>80.0</v>
      </c>
      <c r="O3684" s="2508">
        <v>28.0</v>
      </c>
      <c r="P3684" s="2508">
        <v>0.4</v>
      </c>
    </row>
    <row r="3685">
      <c r="A3685" s="2505" t="s">
        <v>36</v>
      </c>
      <c r="B3685" s="2505" t="s">
        <v>783</v>
      </c>
      <c r="C3685" s="2506">
        <v>45579.625</v>
      </c>
      <c r="D3685" s="2506">
        <v>45582.583333333336</v>
      </c>
      <c r="E3685" s="2508">
        <v>71.0</v>
      </c>
      <c r="F3685" s="2508" t="s">
        <v>239</v>
      </c>
      <c r="G3685" s="2508">
        <v>7.0</v>
      </c>
      <c r="H3685" s="2508">
        <v>100.0</v>
      </c>
      <c r="I3685" s="2508">
        <v>476.0</v>
      </c>
      <c r="J3685" s="2508">
        <v>102.0</v>
      </c>
      <c r="K3685" s="2510">
        <v>137640.0</v>
      </c>
      <c r="L3685" s="2510">
        <v>3128.0</v>
      </c>
      <c r="M3685" s="2508">
        <v>120.0</v>
      </c>
      <c r="N3685" s="2508">
        <v>17.0</v>
      </c>
      <c r="O3685" s="2508">
        <v>44.0</v>
      </c>
      <c r="P3685" s="2508">
        <v>0.6</v>
      </c>
    </row>
    <row r="3686">
      <c r="A3686" s="2505" t="s">
        <v>35</v>
      </c>
      <c r="B3686" s="2505" t="s">
        <v>783</v>
      </c>
      <c r="C3686" s="2506">
        <v>45586.625</v>
      </c>
      <c r="D3686" s="2506">
        <v>45589.583333333336</v>
      </c>
      <c r="E3686" s="2508">
        <v>71.0</v>
      </c>
      <c r="F3686" s="2508" t="s">
        <v>239</v>
      </c>
      <c r="G3686" s="2508">
        <v>6.0</v>
      </c>
      <c r="H3686" s="2508">
        <v>60.0</v>
      </c>
      <c r="I3686" s="2508">
        <v>621.0</v>
      </c>
      <c r="J3686" s="2508">
        <v>75.0</v>
      </c>
      <c r="K3686" s="2510">
        <v>209472.0</v>
      </c>
      <c r="L3686" s="2510">
        <v>4364.0</v>
      </c>
      <c r="M3686" s="2508">
        <v>86.0</v>
      </c>
      <c r="N3686" s="2508">
        <v>23.0</v>
      </c>
      <c r="O3686" s="2508">
        <v>48.0</v>
      </c>
      <c r="P3686" s="2508">
        <v>0.7</v>
      </c>
    </row>
    <row r="3687">
      <c r="A3687" s="2505" t="s">
        <v>34</v>
      </c>
      <c r="B3687" s="2505" t="s">
        <v>783</v>
      </c>
      <c r="C3687" s="2506">
        <v>45593.583333333336</v>
      </c>
      <c r="D3687" s="2506">
        <v>45596.583333333336</v>
      </c>
      <c r="E3687" s="2508">
        <v>72.0</v>
      </c>
      <c r="F3687" s="2508" t="s">
        <v>239</v>
      </c>
      <c r="G3687" s="2508">
        <v>5.0</v>
      </c>
      <c r="H3687" s="2508">
        <v>49.0</v>
      </c>
      <c r="I3687" s="2508">
        <v>637.0</v>
      </c>
      <c r="J3687" s="2508">
        <v>70.0</v>
      </c>
      <c r="K3687" s="2510">
        <v>249108.0</v>
      </c>
      <c r="L3687" s="2510">
        <v>5662.0</v>
      </c>
      <c r="M3687" s="2508">
        <v>73.0</v>
      </c>
      <c r="N3687" s="2508">
        <v>30.0</v>
      </c>
      <c r="O3687" s="2508">
        <v>44.0</v>
      </c>
      <c r="P3687" s="2508">
        <v>0.6</v>
      </c>
    </row>
    <row r="3688">
      <c r="A3688" s="2505" t="s">
        <v>33</v>
      </c>
      <c r="B3688" s="2505" t="s">
        <v>783</v>
      </c>
      <c r="C3688" s="2506">
        <v>45600.583333333336</v>
      </c>
      <c r="D3688" s="2506">
        <v>45603.583333333336</v>
      </c>
      <c r="E3688" s="2508">
        <v>72.0</v>
      </c>
      <c r="F3688" s="2508" t="s">
        <v>239</v>
      </c>
      <c r="G3688" s="2508">
        <v>6.0</v>
      </c>
      <c r="H3688" s="2508">
        <v>22.0</v>
      </c>
      <c r="I3688" s="2508">
        <v>806.0</v>
      </c>
      <c r="J3688" s="2508">
        <v>35.0</v>
      </c>
      <c r="K3688" s="2510">
        <v>678318.0</v>
      </c>
      <c r="L3688" s="2510">
        <v>8272.0</v>
      </c>
      <c r="M3688" s="2508">
        <v>51.0</v>
      </c>
      <c r="N3688" s="2508">
        <v>43.0</v>
      </c>
      <c r="O3688" s="2508">
        <v>82.0</v>
      </c>
      <c r="P3688" s="2508">
        <v>1.1</v>
      </c>
    </row>
    <row r="3689">
      <c r="A3689" s="2505" t="s">
        <v>32</v>
      </c>
      <c r="B3689" s="2505" t="s">
        <v>783</v>
      </c>
      <c r="C3689" s="2506">
        <v>45607.583333333336</v>
      </c>
      <c r="D3689" s="2506">
        <v>45610.583333333336</v>
      </c>
      <c r="E3689" s="2508">
        <v>72.0</v>
      </c>
      <c r="F3689" s="2508" t="s">
        <v>239</v>
      </c>
      <c r="G3689" s="2508">
        <v>7.0</v>
      </c>
      <c r="H3689" s="2508">
        <v>18.0</v>
      </c>
      <c r="I3689" s="2508">
        <v>848.0</v>
      </c>
      <c r="J3689" s="2508">
        <v>33.0</v>
      </c>
      <c r="K3689" s="2510">
        <v>808083.0</v>
      </c>
      <c r="L3689" s="2510">
        <v>7845.0</v>
      </c>
      <c r="M3689" s="2508">
        <v>42.0</v>
      </c>
      <c r="N3689" s="2508">
        <v>41.0</v>
      </c>
      <c r="O3689" s="2508">
        <v>103.0</v>
      </c>
      <c r="P3689" s="2508">
        <v>1.4</v>
      </c>
    </row>
    <row r="3690">
      <c r="A3690" s="2505" t="s">
        <v>31</v>
      </c>
      <c r="B3690" s="2505" t="s">
        <v>783</v>
      </c>
      <c r="C3690" s="2506">
        <v>45614.583333333336</v>
      </c>
      <c r="D3690" s="2506">
        <v>45617.583333333336</v>
      </c>
      <c r="E3690" s="2508">
        <v>72.0</v>
      </c>
      <c r="F3690" s="2508" t="s">
        <v>239</v>
      </c>
      <c r="G3690" s="2508">
        <v>7.0</v>
      </c>
      <c r="H3690" s="2508">
        <v>32.0</v>
      </c>
      <c r="I3690" s="2508">
        <v>759.0</v>
      </c>
      <c r="J3690" s="2508">
        <v>39.0</v>
      </c>
      <c r="K3690" s="2510">
        <v>910577.0</v>
      </c>
      <c r="L3690" s="2510">
        <v>7850.0</v>
      </c>
      <c r="M3690" s="2508">
        <v>73.0</v>
      </c>
      <c r="N3690" s="2508">
        <v>41.0</v>
      </c>
      <c r="O3690" s="2508">
        <v>116.0</v>
      </c>
      <c r="P3690" s="2508">
        <v>1.6</v>
      </c>
    </row>
    <row r="3691">
      <c r="A3691" s="2505" t="s">
        <v>30</v>
      </c>
      <c r="B3691" s="2505" t="s">
        <v>783</v>
      </c>
      <c r="C3691" s="2506">
        <v>45621.583333333336</v>
      </c>
      <c r="D3691" s="2506">
        <v>45624.583333333336</v>
      </c>
      <c r="E3691" s="2508">
        <v>72.0</v>
      </c>
      <c r="F3691" s="2508" t="s">
        <v>239</v>
      </c>
      <c r="G3691" s="2508">
        <v>7.0</v>
      </c>
      <c r="H3691" s="2508">
        <v>41.0</v>
      </c>
      <c r="I3691" s="2508">
        <v>718.0</v>
      </c>
      <c r="J3691" s="2508">
        <v>60.0</v>
      </c>
      <c r="K3691" s="2510">
        <v>341438.0</v>
      </c>
      <c r="L3691" s="2510">
        <v>9228.0</v>
      </c>
      <c r="M3691" s="2508">
        <v>56.0</v>
      </c>
      <c r="N3691" s="2508">
        <v>48.0</v>
      </c>
      <c r="O3691" s="2508">
        <v>37.0</v>
      </c>
      <c r="P3691" s="2508">
        <v>0.5</v>
      </c>
    </row>
    <row r="3692">
      <c r="A3692" s="2505" t="s">
        <v>29</v>
      </c>
      <c r="B3692" s="2505" t="s">
        <v>783</v>
      </c>
      <c r="C3692" s="2506">
        <v>45628.583333333336</v>
      </c>
      <c r="D3692" s="2506">
        <v>45631.583333333336</v>
      </c>
      <c r="E3692" s="2508">
        <v>72.0</v>
      </c>
      <c r="F3692" s="2508" t="s">
        <v>239</v>
      </c>
      <c r="G3692" s="2508">
        <v>6.0</v>
      </c>
      <c r="H3692" s="2508">
        <v>69.0</v>
      </c>
      <c r="I3692" s="2508">
        <v>603.0</v>
      </c>
      <c r="J3692" s="2508">
        <v>80.0</v>
      </c>
      <c r="K3692" s="2510">
        <v>274962.0</v>
      </c>
      <c r="L3692" s="2510">
        <v>4999.0</v>
      </c>
      <c r="M3692" s="2508">
        <v>101.0</v>
      </c>
      <c r="N3692" s="2508">
        <v>26.0</v>
      </c>
      <c r="O3692" s="2508">
        <v>55.0</v>
      </c>
      <c r="P3692" s="2508">
        <v>0.8</v>
      </c>
    </row>
    <row r="3693">
      <c r="A3693" s="2505" t="s">
        <v>28</v>
      </c>
      <c r="B3693" s="2505" t="s">
        <v>783</v>
      </c>
      <c r="C3693" s="2506">
        <v>45635.583333333336</v>
      </c>
      <c r="D3693" s="2506">
        <v>45638.583333333336</v>
      </c>
      <c r="E3693" s="2508">
        <v>72.0</v>
      </c>
      <c r="F3693" s="2508" t="s">
        <v>239</v>
      </c>
      <c r="G3693" s="2508">
        <v>5.0</v>
      </c>
      <c r="H3693" s="2508">
        <v>48.0</v>
      </c>
      <c r="I3693" s="2508">
        <v>684.0</v>
      </c>
      <c r="J3693" s="2508">
        <v>65.0</v>
      </c>
      <c r="K3693" s="2510">
        <v>304996.0</v>
      </c>
      <c r="L3693" s="2510">
        <v>6489.0</v>
      </c>
      <c r="M3693" s="2508">
        <v>83.0</v>
      </c>
      <c r="N3693" s="2508">
        <v>34.0</v>
      </c>
      <c r="O3693" s="2508">
        <v>47.0</v>
      </c>
      <c r="P3693" s="2508">
        <v>0.7</v>
      </c>
    </row>
    <row r="3694">
      <c r="A3694" s="2505" t="s">
        <v>27</v>
      </c>
      <c r="B3694" s="2505" t="s">
        <v>783</v>
      </c>
      <c r="C3694" s="2506">
        <v>45642.583333333336</v>
      </c>
      <c r="D3694" s="2506">
        <v>45645.583333333336</v>
      </c>
      <c r="E3694" s="2508">
        <v>72.0</v>
      </c>
      <c r="F3694" s="2508" t="s">
        <v>239</v>
      </c>
      <c r="G3694" s="2508">
        <v>6.0</v>
      </c>
      <c r="H3694" s="2508">
        <v>51.0</v>
      </c>
      <c r="I3694" s="2508">
        <v>678.0</v>
      </c>
      <c r="J3694" s="2508">
        <v>69.0</v>
      </c>
      <c r="K3694" s="2510">
        <v>287681.0</v>
      </c>
      <c r="L3694" s="2510">
        <v>8461.0</v>
      </c>
      <c r="M3694" s="2508">
        <v>56.0</v>
      </c>
      <c r="N3694" s="2508">
        <v>44.0</v>
      </c>
      <c r="O3694" s="2508">
        <v>34.0</v>
      </c>
      <c r="P3694" s="2508">
        <v>0.5</v>
      </c>
    </row>
    <row r="3695">
      <c r="A3695" s="2505" t="s">
        <v>26</v>
      </c>
      <c r="B3695" s="2505" t="s">
        <v>783</v>
      </c>
      <c r="C3695" s="2506">
        <v>45649.583333333336</v>
      </c>
      <c r="D3695" s="2506">
        <v>45652.583333333336</v>
      </c>
      <c r="E3695" s="2508">
        <v>72.0</v>
      </c>
      <c r="F3695" s="2508" t="s">
        <v>239</v>
      </c>
      <c r="G3695" s="2508">
        <v>5.0</v>
      </c>
      <c r="H3695" s="2508">
        <v>10.0</v>
      </c>
      <c r="I3695" s="2508">
        <v>850.0</v>
      </c>
      <c r="J3695" s="2508">
        <v>26.0</v>
      </c>
      <c r="K3695" s="2510">
        <v>661460.0</v>
      </c>
      <c r="L3695" s="2510">
        <v>17877.0</v>
      </c>
      <c r="M3695" s="2508">
        <v>21.0</v>
      </c>
      <c r="N3695" s="2508">
        <v>94.0</v>
      </c>
      <c r="O3695" s="2508">
        <v>37.0</v>
      </c>
      <c r="P3695" s="2508">
        <v>0.5</v>
      </c>
    </row>
    <row r="3696">
      <c r="A3696" s="2505" t="s">
        <v>25</v>
      </c>
      <c r="B3696" s="2505" t="s">
        <v>783</v>
      </c>
      <c r="C3696" s="2506">
        <v>45656.583333333336</v>
      </c>
      <c r="D3696" s="2506">
        <v>45659.583333333336</v>
      </c>
      <c r="E3696" s="2508">
        <v>72.0</v>
      </c>
      <c r="F3696" s="2508" t="s">
        <v>239</v>
      </c>
      <c r="G3696" s="2508">
        <v>7.0</v>
      </c>
      <c r="H3696" s="2508">
        <v>35.0</v>
      </c>
      <c r="I3696" s="2508">
        <v>720.0</v>
      </c>
      <c r="J3696" s="2508">
        <v>48.0</v>
      </c>
      <c r="K3696" s="2510">
        <v>319932.0</v>
      </c>
      <c r="L3696" s="2510">
        <v>6665.0</v>
      </c>
      <c r="M3696" s="2508">
        <v>66.0</v>
      </c>
      <c r="N3696" s="2508">
        <v>35.0</v>
      </c>
      <c r="O3696" s="2508">
        <v>48.0</v>
      </c>
      <c r="P3696" s="2508">
        <v>0.7</v>
      </c>
    </row>
    <row r="3697">
      <c r="A3697" s="2505" t="s">
        <v>24</v>
      </c>
      <c r="B3697" s="2505" t="s">
        <v>783</v>
      </c>
      <c r="C3697" s="2506">
        <v>45663.583333333336</v>
      </c>
      <c r="D3697" s="2506">
        <v>45666.583333333336</v>
      </c>
      <c r="E3697" s="2508">
        <v>72.0</v>
      </c>
      <c r="F3697" s="2508" t="s">
        <v>239</v>
      </c>
      <c r="G3697" s="2508">
        <v>7.0</v>
      </c>
      <c r="H3697" s="2508">
        <v>26.0</v>
      </c>
      <c r="I3697" s="2508">
        <v>803.0</v>
      </c>
      <c r="J3697" s="2508">
        <v>30.0</v>
      </c>
      <c r="K3697" s="2510">
        <v>631782.0</v>
      </c>
      <c r="L3697" s="2510">
        <v>7346.0</v>
      </c>
      <c r="M3697" s="2508">
        <v>60.0</v>
      </c>
      <c r="N3697" s="2508">
        <v>39.0</v>
      </c>
      <c r="O3697" s="2508">
        <v>86.0</v>
      </c>
      <c r="P3697" s="2508">
        <v>1.2</v>
      </c>
    </row>
    <row r="3698">
      <c r="A3698" s="2505" t="s">
        <v>23</v>
      </c>
      <c r="B3698" s="2505" t="s">
        <v>783</v>
      </c>
      <c r="C3698" s="2506">
        <v>45670.583333333336</v>
      </c>
      <c r="D3698" s="2506">
        <v>45673.583333333336</v>
      </c>
      <c r="E3698" s="2508">
        <v>72.0</v>
      </c>
      <c r="F3698" s="2508" t="s">
        <v>239</v>
      </c>
      <c r="G3698" s="2508">
        <v>6.0</v>
      </c>
      <c r="H3698" s="2508">
        <v>53.0</v>
      </c>
      <c r="I3698" s="2508">
        <v>661.0</v>
      </c>
      <c r="J3698" s="2508">
        <v>58.0</v>
      </c>
      <c r="K3698" s="2510">
        <v>298689.0</v>
      </c>
      <c r="L3698" s="2510">
        <v>4741.0</v>
      </c>
      <c r="M3698" s="2508">
        <v>87.0</v>
      </c>
      <c r="N3698" s="2508">
        <v>25.0</v>
      </c>
      <c r="O3698" s="2508">
        <v>63.0</v>
      </c>
      <c r="P3698" s="2508">
        <v>0.9</v>
      </c>
    </row>
    <row r="3699">
      <c r="A3699" s="2505" t="s">
        <v>22</v>
      </c>
      <c r="B3699" s="2505" t="s">
        <v>783</v>
      </c>
      <c r="C3699" s="2506">
        <v>45677.583333333336</v>
      </c>
      <c r="D3699" s="2506">
        <v>45680.583333333336</v>
      </c>
      <c r="E3699" s="2508">
        <v>72.0</v>
      </c>
      <c r="F3699" s="2508" t="s">
        <v>239</v>
      </c>
      <c r="G3699" s="2508">
        <v>7.0</v>
      </c>
      <c r="H3699" s="2508">
        <v>23.0</v>
      </c>
      <c r="I3699" s="2508">
        <v>794.0</v>
      </c>
      <c r="J3699" s="2508">
        <v>28.0</v>
      </c>
      <c r="K3699" s="2510">
        <v>1092796.0</v>
      </c>
      <c r="L3699" s="2510">
        <v>9031.0</v>
      </c>
      <c r="M3699" s="2508">
        <v>70.0</v>
      </c>
      <c r="N3699" s="2508">
        <v>47.0</v>
      </c>
      <c r="O3699" s="2508">
        <v>121.0</v>
      </c>
      <c r="P3699" s="2508">
        <v>1.7</v>
      </c>
    </row>
    <row r="3700">
      <c r="A3700" s="2505" t="s">
        <v>21</v>
      </c>
      <c r="B3700" s="2505" t="s">
        <v>783</v>
      </c>
      <c r="C3700" s="2506">
        <v>45684.583333333336</v>
      </c>
      <c r="D3700" s="2506">
        <v>45687.583333333336</v>
      </c>
      <c r="E3700" s="2508">
        <v>72.0</v>
      </c>
      <c r="F3700" s="2508" t="s">
        <v>239</v>
      </c>
      <c r="G3700" s="2508">
        <v>7.0</v>
      </c>
      <c r="H3700" s="2508">
        <v>36.0</v>
      </c>
      <c r="I3700" s="2508">
        <v>731.0</v>
      </c>
      <c r="J3700" s="2508">
        <v>61.0</v>
      </c>
      <c r="K3700" s="2510">
        <v>365548.0</v>
      </c>
      <c r="L3700" s="2510">
        <v>11077.0</v>
      </c>
      <c r="M3700" s="2508">
        <v>50.0</v>
      </c>
      <c r="N3700" s="2508">
        <v>58.0</v>
      </c>
      <c r="O3700" s="2508">
        <v>33.0</v>
      </c>
      <c r="P3700" s="2508">
        <v>0.5</v>
      </c>
    </row>
    <row r="3701">
      <c r="A3701" s="2505" t="s">
        <v>20</v>
      </c>
      <c r="B3701" s="2505" t="s">
        <v>783</v>
      </c>
      <c r="C3701" s="2506">
        <v>45691.583333333336</v>
      </c>
      <c r="D3701" s="2506">
        <v>45694.583333333336</v>
      </c>
      <c r="E3701" s="2508">
        <v>72.0</v>
      </c>
      <c r="F3701" s="2508" t="s">
        <v>239</v>
      </c>
      <c r="G3701" s="2508">
        <v>6.0</v>
      </c>
      <c r="H3701" s="2508">
        <v>54.0</v>
      </c>
      <c r="I3701" s="2508">
        <v>661.0</v>
      </c>
      <c r="J3701" s="2508">
        <v>66.0</v>
      </c>
      <c r="K3701" s="2510">
        <v>369094.0</v>
      </c>
      <c r="L3701" s="2510">
        <v>6835.0</v>
      </c>
      <c r="M3701" s="2508">
        <v>78.0</v>
      </c>
      <c r="N3701" s="2508">
        <v>36.0</v>
      </c>
      <c r="O3701" s="2508">
        <v>54.0</v>
      </c>
      <c r="P3701" s="2508">
        <v>0.8</v>
      </c>
    </row>
    <row r="3702">
      <c r="A3702" s="2505" t="s">
        <v>19</v>
      </c>
      <c r="B3702" s="2505" t="s">
        <v>783</v>
      </c>
      <c r="C3702" s="2506">
        <v>45698.583333333336</v>
      </c>
      <c r="D3702" s="2506">
        <v>45701.583333333336</v>
      </c>
      <c r="E3702" s="2508">
        <v>72.0</v>
      </c>
      <c r="F3702" s="2508" t="s">
        <v>239</v>
      </c>
      <c r="G3702" s="2508">
        <v>6.0</v>
      </c>
      <c r="H3702" s="2508">
        <v>59.0</v>
      </c>
      <c r="I3702" s="2508">
        <v>609.0</v>
      </c>
      <c r="J3702" s="2508">
        <v>63.0</v>
      </c>
      <c r="K3702" s="2510">
        <v>271928.0</v>
      </c>
      <c r="L3702" s="2510">
        <v>6632.0</v>
      </c>
      <c r="M3702" s="2508">
        <v>74.0</v>
      </c>
      <c r="N3702" s="2508">
        <v>35.0</v>
      </c>
      <c r="O3702" s="2508">
        <v>41.0</v>
      </c>
      <c r="P3702" s="2508">
        <v>0.6</v>
      </c>
    </row>
    <row r="3703">
      <c r="A3703" s="2505" t="s">
        <v>18</v>
      </c>
      <c r="B3703" s="2505" t="s">
        <v>783</v>
      </c>
      <c r="C3703" s="2506">
        <v>45705.583333333336</v>
      </c>
      <c r="D3703" s="2506">
        <v>45708.583333333336</v>
      </c>
      <c r="E3703" s="2508">
        <v>72.0</v>
      </c>
      <c r="F3703" s="2508" t="s">
        <v>239</v>
      </c>
      <c r="G3703" s="2508">
        <v>6.0</v>
      </c>
      <c r="H3703" s="2508">
        <v>36.0</v>
      </c>
      <c r="I3703" s="2508">
        <v>720.0</v>
      </c>
      <c r="J3703" s="2508">
        <v>48.0</v>
      </c>
      <c r="K3703" s="2510">
        <v>583238.0</v>
      </c>
      <c r="L3703" s="2510">
        <v>8332.0</v>
      </c>
      <c r="M3703" s="2508">
        <v>69.0</v>
      </c>
      <c r="N3703" s="2508">
        <v>44.0</v>
      </c>
      <c r="O3703" s="2508">
        <v>70.0</v>
      </c>
      <c r="P3703" s="2508">
        <v>1.0</v>
      </c>
    </row>
    <row r="3704">
      <c r="A3704" s="2505" t="s">
        <v>17</v>
      </c>
      <c r="B3704" s="2505" t="s">
        <v>783</v>
      </c>
      <c r="C3704" s="2506">
        <v>45712.583333333336</v>
      </c>
      <c r="D3704" s="2506">
        <v>45715.583333333336</v>
      </c>
      <c r="E3704" s="2508">
        <v>72.0</v>
      </c>
      <c r="F3704" s="2508" t="s">
        <v>239</v>
      </c>
      <c r="G3704" s="2508">
        <v>6.0</v>
      </c>
      <c r="H3704" s="2508">
        <v>28.0</v>
      </c>
      <c r="I3704" s="2508">
        <v>784.0</v>
      </c>
      <c r="J3704" s="2508">
        <v>46.0</v>
      </c>
      <c r="K3704" s="2510">
        <v>473315.0</v>
      </c>
      <c r="L3704" s="2510">
        <v>12136.0</v>
      </c>
      <c r="M3704" s="2508">
        <v>40.0</v>
      </c>
      <c r="N3704" s="2508">
        <v>64.0</v>
      </c>
      <c r="O3704" s="2508">
        <v>39.0</v>
      </c>
      <c r="P3704" s="2508">
        <v>0.5</v>
      </c>
    </row>
    <row r="3705">
      <c r="A3705" s="2505" t="s">
        <v>16</v>
      </c>
      <c r="B3705" s="2505" t="s">
        <v>783</v>
      </c>
      <c r="C3705" s="2506">
        <v>45719.583333333336</v>
      </c>
      <c r="D3705" s="2506">
        <v>45722.583333333336</v>
      </c>
      <c r="E3705" s="2508">
        <v>72.0</v>
      </c>
      <c r="F3705" s="2508" t="s">
        <v>239</v>
      </c>
      <c r="G3705" s="2508">
        <v>7.0</v>
      </c>
      <c r="H3705" s="2508">
        <v>35.0</v>
      </c>
      <c r="I3705" s="2508">
        <v>741.0</v>
      </c>
      <c r="J3705" s="2508">
        <v>47.0</v>
      </c>
      <c r="K3705" s="2510">
        <v>336863.0</v>
      </c>
      <c r="L3705" s="2510">
        <v>7486.0</v>
      </c>
      <c r="M3705" s="2508">
        <v>52.0</v>
      </c>
      <c r="N3705" s="2508">
        <v>39.0</v>
      </c>
      <c r="O3705" s="2508">
        <v>45.0</v>
      </c>
      <c r="P3705" s="2508">
        <v>0.6</v>
      </c>
    </row>
    <row r="3706">
      <c r="A3706" s="2505" t="s">
        <v>44</v>
      </c>
      <c r="B3706" s="2505" t="s">
        <v>783</v>
      </c>
      <c r="C3706" s="2506">
        <v>45523.625</v>
      </c>
      <c r="D3706" s="2506">
        <v>45526.583333333336</v>
      </c>
      <c r="E3706" s="2508">
        <v>71.0</v>
      </c>
      <c r="F3706" s="2508" t="s">
        <v>500</v>
      </c>
      <c r="G3706" s="2508">
        <v>5.0</v>
      </c>
      <c r="H3706" s="2508">
        <v>93.0</v>
      </c>
      <c r="I3706" s="2508">
        <v>450.0</v>
      </c>
      <c r="J3706" s="2508">
        <v>104.0</v>
      </c>
      <c r="K3706" s="2510">
        <v>84647.0</v>
      </c>
      <c r="L3706" s="2510">
        <v>2822.0</v>
      </c>
      <c r="M3706" s="2508">
        <v>109.0</v>
      </c>
      <c r="N3706" s="2508">
        <v>15.0</v>
      </c>
      <c r="O3706" s="2508">
        <v>30.0</v>
      </c>
      <c r="P3706" s="2508">
        <v>0.4</v>
      </c>
    </row>
    <row r="3707">
      <c r="A3707" s="2505" t="s">
        <v>43</v>
      </c>
      <c r="B3707" s="2505" t="s">
        <v>783</v>
      </c>
      <c r="C3707" s="2506">
        <v>45530.625</v>
      </c>
      <c r="D3707" s="2506">
        <v>45533.583333333336</v>
      </c>
      <c r="E3707" s="2508">
        <v>71.0</v>
      </c>
      <c r="F3707" s="2508" t="s">
        <v>500</v>
      </c>
      <c r="G3707" s="2508">
        <v>5.0</v>
      </c>
      <c r="H3707" s="2508">
        <v>83.0</v>
      </c>
      <c r="I3707" s="2508">
        <v>498.0</v>
      </c>
      <c r="J3707" s="2508">
        <v>85.0</v>
      </c>
      <c r="K3707" s="2510">
        <v>122584.0</v>
      </c>
      <c r="L3707" s="2510">
        <v>3313.0</v>
      </c>
      <c r="M3707" s="2508">
        <v>104.0</v>
      </c>
      <c r="N3707" s="2508">
        <v>17.0</v>
      </c>
      <c r="O3707" s="2508">
        <v>37.0</v>
      </c>
      <c r="P3707" s="2508">
        <v>0.5</v>
      </c>
    </row>
    <row r="3708">
      <c r="A3708" s="2505" t="s">
        <v>42</v>
      </c>
      <c r="B3708" s="2505" t="s">
        <v>783</v>
      </c>
      <c r="C3708" s="2506">
        <v>45537.708333333336</v>
      </c>
      <c r="D3708" s="2506">
        <v>45540.666666666664</v>
      </c>
      <c r="E3708" s="2508">
        <v>71.0</v>
      </c>
      <c r="F3708" s="2508" t="s">
        <v>500</v>
      </c>
      <c r="G3708" s="2508">
        <v>4.0</v>
      </c>
      <c r="H3708" s="2508">
        <v>127.0</v>
      </c>
      <c r="I3708" s="2508">
        <v>311.0</v>
      </c>
      <c r="J3708" s="2508">
        <v>126.0</v>
      </c>
      <c r="K3708" s="2510">
        <v>64359.0</v>
      </c>
      <c r="L3708" s="2510">
        <v>2299.0</v>
      </c>
      <c r="M3708" s="2508">
        <v>135.0</v>
      </c>
      <c r="N3708" s="2508">
        <v>12.0</v>
      </c>
      <c r="O3708" s="2508">
        <v>28.0</v>
      </c>
      <c r="P3708" s="2508">
        <v>0.4</v>
      </c>
    </row>
    <row r="3709">
      <c r="A3709" s="2505" t="s">
        <v>41</v>
      </c>
      <c r="B3709" s="2505" t="s">
        <v>783</v>
      </c>
      <c r="C3709" s="2506">
        <v>45544.708333333336</v>
      </c>
      <c r="D3709" s="2506">
        <v>45547.583333333336</v>
      </c>
      <c r="E3709" s="2508">
        <v>69.0</v>
      </c>
      <c r="F3709" s="2508" t="s">
        <v>500</v>
      </c>
      <c r="G3709" s="2508">
        <v>4.0</v>
      </c>
      <c r="H3709" s="2508">
        <v>11.0</v>
      </c>
      <c r="I3709" s="2508">
        <v>900.0</v>
      </c>
      <c r="J3709" s="2508">
        <v>24.0</v>
      </c>
      <c r="K3709" s="2510">
        <v>605214.0</v>
      </c>
      <c r="L3709" s="2510">
        <v>15927.0</v>
      </c>
      <c r="M3709" s="2508">
        <v>18.0</v>
      </c>
      <c r="N3709" s="2508">
        <v>84.0</v>
      </c>
      <c r="O3709" s="2508">
        <v>38.0</v>
      </c>
      <c r="P3709" s="2508">
        <v>0.6</v>
      </c>
    </row>
    <row r="3710">
      <c r="A3710" s="2505" t="s">
        <v>40</v>
      </c>
      <c r="B3710" s="2505" t="s">
        <v>783</v>
      </c>
      <c r="C3710" s="2506">
        <v>45551.708333333336</v>
      </c>
      <c r="D3710" s="2506">
        <v>45554.583333333336</v>
      </c>
      <c r="E3710" s="2508">
        <v>69.0</v>
      </c>
      <c r="F3710" s="2508" t="s">
        <v>500</v>
      </c>
      <c r="G3710" s="2508">
        <v>7.0</v>
      </c>
      <c r="H3710" s="2508">
        <v>57.0</v>
      </c>
      <c r="I3710" s="2508">
        <v>649.0</v>
      </c>
      <c r="J3710" s="2508">
        <v>64.0</v>
      </c>
      <c r="K3710" s="2510">
        <v>179003.0</v>
      </c>
      <c r="L3710" s="2510">
        <v>3377.0</v>
      </c>
      <c r="M3710" s="2508">
        <v>92.0</v>
      </c>
      <c r="N3710" s="2508">
        <v>18.0</v>
      </c>
      <c r="O3710" s="2508">
        <v>53.0</v>
      </c>
      <c r="P3710" s="2508">
        <v>0.8</v>
      </c>
    </row>
    <row r="3711">
      <c r="A3711" s="2505" t="s">
        <v>39</v>
      </c>
      <c r="B3711" s="2505" t="s">
        <v>783</v>
      </c>
      <c r="C3711" s="2506">
        <v>45558.708333333336</v>
      </c>
      <c r="D3711" s="2506">
        <v>45561.583333333336</v>
      </c>
      <c r="E3711" s="2508">
        <v>69.0</v>
      </c>
      <c r="F3711" s="2508" t="s">
        <v>500</v>
      </c>
      <c r="G3711" s="2508">
        <v>5.0</v>
      </c>
      <c r="H3711" s="2508">
        <v>63.0</v>
      </c>
      <c r="I3711" s="2508">
        <v>595.0</v>
      </c>
      <c r="J3711" s="2508">
        <v>73.0</v>
      </c>
      <c r="K3711" s="2510">
        <v>179163.0</v>
      </c>
      <c r="L3711" s="2510">
        <v>3656.0</v>
      </c>
      <c r="M3711" s="2508">
        <v>108.0</v>
      </c>
      <c r="N3711" s="2508">
        <v>19.0</v>
      </c>
      <c r="O3711" s="2508">
        <v>49.0</v>
      </c>
      <c r="P3711" s="2508">
        <v>0.7</v>
      </c>
    </row>
    <row r="3712">
      <c r="A3712" s="2505" t="s">
        <v>38</v>
      </c>
      <c r="B3712" s="2505" t="s">
        <v>783</v>
      </c>
      <c r="C3712" s="2506">
        <v>45565.708333333336</v>
      </c>
      <c r="D3712" s="2506">
        <v>45568.583333333336</v>
      </c>
      <c r="E3712" s="2508">
        <v>69.0</v>
      </c>
      <c r="F3712" s="2508" t="s">
        <v>500</v>
      </c>
      <c r="G3712" s="2508">
        <v>6.0</v>
      </c>
      <c r="H3712" s="2508">
        <v>81.0</v>
      </c>
      <c r="I3712" s="2508">
        <v>516.0</v>
      </c>
      <c r="J3712" s="2508">
        <v>85.0</v>
      </c>
      <c r="K3712" s="2510">
        <v>139798.0</v>
      </c>
      <c r="L3712" s="2510">
        <v>3039.0</v>
      </c>
      <c r="M3712" s="2508">
        <v>121.0</v>
      </c>
      <c r="N3712" s="2508">
        <v>16.0</v>
      </c>
      <c r="O3712" s="2508">
        <v>46.0</v>
      </c>
      <c r="P3712" s="2508">
        <v>0.7</v>
      </c>
    </row>
    <row r="3713">
      <c r="A3713" s="2505" t="s">
        <v>37</v>
      </c>
      <c r="B3713" s="2505" t="s">
        <v>783</v>
      </c>
      <c r="C3713" s="2506">
        <v>45572.625</v>
      </c>
      <c r="D3713" s="2506">
        <v>45575.583333333336</v>
      </c>
      <c r="E3713" s="2508">
        <v>71.0</v>
      </c>
      <c r="F3713" s="2508" t="s">
        <v>500</v>
      </c>
      <c r="G3713" s="2508">
        <v>5.0</v>
      </c>
      <c r="H3713" s="2508">
        <v>25.0</v>
      </c>
      <c r="I3713" s="2508">
        <v>783.0</v>
      </c>
      <c r="J3713" s="2508">
        <v>49.0</v>
      </c>
      <c r="K3713" s="2510">
        <v>381276.0</v>
      </c>
      <c r="L3713" s="2510">
        <v>8473.0</v>
      </c>
      <c r="M3713" s="2508">
        <v>46.0</v>
      </c>
      <c r="N3713" s="2508">
        <v>45.0</v>
      </c>
      <c r="O3713" s="2508">
        <v>45.0</v>
      </c>
      <c r="P3713" s="2508">
        <v>0.6</v>
      </c>
    </row>
    <row r="3714">
      <c r="A3714" s="2505" t="s">
        <v>36</v>
      </c>
      <c r="B3714" s="2505" t="s">
        <v>783</v>
      </c>
      <c r="C3714" s="2506">
        <v>45579.625</v>
      </c>
      <c r="D3714" s="2506">
        <v>45582.583333333336</v>
      </c>
      <c r="E3714" s="2508">
        <v>71.0</v>
      </c>
      <c r="F3714" s="2508" t="s">
        <v>500</v>
      </c>
      <c r="G3714" s="2508">
        <v>7.0</v>
      </c>
      <c r="H3714" s="2508">
        <v>29.0</v>
      </c>
      <c r="I3714" s="2508">
        <v>766.0</v>
      </c>
      <c r="J3714" s="2508">
        <v>46.0</v>
      </c>
      <c r="K3714" s="2510">
        <v>449637.0</v>
      </c>
      <c r="L3714" s="2510">
        <v>7888.0</v>
      </c>
      <c r="M3714" s="2508">
        <v>62.0</v>
      </c>
      <c r="N3714" s="2508">
        <v>42.0</v>
      </c>
      <c r="O3714" s="2508">
        <v>57.0</v>
      </c>
      <c r="P3714" s="2508">
        <v>0.8</v>
      </c>
    </row>
    <row r="3715">
      <c r="A3715" s="2505" t="s">
        <v>35</v>
      </c>
      <c r="B3715" s="2505" t="s">
        <v>783</v>
      </c>
      <c r="C3715" s="2506">
        <v>45586.625</v>
      </c>
      <c r="D3715" s="2506">
        <v>45589.583333333336</v>
      </c>
      <c r="E3715" s="2508">
        <v>71.0</v>
      </c>
      <c r="F3715" s="2508" t="s">
        <v>500</v>
      </c>
      <c r="G3715" s="2508">
        <v>7.0</v>
      </c>
      <c r="H3715" s="2508">
        <v>73.0</v>
      </c>
      <c r="I3715" s="2508">
        <v>574.0</v>
      </c>
      <c r="J3715" s="2508">
        <v>82.0</v>
      </c>
      <c r="K3715" s="2510">
        <v>172953.0</v>
      </c>
      <c r="L3715" s="2510">
        <v>4804.0</v>
      </c>
      <c r="M3715" s="2508">
        <v>89.0</v>
      </c>
      <c r="N3715" s="2508">
        <v>21.0</v>
      </c>
      <c r="O3715" s="2508">
        <v>36.0</v>
      </c>
      <c r="P3715" s="2508">
        <v>0.5</v>
      </c>
    </row>
    <row r="3716">
      <c r="A3716" s="2505" t="s">
        <v>34</v>
      </c>
      <c r="B3716" s="2505" t="s">
        <v>783</v>
      </c>
      <c r="C3716" s="2506">
        <v>45593.583333333336</v>
      </c>
      <c r="D3716" s="2506">
        <v>45596.583333333336</v>
      </c>
      <c r="E3716" s="2508">
        <v>72.0</v>
      </c>
      <c r="F3716" s="2508" t="s">
        <v>500</v>
      </c>
      <c r="G3716" s="2508">
        <v>6.0</v>
      </c>
      <c r="H3716" s="2508">
        <v>59.0</v>
      </c>
      <c r="I3716" s="2508">
        <v>612.0</v>
      </c>
      <c r="J3716" s="2508">
        <v>78.0</v>
      </c>
      <c r="K3716" s="2510">
        <v>229406.0</v>
      </c>
      <c r="L3716" s="2510">
        <v>6200.0</v>
      </c>
      <c r="M3716" s="2508">
        <v>76.0</v>
      </c>
      <c r="N3716" s="2508">
        <v>27.0</v>
      </c>
      <c r="O3716" s="2508">
        <v>37.0</v>
      </c>
      <c r="P3716" s="2508">
        <v>0.5</v>
      </c>
    </row>
    <row r="3717">
      <c r="A3717" s="2505" t="s">
        <v>33</v>
      </c>
      <c r="B3717" s="2505" t="s">
        <v>783</v>
      </c>
      <c r="C3717" s="2506">
        <v>45600.583333333336</v>
      </c>
      <c r="D3717" s="2506">
        <v>45603.583333333336</v>
      </c>
      <c r="E3717" s="2508">
        <v>72.0</v>
      </c>
      <c r="F3717" s="2508" t="s">
        <v>500</v>
      </c>
      <c r="G3717" s="2508">
        <v>6.0</v>
      </c>
      <c r="H3717" s="2508">
        <v>70.0</v>
      </c>
      <c r="I3717" s="2508">
        <v>583.0</v>
      </c>
      <c r="J3717" s="2508">
        <v>91.0</v>
      </c>
      <c r="K3717" s="2510">
        <v>229559.0</v>
      </c>
      <c r="L3717" s="2510">
        <v>6041.0</v>
      </c>
      <c r="M3717" s="2508">
        <v>79.0</v>
      </c>
      <c r="N3717" s="2508">
        <v>27.0</v>
      </c>
      <c r="O3717" s="2508">
        <v>38.0</v>
      </c>
      <c r="P3717" s="2508">
        <v>0.5</v>
      </c>
    </row>
    <row r="3718">
      <c r="A3718" s="2505" t="s">
        <v>32</v>
      </c>
      <c r="B3718" s="2505" t="s">
        <v>783</v>
      </c>
      <c r="C3718" s="2506">
        <v>45607.583333333336</v>
      </c>
      <c r="D3718" s="2506">
        <v>45610.583333333336</v>
      </c>
      <c r="E3718" s="2508">
        <v>72.0</v>
      </c>
      <c r="F3718" s="2508" t="s">
        <v>500</v>
      </c>
      <c r="G3718" s="2508">
        <v>5.0</v>
      </c>
      <c r="H3718" s="2508">
        <v>57.0</v>
      </c>
      <c r="I3718" s="2508">
        <v>642.0</v>
      </c>
      <c r="J3718" s="2508">
        <v>92.0</v>
      </c>
      <c r="K3718" s="2510">
        <v>241464.0</v>
      </c>
      <c r="L3718" s="2510">
        <v>9659.0</v>
      </c>
      <c r="M3718" s="2508">
        <v>39.0</v>
      </c>
      <c r="N3718" s="2508">
        <v>43.0</v>
      </c>
      <c r="O3718" s="2508">
        <v>25.0</v>
      </c>
      <c r="P3718" s="2508">
        <v>0.3</v>
      </c>
    </row>
    <row r="3719">
      <c r="A3719" s="2505" t="s">
        <v>31</v>
      </c>
      <c r="B3719" s="2505" t="s">
        <v>783</v>
      </c>
      <c r="C3719" s="2506">
        <v>45614.583333333336</v>
      </c>
      <c r="D3719" s="2506">
        <v>45617.583333333336</v>
      </c>
      <c r="E3719" s="2508">
        <v>72.0</v>
      </c>
      <c r="F3719" s="2508" t="s">
        <v>500</v>
      </c>
      <c r="G3719" s="2508">
        <v>5.0</v>
      </c>
      <c r="H3719" s="2508">
        <v>118.0</v>
      </c>
      <c r="I3719" s="2508">
        <v>350.0</v>
      </c>
      <c r="J3719" s="2508">
        <v>124.0</v>
      </c>
      <c r="K3719" s="2510">
        <v>105475.0</v>
      </c>
      <c r="L3719" s="2510">
        <v>4794.0</v>
      </c>
      <c r="M3719" s="2508">
        <v>111.0</v>
      </c>
      <c r="N3719" s="2508">
        <v>21.0</v>
      </c>
      <c r="O3719" s="2508">
        <v>22.0</v>
      </c>
      <c r="P3719" s="2508">
        <v>0.3</v>
      </c>
    </row>
    <row r="3720">
      <c r="A3720" s="2505" t="s">
        <v>30</v>
      </c>
      <c r="B3720" s="2505" t="s">
        <v>783</v>
      </c>
      <c r="C3720" s="2506">
        <v>45621.583333333336</v>
      </c>
      <c r="D3720" s="2506">
        <v>45624.583333333336</v>
      </c>
      <c r="E3720" s="2508">
        <v>72.0</v>
      </c>
      <c r="F3720" s="2508" t="s">
        <v>500</v>
      </c>
      <c r="G3720" s="2508">
        <v>4.0</v>
      </c>
      <c r="H3720" s="2508">
        <v>78.0</v>
      </c>
      <c r="I3720" s="2508">
        <v>565.0</v>
      </c>
      <c r="J3720" s="2508">
        <v>89.0</v>
      </c>
      <c r="K3720" s="2510">
        <v>197411.0</v>
      </c>
      <c r="L3720" s="2510">
        <v>6807.0</v>
      </c>
      <c r="M3720" s="2508">
        <v>81.0</v>
      </c>
      <c r="N3720" s="2508">
        <v>30.0</v>
      </c>
      <c r="O3720" s="2508">
        <v>29.0</v>
      </c>
      <c r="P3720" s="2508">
        <v>0.4</v>
      </c>
    </row>
    <row r="3721">
      <c r="A3721" s="2505" t="s">
        <v>29</v>
      </c>
      <c r="B3721" s="2505" t="s">
        <v>783</v>
      </c>
      <c r="C3721" s="2506">
        <v>45628.583333333336</v>
      </c>
      <c r="D3721" s="2506">
        <v>45631.583333333336</v>
      </c>
      <c r="E3721" s="2508">
        <v>72.0</v>
      </c>
      <c r="F3721" s="2508" t="s">
        <v>500</v>
      </c>
      <c r="G3721" s="2508">
        <v>5.0</v>
      </c>
      <c r="H3721" s="2508">
        <v>74.0</v>
      </c>
      <c r="I3721" s="2508">
        <v>582.0</v>
      </c>
      <c r="J3721" s="2508">
        <v>98.0</v>
      </c>
      <c r="K3721" s="2510">
        <v>219563.0</v>
      </c>
      <c r="L3721" s="2510">
        <v>7842.0</v>
      </c>
      <c r="M3721" s="2508">
        <v>69.0</v>
      </c>
      <c r="N3721" s="2508">
        <v>35.0</v>
      </c>
      <c r="O3721" s="2508">
        <v>28.0</v>
      </c>
      <c r="P3721" s="2508">
        <v>0.4</v>
      </c>
    </row>
    <row r="3722">
      <c r="A3722" s="2505" t="s">
        <v>28</v>
      </c>
      <c r="B3722" s="2505" t="s">
        <v>783</v>
      </c>
      <c r="C3722" s="2506">
        <v>45635.583333333336</v>
      </c>
      <c r="D3722" s="2506">
        <v>45638.583333333336</v>
      </c>
      <c r="E3722" s="2508">
        <v>72.0</v>
      </c>
      <c r="F3722" s="2508" t="s">
        <v>500</v>
      </c>
      <c r="G3722" s="2508">
        <v>4.0</v>
      </c>
      <c r="H3722" s="2508">
        <v>95.0</v>
      </c>
      <c r="I3722" s="2508">
        <v>465.0</v>
      </c>
      <c r="J3722" s="2508">
        <v>110.0</v>
      </c>
      <c r="K3722" s="2510">
        <v>145733.0</v>
      </c>
      <c r="L3722" s="2510">
        <v>5605.0</v>
      </c>
      <c r="M3722" s="2508">
        <v>104.0</v>
      </c>
      <c r="N3722" s="2508">
        <v>25.0</v>
      </c>
      <c r="O3722" s="2508">
        <v>26.0</v>
      </c>
      <c r="P3722" s="2508">
        <v>0.4</v>
      </c>
    </row>
    <row r="3723">
      <c r="A3723" s="2505" t="s">
        <v>27</v>
      </c>
      <c r="B3723" s="2505" t="s">
        <v>783</v>
      </c>
      <c r="C3723" s="2506">
        <v>45642.583333333336</v>
      </c>
      <c r="D3723" s="2506">
        <v>45645.583333333336</v>
      </c>
      <c r="E3723" s="2508">
        <v>72.0</v>
      </c>
      <c r="F3723" s="2508" t="s">
        <v>500</v>
      </c>
      <c r="G3723" s="2508">
        <v>4.0</v>
      </c>
      <c r="H3723" s="2508">
        <v>108.0</v>
      </c>
      <c r="I3723" s="2508">
        <v>403.0</v>
      </c>
      <c r="J3723" s="2508">
        <v>110.0</v>
      </c>
      <c r="K3723" s="2510">
        <v>140842.0</v>
      </c>
      <c r="L3723" s="2510">
        <v>3912.0</v>
      </c>
      <c r="M3723" s="2508">
        <v>125.0</v>
      </c>
      <c r="N3723" s="2508">
        <v>17.0</v>
      </c>
      <c r="O3723" s="2508">
        <v>36.0</v>
      </c>
      <c r="P3723" s="2508">
        <v>0.5</v>
      </c>
    </row>
    <row r="3724">
      <c r="A3724" s="2505" t="s">
        <v>26</v>
      </c>
      <c r="B3724" s="2505" t="s">
        <v>783</v>
      </c>
      <c r="C3724" s="2506">
        <v>45649.583333333336</v>
      </c>
      <c r="D3724" s="2506">
        <v>45652.583333333336</v>
      </c>
      <c r="E3724" s="2508">
        <v>72.0</v>
      </c>
      <c r="F3724" s="2508" t="s">
        <v>500</v>
      </c>
      <c r="G3724" s="2508">
        <v>4.0</v>
      </c>
      <c r="H3724" s="2508">
        <v>73.0</v>
      </c>
      <c r="I3724" s="2508">
        <v>511.0</v>
      </c>
      <c r="J3724" s="2508">
        <v>79.0</v>
      </c>
      <c r="K3724" s="2510">
        <v>168205.0</v>
      </c>
      <c r="L3724" s="2510">
        <v>5256.0</v>
      </c>
      <c r="M3724" s="2508">
        <v>102.0</v>
      </c>
      <c r="N3724" s="2508">
        <v>23.0</v>
      </c>
      <c r="O3724" s="2508">
        <v>32.0</v>
      </c>
      <c r="P3724" s="2508">
        <v>0.4</v>
      </c>
    </row>
    <row r="3725">
      <c r="A3725" s="2505" t="s">
        <v>25</v>
      </c>
      <c r="B3725" s="2505" t="s">
        <v>783</v>
      </c>
      <c r="C3725" s="2506">
        <v>45656.583333333336</v>
      </c>
      <c r="D3725" s="2506">
        <v>45659.583333333336</v>
      </c>
      <c r="E3725" s="2508">
        <v>72.0</v>
      </c>
      <c r="F3725" s="2508" t="s">
        <v>500</v>
      </c>
      <c r="G3725" s="2508">
        <v>4.0</v>
      </c>
      <c r="H3725" s="2508">
        <v>87.0</v>
      </c>
      <c r="I3725" s="2508">
        <v>474.0</v>
      </c>
      <c r="J3725" s="2508">
        <v>91.0</v>
      </c>
      <c r="K3725" s="2510">
        <v>120632.0</v>
      </c>
      <c r="L3725" s="2510">
        <v>4468.0</v>
      </c>
      <c r="M3725" s="2508">
        <v>105.0</v>
      </c>
      <c r="N3725" s="2508">
        <v>20.0</v>
      </c>
      <c r="O3725" s="2508">
        <v>27.0</v>
      </c>
      <c r="P3725" s="2508">
        <v>0.4</v>
      </c>
    </row>
    <row r="3726">
      <c r="A3726" s="2505" t="s">
        <v>24</v>
      </c>
      <c r="B3726" s="2505" t="s">
        <v>783</v>
      </c>
      <c r="C3726" s="2506">
        <v>45663.583333333336</v>
      </c>
      <c r="D3726" s="2506">
        <v>45666.583333333336</v>
      </c>
      <c r="E3726" s="2508">
        <v>72.0</v>
      </c>
      <c r="F3726" s="2508" t="s">
        <v>500</v>
      </c>
      <c r="G3726" s="2508">
        <v>4.0</v>
      </c>
      <c r="H3726" s="2508">
        <v>13.0</v>
      </c>
      <c r="I3726" s="2508">
        <v>864.0</v>
      </c>
      <c r="J3726" s="2508">
        <v>26.0</v>
      </c>
      <c r="K3726" s="2510">
        <v>704884.0</v>
      </c>
      <c r="L3726" s="2510">
        <v>16783.0</v>
      </c>
      <c r="M3726" s="2508">
        <v>25.0</v>
      </c>
      <c r="N3726" s="2508">
        <v>74.0</v>
      </c>
      <c r="O3726" s="2508">
        <v>42.0</v>
      </c>
      <c r="P3726" s="2508">
        <v>0.6</v>
      </c>
    </row>
    <row r="3727">
      <c r="A3727" s="2505" t="s">
        <v>23</v>
      </c>
      <c r="B3727" s="2505" t="s">
        <v>783</v>
      </c>
      <c r="C3727" s="2506">
        <v>45670.583333333336</v>
      </c>
      <c r="D3727" s="2506">
        <v>45673.583333333336</v>
      </c>
      <c r="E3727" s="2508">
        <v>72.0</v>
      </c>
      <c r="F3727" s="2508" t="s">
        <v>500</v>
      </c>
      <c r="G3727" s="2508">
        <v>7.0</v>
      </c>
      <c r="H3727" s="2508">
        <v>44.0</v>
      </c>
      <c r="I3727" s="2508">
        <v>700.0</v>
      </c>
      <c r="J3727" s="2508">
        <v>51.0</v>
      </c>
      <c r="K3727" s="2510">
        <v>329724.0</v>
      </c>
      <c r="L3727" s="2510">
        <v>7668.0</v>
      </c>
      <c r="M3727" s="2508">
        <v>68.0</v>
      </c>
      <c r="N3727" s="2508">
        <v>34.0</v>
      </c>
      <c r="O3727" s="2508">
        <v>43.0</v>
      </c>
      <c r="P3727" s="2508">
        <v>0.6</v>
      </c>
    </row>
    <row r="3728">
      <c r="A3728" s="2505" t="s">
        <v>22</v>
      </c>
      <c r="B3728" s="2505" t="s">
        <v>783</v>
      </c>
      <c r="C3728" s="2506">
        <v>45677.583333333336</v>
      </c>
      <c r="D3728" s="2506">
        <v>45680.583333333336</v>
      </c>
      <c r="E3728" s="2508">
        <v>72.0</v>
      </c>
      <c r="F3728" s="2508" t="s">
        <v>500</v>
      </c>
      <c r="G3728" s="2508">
        <v>6.0</v>
      </c>
      <c r="H3728" s="2508">
        <v>80.0</v>
      </c>
      <c r="I3728" s="2508">
        <v>550.0</v>
      </c>
      <c r="J3728" s="2508">
        <v>84.0</v>
      </c>
      <c r="K3728" s="2510">
        <v>265982.0</v>
      </c>
      <c r="L3728" s="2510">
        <v>6650.0</v>
      </c>
      <c r="M3728" s="2508">
        <v>95.0</v>
      </c>
      <c r="N3728" s="2508">
        <v>29.0</v>
      </c>
      <c r="O3728" s="2508">
        <v>40.0</v>
      </c>
      <c r="P3728" s="2508">
        <v>0.6</v>
      </c>
    </row>
    <row r="3729">
      <c r="A3729" s="2505" t="s">
        <v>21</v>
      </c>
      <c r="B3729" s="2505" t="s">
        <v>783</v>
      </c>
      <c r="C3729" s="2506">
        <v>45684.583333333336</v>
      </c>
      <c r="D3729" s="2506">
        <v>45687.583333333336</v>
      </c>
      <c r="E3729" s="2508">
        <v>72.0</v>
      </c>
      <c r="F3729" s="2508" t="s">
        <v>500</v>
      </c>
      <c r="G3729" s="2508">
        <v>5.0</v>
      </c>
      <c r="H3729" s="2508">
        <v>96.0</v>
      </c>
      <c r="I3729" s="2508">
        <v>483.0</v>
      </c>
      <c r="J3729" s="2508">
        <v>93.0</v>
      </c>
      <c r="K3729" s="2510">
        <v>196399.0</v>
      </c>
      <c r="L3729" s="2510">
        <v>5611.0</v>
      </c>
      <c r="M3729" s="2508">
        <v>109.0</v>
      </c>
      <c r="N3729" s="2508">
        <v>25.0</v>
      </c>
      <c r="O3729" s="2508">
        <v>35.0</v>
      </c>
      <c r="P3729" s="2508">
        <v>0.5</v>
      </c>
    </row>
    <row r="3730">
      <c r="A3730" s="2505" t="s">
        <v>20</v>
      </c>
      <c r="B3730" s="2505" t="s">
        <v>783</v>
      </c>
      <c r="C3730" s="2506">
        <v>45691.583333333336</v>
      </c>
      <c r="D3730" s="2506">
        <v>45694.583333333336</v>
      </c>
      <c r="E3730" s="2508">
        <v>72.0</v>
      </c>
      <c r="F3730" s="2508" t="s">
        <v>500</v>
      </c>
      <c r="G3730" s="2508">
        <v>4.0</v>
      </c>
      <c r="H3730" s="2508">
        <v>110.0</v>
      </c>
      <c r="I3730" s="2508">
        <v>380.0</v>
      </c>
      <c r="J3730" s="2508">
        <v>118.0</v>
      </c>
      <c r="K3730" s="2510">
        <v>108913.0</v>
      </c>
      <c r="L3730" s="2510">
        <v>5186.0</v>
      </c>
      <c r="M3730" s="2508">
        <v>106.0</v>
      </c>
      <c r="N3730" s="2508">
        <v>23.0</v>
      </c>
      <c r="O3730" s="2508">
        <v>21.0</v>
      </c>
      <c r="P3730" s="2508">
        <v>0.3</v>
      </c>
    </row>
    <row r="3731">
      <c r="A3731" s="2505" t="s">
        <v>19</v>
      </c>
      <c r="B3731" s="2505" t="s">
        <v>783</v>
      </c>
      <c r="C3731" s="2506">
        <v>45698.583333333336</v>
      </c>
      <c r="D3731" s="2506">
        <v>45701.583333333336</v>
      </c>
      <c r="E3731" s="2508">
        <v>72.0</v>
      </c>
      <c r="F3731" s="2508" t="s">
        <v>500</v>
      </c>
      <c r="G3731" s="2508">
        <v>4.0</v>
      </c>
      <c r="H3731" s="2508">
        <v>75.0</v>
      </c>
      <c r="I3731" s="2508">
        <v>533.0</v>
      </c>
      <c r="J3731" s="2508">
        <v>79.0</v>
      </c>
      <c r="K3731" s="2510">
        <v>186959.0</v>
      </c>
      <c r="L3731" s="2510">
        <v>6677.0</v>
      </c>
      <c r="M3731" s="2508">
        <v>86.0</v>
      </c>
      <c r="N3731" s="2508">
        <v>30.0</v>
      </c>
      <c r="O3731" s="2508">
        <v>28.0</v>
      </c>
      <c r="P3731" s="2508">
        <v>0.4</v>
      </c>
    </row>
    <row r="3732">
      <c r="A3732" s="2505" t="s">
        <v>18</v>
      </c>
      <c r="B3732" s="2505" t="s">
        <v>783</v>
      </c>
      <c r="C3732" s="2506">
        <v>45705.583333333336</v>
      </c>
      <c r="D3732" s="2506">
        <v>45708.583333333336</v>
      </c>
      <c r="E3732" s="2508">
        <v>72.0</v>
      </c>
      <c r="F3732" s="2508" t="s">
        <v>500</v>
      </c>
      <c r="G3732" s="2508">
        <v>4.0</v>
      </c>
      <c r="H3732" s="2508">
        <v>89.0</v>
      </c>
      <c r="I3732" s="2508">
        <v>460.0</v>
      </c>
      <c r="J3732" s="2508">
        <v>95.0</v>
      </c>
      <c r="K3732" s="2510">
        <v>158492.0</v>
      </c>
      <c r="L3732" s="2510">
        <v>4953.0</v>
      </c>
      <c r="M3732" s="2508">
        <v>100.0</v>
      </c>
      <c r="N3732" s="2508">
        <v>22.0</v>
      </c>
      <c r="O3732" s="2508">
        <v>32.0</v>
      </c>
      <c r="P3732" s="2508">
        <v>0.4</v>
      </c>
    </row>
    <row r="3733">
      <c r="A3733" s="2505" t="s">
        <v>17</v>
      </c>
      <c r="B3733" s="2505" t="s">
        <v>783</v>
      </c>
      <c r="C3733" s="2506">
        <v>45712.583333333336</v>
      </c>
      <c r="D3733" s="2506">
        <v>45715.583333333336</v>
      </c>
      <c r="E3733" s="2508">
        <v>72.0</v>
      </c>
      <c r="F3733" s="2508" t="s">
        <v>500</v>
      </c>
      <c r="G3733" s="2508">
        <v>4.0</v>
      </c>
      <c r="H3733" s="2508">
        <v>77.0</v>
      </c>
      <c r="I3733" s="2508">
        <v>535.0</v>
      </c>
      <c r="J3733" s="2508">
        <v>82.0</v>
      </c>
      <c r="K3733" s="2510">
        <v>199708.0</v>
      </c>
      <c r="L3733" s="2510">
        <v>5255.0</v>
      </c>
      <c r="M3733" s="2508">
        <v>102.0</v>
      </c>
      <c r="N3733" s="2508">
        <v>23.0</v>
      </c>
      <c r="O3733" s="2508">
        <v>38.0</v>
      </c>
      <c r="P3733" s="2508">
        <v>0.5</v>
      </c>
    </row>
    <row r="3734">
      <c r="A3734" s="2505" t="s">
        <v>16</v>
      </c>
      <c r="B3734" s="2505" t="s">
        <v>783</v>
      </c>
      <c r="C3734" s="2506">
        <v>45719.583333333336</v>
      </c>
      <c r="D3734" s="2506">
        <v>45722.583333333336</v>
      </c>
      <c r="E3734" s="2508">
        <v>72.0</v>
      </c>
      <c r="F3734" s="2508" t="s">
        <v>500</v>
      </c>
      <c r="G3734" s="2508">
        <v>4.0</v>
      </c>
      <c r="H3734" s="2508">
        <v>91.0</v>
      </c>
      <c r="I3734" s="2508">
        <v>438.0</v>
      </c>
      <c r="J3734" s="2508">
        <v>97.0</v>
      </c>
      <c r="K3734" s="2510">
        <v>107290.0</v>
      </c>
      <c r="L3734" s="2510">
        <v>4127.0</v>
      </c>
      <c r="M3734" s="2508">
        <v>103.0</v>
      </c>
      <c r="N3734" s="2508">
        <v>18.0</v>
      </c>
      <c r="O3734" s="2508">
        <v>26.0</v>
      </c>
      <c r="P3734" s="2508">
        <v>0.4</v>
      </c>
    </row>
    <row r="3735">
      <c r="A3735" s="2505" t="s">
        <v>782</v>
      </c>
      <c r="B3735" s="2505" t="s">
        <v>783</v>
      </c>
      <c r="C3735" s="2506">
        <v>45502.625</v>
      </c>
      <c r="D3735" s="2506">
        <v>45505.583333333336</v>
      </c>
      <c r="E3735" s="2508">
        <v>71.0</v>
      </c>
      <c r="F3735" s="2508" t="s">
        <v>400</v>
      </c>
      <c r="G3735" s="2508">
        <v>5.0</v>
      </c>
      <c r="H3735" s="2508">
        <v>112.0</v>
      </c>
      <c r="I3735" s="2508">
        <v>363.0</v>
      </c>
      <c r="J3735" s="2508">
        <v>68.0</v>
      </c>
      <c r="K3735" s="2510">
        <v>195585.0</v>
      </c>
      <c r="L3735" s="2510">
        <v>5147.0</v>
      </c>
      <c r="M3735" s="2508">
        <v>161.0</v>
      </c>
      <c r="N3735" s="2508">
        <v>6.0</v>
      </c>
      <c r="O3735" s="2508">
        <v>38.0</v>
      </c>
      <c r="P3735" s="2508">
        <v>0.5</v>
      </c>
    </row>
    <row r="3736">
      <c r="A3736" s="2505" t="s">
        <v>46</v>
      </c>
      <c r="B3736" s="2505" t="s">
        <v>783</v>
      </c>
      <c r="C3736" s="2506">
        <v>45509.625</v>
      </c>
      <c r="D3736" s="2506">
        <v>45512.583333333336</v>
      </c>
      <c r="E3736" s="2508">
        <v>71.0</v>
      </c>
      <c r="F3736" s="2508" t="s">
        <v>400</v>
      </c>
      <c r="G3736" s="2508">
        <v>4.0</v>
      </c>
      <c r="H3736" s="2508">
        <v>131.0</v>
      </c>
      <c r="I3736" s="2508">
        <v>292.0</v>
      </c>
      <c r="J3736" s="2508">
        <v>84.0</v>
      </c>
      <c r="K3736" s="2510">
        <v>115503.0</v>
      </c>
      <c r="L3736" s="2510">
        <v>5775.0</v>
      </c>
      <c r="M3736" s="2508">
        <v>156.0</v>
      </c>
      <c r="N3736" s="2508">
        <v>7.0</v>
      </c>
      <c r="O3736" s="2508">
        <v>20.0</v>
      </c>
      <c r="P3736" s="2508">
        <v>0.3</v>
      </c>
    </row>
    <row r="3737">
      <c r="A3737" s="2505" t="s">
        <v>45</v>
      </c>
      <c r="B3737" s="2505" t="s">
        <v>783</v>
      </c>
      <c r="C3737" s="2506">
        <v>45516.625</v>
      </c>
      <c r="D3737" s="2506">
        <v>45519.583333333336</v>
      </c>
      <c r="E3737" s="2508">
        <v>71.0</v>
      </c>
      <c r="F3737" s="2508" t="s">
        <v>400</v>
      </c>
      <c r="G3737" s="2508">
        <v>3.0</v>
      </c>
      <c r="H3737" s="2508">
        <v>87.0</v>
      </c>
      <c r="I3737" s="2508">
        <v>481.0</v>
      </c>
      <c r="J3737" s="2508">
        <v>35.0</v>
      </c>
      <c r="K3737" s="2510">
        <v>288574.0</v>
      </c>
      <c r="L3737" s="2510">
        <v>5344.0</v>
      </c>
      <c r="M3737" s="2508">
        <v>150.0</v>
      </c>
      <c r="N3737" s="2508">
        <v>6.0</v>
      </c>
      <c r="O3737" s="2508">
        <v>54.0</v>
      </c>
      <c r="P3737" s="2508">
        <v>0.8</v>
      </c>
    </row>
    <row r="3738">
      <c r="A3738" s="2505" t="s">
        <v>44</v>
      </c>
      <c r="B3738" s="2505" t="s">
        <v>783</v>
      </c>
      <c r="C3738" s="2506">
        <v>45523.625</v>
      </c>
      <c r="D3738" s="2506">
        <v>45526.583333333336</v>
      </c>
      <c r="E3738" s="2508">
        <v>71.0</v>
      </c>
      <c r="F3738" s="2508" t="s">
        <v>400</v>
      </c>
      <c r="G3738" s="2508">
        <v>5.0</v>
      </c>
      <c r="H3738" s="2508">
        <v>102.0</v>
      </c>
      <c r="I3738" s="2508">
        <v>396.0</v>
      </c>
      <c r="J3738" s="2508">
        <v>49.0</v>
      </c>
      <c r="K3738" s="2510">
        <v>241329.0</v>
      </c>
      <c r="L3738" s="2510">
        <v>4388.0</v>
      </c>
      <c r="M3738" s="2508">
        <v>165.0</v>
      </c>
      <c r="N3738" s="2508">
        <v>5.0</v>
      </c>
      <c r="O3738" s="2508">
        <v>55.0</v>
      </c>
      <c r="P3738" s="2508">
        <v>0.8</v>
      </c>
    </row>
    <row r="3739">
      <c r="A3739" s="2505" t="s">
        <v>43</v>
      </c>
      <c r="B3739" s="2505" t="s">
        <v>783</v>
      </c>
      <c r="C3739" s="2506">
        <v>45530.625</v>
      </c>
      <c r="D3739" s="2506">
        <v>45533.583333333336</v>
      </c>
      <c r="E3739" s="2508">
        <v>71.0</v>
      </c>
      <c r="F3739" s="2508" t="s">
        <v>400</v>
      </c>
      <c r="G3739" s="2508">
        <v>4.0</v>
      </c>
      <c r="H3739" s="2508">
        <v>138.0</v>
      </c>
      <c r="I3739" s="2508">
        <v>218.0</v>
      </c>
      <c r="J3739" s="2508">
        <v>95.0</v>
      </c>
      <c r="K3739" s="2510">
        <v>94201.0</v>
      </c>
      <c r="L3739" s="2510">
        <v>4958.0</v>
      </c>
      <c r="M3739" s="2508">
        <v>159.0</v>
      </c>
      <c r="N3739" s="2508">
        <v>6.0</v>
      </c>
      <c r="O3739" s="2508">
        <v>19.0</v>
      </c>
      <c r="P3739" s="2508">
        <v>0.3</v>
      </c>
    </row>
    <row r="3740">
      <c r="A3740" s="2505" t="s">
        <v>42</v>
      </c>
      <c r="B3740" s="2505" t="s">
        <v>783</v>
      </c>
      <c r="C3740" s="2506">
        <v>45537.708333333336</v>
      </c>
      <c r="D3740" s="2506">
        <v>45540.666666666664</v>
      </c>
      <c r="E3740" s="2508">
        <v>71.0</v>
      </c>
      <c r="F3740" s="2508" t="s">
        <v>400</v>
      </c>
      <c r="G3740" s="2508">
        <v>3.0</v>
      </c>
      <c r="H3740" s="2508">
        <v>134.0</v>
      </c>
      <c r="I3740" s="2508">
        <v>294.0</v>
      </c>
      <c r="J3740" s="2508">
        <v>79.0</v>
      </c>
      <c r="K3740" s="2510">
        <v>156745.0</v>
      </c>
      <c r="L3740" s="2510">
        <v>3732.0</v>
      </c>
      <c r="M3740" s="2508">
        <v>167.0</v>
      </c>
      <c r="N3740" s="2508">
        <v>4.0</v>
      </c>
      <c r="O3740" s="2508">
        <v>42.0</v>
      </c>
      <c r="P3740" s="2508">
        <v>0.6</v>
      </c>
    </row>
    <row r="3741">
      <c r="A3741" s="2505" t="s">
        <v>41</v>
      </c>
      <c r="B3741" s="2505" t="s">
        <v>783</v>
      </c>
      <c r="C3741" s="2506">
        <v>45544.708333333336</v>
      </c>
      <c r="D3741" s="2506">
        <v>45547.583333333336</v>
      </c>
      <c r="E3741" s="2508">
        <v>69.0</v>
      </c>
      <c r="F3741" s="2508" t="s">
        <v>400</v>
      </c>
      <c r="G3741" s="2508">
        <v>3.0</v>
      </c>
      <c r="H3741" s="2508">
        <v>152.0</v>
      </c>
      <c r="I3741" s="2508">
        <v>186.0</v>
      </c>
      <c r="J3741" s="2508">
        <v>111.0</v>
      </c>
      <c r="K3741" s="2510">
        <v>76955.0</v>
      </c>
      <c r="L3741" s="2510">
        <v>4275.0</v>
      </c>
      <c r="M3741" s="2508">
        <v>171.0</v>
      </c>
      <c r="N3741" s="2508">
        <v>5.0</v>
      </c>
      <c r="O3741" s="2508">
        <v>18.0</v>
      </c>
      <c r="P3741" s="2508">
        <v>0.3</v>
      </c>
    </row>
    <row r="3742">
      <c r="A3742" s="2505" t="s">
        <v>40</v>
      </c>
      <c r="B3742" s="2505" t="s">
        <v>783</v>
      </c>
      <c r="C3742" s="2506">
        <v>45551.708333333336</v>
      </c>
      <c r="D3742" s="2506">
        <v>45554.583333333336</v>
      </c>
      <c r="E3742" s="2508">
        <v>69.0</v>
      </c>
      <c r="F3742" s="2508" t="s">
        <v>400</v>
      </c>
      <c r="G3742" s="2508">
        <v>2.0</v>
      </c>
      <c r="H3742" s="2508">
        <v>127.0</v>
      </c>
      <c r="I3742" s="2508">
        <v>321.0</v>
      </c>
      <c r="J3742" s="2508">
        <v>82.0</v>
      </c>
      <c r="K3742" s="2510">
        <v>129320.0</v>
      </c>
      <c r="L3742" s="2510">
        <v>4459.0</v>
      </c>
      <c r="M3742" s="2508">
        <v>161.0</v>
      </c>
      <c r="N3742" s="2508">
        <v>5.0</v>
      </c>
      <c r="O3742" s="2508">
        <v>29.0</v>
      </c>
      <c r="P3742" s="2508">
        <v>0.4</v>
      </c>
    </row>
    <row r="3743">
      <c r="A3743" s="2505" t="s">
        <v>39</v>
      </c>
      <c r="B3743" s="2505" t="s">
        <v>783</v>
      </c>
      <c r="C3743" s="2506">
        <v>45558.708333333336</v>
      </c>
      <c r="D3743" s="2506">
        <v>45561.583333333336</v>
      </c>
      <c r="E3743" s="2508">
        <v>69.0</v>
      </c>
      <c r="F3743" s="2508" t="s">
        <v>400</v>
      </c>
      <c r="G3743" s="2508">
        <v>4.0</v>
      </c>
      <c r="H3743" s="2508">
        <v>162.0</v>
      </c>
      <c r="I3743" s="2508">
        <v>144.0</v>
      </c>
      <c r="J3743" s="2508">
        <v>132.0</v>
      </c>
      <c r="K3743" s="2510">
        <v>46360.0</v>
      </c>
      <c r="L3743" s="2510">
        <v>6623.0</v>
      </c>
      <c r="M3743" s="2508">
        <v>163.0</v>
      </c>
      <c r="N3743" s="2508">
        <v>8.0</v>
      </c>
      <c r="O3743" s="2508">
        <v>7.0</v>
      </c>
      <c r="P3743" s="2508">
        <v>0.1</v>
      </c>
    </row>
    <row r="3744">
      <c r="A3744" s="2505" t="s">
        <v>38</v>
      </c>
      <c r="B3744" s="2505" t="s">
        <v>783</v>
      </c>
      <c r="C3744" s="2506">
        <v>45565.708333333336</v>
      </c>
      <c r="D3744" s="2506">
        <v>45568.583333333336</v>
      </c>
      <c r="E3744" s="2508">
        <v>69.0</v>
      </c>
      <c r="F3744" s="2508" t="s">
        <v>400</v>
      </c>
      <c r="G3744" s="2508">
        <v>2.0</v>
      </c>
      <c r="H3744" s="2508">
        <v>160.0</v>
      </c>
      <c r="I3744" s="2508">
        <v>119.0</v>
      </c>
      <c r="J3744" s="2508">
        <v>130.0</v>
      </c>
      <c r="K3744" s="2510">
        <v>57283.0</v>
      </c>
      <c r="L3744" s="2510">
        <v>4774.0</v>
      </c>
      <c r="M3744" s="2508">
        <v>168.0</v>
      </c>
      <c r="N3744" s="2508">
        <v>6.0</v>
      </c>
      <c r="O3744" s="2508">
        <v>12.0</v>
      </c>
      <c r="P3744" s="2508">
        <v>0.2</v>
      </c>
    </row>
    <row r="3745">
      <c r="A3745" s="2505" t="s">
        <v>37</v>
      </c>
      <c r="B3745" s="2505" t="s">
        <v>783</v>
      </c>
      <c r="C3745" s="2506">
        <v>45572.625</v>
      </c>
      <c r="D3745" s="2506">
        <v>45575.583333333336</v>
      </c>
      <c r="E3745" s="2508">
        <v>71.0</v>
      </c>
      <c r="F3745" s="2508" t="s">
        <v>400</v>
      </c>
      <c r="G3745" s="2508">
        <v>3.0</v>
      </c>
      <c r="H3745" s="2508">
        <v>140.0</v>
      </c>
      <c r="I3745" s="2508">
        <v>282.0</v>
      </c>
      <c r="J3745" s="2508">
        <v>85.0</v>
      </c>
      <c r="K3745" s="2510">
        <v>183952.0</v>
      </c>
      <c r="L3745" s="2510">
        <v>4487.0</v>
      </c>
      <c r="M3745" s="2508">
        <v>176.0</v>
      </c>
      <c r="N3745" s="2508">
        <v>5.0</v>
      </c>
      <c r="O3745" s="2508">
        <v>41.0</v>
      </c>
      <c r="P3745" s="2508">
        <v>0.6</v>
      </c>
    </row>
    <row r="3746">
      <c r="A3746" s="2505" t="s">
        <v>36</v>
      </c>
      <c r="B3746" s="2505" t="s">
        <v>783</v>
      </c>
      <c r="C3746" s="2506">
        <v>45579.625</v>
      </c>
      <c r="D3746" s="2506">
        <v>45582.583333333336</v>
      </c>
      <c r="E3746" s="2508">
        <v>71.0</v>
      </c>
      <c r="F3746" s="2508" t="s">
        <v>400</v>
      </c>
      <c r="G3746" s="2508">
        <v>3.0</v>
      </c>
      <c r="H3746" s="2508">
        <v>164.0</v>
      </c>
      <c r="I3746" s="2508">
        <v>174.0</v>
      </c>
      <c r="J3746" s="2508">
        <v>121.0</v>
      </c>
      <c r="K3746" s="2510">
        <v>88883.0</v>
      </c>
      <c r="L3746" s="2510">
        <v>4444.0</v>
      </c>
      <c r="M3746" s="2508">
        <v>175.0</v>
      </c>
      <c r="N3746" s="2508">
        <v>5.0</v>
      </c>
      <c r="O3746" s="2508">
        <v>20.0</v>
      </c>
      <c r="P3746" s="2508">
        <v>0.3</v>
      </c>
    </row>
    <row r="3747">
      <c r="A3747" s="2505" t="s">
        <v>35</v>
      </c>
      <c r="B3747" s="2505" t="s">
        <v>783</v>
      </c>
      <c r="C3747" s="2506">
        <v>45586.625</v>
      </c>
      <c r="D3747" s="2506">
        <v>45589.583333333336</v>
      </c>
      <c r="E3747" s="2508">
        <v>71.0</v>
      </c>
      <c r="F3747" s="2508" t="s">
        <v>400</v>
      </c>
      <c r="G3747" s="2508">
        <v>2.0</v>
      </c>
      <c r="H3747" s="2508">
        <v>139.0</v>
      </c>
      <c r="I3747" s="2508">
        <v>258.0</v>
      </c>
      <c r="J3747" s="2508">
        <v>94.0</v>
      </c>
      <c r="K3747" s="2510">
        <v>137076.0</v>
      </c>
      <c r="L3747" s="2510">
        <v>5712.0</v>
      </c>
      <c r="M3747" s="2508">
        <v>163.0</v>
      </c>
      <c r="N3747" s="2508">
        <v>7.0</v>
      </c>
      <c r="O3747" s="2508">
        <v>24.0</v>
      </c>
      <c r="P3747" s="2508">
        <v>0.3</v>
      </c>
    </row>
    <row r="3748">
      <c r="A3748" s="2505" t="s">
        <v>34</v>
      </c>
      <c r="B3748" s="2505" t="s">
        <v>783</v>
      </c>
      <c r="C3748" s="2506">
        <v>45593.583333333336</v>
      </c>
      <c r="D3748" s="2506">
        <v>45596.583333333336</v>
      </c>
      <c r="E3748" s="2508">
        <v>72.0</v>
      </c>
      <c r="F3748" s="2508" t="s">
        <v>400</v>
      </c>
      <c r="G3748" s="2508">
        <v>3.0</v>
      </c>
      <c r="H3748" s="2508">
        <v>143.0</v>
      </c>
      <c r="I3748" s="2508">
        <v>250.0</v>
      </c>
      <c r="J3748" s="2508">
        <v>96.0</v>
      </c>
      <c r="K3748" s="2510">
        <v>150457.0</v>
      </c>
      <c r="L3748" s="2510">
        <v>5373.0</v>
      </c>
      <c r="M3748" s="2508">
        <v>165.0</v>
      </c>
      <c r="N3748" s="2508">
        <v>7.0</v>
      </c>
      <c r="O3748" s="2508">
        <v>28.0</v>
      </c>
      <c r="P3748" s="2508">
        <v>0.4</v>
      </c>
    </row>
    <row r="3749">
      <c r="A3749" s="2505" t="s">
        <v>33</v>
      </c>
      <c r="B3749" s="2505" t="s">
        <v>783</v>
      </c>
      <c r="C3749" s="2506">
        <v>45600.583333333336</v>
      </c>
      <c r="D3749" s="2506">
        <v>45603.583333333336</v>
      </c>
      <c r="E3749" s="2508">
        <v>72.0</v>
      </c>
      <c r="F3749" s="2508" t="s">
        <v>400</v>
      </c>
      <c r="G3749" s="2508">
        <v>4.0</v>
      </c>
      <c r="H3749" s="2508">
        <v>108.0</v>
      </c>
      <c r="I3749" s="2508">
        <v>418.0</v>
      </c>
      <c r="J3749" s="2508">
        <v>60.0</v>
      </c>
      <c r="K3749" s="2510">
        <v>385528.0</v>
      </c>
      <c r="L3749" s="2510">
        <v>6764.0</v>
      </c>
      <c r="M3749" s="2508">
        <v>161.0</v>
      </c>
      <c r="N3749" s="2508">
        <v>8.0</v>
      </c>
      <c r="O3749" s="2508">
        <v>57.0</v>
      </c>
      <c r="P3749" s="2508">
        <v>0.8</v>
      </c>
    </row>
    <row r="3750">
      <c r="A3750" s="2505" t="s">
        <v>32</v>
      </c>
      <c r="B3750" s="2505" t="s">
        <v>783</v>
      </c>
      <c r="C3750" s="2506">
        <v>45607.583333333336</v>
      </c>
      <c r="D3750" s="2506">
        <v>45610.583333333336</v>
      </c>
      <c r="E3750" s="2508">
        <v>72.0</v>
      </c>
      <c r="F3750" s="2508" t="s">
        <v>400</v>
      </c>
      <c r="G3750" s="2508">
        <v>4.0</v>
      </c>
      <c r="H3750" s="2508">
        <v>126.0</v>
      </c>
      <c r="I3750" s="2508">
        <v>335.0</v>
      </c>
      <c r="J3750" s="2508">
        <v>73.0</v>
      </c>
      <c r="K3750" s="2510">
        <v>305409.0</v>
      </c>
      <c r="L3750" s="2510">
        <v>5454.0</v>
      </c>
      <c r="M3750" s="2508">
        <v>172.0</v>
      </c>
      <c r="N3750" s="2508">
        <v>7.0</v>
      </c>
      <c r="O3750" s="2508">
        <v>56.0</v>
      </c>
      <c r="P3750" s="2508">
        <v>0.8</v>
      </c>
    </row>
    <row r="3751">
      <c r="A3751" s="2505" t="s">
        <v>31</v>
      </c>
      <c r="B3751" s="2505" t="s">
        <v>783</v>
      </c>
      <c r="C3751" s="2506">
        <v>45614.583333333336</v>
      </c>
      <c r="D3751" s="2506">
        <v>45617.583333333336</v>
      </c>
      <c r="E3751" s="2508">
        <v>72.0</v>
      </c>
      <c r="F3751" s="2508" t="s">
        <v>400</v>
      </c>
      <c r="G3751" s="2508">
        <v>4.0</v>
      </c>
      <c r="H3751" s="2508">
        <v>116.0</v>
      </c>
      <c r="I3751" s="2508">
        <v>355.0</v>
      </c>
      <c r="J3751" s="2508">
        <v>70.0</v>
      </c>
      <c r="K3751" s="2510">
        <v>327807.0</v>
      </c>
      <c r="L3751" s="2510">
        <v>6185.0</v>
      </c>
      <c r="M3751" s="2508">
        <v>163.0</v>
      </c>
      <c r="N3751" s="2508">
        <v>8.0</v>
      </c>
      <c r="O3751" s="2508">
        <v>53.0</v>
      </c>
      <c r="P3751" s="2508">
        <v>0.7</v>
      </c>
    </row>
    <row r="3752">
      <c r="A3752" s="2505" t="s">
        <v>30</v>
      </c>
      <c r="B3752" s="2505" t="s">
        <v>783</v>
      </c>
      <c r="C3752" s="2506">
        <v>45621.583333333336</v>
      </c>
      <c r="D3752" s="2506">
        <v>45624.583333333336</v>
      </c>
      <c r="E3752" s="2508">
        <v>72.0</v>
      </c>
      <c r="F3752" s="2508" t="s">
        <v>400</v>
      </c>
      <c r="G3752" s="2508">
        <v>3.0</v>
      </c>
      <c r="H3752" s="2508">
        <v>107.0</v>
      </c>
      <c r="I3752" s="2508">
        <v>410.0</v>
      </c>
      <c r="J3752" s="2508">
        <v>67.0</v>
      </c>
      <c r="K3752" s="2510">
        <v>304340.0</v>
      </c>
      <c r="L3752" s="2510">
        <v>6763.0</v>
      </c>
      <c r="M3752" s="2508">
        <v>162.0</v>
      </c>
      <c r="N3752" s="2508">
        <v>8.0</v>
      </c>
      <c r="O3752" s="2508">
        <v>45.0</v>
      </c>
      <c r="P3752" s="2508">
        <v>0.6</v>
      </c>
    </row>
    <row r="3753">
      <c r="A3753" s="2505" t="s">
        <v>29</v>
      </c>
      <c r="B3753" s="2505" t="s">
        <v>783</v>
      </c>
      <c r="C3753" s="2506">
        <v>45628.583333333336</v>
      </c>
      <c r="D3753" s="2506">
        <v>45631.583333333336</v>
      </c>
      <c r="E3753" s="2508">
        <v>72.0</v>
      </c>
      <c r="F3753" s="2508" t="s">
        <v>400</v>
      </c>
      <c r="G3753" s="2508">
        <v>4.0</v>
      </c>
      <c r="H3753" s="2508">
        <v>136.0</v>
      </c>
      <c r="I3753" s="2508">
        <v>282.0</v>
      </c>
      <c r="J3753" s="2508">
        <v>93.0</v>
      </c>
      <c r="K3753" s="2510">
        <v>227199.0</v>
      </c>
      <c r="L3753" s="2510">
        <v>5049.0</v>
      </c>
      <c r="M3753" s="2508">
        <v>173.0</v>
      </c>
      <c r="N3753" s="2508">
        <v>6.0</v>
      </c>
      <c r="O3753" s="2508">
        <v>45.0</v>
      </c>
      <c r="P3753" s="2508">
        <v>0.6</v>
      </c>
    </row>
    <row r="3754">
      <c r="A3754" s="2505" t="s">
        <v>28</v>
      </c>
      <c r="B3754" s="2505" t="s">
        <v>783</v>
      </c>
      <c r="C3754" s="2506">
        <v>45635.583333333336</v>
      </c>
      <c r="D3754" s="2506">
        <v>45638.583333333336</v>
      </c>
      <c r="E3754" s="2508">
        <v>72.0</v>
      </c>
      <c r="F3754" s="2508" t="s">
        <v>400</v>
      </c>
      <c r="G3754" s="2508">
        <v>4.0</v>
      </c>
      <c r="H3754" s="2508">
        <v>72.0</v>
      </c>
      <c r="I3754" s="2508">
        <v>587.0</v>
      </c>
      <c r="J3754" s="2508">
        <v>36.0</v>
      </c>
      <c r="K3754" s="2510">
        <v>566168.0</v>
      </c>
      <c r="L3754" s="2510">
        <v>15302.0</v>
      </c>
      <c r="M3754" s="2508">
        <v>114.0</v>
      </c>
      <c r="N3754" s="2508">
        <v>19.0</v>
      </c>
      <c r="O3754" s="2508">
        <v>37.0</v>
      </c>
      <c r="P3754" s="2508">
        <v>0.5</v>
      </c>
    </row>
    <row r="3755">
      <c r="A3755" s="2505" t="s">
        <v>27</v>
      </c>
      <c r="B3755" s="2505" t="s">
        <v>783</v>
      </c>
      <c r="C3755" s="2506">
        <v>45642.583333333336</v>
      </c>
      <c r="D3755" s="2506">
        <v>45645.583333333336</v>
      </c>
      <c r="E3755" s="2508">
        <v>72.0</v>
      </c>
      <c r="F3755" s="2508" t="s">
        <v>400</v>
      </c>
      <c r="G3755" s="2508">
        <v>5.0</v>
      </c>
      <c r="H3755" s="2508">
        <v>113.0</v>
      </c>
      <c r="I3755" s="2508">
        <v>372.0</v>
      </c>
      <c r="J3755" s="2508">
        <v>76.0</v>
      </c>
      <c r="K3755" s="2510">
        <v>260055.0</v>
      </c>
      <c r="L3755" s="2510">
        <v>7224.0</v>
      </c>
      <c r="M3755" s="2508">
        <v>160.0</v>
      </c>
      <c r="N3755" s="2508">
        <v>9.0</v>
      </c>
      <c r="O3755" s="2508">
        <v>36.0</v>
      </c>
      <c r="P3755" s="2508">
        <v>0.5</v>
      </c>
    </row>
    <row r="3756">
      <c r="A3756" s="2505" t="s">
        <v>26</v>
      </c>
      <c r="B3756" s="2505" t="s">
        <v>783</v>
      </c>
      <c r="C3756" s="2506">
        <v>45649.583333333336</v>
      </c>
      <c r="D3756" s="2506">
        <v>45652.583333333336</v>
      </c>
      <c r="E3756" s="2508">
        <v>72.0</v>
      </c>
      <c r="F3756" s="2508" t="s">
        <v>400</v>
      </c>
      <c r="G3756" s="2508">
        <v>3.0</v>
      </c>
      <c r="H3756" s="2508">
        <v>115.0</v>
      </c>
      <c r="I3756" s="2508">
        <v>322.0</v>
      </c>
      <c r="J3756" s="2508">
        <v>77.0</v>
      </c>
      <c r="K3756" s="2510">
        <v>173715.0</v>
      </c>
      <c r="L3756" s="2510">
        <v>4963.0</v>
      </c>
      <c r="M3756" s="2508">
        <v>160.0</v>
      </c>
      <c r="N3756" s="2508">
        <v>6.0</v>
      </c>
      <c r="O3756" s="2508">
        <v>35.0</v>
      </c>
      <c r="P3756" s="2508">
        <v>0.5</v>
      </c>
    </row>
    <row r="3757">
      <c r="A3757" s="2505" t="s">
        <v>25</v>
      </c>
      <c r="B3757" s="2505" t="s">
        <v>783</v>
      </c>
      <c r="C3757" s="2506">
        <v>45656.583333333336</v>
      </c>
      <c r="D3757" s="2506">
        <v>45659.583333333336</v>
      </c>
      <c r="E3757" s="2508">
        <v>72.0</v>
      </c>
      <c r="F3757" s="2508" t="s">
        <v>400</v>
      </c>
      <c r="G3757" s="2508">
        <v>3.0</v>
      </c>
      <c r="H3757" s="2508">
        <v>143.0</v>
      </c>
      <c r="I3757" s="2508">
        <v>209.0</v>
      </c>
      <c r="J3757" s="2508">
        <v>108.0</v>
      </c>
      <c r="K3757" s="2510">
        <v>88936.0</v>
      </c>
      <c r="L3757" s="2510">
        <v>5232.0</v>
      </c>
      <c r="M3757" s="2508">
        <v>162.0</v>
      </c>
      <c r="N3757" s="2508">
        <v>6.0</v>
      </c>
      <c r="O3757" s="2508">
        <v>17.0</v>
      </c>
      <c r="P3757" s="2508">
        <v>0.2</v>
      </c>
    </row>
    <row r="3758">
      <c r="A3758" s="2505" t="s">
        <v>24</v>
      </c>
      <c r="B3758" s="2505" t="s">
        <v>783</v>
      </c>
      <c r="C3758" s="2506">
        <v>45663.583333333336</v>
      </c>
      <c r="D3758" s="2506">
        <v>45666.583333333336</v>
      </c>
      <c r="E3758" s="2508">
        <v>72.0</v>
      </c>
      <c r="F3758" s="2508" t="s">
        <v>400</v>
      </c>
      <c r="G3758" s="2508">
        <v>2.0</v>
      </c>
      <c r="H3758" s="2508">
        <v>142.0</v>
      </c>
      <c r="I3758" s="2508">
        <v>225.0</v>
      </c>
      <c r="J3758" s="2508">
        <v>110.0</v>
      </c>
      <c r="K3758" s="2510">
        <v>101912.0</v>
      </c>
      <c r="L3758" s="2510">
        <v>5662.0</v>
      </c>
      <c r="M3758" s="2508">
        <v>162.0</v>
      </c>
      <c r="N3758" s="2508">
        <v>7.0</v>
      </c>
      <c r="O3758" s="2508">
        <v>18.0</v>
      </c>
      <c r="P3758" s="2508">
        <v>0.3</v>
      </c>
    </row>
    <row r="3759">
      <c r="A3759" s="2505" t="s">
        <v>23</v>
      </c>
      <c r="B3759" s="2505" t="s">
        <v>783</v>
      </c>
      <c r="C3759" s="2506">
        <v>45670.583333333336</v>
      </c>
      <c r="D3759" s="2506">
        <v>45673.583333333336</v>
      </c>
      <c r="E3759" s="2508">
        <v>72.0</v>
      </c>
      <c r="F3759" s="2508" t="s">
        <v>400</v>
      </c>
      <c r="G3759" s="2508">
        <v>2.0</v>
      </c>
      <c r="H3759" s="2508">
        <v>147.0</v>
      </c>
      <c r="I3759" s="2508">
        <v>214.0</v>
      </c>
      <c r="J3759" s="2508">
        <v>112.0</v>
      </c>
      <c r="K3759" s="2510">
        <v>104559.0</v>
      </c>
      <c r="L3759" s="2510">
        <v>3873.0</v>
      </c>
      <c r="M3759" s="2508">
        <v>169.0</v>
      </c>
      <c r="N3759" s="2508">
        <v>5.0</v>
      </c>
      <c r="O3759" s="2508">
        <v>27.0</v>
      </c>
      <c r="P3759" s="2508">
        <v>0.4</v>
      </c>
    </row>
    <row r="3760">
      <c r="A3760" s="2505" t="s">
        <v>22</v>
      </c>
      <c r="B3760" s="2505" t="s">
        <v>783</v>
      </c>
      <c r="C3760" s="2506">
        <v>45677.583333333336</v>
      </c>
      <c r="D3760" s="2506">
        <v>45680.583333333336</v>
      </c>
      <c r="E3760" s="2508">
        <v>72.0</v>
      </c>
      <c r="F3760" s="2508" t="s">
        <v>400</v>
      </c>
      <c r="G3760" s="2508">
        <v>2.0</v>
      </c>
      <c r="H3760" s="2508">
        <v>142.0</v>
      </c>
      <c r="I3760" s="2508">
        <v>213.0</v>
      </c>
      <c r="J3760" s="2508">
        <v>110.0</v>
      </c>
      <c r="K3760" s="2510">
        <v>153106.0</v>
      </c>
      <c r="L3760" s="2510">
        <v>4939.0</v>
      </c>
      <c r="M3760" s="2508">
        <v>166.0</v>
      </c>
      <c r="N3760" s="2508">
        <v>6.0</v>
      </c>
      <c r="O3760" s="2508">
        <v>31.0</v>
      </c>
      <c r="P3760" s="2508">
        <v>0.4</v>
      </c>
    </row>
    <row r="3761">
      <c r="A3761" s="2505" t="s">
        <v>21</v>
      </c>
      <c r="B3761" s="2505" t="s">
        <v>783</v>
      </c>
      <c r="C3761" s="2506">
        <v>45684.583333333336</v>
      </c>
      <c r="D3761" s="2506">
        <v>45687.583333333336</v>
      </c>
      <c r="E3761" s="2508">
        <v>72.0</v>
      </c>
      <c r="F3761" s="2508" t="s">
        <v>400</v>
      </c>
      <c r="G3761" s="2508">
        <v>2.0</v>
      </c>
      <c r="H3761" s="2508">
        <v>155.0</v>
      </c>
      <c r="I3761" s="2508">
        <v>170.0</v>
      </c>
      <c r="J3761" s="2508">
        <v>120.0</v>
      </c>
      <c r="K3761" s="2510">
        <v>115237.0</v>
      </c>
      <c r="L3761" s="2510">
        <v>6065.0</v>
      </c>
      <c r="M3761" s="2508">
        <v>165.0</v>
      </c>
      <c r="N3761" s="2508">
        <v>7.0</v>
      </c>
      <c r="O3761" s="2508">
        <v>19.0</v>
      </c>
      <c r="P3761" s="2508">
        <v>0.3</v>
      </c>
    </row>
    <row r="3762">
      <c r="A3762" s="2505" t="s">
        <v>20</v>
      </c>
      <c r="B3762" s="2505" t="s">
        <v>783</v>
      </c>
      <c r="C3762" s="2506">
        <v>45691.583333333336</v>
      </c>
      <c r="D3762" s="2506">
        <v>45694.583333333336</v>
      </c>
      <c r="E3762" s="2508">
        <v>72.0</v>
      </c>
      <c r="F3762" s="2508" t="s">
        <v>400</v>
      </c>
      <c r="G3762" s="2508">
        <v>3.0</v>
      </c>
      <c r="H3762" s="2508">
        <v>137.0</v>
      </c>
      <c r="I3762" s="2508">
        <v>242.0</v>
      </c>
      <c r="J3762" s="2508">
        <v>104.0</v>
      </c>
      <c r="K3762" s="2510">
        <v>149208.0</v>
      </c>
      <c r="L3762" s="2510">
        <v>4145.0</v>
      </c>
      <c r="M3762" s="2508">
        <v>167.0</v>
      </c>
      <c r="N3762" s="2508">
        <v>5.0</v>
      </c>
      <c r="O3762" s="2508">
        <v>36.0</v>
      </c>
      <c r="P3762" s="2508">
        <v>0.5</v>
      </c>
    </row>
    <row r="3763">
      <c r="A3763" s="2505" t="s">
        <v>19</v>
      </c>
      <c r="B3763" s="2505" t="s">
        <v>783</v>
      </c>
      <c r="C3763" s="2506">
        <v>45698.583333333336</v>
      </c>
      <c r="D3763" s="2506">
        <v>45701.583333333336</v>
      </c>
      <c r="E3763" s="2508">
        <v>72.0</v>
      </c>
      <c r="F3763" s="2508" t="s">
        <v>400</v>
      </c>
      <c r="G3763" s="2508">
        <v>2.0</v>
      </c>
      <c r="H3763" s="2508">
        <v>87.0</v>
      </c>
      <c r="I3763" s="2508">
        <v>469.0</v>
      </c>
      <c r="J3763" s="2508">
        <v>52.0</v>
      </c>
      <c r="K3763" s="2510">
        <v>384741.0</v>
      </c>
      <c r="L3763" s="2510">
        <v>8947.0</v>
      </c>
      <c r="M3763" s="2508">
        <v>140.0</v>
      </c>
      <c r="N3763" s="2508">
        <v>11.0</v>
      </c>
      <c r="O3763" s="2508">
        <v>43.0</v>
      </c>
      <c r="P3763" s="2508">
        <v>0.6</v>
      </c>
    </row>
    <row r="3764">
      <c r="A3764" s="2505" t="s">
        <v>18</v>
      </c>
      <c r="B3764" s="2505" t="s">
        <v>783</v>
      </c>
      <c r="C3764" s="2506">
        <v>45705.583333333336</v>
      </c>
      <c r="D3764" s="2506">
        <v>45708.583333333336</v>
      </c>
      <c r="E3764" s="2508">
        <v>72.0</v>
      </c>
      <c r="F3764" s="2508" t="s">
        <v>400</v>
      </c>
      <c r="G3764" s="2508">
        <v>4.0</v>
      </c>
      <c r="H3764" s="2508">
        <v>92.0</v>
      </c>
      <c r="I3764" s="2508">
        <v>448.0</v>
      </c>
      <c r="J3764" s="2508">
        <v>59.0</v>
      </c>
      <c r="K3764" s="2510">
        <v>402264.0</v>
      </c>
      <c r="L3764" s="2510">
        <v>9578.0</v>
      </c>
      <c r="M3764" s="2508">
        <v>139.0</v>
      </c>
      <c r="N3764" s="2508">
        <v>12.0</v>
      </c>
      <c r="O3764" s="2508">
        <v>42.0</v>
      </c>
      <c r="P3764" s="2508">
        <v>0.6</v>
      </c>
    </row>
    <row r="3765">
      <c r="A3765" s="2505" t="s">
        <v>17</v>
      </c>
      <c r="B3765" s="2505" t="s">
        <v>783</v>
      </c>
      <c r="C3765" s="2506">
        <v>45712.583333333336</v>
      </c>
      <c r="D3765" s="2506">
        <v>45715.583333333336</v>
      </c>
      <c r="E3765" s="2508">
        <v>72.0</v>
      </c>
      <c r="F3765" s="2508" t="s">
        <v>400</v>
      </c>
      <c r="G3765" s="2508">
        <v>4.0</v>
      </c>
      <c r="H3765" s="2508">
        <v>130.0</v>
      </c>
      <c r="I3765" s="2508">
        <v>278.0</v>
      </c>
      <c r="J3765" s="2508">
        <v>93.0</v>
      </c>
      <c r="K3765" s="2510">
        <v>159222.0</v>
      </c>
      <c r="L3765" s="2510">
        <v>4549.0</v>
      </c>
      <c r="M3765" s="2508">
        <v>161.0</v>
      </c>
      <c r="N3765" s="2508">
        <v>6.0</v>
      </c>
      <c r="O3765" s="2508">
        <v>35.0</v>
      </c>
      <c r="P3765" s="2508">
        <v>0.5</v>
      </c>
    </row>
    <row r="3766">
      <c r="A3766" s="2505" t="s">
        <v>16</v>
      </c>
      <c r="B3766" s="2505" t="s">
        <v>783</v>
      </c>
      <c r="C3766" s="2506">
        <v>45719.583333333336</v>
      </c>
      <c r="D3766" s="2506">
        <v>45722.583333333336</v>
      </c>
      <c r="E3766" s="2508">
        <v>72.0</v>
      </c>
      <c r="F3766" s="2508" t="s">
        <v>400</v>
      </c>
      <c r="G3766" s="2508">
        <v>3.0</v>
      </c>
      <c r="H3766" s="2508">
        <v>108.0</v>
      </c>
      <c r="I3766" s="2508">
        <v>359.0</v>
      </c>
      <c r="J3766" s="2508">
        <v>71.0</v>
      </c>
      <c r="K3766" s="2510">
        <v>202146.0</v>
      </c>
      <c r="L3766" s="2510">
        <v>5463.0</v>
      </c>
      <c r="M3766" s="2508">
        <v>153.0</v>
      </c>
      <c r="N3766" s="2508">
        <v>7.0</v>
      </c>
      <c r="O3766" s="2508">
        <v>37.0</v>
      </c>
      <c r="P3766" s="2508">
        <v>0.5</v>
      </c>
    </row>
    <row r="3767">
      <c r="A3767" s="2505" t="s">
        <v>782</v>
      </c>
      <c r="B3767" s="2505" t="s">
        <v>783</v>
      </c>
      <c r="C3767" s="2506">
        <v>45502.625</v>
      </c>
      <c r="D3767" s="2506">
        <v>45505.583333333336</v>
      </c>
      <c r="E3767" s="2508">
        <v>71.0</v>
      </c>
      <c r="F3767" s="2508" t="s">
        <v>753</v>
      </c>
      <c r="G3767" s="2508">
        <v>7.0</v>
      </c>
      <c r="H3767" s="2508">
        <v>16.0</v>
      </c>
      <c r="I3767" s="2508">
        <v>828.0</v>
      </c>
      <c r="J3767" s="2508">
        <v>9.0</v>
      </c>
      <c r="K3767" s="2510">
        <v>1738965.0</v>
      </c>
      <c r="L3767" s="2510">
        <v>22584.0</v>
      </c>
      <c r="M3767" s="2508">
        <v>63.0</v>
      </c>
      <c r="N3767" s="2508">
        <v>30.0</v>
      </c>
      <c r="O3767" s="2508">
        <v>77.0</v>
      </c>
      <c r="P3767" s="2508">
        <v>1.1</v>
      </c>
    </row>
    <row r="3768">
      <c r="A3768" s="2505" t="s">
        <v>46</v>
      </c>
      <c r="B3768" s="2505" t="s">
        <v>783</v>
      </c>
      <c r="C3768" s="2506">
        <v>45509.625</v>
      </c>
      <c r="D3768" s="2506">
        <v>45512.583333333336</v>
      </c>
      <c r="E3768" s="2508">
        <v>71.0</v>
      </c>
      <c r="F3768" s="2508" t="s">
        <v>753</v>
      </c>
      <c r="G3768" s="2508">
        <v>7.0</v>
      </c>
      <c r="H3768" s="2508">
        <v>29.0</v>
      </c>
      <c r="I3768" s="2508">
        <v>783.0</v>
      </c>
      <c r="J3768" s="2508">
        <v>24.0</v>
      </c>
      <c r="K3768" s="2510">
        <v>683926.0</v>
      </c>
      <c r="L3768" s="2510">
        <v>29736.0</v>
      </c>
      <c r="M3768" s="2508">
        <v>57.0</v>
      </c>
      <c r="N3768" s="2508">
        <v>36.0</v>
      </c>
      <c r="O3768" s="2508">
        <v>23.0</v>
      </c>
      <c r="P3768" s="2508">
        <v>0.3</v>
      </c>
    </row>
    <row r="3769">
      <c r="A3769" s="2505" t="s">
        <v>45</v>
      </c>
      <c r="B3769" s="2505" t="s">
        <v>783</v>
      </c>
      <c r="C3769" s="2506">
        <v>45516.625</v>
      </c>
      <c r="D3769" s="2506">
        <v>45519.583333333336</v>
      </c>
      <c r="E3769" s="2508">
        <v>71.0</v>
      </c>
      <c r="F3769" s="2508" t="s">
        <v>753</v>
      </c>
      <c r="G3769" s="2508">
        <v>6.0</v>
      </c>
      <c r="H3769" s="2508">
        <v>13.0</v>
      </c>
      <c r="I3769" s="2508">
        <v>823.0</v>
      </c>
      <c r="J3769" s="2508">
        <v>10.0</v>
      </c>
      <c r="K3769" s="2510">
        <v>1094501.0</v>
      </c>
      <c r="L3769" s="2510">
        <v>24875.0</v>
      </c>
      <c r="M3769" s="2508">
        <v>57.0</v>
      </c>
      <c r="N3769" s="2508">
        <v>30.0</v>
      </c>
      <c r="O3769" s="2508">
        <v>44.0</v>
      </c>
      <c r="P3769" s="2508">
        <v>0.6</v>
      </c>
    </row>
    <row r="3770">
      <c r="A3770" s="2505" t="s">
        <v>44</v>
      </c>
      <c r="B3770" s="2505" t="s">
        <v>783</v>
      </c>
      <c r="C3770" s="2506">
        <v>45523.625</v>
      </c>
      <c r="D3770" s="2506">
        <v>45526.583333333336</v>
      </c>
      <c r="E3770" s="2508">
        <v>71.0</v>
      </c>
      <c r="F3770" s="2508" t="s">
        <v>753</v>
      </c>
      <c r="G3770" s="2508">
        <v>7.0</v>
      </c>
      <c r="H3770" s="2508">
        <v>13.0</v>
      </c>
      <c r="I3770" s="2508">
        <v>834.0</v>
      </c>
      <c r="J3770" s="2508">
        <v>8.0</v>
      </c>
      <c r="K3770" s="2510">
        <v>1531730.0</v>
      </c>
      <c r="L3770" s="2510">
        <v>22525.0</v>
      </c>
      <c r="M3770" s="2508">
        <v>72.0</v>
      </c>
      <c r="N3770" s="2508">
        <v>27.0</v>
      </c>
      <c r="O3770" s="2508">
        <v>68.0</v>
      </c>
      <c r="P3770" s="2508">
        <v>1.0</v>
      </c>
    </row>
    <row r="3771">
      <c r="A3771" s="2505" t="s">
        <v>43</v>
      </c>
      <c r="B3771" s="2505" t="s">
        <v>783</v>
      </c>
      <c r="C3771" s="2506">
        <v>45530.625</v>
      </c>
      <c r="D3771" s="2506">
        <v>45533.583333333336</v>
      </c>
      <c r="E3771" s="2508">
        <v>71.0</v>
      </c>
      <c r="F3771" s="2508" t="s">
        <v>753</v>
      </c>
      <c r="G3771" s="2508">
        <v>7.0</v>
      </c>
      <c r="H3771" s="2508">
        <v>9.0</v>
      </c>
      <c r="I3771" s="2508">
        <v>876.0</v>
      </c>
      <c r="J3771" s="2508">
        <v>6.0</v>
      </c>
      <c r="K3771" s="2510">
        <v>2349915.0</v>
      </c>
      <c r="L3771" s="2510">
        <v>32191.0</v>
      </c>
      <c r="M3771" s="2508">
        <v>46.0</v>
      </c>
      <c r="N3771" s="2508">
        <v>38.0</v>
      </c>
      <c r="O3771" s="2508">
        <v>73.0</v>
      </c>
      <c r="P3771" s="2508">
        <v>1.0</v>
      </c>
    </row>
    <row r="3772">
      <c r="A3772" s="2505" t="s">
        <v>42</v>
      </c>
      <c r="B3772" s="2505" t="s">
        <v>783</v>
      </c>
      <c r="C3772" s="2506">
        <v>45537.708333333336</v>
      </c>
      <c r="D3772" s="2506">
        <v>45540.666666666664</v>
      </c>
      <c r="E3772" s="2508">
        <v>71.0</v>
      </c>
      <c r="F3772" s="2508" t="s">
        <v>753</v>
      </c>
      <c r="G3772" s="2508">
        <v>7.0</v>
      </c>
      <c r="H3772" s="2508">
        <v>31.0</v>
      </c>
      <c r="I3772" s="2508">
        <v>725.0</v>
      </c>
      <c r="J3772" s="2508">
        <v>26.0</v>
      </c>
      <c r="K3772" s="2510">
        <v>534536.0</v>
      </c>
      <c r="L3772" s="2510">
        <v>25454.0</v>
      </c>
      <c r="M3772" s="2508">
        <v>68.0</v>
      </c>
      <c r="N3772" s="2508">
        <v>30.0</v>
      </c>
      <c r="O3772" s="2508">
        <v>21.0</v>
      </c>
      <c r="P3772" s="2508">
        <v>0.3</v>
      </c>
    </row>
    <row r="3773">
      <c r="A3773" s="2505" t="s">
        <v>41</v>
      </c>
      <c r="B3773" s="2505" t="s">
        <v>783</v>
      </c>
      <c r="C3773" s="2506">
        <v>45544.708333333336</v>
      </c>
      <c r="D3773" s="2506">
        <v>45547.583333333336</v>
      </c>
      <c r="E3773" s="2508">
        <v>69.0</v>
      </c>
      <c r="F3773" s="2508" t="s">
        <v>753</v>
      </c>
      <c r="G3773" s="2508">
        <v>7.0</v>
      </c>
      <c r="H3773" s="2508">
        <v>51.0</v>
      </c>
      <c r="I3773" s="2508">
        <v>661.0</v>
      </c>
      <c r="J3773" s="2508">
        <v>30.0</v>
      </c>
      <c r="K3773" s="2510">
        <v>488417.0</v>
      </c>
      <c r="L3773" s="2510">
        <v>14365.0</v>
      </c>
      <c r="M3773" s="2508">
        <v>110.0</v>
      </c>
      <c r="N3773" s="2508">
        <v>17.0</v>
      </c>
      <c r="O3773" s="2508">
        <v>34.0</v>
      </c>
      <c r="P3773" s="2508">
        <v>0.5</v>
      </c>
    </row>
    <row r="3774">
      <c r="A3774" s="2505" t="s">
        <v>40</v>
      </c>
      <c r="B3774" s="2505" t="s">
        <v>783</v>
      </c>
      <c r="C3774" s="2506">
        <v>45551.708333333336</v>
      </c>
      <c r="D3774" s="2506">
        <v>45554.583333333336</v>
      </c>
      <c r="E3774" s="2508">
        <v>69.0</v>
      </c>
      <c r="F3774" s="2508" t="s">
        <v>753</v>
      </c>
      <c r="G3774" s="2508">
        <v>5.0</v>
      </c>
      <c r="H3774" s="2508">
        <v>19.0</v>
      </c>
      <c r="I3774" s="2508">
        <v>839.0</v>
      </c>
      <c r="J3774" s="2508">
        <v>9.0</v>
      </c>
      <c r="K3774" s="2510">
        <v>1187571.0</v>
      </c>
      <c r="L3774" s="2510">
        <v>22838.0</v>
      </c>
      <c r="M3774" s="2508">
        <v>69.0</v>
      </c>
      <c r="N3774" s="2508">
        <v>27.0</v>
      </c>
      <c r="O3774" s="2508">
        <v>52.0</v>
      </c>
      <c r="P3774" s="2508">
        <v>0.8</v>
      </c>
    </row>
    <row r="3775">
      <c r="A3775" s="2505" t="s">
        <v>39</v>
      </c>
      <c r="B3775" s="2505" t="s">
        <v>783</v>
      </c>
      <c r="C3775" s="2506">
        <v>45558.708333333336</v>
      </c>
      <c r="D3775" s="2506">
        <v>45561.583333333336</v>
      </c>
      <c r="E3775" s="2508">
        <v>69.0</v>
      </c>
      <c r="F3775" s="2508" t="s">
        <v>753</v>
      </c>
      <c r="G3775" s="2508">
        <v>7.0</v>
      </c>
      <c r="H3775" s="2508">
        <v>17.0</v>
      </c>
      <c r="I3775" s="2508">
        <v>853.0</v>
      </c>
      <c r="J3775" s="2508">
        <v>9.0</v>
      </c>
      <c r="K3775" s="2510">
        <v>1241278.0</v>
      </c>
      <c r="L3775" s="2510">
        <v>33548.0</v>
      </c>
      <c r="M3775" s="2508">
        <v>61.0</v>
      </c>
      <c r="N3775" s="2508">
        <v>40.0</v>
      </c>
      <c r="O3775" s="2508">
        <v>37.0</v>
      </c>
      <c r="P3775" s="2508">
        <v>0.5</v>
      </c>
    </row>
    <row r="3776">
      <c r="A3776" s="2505" t="s">
        <v>38</v>
      </c>
      <c r="B3776" s="2505" t="s">
        <v>783</v>
      </c>
      <c r="C3776" s="2506">
        <v>45565.708333333336</v>
      </c>
      <c r="D3776" s="2506">
        <v>45568.583333333336</v>
      </c>
      <c r="E3776" s="2508">
        <v>69.0</v>
      </c>
      <c r="F3776" s="2508" t="s">
        <v>753</v>
      </c>
      <c r="G3776" s="2508">
        <v>7.0</v>
      </c>
      <c r="H3776" s="2508">
        <v>39.0</v>
      </c>
      <c r="I3776" s="2508">
        <v>729.0</v>
      </c>
      <c r="J3776" s="2508">
        <v>15.0</v>
      </c>
      <c r="K3776" s="2510">
        <v>855860.0</v>
      </c>
      <c r="L3776" s="2510">
        <v>14756.0</v>
      </c>
      <c r="M3776" s="2508">
        <v>113.0</v>
      </c>
      <c r="N3776" s="2508">
        <v>18.0</v>
      </c>
      <c r="O3776" s="2508">
        <v>58.0</v>
      </c>
      <c r="P3776" s="2508">
        <v>0.8</v>
      </c>
    </row>
    <row r="3777">
      <c r="A3777" s="2505" t="s">
        <v>37</v>
      </c>
      <c r="B3777" s="2505" t="s">
        <v>783</v>
      </c>
      <c r="C3777" s="2506">
        <v>45572.625</v>
      </c>
      <c r="D3777" s="2506">
        <v>45575.583333333336</v>
      </c>
      <c r="E3777" s="2508">
        <v>71.0</v>
      </c>
      <c r="F3777" s="2508" t="s">
        <v>753</v>
      </c>
      <c r="G3777" s="2508">
        <v>6.0</v>
      </c>
      <c r="H3777" s="2508">
        <v>20.0</v>
      </c>
      <c r="I3777" s="2508">
        <v>803.0</v>
      </c>
      <c r="J3777" s="2508">
        <v>8.0</v>
      </c>
      <c r="K3777" s="2510">
        <v>1330182.0</v>
      </c>
      <c r="L3777" s="2510">
        <v>22170.0</v>
      </c>
      <c r="M3777" s="2508">
        <v>81.0</v>
      </c>
      <c r="N3777" s="2508">
        <v>27.0</v>
      </c>
      <c r="O3777" s="2508">
        <v>60.0</v>
      </c>
      <c r="P3777" s="2508">
        <v>0.8</v>
      </c>
    </row>
    <row r="3778">
      <c r="A3778" s="2505" t="s">
        <v>36</v>
      </c>
      <c r="B3778" s="2505" t="s">
        <v>783</v>
      </c>
      <c r="C3778" s="2506">
        <v>45579.625</v>
      </c>
      <c r="D3778" s="2506">
        <v>45582.583333333336</v>
      </c>
      <c r="E3778" s="2508">
        <v>71.0</v>
      </c>
      <c r="F3778" s="2508" t="s">
        <v>753</v>
      </c>
      <c r="G3778" s="2508">
        <v>7.0</v>
      </c>
      <c r="H3778" s="2508">
        <v>30.0</v>
      </c>
      <c r="I3778" s="2508">
        <v>764.0</v>
      </c>
      <c r="J3778" s="2508">
        <v>18.0</v>
      </c>
      <c r="K3778" s="2510">
        <v>942318.0</v>
      </c>
      <c r="L3778" s="2510">
        <v>24162.0</v>
      </c>
      <c r="M3778" s="2508">
        <v>85.0</v>
      </c>
      <c r="N3778" s="2508">
        <v>29.0</v>
      </c>
      <c r="O3778" s="2508">
        <v>39.0</v>
      </c>
      <c r="P3778" s="2508">
        <v>0.5</v>
      </c>
    </row>
    <row r="3779">
      <c r="A3779" s="2505" t="s">
        <v>35</v>
      </c>
      <c r="B3779" s="2505" t="s">
        <v>783</v>
      </c>
      <c r="C3779" s="2506">
        <v>45586.625</v>
      </c>
      <c r="D3779" s="2506">
        <v>45589.583333333336</v>
      </c>
      <c r="E3779" s="2508">
        <v>71.0</v>
      </c>
      <c r="F3779" s="2508" t="s">
        <v>753</v>
      </c>
      <c r="G3779" s="2508">
        <v>7.0</v>
      </c>
      <c r="H3779" s="2508">
        <v>29.0</v>
      </c>
      <c r="I3779" s="2508">
        <v>775.0</v>
      </c>
      <c r="J3779" s="2508">
        <v>14.0</v>
      </c>
      <c r="K3779" s="2510">
        <v>896356.0</v>
      </c>
      <c r="L3779" s="2510">
        <v>16297.0</v>
      </c>
      <c r="M3779" s="2508">
        <v>95.0</v>
      </c>
      <c r="N3779" s="2508">
        <v>20.0</v>
      </c>
      <c r="O3779" s="2508">
        <v>55.0</v>
      </c>
      <c r="P3779" s="2508">
        <v>0.8</v>
      </c>
    </row>
    <row r="3780">
      <c r="A3780" s="2505" t="s">
        <v>34</v>
      </c>
      <c r="B3780" s="2505" t="s">
        <v>783</v>
      </c>
      <c r="C3780" s="2506">
        <v>45593.583333333336</v>
      </c>
      <c r="D3780" s="2506">
        <v>45596.583333333336</v>
      </c>
      <c r="E3780" s="2508">
        <v>72.0</v>
      </c>
      <c r="F3780" s="2508" t="s">
        <v>753</v>
      </c>
      <c r="G3780" s="2508">
        <v>7.0</v>
      </c>
      <c r="H3780" s="2508">
        <v>38.0</v>
      </c>
      <c r="I3780" s="2508">
        <v>727.0</v>
      </c>
      <c r="J3780" s="2508">
        <v>24.0</v>
      </c>
      <c r="K3780" s="2510">
        <v>900221.0</v>
      </c>
      <c r="L3780" s="2510">
        <v>19154.0</v>
      </c>
      <c r="M3780" s="2508">
        <v>89.0</v>
      </c>
      <c r="N3780" s="2508">
        <v>24.0</v>
      </c>
      <c r="O3780" s="2508">
        <v>47.0</v>
      </c>
      <c r="P3780" s="2508">
        <v>0.7</v>
      </c>
    </row>
    <row r="3781">
      <c r="A3781" s="2505" t="s">
        <v>33</v>
      </c>
      <c r="B3781" s="2505" t="s">
        <v>783</v>
      </c>
      <c r="C3781" s="2506">
        <v>45600.583333333336</v>
      </c>
      <c r="D3781" s="2506">
        <v>45603.583333333336</v>
      </c>
      <c r="E3781" s="2508">
        <v>72.0</v>
      </c>
      <c r="F3781" s="2508" t="s">
        <v>753</v>
      </c>
      <c r="G3781" s="2508">
        <v>6.0</v>
      </c>
      <c r="H3781" s="2508">
        <v>47.0</v>
      </c>
      <c r="I3781" s="2508">
        <v>685.0</v>
      </c>
      <c r="J3781" s="2508">
        <v>28.0</v>
      </c>
      <c r="K3781" s="2510">
        <v>978755.0</v>
      </c>
      <c r="L3781" s="2510">
        <v>13050.0</v>
      </c>
      <c r="M3781" s="2508">
        <v>116.0</v>
      </c>
      <c r="N3781" s="2508">
        <v>16.0</v>
      </c>
      <c r="O3781" s="2508">
        <v>75.0</v>
      </c>
      <c r="P3781" s="2508">
        <v>1.0</v>
      </c>
    </row>
    <row r="3782">
      <c r="A3782" s="2505" t="s">
        <v>32</v>
      </c>
      <c r="B3782" s="2505" t="s">
        <v>783</v>
      </c>
      <c r="C3782" s="2506">
        <v>45607.583333333336</v>
      </c>
      <c r="D3782" s="2506">
        <v>45610.583333333336</v>
      </c>
      <c r="E3782" s="2508">
        <v>72.0</v>
      </c>
      <c r="F3782" s="2508" t="s">
        <v>753</v>
      </c>
      <c r="G3782" s="2508">
        <v>7.0</v>
      </c>
      <c r="H3782" s="2508">
        <v>17.0</v>
      </c>
      <c r="I3782" s="2508">
        <v>849.0</v>
      </c>
      <c r="J3782" s="2508">
        <v>12.0</v>
      </c>
      <c r="K3782" s="2510">
        <v>1974296.0</v>
      </c>
      <c r="L3782" s="2510">
        <v>25640.0</v>
      </c>
      <c r="M3782" s="2508">
        <v>62.0</v>
      </c>
      <c r="N3782" s="2508">
        <v>32.0</v>
      </c>
      <c r="O3782" s="2508">
        <v>77.0</v>
      </c>
      <c r="P3782" s="2508">
        <v>1.1</v>
      </c>
    </row>
    <row r="3783">
      <c r="A3783" s="2505" t="s">
        <v>31</v>
      </c>
      <c r="B3783" s="2505" t="s">
        <v>783</v>
      </c>
      <c r="C3783" s="2506">
        <v>45614.583333333336</v>
      </c>
      <c r="D3783" s="2506">
        <v>45617.583333333336</v>
      </c>
      <c r="E3783" s="2508">
        <v>72.0</v>
      </c>
      <c r="F3783" s="2508" t="s">
        <v>753</v>
      </c>
      <c r="G3783" s="2508">
        <v>7.0</v>
      </c>
      <c r="H3783" s="2508">
        <v>19.0</v>
      </c>
      <c r="I3783" s="2508">
        <v>829.0</v>
      </c>
      <c r="J3783" s="2508">
        <v>11.0</v>
      </c>
      <c r="K3783" s="2510">
        <v>3059943.0</v>
      </c>
      <c r="L3783" s="2510">
        <v>35581.0</v>
      </c>
      <c r="M3783" s="2508">
        <v>70.0</v>
      </c>
      <c r="N3783" s="2508">
        <v>44.0</v>
      </c>
      <c r="O3783" s="2508">
        <v>86.0</v>
      </c>
      <c r="P3783" s="2508">
        <v>1.2</v>
      </c>
    </row>
    <row r="3784">
      <c r="A3784" s="2505" t="s">
        <v>30</v>
      </c>
      <c r="B3784" s="2505" t="s">
        <v>783</v>
      </c>
      <c r="C3784" s="2506">
        <v>45621.583333333336</v>
      </c>
      <c r="D3784" s="2506">
        <v>45624.583333333336</v>
      </c>
      <c r="E3784" s="2508">
        <v>72.0</v>
      </c>
      <c r="F3784" s="2508" t="s">
        <v>753</v>
      </c>
      <c r="G3784" s="2508">
        <v>7.0</v>
      </c>
      <c r="H3784" s="2508">
        <v>50.0</v>
      </c>
      <c r="I3784" s="2508">
        <v>685.0</v>
      </c>
      <c r="J3784" s="2508">
        <v>32.0</v>
      </c>
      <c r="K3784" s="2510">
        <v>628514.0</v>
      </c>
      <c r="L3784" s="2510">
        <v>23278.0</v>
      </c>
      <c r="M3784" s="2508">
        <v>86.0</v>
      </c>
      <c r="N3784" s="2508">
        <v>29.0</v>
      </c>
      <c r="O3784" s="2508">
        <v>27.0</v>
      </c>
      <c r="P3784" s="2508">
        <v>0.4</v>
      </c>
    </row>
    <row r="3785">
      <c r="A3785" s="2505" t="s">
        <v>29</v>
      </c>
      <c r="B3785" s="2505" t="s">
        <v>783</v>
      </c>
      <c r="C3785" s="2506">
        <v>45628.583333333336</v>
      </c>
      <c r="D3785" s="2506">
        <v>45631.583333333336</v>
      </c>
      <c r="E3785" s="2508">
        <v>72.0</v>
      </c>
      <c r="F3785" s="2508" t="s">
        <v>753</v>
      </c>
      <c r="G3785" s="2508">
        <v>7.0</v>
      </c>
      <c r="H3785" s="2508">
        <v>36.0</v>
      </c>
      <c r="I3785" s="2508">
        <v>772.0</v>
      </c>
      <c r="J3785" s="2508">
        <v>18.0</v>
      </c>
      <c r="K3785" s="2510">
        <v>1208059.0</v>
      </c>
      <c r="L3785" s="2510">
        <v>22794.0</v>
      </c>
      <c r="M3785" s="2508">
        <v>89.0</v>
      </c>
      <c r="N3785" s="2508">
        <v>28.0</v>
      </c>
      <c r="O3785" s="2508">
        <v>53.0</v>
      </c>
      <c r="P3785" s="2508">
        <v>0.7</v>
      </c>
    </row>
    <row r="3786">
      <c r="A3786" s="2505" t="s">
        <v>28</v>
      </c>
      <c r="B3786" s="2505" t="s">
        <v>783</v>
      </c>
      <c r="C3786" s="2506">
        <v>45635.583333333336</v>
      </c>
      <c r="D3786" s="2506">
        <v>45638.583333333336</v>
      </c>
      <c r="E3786" s="2508">
        <v>72.0</v>
      </c>
      <c r="F3786" s="2508" t="s">
        <v>753</v>
      </c>
      <c r="G3786" s="2508">
        <v>6.0</v>
      </c>
      <c r="H3786" s="2508">
        <v>33.0</v>
      </c>
      <c r="I3786" s="2508">
        <v>790.0</v>
      </c>
      <c r="J3786" s="2508">
        <v>19.0</v>
      </c>
      <c r="K3786" s="2510">
        <v>1414175.0</v>
      </c>
      <c r="L3786" s="2510">
        <v>27196.0</v>
      </c>
      <c r="M3786" s="2508">
        <v>84.0</v>
      </c>
      <c r="N3786" s="2508">
        <v>34.0</v>
      </c>
      <c r="O3786" s="2508">
        <v>52.0</v>
      </c>
      <c r="P3786" s="2508">
        <v>0.7</v>
      </c>
    </row>
    <row r="3787">
      <c r="A3787" s="2505" t="s">
        <v>27</v>
      </c>
      <c r="B3787" s="2505" t="s">
        <v>783</v>
      </c>
      <c r="C3787" s="2506">
        <v>45642.583333333336</v>
      </c>
      <c r="D3787" s="2506">
        <v>45645.583333333336</v>
      </c>
      <c r="E3787" s="2508">
        <v>72.0</v>
      </c>
      <c r="F3787" s="2508" t="s">
        <v>753</v>
      </c>
      <c r="G3787" s="2508">
        <v>6.0</v>
      </c>
      <c r="H3787" s="2508">
        <v>23.0</v>
      </c>
      <c r="I3787" s="2508">
        <v>825.0</v>
      </c>
      <c r="J3787" s="2508">
        <v>15.0</v>
      </c>
      <c r="K3787" s="2510">
        <v>1580002.0</v>
      </c>
      <c r="L3787" s="2510">
        <v>35909.0</v>
      </c>
      <c r="M3787" s="2508">
        <v>55.0</v>
      </c>
      <c r="N3787" s="2508">
        <v>45.0</v>
      </c>
      <c r="O3787" s="2508">
        <v>44.0</v>
      </c>
      <c r="P3787" s="2508">
        <v>0.6</v>
      </c>
    </row>
    <row r="3788">
      <c r="A3788" s="2505" t="s">
        <v>26</v>
      </c>
      <c r="B3788" s="2505" t="s">
        <v>783</v>
      </c>
      <c r="C3788" s="2506">
        <v>45649.583333333336</v>
      </c>
      <c r="D3788" s="2506">
        <v>45652.583333333336</v>
      </c>
      <c r="E3788" s="2508">
        <v>72.0</v>
      </c>
      <c r="F3788" s="2508" t="s">
        <v>753</v>
      </c>
      <c r="G3788" s="2508">
        <v>7.0</v>
      </c>
      <c r="H3788" s="2508">
        <v>19.0</v>
      </c>
      <c r="I3788" s="2508">
        <v>784.0</v>
      </c>
      <c r="J3788" s="2508">
        <v>17.0</v>
      </c>
      <c r="K3788" s="2510">
        <v>890805.0</v>
      </c>
      <c r="L3788" s="2510">
        <v>55675.0</v>
      </c>
      <c r="M3788" s="2508">
        <v>37.0</v>
      </c>
      <c r="N3788" s="2508">
        <v>69.0</v>
      </c>
      <c r="O3788" s="2508">
        <v>16.0</v>
      </c>
      <c r="P3788" s="2508">
        <v>0.2</v>
      </c>
    </row>
    <row r="3789">
      <c r="A3789" s="2505" t="s">
        <v>25</v>
      </c>
      <c r="B3789" s="2505" t="s">
        <v>783</v>
      </c>
      <c r="C3789" s="2506">
        <v>45656.583333333336</v>
      </c>
      <c r="D3789" s="2506">
        <v>45659.583333333336</v>
      </c>
      <c r="E3789" s="2508">
        <v>72.0</v>
      </c>
      <c r="F3789" s="2508" t="s">
        <v>753</v>
      </c>
      <c r="G3789" s="2508">
        <v>6.0</v>
      </c>
      <c r="H3789" s="2508">
        <v>25.0</v>
      </c>
      <c r="I3789" s="2508">
        <v>775.0</v>
      </c>
      <c r="J3789" s="2508">
        <v>16.0</v>
      </c>
      <c r="K3789" s="2510">
        <v>851184.0</v>
      </c>
      <c r="L3789" s="2510">
        <v>28373.0</v>
      </c>
      <c r="M3789" s="2508">
        <v>65.0</v>
      </c>
      <c r="N3789" s="2508">
        <v>35.0</v>
      </c>
      <c r="O3789" s="2508">
        <v>30.0</v>
      </c>
      <c r="P3789" s="2508">
        <v>0.4</v>
      </c>
    </row>
    <row r="3790">
      <c r="A3790" s="2505" t="s">
        <v>24</v>
      </c>
      <c r="B3790" s="2505" t="s">
        <v>783</v>
      </c>
      <c r="C3790" s="2506">
        <v>45663.583333333336</v>
      </c>
      <c r="D3790" s="2506">
        <v>45666.583333333336</v>
      </c>
      <c r="E3790" s="2508">
        <v>72.0</v>
      </c>
      <c r="F3790" s="2508" t="s">
        <v>753</v>
      </c>
      <c r="G3790" s="2508">
        <v>6.0</v>
      </c>
      <c r="H3790" s="2508">
        <v>7.0</v>
      </c>
      <c r="I3790" s="2508">
        <v>915.0</v>
      </c>
      <c r="J3790" s="2508">
        <v>4.0</v>
      </c>
      <c r="K3790" s="2510">
        <v>3292004.0</v>
      </c>
      <c r="L3790" s="2510">
        <v>38729.0</v>
      </c>
      <c r="M3790" s="2508">
        <v>45.0</v>
      </c>
      <c r="N3790" s="2508">
        <v>48.0</v>
      </c>
      <c r="O3790" s="2508">
        <v>85.0</v>
      </c>
      <c r="P3790" s="2508">
        <v>1.2</v>
      </c>
    </row>
    <row r="3791">
      <c r="A3791" s="2505" t="s">
        <v>23</v>
      </c>
      <c r="B3791" s="2505" t="s">
        <v>783</v>
      </c>
      <c r="C3791" s="2506">
        <v>45670.583333333336</v>
      </c>
      <c r="D3791" s="2506">
        <v>45673.583333333336</v>
      </c>
      <c r="E3791" s="2508">
        <v>72.0</v>
      </c>
      <c r="F3791" s="2508" t="s">
        <v>753</v>
      </c>
      <c r="G3791" s="2508">
        <v>8.0</v>
      </c>
      <c r="H3791" s="2508">
        <v>11.0</v>
      </c>
      <c r="I3791" s="2508">
        <v>879.0</v>
      </c>
      <c r="J3791" s="2508">
        <v>7.0</v>
      </c>
      <c r="K3791" s="2510">
        <v>1947653.0</v>
      </c>
      <c r="L3791" s="2510">
        <v>33580.0</v>
      </c>
      <c r="M3791" s="2508">
        <v>51.0</v>
      </c>
      <c r="N3791" s="2508">
        <v>42.0</v>
      </c>
      <c r="O3791" s="2508">
        <v>58.0</v>
      </c>
      <c r="P3791" s="2508">
        <v>0.8</v>
      </c>
    </row>
    <row r="3792">
      <c r="A3792" s="2505" t="s">
        <v>22</v>
      </c>
      <c r="B3792" s="2505" t="s">
        <v>783</v>
      </c>
      <c r="C3792" s="2506">
        <v>45677.583333333336</v>
      </c>
      <c r="D3792" s="2506">
        <v>45680.583333333336</v>
      </c>
      <c r="E3792" s="2508">
        <v>72.0</v>
      </c>
      <c r="F3792" s="2508" t="s">
        <v>753</v>
      </c>
      <c r="G3792" s="2508">
        <v>8.0</v>
      </c>
      <c r="H3792" s="2508">
        <v>14.0</v>
      </c>
      <c r="I3792" s="2508">
        <v>859.0</v>
      </c>
      <c r="J3792" s="2508">
        <v>7.0</v>
      </c>
      <c r="K3792" s="2510">
        <v>3633134.0</v>
      </c>
      <c r="L3792" s="2510">
        <v>41286.0</v>
      </c>
      <c r="M3792" s="2508">
        <v>65.0</v>
      </c>
      <c r="N3792" s="2508">
        <v>51.0</v>
      </c>
      <c r="O3792" s="2508">
        <v>88.0</v>
      </c>
      <c r="P3792" s="2508">
        <v>1.2</v>
      </c>
    </row>
    <row r="3793">
      <c r="A3793" s="2505" t="s">
        <v>21</v>
      </c>
      <c r="B3793" s="2505" t="s">
        <v>783</v>
      </c>
      <c r="C3793" s="2506">
        <v>45684.583333333336</v>
      </c>
      <c r="D3793" s="2506">
        <v>45687.583333333336</v>
      </c>
      <c r="E3793" s="2508">
        <v>72.0</v>
      </c>
      <c r="F3793" s="2508" t="s">
        <v>753</v>
      </c>
      <c r="G3793" s="2508">
        <v>8.0</v>
      </c>
      <c r="H3793" s="2508">
        <v>13.0</v>
      </c>
      <c r="I3793" s="2508">
        <v>890.0</v>
      </c>
      <c r="J3793" s="2508">
        <v>5.0</v>
      </c>
      <c r="K3793" s="2510">
        <v>2710644.0</v>
      </c>
      <c r="L3793" s="2510">
        <v>46735.0</v>
      </c>
      <c r="M3793" s="2508">
        <v>51.0</v>
      </c>
      <c r="N3793" s="2508">
        <v>58.0</v>
      </c>
      <c r="O3793" s="2508">
        <v>58.0</v>
      </c>
      <c r="P3793" s="2508">
        <v>0.8</v>
      </c>
    </row>
    <row r="3794">
      <c r="A3794" s="2505" t="s">
        <v>20</v>
      </c>
      <c r="B3794" s="2505" t="s">
        <v>783</v>
      </c>
      <c r="C3794" s="2506">
        <v>45691.583333333336</v>
      </c>
      <c r="D3794" s="2506">
        <v>45694.583333333336</v>
      </c>
      <c r="E3794" s="2508">
        <v>72.0</v>
      </c>
      <c r="F3794" s="2508" t="s">
        <v>753</v>
      </c>
      <c r="G3794" s="2508">
        <v>8.0</v>
      </c>
      <c r="H3794" s="2508">
        <v>15.0</v>
      </c>
      <c r="I3794" s="2508">
        <v>893.0</v>
      </c>
      <c r="J3794" s="2508">
        <v>14.0</v>
      </c>
      <c r="K3794" s="2510">
        <v>2062506.0</v>
      </c>
      <c r="L3794" s="2510">
        <v>71121.0</v>
      </c>
      <c r="M3794" s="2508">
        <v>35.0</v>
      </c>
      <c r="N3794" s="2508">
        <v>88.0</v>
      </c>
      <c r="O3794" s="2508">
        <v>29.0</v>
      </c>
      <c r="P3794" s="2508">
        <v>0.4</v>
      </c>
    </row>
    <row r="3795">
      <c r="A3795" s="2505" t="s">
        <v>19</v>
      </c>
      <c r="B3795" s="2505" t="s">
        <v>783</v>
      </c>
      <c r="C3795" s="2506">
        <v>45698.583333333336</v>
      </c>
      <c r="D3795" s="2506">
        <v>45701.583333333336</v>
      </c>
      <c r="E3795" s="2508">
        <v>72.0</v>
      </c>
      <c r="F3795" s="2508" t="s">
        <v>753</v>
      </c>
      <c r="G3795" s="2508">
        <v>7.0</v>
      </c>
      <c r="H3795" s="2508">
        <v>27.0</v>
      </c>
      <c r="I3795" s="2508">
        <v>776.0</v>
      </c>
      <c r="J3795" s="2508">
        <v>27.0</v>
      </c>
      <c r="K3795" s="2510">
        <v>975436.0</v>
      </c>
      <c r="L3795" s="2510">
        <v>46449.0</v>
      </c>
      <c r="M3795" s="2508">
        <v>44.0</v>
      </c>
      <c r="N3795" s="2508">
        <v>58.0</v>
      </c>
      <c r="O3795" s="2508">
        <v>21.0</v>
      </c>
      <c r="P3795" s="2508">
        <v>0.3</v>
      </c>
    </row>
    <row r="3796">
      <c r="A3796" s="2505" t="s">
        <v>18</v>
      </c>
      <c r="B3796" s="2505" t="s">
        <v>783</v>
      </c>
      <c r="C3796" s="2506">
        <v>45705.583333333336</v>
      </c>
      <c r="D3796" s="2506">
        <v>45708.583333333336</v>
      </c>
      <c r="E3796" s="2508">
        <v>72.0</v>
      </c>
      <c r="F3796" s="2508" t="s">
        <v>753</v>
      </c>
      <c r="G3796" s="2508">
        <v>6.0</v>
      </c>
      <c r="H3796" s="2508">
        <v>6.0</v>
      </c>
      <c r="I3796" s="2508">
        <v>910.0</v>
      </c>
      <c r="J3796" s="2508">
        <v>11.0</v>
      </c>
      <c r="K3796" s="2510">
        <v>2326060.0</v>
      </c>
      <c r="L3796" s="2510">
        <v>2326060.0</v>
      </c>
      <c r="M3796" s="2508">
        <v>1.0</v>
      </c>
      <c r="N3796" s="2508">
        <v>2889.0</v>
      </c>
      <c r="O3796" s="2508">
        <v>1.0</v>
      </c>
      <c r="P3796" s="2508">
        <v>0.0</v>
      </c>
    </row>
    <row r="3797">
      <c r="A3797" s="2505" t="s">
        <v>17</v>
      </c>
      <c r="B3797" s="2505" t="s">
        <v>783</v>
      </c>
      <c r="C3797" s="2506">
        <v>45712.583333333336</v>
      </c>
      <c r="D3797" s="2506">
        <v>45715.583333333336</v>
      </c>
      <c r="E3797" s="2508">
        <v>72.0</v>
      </c>
      <c r="F3797" s="2508" t="s">
        <v>753</v>
      </c>
      <c r="G3797" s="2508">
        <v>8.0</v>
      </c>
      <c r="H3797" s="2508">
        <v>171.0</v>
      </c>
      <c r="I3797" s="2508">
        <v>0.0</v>
      </c>
      <c r="J3797" s="2508">
        <v>177.0</v>
      </c>
      <c r="K3797" s="2510">
        <v>0.0</v>
      </c>
      <c r="L3797" s="2510">
        <v>0.0</v>
      </c>
      <c r="M3797" s="2508">
        <v>177.0</v>
      </c>
      <c r="N3797" s="2508">
        <v>0.0</v>
      </c>
      <c r="O3797" s="2508">
        <v>0.0</v>
      </c>
      <c r="P3797" s="2508">
        <v>0.0</v>
      </c>
    </row>
    <row r="3798">
      <c r="A3798" s="2505" t="s">
        <v>16</v>
      </c>
      <c r="B3798" s="2505" t="s">
        <v>783</v>
      </c>
      <c r="C3798" s="2506">
        <v>45719.583333333336</v>
      </c>
      <c r="D3798" s="2506">
        <v>45722.583333333336</v>
      </c>
      <c r="E3798" s="2508">
        <v>72.0</v>
      </c>
      <c r="F3798" s="2508" t="s">
        <v>753</v>
      </c>
      <c r="G3798" s="2508">
        <v>1.0</v>
      </c>
      <c r="H3798" s="2508">
        <v>162.0</v>
      </c>
      <c r="I3798" s="2508">
        <v>0.0</v>
      </c>
      <c r="J3798" s="2508">
        <v>177.0</v>
      </c>
      <c r="K3798" s="2510">
        <v>0.0</v>
      </c>
      <c r="L3798" s="2510">
        <v>0.0</v>
      </c>
      <c r="M3798" s="2508">
        <v>169.0</v>
      </c>
      <c r="N3798" s="2508">
        <v>0.0</v>
      </c>
      <c r="O3798" s="2508">
        <v>0.0</v>
      </c>
      <c r="P3798" s="2508">
        <v>0.0</v>
      </c>
    </row>
    <row r="3799">
      <c r="A3799" s="2505" t="s">
        <v>782</v>
      </c>
      <c r="B3799" s="2505" t="s">
        <v>783</v>
      </c>
      <c r="C3799" s="2506">
        <v>45502.625</v>
      </c>
      <c r="D3799" s="2506">
        <v>45505.583333333336</v>
      </c>
      <c r="E3799" s="2508">
        <v>71.0</v>
      </c>
      <c r="F3799" s="2508" t="s">
        <v>458</v>
      </c>
      <c r="G3799" s="2508">
        <v>5.0</v>
      </c>
      <c r="H3799" s="2508">
        <v>69.0</v>
      </c>
      <c r="I3799" s="2508">
        <v>581.0</v>
      </c>
      <c r="J3799" s="2508">
        <v>81.0</v>
      </c>
      <c r="K3799" s="2510">
        <v>145252.0</v>
      </c>
      <c r="L3799" s="2510">
        <v>6602.0</v>
      </c>
      <c r="M3799" s="2508">
        <v>62.0</v>
      </c>
      <c r="N3799" s="2508">
        <v>30.0</v>
      </c>
      <c r="O3799" s="2508">
        <v>22.0</v>
      </c>
      <c r="P3799" s="2508">
        <v>0.3</v>
      </c>
    </row>
    <row r="3800">
      <c r="A3800" s="2505" t="s">
        <v>46</v>
      </c>
      <c r="B3800" s="2505" t="s">
        <v>783</v>
      </c>
      <c r="C3800" s="2506">
        <v>45509.625</v>
      </c>
      <c r="D3800" s="2506">
        <v>45512.583333333336</v>
      </c>
      <c r="E3800" s="2508">
        <v>71.0</v>
      </c>
      <c r="F3800" s="2508" t="s">
        <v>458</v>
      </c>
      <c r="G3800" s="2508">
        <v>5.0</v>
      </c>
      <c r="H3800" s="2508">
        <v>44.0</v>
      </c>
      <c r="I3800" s="2508">
        <v>688.0</v>
      </c>
      <c r="J3800" s="2508">
        <v>65.0</v>
      </c>
      <c r="K3800" s="2510">
        <v>162195.0</v>
      </c>
      <c r="L3800" s="2510">
        <v>9011.0</v>
      </c>
      <c r="M3800" s="2508">
        <v>50.0</v>
      </c>
      <c r="N3800" s="2508">
        <v>39.0</v>
      </c>
      <c r="O3800" s="2508">
        <v>18.0</v>
      </c>
      <c r="P3800" s="2508">
        <v>0.3</v>
      </c>
    </row>
    <row r="3801">
      <c r="A3801" s="2505" t="s">
        <v>45</v>
      </c>
      <c r="B3801" s="2505" t="s">
        <v>783</v>
      </c>
      <c r="C3801" s="2506">
        <v>45516.625</v>
      </c>
      <c r="D3801" s="2506">
        <v>45519.583333333336</v>
      </c>
      <c r="E3801" s="2508">
        <v>71.0</v>
      </c>
      <c r="F3801" s="2508" t="s">
        <v>458</v>
      </c>
      <c r="G3801" s="2508">
        <v>5.0</v>
      </c>
      <c r="H3801" s="2508">
        <v>113.0</v>
      </c>
      <c r="I3801" s="2508">
        <v>350.0</v>
      </c>
      <c r="J3801" s="2508">
        <v>122.0</v>
      </c>
      <c r="K3801" s="2510">
        <v>43204.0</v>
      </c>
      <c r="L3801" s="2510">
        <v>3928.0</v>
      </c>
      <c r="M3801" s="2508">
        <v>95.0</v>
      </c>
      <c r="N3801" s="2508">
        <v>17.0</v>
      </c>
      <c r="O3801" s="2508">
        <v>11.0</v>
      </c>
      <c r="P3801" s="2508">
        <v>0.2</v>
      </c>
    </row>
    <row r="3802">
      <c r="A3802" s="2505" t="s">
        <v>44</v>
      </c>
      <c r="B3802" s="2505" t="s">
        <v>783</v>
      </c>
      <c r="C3802" s="2506">
        <v>45523.625</v>
      </c>
      <c r="D3802" s="2506">
        <v>45526.583333333336</v>
      </c>
      <c r="E3802" s="2508">
        <v>71.0</v>
      </c>
      <c r="F3802" s="2508" t="s">
        <v>458</v>
      </c>
      <c r="G3802" s="2508">
        <v>4.0</v>
      </c>
      <c r="H3802" s="2508">
        <v>114.0</v>
      </c>
      <c r="I3802" s="2508">
        <v>373.0</v>
      </c>
      <c r="J3802" s="2508">
        <v>127.0</v>
      </c>
      <c r="K3802" s="2510">
        <v>50880.0</v>
      </c>
      <c r="L3802" s="2510">
        <v>4625.0</v>
      </c>
      <c r="M3802" s="2508">
        <v>92.0</v>
      </c>
      <c r="N3802" s="2508">
        <v>20.0</v>
      </c>
      <c r="O3802" s="2508">
        <v>11.0</v>
      </c>
      <c r="P3802" s="2508">
        <v>0.2</v>
      </c>
    </row>
    <row r="3803">
      <c r="A3803" s="2505" t="s">
        <v>43</v>
      </c>
      <c r="B3803" s="2505" t="s">
        <v>783</v>
      </c>
      <c r="C3803" s="2506">
        <v>45530.625</v>
      </c>
      <c r="D3803" s="2506">
        <v>45533.583333333336</v>
      </c>
      <c r="E3803" s="2508">
        <v>71.0</v>
      </c>
      <c r="F3803" s="2508" t="s">
        <v>458</v>
      </c>
      <c r="G3803" s="2508">
        <v>5.0</v>
      </c>
      <c r="H3803" s="2508">
        <v>82.0</v>
      </c>
      <c r="I3803" s="2508">
        <v>505.0</v>
      </c>
      <c r="J3803" s="2508">
        <v>99.0</v>
      </c>
      <c r="K3803" s="2510">
        <v>88961.0</v>
      </c>
      <c r="L3803" s="2510">
        <v>6843.0</v>
      </c>
      <c r="M3803" s="2508">
        <v>70.0</v>
      </c>
      <c r="N3803" s="2508">
        <v>29.0</v>
      </c>
      <c r="O3803" s="2508">
        <v>13.0</v>
      </c>
      <c r="P3803" s="2508">
        <v>0.2</v>
      </c>
    </row>
    <row r="3804">
      <c r="A3804" s="2505" t="s">
        <v>42</v>
      </c>
      <c r="B3804" s="2505" t="s">
        <v>783</v>
      </c>
      <c r="C3804" s="2506">
        <v>45537.708333333336</v>
      </c>
      <c r="D3804" s="2506">
        <v>45540.666666666664</v>
      </c>
      <c r="E3804" s="2508">
        <v>71.0</v>
      </c>
      <c r="F3804" s="2508" t="s">
        <v>458</v>
      </c>
      <c r="G3804" s="2508">
        <v>4.0</v>
      </c>
      <c r="H3804" s="2508">
        <v>86.0</v>
      </c>
      <c r="I3804" s="2508">
        <v>492.0</v>
      </c>
      <c r="J3804" s="2508">
        <v>114.0</v>
      </c>
      <c r="K3804" s="2510">
        <v>86080.0</v>
      </c>
      <c r="L3804" s="2510">
        <v>7825.0</v>
      </c>
      <c r="M3804" s="2508">
        <v>57.0</v>
      </c>
      <c r="N3804" s="2508">
        <v>34.0</v>
      </c>
      <c r="O3804" s="2508">
        <v>11.0</v>
      </c>
      <c r="P3804" s="2508">
        <v>0.2</v>
      </c>
    </row>
    <row r="3805">
      <c r="A3805" s="2505" t="s">
        <v>41</v>
      </c>
      <c r="B3805" s="2505" t="s">
        <v>783</v>
      </c>
      <c r="C3805" s="2506">
        <v>45544.708333333336</v>
      </c>
      <c r="D3805" s="2506">
        <v>45547.583333333336</v>
      </c>
      <c r="E3805" s="2508">
        <v>69.0</v>
      </c>
      <c r="F3805" s="2508" t="s">
        <v>458</v>
      </c>
      <c r="G3805" s="2508">
        <v>4.0</v>
      </c>
      <c r="H3805" s="2508">
        <v>104.0</v>
      </c>
      <c r="I3805" s="2508">
        <v>425.0</v>
      </c>
      <c r="J3805" s="2508">
        <v>121.0</v>
      </c>
      <c r="K3805" s="2510">
        <v>59709.0</v>
      </c>
      <c r="L3805" s="2510">
        <v>5971.0</v>
      </c>
      <c r="M3805" s="2508">
        <v>74.0</v>
      </c>
      <c r="N3805" s="2508">
        <v>26.0</v>
      </c>
      <c r="O3805" s="2508">
        <v>10.0</v>
      </c>
      <c r="P3805" s="2508">
        <v>0.1</v>
      </c>
    </row>
    <row r="3806">
      <c r="A3806" s="2505" t="s">
        <v>40</v>
      </c>
      <c r="B3806" s="2505" t="s">
        <v>783</v>
      </c>
      <c r="C3806" s="2506">
        <v>45551.708333333336</v>
      </c>
      <c r="D3806" s="2506">
        <v>45554.583333333336</v>
      </c>
      <c r="E3806" s="2508">
        <v>69.0</v>
      </c>
      <c r="F3806" s="2508" t="s">
        <v>458</v>
      </c>
      <c r="G3806" s="2508">
        <v>4.0</v>
      </c>
      <c r="H3806" s="2508">
        <v>106.0</v>
      </c>
      <c r="I3806" s="2508">
        <v>397.0</v>
      </c>
      <c r="J3806" s="2508">
        <v>132.0</v>
      </c>
      <c r="K3806" s="2510">
        <v>40759.0</v>
      </c>
      <c r="L3806" s="2510">
        <v>5823.0</v>
      </c>
      <c r="M3806" s="2508">
        <v>75.0</v>
      </c>
      <c r="N3806" s="2508">
        <v>25.0</v>
      </c>
      <c r="O3806" s="2508">
        <v>7.0</v>
      </c>
      <c r="P3806" s="2508">
        <v>0.1</v>
      </c>
    </row>
    <row r="3807">
      <c r="A3807" s="2505" t="s">
        <v>39</v>
      </c>
      <c r="B3807" s="2505" t="s">
        <v>783</v>
      </c>
      <c r="C3807" s="2506">
        <v>45558.708333333336</v>
      </c>
      <c r="D3807" s="2506">
        <v>45561.583333333336</v>
      </c>
      <c r="E3807" s="2508">
        <v>69.0</v>
      </c>
      <c r="F3807" s="2508" t="s">
        <v>458</v>
      </c>
      <c r="G3807" s="2508">
        <v>6.0</v>
      </c>
      <c r="H3807" s="2508">
        <v>86.0</v>
      </c>
      <c r="I3807" s="2508">
        <v>522.0</v>
      </c>
      <c r="J3807" s="2508">
        <v>111.0</v>
      </c>
      <c r="K3807" s="2510">
        <v>96771.0</v>
      </c>
      <c r="L3807" s="2510">
        <v>8064.0</v>
      </c>
      <c r="M3807" s="2508">
        <v>69.0</v>
      </c>
      <c r="N3807" s="2508">
        <v>35.0</v>
      </c>
      <c r="O3807" s="2508">
        <v>12.0</v>
      </c>
      <c r="P3807" s="2508">
        <v>0.2</v>
      </c>
    </row>
    <row r="3808">
      <c r="A3808" s="2505" t="s">
        <v>38</v>
      </c>
      <c r="B3808" s="2505" t="s">
        <v>783</v>
      </c>
      <c r="C3808" s="2506">
        <v>45565.708333333336</v>
      </c>
      <c r="D3808" s="2506">
        <v>45568.583333333336</v>
      </c>
      <c r="E3808" s="2508">
        <v>69.0</v>
      </c>
      <c r="F3808" s="2508" t="s">
        <v>458</v>
      </c>
      <c r="G3808" s="2508">
        <v>4.0</v>
      </c>
      <c r="H3808" s="2508">
        <v>114.0</v>
      </c>
      <c r="I3808" s="2508">
        <v>370.0</v>
      </c>
      <c r="J3808" s="2508">
        <v>135.0</v>
      </c>
      <c r="K3808" s="2510">
        <v>45533.0</v>
      </c>
      <c r="L3808" s="2510">
        <v>7589.0</v>
      </c>
      <c r="M3808" s="2508">
        <v>65.0</v>
      </c>
      <c r="N3808" s="2508">
        <v>33.0</v>
      </c>
      <c r="O3808" s="2508">
        <v>6.0</v>
      </c>
      <c r="P3808" s="2508">
        <v>0.1</v>
      </c>
    </row>
    <row r="3809">
      <c r="A3809" s="2505" t="s">
        <v>37</v>
      </c>
      <c r="B3809" s="2505" t="s">
        <v>783</v>
      </c>
      <c r="C3809" s="2506">
        <v>45572.625</v>
      </c>
      <c r="D3809" s="2506">
        <v>45575.583333333336</v>
      </c>
      <c r="E3809" s="2508">
        <v>71.0</v>
      </c>
      <c r="F3809" s="2508" t="s">
        <v>458</v>
      </c>
      <c r="G3809" s="2508">
        <v>4.0</v>
      </c>
      <c r="H3809" s="2508">
        <v>113.0</v>
      </c>
      <c r="I3809" s="2508">
        <v>417.0</v>
      </c>
      <c r="J3809" s="2508">
        <v>141.0</v>
      </c>
      <c r="K3809" s="2510">
        <v>62497.0</v>
      </c>
      <c r="L3809" s="2510">
        <v>10416.0</v>
      </c>
      <c r="M3809" s="2508">
        <v>45.0</v>
      </c>
      <c r="N3809" s="2508">
        <v>45.0</v>
      </c>
      <c r="O3809" s="2508">
        <v>6.0</v>
      </c>
      <c r="P3809" s="2508">
        <v>0.1</v>
      </c>
    </row>
    <row r="3810">
      <c r="A3810" s="2505" t="s">
        <v>36</v>
      </c>
      <c r="B3810" s="2505" t="s">
        <v>783</v>
      </c>
      <c r="C3810" s="2506">
        <v>45579.625</v>
      </c>
      <c r="D3810" s="2506">
        <v>45582.583333333336</v>
      </c>
      <c r="E3810" s="2508">
        <v>71.0</v>
      </c>
      <c r="F3810" s="2508" t="s">
        <v>458</v>
      </c>
      <c r="G3810" s="2508">
        <v>3.0</v>
      </c>
      <c r="H3810" s="2508">
        <v>54.0</v>
      </c>
      <c r="I3810" s="2508">
        <v>663.0</v>
      </c>
      <c r="J3810" s="2508">
        <v>91.0</v>
      </c>
      <c r="K3810" s="2510">
        <v>183901.0</v>
      </c>
      <c r="L3810" s="2510">
        <v>18390.0</v>
      </c>
      <c r="M3810" s="2508">
        <v>28.0</v>
      </c>
      <c r="N3810" s="2508">
        <v>79.0</v>
      </c>
      <c r="O3810" s="2508">
        <v>10.0</v>
      </c>
      <c r="P3810" s="2508">
        <v>0.1</v>
      </c>
    </row>
    <row r="3811">
      <c r="A3811" s="2505" t="s">
        <v>35</v>
      </c>
      <c r="B3811" s="2505" t="s">
        <v>783</v>
      </c>
      <c r="C3811" s="2506">
        <v>45586.625</v>
      </c>
      <c r="D3811" s="2506">
        <v>45589.583333333336</v>
      </c>
      <c r="E3811" s="2508">
        <v>71.0</v>
      </c>
      <c r="F3811" s="2508" t="s">
        <v>458</v>
      </c>
      <c r="G3811" s="2508">
        <v>5.0</v>
      </c>
      <c r="H3811" s="2508">
        <v>174.0</v>
      </c>
      <c r="I3811" s="2508">
        <v>0.0</v>
      </c>
      <c r="J3811" s="2508">
        <v>183.0</v>
      </c>
      <c r="K3811" s="2510">
        <v>0.0</v>
      </c>
      <c r="L3811" s="2510">
        <v>0.0</v>
      </c>
      <c r="M3811" s="2508">
        <v>175.0</v>
      </c>
      <c r="N3811" s="2508">
        <v>0.0</v>
      </c>
      <c r="O3811" s="2508">
        <v>0.0</v>
      </c>
      <c r="P3811" s="2508">
        <v>0.0</v>
      </c>
    </row>
    <row r="3812">
      <c r="A3812" s="2505" t="s">
        <v>34</v>
      </c>
      <c r="B3812" s="2505" t="s">
        <v>783</v>
      </c>
      <c r="C3812" s="2506">
        <v>45593.583333333336</v>
      </c>
      <c r="D3812" s="2506">
        <v>45596.583333333336</v>
      </c>
      <c r="E3812" s="2508">
        <v>72.0</v>
      </c>
      <c r="F3812" s="2508" t="s">
        <v>458</v>
      </c>
      <c r="G3812" s="2508">
        <v>1.0</v>
      </c>
      <c r="H3812" s="2508">
        <v>120.0</v>
      </c>
      <c r="I3812" s="2508">
        <v>334.0</v>
      </c>
      <c r="J3812" s="2508">
        <v>128.0</v>
      </c>
      <c r="K3812" s="2510">
        <v>79950.0</v>
      </c>
      <c r="L3812" s="2510">
        <v>4442.0</v>
      </c>
      <c r="M3812" s="2508">
        <v>112.0</v>
      </c>
      <c r="N3812" s="2508">
        <v>19.0</v>
      </c>
      <c r="O3812" s="2508">
        <v>18.0</v>
      </c>
      <c r="P3812" s="2508">
        <v>0.3</v>
      </c>
    </row>
    <row r="3813">
      <c r="A3813" s="2505" t="s">
        <v>33</v>
      </c>
      <c r="B3813" s="2505" t="s">
        <v>783</v>
      </c>
      <c r="C3813" s="2506">
        <v>45600.583333333336</v>
      </c>
      <c r="D3813" s="2506">
        <v>45603.583333333336</v>
      </c>
      <c r="E3813" s="2508">
        <v>72.0</v>
      </c>
      <c r="F3813" s="2508" t="s">
        <v>458</v>
      </c>
      <c r="G3813" s="2508">
        <v>3.0</v>
      </c>
      <c r="H3813" s="2508">
        <v>135.0</v>
      </c>
      <c r="I3813" s="2508">
        <v>286.0</v>
      </c>
      <c r="J3813" s="2508">
        <v>137.0</v>
      </c>
      <c r="K3813" s="2510">
        <v>58151.0</v>
      </c>
      <c r="L3813" s="2510">
        <v>4154.0</v>
      </c>
      <c r="M3813" s="2508">
        <v>113.0</v>
      </c>
      <c r="N3813" s="2508">
        <v>17.0</v>
      </c>
      <c r="O3813" s="2508">
        <v>14.0</v>
      </c>
      <c r="P3813" s="2508">
        <v>0.2</v>
      </c>
    </row>
    <row r="3814">
      <c r="A3814" s="2505" t="s">
        <v>32</v>
      </c>
      <c r="B3814" s="2505" t="s">
        <v>783</v>
      </c>
      <c r="C3814" s="2506">
        <v>45607.583333333336</v>
      </c>
      <c r="D3814" s="2506">
        <v>45610.583333333336</v>
      </c>
      <c r="E3814" s="2508">
        <v>72.0</v>
      </c>
      <c r="F3814" s="2508" t="s">
        <v>458</v>
      </c>
      <c r="G3814" s="2508">
        <v>3.0</v>
      </c>
      <c r="H3814" s="2508">
        <v>157.0</v>
      </c>
      <c r="I3814" s="2508">
        <v>190.0</v>
      </c>
      <c r="J3814" s="2508">
        <v>154.0</v>
      </c>
      <c r="K3814" s="2510">
        <v>56334.0</v>
      </c>
      <c r="L3814" s="2510">
        <v>3314.0</v>
      </c>
      <c r="M3814" s="2508">
        <v>137.0</v>
      </c>
      <c r="N3814" s="2508">
        <v>14.0</v>
      </c>
      <c r="O3814" s="2508">
        <v>17.0</v>
      </c>
      <c r="P3814" s="2508">
        <v>0.2</v>
      </c>
    </row>
    <row r="3815">
      <c r="A3815" s="2505" t="s">
        <v>31</v>
      </c>
      <c r="B3815" s="2505" t="s">
        <v>783</v>
      </c>
      <c r="C3815" s="2506">
        <v>45614.583333333336</v>
      </c>
      <c r="D3815" s="2506">
        <v>45617.583333333336</v>
      </c>
      <c r="E3815" s="2508">
        <v>72.0</v>
      </c>
      <c r="F3815" s="2508" t="s">
        <v>458</v>
      </c>
      <c r="G3815" s="2508">
        <v>2.0</v>
      </c>
      <c r="H3815" s="2508">
        <v>171.0</v>
      </c>
      <c r="I3815" s="2508">
        <v>23.0</v>
      </c>
      <c r="J3815" s="2508">
        <v>176.0</v>
      </c>
      <c r="K3815" s="2510">
        <v>2111.0</v>
      </c>
      <c r="L3815" s="2510">
        <v>2111.0</v>
      </c>
      <c r="M3815" s="2508">
        <v>160.0</v>
      </c>
      <c r="N3815" s="2508">
        <v>9.0</v>
      </c>
      <c r="O3815" s="2508">
        <v>1.0</v>
      </c>
      <c r="P3815" s="2508">
        <v>0.0</v>
      </c>
    </row>
    <row r="3816">
      <c r="A3816" s="2505" t="s">
        <v>30</v>
      </c>
      <c r="B3816" s="2505" t="s">
        <v>783</v>
      </c>
      <c r="C3816" s="2506">
        <v>45621.583333333336</v>
      </c>
      <c r="D3816" s="2506">
        <v>45624.583333333336</v>
      </c>
      <c r="E3816" s="2508">
        <v>72.0</v>
      </c>
      <c r="F3816" s="2508" t="s">
        <v>458</v>
      </c>
      <c r="G3816" s="2508">
        <v>2.0</v>
      </c>
      <c r="H3816" s="2508">
        <v>139.0</v>
      </c>
      <c r="I3816" s="2508">
        <v>264.0</v>
      </c>
      <c r="J3816" s="2508">
        <v>145.0</v>
      </c>
      <c r="K3816" s="2510">
        <v>44378.0</v>
      </c>
      <c r="L3816" s="2510">
        <v>4931.0</v>
      </c>
      <c r="M3816" s="2508">
        <v>108.0</v>
      </c>
      <c r="N3816" s="2508">
        <v>21.0</v>
      </c>
      <c r="O3816" s="2508">
        <v>9.0</v>
      </c>
      <c r="P3816" s="2508">
        <v>0.1</v>
      </c>
    </row>
    <row r="3817">
      <c r="A3817" s="2505" t="s">
        <v>29</v>
      </c>
      <c r="B3817" s="2505" t="s">
        <v>783</v>
      </c>
      <c r="C3817" s="2506">
        <v>45628.583333333336</v>
      </c>
      <c r="D3817" s="2506">
        <v>45631.583333333336</v>
      </c>
      <c r="E3817" s="2508">
        <v>72.0</v>
      </c>
      <c r="F3817" s="2508" t="s">
        <v>458</v>
      </c>
      <c r="G3817" s="2508">
        <v>3.0</v>
      </c>
      <c r="H3817" s="2508">
        <v>151.0</v>
      </c>
      <c r="I3817" s="2508">
        <v>190.0</v>
      </c>
      <c r="J3817" s="2508">
        <v>160.0</v>
      </c>
      <c r="K3817" s="2510">
        <v>29796.0</v>
      </c>
      <c r="L3817" s="2510">
        <v>4257.0</v>
      </c>
      <c r="M3817" s="2508">
        <v>121.0</v>
      </c>
      <c r="N3817" s="2508">
        <v>18.0</v>
      </c>
      <c r="O3817" s="2508">
        <v>7.0</v>
      </c>
      <c r="P3817" s="2508">
        <v>0.1</v>
      </c>
    </row>
    <row r="3818">
      <c r="A3818" s="2505" t="s">
        <v>28</v>
      </c>
      <c r="B3818" s="2505" t="s">
        <v>783</v>
      </c>
      <c r="C3818" s="2506">
        <v>45635.583333333336</v>
      </c>
      <c r="D3818" s="2506">
        <v>45638.583333333336</v>
      </c>
      <c r="E3818" s="2508">
        <v>72.0</v>
      </c>
      <c r="F3818" s="2508" t="s">
        <v>458</v>
      </c>
      <c r="G3818" s="2508">
        <v>3.0</v>
      </c>
      <c r="H3818" s="2508">
        <v>131.0</v>
      </c>
      <c r="I3818" s="2508">
        <v>299.0</v>
      </c>
      <c r="J3818" s="2508">
        <v>136.0</v>
      </c>
      <c r="K3818" s="2510">
        <v>54300.0</v>
      </c>
      <c r="L3818" s="2510">
        <v>5430.0</v>
      </c>
      <c r="M3818" s="2508">
        <v>108.0</v>
      </c>
      <c r="N3818" s="2508">
        <v>23.0</v>
      </c>
      <c r="O3818" s="2508">
        <v>10.0</v>
      </c>
      <c r="P3818" s="2508">
        <v>0.1</v>
      </c>
    </row>
    <row r="3819">
      <c r="A3819" s="2505" t="s">
        <v>27</v>
      </c>
      <c r="B3819" s="2505" t="s">
        <v>783</v>
      </c>
      <c r="C3819" s="2506">
        <v>45642.583333333336</v>
      </c>
      <c r="D3819" s="2506">
        <v>45645.583333333336</v>
      </c>
      <c r="E3819" s="2508">
        <v>72.0</v>
      </c>
      <c r="F3819" s="2508" t="s">
        <v>458</v>
      </c>
      <c r="G3819" s="2508">
        <v>3.0</v>
      </c>
      <c r="H3819" s="2508">
        <v>136.0</v>
      </c>
      <c r="I3819" s="2508">
        <v>273.0</v>
      </c>
      <c r="J3819" s="2508">
        <v>142.0</v>
      </c>
      <c r="K3819" s="2510">
        <v>42468.0</v>
      </c>
      <c r="L3819" s="2510">
        <v>4719.0</v>
      </c>
      <c r="M3819" s="2508">
        <v>118.0</v>
      </c>
      <c r="N3819" s="2508">
        <v>20.0</v>
      </c>
      <c r="O3819" s="2508">
        <v>9.0</v>
      </c>
      <c r="P3819" s="2508">
        <v>0.1</v>
      </c>
    </row>
    <row r="3820">
      <c r="A3820" s="2505" t="s">
        <v>26</v>
      </c>
      <c r="B3820" s="2505" t="s">
        <v>783</v>
      </c>
      <c r="C3820" s="2506">
        <v>45649.583333333336</v>
      </c>
      <c r="D3820" s="2506">
        <v>45652.583333333336</v>
      </c>
      <c r="E3820" s="2508">
        <v>72.0</v>
      </c>
      <c r="F3820" s="2508" t="s">
        <v>458</v>
      </c>
      <c r="G3820" s="2508">
        <v>3.0</v>
      </c>
      <c r="H3820" s="2508">
        <v>105.0</v>
      </c>
      <c r="I3820" s="2508">
        <v>364.0</v>
      </c>
      <c r="J3820" s="2508">
        <v>115.0</v>
      </c>
      <c r="K3820" s="2510">
        <v>58642.0</v>
      </c>
      <c r="L3820" s="2510">
        <v>5331.0</v>
      </c>
      <c r="M3820" s="2508">
        <v>104.0</v>
      </c>
      <c r="N3820" s="2508">
        <v>22.0</v>
      </c>
      <c r="O3820" s="2508">
        <v>11.0</v>
      </c>
      <c r="P3820" s="2508">
        <v>0.2</v>
      </c>
    </row>
    <row r="3821">
      <c r="A3821" s="2505" t="s">
        <v>25</v>
      </c>
      <c r="B3821" s="2505" t="s">
        <v>783</v>
      </c>
      <c r="C3821" s="2506">
        <v>45656.583333333336</v>
      </c>
      <c r="D3821" s="2506">
        <v>45659.583333333336</v>
      </c>
      <c r="E3821" s="2508">
        <v>72.0</v>
      </c>
      <c r="F3821" s="2508" t="s">
        <v>458</v>
      </c>
      <c r="G3821" s="2508">
        <v>3.0</v>
      </c>
      <c r="H3821" s="2508">
        <v>76.0</v>
      </c>
      <c r="I3821" s="2508">
        <v>511.0</v>
      </c>
      <c r="J3821" s="2508">
        <v>103.0</v>
      </c>
      <c r="K3821" s="2510">
        <v>92116.0</v>
      </c>
      <c r="L3821" s="2510">
        <v>10235.0</v>
      </c>
      <c r="M3821" s="2508">
        <v>53.0</v>
      </c>
      <c r="N3821" s="2508">
        <v>43.0</v>
      </c>
      <c r="O3821" s="2508">
        <v>9.0</v>
      </c>
      <c r="P3821" s="2508">
        <v>0.1</v>
      </c>
    </row>
    <row r="3822">
      <c r="A3822" s="2505" t="s">
        <v>24</v>
      </c>
      <c r="B3822" s="2505" t="s">
        <v>783</v>
      </c>
      <c r="C3822" s="2506">
        <v>45663.583333333336</v>
      </c>
      <c r="D3822" s="2506">
        <v>45666.583333333336</v>
      </c>
      <c r="E3822" s="2508">
        <v>72.0</v>
      </c>
      <c r="F3822" s="2508" t="s">
        <v>458</v>
      </c>
      <c r="G3822" s="2508">
        <v>4.0</v>
      </c>
      <c r="H3822" s="2508">
        <v>84.0</v>
      </c>
      <c r="I3822" s="2508">
        <v>519.0</v>
      </c>
      <c r="J3822" s="2508">
        <v>117.0</v>
      </c>
      <c r="K3822" s="2510">
        <v>80550.0</v>
      </c>
      <c r="L3822" s="2510">
        <v>16110.0</v>
      </c>
      <c r="M3822" s="2508">
        <v>29.0</v>
      </c>
      <c r="N3822" s="2508">
        <v>67.0</v>
      </c>
      <c r="O3822" s="2508">
        <v>5.0</v>
      </c>
      <c r="P3822" s="2508">
        <v>0.1</v>
      </c>
    </row>
    <row r="3823">
      <c r="A3823" s="2505" t="s">
        <v>23</v>
      </c>
      <c r="B3823" s="2505" t="s">
        <v>783</v>
      </c>
      <c r="C3823" s="2506">
        <v>45670.583333333336</v>
      </c>
      <c r="D3823" s="2506">
        <v>45673.583333333336</v>
      </c>
      <c r="E3823" s="2508">
        <v>72.0</v>
      </c>
      <c r="F3823" s="2508" t="s">
        <v>458</v>
      </c>
      <c r="G3823" s="2508">
        <v>4.0</v>
      </c>
      <c r="H3823" s="2508">
        <v>146.0</v>
      </c>
      <c r="I3823" s="2508">
        <v>220.0</v>
      </c>
      <c r="J3823" s="2508">
        <v>158.0</v>
      </c>
      <c r="K3823" s="2510">
        <v>12123.0</v>
      </c>
      <c r="L3823" s="2510">
        <v>6062.0</v>
      </c>
      <c r="M3823" s="2508">
        <v>84.0</v>
      </c>
      <c r="N3823" s="2508">
        <v>25.0</v>
      </c>
      <c r="O3823" s="2508">
        <v>2.0</v>
      </c>
      <c r="P3823" s="2508">
        <v>0.0</v>
      </c>
    </row>
    <row r="3824">
      <c r="A3824" s="2505" t="s">
        <v>22</v>
      </c>
      <c r="B3824" s="2505" t="s">
        <v>783</v>
      </c>
      <c r="C3824" s="2506">
        <v>45677.583333333336</v>
      </c>
      <c r="D3824" s="2506">
        <v>45680.583333333336</v>
      </c>
      <c r="E3824" s="2508">
        <v>72.0</v>
      </c>
      <c r="F3824" s="2508" t="s">
        <v>458</v>
      </c>
      <c r="G3824" s="2508">
        <v>4.0</v>
      </c>
      <c r="H3824" s="2508">
        <v>128.0</v>
      </c>
      <c r="I3824" s="2508">
        <v>301.0</v>
      </c>
      <c r="J3824" s="2508">
        <v>149.0</v>
      </c>
      <c r="K3824" s="2510">
        <v>42507.0</v>
      </c>
      <c r="L3824" s="2510">
        <v>8501.0</v>
      </c>
      <c r="M3824" s="2508">
        <v>84.0</v>
      </c>
      <c r="N3824" s="2508">
        <v>35.0</v>
      </c>
      <c r="O3824" s="2508">
        <v>5.0</v>
      </c>
      <c r="P3824" s="2508">
        <v>0.1</v>
      </c>
    </row>
    <row r="3825">
      <c r="A3825" s="2505" t="s">
        <v>21</v>
      </c>
      <c r="B3825" s="2505" t="s">
        <v>783</v>
      </c>
      <c r="C3825" s="2506">
        <v>45684.583333333336</v>
      </c>
      <c r="D3825" s="2506">
        <v>45687.583333333336</v>
      </c>
      <c r="E3825" s="2508">
        <v>72.0</v>
      </c>
      <c r="F3825" s="2508" t="s">
        <v>458</v>
      </c>
      <c r="G3825" s="2508">
        <v>4.0</v>
      </c>
      <c r="H3825" s="2508">
        <v>92.0</v>
      </c>
      <c r="I3825" s="2508">
        <v>497.0</v>
      </c>
      <c r="J3825" s="2508">
        <v>134.0</v>
      </c>
      <c r="K3825" s="2510">
        <v>84205.0</v>
      </c>
      <c r="L3825" s="2510">
        <v>28068.0</v>
      </c>
      <c r="M3825" s="2508">
        <v>21.0</v>
      </c>
      <c r="N3825" s="2508">
        <v>117.0</v>
      </c>
      <c r="O3825" s="2508">
        <v>3.0</v>
      </c>
      <c r="P3825" s="2508">
        <v>0.0</v>
      </c>
    </row>
    <row r="3826">
      <c r="A3826" s="2505" t="s">
        <v>20</v>
      </c>
      <c r="B3826" s="2505" t="s">
        <v>783</v>
      </c>
      <c r="C3826" s="2506">
        <v>45691.583333333336</v>
      </c>
      <c r="D3826" s="2506">
        <v>45694.583333333336</v>
      </c>
      <c r="E3826" s="2508">
        <v>72.0</v>
      </c>
      <c r="F3826" s="2508" t="s">
        <v>458</v>
      </c>
      <c r="G3826" s="2508">
        <v>3.0</v>
      </c>
      <c r="H3826" s="2508">
        <v>128.0</v>
      </c>
      <c r="I3826" s="2508">
        <v>291.0</v>
      </c>
      <c r="J3826" s="2508">
        <v>142.0</v>
      </c>
      <c r="K3826" s="2510">
        <v>47169.0</v>
      </c>
      <c r="L3826" s="2510">
        <v>6738.0</v>
      </c>
      <c r="M3826" s="2508">
        <v>92.0</v>
      </c>
      <c r="N3826" s="2508">
        <v>28.0</v>
      </c>
      <c r="O3826" s="2508">
        <v>7.0</v>
      </c>
      <c r="P3826" s="2508">
        <v>0.1</v>
      </c>
    </row>
    <row r="3827">
      <c r="A3827" s="2505" t="s">
        <v>19</v>
      </c>
      <c r="B3827" s="2505" t="s">
        <v>783</v>
      </c>
      <c r="C3827" s="2506">
        <v>45698.583333333336</v>
      </c>
      <c r="D3827" s="2506">
        <v>45701.583333333336</v>
      </c>
      <c r="E3827" s="2508">
        <v>72.0</v>
      </c>
      <c r="F3827" s="2508" t="s">
        <v>458</v>
      </c>
      <c r="G3827" s="2508">
        <v>2.0</v>
      </c>
      <c r="H3827" s="2508">
        <v>58.0</v>
      </c>
      <c r="I3827" s="2508">
        <v>611.0</v>
      </c>
      <c r="J3827" s="2508">
        <v>81.0</v>
      </c>
      <c r="K3827" s="2510">
        <v>180025.0</v>
      </c>
      <c r="L3827" s="2510">
        <v>22503.0</v>
      </c>
      <c r="M3827" s="2508">
        <v>28.0</v>
      </c>
      <c r="N3827" s="2508">
        <v>94.0</v>
      </c>
      <c r="O3827" s="2508">
        <v>8.0</v>
      </c>
      <c r="P3827" s="2508">
        <v>0.1</v>
      </c>
    </row>
    <row r="3828">
      <c r="A3828" s="2505" t="s">
        <v>18</v>
      </c>
      <c r="B3828" s="2505" t="s">
        <v>783</v>
      </c>
      <c r="C3828" s="2506">
        <v>45705.583333333336</v>
      </c>
      <c r="D3828" s="2506">
        <v>45708.583333333336</v>
      </c>
      <c r="E3828" s="2508">
        <v>72.0</v>
      </c>
      <c r="F3828" s="2508" t="s">
        <v>458</v>
      </c>
      <c r="G3828" s="2508">
        <v>5.0</v>
      </c>
      <c r="H3828" s="2508">
        <v>167.0</v>
      </c>
      <c r="I3828" s="2508">
        <v>0.0</v>
      </c>
      <c r="J3828" s="2508">
        <v>173.0</v>
      </c>
      <c r="K3828" s="2510">
        <v>0.0</v>
      </c>
      <c r="L3828" s="2510">
        <v>0.0</v>
      </c>
      <c r="M3828" s="2508">
        <v>175.0</v>
      </c>
      <c r="N3828" s="2508">
        <v>0.0</v>
      </c>
      <c r="O3828" s="2508">
        <v>0.0</v>
      </c>
      <c r="P3828" s="2508">
        <v>0.0</v>
      </c>
    </row>
    <row r="3829">
      <c r="A3829" s="2505" t="s">
        <v>17</v>
      </c>
      <c r="B3829" s="2505" t="s">
        <v>783</v>
      </c>
      <c r="C3829" s="2506">
        <v>45712.583333333336</v>
      </c>
      <c r="D3829" s="2506">
        <v>45715.583333333336</v>
      </c>
      <c r="E3829" s="2508">
        <v>72.0</v>
      </c>
      <c r="F3829" s="2508" t="s">
        <v>458</v>
      </c>
      <c r="G3829" s="2508">
        <v>1.0</v>
      </c>
      <c r="H3829" s="2508">
        <v>126.0</v>
      </c>
      <c r="I3829" s="2508">
        <v>307.0</v>
      </c>
      <c r="J3829" s="2508">
        <v>148.0</v>
      </c>
      <c r="K3829" s="2510">
        <v>21908.0</v>
      </c>
      <c r="L3829" s="2510">
        <v>10954.0</v>
      </c>
      <c r="M3829" s="2508">
        <v>57.0</v>
      </c>
      <c r="N3829" s="2508">
        <v>46.0</v>
      </c>
      <c r="O3829" s="2508">
        <v>2.0</v>
      </c>
      <c r="P3829" s="2508">
        <v>0.0</v>
      </c>
    </row>
    <row r="3830">
      <c r="A3830" s="2505" t="s">
        <v>16</v>
      </c>
      <c r="B3830" s="2505" t="s">
        <v>783</v>
      </c>
      <c r="C3830" s="2506">
        <v>45719.583333333336</v>
      </c>
      <c r="D3830" s="2506">
        <v>45722.583333333336</v>
      </c>
      <c r="E3830" s="2508">
        <v>72.0</v>
      </c>
      <c r="F3830" s="2508" t="s">
        <v>458</v>
      </c>
      <c r="G3830" s="2508">
        <v>3.0</v>
      </c>
      <c r="H3830" s="2508">
        <v>124.0</v>
      </c>
      <c r="I3830" s="2508">
        <v>273.0</v>
      </c>
      <c r="J3830" s="2508">
        <v>135.0</v>
      </c>
      <c r="K3830" s="2510">
        <v>22735.0</v>
      </c>
      <c r="L3830" s="2510">
        <v>4547.0</v>
      </c>
      <c r="M3830" s="2508">
        <v>99.0</v>
      </c>
      <c r="N3830" s="2508">
        <v>19.0</v>
      </c>
      <c r="O3830" s="2508">
        <v>5.0</v>
      </c>
      <c r="P3830" s="2508">
        <v>0.1</v>
      </c>
    </row>
    <row r="3831">
      <c r="A3831" s="2505" t="s">
        <v>37</v>
      </c>
      <c r="B3831" s="2505" t="s">
        <v>783</v>
      </c>
      <c r="C3831" s="2506">
        <v>45572.625</v>
      </c>
      <c r="D3831" s="2506">
        <v>45575.583333333336</v>
      </c>
      <c r="E3831" s="2508">
        <v>71.0</v>
      </c>
      <c r="F3831" s="2508" t="s">
        <v>477</v>
      </c>
      <c r="G3831" s="2508">
        <v>6.0</v>
      </c>
      <c r="H3831" s="2508">
        <v>67.0</v>
      </c>
      <c r="I3831" s="2508">
        <v>593.0</v>
      </c>
      <c r="J3831" s="2508">
        <v>44.0</v>
      </c>
      <c r="K3831" s="2510">
        <v>431960.0</v>
      </c>
      <c r="L3831" s="2510">
        <v>14895.0</v>
      </c>
      <c r="M3831" s="2508">
        <v>109.0</v>
      </c>
      <c r="N3831" s="2508">
        <v>20.0</v>
      </c>
      <c r="O3831" s="2508">
        <v>29.0</v>
      </c>
      <c r="P3831" s="2508">
        <v>0.4</v>
      </c>
    </row>
    <row r="3832">
      <c r="A3832" s="2505" t="s">
        <v>36</v>
      </c>
      <c r="B3832" s="2505" t="s">
        <v>783</v>
      </c>
      <c r="C3832" s="2506">
        <v>45579.625</v>
      </c>
      <c r="D3832" s="2506">
        <v>45582.583333333336</v>
      </c>
      <c r="E3832" s="2508">
        <v>71.0</v>
      </c>
      <c r="F3832" s="2508" t="s">
        <v>477</v>
      </c>
      <c r="G3832" s="2508">
        <v>6.0</v>
      </c>
      <c r="H3832" s="2508">
        <v>62.0</v>
      </c>
      <c r="I3832" s="2508">
        <v>622.0</v>
      </c>
      <c r="J3832" s="2508">
        <v>34.0</v>
      </c>
      <c r="K3832" s="2510">
        <v>568983.0</v>
      </c>
      <c r="L3832" s="2510">
        <v>12931.0</v>
      </c>
      <c r="M3832" s="2508">
        <v>118.0</v>
      </c>
      <c r="N3832" s="2508">
        <v>18.0</v>
      </c>
      <c r="O3832" s="2508">
        <v>44.0</v>
      </c>
      <c r="P3832" s="2508">
        <v>0.6</v>
      </c>
    </row>
    <row r="3833">
      <c r="A3833" s="2505" t="s">
        <v>35</v>
      </c>
      <c r="B3833" s="2505" t="s">
        <v>783</v>
      </c>
      <c r="C3833" s="2506">
        <v>45586.625</v>
      </c>
      <c r="D3833" s="2506">
        <v>45589.583333333336</v>
      </c>
      <c r="E3833" s="2508">
        <v>71.0</v>
      </c>
      <c r="F3833" s="2508" t="s">
        <v>477</v>
      </c>
      <c r="G3833" s="2508">
        <v>6.0</v>
      </c>
      <c r="H3833" s="2508">
        <v>43.0</v>
      </c>
      <c r="I3833" s="2508">
        <v>684.0</v>
      </c>
      <c r="J3833" s="2508">
        <v>29.0</v>
      </c>
      <c r="K3833" s="2510">
        <v>500712.0</v>
      </c>
      <c r="L3833" s="2510">
        <v>13177.0</v>
      </c>
      <c r="M3833" s="2508">
        <v>94.0</v>
      </c>
      <c r="N3833" s="2508">
        <v>20.0</v>
      </c>
      <c r="O3833" s="2508">
        <v>38.0</v>
      </c>
      <c r="P3833" s="2508">
        <v>0.5</v>
      </c>
    </row>
    <row r="3834">
      <c r="A3834" s="2505" t="s">
        <v>34</v>
      </c>
      <c r="B3834" s="2505" t="s">
        <v>783</v>
      </c>
      <c r="C3834" s="2506">
        <v>45593.583333333336</v>
      </c>
      <c r="D3834" s="2506">
        <v>45596.583333333336</v>
      </c>
      <c r="E3834" s="2508">
        <v>72.0</v>
      </c>
      <c r="F3834" s="2508" t="s">
        <v>477</v>
      </c>
      <c r="G3834" s="2508">
        <v>6.0</v>
      </c>
      <c r="H3834" s="2508">
        <v>80.0</v>
      </c>
      <c r="I3834" s="2508">
        <v>493.0</v>
      </c>
      <c r="J3834" s="2508">
        <v>61.0</v>
      </c>
      <c r="K3834" s="2510">
        <v>280052.0</v>
      </c>
      <c r="L3834" s="2510">
        <v>11669.0</v>
      </c>
      <c r="M3834" s="2508">
        <v>117.0</v>
      </c>
      <c r="N3834" s="2508">
        <v>18.0</v>
      </c>
      <c r="O3834" s="2508">
        <v>24.0</v>
      </c>
      <c r="P3834" s="2508">
        <v>0.3</v>
      </c>
    </row>
    <row r="3835">
      <c r="A3835" s="2505" t="s">
        <v>33</v>
      </c>
      <c r="B3835" s="2505" t="s">
        <v>783</v>
      </c>
      <c r="C3835" s="2506">
        <v>45600.583333333336</v>
      </c>
      <c r="D3835" s="2506">
        <v>45603.583333333336</v>
      </c>
      <c r="E3835" s="2508">
        <v>72.0</v>
      </c>
      <c r="F3835" s="2508" t="s">
        <v>477</v>
      </c>
      <c r="G3835" s="2508">
        <v>4.0</v>
      </c>
      <c r="H3835" s="2508">
        <v>81.0</v>
      </c>
      <c r="I3835" s="2508">
        <v>539.0</v>
      </c>
      <c r="J3835" s="2508">
        <v>63.0</v>
      </c>
      <c r="K3835" s="2510">
        <v>373305.0</v>
      </c>
      <c r="L3835" s="2510">
        <v>14932.0</v>
      </c>
      <c r="M3835" s="2508">
        <v>90.0</v>
      </c>
      <c r="N3835" s="2508">
        <v>23.0</v>
      </c>
      <c r="O3835" s="2508">
        <v>25.0</v>
      </c>
      <c r="P3835" s="2508">
        <v>0.3</v>
      </c>
    </row>
    <row r="3836">
      <c r="A3836" s="2505" t="s">
        <v>32</v>
      </c>
      <c r="B3836" s="2505" t="s">
        <v>783</v>
      </c>
      <c r="C3836" s="2506">
        <v>45607.583333333336</v>
      </c>
      <c r="D3836" s="2506">
        <v>45610.583333333336</v>
      </c>
      <c r="E3836" s="2508">
        <v>72.0</v>
      </c>
      <c r="F3836" s="2508" t="s">
        <v>477</v>
      </c>
      <c r="G3836" s="2508">
        <v>6.0</v>
      </c>
      <c r="H3836" s="2508">
        <v>36.0</v>
      </c>
      <c r="I3836" s="2508">
        <v>735.0</v>
      </c>
      <c r="J3836" s="2508">
        <v>32.0</v>
      </c>
      <c r="K3836" s="2510">
        <v>848970.0</v>
      </c>
      <c r="L3836" s="2510">
        <v>20214.0</v>
      </c>
      <c r="M3836" s="2508">
        <v>66.0</v>
      </c>
      <c r="N3836" s="2508">
        <v>31.0</v>
      </c>
      <c r="O3836" s="2508">
        <v>42.0</v>
      </c>
      <c r="P3836" s="2508">
        <v>0.6</v>
      </c>
    </row>
    <row r="3837">
      <c r="A3837" s="2505" t="s">
        <v>31</v>
      </c>
      <c r="B3837" s="2505" t="s">
        <v>783</v>
      </c>
      <c r="C3837" s="2506">
        <v>45614.583333333336</v>
      </c>
      <c r="D3837" s="2506">
        <v>45617.583333333336</v>
      </c>
      <c r="E3837" s="2508">
        <v>72.0</v>
      </c>
      <c r="F3837" s="2508" t="s">
        <v>477</v>
      </c>
      <c r="G3837" s="2508">
        <v>6.0</v>
      </c>
      <c r="H3837" s="2508">
        <v>20.0</v>
      </c>
      <c r="I3837" s="2508">
        <v>825.0</v>
      </c>
      <c r="J3837" s="2508">
        <v>15.0</v>
      </c>
      <c r="K3837" s="2510">
        <v>2108835.0</v>
      </c>
      <c r="L3837" s="2510">
        <v>40555.0</v>
      </c>
      <c r="M3837" s="2508">
        <v>46.0</v>
      </c>
      <c r="N3837" s="2508">
        <v>63.0</v>
      </c>
      <c r="O3837" s="2508">
        <v>52.0</v>
      </c>
      <c r="P3837" s="2508">
        <v>0.7</v>
      </c>
    </row>
    <row r="3838">
      <c r="A3838" s="2505" t="s">
        <v>30</v>
      </c>
      <c r="B3838" s="2505" t="s">
        <v>783</v>
      </c>
      <c r="C3838" s="2506">
        <v>45621.583333333336</v>
      </c>
      <c r="D3838" s="2506">
        <v>45624.583333333336</v>
      </c>
      <c r="E3838" s="2508">
        <v>72.0</v>
      </c>
      <c r="F3838" s="2508" t="s">
        <v>477</v>
      </c>
      <c r="G3838" s="2508">
        <v>7.0</v>
      </c>
      <c r="H3838" s="2508">
        <v>16.0</v>
      </c>
      <c r="I3838" s="2508">
        <v>861.0</v>
      </c>
      <c r="J3838" s="2508">
        <v>11.0</v>
      </c>
      <c r="K3838" s="2510">
        <v>1650152.0</v>
      </c>
      <c r="L3838" s="2510">
        <v>40248.0</v>
      </c>
      <c r="M3838" s="2508">
        <v>41.0</v>
      </c>
      <c r="N3838" s="2508">
        <v>62.0</v>
      </c>
      <c r="O3838" s="2508">
        <v>41.0</v>
      </c>
      <c r="P3838" s="2508">
        <v>0.6</v>
      </c>
    </row>
    <row r="3839">
      <c r="A3839" s="2505" t="s">
        <v>29</v>
      </c>
      <c r="B3839" s="2505" t="s">
        <v>783</v>
      </c>
      <c r="C3839" s="2506">
        <v>45628.583333333336</v>
      </c>
      <c r="D3839" s="2506">
        <v>45631.583333333336</v>
      </c>
      <c r="E3839" s="2508">
        <v>72.0</v>
      </c>
      <c r="F3839" s="2508" t="s">
        <v>477</v>
      </c>
      <c r="G3839" s="2508">
        <v>7.0</v>
      </c>
      <c r="H3839" s="2508">
        <v>21.0</v>
      </c>
      <c r="I3839" s="2508">
        <v>845.0</v>
      </c>
      <c r="J3839" s="2508">
        <v>24.0</v>
      </c>
      <c r="K3839" s="2510">
        <v>1156546.0</v>
      </c>
      <c r="L3839" s="2510">
        <v>44483.0</v>
      </c>
      <c r="M3839" s="2508">
        <v>35.0</v>
      </c>
      <c r="N3839" s="2508">
        <v>69.0</v>
      </c>
      <c r="O3839" s="2508">
        <v>26.0</v>
      </c>
      <c r="P3839" s="2508">
        <v>0.4</v>
      </c>
    </row>
    <row r="3840">
      <c r="A3840" s="2505" t="s">
        <v>28</v>
      </c>
      <c r="B3840" s="2505" t="s">
        <v>783</v>
      </c>
      <c r="C3840" s="2506">
        <v>45635.583333333336</v>
      </c>
      <c r="D3840" s="2506">
        <v>45638.583333333336</v>
      </c>
      <c r="E3840" s="2508">
        <v>72.0</v>
      </c>
      <c r="F3840" s="2508" t="s">
        <v>477</v>
      </c>
      <c r="G3840" s="2508">
        <v>8.0</v>
      </c>
      <c r="H3840" s="2508">
        <v>38.0</v>
      </c>
      <c r="I3840" s="2508">
        <v>755.0</v>
      </c>
      <c r="J3840" s="2508">
        <v>29.0</v>
      </c>
      <c r="K3840" s="2510">
        <v>760339.0</v>
      </c>
      <c r="L3840" s="2510">
        <v>33058.0</v>
      </c>
      <c r="M3840" s="2508">
        <v>52.0</v>
      </c>
      <c r="N3840" s="2508">
        <v>51.0</v>
      </c>
      <c r="O3840" s="2508">
        <v>23.0</v>
      </c>
      <c r="P3840" s="2508">
        <v>0.3</v>
      </c>
    </row>
    <row r="3841">
      <c r="A3841" s="2505" t="s">
        <v>27</v>
      </c>
      <c r="B3841" s="2505" t="s">
        <v>783</v>
      </c>
      <c r="C3841" s="2506">
        <v>45642.583333333336</v>
      </c>
      <c r="D3841" s="2506">
        <v>45645.583333333336</v>
      </c>
      <c r="E3841" s="2508">
        <v>72.0</v>
      </c>
      <c r="F3841" s="2508" t="s">
        <v>477</v>
      </c>
      <c r="G3841" s="2508">
        <v>8.0</v>
      </c>
      <c r="H3841" s="2508">
        <v>10.0</v>
      </c>
      <c r="I3841" s="2508">
        <v>882.0</v>
      </c>
      <c r="J3841" s="2508">
        <v>13.0</v>
      </c>
      <c r="K3841" s="2510">
        <v>1775443.0</v>
      </c>
      <c r="L3841" s="2510">
        <v>59181.0</v>
      </c>
      <c r="M3841" s="2508">
        <v>22.0</v>
      </c>
      <c r="N3841" s="2508">
        <v>91.0</v>
      </c>
      <c r="O3841" s="2508">
        <v>30.0</v>
      </c>
      <c r="P3841" s="2508">
        <v>0.4</v>
      </c>
    </row>
    <row r="3842">
      <c r="A3842" s="2505" t="s">
        <v>26</v>
      </c>
      <c r="B3842" s="2505" t="s">
        <v>783</v>
      </c>
      <c r="C3842" s="2506">
        <v>45649.583333333336</v>
      </c>
      <c r="D3842" s="2506">
        <v>45652.583333333336</v>
      </c>
      <c r="E3842" s="2508">
        <v>72.0</v>
      </c>
      <c r="F3842" s="2508" t="s">
        <v>477</v>
      </c>
      <c r="G3842" s="2508">
        <v>8.0</v>
      </c>
      <c r="H3842" s="2508">
        <v>40.0</v>
      </c>
      <c r="I3842" s="2508">
        <v>705.0</v>
      </c>
      <c r="J3842" s="2508">
        <v>34.0</v>
      </c>
      <c r="K3842" s="2510">
        <v>488819.0</v>
      </c>
      <c r="L3842" s="2510">
        <v>34916.0</v>
      </c>
      <c r="M3842" s="2508">
        <v>44.0</v>
      </c>
      <c r="N3842" s="2508">
        <v>54.0</v>
      </c>
      <c r="O3842" s="2508">
        <v>14.0</v>
      </c>
      <c r="P3842" s="2508">
        <v>0.2</v>
      </c>
    </row>
    <row r="3843">
      <c r="A3843" s="2505" t="s">
        <v>25</v>
      </c>
      <c r="B3843" s="2505" t="s">
        <v>783</v>
      </c>
      <c r="C3843" s="2506">
        <v>45656.583333333336</v>
      </c>
      <c r="D3843" s="2506">
        <v>45659.583333333336</v>
      </c>
      <c r="E3843" s="2508">
        <v>72.0</v>
      </c>
      <c r="F3843" s="2508" t="s">
        <v>477</v>
      </c>
      <c r="G3843" s="2508">
        <v>7.0</v>
      </c>
      <c r="H3843" s="2508">
        <v>24.0</v>
      </c>
      <c r="I3843" s="2508">
        <v>775.0</v>
      </c>
      <c r="J3843" s="2508">
        <v>22.0</v>
      </c>
      <c r="K3843" s="2510">
        <v>652815.0</v>
      </c>
      <c r="L3843" s="2510">
        <v>43521.0</v>
      </c>
      <c r="M3843" s="2508">
        <v>31.0</v>
      </c>
      <c r="N3843" s="2508">
        <v>67.0</v>
      </c>
      <c r="O3843" s="2508">
        <v>15.0</v>
      </c>
      <c r="P3843" s="2508">
        <v>0.2</v>
      </c>
    </row>
    <row r="3844">
      <c r="A3844" s="2505" t="s">
        <v>24</v>
      </c>
      <c r="B3844" s="2505" t="s">
        <v>783</v>
      </c>
      <c r="C3844" s="2506">
        <v>45663.583333333336</v>
      </c>
      <c r="D3844" s="2506">
        <v>45666.583333333336</v>
      </c>
      <c r="E3844" s="2508">
        <v>72.0</v>
      </c>
      <c r="F3844" s="2508" t="s">
        <v>477</v>
      </c>
      <c r="G3844" s="2508">
        <v>7.0</v>
      </c>
      <c r="H3844" s="2508">
        <v>12.0</v>
      </c>
      <c r="I3844" s="2508">
        <v>868.0</v>
      </c>
      <c r="J3844" s="2508">
        <v>15.0</v>
      </c>
      <c r="K3844" s="2510">
        <v>1023529.0</v>
      </c>
      <c r="L3844" s="2510">
        <v>51176.0</v>
      </c>
      <c r="M3844" s="2508">
        <v>20.0</v>
      </c>
      <c r="N3844" s="2508">
        <v>79.0</v>
      </c>
      <c r="O3844" s="2508">
        <v>20.0</v>
      </c>
      <c r="P3844" s="2508">
        <v>0.3</v>
      </c>
    </row>
    <row r="3845">
      <c r="A3845" s="2505" t="s">
        <v>23</v>
      </c>
      <c r="B3845" s="2505" t="s">
        <v>783</v>
      </c>
      <c r="C3845" s="2506">
        <v>45670.583333333336</v>
      </c>
      <c r="D3845" s="2506">
        <v>45673.583333333336</v>
      </c>
      <c r="E3845" s="2508">
        <v>72.0</v>
      </c>
      <c r="F3845" s="2508" t="s">
        <v>477</v>
      </c>
      <c r="G3845" s="2508">
        <v>7.0</v>
      </c>
      <c r="H3845" s="2508">
        <v>22.0</v>
      </c>
      <c r="I3845" s="2508">
        <v>812.0</v>
      </c>
      <c r="J3845" s="2508">
        <v>27.0</v>
      </c>
      <c r="K3845" s="2510">
        <v>690117.0</v>
      </c>
      <c r="L3845" s="2510">
        <v>40595.0</v>
      </c>
      <c r="M3845" s="2508">
        <v>25.0</v>
      </c>
      <c r="N3845" s="2508">
        <v>63.0</v>
      </c>
      <c r="O3845" s="2508">
        <v>17.0</v>
      </c>
      <c r="P3845" s="2508">
        <v>0.2</v>
      </c>
    </row>
    <row r="3846">
      <c r="A3846" s="2505" t="s">
        <v>22</v>
      </c>
      <c r="B3846" s="2505" t="s">
        <v>783</v>
      </c>
      <c r="C3846" s="2506">
        <v>45677.583333333336</v>
      </c>
      <c r="D3846" s="2506">
        <v>45680.583333333336</v>
      </c>
      <c r="E3846" s="2508">
        <v>72.0</v>
      </c>
      <c r="F3846" s="2508" t="s">
        <v>477</v>
      </c>
      <c r="G3846" s="2508">
        <v>7.0</v>
      </c>
      <c r="H3846" s="2508">
        <v>22.0</v>
      </c>
      <c r="I3846" s="2508">
        <v>798.0</v>
      </c>
      <c r="J3846" s="2508">
        <v>27.0</v>
      </c>
      <c r="K3846" s="2510">
        <v>1105778.0</v>
      </c>
      <c r="L3846" s="2510">
        <v>65046.0</v>
      </c>
      <c r="M3846" s="2508">
        <v>30.0</v>
      </c>
      <c r="N3846" s="2508">
        <v>101.0</v>
      </c>
      <c r="O3846" s="2508">
        <v>17.0</v>
      </c>
      <c r="P3846" s="2508">
        <v>0.2</v>
      </c>
    </row>
    <row r="3847">
      <c r="A3847" s="2505" t="s">
        <v>21</v>
      </c>
      <c r="B3847" s="2505" t="s">
        <v>783</v>
      </c>
      <c r="C3847" s="2506">
        <v>45684.583333333336</v>
      </c>
      <c r="D3847" s="2506">
        <v>45687.583333333336</v>
      </c>
      <c r="E3847" s="2508">
        <v>72.0</v>
      </c>
      <c r="F3847" s="2508" t="s">
        <v>477</v>
      </c>
      <c r="G3847" s="2508">
        <v>7.0</v>
      </c>
      <c r="H3847" s="2508">
        <v>8.0</v>
      </c>
      <c r="I3847" s="2508">
        <v>901.0</v>
      </c>
      <c r="J3847" s="2508">
        <v>15.0</v>
      </c>
      <c r="K3847" s="2510">
        <v>1735608.0</v>
      </c>
      <c r="L3847" s="2510">
        <v>91348.0</v>
      </c>
      <c r="M3847" s="2508">
        <v>16.0</v>
      </c>
      <c r="N3847" s="2508">
        <v>141.0</v>
      </c>
      <c r="O3847" s="2508">
        <v>19.0</v>
      </c>
      <c r="P3847" s="2508">
        <v>0.3</v>
      </c>
    </row>
    <row r="3848">
      <c r="A3848" s="2505" t="s">
        <v>20</v>
      </c>
      <c r="B3848" s="2505" t="s">
        <v>783</v>
      </c>
      <c r="C3848" s="2506">
        <v>45691.583333333336</v>
      </c>
      <c r="D3848" s="2506">
        <v>45694.583333333336</v>
      </c>
      <c r="E3848" s="2508">
        <v>72.0</v>
      </c>
      <c r="F3848" s="2508" t="s">
        <v>477</v>
      </c>
      <c r="G3848" s="2508">
        <v>8.0</v>
      </c>
      <c r="H3848" s="2508">
        <v>6.0</v>
      </c>
      <c r="I3848" s="2508">
        <v>940.0</v>
      </c>
      <c r="J3848" s="2508">
        <v>8.0</v>
      </c>
      <c r="K3848" s="2510">
        <v>2709348.0</v>
      </c>
      <c r="L3848" s="2510">
        <v>117798.0</v>
      </c>
      <c r="M3848" s="2508">
        <v>17.0</v>
      </c>
      <c r="N3848" s="2508">
        <v>182.0</v>
      </c>
      <c r="O3848" s="2508">
        <v>23.0</v>
      </c>
      <c r="P3848" s="2508">
        <v>0.3</v>
      </c>
    </row>
    <row r="3849">
      <c r="A3849" s="2505" t="s">
        <v>19</v>
      </c>
      <c r="B3849" s="2505" t="s">
        <v>783</v>
      </c>
      <c r="C3849" s="2506">
        <v>45698.583333333336</v>
      </c>
      <c r="D3849" s="2506">
        <v>45701.583333333336</v>
      </c>
      <c r="E3849" s="2508">
        <v>72.0</v>
      </c>
      <c r="F3849" s="2508" t="s">
        <v>477</v>
      </c>
      <c r="G3849" s="2508">
        <v>8.0</v>
      </c>
      <c r="H3849" s="2508">
        <v>36.0</v>
      </c>
      <c r="I3849" s="2508">
        <v>725.0</v>
      </c>
      <c r="J3849" s="2508">
        <v>38.0</v>
      </c>
      <c r="K3849" s="2510">
        <v>577910.0</v>
      </c>
      <c r="L3849" s="2510">
        <v>64212.0</v>
      </c>
      <c r="M3849" s="2508">
        <v>27.0</v>
      </c>
      <c r="N3849" s="2508">
        <v>99.0</v>
      </c>
      <c r="O3849" s="2508">
        <v>9.0</v>
      </c>
      <c r="P3849" s="2508">
        <v>0.1</v>
      </c>
    </row>
    <row r="3850">
      <c r="A3850" s="2505" t="s">
        <v>18</v>
      </c>
      <c r="B3850" s="2505" t="s">
        <v>783</v>
      </c>
      <c r="C3850" s="2506">
        <v>45705.583333333336</v>
      </c>
      <c r="D3850" s="2506">
        <v>45708.583333333336</v>
      </c>
      <c r="E3850" s="2508">
        <v>72.0</v>
      </c>
      <c r="F3850" s="2508" t="s">
        <v>477</v>
      </c>
      <c r="G3850" s="2508">
        <v>7.0</v>
      </c>
      <c r="H3850" s="2508">
        <v>72.0</v>
      </c>
      <c r="I3850" s="2508">
        <v>521.0</v>
      </c>
      <c r="J3850" s="2508">
        <v>81.0</v>
      </c>
      <c r="K3850" s="2510">
        <v>204674.0</v>
      </c>
      <c r="L3850" s="2510">
        <v>68225.0</v>
      </c>
      <c r="M3850" s="2508">
        <v>27.0</v>
      </c>
      <c r="N3850" s="2508">
        <v>105.0</v>
      </c>
      <c r="O3850" s="2508">
        <v>3.0</v>
      </c>
      <c r="P3850" s="2508">
        <v>0.0</v>
      </c>
    </row>
    <row r="3851">
      <c r="A3851" s="2505" t="s">
        <v>17</v>
      </c>
      <c r="B3851" s="2505" t="s">
        <v>783</v>
      </c>
      <c r="C3851" s="2506">
        <v>45712.583333333336</v>
      </c>
      <c r="D3851" s="2506">
        <v>45715.583333333336</v>
      </c>
      <c r="E3851" s="2508">
        <v>72.0</v>
      </c>
      <c r="F3851" s="2508" t="s">
        <v>477</v>
      </c>
      <c r="G3851" s="2508">
        <v>6.0</v>
      </c>
      <c r="H3851" s="2508">
        <v>133.0</v>
      </c>
      <c r="I3851" s="2508">
        <v>252.0</v>
      </c>
      <c r="J3851" s="2508">
        <v>133.0</v>
      </c>
      <c r="K3851" s="2510">
        <v>42316.0</v>
      </c>
      <c r="L3851" s="2510">
        <v>21158.0</v>
      </c>
      <c r="M3851" s="2508">
        <v>76.0</v>
      </c>
      <c r="N3851" s="2508">
        <v>33.0</v>
      </c>
      <c r="O3851" s="2508">
        <v>2.0</v>
      </c>
      <c r="P3851" s="2508">
        <v>0.0</v>
      </c>
    </row>
    <row r="3852">
      <c r="A3852" s="2505" t="s">
        <v>16</v>
      </c>
      <c r="B3852" s="2505" t="s">
        <v>783</v>
      </c>
      <c r="C3852" s="2506">
        <v>45719.583333333336</v>
      </c>
      <c r="D3852" s="2506">
        <v>45722.583333333336</v>
      </c>
      <c r="E3852" s="2508">
        <v>72.0</v>
      </c>
      <c r="F3852" s="2508" t="s">
        <v>477</v>
      </c>
      <c r="G3852" s="2508">
        <v>3.0</v>
      </c>
      <c r="H3852" s="2508">
        <v>106.0</v>
      </c>
      <c r="I3852" s="2508">
        <v>385.0</v>
      </c>
      <c r="J3852" s="2508">
        <v>110.0</v>
      </c>
      <c r="K3852" s="2510">
        <v>68101.0</v>
      </c>
      <c r="L3852" s="2510">
        <v>34051.0</v>
      </c>
      <c r="M3852" s="2508">
        <v>42.0</v>
      </c>
      <c r="N3852" s="2508">
        <v>53.0</v>
      </c>
      <c r="O3852" s="2508">
        <v>2.0</v>
      </c>
      <c r="P3852" s="2508">
        <v>0.0</v>
      </c>
    </row>
    <row r="3853">
      <c r="A3853" s="2505" t="s">
        <v>782</v>
      </c>
      <c r="B3853" s="2505" t="s">
        <v>783</v>
      </c>
      <c r="C3853" s="2506">
        <v>45502.625</v>
      </c>
      <c r="D3853" s="2506">
        <v>45505.583333333336</v>
      </c>
      <c r="E3853" s="2508">
        <v>71.0</v>
      </c>
      <c r="F3853" s="2508" t="s">
        <v>462</v>
      </c>
      <c r="G3853" s="2508">
        <v>5.0</v>
      </c>
      <c r="H3853" s="2508">
        <v>93.0</v>
      </c>
      <c r="I3853" s="2508">
        <v>461.0</v>
      </c>
      <c r="J3853" s="2508">
        <v>55.0</v>
      </c>
      <c r="K3853" s="2510">
        <v>232655.0</v>
      </c>
      <c r="L3853" s="2510">
        <v>8617.0</v>
      </c>
      <c r="M3853" s="2508">
        <v>141.0</v>
      </c>
      <c r="N3853" s="2508">
        <v>10.0</v>
      </c>
      <c r="O3853" s="2508">
        <v>27.0</v>
      </c>
      <c r="P3853" s="2508">
        <v>0.4</v>
      </c>
    </row>
    <row r="3854">
      <c r="A3854" s="2505" t="s">
        <v>46</v>
      </c>
      <c r="B3854" s="2505" t="s">
        <v>783</v>
      </c>
      <c r="C3854" s="2506">
        <v>45509.625</v>
      </c>
      <c r="D3854" s="2506">
        <v>45512.583333333336</v>
      </c>
      <c r="E3854" s="2508">
        <v>71.0</v>
      </c>
      <c r="F3854" s="2508" t="s">
        <v>462</v>
      </c>
      <c r="G3854" s="2508">
        <v>5.0</v>
      </c>
      <c r="H3854" s="2508">
        <v>70.0</v>
      </c>
      <c r="I3854" s="2508">
        <v>562.0</v>
      </c>
      <c r="J3854" s="2508">
        <v>47.0</v>
      </c>
      <c r="K3854" s="2510">
        <v>251276.0</v>
      </c>
      <c r="L3854" s="2510">
        <v>13960.0</v>
      </c>
      <c r="M3854" s="2508">
        <v>109.0</v>
      </c>
      <c r="N3854" s="2508">
        <v>16.0</v>
      </c>
      <c r="O3854" s="2508">
        <v>18.0</v>
      </c>
      <c r="P3854" s="2508">
        <v>0.3</v>
      </c>
    </row>
    <row r="3855">
      <c r="A3855" s="2505" t="s">
        <v>45</v>
      </c>
      <c r="B3855" s="2505" t="s">
        <v>783</v>
      </c>
      <c r="C3855" s="2506">
        <v>45516.625</v>
      </c>
      <c r="D3855" s="2506">
        <v>45519.583333333336</v>
      </c>
      <c r="E3855" s="2508">
        <v>71.0</v>
      </c>
      <c r="F3855" s="2508" t="s">
        <v>462</v>
      </c>
      <c r="G3855" s="2508">
        <v>5.0</v>
      </c>
      <c r="H3855" s="2508">
        <v>92.0</v>
      </c>
      <c r="I3855" s="2508">
        <v>453.0</v>
      </c>
      <c r="J3855" s="2508">
        <v>51.0</v>
      </c>
      <c r="K3855" s="2510">
        <v>201778.0</v>
      </c>
      <c r="L3855" s="2510">
        <v>8773.0</v>
      </c>
      <c r="M3855" s="2508">
        <v>135.0</v>
      </c>
      <c r="N3855" s="2508">
        <v>10.0</v>
      </c>
      <c r="O3855" s="2508">
        <v>23.0</v>
      </c>
      <c r="P3855" s="2508">
        <v>0.3</v>
      </c>
    </row>
    <row r="3856">
      <c r="A3856" s="2505" t="s">
        <v>44</v>
      </c>
      <c r="B3856" s="2505" t="s">
        <v>783</v>
      </c>
      <c r="C3856" s="2506">
        <v>45523.625</v>
      </c>
      <c r="D3856" s="2506">
        <v>45526.583333333336</v>
      </c>
      <c r="E3856" s="2508">
        <v>71.0</v>
      </c>
      <c r="F3856" s="2508" t="s">
        <v>462</v>
      </c>
      <c r="G3856" s="2508">
        <v>5.0</v>
      </c>
      <c r="H3856" s="2508">
        <v>110.0</v>
      </c>
      <c r="I3856" s="2508">
        <v>381.0</v>
      </c>
      <c r="J3856" s="2508">
        <v>69.0</v>
      </c>
      <c r="K3856" s="2510">
        <v>173205.0</v>
      </c>
      <c r="L3856" s="2510">
        <v>7531.0</v>
      </c>
      <c r="M3856" s="2508">
        <v>150.0</v>
      </c>
      <c r="N3856" s="2508">
        <v>9.0</v>
      </c>
      <c r="O3856" s="2508">
        <v>23.0</v>
      </c>
      <c r="P3856" s="2508">
        <v>0.3</v>
      </c>
    </row>
    <row r="3857">
      <c r="A3857" s="2505" t="s">
        <v>43</v>
      </c>
      <c r="B3857" s="2505" t="s">
        <v>783</v>
      </c>
      <c r="C3857" s="2506">
        <v>45530.625</v>
      </c>
      <c r="D3857" s="2506">
        <v>45533.583333333336</v>
      </c>
      <c r="E3857" s="2508">
        <v>71.0</v>
      </c>
      <c r="F3857" s="2508" t="s">
        <v>462</v>
      </c>
      <c r="G3857" s="2508">
        <v>3.0</v>
      </c>
      <c r="H3857" s="2508">
        <v>85.0</v>
      </c>
      <c r="I3857" s="2508">
        <v>486.0</v>
      </c>
      <c r="J3857" s="2508">
        <v>57.0</v>
      </c>
      <c r="K3857" s="2510">
        <v>235745.0</v>
      </c>
      <c r="L3857" s="2510">
        <v>11226.0</v>
      </c>
      <c r="M3857" s="2508">
        <v>121.0</v>
      </c>
      <c r="N3857" s="2508">
        <v>13.0</v>
      </c>
      <c r="O3857" s="2508">
        <v>21.0</v>
      </c>
      <c r="P3857" s="2508">
        <v>0.3</v>
      </c>
    </row>
    <row r="3858">
      <c r="A3858" s="2505" t="s">
        <v>42</v>
      </c>
      <c r="B3858" s="2505" t="s">
        <v>783</v>
      </c>
      <c r="C3858" s="2506">
        <v>45537.708333333336</v>
      </c>
      <c r="D3858" s="2506">
        <v>45540.666666666664</v>
      </c>
      <c r="E3858" s="2508">
        <v>71.0</v>
      </c>
      <c r="F3858" s="2508" t="s">
        <v>462</v>
      </c>
      <c r="G3858" s="2508">
        <v>4.0</v>
      </c>
      <c r="H3858" s="2508">
        <v>101.0</v>
      </c>
      <c r="I3858" s="2508">
        <v>423.0</v>
      </c>
      <c r="J3858" s="2508">
        <v>60.0</v>
      </c>
      <c r="K3858" s="2510">
        <v>205328.0</v>
      </c>
      <c r="L3858" s="2510">
        <v>9333.0</v>
      </c>
      <c r="M3858" s="2508">
        <v>145.0</v>
      </c>
      <c r="N3858" s="2508">
        <v>11.0</v>
      </c>
      <c r="O3858" s="2508">
        <v>22.0</v>
      </c>
      <c r="P3858" s="2508">
        <v>0.3</v>
      </c>
    </row>
    <row r="3859">
      <c r="A3859" s="2505" t="s">
        <v>41</v>
      </c>
      <c r="B3859" s="2505" t="s">
        <v>783</v>
      </c>
      <c r="C3859" s="2506">
        <v>45544.708333333336</v>
      </c>
      <c r="D3859" s="2506">
        <v>45547.583333333336</v>
      </c>
      <c r="E3859" s="2508">
        <v>69.0</v>
      </c>
      <c r="F3859" s="2508" t="s">
        <v>462</v>
      </c>
      <c r="G3859" s="2508">
        <v>4.0</v>
      </c>
      <c r="H3859" s="2508">
        <v>81.0</v>
      </c>
      <c r="I3859" s="2508">
        <v>541.0</v>
      </c>
      <c r="J3859" s="2508">
        <v>51.0</v>
      </c>
      <c r="K3859" s="2510">
        <v>251320.0</v>
      </c>
      <c r="L3859" s="2510">
        <v>12566.0</v>
      </c>
      <c r="M3859" s="2508">
        <v>120.0</v>
      </c>
      <c r="N3859" s="2508">
        <v>14.0</v>
      </c>
      <c r="O3859" s="2508">
        <v>20.0</v>
      </c>
      <c r="P3859" s="2508">
        <v>0.3</v>
      </c>
    </row>
    <row r="3860">
      <c r="A3860" s="2505" t="s">
        <v>40</v>
      </c>
      <c r="B3860" s="2505" t="s">
        <v>783</v>
      </c>
      <c r="C3860" s="2506">
        <v>45551.708333333336</v>
      </c>
      <c r="D3860" s="2506">
        <v>45554.583333333336</v>
      </c>
      <c r="E3860" s="2508">
        <v>69.0</v>
      </c>
      <c r="F3860" s="2508" t="s">
        <v>462</v>
      </c>
      <c r="G3860" s="2508">
        <v>5.0</v>
      </c>
      <c r="H3860" s="2508">
        <v>100.0</v>
      </c>
      <c r="I3860" s="2508">
        <v>431.0</v>
      </c>
      <c r="J3860" s="2508">
        <v>73.0</v>
      </c>
      <c r="K3860" s="2510">
        <v>153233.0</v>
      </c>
      <c r="L3860" s="2510">
        <v>9014.0</v>
      </c>
      <c r="M3860" s="2508">
        <v>136.0</v>
      </c>
      <c r="N3860" s="2508">
        <v>10.0</v>
      </c>
      <c r="O3860" s="2508">
        <v>17.0</v>
      </c>
      <c r="P3860" s="2508">
        <v>0.2</v>
      </c>
    </row>
    <row r="3861">
      <c r="A3861" s="2505" t="s">
        <v>39</v>
      </c>
      <c r="B3861" s="2505" t="s">
        <v>783</v>
      </c>
      <c r="C3861" s="2506">
        <v>45558.708333333336</v>
      </c>
      <c r="D3861" s="2506">
        <v>45561.583333333336</v>
      </c>
      <c r="E3861" s="2508">
        <v>69.0</v>
      </c>
      <c r="F3861" s="2508" t="s">
        <v>462</v>
      </c>
      <c r="G3861" s="2508">
        <v>4.0</v>
      </c>
      <c r="H3861" s="2508">
        <v>124.0</v>
      </c>
      <c r="I3861" s="2508">
        <v>345.0</v>
      </c>
      <c r="J3861" s="2508">
        <v>89.0</v>
      </c>
      <c r="K3861" s="2510">
        <v>135684.0</v>
      </c>
      <c r="L3861" s="2510">
        <v>7981.0</v>
      </c>
      <c r="M3861" s="2508">
        <v>156.0</v>
      </c>
      <c r="N3861" s="2508">
        <v>9.0</v>
      </c>
      <c r="O3861" s="2508">
        <v>17.0</v>
      </c>
      <c r="P3861" s="2508">
        <v>0.2</v>
      </c>
    </row>
    <row r="3862">
      <c r="A3862" s="2505" t="s">
        <v>38</v>
      </c>
      <c r="B3862" s="2505" t="s">
        <v>783</v>
      </c>
      <c r="C3862" s="2506">
        <v>45565.708333333336</v>
      </c>
      <c r="D3862" s="2506">
        <v>45568.583333333336</v>
      </c>
      <c r="E3862" s="2508">
        <v>69.0</v>
      </c>
      <c r="F3862" s="2508" t="s">
        <v>462</v>
      </c>
      <c r="G3862" s="2508">
        <v>3.0</v>
      </c>
      <c r="H3862" s="2508">
        <v>125.0</v>
      </c>
      <c r="I3862" s="2508">
        <v>325.0</v>
      </c>
      <c r="J3862" s="2508">
        <v>81.0</v>
      </c>
      <c r="K3862" s="2510">
        <v>153535.0</v>
      </c>
      <c r="L3862" s="2510">
        <v>5483.0</v>
      </c>
      <c r="M3862" s="2508">
        <v>165.0</v>
      </c>
      <c r="N3862" s="2508">
        <v>6.0</v>
      </c>
      <c r="O3862" s="2508">
        <v>28.0</v>
      </c>
      <c r="P3862" s="2508">
        <v>0.4</v>
      </c>
    </row>
    <row r="3863">
      <c r="A3863" s="2505" t="s">
        <v>37</v>
      </c>
      <c r="B3863" s="2505" t="s">
        <v>783</v>
      </c>
      <c r="C3863" s="2506">
        <v>45572.625</v>
      </c>
      <c r="D3863" s="2506">
        <v>45575.583333333336</v>
      </c>
      <c r="E3863" s="2508">
        <v>71.0</v>
      </c>
      <c r="F3863" s="2508" t="s">
        <v>462</v>
      </c>
      <c r="G3863" s="2508">
        <v>3.0</v>
      </c>
      <c r="H3863" s="2508">
        <v>137.0</v>
      </c>
      <c r="I3863" s="2508">
        <v>290.0</v>
      </c>
      <c r="J3863" s="2508">
        <v>99.0</v>
      </c>
      <c r="K3863" s="2510">
        <v>138799.0</v>
      </c>
      <c r="L3863" s="2510">
        <v>7305.0</v>
      </c>
      <c r="M3863" s="2508">
        <v>162.0</v>
      </c>
      <c r="N3863" s="2508">
        <v>8.0</v>
      </c>
      <c r="O3863" s="2508">
        <v>19.0</v>
      </c>
      <c r="P3863" s="2508">
        <v>0.3</v>
      </c>
    </row>
    <row r="3864">
      <c r="A3864" s="2505" t="s">
        <v>36</v>
      </c>
      <c r="B3864" s="2505" t="s">
        <v>783</v>
      </c>
      <c r="C3864" s="2506">
        <v>45579.625</v>
      </c>
      <c r="D3864" s="2506">
        <v>45582.583333333336</v>
      </c>
      <c r="E3864" s="2508">
        <v>71.0</v>
      </c>
      <c r="F3864" s="2508" t="s">
        <v>462</v>
      </c>
      <c r="G3864" s="2508">
        <v>3.0</v>
      </c>
      <c r="H3864" s="2508">
        <v>73.0</v>
      </c>
      <c r="I3864" s="2508">
        <v>580.0</v>
      </c>
      <c r="J3864" s="2508">
        <v>54.0</v>
      </c>
      <c r="K3864" s="2510">
        <v>392861.0</v>
      </c>
      <c r="L3864" s="2510">
        <v>21826.0</v>
      </c>
      <c r="M3864" s="2508">
        <v>99.0</v>
      </c>
      <c r="N3864" s="2508">
        <v>25.0</v>
      </c>
      <c r="O3864" s="2508">
        <v>18.0</v>
      </c>
      <c r="P3864" s="2508">
        <v>0.3</v>
      </c>
    </row>
    <row r="3865">
      <c r="A3865" s="2505" t="s">
        <v>35</v>
      </c>
      <c r="B3865" s="2505" t="s">
        <v>783</v>
      </c>
      <c r="C3865" s="2506">
        <v>45586.625</v>
      </c>
      <c r="D3865" s="2506">
        <v>45589.583333333336</v>
      </c>
      <c r="E3865" s="2508">
        <v>71.0</v>
      </c>
      <c r="F3865" s="2508" t="s">
        <v>462</v>
      </c>
      <c r="G3865" s="2508">
        <v>5.0</v>
      </c>
      <c r="H3865" s="2508">
        <v>109.0</v>
      </c>
      <c r="I3865" s="2508">
        <v>370.0</v>
      </c>
      <c r="J3865" s="2508">
        <v>92.0</v>
      </c>
      <c r="K3865" s="2510">
        <v>140219.0</v>
      </c>
      <c r="L3865" s="2510">
        <v>11685.0</v>
      </c>
      <c r="M3865" s="2508">
        <v>123.0</v>
      </c>
      <c r="N3865" s="2508">
        <v>14.0</v>
      </c>
      <c r="O3865" s="2508">
        <v>12.0</v>
      </c>
      <c r="P3865" s="2508">
        <v>0.2</v>
      </c>
    </row>
    <row r="3866">
      <c r="A3866" s="2505" t="s">
        <v>34</v>
      </c>
      <c r="B3866" s="2505" t="s">
        <v>783</v>
      </c>
      <c r="C3866" s="2506">
        <v>45593.583333333336</v>
      </c>
      <c r="D3866" s="2506">
        <v>45596.583333333336</v>
      </c>
      <c r="E3866" s="2508">
        <v>72.0</v>
      </c>
      <c r="F3866" s="2508" t="s">
        <v>462</v>
      </c>
      <c r="G3866" s="2508">
        <v>4.0</v>
      </c>
      <c r="H3866" s="2508">
        <v>75.0</v>
      </c>
      <c r="I3866" s="2508">
        <v>507.0</v>
      </c>
      <c r="J3866" s="2508">
        <v>48.0</v>
      </c>
      <c r="K3866" s="2510">
        <v>386206.0</v>
      </c>
      <c r="L3866" s="2510">
        <v>9195.0</v>
      </c>
      <c r="M3866" s="2508">
        <v>150.0</v>
      </c>
      <c r="N3866" s="2508">
        <v>11.0</v>
      </c>
      <c r="O3866" s="2508">
        <v>42.0</v>
      </c>
      <c r="P3866" s="2508">
        <v>0.6</v>
      </c>
    </row>
    <row r="3867">
      <c r="A3867" s="2505" t="s">
        <v>33</v>
      </c>
      <c r="B3867" s="2505" t="s">
        <v>783</v>
      </c>
      <c r="C3867" s="2506">
        <v>45600.583333333336</v>
      </c>
      <c r="D3867" s="2506">
        <v>45603.583333333336</v>
      </c>
      <c r="E3867" s="2508">
        <v>72.0</v>
      </c>
      <c r="F3867" s="2508" t="s">
        <v>462</v>
      </c>
      <c r="G3867" s="2508">
        <v>4.0</v>
      </c>
      <c r="H3867" s="2508">
        <v>128.0</v>
      </c>
      <c r="I3867" s="2508">
        <v>312.0</v>
      </c>
      <c r="J3867" s="2508">
        <v>94.0</v>
      </c>
      <c r="K3867" s="2510">
        <v>198577.0</v>
      </c>
      <c r="L3867" s="2510">
        <v>6406.0</v>
      </c>
      <c r="M3867" s="2508">
        <v>168.0</v>
      </c>
      <c r="N3867" s="2508">
        <v>8.0</v>
      </c>
      <c r="O3867" s="2508">
        <v>31.0</v>
      </c>
      <c r="P3867" s="2508">
        <v>0.4</v>
      </c>
    </row>
    <row r="3868">
      <c r="A3868" s="2505" t="s">
        <v>32</v>
      </c>
      <c r="B3868" s="2505" t="s">
        <v>783</v>
      </c>
      <c r="C3868" s="2506">
        <v>45607.583333333336</v>
      </c>
      <c r="D3868" s="2506">
        <v>45610.583333333336</v>
      </c>
      <c r="E3868" s="2508">
        <v>72.0</v>
      </c>
      <c r="F3868" s="2508" t="s">
        <v>462</v>
      </c>
      <c r="G3868" s="2508">
        <v>4.0</v>
      </c>
      <c r="H3868" s="2508">
        <v>82.0</v>
      </c>
      <c r="I3868" s="2508">
        <v>548.0</v>
      </c>
      <c r="J3868" s="2508">
        <v>54.0</v>
      </c>
      <c r="K3868" s="2510">
        <v>464073.0</v>
      </c>
      <c r="L3868" s="2510">
        <v>14502.0</v>
      </c>
      <c r="M3868" s="2508">
        <v>124.0</v>
      </c>
      <c r="N3868" s="2508">
        <v>18.0</v>
      </c>
      <c r="O3868" s="2508">
        <v>32.0</v>
      </c>
      <c r="P3868" s="2508">
        <v>0.4</v>
      </c>
    </row>
    <row r="3869">
      <c r="A3869" s="2505" t="s">
        <v>31</v>
      </c>
      <c r="B3869" s="2505" t="s">
        <v>783</v>
      </c>
      <c r="C3869" s="2506">
        <v>45614.583333333336</v>
      </c>
      <c r="D3869" s="2506">
        <v>45617.583333333336</v>
      </c>
      <c r="E3869" s="2508">
        <v>72.0</v>
      </c>
      <c r="F3869" s="2508" t="s">
        <v>462</v>
      </c>
      <c r="G3869" s="2508">
        <v>5.0</v>
      </c>
      <c r="H3869" s="2508">
        <v>147.0</v>
      </c>
      <c r="I3869" s="2508">
        <v>199.0</v>
      </c>
      <c r="J3869" s="2508">
        <v>127.0</v>
      </c>
      <c r="K3869" s="2510">
        <v>98625.0</v>
      </c>
      <c r="L3869" s="2510">
        <v>8219.0</v>
      </c>
      <c r="M3869" s="2508">
        <v>155.0</v>
      </c>
      <c r="N3869" s="2508">
        <v>10.0</v>
      </c>
      <c r="O3869" s="2508">
        <v>12.0</v>
      </c>
      <c r="P3869" s="2508">
        <v>0.2</v>
      </c>
    </row>
    <row r="3870">
      <c r="A3870" s="2505" t="s">
        <v>30</v>
      </c>
      <c r="B3870" s="2505" t="s">
        <v>783</v>
      </c>
      <c r="C3870" s="2506">
        <v>45621.583333333336</v>
      </c>
      <c r="D3870" s="2506">
        <v>45624.583333333336</v>
      </c>
      <c r="E3870" s="2508">
        <v>72.0</v>
      </c>
      <c r="F3870" s="2508" t="s">
        <v>462</v>
      </c>
      <c r="G3870" s="2508">
        <v>3.0</v>
      </c>
      <c r="H3870" s="2508">
        <v>126.0</v>
      </c>
      <c r="I3870" s="2508">
        <v>317.0</v>
      </c>
      <c r="J3870" s="2508">
        <v>113.0</v>
      </c>
      <c r="K3870" s="2510">
        <v>122548.0</v>
      </c>
      <c r="L3870" s="2510">
        <v>13616.0</v>
      </c>
      <c r="M3870" s="2508">
        <v>128.0</v>
      </c>
      <c r="N3870" s="2508">
        <v>17.0</v>
      </c>
      <c r="O3870" s="2508">
        <v>9.0</v>
      </c>
      <c r="P3870" s="2508">
        <v>0.1</v>
      </c>
    </row>
    <row r="3871">
      <c r="A3871" s="2505" t="s">
        <v>29</v>
      </c>
      <c r="B3871" s="2505" t="s">
        <v>783</v>
      </c>
      <c r="C3871" s="2506">
        <v>45628.583333333336</v>
      </c>
      <c r="D3871" s="2506">
        <v>45631.583333333336</v>
      </c>
      <c r="E3871" s="2508">
        <v>72.0</v>
      </c>
      <c r="F3871" s="2508" t="s">
        <v>462</v>
      </c>
      <c r="G3871" s="2508">
        <v>3.0</v>
      </c>
      <c r="H3871" s="2508">
        <v>98.0</v>
      </c>
      <c r="I3871" s="2508">
        <v>459.0</v>
      </c>
      <c r="J3871" s="2508">
        <v>78.0</v>
      </c>
      <c r="K3871" s="2510">
        <v>290064.0</v>
      </c>
      <c r="L3871" s="2510">
        <v>14503.0</v>
      </c>
      <c r="M3871" s="2508">
        <v>122.0</v>
      </c>
      <c r="N3871" s="2508">
        <v>18.0</v>
      </c>
      <c r="O3871" s="2508">
        <v>20.0</v>
      </c>
      <c r="P3871" s="2508">
        <v>0.3</v>
      </c>
    </row>
    <row r="3872">
      <c r="A3872" s="2505" t="s">
        <v>28</v>
      </c>
      <c r="B3872" s="2505" t="s">
        <v>783</v>
      </c>
      <c r="C3872" s="2506">
        <v>45635.583333333336</v>
      </c>
      <c r="D3872" s="2506">
        <v>45638.583333333336</v>
      </c>
      <c r="E3872" s="2508">
        <v>72.0</v>
      </c>
      <c r="F3872" s="2508" t="s">
        <v>462</v>
      </c>
      <c r="G3872" s="2508">
        <v>4.0</v>
      </c>
      <c r="H3872" s="2508">
        <v>128.0</v>
      </c>
      <c r="I3872" s="2508">
        <v>308.0</v>
      </c>
      <c r="J3872" s="2508">
        <v>114.0</v>
      </c>
      <c r="K3872" s="2510">
        <v>128969.0</v>
      </c>
      <c r="L3872" s="2510">
        <v>9212.0</v>
      </c>
      <c r="M3872" s="2508">
        <v>144.0</v>
      </c>
      <c r="N3872" s="2508">
        <v>11.0</v>
      </c>
      <c r="O3872" s="2508">
        <v>14.0</v>
      </c>
      <c r="P3872" s="2508">
        <v>0.2</v>
      </c>
    </row>
    <row r="3873">
      <c r="A3873" s="2505" t="s">
        <v>27</v>
      </c>
      <c r="B3873" s="2505" t="s">
        <v>783</v>
      </c>
      <c r="C3873" s="2506">
        <v>45642.583333333336</v>
      </c>
      <c r="D3873" s="2506">
        <v>45645.583333333336</v>
      </c>
      <c r="E3873" s="2508">
        <v>72.0</v>
      </c>
      <c r="F3873" s="2508" t="s">
        <v>462</v>
      </c>
      <c r="G3873" s="2508">
        <v>3.0</v>
      </c>
      <c r="H3873" s="2508">
        <v>102.0</v>
      </c>
      <c r="I3873" s="2508">
        <v>414.0</v>
      </c>
      <c r="J3873" s="2508">
        <v>89.0</v>
      </c>
      <c r="K3873" s="2510">
        <v>204242.0</v>
      </c>
      <c r="L3873" s="2510">
        <v>14589.0</v>
      </c>
      <c r="M3873" s="2508">
        <v>124.0</v>
      </c>
      <c r="N3873" s="2508">
        <v>18.0</v>
      </c>
      <c r="O3873" s="2508">
        <v>14.0</v>
      </c>
      <c r="P3873" s="2508">
        <v>0.2</v>
      </c>
    </row>
    <row r="3874">
      <c r="A3874" s="2505" t="s">
        <v>26</v>
      </c>
      <c r="B3874" s="2505" t="s">
        <v>783</v>
      </c>
      <c r="C3874" s="2506">
        <v>45649.583333333336</v>
      </c>
      <c r="D3874" s="2506">
        <v>45652.583333333336</v>
      </c>
      <c r="E3874" s="2508">
        <v>72.0</v>
      </c>
      <c r="F3874" s="2508" t="s">
        <v>462</v>
      </c>
      <c r="G3874" s="2508">
        <v>4.0</v>
      </c>
      <c r="H3874" s="2508">
        <v>104.0</v>
      </c>
      <c r="I3874" s="2508">
        <v>376.0</v>
      </c>
      <c r="J3874" s="2508">
        <v>81.0</v>
      </c>
      <c r="K3874" s="2510">
        <v>155853.0</v>
      </c>
      <c r="L3874" s="2510">
        <v>11132.0</v>
      </c>
      <c r="M3874" s="2508">
        <v>138.0</v>
      </c>
      <c r="N3874" s="2508">
        <v>14.0</v>
      </c>
      <c r="O3874" s="2508">
        <v>14.0</v>
      </c>
      <c r="P3874" s="2508">
        <v>0.2</v>
      </c>
    </row>
    <row r="3875">
      <c r="A3875" s="2505" t="s">
        <v>25</v>
      </c>
      <c r="B3875" s="2505" t="s">
        <v>783</v>
      </c>
      <c r="C3875" s="2506">
        <v>45656.583333333336</v>
      </c>
      <c r="D3875" s="2506">
        <v>45659.583333333336</v>
      </c>
      <c r="E3875" s="2508">
        <v>72.0</v>
      </c>
      <c r="F3875" s="2508" t="s">
        <v>462</v>
      </c>
      <c r="G3875" s="2508">
        <v>3.0</v>
      </c>
      <c r="H3875" s="2508">
        <v>124.0</v>
      </c>
      <c r="I3875" s="2508">
        <v>297.0</v>
      </c>
      <c r="J3875" s="2508">
        <v>95.0</v>
      </c>
      <c r="K3875" s="2510">
        <v>105056.0</v>
      </c>
      <c r="L3875" s="2510">
        <v>8081.0</v>
      </c>
      <c r="M3875" s="2508">
        <v>150.0</v>
      </c>
      <c r="N3875" s="2508">
        <v>10.0</v>
      </c>
      <c r="O3875" s="2508">
        <v>13.0</v>
      </c>
      <c r="P3875" s="2508">
        <v>0.2</v>
      </c>
    </row>
    <row r="3876">
      <c r="A3876" s="2505" t="s">
        <v>24</v>
      </c>
      <c r="B3876" s="2505" t="s">
        <v>783</v>
      </c>
      <c r="C3876" s="2506">
        <v>45663.583333333336</v>
      </c>
      <c r="D3876" s="2506">
        <v>45666.583333333336</v>
      </c>
      <c r="E3876" s="2508">
        <v>72.0</v>
      </c>
      <c r="F3876" s="2508" t="s">
        <v>462</v>
      </c>
      <c r="G3876" s="2508">
        <v>3.0</v>
      </c>
      <c r="H3876" s="2508">
        <v>111.0</v>
      </c>
      <c r="I3876" s="2508">
        <v>375.0</v>
      </c>
      <c r="J3876" s="2508">
        <v>92.0</v>
      </c>
      <c r="K3876" s="2510">
        <v>191128.0</v>
      </c>
      <c r="L3876" s="2510">
        <v>8688.0</v>
      </c>
      <c r="M3876" s="2508">
        <v>145.0</v>
      </c>
      <c r="N3876" s="2508">
        <v>11.0</v>
      </c>
      <c r="O3876" s="2508">
        <v>22.0</v>
      </c>
      <c r="P3876" s="2508">
        <v>0.3</v>
      </c>
    </row>
    <row r="3877">
      <c r="A3877" s="2505" t="s">
        <v>23</v>
      </c>
      <c r="B3877" s="2505" t="s">
        <v>783</v>
      </c>
      <c r="C3877" s="2506">
        <v>45670.583333333336</v>
      </c>
      <c r="D3877" s="2506">
        <v>45673.583333333336</v>
      </c>
      <c r="E3877" s="2508">
        <v>72.0</v>
      </c>
      <c r="F3877" s="2508" t="s">
        <v>462</v>
      </c>
      <c r="G3877" s="2508">
        <v>4.0</v>
      </c>
      <c r="H3877" s="2508">
        <v>18.0</v>
      </c>
      <c r="I3877" s="2508">
        <v>830.0</v>
      </c>
      <c r="J3877" s="2508">
        <v>17.0</v>
      </c>
      <c r="K3877" s="2510">
        <v>1035417.0</v>
      </c>
      <c r="L3877" s="2510">
        <v>38349.0</v>
      </c>
      <c r="M3877" s="2508">
        <v>41.0</v>
      </c>
      <c r="N3877" s="2508">
        <v>47.0</v>
      </c>
      <c r="O3877" s="2508">
        <v>27.0</v>
      </c>
      <c r="P3877" s="2508">
        <v>0.4</v>
      </c>
    </row>
    <row r="3878">
      <c r="A3878" s="2505" t="s">
        <v>22</v>
      </c>
      <c r="B3878" s="2505" t="s">
        <v>783</v>
      </c>
      <c r="C3878" s="2506">
        <v>45677.583333333336</v>
      </c>
      <c r="D3878" s="2506">
        <v>45680.583333333336</v>
      </c>
      <c r="E3878" s="2508">
        <v>72.0</v>
      </c>
      <c r="F3878" s="2508" t="s">
        <v>462</v>
      </c>
      <c r="G3878" s="2508">
        <v>6.0</v>
      </c>
      <c r="H3878" s="2508">
        <v>84.0</v>
      </c>
      <c r="I3878" s="2508">
        <v>534.0</v>
      </c>
      <c r="J3878" s="2508">
        <v>57.0</v>
      </c>
      <c r="K3878" s="2510">
        <v>469360.0</v>
      </c>
      <c r="L3878" s="2510">
        <v>18774.0</v>
      </c>
      <c r="M3878" s="2508">
        <v>108.0</v>
      </c>
      <c r="N3878" s="2508">
        <v>23.0</v>
      </c>
      <c r="O3878" s="2508">
        <v>25.0</v>
      </c>
      <c r="P3878" s="2508">
        <v>0.3</v>
      </c>
    </row>
    <row r="3879">
      <c r="A3879" s="2505" t="s">
        <v>21</v>
      </c>
      <c r="B3879" s="2505" t="s">
        <v>783</v>
      </c>
      <c r="C3879" s="2506">
        <v>45684.583333333336</v>
      </c>
      <c r="D3879" s="2506">
        <v>45687.583333333336</v>
      </c>
      <c r="E3879" s="2508">
        <v>72.0</v>
      </c>
      <c r="F3879" s="2508" t="s">
        <v>462</v>
      </c>
      <c r="G3879" s="2508">
        <v>6.0</v>
      </c>
      <c r="H3879" s="2508">
        <v>88.0</v>
      </c>
      <c r="I3879" s="2508">
        <v>506.0</v>
      </c>
      <c r="J3879" s="2508">
        <v>56.0</v>
      </c>
      <c r="K3879" s="2510">
        <v>414870.0</v>
      </c>
      <c r="L3879" s="2510">
        <v>15366.0</v>
      </c>
      <c r="M3879" s="2508">
        <v>130.0</v>
      </c>
      <c r="N3879" s="2508">
        <v>19.0</v>
      </c>
      <c r="O3879" s="2508">
        <v>27.0</v>
      </c>
      <c r="P3879" s="2508">
        <v>0.4</v>
      </c>
    </row>
    <row r="3880">
      <c r="A3880" s="2505" t="s">
        <v>20</v>
      </c>
      <c r="B3880" s="2505" t="s">
        <v>783</v>
      </c>
      <c r="C3880" s="2506">
        <v>45691.583333333336</v>
      </c>
      <c r="D3880" s="2506">
        <v>45694.583333333336</v>
      </c>
      <c r="E3880" s="2508">
        <v>72.0</v>
      </c>
      <c r="F3880" s="2508" t="s">
        <v>462</v>
      </c>
      <c r="G3880" s="2508">
        <v>4.0</v>
      </c>
      <c r="H3880" s="2508">
        <v>78.0</v>
      </c>
      <c r="I3880" s="2508">
        <v>533.0</v>
      </c>
      <c r="J3880" s="2508">
        <v>55.0</v>
      </c>
      <c r="K3880" s="2510">
        <v>468320.0</v>
      </c>
      <c r="L3880" s="2510">
        <v>13381.0</v>
      </c>
      <c r="M3880" s="2508">
        <v>131.0</v>
      </c>
      <c r="N3880" s="2508">
        <v>16.0</v>
      </c>
      <c r="O3880" s="2508">
        <v>35.0</v>
      </c>
      <c r="P3880" s="2508">
        <v>0.5</v>
      </c>
    </row>
    <row r="3881">
      <c r="A3881" s="2505" t="s">
        <v>19</v>
      </c>
      <c r="B3881" s="2505" t="s">
        <v>783</v>
      </c>
      <c r="C3881" s="2506">
        <v>45698.583333333336</v>
      </c>
      <c r="D3881" s="2506">
        <v>45701.583333333336</v>
      </c>
      <c r="E3881" s="2508">
        <v>72.0</v>
      </c>
      <c r="F3881" s="2508" t="s">
        <v>462</v>
      </c>
      <c r="G3881" s="2508">
        <v>5.0</v>
      </c>
      <c r="H3881" s="2508">
        <v>62.0</v>
      </c>
      <c r="I3881" s="2508">
        <v>598.0</v>
      </c>
      <c r="J3881" s="2508">
        <v>48.0</v>
      </c>
      <c r="K3881" s="2510">
        <v>438840.0</v>
      </c>
      <c r="L3881" s="2510">
        <v>23097.0</v>
      </c>
      <c r="M3881" s="2508">
        <v>89.0</v>
      </c>
      <c r="N3881" s="2508">
        <v>28.0</v>
      </c>
      <c r="O3881" s="2508">
        <v>19.0</v>
      </c>
      <c r="P3881" s="2508">
        <v>0.3</v>
      </c>
    </row>
    <row r="3882">
      <c r="A3882" s="2505" t="s">
        <v>18</v>
      </c>
      <c r="B3882" s="2505" t="s">
        <v>783</v>
      </c>
      <c r="C3882" s="2506">
        <v>45705.583333333336</v>
      </c>
      <c r="D3882" s="2506">
        <v>45708.583333333336</v>
      </c>
      <c r="E3882" s="2508">
        <v>72.0</v>
      </c>
      <c r="F3882" s="2508" t="s">
        <v>462</v>
      </c>
      <c r="G3882" s="2508">
        <v>5.0</v>
      </c>
      <c r="H3882" s="2508">
        <v>93.0</v>
      </c>
      <c r="I3882" s="2508">
        <v>439.0</v>
      </c>
      <c r="J3882" s="2508">
        <v>75.0</v>
      </c>
      <c r="K3882" s="2510">
        <v>237815.0</v>
      </c>
      <c r="L3882" s="2510">
        <v>16987.0</v>
      </c>
      <c r="M3882" s="2508">
        <v>104.0</v>
      </c>
      <c r="N3882" s="2508">
        <v>21.0</v>
      </c>
      <c r="O3882" s="2508">
        <v>14.0</v>
      </c>
      <c r="P3882" s="2508">
        <v>0.2</v>
      </c>
    </row>
    <row r="3883">
      <c r="A3883" s="2505" t="s">
        <v>17</v>
      </c>
      <c r="B3883" s="2505" t="s">
        <v>783</v>
      </c>
      <c r="C3883" s="2506">
        <v>45712.583333333336</v>
      </c>
      <c r="D3883" s="2506">
        <v>45715.583333333336</v>
      </c>
      <c r="E3883" s="2508">
        <v>72.0</v>
      </c>
      <c r="F3883" s="2508" t="s">
        <v>462</v>
      </c>
      <c r="G3883" s="2508">
        <v>6.0</v>
      </c>
      <c r="H3883" s="2508">
        <v>101.0</v>
      </c>
      <c r="I3883" s="2508">
        <v>411.0</v>
      </c>
      <c r="J3883" s="2508">
        <v>75.0</v>
      </c>
      <c r="K3883" s="2510">
        <v>242477.0</v>
      </c>
      <c r="L3883" s="2510">
        <v>9699.0</v>
      </c>
      <c r="M3883" s="2508">
        <v>132.0</v>
      </c>
      <c r="N3883" s="2508">
        <v>12.0</v>
      </c>
      <c r="O3883" s="2508">
        <v>25.0</v>
      </c>
      <c r="P3883" s="2508">
        <v>0.3</v>
      </c>
    </row>
    <row r="3884">
      <c r="A3884" s="2505" t="s">
        <v>16</v>
      </c>
      <c r="B3884" s="2505" t="s">
        <v>783</v>
      </c>
      <c r="C3884" s="2506">
        <v>45719.583333333336</v>
      </c>
      <c r="D3884" s="2506">
        <v>45722.583333333336</v>
      </c>
      <c r="E3884" s="2508">
        <v>72.0</v>
      </c>
      <c r="F3884" s="2508" t="s">
        <v>462</v>
      </c>
      <c r="G3884" s="2508">
        <v>4.0</v>
      </c>
      <c r="H3884" s="2508">
        <v>96.0</v>
      </c>
      <c r="I3884" s="2508">
        <v>411.0</v>
      </c>
      <c r="J3884" s="2508">
        <v>75.0</v>
      </c>
      <c r="K3884" s="2510">
        <v>173592.0</v>
      </c>
      <c r="L3884" s="2510">
        <v>11573.0</v>
      </c>
      <c r="M3884" s="2508">
        <v>119.0</v>
      </c>
      <c r="N3884" s="2508">
        <v>14.0</v>
      </c>
      <c r="O3884" s="2508">
        <v>15.0</v>
      </c>
      <c r="P3884" s="2508">
        <v>0.2</v>
      </c>
    </row>
    <row r="3885">
      <c r="A3885" s="2505" t="s">
        <v>782</v>
      </c>
      <c r="B3885" s="2505" t="s">
        <v>783</v>
      </c>
      <c r="C3885" s="2506">
        <v>45502.625</v>
      </c>
      <c r="D3885" s="2506">
        <v>45505.583333333336</v>
      </c>
      <c r="E3885" s="2508">
        <v>71.0</v>
      </c>
      <c r="F3885" s="2508" t="s">
        <v>651</v>
      </c>
      <c r="G3885" s="2508">
        <v>2.0</v>
      </c>
      <c r="H3885" s="2508">
        <v>170.0</v>
      </c>
      <c r="I3885" s="2508">
        <v>0.0</v>
      </c>
      <c r="J3885" s="2508">
        <v>175.0</v>
      </c>
      <c r="K3885" s="2510">
        <v>0.0</v>
      </c>
      <c r="L3885" s="2510">
        <v>0.0</v>
      </c>
      <c r="M3885" s="2508">
        <v>170.0</v>
      </c>
      <c r="N3885" s="2508">
        <v>0.0</v>
      </c>
      <c r="O3885" s="2508">
        <v>0.0</v>
      </c>
      <c r="P3885" s="2508">
        <v>0.0</v>
      </c>
    </row>
    <row r="3886">
      <c r="A3886" s="2505" t="s">
        <v>46</v>
      </c>
      <c r="B3886" s="2505" t="s">
        <v>783</v>
      </c>
      <c r="C3886" s="2506">
        <v>45509.625</v>
      </c>
      <c r="D3886" s="2506">
        <v>45512.583333333336</v>
      </c>
      <c r="E3886" s="2508">
        <v>71.0</v>
      </c>
      <c r="F3886" s="2508" t="s">
        <v>651</v>
      </c>
      <c r="G3886" s="2508">
        <v>2.0</v>
      </c>
      <c r="H3886" s="2508">
        <v>28.0</v>
      </c>
      <c r="I3886" s="2508">
        <v>785.0</v>
      </c>
      <c r="J3886" s="2508">
        <v>49.0</v>
      </c>
      <c r="K3886" s="2510">
        <v>234999.0</v>
      </c>
      <c r="L3886" s="2510">
        <v>39167.0</v>
      </c>
      <c r="M3886" s="2508">
        <v>10.0</v>
      </c>
      <c r="N3886" s="2508">
        <v>108.0</v>
      </c>
      <c r="O3886" s="2508">
        <v>6.0</v>
      </c>
      <c r="P3886" s="2508">
        <v>0.1</v>
      </c>
    </row>
    <row r="3887">
      <c r="A3887" s="2505" t="s">
        <v>45</v>
      </c>
      <c r="B3887" s="2505" t="s">
        <v>783</v>
      </c>
      <c r="C3887" s="2506">
        <v>45516.625</v>
      </c>
      <c r="D3887" s="2506">
        <v>45519.583333333336</v>
      </c>
      <c r="E3887" s="2508">
        <v>71.0</v>
      </c>
      <c r="F3887" s="2508" t="s">
        <v>651</v>
      </c>
      <c r="G3887" s="2508">
        <v>5.0</v>
      </c>
      <c r="H3887" s="2508">
        <v>38.0</v>
      </c>
      <c r="I3887" s="2508">
        <v>669.0</v>
      </c>
      <c r="J3887" s="2508">
        <v>75.0</v>
      </c>
      <c r="K3887" s="2510">
        <v>126166.0</v>
      </c>
      <c r="L3887" s="2510">
        <v>31542.0</v>
      </c>
      <c r="M3887" s="2508">
        <v>9.0</v>
      </c>
      <c r="N3887" s="2508">
        <v>87.0</v>
      </c>
      <c r="O3887" s="2508">
        <v>4.0</v>
      </c>
      <c r="P3887" s="2508">
        <v>0.1</v>
      </c>
    </row>
    <row r="3888">
      <c r="A3888" s="2505" t="s">
        <v>44</v>
      </c>
      <c r="B3888" s="2505" t="s">
        <v>783</v>
      </c>
      <c r="C3888" s="2506">
        <v>45523.625</v>
      </c>
      <c r="D3888" s="2506">
        <v>45526.583333333336</v>
      </c>
      <c r="E3888" s="2508">
        <v>71.0</v>
      </c>
      <c r="F3888" s="2508" t="s">
        <v>651</v>
      </c>
      <c r="G3888" s="2508">
        <v>5.0</v>
      </c>
      <c r="H3888" s="2508">
        <v>83.0</v>
      </c>
      <c r="I3888" s="2508">
        <v>502.0</v>
      </c>
      <c r="J3888" s="2508">
        <v>102.0</v>
      </c>
      <c r="K3888" s="2510">
        <v>85475.0</v>
      </c>
      <c r="L3888" s="2510">
        <v>14246.0</v>
      </c>
      <c r="M3888" s="2508">
        <v>47.0</v>
      </c>
      <c r="N3888" s="2508">
        <v>39.0</v>
      </c>
      <c r="O3888" s="2508">
        <v>6.0</v>
      </c>
      <c r="P3888" s="2508">
        <v>0.1</v>
      </c>
    </row>
    <row r="3889">
      <c r="A3889" s="2505" t="s">
        <v>43</v>
      </c>
      <c r="B3889" s="2505" t="s">
        <v>783</v>
      </c>
      <c r="C3889" s="2506">
        <v>45530.625</v>
      </c>
      <c r="D3889" s="2506">
        <v>45533.583333333336</v>
      </c>
      <c r="E3889" s="2508">
        <v>71.0</v>
      </c>
      <c r="F3889" s="2508" t="s">
        <v>651</v>
      </c>
      <c r="G3889" s="2508">
        <v>4.0</v>
      </c>
      <c r="H3889" s="2508">
        <v>40.0</v>
      </c>
      <c r="I3889" s="2508">
        <v>697.0</v>
      </c>
      <c r="J3889" s="2508">
        <v>68.0</v>
      </c>
      <c r="K3889" s="2510">
        <v>182824.0</v>
      </c>
      <c r="L3889" s="2510">
        <v>36565.0</v>
      </c>
      <c r="M3889" s="2508">
        <v>9.0</v>
      </c>
      <c r="N3889" s="2508">
        <v>101.0</v>
      </c>
      <c r="O3889" s="2508">
        <v>5.0</v>
      </c>
      <c r="P3889" s="2508">
        <v>0.1</v>
      </c>
    </row>
    <row r="3890">
      <c r="A3890" s="2505" t="s">
        <v>42</v>
      </c>
      <c r="B3890" s="2505" t="s">
        <v>783</v>
      </c>
      <c r="C3890" s="2506">
        <v>45537.708333333336</v>
      </c>
      <c r="D3890" s="2506">
        <v>45540.666666666664</v>
      </c>
      <c r="E3890" s="2508">
        <v>71.0</v>
      </c>
      <c r="F3890" s="2508" t="s">
        <v>651</v>
      </c>
      <c r="G3890" s="2508">
        <v>5.0</v>
      </c>
      <c r="H3890" s="2508">
        <v>104.0</v>
      </c>
      <c r="I3890" s="2508">
        <v>421.0</v>
      </c>
      <c r="J3890" s="2508">
        <v>134.0</v>
      </c>
      <c r="K3890" s="2510">
        <v>54650.0</v>
      </c>
      <c r="L3890" s="2510">
        <v>27325.0</v>
      </c>
      <c r="M3890" s="2508">
        <v>22.0</v>
      </c>
      <c r="N3890" s="2508">
        <v>76.0</v>
      </c>
      <c r="O3890" s="2508">
        <v>2.0</v>
      </c>
      <c r="P3890" s="2508">
        <v>0.0</v>
      </c>
    </row>
    <row r="3891">
      <c r="A3891" s="2505" t="s">
        <v>41</v>
      </c>
      <c r="B3891" s="2505" t="s">
        <v>783</v>
      </c>
      <c r="C3891" s="2506">
        <v>45544.708333333336</v>
      </c>
      <c r="D3891" s="2506">
        <v>45547.583333333336</v>
      </c>
      <c r="E3891" s="2508">
        <v>69.0</v>
      </c>
      <c r="F3891" s="2508" t="s">
        <v>651</v>
      </c>
      <c r="G3891" s="2508">
        <v>3.0</v>
      </c>
      <c r="H3891" s="2508">
        <v>99.0</v>
      </c>
      <c r="I3891" s="2508">
        <v>436.0</v>
      </c>
      <c r="J3891" s="2508">
        <v>117.0</v>
      </c>
      <c r="K3891" s="2510">
        <v>65606.0</v>
      </c>
      <c r="L3891" s="2510">
        <v>13121.0</v>
      </c>
      <c r="M3891" s="2508">
        <v>60.0</v>
      </c>
      <c r="N3891" s="2508">
        <v>36.0</v>
      </c>
      <c r="O3891" s="2508">
        <v>5.0</v>
      </c>
      <c r="P3891" s="2508">
        <v>0.1</v>
      </c>
    </row>
    <row r="3892">
      <c r="A3892" s="2505" t="s">
        <v>40</v>
      </c>
      <c r="B3892" s="2505" t="s">
        <v>783</v>
      </c>
      <c r="C3892" s="2506">
        <v>45551.708333333336</v>
      </c>
      <c r="D3892" s="2506">
        <v>45554.583333333336</v>
      </c>
      <c r="E3892" s="2508">
        <v>69.0</v>
      </c>
      <c r="F3892" s="2508" t="s">
        <v>651</v>
      </c>
      <c r="G3892" s="2508">
        <v>4.0</v>
      </c>
      <c r="H3892" s="2508">
        <v>119.0</v>
      </c>
      <c r="I3892" s="2508">
        <v>358.0</v>
      </c>
      <c r="J3892" s="2508">
        <v>136.0</v>
      </c>
      <c r="K3892" s="2510">
        <v>35368.0</v>
      </c>
      <c r="L3892" s="2510">
        <v>11789.0</v>
      </c>
      <c r="M3892" s="2508">
        <v>60.0</v>
      </c>
      <c r="N3892" s="2508">
        <v>33.0</v>
      </c>
      <c r="O3892" s="2508">
        <v>3.0</v>
      </c>
      <c r="P3892" s="2508">
        <v>0.0</v>
      </c>
    </row>
    <row r="3893">
      <c r="A3893" s="2505" t="s">
        <v>39</v>
      </c>
      <c r="B3893" s="2505" t="s">
        <v>783</v>
      </c>
      <c r="C3893" s="2506">
        <v>45558.708333333336</v>
      </c>
      <c r="D3893" s="2506">
        <v>45561.583333333336</v>
      </c>
      <c r="E3893" s="2508">
        <v>69.0</v>
      </c>
      <c r="F3893" s="2508" t="s">
        <v>651</v>
      </c>
      <c r="G3893" s="2508">
        <v>3.0</v>
      </c>
      <c r="H3893" s="2508">
        <v>76.0</v>
      </c>
      <c r="I3893" s="2508">
        <v>542.0</v>
      </c>
      <c r="J3893" s="2508">
        <v>93.0</v>
      </c>
      <c r="K3893" s="2510">
        <v>129205.0</v>
      </c>
      <c r="L3893" s="2510">
        <v>18458.0</v>
      </c>
      <c r="M3893" s="2508">
        <v>47.0</v>
      </c>
      <c r="N3893" s="2508">
        <v>51.0</v>
      </c>
      <c r="O3893" s="2508">
        <v>7.0</v>
      </c>
      <c r="P3893" s="2508">
        <v>0.1</v>
      </c>
    </row>
    <row r="3894">
      <c r="A3894" s="2505" t="s">
        <v>38</v>
      </c>
      <c r="B3894" s="2505" t="s">
        <v>783</v>
      </c>
      <c r="C3894" s="2506">
        <v>45565.708333333336</v>
      </c>
      <c r="D3894" s="2506">
        <v>45568.583333333336</v>
      </c>
      <c r="E3894" s="2508">
        <v>69.0</v>
      </c>
      <c r="F3894" s="2508" t="s">
        <v>651</v>
      </c>
      <c r="G3894" s="2508">
        <v>4.0</v>
      </c>
      <c r="H3894" s="2508">
        <v>131.0</v>
      </c>
      <c r="I3894" s="2508">
        <v>279.0</v>
      </c>
      <c r="J3894" s="2508">
        <v>139.0</v>
      </c>
      <c r="K3894" s="2510">
        <v>41819.0</v>
      </c>
      <c r="L3894" s="2510">
        <v>8364.0</v>
      </c>
      <c r="M3894" s="2508">
        <v>94.0</v>
      </c>
      <c r="N3894" s="2508">
        <v>23.0</v>
      </c>
      <c r="O3894" s="2508">
        <v>5.0</v>
      </c>
      <c r="P3894" s="2508">
        <v>0.1</v>
      </c>
    </row>
    <row r="3895">
      <c r="A3895" s="2505" t="s">
        <v>37</v>
      </c>
      <c r="B3895" s="2505" t="s">
        <v>783</v>
      </c>
      <c r="C3895" s="2506">
        <v>45572.625</v>
      </c>
      <c r="D3895" s="2506">
        <v>45575.583333333336</v>
      </c>
      <c r="E3895" s="2508">
        <v>71.0</v>
      </c>
      <c r="F3895" s="2508" t="s">
        <v>651</v>
      </c>
      <c r="G3895" s="2508">
        <v>3.0</v>
      </c>
      <c r="H3895" s="2508">
        <v>80.0</v>
      </c>
      <c r="I3895" s="2508">
        <v>528.0</v>
      </c>
      <c r="J3895" s="2508">
        <v>113.0</v>
      </c>
      <c r="K3895" s="2510">
        <v>109302.0</v>
      </c>
      <c r="L3895" s="2510">
        <v>27326.0</v>
      </c>
      <c r="M3895" s="2508">
        <v>26.0</v>
      </c>
      <c r="N3895" s="2508">
        <v>76.0</v>
      </c>
      <c r="O3895" s="2508">
        <v>4.0</v>
      </c>
      <c r="P3895" s="2508">
        <v>0.1</v>
      </c>
    </row>
    <row r="3896">
      <c r="A3896" s="2505" t="s">
        <v>36</v>
      </c>
      <c r="B3896" s="2505" t="s">
        <v>783</v>
      </c>
      <c r="C3896" s="2506">
        <v>45579.625</v>
      </c>
      <c r="D3896" s="2506">
        <v>45582.583333333336</v>
      </c>
      <c r="E3896" s="2508">
        <v>71.0</v>
      </c>
      <c r="F3896" s="2508" t="s">
        <v>651</v>
      </c>
      <c r="G3896" s="2508">
        <v>4.0</v>
      </c>
      <c r="H3896" s="2508">
        <v>158.0</v>
      </c>
      <c r="I3896" s="2508">
        <v>188.0</v>
      </c>
      <c r="J3896" s="2508">
        <v>172.0</v>
      </c>
      <c r="K3896" s="2510">
        <v>18882.0</v>
      </c>
      <c r="L3896" s="2510">
        <v>9441.0</v>
      </c>
      <c r="M3896" s="2508">
        <v>94.0</v>
      </c>
      <c r="N3896" s="2508">
        <v>26.0</v>
      </c>
      <c r="O3896" s="2508">
        <v>2.0</v>
      </c>
      <c r="P3896" s="2508">
        <v>0.0</v>
      </c>
    </row>
    <row r="3897">
      <c r="A3897" s="2505" t="s">
        <v>35</v>
      </c>
      <c r="B3897" s="2505" t="s">
        <v>783</v>
      </c>
      <c r="C3897" s="2506">
        <v>45586.625</v>
      </c>
      <c r="D3897" s="2506">
        <v>45589.583333333336</v>
      </c>
      <c r="E3897" s="2508">
        <v>71.0</v>
      </c>
      <c r="F3897" s="2508" t="s">
        <v>651</v>
      </c>
      <c r="G3897" s="2508">
        <v>2.0</v>
      </c>
      <c r="H3897" s="2508">
        <v>169.0</v>
      </c>
      <c r="I3897" s="2508">
        <v>46.0</v>
      </c>
      <c r="J3897" s="2508">
        <v>171.0</v>
      </c>
      <c r="K3897" s="2510">
        <v>4668.0</v>
      </c>
      <c r="L3897" s="2510">
        <v>4668.0</v>
      </c>
      <c r="M3897" s="2508">
        <v>136.0</v>
      </c>
      <c r="N3897" s="2508">
        <v>12.0</v>
      </c>
      <c r="O3897" s="2508">
        <v>1.0</v>
      </c>
      <c r="P3897" s="2508">
        <v>0.0</v>
      </c>
    </row>
    <row r="3898">
      <c r="A3898" s="2505" t="s">
        <v>34</v>
      </c>
      <c r="B3898" s="2505" t="s">
        <v>783</v>
      </c>
      <c r="C3898" s="2506">
        <v>45593.583333333336</v>
      </c>
      <c r="D3898" s="2506">
        <v>45596.583333333336</v>
      </c>
      <c r="E3898" s="2508">
        <v>72.0</v>
      </c>
      <c r="F3898" s="2508" t="s">
        <v>651</v>
      </c>
      <c r="G3898" s="2508">
        <v>2.0</v>
      </c>
      <c r="H3898" s="2508">
        <v>146.0</v>
      </c>
      <c r="I3898" s="2508">
        <v>245.0</v>
      </c>
      <c r="J3898" s="2508">
        <v>157.0</v>
      </c>
      <c r="K3898" s="2510">
        <v>25562.0</v>
      </c>
      <c r="L3898" s="2510">
        <v>12781.0</v>
      </c>
      <c r="M3898" s="2508">
        <v>69.0</v>
      </c>
      <c r="N3898" s="2508">
        <v>32.0</v>
      </c>
      <c r="O3898" s="2508">
        <v>2.0</v>
      </c>
      <c r="P3898" s="2508">
        <v>0.0</v>
      </c>
    </row>
    <row r="3899">
      <c r="A3899" s="2505" t="s">
        <v>33</v>
      </c>
      <c r="B3899" s="2505" t="s">
        <v>783</v>
      </c>
      <c r="C3899" s="2506">
        <v>45600.583333333336</v>
      </c>
      <c r="D3899" s="2506">
        <v>45603.583333333336</v>
      </c>
      <c r="E3899" s="2508">
        <v>72.0</v>
      </c>
      <c r="F3899" s="2508" t="s">
        <v>651</v>
      </c>
      <c r="G3899" s="2508">
        <v>3.0</v>
      </c>
      <c r="H3899" s="2508">
        <v>145.0</v>
      </c>
      <c r="I3899" s="2508">
        <v>242.0</v>
      </c>
      <c r="J3899" s="2508">
        <v>168.0</v>
      </c>
      <c r="K3899" s="2510">
        <v>15947.0</v>
      </c>
      <c r="L3899" s="2510">
        <v>15947.0</v>
      </c>
      <c r="M3899" s="2508">
        <v>55.0</v>
      </c>
      <c r="N3899" s="2508">
        <v>40.0</v>
      </c>
      <c r="O3899" s="2508">
        <v>1.0</v>
      </c>
      <c r="P3899" s="2508">
        <v>0.0</v>
      </c>
    </row>
    <row r="3900">
      <c r="A3900" s="2505" t="s">
        <v>32</v>
      </c>
      <c r="B3900" s="2505" t="s">
        <v>783</v>
      </c>
      <c r="C3900" s="2506">
        <v>45607.583333333336</v>
      </c>
      <c r="D3900" s="2506">
        <v>45610.583333333336</v>
      </c>
      <c r="E3900" s="2508">
        <v>72.0</v>
      </c>
      <c r="F3900" s="2508" t="s">
        <v>651</v>
      </c>
      <c r="G3900" s="2508">
        <v>2.0</v>
      </c>
      <c r="H3900" s="2508">
        <v>141.0</v>
      </c>
      <c r="I3900" s="2508">
        <v>267.0</v>
      </c>
      <c r="J3900" s="2508">
        <v>169.0</v>
      </c>
      <c r="K3900" s="2510">
        <v>20852.0</v>
      </c>
      <c r="L3900" s="2510">
        <v>20852.0</v>
      </c>
      <c r="M3900" s="2508">
        <v>35.0</v>
      </c>
      <c r="N3900" s="2508">
        <v>52.0</v>
      </c>
      <c r="O3900" s="2508">
        <v>1.0</v>
      </c>
      <c r="P3900" s="2508">
        <v>0.0</v>
      </c>
    </row>
    <row r="3901">
      <c r="A3901" s="2505" t="s">
        <v>31</v>
      </c>
      <c r="B3901" s="2505" t="s">
        <v>783</v>
      </c>
      <c r="C3901" s="2506">
        <v>45614.583333333336</v>
      </c>
      <c r="D3901" s="2506">
        <v>45617.583333333336</v>
      </c>
      <c r="E3901" s="2508">
        <v>72.0</v>
      </c>
      <c r="F3901" s="2508" t="s">
        <v>651</v>
      </c>
      <c r="G3901" s="2508">
        <v>2.0</v>
      </c>
      <c r="H3901" s="2508">
        <v>177.0</v>
      </c>
      <c r="I3901" s="2508">
        <v>0.0</v>
      </c>
      <c r="J3901" s="2508">
        <v>179.0</v>
      </c>
      <c r="K3901" s="2510">
        <v>0.0</v>
      </c>
      <c r="L3901" s="2510">
        <v>0.0</v>
      </c>
      <c r="M3901" s="2508">
        <v>179.0</v>
      </c>
      <c r="N3901" s="2508">
        <v>0.0</v>
      </c>
      <c r="O3901" s="2508">
        <v>0.0</v>
      </c>
      <c r="P3901" s="2508">
        <v>0.0</v>
      </c>
    </row>
    <row r="3902">
      <c r="A3902" s="2505" t="s">
        <v>30</v>
      </c>
      <c r="B3902" s="2505" t="s">
        <v>783</v>
      </c>
      <c r="C3902" s="2506">
        <v>45621.583333333336</v>
      </c>
      <c r="D3902" s="2506">
        <v>45624.583333333336</v>
      </c>
      <c r="E3902" s="2508">
        <v>72.0</v>
      </c>
      <c r="F3902" s="2508" t="s">
        <v>651</v>
      </c>
      <c r="G3902" s="2508">
        <v>2.0</v>
      </c>
      <c r="H3902" s="2508">
        <v>175.0</v>
      </c>
      <c r="I3902" s="2508">
        <v>0.0</v>
      </c>
      <c r="J3902" s="2508">
        <v>177.0</v>
      </c>
      <c r="K3902" s="2510">
        <v>0.0</v>
      </c>
      <c r="L3902" s="2510">
        <v>0.0</v>
      </c>
      <c r="M3902" s="2508">
        <v>177.0</v>
      </c>
      <c r="N3902" s="2508">
        <v>0.0</v>
      </c>
      <c r="O3902" s="2508">
        <v>0.0</v>
      </c>
      <c r="P3902" s="2508">
        <v>0.0</v>
      </c>
    </row>
    <row r="3903">
      <c r="A3903" s="2505" t="s">
        <v>29</v>
      </c>
      <c r="B3903" s="2505" t="s">
        <v>783</v>
      </c>
      <c r="C3903" s="2506">
        <v>45628.583333333336</v>
      </c>
      <c r="D3903" s="2506">
        <v>45631.583333333336</v>
      </c>
      <c r="E3903" s="2508">
        <v>72.0</v>
      </c>
      <c r="F3903" s="2508" t="s">
        <v>651</v>
      </c>
      <c r="G3903" s="2508">
        <v>1.0</v>
      </c>
      <c r="H3903" s="2508">
        <v>178.0</v>
      </c>
      <c r="I3903" s="2508">
        <v>0.0</v>
      </c>
      <c r="J3903" s="2508">
        <v>179.0</v>
      </c>
      <c r="K3903" s="2510">
        <v>0.0</v>
      </c>
      <c r="L3903" s="2510">
        <v>0.0</v>
      </c>
      <c r="M3903" s="2508">
        <v>179.0</v>
      </c>
      <c r="N3903" s="2508">
        <v>0.0</v>
      </c>
      <c r="O3903" s="2508">
        <v>0.0</v>
      </c>
      <c r="P3903" s="2508">
        <v>0.0</v>
      </c>
    </row>
    <row r="3904">
      <c r="A3904" s="2505" t="s">
        <v>28</v>
      </c>
      <c r="B3904" s="2505" t="s">
        <v>783</v>
      </c>
      <c r="C3904" s="2506">
        <v>45635.583333333336</v>
      </c>
      <c r="D3904" s="2506">
        <v>45638.583333333336</v>
      </c>
      <c r="E3904" s="2508">
        <v>72.0</v>
      </c>
      <c r="F3904" s="2508" t="s">
        <v>651</v>
      </c>
      <c r="G3904" s="2508">
        <v>2.0</v>
      </c>
      <c r="H3904" s="2508">
        <v>174.0</v>
      </c>
      <c r="I3904" s="2508">
        <v>0.0</v>
      </c>
      <c r="J3904" s="2508">
        <v>176.0</v>
      </c>
      <c r="K3904" s="2510">
        <v>0.0</v>
      </c>
      <c r="L3904" s="2510">
        <v>0.0</v>
      </c>
      <c r="M3904" s="2508">
        <v>176.0</v>
      </c>
      <c r="N3904" s="2508">
        <v>0.0</v>
      </c>
      <c r="O3904" s="2508">
        <v>0.0</v>
      </c>
      <c r="P3904" s="2508">
        <v>0.0</v>
      </c>
    </row>
    <row r="3905">
      <c r="A3905" s="2505" t="s">
        <v>27</v>
      </c>
      <c r="B3905" s="2505" t="s">
        <v>783</v>
      </c>
      <c r="C3905" s="2506">
        <v>45642.583333333336</v>
      </c>
      <c r="D3905" s="2506">
        <v>45645.583333333336</v>
      </c>
      <c r="E3905" s="2508">
        <v>72.0</v>
      </c>
      <c r="F3905" s="2508" t="s">
        <v>651</v>
      </c>
      <c r="G3905" s="2508">
        <v>1.0</v>
      </c>
      <c r="H3905" s="2508">
        <v>138.0</v>
      </c>
      <c r="I3905" s="2508">
        <v>268.0</v>
      </c>
      <c r="J3905" s="2508">
        <v>143.0</v>
      </c>
      <c r="K3905" s="2510">
        <v>39875.0</v>
      </c>
      <c r="L3905" s="2510">
        <v>13292.0</v>
      </c>
      <c r="M3905" s="2508">
        <v>85.0</v>
      </c>
      <c r="N3905" s="2508">
        <v>33.0</v>
      </c>
      <c r="O3905" s="2508">
        <v>3.0</v>
      </c>
      <c r="P3905" s="2508">
        <v>0.0</v>
      </c>
    </row>
    <row r="3906">
      <c r="A3906" s="2505" t="s">
        <v>26</v>
      </c>
      <c r="B3906" s="2505" t="s">
        <v>783</v>
      </c>
      <c r="C3906" s="2506">
        <v>45649.583333333336</v>
      </c>
      <c r="D3906" s="2506">
        <v>45652.583333333336</v>
      </c>
      <c r="E3906" s="2508">
        <v>72.0</v>
      </c>
      <c r="F3906" s="2508" t="s">
        <v>651</v>
      </c>
      <c r="G3906" s="2508">
        <v>3.0</v>
      </c>
      <c r="H3906" s="2508">
        <v>166.0</v>
      </c>
      <c r="I3906" s="2508">
        <v>0.0</v>
      </c>
      <c r="J3906" s="2508">
        <v>175.0</v>
      </c>
      <c r="K3906" s="2510">
        <v>0.0</v>
      </c>
      <c r="L3906" s="2510">
        <v>0.0</v>
      </c>
      <c r="M3906" s="2508">
        <v>171.0</v>
      </c>
      <c r="N3906" s="2508">
        <v>0.0</v>
      </c>
      <c r="O3906" s="2508">
        <v>0.0</v>
      </c>
      <c r="P3906" s="2508">
        <v>0.0</v>
      </c>
    </row>
    <row r="3907">
      <c r="A3907" s="2505" t="s">
        <v>25</v>
      </c>
      <c r="B3907" s="2505" t="s">
        <v>783</v>
      </c>
      <c r="C3907" s="2506">
        <v>45656.583333333336</v>
      </c>
      <c r="D3907" s="2506">
        <v>45659.583333333336</v>
      </c>
      <c r="E3907" s="2508">
        <v>72.0</v>
      </c>
      <c r="F3907" s="2508" t="s">
        <v>651</v>
      </c>
      <c r="G3907" s="2508">
        <v>1.0</v>
      </c>
      <c r="H3907" s="2508">
        <v>118.0</v>
      </c>
      <c r="I3907" s="2508">
        <v>328.0</v>
      </c>
      <c r="J3907" s="2508">
        <v>142.0</v>
      </c>
      <c r="K3907" s="2510">
        <v>25301.0</v>
      </c>
      <c r="L3907" s="2510">
        <v>25301.0</v>
      </c>
      <c r="M3907" s="2508">
        <v>34.0</v>
      </c>
      <c r="N3907" s="2508">
        <v>63.0</v>
      </c>
      <c r="O3907" s="2508">
        <v>1.0</v>
      </c>
      <c r="P3907" s="2508">
        <v>0.0</v>
      </c>
    </row>
    <row r="3908">
      <c r="A3908" s="2505" t="s">
        <v>24</v>
      </c>
      <c r="B3908" s="2505" t="s">
        <v>783</v>
      </c>
      <c r="C3908" s="2506">
        <v>45663.583333333336</v>
      </c>
      <c r="D3908" s="2506">
        <v>45666.583333333336</v>
      </c>
      <c r="E3908" s="2508">
        <v>72.0</v>
      </c>
      <c r="F3908" s="2508" t="s">
        <v>651</v>
      </c>
      <c r="G3908" s="2508">
        <v>3.0</v>
      </c>
      <c r="H3908" s="2508">
        <v>174.0</v>
      </c>
      <c r="I3908" s="2508">
        <v>0.0</v>
      </c>
      <c r="J3908" s="2508">
        <v>174.0</v>
      </c>
      <c r="K3908" s="2510">
        <v>0.0</v>
      </c>
      <c r="L3908" s="2510">
        <v>0.0</v>
      </c>
      <c r="M3908" s="2508">
        <v>174.0</v>
      </c>
      <c r="N3908" s="2508">
        <v>0.0</v>
      </c>
      <c r="O3908" s="2508">
        <v>0.0</v>
      </c>
      <c r="P3908" s="2508">
        <v>0.0</v>
      </c>
    </row>
    <row r="3909">
      <c r="A3909" s="2505" t="s">
        <v>23</v>
      </c>
      <c r="B3909" s="2505" t="s">
        <v>783</v>
      </c>
      <c r="C3909" s="2506">
        <v>45670.583333333336</v>
      </c>
      <c r="D3909" s="2506">
        <v>45673.583333333336</v>
      </c>
      <c r="E3909" s="2508">
        <v>72.0</v>
      </c>
      <c r="F3909" s="2508" t="s">
        <v>651</v>
      </c>
      <c r="G3909" s="2508">
        <v>1.0</v>
      </c>
      <c r="H3909" s="2508">
        <v>114.0</v>
      </c>
      <c r="I3909" s="2508">
        <v>348.0</v>
      </c>
      <c r="J3909" s="2508">
        <v>147.0</v>
      </c>
      <c r="K3909" s="2510">
        <v>28208.0</v>
      </c>
      <c r="L3909" s="2510">
        <v>28208.0</v>
      </c>
      <c r="M3909" s="2508">
        <v>24.0</v>
      </c>
      <c r="N3909" s="2508">
        <v>71.0</v>
      </c>
      <c r="O3909" s="2508">
        <v>1.0</v>
      </c>
      <c r="P3909" s="2508">
        <v>0.0</v>
      </c>
    </row>
    <row r="3910">
      <c r="A3910" s="2505" t="s">
        <v>22</v>
      </c>
      <c r="B3910" s="2505" t="s">
        <v>783</v>
      </c>
      <c r="C3910" s="2506">
        <v>45677.583333333336</v>
      </c>
      <c r="D3910" s="2506">
        <v>45680.583333333336</v>
      </c>
      <c r="E3910" s="2508">
        <v>72.0</v>
      </c>
      <c r="F3910" s="2508" t="s">
        <v>651</v>
      </c>
      <c r="G3910" s="2508">
        <v>3.0</v>
      </c>
      <c r="H3910" s="2508">
        <v>174.0</v>
      </c>
      <c r="I3910" s="2508">
        <v>0.0</v>
      </c>
      <c r="J3910" s="2508">
        <v>178.0</v>
      </c>
      <c r="K3910" s="2510">
        <v>0.0</v>
      </c>
      <c r="L3910" s="2510">
        <v>0.0</v>
      </c>
      <c r="M3910" s="2508">
        <v>178.0</v>
      </c>
      <c r="N3910" s="2508">
        <v>0.0</v>
      </c>
      <c r="O3910" s="2508">
        <v>0.0</v>
      </c>
      <c r="P3910" s="2508">
        <v>0.0</v>
      </c>
    </row>
    <row r="3911">
      <c r="A3911" s="2505" t="s">
        <v>21</v>
      </c>
      <c r="B3911" s="2505" t="s">
        <v>783</v>
      </c>
      <c r="C3911" s="2506">
        <v>45684.583333333336</v>
      </c>
      <c r="D3911" s="2506">
        <v>45687.583333333336</v>
      </c>
      <c r="E3911" s="2508">
        <v>72.0</v>
      </c>
      <c r="F3911" s="2508" t="s">
        <v>651</v>
      </c>
      <c r="G3911" s="2508">
        <v>1.0</v>
      </c>
      <c r="H3911" s="2508">
        <v>111.0</v>
      </c>
      <c r="I3911" s="2508">
        <v>395.0</v>
      </c>
      <c r="J3911" s="2508">
        <v>133.0</v>
      </c>
      <c r="K3911" s="2510">
        <v>85833.0</v>
      </c>
      <c r="L3911" s="2510">
        <v>28611.0</v>
      </c>
      <c r="M3911" s="2508">
        <v>38.0</v>
      </c>
      <c r="N3911" s="2508">
        <v>72.0</v>
      </c>
      <c r="O3911" s="2508">
        <v>3.0</v>
      </c>
      <c r="P3911" s="2508">
        <v>0.0</v>
      </c>
    </row>
    <row r="3912">
      <c r="A3912" s="2505" t="s">
        <v>20</v>
      </c>
      <c r="B3912" s="2505" t="s">
        <v>783</v>
      </c>
      <c r="C3912" s="2506">
        <v>45691.583333333336</v>
      </c>
      <c r="D3912" s="2506">
        <v>45694.583333333336</v>
      </c>
      <c r="E3912" s="2508">
        <v>72.0</v>
      </c>
      <c r="F3912" s="2508" t="s">
        <v>651</v>
      </c>
      <c r="G3912" s="2508">
        <v>4.0</v>
      </c>
      <c r="H3912" s="2508">
        <v>135.0</v>
      </c>
      <c r="I3912" s="2508">
        <v>254.0</v>
      </c>
      <c r="J3912" s="2508">
        <v>149.0</v>
      </c>
      <c r="K3912" s="2510">
        <v>32474.0</v>
      </c>
      <c r="L3912" s="2510">
        <v>16237.0</v>
      </c>
      <c r="M3912" s="2508">
        <v>70.0</v>
      </c>
      <c r="N3912" s="2508">
        <v>41.0</v>
      </c>
      <c r="O3912" s="2508">
        <v>2.0</v>
      </c>
      <c r="P3912" s="2508">
        <v>0.0</v>
      </c>
    </row>
    <row r="3913">
      <c r="A3913" s="2505" t="s">
        <v>19</v>
      </c>
      <c r="B3913" s="2505" t="s">
        <v>783</v>
      </c>
      <c r="C3913" s="2506">
        <v>45698.583333333336</v>
      </c>
      <c r="D3913" s="2506">
        <v>45701.583333333336</v>
      </c>
      <c r="E3913" s="2508">
        <v>72.0</v>
      </c>
      <c r="F3913" s="2508" t="s">
        <v>651</v>
      </c>
      <c r="G3913" s="2508">
        <v>3.0</v>
      </c>
      <c r="H3913" s="2508">
        <v>124.0</v>
      </c>
      <c r="I3913" s="2508">
        <v>305.0</v>
      </c>
      <c r="J3913" s="2508">
        <v>131.0</v>
      </c>
      <c r="K3913" s="2510">
        <v>43312.0</v>
      </c>
      <c r="L3913" s="2510">
        <v>14437.0</v>
      </c>
      <c r="M3913" s="2508">
        <v>71.0</v>
      </c>
      <c r="N3913" s="2508">
        <v>36.0</v>
      </c>
      <c r="O3913" s="2508">
        <v>3.0</v>
      </c>
      <c r="P3913" s="2508">
        <v>0.0</v>
      </c>
    </row>
    <row r="3914">
      <c r="A3914" s="2505" t="s">
        <v>18</v>
      </c>
      <c r="B3914" s="2505" t="s">
        <v>783</v>
      </c>
      <c r="C3914" s="2506">
        <v>45705.583333333336</v>
      </c>
      <c r="D3914" s="2506">
        <v>45708.583333333336</v>
      </c>
      <c r="E3914" s="2508">
        <v>72.0</v>
      </c>
      <c r="F3914" s="2508" t="s">
        <v>651</v>
      </c>
      <c r="G3914" s="2508">
        <v>3.0</v>
      </c>
      <c r="H3914" s="2508">
        <v>120.0</v>
      </c>
      <c r="I3914" s="2508">
        <v>311.0</v>
      </c>
      <c r="J3914" s="2508">
        <v>134.0</v>
      </c>
      <c r="K3914" s="2510">
        <v>59855.0</v>
      </c>
      <c r="L3914" s="2510">
        <v>14964.0</v>
      </c>
      <c r="M3914" s="2508">
        <v>77.0</v>
      </c>
      <c r="N3914" s="2508">
        <v>37.0</v>
      </c>
      <c r="O3914" s="2508">
        <v>4.0</v>
      </c>
      <c r="P3914" s="2508">
        <v>0.1</v>
      </c>
    </row>
    <row r="3915">
      <c r="A3915" s="2505" t="s">
        <v>17</v>
      </c>
      <c r="B3915" s="2505" t="s">
        <v>783</v>
      </c>
      <c r="C3915" s="2506">
        <v>45712.583333333336</v>
      </c>
      <c r="D3915" s="2506">
        <v>45715.583333333336</v>
      </c>
      <c r="E3915" s="2508">
        <v>72.0</v>
      </c>
      <c r="F3915" s="2508" t="s">
        <v>651</v>
      </c>
      <c r="G3915" s="2508">
        <v>2.0</v>
      </c>
      <c r="H3915" s="2508">
        <v>122.0</v>
      </c>
      <c r="I3915" s="2508">
        <v>328.0</v>
      </c>
      <c r="J3915" s="2508">
        <v>136.0</v>
      </c>
      <c r="K3915" s="2510">
        <v>35130.0</v>
      </c>
      <c r="L3915" s="2510">
        <v>17565.0</v>
      </c>
      <c r="M3915" s="2508">
        <v>59.0</v>
      </c>
      <c r="N3915" s="2508">
        <v>44.0</v>
      </c>
      <c r="O3915" s="2508">
        <v>2.0</v>
      </c>
      <c r="P3915" s="2508">
        <v>0.0</v>
      </c>
    </row>
    <row r="3916">
      <c r="A3916" s="2505" t="s">
        <v>16</v>
      </c>
      <c r="B3916" s="2505" t="s">
        <v>783</v>
      </c>
      <c r="C3916" s="2506">
        <v>45719.583333333336</v>
      </c>
      <c r="D3916" s="2506">
        <v>45722.583333333336</v>
      </c>
      <c r="E3916" s="2508">
        <v>72.0</v>
      </c>
      <c r="F3916" s="2508" t="s">
        <v>651</v>
      </c>
      <c r="G3916" s="2508">
        <v>3.0</v>
      </c>
      <c r="H3916" s="2508">
        <v>130.0</v>
      </c>
      <c r="I3916" s="2508">
        <v>247.0</v>
      </c>
      <c r="J3916" s="2508">
        <v>137.0</v>
      </c>
      <c r="K3916" s="2510">
        <v>20475.0</v>
      </c>
      <c r="L3916" s="2510">
        <v>10238.0</v>
      </c>
      <c r="M3916" s="2508">
        <v>80.0</v>
      </c>
      <c r="N3916" s="2508">
        <v>26.0</v>
      </c>
      <c r="O3916" s="2508">
        <v>2.0</v>
      </c>
      <c r="P3916" s="2508">
        <v>0.0</v>
      </c>
    </row>
    <row r="3917">
      <c r="A3917" s="2505" t="s">
        <v>782</v>
      </c>
      <c r="B3917" s="2505" t="s">
        <v>783</v>
      </c>
      <c r="C3917" s="2506">
        <v>45502.625</v>
      </c>
      <c r="D3917" s="2506">
        <v>45505.583333333336</v>
      </c>
      <c r="E3917" s="2508">
        <v>71.0</v>
      </c>
      <c r="F3917" s="2508" t="s">
        <v>707</v>
      </c>
      <c r="G3917" s="2508">
        <v>3.0</v>
      </c>
      <c r="H3917" s="2508">
        <v>75.0</v>
      </c>
      <c r="I3917" s="2508">
        <v>550.0</v>
      </c>
      <c r="J3917" s="2508">
        <v>78.0</v>
      </c>
      <c r="K3917" s="2510">
        <v>155688.0</v>
      </c>
      <c r="L3917" s="2510">
        <v>6769.0</v>
      </c>
      <c r="M3917" s="2508">
        <v>70.0</v>
      </c>
      <c r="N3917" s="2508">
        <v>26.0</v>
      </c>
      <c r="O3917" s="2508">
        <v>23.0</v>
      </c>
      <c r="P3917" s="2508">
        <v>0.3</v>
      </c>
    </row>
    <row r="3918">
      <c r="A3918" s="2505" t="s">
        <v>46</v>
      </c>
      <c r="B3918" s="2505" t="s">
        <v>783</v>
      </c>
      <c r="C3918" s="2506">
        <v>45509.625</v>
      </c>
      <c r="D3918" s="2506">
        <v>45512.583333333336</v>
      </c>
      <c r="E3918" s="2508">
        <v>71.0</v>
      </c>
      <c r="F3918" s="2508" t="s">
        <v>707</v>
      </c>
      <c r="G3918" s="2508">
        <v>4.0</v>
      </c>
      <c r="H3918" s="2508">
        <v>133.0</v>
      </c>
      <c r="I3918" s="2508">
        <v>279.0</v>
      </c>
      <c r="J3918" s="2508">
        <v>115.0</v>
      </c>
      <c r="K3918" s="2510">
        <v>52561.0</v>
      </c>
      <c r="L3918" s="2510">
        <v>2022.0</v>
      </c>
      <c r="M3918" s="2508">
        <v>154.0</v>
      </c>
      <c r="N3918" s="2508">
        <v>8.0</v>
      </c>
      <c r="O3918" s="2508">
        <v>26.0</v>
      </c>
      <c r="P3918" s="2508">
        <v>0.4</v>
      </c>
    </row>
    <row r="3919">
      <c r="A3919" s="2505" t="s">
        <v>45</v>
      </c>
      <c r="B3919" s="2505" t="s">
        <v>783</v>
      </c>
      <c r="C3919" s="2506">
        <v>45516.625</v>
      </c>
      <c r="D3919" s="2506">
        <v>45519.583333333336</v>
      </c>
      <c r="E3919" s="2508">
        <v>71.0</v>
      </c>
      <c r="F3919" s="2508" t="s">
        <v>707</v>
      </c>
      <c r="G3919" s="2508">
        <v>3.0</v>
      </c>
      <c r="H3919" s="2508">
        <v>127.0</v>
      </c>
      <c r="I3919" s="2508">
        <v>292.0</v>
      </c>
      <c r="J3919" s="2508">
        <v>116.0</v>
      </c>
      <c r="K3919" s="2510">
        <v>52932.0</v>
      </c>
      <c r="L3919" s="2510">
        <v>2521.0</v>
      </c>
      <c r="M3919" s="2508">
        <v>137.0</v>
      </c>
      <c r="N3919" s="2508">
        <v>10.0</v>
      </c>
      <c r="O3919" s="2508">
        <v>21.0</v>
      </c>
      <c r="P3919" s="2508">
        <v>0.3</v>
      </c>
    </row>
    <row r="3920">
      <c r="A3920" s="2505" t="s">
        <v>44</v>
      </c>
      <c r="B3920" s="2505" t="s">
        <v>783</v>
      </c>
      <c r="C3920" s="2506">
        <v>45523.625</v>
      </c>
      <c r="D3920" s="2506">
        <v>45526.583333333336</v>
      </c>
      <c r="E3920" s="2508">
        <v>71.0</v>
      </c>
      <c r="F3920" s="2508" t="s">
        <v>707</v>
      </c>
      <c r="G3920" s="2508">
        <v>3.0</v>
      </c>
      <c r="H3920" s="2508">
        <v>142.0</v>
      </c>
      <c r="I3920" s="2508">
        <v>224.0</v>
      </c>
      <c r="J3920" s="2508">
        <v>132.0</v>
      </c>
      <c r="K3920" s="2510">
        <v>46328.0</v>
      </c>
      <c r="L3920" s="2510">
        <v>2106.0</v>
      </c>
      <c r="M3920" s="2508">
        <v>152.0</v>
      </c>
      <c r="N3920" s="2508">
        <v>8.0</v>
      </c>
      <c r="O3920" s="2508">
        <v>22.0</v>
      </c>
      <c r="P3920" s="2508">
        <v>0.3</v>
      </c>
    </row>
    <row r="3921">
      <c r="A3921" s="2505" t="s">
        <v>43</v>
      </c>
      <c r="B3921" s="2505" t="s">
        <v>783</v>
      </c>
      <c r="C3921" s="2506">
        <v>45530.625</v>
      </c>
      <c r="D3921" s="2506">
        <v>45533.583333333336</v>
      </c>
      <c r="E3921" s="2508">
        <v>71.0</v>
      </c>
      <c r="F3921" s="2508" t="s">
        <v>707</v>
      </c>
      <c r="G3921" s="2508">
        <v>2.0</v>
      </c>
      <c r="H3921" s="2508">
        <v>161.0</v>
      </c>
      <c r="I3921" s="2508">
        <v>87.0</v>
      </c>
      <c r="J3921" s="2508">
        <v>153.0</v>
      </c>
      <c r="K3921" s="2510">
        <v>22432.0</v>
      </c>
      <c r="L3921" s="2510">
        <v>1246.0</v>
      </c>
      <c r="M3921" s="2508">
        <v>161.0</v>
      </c>
      <c r="N3921" s="2508">
        <v>5.0</v>
      </c>
      <c r="O3921" s="2508">
        <v>18.0</v>
      </c>
      <c r="P3921" s="2508">
        <v>0.3</v>
      </c>
    </row>
    <row r="3922">
      <c r="A3922" s="2505" t="s">
        <v>42</v>
      </c>
      <c r="B3922" s="2505" t="s">
        <v>783</v>
      </c>
      <c r="C3922" s="2506">
        <v>45537.708333333336</v>
      </c>
      <c r="D3922" s="2506">
        <v>45540.666666666664</v>
      </c>
      <c r="E3922" s="2508">
        <v>71.0</v>
      </c>
      <c r="F3922" s="2508" t="s">
        <v>707</v>
      </c>
      <c r="G3922" s="2508">
        <v>2.0</v>
      </c>
      <c r="H3922" s="2508">
        <v>124.0</v>
      </c>
      <c r="I3922" s="2508">
        <v>327.0</v>
      </c>
      <c r="J3922" s="2508">
        <v>123.0</v>
      </c>
      <c r="K3922" s="2510">
        <v>70074.0</v>
      </c>
      <c r="L3922" s="2510">
        <v>3504.0</v>
      </c>
      <c r="M3922" s="2508">
        <v>126.0</v>
      </c>
      <c r="N3922" s="2508">
        <v>13.0</v>
      </c>
      <c r="O3922" s="2508">
        <v>20.0</v>
      </c>
      <c r="P3922" s="2508">
        <v>0.3</v>
      </c>
    </row>
    <row r="3923">
      <c r="A3923" s="2505" t="s">
        <v>41</v>
      </c>
      <c r="B3923" s="2505" t="s">
        <v>783</v>
      </c>
      <c r="C3923" s="2506">
        <v>45544.708333333336</v>
      </c>
      <c r="D3923" s="2506">
        <v>45547.583333333336</v>
      </c>
      <c r="E3923" s="2508">
        <v>69.0</v>
      </c>
      <c r="F3923" s="2508" t="s">
        <v>707</v>
      </c>
      <c r="G3923" s="2508">
        <v>3.0</v>
      </c>
      <c r="H3923" s="2508">
        <v>144.0</v>
      </c>
      <c r="I3923" s="2508">
        <v>244.0</v>
      </c>
      <c r="J3923" s="2508">
        <v>134.0</v>
      </c>
      <c r="K3923" s="2510">
        <v>41832.0</v>
      </c>
      <c r="L3923" s="2510">
        <v>2615.0</v>
      </c>
      <c r="M3923" s="2508">
        <v>149.0</v>
      </c>
      <c r="N3923" s="2508">
        <v>10.0</v>
      </c>
      <c r="O3923" s="2508">
        <v>16.0</v>
      </c>
      <c r="P3923" s="2508">
        <v>0.2</v>
      </c>
    </row>
    <row r="3924">
      <c r="A3924" s="2505" t="s">
        <v>40</v>
      </c>
      <c r="B3924" s="2505" t="s">
        <v>783</v>
      </c>
      <c r="C3924" s="2506">
        <v>45551.708333333336</v>
      </c>
      <c r="D3924" s="2506">
        <v>45554.583333333336</v>
      </c>
      <c r="E3924" s="2508">
        <v>69.0</v>
      </c>
      <c r="F3924" s="2508" t="s">
        <v>707</v>
      </c>
      <c r="G3924" s="2508">
        <v>3.0</v>
      </c>
      <c r="H3924" s="2508">
        <v>152.0</v>
      </c>
      <c r="I3924" s="2508">
        <v>162.0</v>
      </c>
      <c r="J3924" s="2508">
        <v>143.0</v>
      </c>
      <c r="K3924" s="2510">
        <v>27798.0</v>
      </c>
      <c r="L3924" s="2510">
        <v>1390.0</v>
      </c>
      <c r="M3924" s="2508">
        <v>160.0</v>
      </c>
      <c r="N3924" s="2508">
        <v>5.0</v>
      </c>
      <c r="O3924" s="2508">
        <v>20.0</v>
      </c>
      <c r="P3924" s="2508">
        <v>0.3</v>
      </c>
    </row>
    <row r="3925">
      <c r="A3925" s="2505" t="s">
        <v>39</v>
      </c>
      <c r="B3925" s="2505" t="s">
        <v>783</v>
      </c>
      <c r="C3925" s="2506">
        <v>45558.708333333336</v>
      </c>
      <c r="D3925" s="2506">
        <v>45561.583333333336</v>
      </c>
      <c r="E3925" s="2508">
        <v>69.0</v>
      </c>
      <c r="F3925" s="2508" t="s">
        <v>707</v>
      </c>
      <c r="G3925" s="2508">
        <v>2.0</v>
      </c>
      <c r="H3925" s="2508">
        <v>153.0</v>
      </c>
      <c r="I3925" s="2508">
        <v>201.0</v>
      </c>
      <c r="J3925" s="2508">
        <v>136.0</v>
      </c>
      <c r="K3925" s="2510">
        <v>44867.0</v>
      </c>
      <c r="L3925" s="2510">
        <v>1726.0</v>
      </c>
      <c r="M3925" s="2508">
        <v>169.0</v>
      </c>
      <c r="N3925" s="2508">
        <v>7.0</v>
      </c>
      <c r="O3925" s="2508">
        <v>26.0</v>
      </c>
      <c r="P3925" s="2508">
        <v>0.4</v>
      </c>
    </row>
    <row r="3926">
      <c r="A3926" s="2505" t="s">
        <v>38</v>
      </c>
      <c r="B3926" s="2505" t="s">
        <v>783</v>
      </c>
      <c r="C3926" s="2506">
        <v>45565.708333333336</v>
      </c>
      <c r="D3926" s="2506">
        <v>45568.583333333336</v>
      </c>
      <c r="E3926" s="2508">
        <v>69.0</v>
      </c>
      <c r="F3926" s="2508" t="s">
        <v>707</v>
      </c>
      <c r="G3926" s="2508">
        <v>2.0</v>
      </c>
      <c r="H3926" s="2508">
        <v>72.0</v>
      </c>
      <c r="I3926" s="2508">
        <v>554.0</v>
      </c>
      <c r="J3926" s="2508">
        <v>86.0</v>
      </c>
      <c r="K3926" s="2510">
        <v>138903.0</v>
      </c>
      <c r="L3926" s="2510">
        <v>6614.0</v>
      </c>
      <c r="M3926" s="2508">
        <v>82.0</v>
      </c>
      <c r="N3926" s="2508">
        <v>25.0</v>
      </c>
      <c r="O3926" s="2508">
        <v>21.0</v>
      </c>
      <c r="P3926" s="2508">
        <v>0.3</v>
      </c>
    </row>
    <row r="3927">
      <c r="A3927" s="2505" t="s">
        <v>37</v>
      </c>
      <c r="B3927" s="2505" t="s">
        <v>783</v>
      </c>
      <c r="C3927" s="2506">
        <v>45572.625</v>
      </c>
      <c r="D3927" s="2506">
        <v>45575.583333333336</v>
      </c>
      <c r="E3927" s="2508">
        <v>71.0</v>
      </c>
      <c r="F3927" s="2508" t="s">
        <v>707</v>
      </c>
      <c r="G3927" s="2508">
        <v>3.0</v>
      </c>
      <c r="H3927" s="2508">
        <v>166.0</v>
      </c>
      <c r="I3927" s="2508">
        <v>121.0</v>
      </c>
      <c r="J3927" s="2508">
        <v>159.0</v>
      </c>
      <c r="K3927" s="2510">
        <v>31652.0</v>
      </c>
      <c r="L3927" s="2510">
        <v>1758.0</v>
      </c>
      <c r="M3927" s="2508">
        <v>169.0</v>
      </c>
      <c r="N3927" s="2508">
        <v>7.0</v>
      </c>
      <c r="O3927" s="2508">
        <v>18.0</v>
      </c>
      <c r="P3927" s="2508">
        <v>0.3</v>
      </c>
    </row>
    <row r="3928">
      <c r="A3928" s="2505" t="s">
        <v>36</v>
      </c>
      <c r="B3928" s="2505" t="s">
        <v>783</v>
      </c>
      <c r="C3928" s="2506">
        <v>45579.625</v>
      </c>
      <c r="D3928" s="2506">
        <v>45582.583333333336</v>
      </c>
      <c r="E3928" s="2508">
        <v>71.0</v>
      </c>
      <c r="F3928" s="2508" t="s">
        <v>707</v>
      </c>
      <c r="G3928" s="2508">
        <v>1.0</v>
      </c>
      <c r="H3928" s="2508">
        <v>108.0</v>
      </c>
      <c r="I3928" s="2508">
        <v>439.0</v>
      </c>
      <c r="J3928" s="2508">
        <v>101.0</v>
      </c>
      <c r="K3928" s="2510">
        <v>146383.0</v>
      </c>
      <c r="L3928" s="2510">
        <v>3956.0</v>
      </c>
      <c r="M3928" s="2508">
        <v>126.0</v>
      </c>
      <c r="N3928" s="2508">
        <v>15.0</v>
      </c>
      <c r="O3928" s="2508">
        <v>37.0</v>
      </c>
      <c r="P3928" s="2508">
        <v>0.5</v>
      </c>
    </row>
    <row r="3929">
      <c r="A3929" s="2505" t="s">
        <v>35</v>
      </c>
      <c r="B3929" s="2505" t="s">
        <v>783</v>
      </c>
      <c r="C3929" s="2506">
        <v>45586.625</v>
      </c>
      <c r="D3929" s="2506">
        <v>45589.583333333336</v>
      </c>
      <c r="E3929" s="2508">
        <v>71.0</v>
      </c>
      <c r="F3929" s="2508" t="s">
        <v>707</v>
      </c>
      <c r="G3929" s="2508">
        <v>2.0</v>
      </c>
      <c r="H3929" s="2508">
        <v>163.0</v>
      </c>
      <c r="I3929" s="2508">
        <v>69.0</v>
      </c>
      <c r="J3929" s="2508">
        <v>152.0</v>
      </c>
      <c r="K3929" s="2510">
        <v>25575.0</v>
      </c>
      <c r="L3929" s="2510">
        <v>882.0</v>
      </c>
      <c r="M3929" s="2508">
        <v>173.0</v>
      </c>
      <c r="N3929" s="2508">
        <v>3.0</v>
      </c>
      <c r="O3929" s="2508">
        <v>29.0</v>
      </c>
      <c r="P3929" s="2508">
        <v>0.4</v>
      </c>
    </row>
    <row r="3930">
      <c r="A3930" s="2505" t="s">
        <v>34</v>
      </c>
      <c r="B3930" s="2505" t="s">
        <v>783</v>
      </c>
      <c r="C3930" s="2506">
        <v>45593.583333333336</v>
      </c>
      <c r="D3930" s="2506">
        <v>45596.583333333336</v>
      </c>
      <c r="E3930" s="2508">
        <v>72.0</v>
      </c>
      <c r="F3930" s="2508" t="s">
        <v>707</v>
      </c>
      <c r="G3930" s="2508">
        <v>1.0</v>
      </c>
      <c r="H3930" s="2508">
        <v>153.0</v>
      </c>
      <c r="I3930" s="2508">
        <v>182.0</v>
      </c>
      <c r="J3930" s="2508">
        <v>139.0</v>
      </c>
      <c r="K3930" s="2510">
        <v>50387.0</v>
      </c>
      <c r="L3930" s="2510">
        <v>2399.0</v>
      </c>
      <c r="M3930" s="2508">
        <v>158.0</v>
      </c>
      <c r="N3930" s="2508">
        <v>9.0</v>
      </c>
      <c r="O3930" s="2508">
        <v>21.0</v>
      </c>
      <c r="P3930" s="2508">
        <v>0.3</v>
      </c>
    </row>
    <row r="3931">
      <c r="A3931" s="2505" t="s">
        <v>33</v>
      </c>
      <c r="B3931" s="2505" t="s">
        <v>783</v>
      </c>
      <c r="C3931" s="2506">
        <v>45600.583333333336</v>
      </c>
      <c r="D3931" s="2506">
        <v>45603.583333333336</v>
      </c>
      <c r="E3931" s="2508">
        <v>72.0</v>
      </c>
      <c r="F3931" s="2508" t="s">
        <v>707</v>
      </c>
      <c r="G3931" s="2508">
        <v>2.0</v>
      </c>
      <c r="H3931" s="2508">
        <v>174.0</v>
      </c>
      <c r="I3931" s="2508">
        <v>67.0</v>
      </c>
      <c r="J3931" s="2508">
        <v>164.0</v>
      </c>
      <c r="K3931" s="2510">
        <v>20716.0</v>
      </c>
      <c r="L3931" s="2510">
        <v>1480.0</v>
      </c>
      <c r="M3931" s="2508">
        <v>174.0</v>
      </c>
      <c r="N3931" s="2508">
        <v>6.0</v>
      </c>
      <c r="O3931" s="2508">
        <v>14.0</v>
      </c>
      <c r="P3931" s="2508">
        <v>0.2</v>
      </c>
    </row>
    <row r="3932">
      <c r="A3932" s="2505" t="s">
        <v>32</v>
      </c>
      <c r="B3932" s="2505" t="s">
        <v>783</v>
      </c>
      <c r="C3932" s="2506">
        <v>45607.583333333336</v>
      </c>
      <c r="D3932" s="2506">
        <v>45610.583333333336</v>
      </c>
      <c r="E3932" s="2508">
        <v>72.0</v>
      </c>
      <c r="F3932" s="2508" t="s">
        <v>707</v>
      </c>
      <c r="G3932" s="2508">
        <v>1.0</v>
      </c>
      <c r="H3932" s="2508">
        <v>153.0</v>
      </c>
      <c r="I3932" s="2508">
        <v>197.0</v>
      </c>
      <c r="J3932" s="2508">
        <v>143.0</v>
      </c>
      <c r="K3932" s="2510">
        <v>73543.0</v>
      </c>
      <c r="L3932" s="2510">
        <v>2101.0</v>
      </c>
      <c r="M3932" s="2508">
        <v>167.0</v>
      </c>
      <c r="N3932" s="2508">
        <v>8.0</v>
      </c>
      <c r="O3932" s="2508">
        <v>35.0</v>
      </c>
      <c r="P3932" s="2508">
        <v>0.5</v>
      </c>
    </row>
    <row r="3933">
      <c r="A3933" s="2505" t="s">
        <v>31</v>
      </c>
      <c r="B3933" s="2505" t="s">
        <v>783</v>
      </c>
      <c r="C3933" s="2506">
        <v>45614.583333333336</v>
      </c>
      <c r="D3933" s="2506">
        <v>45617.583333333336</v>
      </c>
      <c r="E3933" s="2508">
        <v>72.0</v>
      </c>
      <c r="F3933" s="2508" t="s">
        <v>707</v>
      </c>
      <c r="G3933" s="2508">
        <v>2.0</v>
      </c>
      <c r="H3933" s="2508">
        <v>175.0</v>
      </c>
      <c r="I3933" s="2508">
        <v>1.0</v>
      </c>
      <c r="J3933" s="2508">
        <v>173.0</v>
      </c>
      <c r="K3933" s="2510">
        <v>4276.0</v>
      </c>
      <c r="L3933" s="2510">
        <v>1069.0</v>
      </c>
      <c r="M3933" s="2508">
        <v>174.0</v>
      </c>
      <c r="N3933" s="2508">
        <v>4.0</v>
      </c>
      <c r="O3933" s="2508">
        <v>4.0</v>
      </c>
      <c r="P3933" s="2508">
        <v>0.1</v>
      </c>
    </row>
    <row r="3934">
      <c r="A3934" s="2505" t="s">
        <v>30</v>
      </c>
      <c r="B3934" s="2505" t="s">
        <v>783</v>
      </c>
      <c r="C3934" s="2506">
        <v>45621.583333333336</v>
      </c>
      <c r="D3934" s="2506">
        <v>45624.583333333336</v>
      </c>
      <c r="E3934" s="2508">
        <v>72.0</v>
      </c>
      <c r="F3934" s="2508" t="s">
        <v>707</v>
      </c>
      <c r="G3934" s="2508">
        <v>1.0</v>
      </c>
      <c r="H3934" s="2508">
        <v>148.0</v>
      </c>
      <c r="I3934" s="2508">
        <v>198.0</v>
      </c>
      <c r="J3934" s="2508">
        <v>139.0</v>
      </c>
      <c r="K3934" s="2510">
        <v>60026.0</v>
      </c>
      <c r="L3934" s="2510">
        <v>2223.0</v>
      </c>
      <c r="M3934" s="2508">
        <v>159.0</v>
      </c>
      <c r="N3934" s="2508">
        <v>9.0</v>
      </c>
      <c r="O3934" s="2508">
        <v>27.0</v>
      </c>
      <c r="P3934" s="2508">
        <v>0.4</v>
      </c>
    </row>
    <row r="3935">
      <c r="A3935" s="2505" t="s">
        <v>29</v>
      </c>
      <c r="B3935" s="2505" t="s">
        <v>783</v>
      </c>
      <c r="C3935" s="2506">
        <v>45628.583333333336</v>
      </c>
      <c r="D3935" s="2506">
        <v>45631.583333333336</v>
      </c>
      <c r="E3935" s="2508">
        <v>72.0</v>
      </c>
      <c r="F3935" s="2508" t="s">
        <v>707</v>
      </c>
      <c r="G3935" s="2508">
        <v>2.0</v>
      </c>
      <c r="H3935" s="2508">
        <v>150.0</v>
      </c>
      <c r="I3935" s="2508">
        <v>200.0</v>
      </c>
      <c r="J3935" s="2508">
        <v>138.0</v>
      </c>
      <c r="K3935" s="2510">
        <v>74886.0</v>
      </c>
      <c r="L3935" s="2510">
        <v>1528.0</v>
      </c>
      <c r="M3935" s="2508">
        <v>175.0</v>
      </c>
      <c r="N3935" s="2508">
        <v>6.0</v>
      </c>
      <c r="O3935" s="2508">
        <v>49.0</v>
      </c>
      <c r="P3935" s="2508">
        <v>0.7</v>
      </c>
    </row>
    <row r="3936">
      <c r="A3936" s="2505" t="s">
        <v>28</v>
      </c>
      <c r="B3936" s="2505" t="s">
        <v>783</v>
      </c>
      <c r="C3936" s="2506">
        <v>45635.583333333336</v>
      </c>
      <c r="D3936" s="2506">
        <v>45638.583333333336</v>
      </c>
      <c r="E3936" s="2508">
        <v>72.0</v>
      </c>
      <c r="F3936" s="2508" t="s">
        <v>707</v>
      </c>
      <c r="G3936" s="2508">
        <v>3.0</v>
      </c>
      <c r="H3936" s="2508">
        <v>161.0</v>
      </c>
      <c r="I3936" s="2508">
        <v>127.0</v>
      </c>
      <c r="J3936" s="2508">
        <v>149.0</v>
      </c>
      <c r="K3936" s="2510">
        <v>35193.0</v>
      </c>
      <c r="L3936" s="2510">
        <v>1466.0</v>
      </c>
      <c r="M3936" s="2508">
        <v>171.0</v>
      </c>
      <c r="N3936" s="2508">
        <v>6.0</v>
      </c>
      <c r="O3936" s="2508">
        <v>24.0</v>
      </c>
      <c r="P3936" s="2508">
        <v>0.3</v>
      </c>
    </row>
    <row r="3937">
      <c r="A3937" s="2505" t="s">
        <v>27</v>
      </c>
      <c r="B3937" s="2505" t="s">
        <v>783</v>
      </c>
      <c r="C3937" s="2506">
        <v>45642.583333333336</v>
      </c>
      <c r="D3937" s="2506">
        <v>45645.583333333336</v>
      </c>
      <c r="E3937" s="2508">
        <v>72.0</v>
      </c>
      <c r="F3937" s="2508" t="s">
        <v>707</v>
      </c>
      <c r="G3937" s="2508">
        <v>2.0</v>
      </c>
      <c r="H3937" s="2508">
        <v>152.0</v>
      </c>
      <c r="I3937" s="2508">
        <v>216.0</v>
      </c>
      <c r="J3937" s="2508">
        <v>138.0</v>
      </c>
      <c r="K3937" s="2510">
        <v>45910.0</v>
      </c>
      <c r="L3937" s="2510">
        <v>2551.0</v>
      </c>
      <c r="M3937" s="2508">
        <v>153.0</v>
      </c>
      <c r="N3937" s="2508">
        <v>10.0</v>
      </c>
      <c r="O3937" s="2508">
        <v>18.0</v>
      </c>
      <c r="P3937" s="2508">
        <v>0.3</v>
      </c>
    </row>
    <row r="3938">
      <c r="A3938" s="2505" t="s">
        <v>26</v>
      </c>
      <c r="B3938" s="2505" t="s">
        <v>783</v>
      </c>
      <c r="C3938" s="2506">
        <v>45649.583333333336</v>
      </c>
      <c r="D3938" s="2506">
        <v>45652.583333333336</v>
      </c>
      <c r="E3938" s="2508">
        <v>72.0</v>
      </c>
      <c r="F3938" s="2508" t="s">
        <v>707</v>
      </c>
      <c r="G3938" s="2508">
        <v>2.0</v>
      </c>
      <c r="H3938" s="2508">
        <v>143.0</v>
      </c>
      <c r="I3938" s="2508">
        <v>181.0</v>
      </c>
      <c r="J3938" s="2508">
        <v>136.0</v>
      </c>
      <c r="K3938" s="2510">
        <v>30950.0</v>
      </c>
      <c r="L3938" s="2510">
        <v>2814.0</v>
      </c>
      <c r="M3938" s="2508">
        <v>149.0</v>
      </c>
      <c r="N3938" s="2508">
        <v>11.0</v>
      </c>
      <c r="O3938" s="2508">
        <v>11.0</v>
      </c>
      <c r="P3938" s="2508">
        <v>0.2</v>
      </c>
    </row>
    <row r="3939">
      <c r="A3939" s="2505" t="s">
        <v>25</v>
      </c>
      <c r="B3939" s="2505" t="s">
        <v>783</v>
      </c>
      <c r="C3939" s="2506">
        <v>45656.583333333336</v>
      </c>
      <c r="D3939" s="2506">
        <v>45659.583333333336</v>
      </c>
      <c r="E3939" s="2508">
        <v>72.0</v>
      </c>
      <c r="F3939" s="2508" t="s">
        <v>707</v>
      </c>
      <c r="G3939" s="2508">
        <v>4.0</v>
      </c>
      <c r="H3939" s="2508">
        <v>106.0</v>
      </c>
      <c r="I3939" s="2508">
        <v>399.0</v>
      </c>
      <c r="J3939" s="2508">
        <v>102.0</v>
      </c>
      <c r="K3939" s="2510">
        <v>93697.0</v>
      </c>
      <c r="L3939" s="2510">
        <v>4462.0</v>
      </c>
      <c r="M3939" s="2508">
        <v>120.0</v>
      </c>
      <c r="N3939" s="2508">
        <v>17.0</v>
      </c>
      <c r="O3939" s="2508">
        <v>21.0</v>
      </c>
      <c r="P3939" s="2508">
        <v>0.3</v>
      </c>
    </row>
    <row r="3940">
      <c r="A3940" s="2505" t="s">
        <v>24</v>
      </c>
      <c r="B3940" s="2505" t="s">
        <v>783</v>
      </c>
      <c r="C3940" s="2506">
        <v>45663.583333333336</v>
      </c>
      <c r="D3940" s="2506">
        <v>45666.583333333336</v>
      </c>
      <c r="E3940" s="2508">
        <v>72.0</v>
      </c>
      <c r="F3940" s="2508" t="s">
        <v>707</v>
      </c>
      <c r="G3940" s="2508">
        <v>4.0</v>
      </c>
      <c r="H3940" s="2508">
        <v>164.0</v>
      </c>
      <c r="I3940" s="2508">
        <v>98.0</v>
      </c>
      <c r="J3940" s="2508">
        <v>160.0</v>
      </c>
      <c r="K3940" s="2510">
        <v>10650.0</v>
      </c>
      <c r="L3940" s="2510">
        <v>2663.0</v>
      </c>
      <c r="M3940" s="2508">
        <v>147.0</v>
      </c>
      <c r="N3940" s="2508">
        <v>10.0</v>
      </c>
      <c r="O3940" s="2508">
        <v>4.0</v>
      </c>
      <c r="P3940" s="2508">
        <v>0.1</v>
      </c>
    </row>
    <row r="3941">
      <c r="A3941" s="2505" t="s">
        <v>23</v>
      </c>
      <c r="B3941" s="2505" t="s">
        <v>783</v>
      </c>
      <c r="C3941" s="2506">
        <v>45670.583333333336</v>
      </c>
      <c r="D3941" s="2506">
        <v>45673.583333333336</v>
      </c>
      <c r="E3941" s="2508">
        <v>72.0</v>
      </c>
      <c r="F3941" s="2508" t="s">
        <v>707</v>
      </c>
      <c r="G3941" s="2508">
        <v>3.0</v>
      </c>
      <c r="H3941" s="2508">
        <v>143.0</v>
      </c>
      <c r="I3941" s="2508">
        <v>231.0</v>
      </c>
      <c r="J3941" s="2508">
        <v>137.0</v>
      </c>
      <c r="K3941" s="2510">
        <v>45864.0</v>
      </c>
      <c r="L3941" s="2510">
        <v>2414.0</v>
      </c>
      <c r="M3941" s="2508">
        <v>147.0</v>
      </c>
      <c r="N3941" s="2508">
        <v>9.0</v>
      </c>
      <c r="O3941" s="2508">
        <v>19.0</v>
      </c>
      <c r="P3941" s="2508">
        <v>0.3</v>
      </c>
    </row>
    <row r="3942">
      <c r="A3942" s="2505" t="s">
        <v>22</v>
      </c>
      <c r="B3942" s="2505" t="s">
        <v>783</v>
      </c>
      <c r="C3942" s="2506">
        <v>45677.583333333336</v>
      </c>
      <c r="D3942" s="2506">
        <v>45680.583333333336</v>
      </c>
      <c r="E3942" s="2508">
        <v>72.0</v>
      </c>
      <c r="F3942" s="2508" t="s">
        <v>707</v>
      </c>
      <c r="G3942" s="2508">
        <v>2.0</v>
      </c>
      <c r="H3942" s="2508">
        <v>165.0</v>
      </c>
      <c r="I3942" s="2508">
        <v>83.0</v>
      </c>
      <c r="J3942" s="2508">
        <v>161.0</v>
      </c>
      <c r="K3942" s="2510">
        <v>18518.0</v>
      </c>
      <c r="L3942" s="2510">
        <v>1852.0</v>
      </c>
      <c r="M3942" s="2508">
        <v>163.0</v>
      </c>
      <c r="N3942" s="2508">
        <v>7.0</v>
      </c>
      <c r="O3942" s="2508">
        <v>10.0</v>
      </c>
      <c r="P3942" s="2508">
        <v>0.1</v>
      </c>
    </row>
    <row r="3943">
      <c r="A3943" s="2505" t="s">
        <v>21</v>
      </c>
      <c r="B3943" s="2505" t="s">
        <v>783</v>
      </c>
      <c r="C3943" s="2506">
        <v>45684.583333333336</v>
      </c>
      <c r="D3943" s="2506">
        <v>45687.583333333336</v>
      </c>
      <c r="E3943" s="2508">
        <v>72.0</v>
      </c>
      <c r="F3943" s="2508" t="s">
        <v>707</v>
      </c>
      <c r="G3943" s="2508">
        <v>2.0</v>
      </c>
      <c r="H3943" s="2508">
        <v>150.0</v>
      </c>
      <c r="I3943" s="2508">
        <v>201.0</v>
      </c>
      <c r="J3943" s="2508">
        <v>144.0</v>
      </c>
      <c r="K3943" s="2510">
        <v>60899.0</v>
      </c>
      <c r="L3943" s="2510">
        <v>2648.0</v>
      </c>
      <c r="M3943" s="2508">
        <v>152.0</v>
      </c>
      <c r="N3943" s="2508">
        <v>10.0</v>
      </c>
      <c r="O3943" s="2508">
        <v>23.0</v>
      </c>
      <c r="P3943" s="2508">
        <v>0.3</v>
      </c>
    </row>
    <row r="3944">
      <c r="A3944" s="2505" t="s">
        <v>20</v>
      </c>
      <c r="B3944" s="2505" t="s">
        <v>783</v>
      </c>
      <c r="C3944" s="2506">
        <v>45691.583333333336</v>
      </c>
      <c r="D3944" s="2506">
        <v>45694.583333333336</v>
      </c>
      <c r="E3944" s="2508">
        <v>72.0</v>
      </c>
      <c r="F3944" s="2508" t="s">
        <v>707</v>
      </c>
      <c r="G3944" s="2508">
        <v>2.0</v>
      </c>
      <c r="H3944" s="2508">
        <v>164.0</v>
      </c>
      <c r="I3944" s="2508">
        <v>62.0</v>
      </c>
      <c r="J3944" s="2508">
        <v>166.0</v>
      </c>
      <c r="K3944" s="2510">
        <v>11187.0</v>
      </c>
      <c r="L3944" s="2510">
        <v>1598.0</v>
      </c>
      <c r="M3944" s="2508">
        <v>163.0</v>
      </c>
      <c r="N3944" s="2508">
        <v>6.0</v>
      </c>
      <c r="O3944" s="2508">
        <v>7.0</v>
      </c>
      <c r="P3944" s="2508">
        <v>0.1</v>
      </c>
    </row>
    <row r="3945">
      <c r="A3945" s="2505" t="s">
        <v>19</v>
      </c>
      <c r="B3945" s="2505" t="s">
        <v>783</v>
      </c>
      <c r="C3945" s="2506">
        <v>45698.583333333336</v>
      </c>
      <c r="D3945" s="2506">
        <v>45701.583333333336</v>
      </c>
      <c r="E3945" s="2508">
        <v>72.0</v>
      </c>
      <c r="F3945" s="2508" t="s">
        <v>707</v>
      </c>
      <c r="G3945" s="2508">
        <v>1.0</v>
      </c>
      <c r="H3945" s="2508">
        <v>147.0</v>
      </c>
      <c r="I3945" s="2508">
        <v>149.0</v>
      </c>
      <c r="J3945" s="2508">
        <v>150.0</v>
      </c>
      <c r="K3945" s="2510">
        <v>12789.0</v>
      </c>
      <c r="L3945" s="2510">
        <v>3197.0</v>
      </c>
      <c r="M3945" s="2508">
        <v>135.0</v>
      </c>
      <c r="N3945" s="2508">
        <v>12.0</v>
      </c>
      <c r="O3945" s="2508">
        <v>4.0</v>
      </c>
      <c r="P3945" s="2508">
        <v>0.1</v>
      </c>
    </row>
    <row r="3946">
      <c r="A3946" s="2505" t="s">
        <v>18</v>
      </c>
      <c r="B3946" s="2505" t="s">
        <v>783</v>
      </c>
      <c r="C3946" s="2506">
        <v>45705.583333333336</v>
      </c>
      <c r="D3946" s="2506">
        <v>45708.583333333336</v>
      </c>
      <c r="E3946" s="2508">
        <v>72.0</v>
      </c>
      <c r="F3946" s="2508" t="s">
        <v>707</v>
      </c>
      <c r="G3946" s="2508">
        <v>1.0</v>
      </c>
      <c r="H3946" s="2508">
        <v>156.0</v>
      </c>
      <c r="I3946" s="2508">
        <v>107.0</v>
      </c>
      <c r="J3946" s="2508">
        <v>149.0</v>
      </c>
      <c r="K3946" s="2510">
        <v>21322.0</v>
      </c>
      <c r="L3946" s="2510">
        <v>2132.0</v>
      </c>
      <c r="M3946" s="2508">
        <v>152.0</v>
      </c>
      <c r="N3946" s="2508">
        <v>8.0</v>
      </c>
      <c r="O3946" s="2508">
        <v>10.0</v>
      </c>
      <c r="P3946" s="2508">
        <v>0.1</v>
      </c>
    </row>
    <row r="3947">
      <c r="A3947" s="2505" t="s">
        <v>17</v>
      </c>
      <c r="B3947" s="2505" t="s">
        <v>783</v>
      </c>
      <c r="C3947" s="2506">
        <v>45712.583333333336</v>
      </c>
      <c r="D3947" s="2506">
        <v>45715.583333333336</v>
      </c>
      <c r="E3947" s="2508">
        <v>72.0</v>
      </c>
      <c r="F3947" s="2508" t="s">
        <v>707</v>
      </c>
      <c r="G3947" s="2508">
        <v>1.0</v>
      </c>
      <c r="H3947" s="2508">
        <v>168.0</v>
      </c>
      <c r="I3947" s="2508">
        <v>30.0</v>
      </c>
      <c r="J3947" s="2508">
        <v>167.0</v>
      </c>
      <c r="K3947" s="2510">
        <v>6809.0</v>
      </c>
      <c r="L3947" s="2510">
        <v>1362.0</v>
      </c>
      <c r="M3947" s="2508">
        <v>163.0</v>
      </c>
      <c r="N3947" s="2508">
        <v>5.0</v>
      </c>
      <c r="O3947" s="2508">
        <v>5.0</v>
      </c>
      <c r="P3947" s="2508">
        <v>0.1</v>
      </c>
    </row>
    <row r="3948">
      <c r="A3948" s="2505" t="s">
        <v>16</v>
      </c>
      <c r="B3948" s="2505" t="s">
        <v>783</v>
      </c>
      <c r="C3948" s="2506">
        <v>45719.583333333336</v>
      </c>
      <c r="D3948" s="2506">
        <v>45722.583333333336</v>
      </c>
      <c r="E3948" s="2508">
        <v>72.0</v>
      </c>
      <c r="F3948" s="2508" t="s">
        <v>707</v>
      </c>
      <c r="G3948" s="2508">
        <v>3.0</v>
      </c>
      <c r="H3948" s="2508">
        <v>158.0</v>
      </c>
      <c r="I3948" s="2508">
        <v>45.0</v>
      </c>
      <c r="J3948" s="2508">
        <v>156.0</v>
      </c>
      <c r="K3948" s="2510">
        <v>6731.0</v>
      </c>
      <c r="L3948" s="2510">
        <v>962.0</v>
      </c>
      <c r="M3948" s="2508">
        <v>161.0</v>
      </c>
      <c r="N3948" s="2508">
        <v>4.0</v>
      </c>
      <c r="O3948" s="2508">
        <v>7.0</v>
      </c>
      <c r="P3948" s="2508">
        <v>0.1</v>
      </c>
    </row>
    <row r="3949">
      <c r="A3949" s="2505" t="s">
        <v>37</v>
      </c>
      <c r="B3949" s="2505" t="s">
        <v>783</v>
      </c>
      <c r="C3949" s="2506">
        <v>45572.625</v>
      </c>
      <c r="D3949" s="2506">
        <v>45575.583333333336</v>
      </c>
      <c r="E3949" s="2508">
        <v>71.0</v>
      </c>
      <c r="F3949" s="2508" t="s">
        <v>326</v>
      </c>
      <c r="G3949" s="2508">
        <v>6.0</v>
      </c>
      <c r="H3949" s="2508">
        <v>40.0</v>
      </c>
      <c r="I3949" s="2508">
        <v>697.0</v>
      </c>
      <c r="J3949" s="2508">
        <v>28.0</v>
      </c>
      <c r="K3949" s="2510">
        <v>529774.0</v>
      </c>
      <c r="L3949" s="2510">
        <v>12320.0</v>
      </c>
      <c r="M3949" s="2508">
        <v>96.0</v>
      </c>
      <c r="N3949" s="2508">
        <v>23.0</v>
      </c>
      <c r="O3949" s="2508">
        <v>43.0</v>
      </c>
      <c r="P3949" s="2508">
        <v>0.6</v>
      </c>
    </row>
    <row r="3950">
      <c r="A3950" s="2505" t="s">
        <v>36</v>
      </c>
      <c r="B3950" s="2505" t="s">
        <v>783</v>
      </c>
      <c r="C3950" s="2506">
        <v>45579.625</v>
      </c>
      <c r="D3950" s="2506">
        <v>45582.583333333336</v>
      </c>
      <c r="E3950" s="2508">
        <v>71.0</v>
      </c>
      <c r="F3950" s="2508" t="s">
        <v>326</v>
      </c>
      <c r="G3950" s="2508">
        <v>7.0</v>
      </c>
      <c r="H3950" s="2508">
        <v>47.0</v>
      </c>
      <c r="I3950" s="2508">
        <v>696.0</v>
      </c>
      <c r="J3950" s="2508">
        <v>31.0</v>
      </c>
      <c r="K3950" s="2510">
        <v>608062.0</v>
      </c>
      <c r="L3950" s="2510">
        <v>11473.0</v>
      </c>
      <c r="M3950" s="2508">
        <v>108.0</v>
      </c>
      <c r="N3950" s="2508">
        <v>22.0</v>
      </c>
      <c r="O3950" s="2508">
        <v>53.0</v>
      </c>
      <c r="P3950" s="2508">
        <v>0.7</v>
      </c>
    </row>
    <row r="3951">
      <c r="A3951" s="2505" t="s">
        <v>35</v>
      </c>
      <c r="B3951" s="2505" t="s">
        <v>783</v>
      </c>
      <c r="C3951" s="2506">
        <v>45586.625</v>
      </c>
      <c r="D3951" s="2506">
        <v>45589.583333333336</v>
      </c>
      <c r="E3951" s="2508">
        <v>71.0</v>
      </c>
      <c r="F3951" s="2508" t="s">
        <v>326</v>
      </c>
      <c r="G3951" s="2508">
        <v>7.0</v>
      </c>
      <c r="H3951" s="2508">
        <v>52.0</v>
      </c>
      <c r="I3951" s="2508">
        <v>646.0</v>
      </c>
      <c r="J3951" s="2508">
        <v>52.0</v>
      </c>
      <c r="K3951" s="2510">
        <v>289584.0</v>
      </c>
      <c r="L3951" s="2510">
        <v>13790.0</v>
      </c>
      <c r="M3951" s="2508">
        <v>73.0</v>
      </c>
      <c r="N3951" s="2508">
        <v>27.0</v>
      </c>
      <c r="O3951" s="2508">
        <v>21.0</v>
      </c>
      <c r="P3951" s="2508">
        <v>0.3</v>
      </c>
    </row>
    <row r="3952">
      <c r="A3952" s="2505" t="s">
        <v>34</v>
      </c>
      <c r="B3952" s="2505" t="s">
        <v>783</v>
      </c>
      <c r="C3952" s="2506">
        <v>45593.583333333336</v>
      </c>
      <c r="D3952" s="2506">
        <v>45596.583333333336</v>
      </c>
      <c r="E3952" s="2508">
        <v>72.0</v>
      </c>
      <c r="F3952" s="2508" t="s">
        <v>326</v>
      </c>
      <c r="G3952" s="2508">
        <v>6.0</v>
      </c>
      <c r="H3952" s="2508">
        <v>31.0</v>
      </c>
      <c r="I3952" s="2508">
        <v>751.0</v>
      </c>
      <c r="J3952" s="2508">
        <v>28.0</v>
      </c>
      <c r="K3952" s="2510">
        <v>725291.0</v>
      </c>
      <c r="L3952" s="2510">
        <v>15432.0</v>
      </c>
      <c r="M3952" s="2508">
        <v>72.0</v>
      </c>
      <c r="N3952" s="2508">
        <v>30.0</v>
      </c>
      <c r="O3952" s="2508">
        <v>47.0</v>
      </c>
      <c r="P3952" s="2508">
        <v>0.7</v>
      </c>
    </row>
    <row r="3953">
      <c r="A3953" s="2505" t="s">
        <v>33</v>
      </c>
      <c r="B3953" s="2505" t="s">
        <v>783</v>
      </c>
      <c r="C3953" s="2506">
        <v>45600.583333333336</v>
      </c>
      <c r="D3953" s="2506">
        <v>45603.583333333336</v>
      </c>
      <c r="E3953" s="2508">
        <v>72.0</v>
      </c>
      <c r="F3953" s="2508" t="s">
        <v>326</v>
      </c>
      <c r="G3953" s="2508">
        <v>6.0</v>
      </c>
      <c r="H3953" s="2508">
        <v>60.0</v>
      </c>
      <c r="I3953" s="2508">
        <v>629.0</v>
      </c>
      <c r="J3953" s="2508">
        <v>44.0</v>
      </c>
      <c r="K3953" s="2510">
        <v>568086.0</v>
      </c>
      <c r="L3953" s="2510">
        <v>9163.0</v>
      </c>
      <c r="M3953" s="2508">
        <v>112.0</v>
      </c>
      <c r="N3953" s="2508">
        <v>18.0</v>
      </c>
      <c r="O3953" s="2508">
        <v>62.0</v>
      </c>
      <c r="P3953" s="2508">
        <v>0.9</v>
      </c>
    </row>
    <row r="3954">
      <c r="A3954" s="2505" t="s">
        <v>32</v>
      </c>
      <c r="B3954" s="2505" t="s">
        <v>783</v>
      </c>
      <c r="C3954" s="2506">
        <v>45607.583333333336</v>
      </c>
      <c r="D3954" s="2506">
        <v>45610.583333333336</v>
      </c>
      <c r="E3954" s="2508">
        <v>72.0</v>
      </c>
      <c r="F3954" s="2508" t="s">
        <v>326</v>
      </c>
      <c r="G3954" s="2508">
        <v>6.0</v>
      </c>
      <c r="H3954" s="2508">
        <v>50.0</v>
      </c>
      <c r="I3954" s="2508">
        <v>684.0</v>
      </c>
      <c r="J3954" s="2508">
        <v>36.0</v>
      </c>
      <c r="K3954" s="2510">
        <v>688218.0</v>
      </c>
      <c r="L3954" s="2510">
        <v>9832.0</v>
      </c>
      <c r="M3954" s="2508">
        <v>110.0</v>
      </c>
      <c r="N3954" s="2508">
        <v>19.0</v>
      </c>
      <c r="O3954" s="2508">
        <v>70.0</v>
      </c>
      <c r="P3954" s="2508">
        <v>1.0</v>
      </c>
    </row>
    <row r="3955">
      <c r="A3955" s="2505" t="s">
        <v>31</v>
      </c>
      <c r="B3955" s="2505" t="s">
        <v>783</v>
      </c>
      <c r="C3955" s="2506">
        <v>45614.583333333336</v>
      </c>
      <c r="D3955" s="2506">
        <v>45617.583333333336</v>
      </c>
      <c r="E3955" s="2508">
        <v>72.0</v>
      </c>
      <c r="F3955" s="2508" t="s">
        <v>326</v>
      </c>
      <c r="G3955" s="2508">
        <v>6.0</v>
      </c>
      <c r="H3955" s="2508">
        <v>43.0</v>
      </c>
      <c r="I3955" s="2508">
        <v>705.0</v>
      </c>
      <c r="J3955" s="2508">
        <v>36.0</v>
      </c>
      <c r="K3955" s="2510">
        <v>993459.0</v>
      </c>
      <c r="L3955" s="2510">
        <v>17129.0</v>
      </c>
      <c r="M3955" s="2508">
        <v>82.0</v>
      </c>
      <c r="N3955" s="2508">
        <v>34.0</v>
      </c>
      <c r="O3955" s="2508">
        <v>58.0</v>
      </c>
      <c r="P3955" s="2508">
        <v>0.8</v>
      </c>
    </row>
    <row r="3956">
      <c r="A3956" s="2505" t="s">
        <v>30</v>
      </c>
      <c r="B3956" s="2505" t="s">
        <v>783</v>
      </c>
      <c r="C3956" s="2506">
        <v>45621.583333333336</v>
      </c>
      <c r="D3956" s="2506">
        <v>45624.583333333336</v>
      </c>
      <c r="E3956" s="2508">
        <v>72.0</v>
      </c>
      <c r="F3956" s="2508" t="s">
        <v>326</v>
      </c>
      <c r="G3956" s="2508">
        <v>6.0</v>
      </c>
      <c r="H3956" s="2508">
        <v>64.0</v>
      </c>
      <c r="I3956" s="2508">
        <v>607.0</v>
      </c>
      <c r="J3956" s="2508">
        <v>54.0</v>
      </c>
      <c r="K3956" s="2510">
        <v>366498.0</v>
      </c>
      <c r="L3956" s="2510">
        <v>11106.0</v>
      </c>
      <c r="M3956" s="2508">
        <v>100.0</v>
      </c>
      <c r="N3956" s="2508">
        <v>22.0</v>
      </c>
      <c r="O3956" s="2508">
        <v>33.0</v>
      </c>
      <c r="P3956" s="2508">
        <v>0.5</v>
      </c>
    </row>
    <row r="3957">
      <c r="A3957" s="2505" t="s">
        <v>29</v>
      </c>
      <c r="B3957" s="2505" t="s">
        <v>783</v>
      </c>
      <c r="C3957" s="2506">
        <v>45628.583333333336</v>
      </c>
      <c r="D3957" s="2506">
        <v>45631.583333333336</v>
      </c>
      <c r="E3957" s="2508">
        <v>72.0</v>
      </c>
      <c r="F3957" s="2508" t="s">
        <v>326</v>
      </c>
      <c r="G3957" s="2508">
        <v>6.0</v>
      </c>
      <c r="H3957" s="2508">
        <v>42.0</v>
      </c>
      <c r="I3957" s="2508">
        <v>729.0</v>
      </c>
      <c r="J3957" s="2508">
        <v>41.0</v>
      </c>
      <c r="K3957" s="2510">
        <v>662975.0</v>
      </c>
      <c r="L3957" s="2510">
        <v>17918.0</v>
      </c>
      <c r="M3957" s="2508">
        <v>67.0</v>
      </c>
      <c r="N3957" s="2508">
        <v>35.0</v>
      </c>
      <c r="O3957" s="2508">
        <v>37.0</v>
      </c>
      <c r="P3957" s="2508">
        <v>0.5</v>
      </c>
    </row>
    <row r="3958">
      <c r="A3958" s="2505" t="s">
        <v>28</v>
      </c>
      <c r="B3958" s="2505" t="s">
        <v>783</v>
      </c>
      <c r="C3958" s="2506">
        <v>45635.583333333336</v>
      </c>
      <c r="D3958" s="2506">
        <v>45638.583333333336</v>
      </c>
      <c r="E3958" s="2508">
        <v>72.0</v>
      </c>
      <c r="F3958" s="2508" t="s">
        <v>326</v>
      </c>
      <c r="G3958" s="2508">
        <v>6.0</v>
      </c>
      <c r="H3958" s="2508">
        <v>68.0</v>
      </c>
      <c r="I3958" s="2508">
        <v>598.0</v>
      </c>
      <c r="J3958" s="2508">
        <v>51.0</v>
      </c>
      <c r="K3958" s="2510">
        <v>428920.0</v>
      </c>
      <c r="L3958" s="2510">
        <v>9126.0</v>
      </c>
      <c r="M3958" s="2508">
        <v>122.0</v>
      </c>
      <c r="N3958" s="2508">
        <v>18.0</v>
      </c>
      <c r="O3958" s="2508">
        <v>47.0</v>
      </c>
      <c r="P3958" s="2508">
        <v>0.7</v>
      </c>
    </row>
    <row r="3959">
      <c r="A3959" s="2505" t="s">
        <v>27</v>
      </c>
      <c r="B3959" s="2505" t="s">
        <v>783</v>
      </c>
      <c r="C3959" s="2506">
        <v>45642.583333333336</v>
      </c>
      <c r="D3959" s="2506">
        <v>45645.583333333336</v>
      </c>
      <c r="E3959" s="2508">
        <v>72.0</v>
      </c>
      <c r="F3959" s="2508" t="s">
        <v>326</v>
      </c>
      <c r="G3959" s="2508">
        <v>5.0</v>
      </c>
      <c r="H3959" s="2508">
        <v>67.0</v>
      </c>
      <c r="I3959" s="2508">
        <v>610.0</v>
      </c>
      <c r="J3959" s="2508">
        <v>52.0</v>
      </c>
      <c r="K3959" s="2510">
        <v>421212.0</v>
      </c>
      <c r="L3959" s="2510">
        <v>12764.0</v>
      </c>
      <c r="M3959" s="2508">
        <v>100.0</v>
      </c>
      <c r="N3959" s="2508">
        <v>25.0</v>
      </c>
      <c r="O3959" s="2508">
        <v>33.0</v>
      </c>
      <c r="P3959" s="2508">
        <v>0.5</v>
      </c>
    </row>
    <row r="3960">
      <c r="A3960" s="2505" t="s">
        <v>26</v>
      </c>
      <c r="B3960" s="2505" t="s">
        <v>783</v>
      </c>
      <c r="C3960" s="2506">
        <v>45649.583333333336</v>
      </c>
      <c r="D3960" s="2506">
        <v>45652.583333333336</v>
      </c>
      <c r="E3960" s="2508">
        <v>72.0</v>
      </c>
      <c r="F3960" s="2508" t="s">
        <v>326</v>
      </c>
      <c r="G3960" s="2508">
        <v>5.0</v>
      </c>
      <c r="H3960" s="2508">
        <v>83.0</v>
      </c>
      <c r="I3960" s="2508">
        <v>481.0</v>
      </c>
      <c r="J3960" s="2508">
        <v>71.0</v>
      </c>
      <c r="K3960" s="2510">
        <v>215647.0</v>
      </c>
      <c r="L3960" s="2510">
        <v>8985.0</v>
      </c>
      <c r="M3960" s="2508">
        <v>117.0</v>
      </c>
      <c r="N3960" s="2508">
        <v>18.0</v>
      </c>
      <c r="O3960" s="2508">
        <v>24.0</v>
      </c>
      <c r="P3960" s="2508">
        <v>0.3</v>
      </c>
    </row>
    <row r="3961">
      <c r="A3961" s="2505" t="s">
        <v>25</v>
      </c>
      <c r="B3961" s="2505" t="s">
        <v>783</v>
      </c>
      <c r="C3961" s="2506">
        <v>45656.583333333336</v>
      </c>
      <c r="D3961" s="2506">
        <v>45659.583333333336</v>
      </c>
      <c r="E3961" s="2508">
        <v>72.0</v>
      </c>
      <c r="F3961" s="2508" t="s">
        <v>326</v>
      </c>
      <c r="G3961" s="2508">
        <v>5.0</v>
      </c>
      <c r="H3961" s="2508">
        <v>86.0</v>
      </c>
      <c r="I3961" s="2508">
        <v>477.0</v>
      </c>
      <c r="J3961" s="2508">
        <v>64.0</v>
      </c>
      <c r="K3961" s="2510">
        <v>216884.0</v>
      </c>
      <c r="L3961" s="2510">
        <v>7479.0</v>
      </c>
      <c r="M3961" s="2508">
        <v>135.0</v>
      </c>
      <c r="N3961" s="2508">
        <v>15.0</v>
      </c>
      <c r="O3961" s="2508">
        <v>29.0</v>
      </c>
      <c r="P3961" s="2508">
        <v>0.4</v>
      </c>
    </row>
    <row r="3962">
      <c r="A3962" s="2505" t="s">
        <v>24</v>
      </c>
      <c r="B3962" s="2505" t="s">
        <v>783</v>
      </c>
      <c r="C3962" s="2506">
        <v>45663.583333333336</v>
      </c>
      <c r="D3962" s="2506">
        <v>45666.583333333336</v>
      </c>
      <c r="E3962" s="2508">
        <v>72.0</v>
      </c>
      <c r="F3962" s="2508" t="s">
        <v>326</v>
      </c>
      <c r="G3962" s="2508">
        <v>5.0</v>
      </c>
      <c r="H3962" s="2508">
        <v>69.0</v>
      </c>
      <c r="I3962" s="2508">
        <v>595.0</v>
      </c>
      <c r="J3962" s="2508">
        <v>52.0</v>
      </c>
      <c r="K3962" s="2510">
        <v>337375.0</v>
      </c>
      <c r="L3962" s="2510">
        <v>9639.0</v>
      </c>
      <c r="M3962" s="2508">
        <v>110.0</v>
      </c>
      <c r="N3962" s="2508">
        <v>19.0</v>
      </c>
      <c r="O3962" s="2508">
        <v>35.0</v>
      </c>
      <c r="P3962" s="2508">
        <v>0.5</v>
      </c>
    </row>
    <row r="3963">
      <c r="A3963" s="2505" t="s">
        <v>23</v>
      </c>
      <c r="B3963" s="2505" t="s">
        <v>783</v>
      </c>
      <c r="C3963" s="2506">
        <v>45670.583333333336</v>
      </c>
      <c r="D3963" s="2506">
        <v>45673.583333333336</v>
      </c>
      <c r="E3963" s="2508">
        <v>72.0</v>
      </c>
      <c r="F3963" s="2508" t="s">
        <v>326</v>
      </c>
      <c r="G3963" s="2508">
        <v>5.0</v>
      </c>
      <c r="H3963" s="2508">
        <v>57.0</v>
      </c>
      <c r="I3963" s="2508">
        <v>640.0</v>
      </c>
      <c r="J3963" s="2508">
        <v>45.0</v>
      </c>
      <c r="K3963" s="2510">
        <v>363058.0</v>
      </c>
      <c r="L3963" s="2510">
        <v>11002.0</v>
      </c>
      <c r="M3963" s="2508">
        <v>96.0</v>
      </c>
      <c r="N3963" s="2508">
        <v>22.0</v>
      </c>
      <c r="O3963" s="2508">
        <v>33.0</v>
      </c>
      <c r="P3963" s="2508">
        <v>0.5</v>
      </c>
    </row>
    <row r="3964">
      <c r="A3964" s="2505" t="s">
        <v>22</v>
      </c>
      <c r="B3964" s="2505" t="s">
        <v>783</v>
      </c>
      <c r="C3964" s="2506">
        <v>45677.583333333336</v>
      </c>
      <c r="D3964" s="2506">
        <v>45680.583333333336</v>
      </c>
      <c r="E3964" s="2508">
        <v>72.0</v>
      </c>
      <c r="F3964" s="2508" t="s">
        <v>326</v>
      </c>
      <c r="G3964" s="2508">
        <v>6.0</v>
      </c>
      <c r="H3964" s="2508">
        <v>59.0</v>
      </c>
      <c r="I3964" s="2508">
        <v>644.0</v>
      </c>
      <c r="J3964" s="2508">
        <v>43.0</v>
      </c>
      <c r="K3964" s="2510">
        <v>683205.0</v>
      </c>
      <c r="L3964" s="2510">
        <v>11779.0</v>
      </c>
      <c r="M3964" s="2508">
        <v>105.0</v>
      </c>
      <c r="N3964" s="2508">
        <v>23.0</v>
      </c>
      <c r="O3964" s="2508">
        <v>58.0</v>
      </c>
      <c r="P3964" s="2508">
        <v>0.8</v>
      </c>
    </row>
    <row r="3965">
      <c r="A3965" s="2505" t="s">
        <v>21</v>
      </c>
      <c r="B3965" s="2505" t="s">
        <v>783</v>
      </c>
      <c r="C3965" s="2506">
        <v>45684.583333333336</v>
      </c>
      <c r="D3965" s="2506">
        <v>45687.583333333336</v>
      </c>
      <c r="E3965" s="2508">
        <v>72.0</v>
      </c>
      <c r="F3965" s="2508" t="s">
        <v>326</v>
      </c>
      <c r="G3965" s="2508">
        <v>5.0</v>
      </c>
      <c r="H3965" s="2508">
        <v>62.0</v>
      </c>
      <c r="I3965" s="2508">
        <v>633.0</v>
      </c>
      <c r="J3965" s="2508">
        <v>43.0</v>
      </c>
      <c r="K3965" s="2510">
        <v>543696.0</v>
      </c>
      <c r="L3965" s="2510">
        <v>12644.0</v>
      </c>
      <c r="M3965" s="2508">
        <v>106.0</v>
      </c>
      <c r="N3965" s="2508">
        <v>25.0</v>
      </c>
      <c r="O3965" s="2508">
        <v>43.0</v>
      </c>
      <c r="P3965" s="2508">
        <v>0.6</v>
      </c>
    </row>
    <row r="3966">
      <c r="A3966" s="2505" t="s">
        <v>20</v>
      </c>
      <c r="B3966" s="2505" t="s">
        <v>783</v>
      </c>
      <c r="C3966" s="2506">
        <v>45691.583333333336</v>
      </c>
      <c r="D3966" s="2506">
        <v>45694.583333333336</v>
      </c>
      <c r="E3966" s="2508">
        <v>72.0</v>
      </c>
      <c r="F3966" s="2508" t="s">
        <v>326</v>
      </c>
      <c r="G3966" s="2508">
        <v>7.0</v>
      </c>
      <c r="H3966" s="2508">
        <v>66.0</v>
      </c>
      <c r="I3966" s="2508">
        <v>590.0</v>
      </c>
      <c r="J3966" s="2508">
        <v>62.0</v>
      </c>
      <c r="K3966" s="2510">
        <v>403599.0</v>
      </c>
      <c r="L3966" s="2510">
        <v>11871.0</v>
      </c>
      <c r="M3966" s="2508">
        <v>105.0</v>
      </c>
      <c r="N3966" s="2508">
        <v>23.0</v>
      </c>
      <c r="O3966" s="2508">
        <v>34.0</v>
      </c>
      <c r="P3966" s="2508">
        <v>0.5</v>
      </c>
    </row>
    <row r="3967">
      <c r="A3967" s="2505" t="s">
        <v>19</v>
      </c>
      <c r="B3967" s="2505" t="s">
        <v>783</v>
      </c>
      <c r="C3967" s="2506">
        <v>45698.583333333336</v>
      </c>
      <c r="D3967" s="2506">
        <v>45701.583333333336</v>
      </c>
      <c r="E3967" s="2508">
        <v>72.0</v>
      </c>
      <c r="F3967" s="2508" t="s">
        <v>326</v>
      </c>
      <c r="G3967" s="2508">
        <v>5.0</v>
      </c>
      <c r="H3967" s="2508">
        <v>70.0</v>
      </c>
      <c r="I3967" s="2508">
        <v>566.0</v>
      </c>
      <c r="J3967" s="2508">
        <v>51.0</v>
      </c>
      <c r="K3967" s="2510">
        <v>386466.0</v>
      </c>
      <c r="L3967" s="2510">
        <v>9662.0</v>
      </c>
      <c r="M3967" s="2508">
        <v>113.0</v>
      </c>
      <c r="N3967" s="2508">
        <v>19.0</v>
      </c>
      <c r="O3967" s="2508">
        <v>40.0</v>
      </c>
      <c r="P3967" s="2508">
        <v>0.6</v>
      </c>
    </row>
    <row r="3968">
      <c r="A3968" s="2505" t="s">
        <v>18</v>
      </c>
      <c r="B3968" s="2505" t="s">
        <v>783</v>
      </c>
      <c r="C3968" s="2506">
        <v>45705.583333333336</v>
      </c>
      <c r="D3968" s="2506">
        <v>45708.583333333336</v>
      </c>
      <c r="E3968" s="2508">
        <v>72.0</v>
      </c>
      <c r="F3968" s="2508" t="s">
        <v>326</v>
      </c>
      <c r="G3968" s="2508">
        <v>6.0</v>
      </c>
      <c r="H3968" s="2508">
        <v>34.0</v>
      </c>
      <c r="I3968" s="2508">
        <v>732.0</v>
      </c>
      <c r="J3968" s="2508">
        <v>30.0</v>
      </c>
      <c r="K3968" s="2510">
        <v>975743.0</v>
      </c>
      <c r="L3968" s="2510">
        <v>23799.0</v>
      </c>
      <c r="M3968" s="2508">
        <v>64.0</v>
      </c>
      <c r="N3968" s="2508">
        <v>47.0</v>
      </c>
      <c r="O3968" s="2508">
        <v>41.0</v>
      </c>
      <c r="P3968" s="2508">
        <v>0.6</v>
      </c>
    </row>
    <row r="3969">
      <c r="A3969" s="2505" t="s">
        <v>17</v>
      </c>
      <c r="B3969" s="2505" t="s">
        <v>783</v>
      </c>
      <c r="C3969" s="2506">
        <v>45712.583333333336</v>
      </c>
      <c r="D3969" s="2506">
        <v>45715.583333333336</v>
      </c>
      <c r="E3969" s="2508">
        <v>72.0</v>
      </c>
      <c r="F3969" s="2508" t="s">
        <v>326</v>
      </c>
      <c r="G3969" s="2508">
        <v>6.0</v>
      </c>
      <c r="H3969" s="2508">
        <v>57.0</v>
      </c>
      <c r="I3969" s="2508">
        <v>625.0</v>
      </c>
      <c r="J3969" s="2508">
        <v>43.0</v>
      </c>
      <c r="K3969" s="2510">
        <v>528664.0</v>
      </c>
      <c r="L3969" s="2510">
        <v>12295.0</v>
      </c>
      <c r="M3969" s="2508">
        <v>99.0</v>
      </c>
      <c r="N3969" s="2508">
        <v>24.0</v>
      </c>
      <c r="O3969" s="2508">
        <v>43.0</v>
      </c>
      <c r="P3969" s="2508">
        <v>0.6</v>
      </c>
    </row>
    <row r="3970">
      <c r="A3970" s="2505" t="s">
        <v>16</v>
      </c>
      <c r="B3970" s="2505" t="s">
        <v>783</v>
      </c>
      <c r="C3970" s="2506">
        <v>45719.583333333336</v>
      </c>
      <c r="D3970" s="2506">
        <v>45722.583333333336</v>
      </c>
      <c r="E3970" s="2508">
        <v>72.0</v>
      </c>
      <c r="F3970" s="2508" t="s">
        <v>326</v>
      </c>
      <c r="G3970" s="2508">
        <v>6.0</v>
      </c>
      <c r="H3970" s="2508">
        <v>53.0</v>
      </c>
      <c r="I3970" s="2508">
        <v>633.0</v>
      </c>
      <c r="J3970" s="2508">
        <v>43.0</v>
      </c>
      <c r="K3970" s="2510">
        <v>388862.0</v>
      </c>
      <c r="L3970" s="2510">
        <v>9722.0</v>
      </c>
      <c r="M3970" s="2508">
        <v>98.0</v>
      </c>
      <c r="N3970" s="2508">
        <v>19.0</v>
      </c>
      <c r="O3970" s="2508">
        <v>40.0</v>
      </c>
      <c r="P3970" s="2508">
        <v>0.6</v>
      </c>
    </row>
    <row r="3971">
      <c r="A3971" s="2505" t="s">
        <v>782</v>
      </c>
      <c r="B3971" s="2505" t="s">
        <v>783</v>
      </c>
      <c r="C3971" s="2506">
        <v>45502.625</v>
      </c>
      <c r="D3971" s="2506">
        <v>45505.583333333336</v>
      </c>
      <c r="E3971" s="2508">
        <v>71.0</v>
      </c>
      <c r="F3971" s="2508" t="s">
        <v>525</v>
      </c>
      <c r="G3971" s="2508">
        <v>3.0</v>
      </c>
      <c r="H3971" s="2508">
        <v>108.0</v>
      </c>
      <c r="I3971" s="2508">
        <v>383.0</v>
      </c>
      <c r="J3971" s="2508">
        <v>107.0</v>
      </c>
      <c r="K3971" s="2510">
        <v>71176.0</v>
      </c>
      <c r="L3971" s="2510">
        <v>4187.0</v>
      </c>
      <c r="M3971" s="2508">
        <v>106.0</v>
      </c>
      <c r="N3971" s="2508">
        <v>16.0</v>
      </c>
      <c r="O3971" s="2508">
        <v>17.0</v>
      </c>
      <c r="P3971" s="2508">
        <v>0.2</v>
      </c>
    </row>
    <row r="3972">
      <c r="A3972" s="2505" t="s">
        <v>46</v>
      </c>
      <c r="B3972" s="2505" t="s">
        <v>783</v>
      </c>
      <c r="C3972" s="2506">
        <v>45509.625</v>
      </c>
      <c r="D3972" s="2506">
        <v>45512.583333333336</v>
      </c>
      <c r="E3972" s="2508">
        <v>71.0</v>
      </c>
      <c r="F3972" s="2508" t="s">
        <v>525</v>
      </c>
      <c r="G3972" s="2508">
        <v>3.0</v>
      </c>
      <c r="H3972" s="2508">
        <v>102.0</v>
      </c>
      <c r="I3972" s="2508">
        <v>383.0</v>
      </c>
      <c r="J3972" s="2508">
        <v>94.0</v>
      </c>
      <c r="K3972" s="2510">
        <v>86196.0</v>
      </c>
      <c r="L3972" s="2510">
        <v>3078.0</v>
      </c>
      <c r="M3972" s="2508">
        <v>140.0</v>
      </c>
      <c r="N3972" s="2508">
        <v>11.0</v>
      </c>
      <c r="O3972" s="2508">
        <v>28.0</v>
      </c>
      <c r="P3972" s="2508">
        <v>0.4</v>
      </c>
    </row>
    <row r="3973">
      <c r="A3973" s="2505" t="s">
        <v>45</v>
      </c>
      <c r="B3973" s="2505" t="s">
        <v>783</v>
      </c>
      <c r="C3973" s="2506">
        <v>45516.625</v>
      </c>
      <c r="D3973" s="2506">
        <v>45519.583333333336</v>
      </c>
      <c r="E3973" s="2508">
        <v>71.0</v>
      </c>
      <c r="F3973" s="2508" t="s">
        <v>525</v>
      </c>
      <c r="G3973" s="2508">
        <v>4.0</v>
      </c>
      <c r="H3973" s="2508">
        <v>123.0</v>
      </c>
      <c r="I3973" s="2508">
        <v>304.0</v>
      </c>
      <c r="J3973" s="2508">
        <v>112.0</v>
      </c>
      <c r="K3973" s="2510">
        <v>58683.0</v>
      </c>
      <c r="L3973" s="2510">
        <v>3260.0</v>
      </c>
      <c r="M3973" s="2508">
        <v>127.0</v>
      </c>
      <c r="N3973" s="2508">
        <v>11.0</v>
      </c>
      <c r="O3973" s="2508">
        <v>18.0</v>
      </c>
      <c r="P3973" s="2508">
        <v>0.3</v>
      </c>
    </row>
    <row r="3974">
      <c r="A3974" s="2505" t="s">
        <v>44</v>
      </c>
      <c r="B3974" s="2505" t="s">
        <v>783</v>
      </c>
      <c r="C3974" s="2506">
        <v>45523.625</v>
      </c>
      <c r="D3974" s="2506">
        <v>45526.583333333336</v>
      </c>
      <c r="E3974" s="2508">
        <v>71.0</v>
      </c>
      <c r="F3974" s="2508" t="s">
        <v>525</v>
      </c>
      <c r="G3974" s="2508">
        <v>3.0</v>
      </c>
      <c r="H3974" s="2508">
        <v>135.0</v>
      </c>
      <c r="I3974" s="2508">
        <v>284.0</v>
      </c>
      <c r="J3974" s="2508">
        <v>113.0</v>
      </c>
      <c r="K3974" s="2510">
        <v>66797.0</v>
      </c>
      <c r="L3974" s="2510">
        <v>2672.0</v>
      </c>
      <c r="M3974" s="2508">
        <v>145.0</v>
      </c>
      <c r="N3974" s="2508">
        <v>9.0</v>
      </c>
      <c r="O3974" s="2508">
        <v>25.0</v>
      </c>
      <c r="P3974" s="2508">
        <v>0.4</v>
      </c>
    </row>
    <row r="3975">
      <c r="A3975" s="2505" t="s">
        <v>43</v>
      </c>
      <c r="B3975" s="2505" t="s">
        <v>783</v>
      </c>
      <c r="C3975" s="2506">
        <v>45530.625</v>
      </c>
      <c r="D3975" s="2506">
        <v>45533.583333333336</v>
      </c>
      <c r="E3975" s="2508">
        <v>71.0</v>
      </c>
      <c r="F3975" s="2508" t="s">
        <v>525</v>
      </c>
      <c r="G3975" s="2508">
        <v>3.0</v>
      </c>
      <c r="H3975" s="2508">
        <v>126.0</v>
      </c>
      <c r="I3975" s="2508">
        <v>306.0</v>
      </c>
      <c r="J3975" s="2508">
        <v>107.0</v>
      </c>
      <c r="K3975" s="2510">
        <v>70887.0</v>
      </c>
      <c r="L3975" s="2510">
        <v>2835.0</v>
      </c>
      <c r="M3975" s="2508">
        <v>135.0</v>
      </c>
      <c r="N3975" s="2508">
        <v>10.0</v>
      </c>
      <c r="O3975" s="2508">
        <v>25.0</v>
      </c>
      <c r="P3975" s="2508">
        <v>0.4</v>
      </c>
    </row>
    <row r="3976">
      <c r="A3976" s="2505" t="s">
        <v>42</v>
      </c>
      <c r="B3976" s="2505" t="s">
        <v>783</v>
      </c>
      <c r="C3976" s="2506">
        <v>45537.708333333336</v>
      </c>
      <c r="D3976" s="2506">
        <v>45540.666666666664</v>
      </c>
      <c r="E3976" s="2508">
        <v>71.0</v>
      </c>
      <c r="F3976" s="2508" t="s">
        <v>525</v>
      </c>
      <c r="G3976" s="2508">
        <v>3.0</v>
      </c>
      <c r="H3976" s="2508">
        <v>129.0</v>
      </c>
      <c r="I3976" s="2508">
        <v>306.0</v>
      </c>
      <c r="J3976" s="2508">
        <v>115.0</v>
      </c>
      <c r="K3976" s="2510">
        <v>82403.0</v>
      </c>
      <c r="L3976" s="2510">
        <v>3433.0</v>
      </c>
      <c r="M3976" s="2508">
        <v>137.0</v>
      </c>
      <c r="N3976" s="2508">
        <v>12.0</v>
      </c>
      <c r="O3976" s="2508">
        <v>24.0</v>
      </c>
      <c r="P3976" s="2508">
        <v>0.3</v>
      </c>
    </row>
    <row r="3977">
      <c r="A3977" s="2505" t="s">
        <v>41</v>
      </c>
      <c r="B3977" s="2505" t="s">
        <v>783</v>
      </c>
      <c r="C3977" s="2506">
        <v>45544.708333333336</v>
      </c>
      <c r="D3977" s="2506">
        <v>45547.583333333336</v>
      </c>
      <c r="E3977" s="2508">
        <v>69.0</v>
      </c>
      <c r="F3977" s="2508" t="s">
        <v>525</v>
      </c>
      <c r="G3977" s="2508">
        <v>4.0</v>
      </c>
      <c r="H3977" s="2508">
        <v>111.0</v>
      </c>
      <c r="I3977" s="2508">
        <v>401.0</v>
      </c>
      <c r="J3977" s="2508">
        <v>102.0</v>
      </c>
      <c r="K3977" s="2510">
        <v>85328.0</v>
      </c>
      <c r="L3977" s="2510">
        <v>3879.0</v>
      </c>
      <c r="M3977" s="2508">
        <v>123.0</v>
      </c>
      <c r="N3977" s="2508">
        <v>14.0</v>
      </c>
      <c r="O3977" s="2508">
        <v>22.0</v>
      </c>
      <c r="P3977" s="2508">
        <v>0.3</v>
      </c>
    </row>
    <row r="3978">
      <c r="A3978" s="2505" t="s">
        <v>40</v>
      </c>
      <c r="B3978" s="2505" t="s">
        <v>783</v>
      </c>
      <c r="C3978" s="2506">
        <v>45551.708333333336</v>
      </c>
      <c r="D3978" s="2506">
        <v>45554.583333333336</v>
      </c>
      <c r="E3978" s="2508">
        <v>69.0</v>
      </c>
      <c r="F3978" s="2508" t="s">
        <v>525</v>
      </c>
      <c r="G3978" s="2508">
        <v>3.0</v>
      </c>
      <c r="H3978" s="2508">
        <v>138.0</v>
      </c>
      <c r="I3978" s="2508">
        <v>258.0</v>
      </c>
      <c r="J3978" s="2508">
        <v>130.0</v>
      </c>
      <c r="K3978" s="2510">
        <v>41439.0</v>
      </c>
      <c r="L3978" s="2510">
        <v>2960.0</v>
      </c>
      <c r="M3978" s="2508">
        <v>135.0</v>
      </c>
      <c r="N3978" s="2508">
        <v>10.0</v>
      </c>
      <c r="O3978" s="2508">
        <v>14.0</v>
      </c>
      <c r="P3978" s="2508">
        <v>0.2</v>
      </c>
    </row>
    <row r="3979">
      <c r="A3979" s="2505" t="s">
        <v>39</v>
      </c>
      <c r="B3979" s="2505" t="s">
        <v>783</v>
      </c>
      <c r="C3979" s="2506">
        <v>45558.708333333336</v>
      </c>
      <c r="D3979" s="2506">
        <v>45561.583333333336</v>
      </c>
      <c r="E3979" s="2508">
        <v>69.0</v>
      </c>
      <c r="F3979" s="2508" t="s">
        <v>525</v>
      </c>
      <c r="G3979" s="2508">
        <v>3.0</v>
      </c>
      <c r="H3979" s="2508">
        <v>158.0</v>
      </c>
      <c r="I3979" s="2508">
        <v>162.0</v>
      </c>
      <c r="J3979" s="2508">
        <v>156.0</v>
      </c>
      <c r="K3979" s="2510">
        <v>28847.0</v>
      </c>
      <c r="L3979" s="2510">
        <v>3205.0</v>
      </c>
      <c r="M3979" s="2508">
        <v>138.0</v>
      </c>
      <c r="N3979" s="2508">
        <v>11.0</v>
      </c>
      <c r="O3979" s="2508">
        <v>9.0</v>
      </c>
      <c r="P3979" s="2508">
        <v>0.1</v>
      </c>
    </row>
    <row r="3980">
      <c r="A3980" s="2505" t="s">
        <v>38</v>
      </c>
      <c r="B3980" s="2505" t="s">
        <v>783</v>
      </c>
      <c r="C3980" s="2506">
        <v>45565.708333333336</v>
      </c>
      <c r="D3980" s="2506">
        <v>45568.583333333336</v>
      </c>
      <c r="E3980" s="2508">
        <v>69.0</v>
      </c>
      <c r="F3980" s="2508" t="s">
        <v>525</v>
      </c>
      <c r="G3980" s="2508">
        <v>3.0</v>
      </c>
      <c r="H3980" s="2508">
        <v>128.0</v>
      </c>
      <c r="I3980" s="2508">
        <v>302.0</v>
      </c>
      <c r="J3980" s="2508">
        <v>113.0</v>
      </c>
      <c r="K3980" s="2510">
        <v>86868.0</v>
      </c>
      <c r="L3980" s="2510">
        <v>2555.0</v>
      </c>
      <c r="M3980" s="2508">
        <v>151.0</v>
      </c>
      <c r="N3980" s="2508">
        <v>9.0</v>
      </c>
      <c r="O3980" s="2508">
        <v>34.0</v>
      </c>
      <c r="P3980" s="2508">
        <v>0.5</v>
      </c>
    </row>
    <row r="3981">
      <c r="A3981" s="2505" t="s">
        <v>37</v>
      </c>
      <c r="B3981" s="2505" t="s">
        <v>783</v>
      </c>
      <c r="C3981" s="2506">
        <v>45572.625</v>
      </c>
      <c r="D3981" s="2506">
        <v>45575.583333333336</v>
      </c>
      <c r="E3981" s="2508">
        <v>71.0</v>
      </c>
      <c r="F3981" s="2508" t="s">
        <v>525</v>
      </c>
      <c r="G3981" s="2508">
        <v>3.0</v>
      </c>
      <c r="H3981" s="2508">
        <v>121.0</v>
      </c>
      <c r="I3981" s="2508">
        <v>379.0</v>
      </c>
      <c r="J3981" s="2508">
        <v>104.0</v>
      </c>
      <c r="K3981" s="2510">
        <v>128334.0</v>
      </c>
      <c r="L3981" s="2510">
        <v>3208.0</v>
      </c>
      <c r="M3981" s="2508">
        <v>148.0</v>
      </c>
      <c r="N3981" s="2508">
        <v>11.0</v>
      </c>
      <c r="O3981" s="2508">
        <v>40.0</v>
      </c>
      <c r="P3981" s="2508">
        <v>0.6</v>
      </c>
    </row>
    <row r="3982">
      <c r="A3982" s="2505" t="s">
        <v>36</v>
      </c>
      <c r="B3982" s="2505" t="s">
        <v>783</v>
      </c>
      <c r="C3982" s="2506">
        <v>45579.625</v>
      </c>
      <c r="D3982" s="2506">
        <v>45582.583333333336</v>
      </c>
      <c r="E3982" s="2508">
        <v>71.0</v>
      </c>
      <c r="F3982" s="2508" t="s">
        <v>525</v>
      </c>
      <c r="G3982" s="2508">
        <v>3.0</v>
      </c>
      <c r="H3982" s="2508">
        <v>126.0</v>
      </c>
      <c r="I3982" s="2508">
        <v>327.0</v>
      </c>
      <c r="J3982" s="2508">
        <v>116.0</v>
      </c>
      <c r="K3982" s="2510">
        <v>97538.0</v>
      </c>
      <c r="L3982" s="2510">
        <v>2869.0</v>
      </c>
      <c r="M3982" s="2508">
        <v>151.0</v>
      </c>
      <c r="N3982" s="2508">
        <v>10.0</v>
      </c>
      <c r="O3982" s="2508">
        <v>34.0</v>
      </c>
      <c r="P3982" s="2508">
        <v>0.5</v>
      </c>
    </row>
    <row r="3983">
      <c r="A3983" s="2505" t="s">
        <v>35</v>
      </c>
      <c r="B3983" s="2505" t="s">
        <v>783</v>
      </c>
      <c r="C3983" s="2506">
        <v>45586.625</v>
      </c>
      <c r="D3983" s="2506">
        <v>45589.583333333336</v>
      </c>
      <c r="E3983" s="2508">
        <v>71.0</v>
      </c>
      <c r="F3983" s="2508" t="s">
        <v>525</v>
      </c>
      <c r="G3983" s="2508">
        <v>2.0</v>
      </c>
      <c r="H3983" s="2508">
        <v>86.0</v>
      </c>
      <c r="I3983" s="2508">
        <v>498.0</v>
      </c>
      <c r="J3983" s="2508">
        <v>74.0</v>
      </c>
      <c r="K3983" s="2510">
        <v>210170.0</v>
      </c>
      <c r="L3983" s="2510">
        <v>3624.0</v>
      </c>
      <c r="M3983" s="2508">
        <v>135.0</v>
      </c>
      <c r="N3983" s="2508">
        <v>12.0</v>
      </c>
      <c r="O3983" s="2508">
        <v>58.0</v>
      </c>
      <c r="P3983" s="2508">
        <v>0.8</v>
      </c>
    </row>
    <row r="3984">
      <c r="A3984" s="2505" t="s">
        <v>34</v>
      </c>
      <c r="B3984" s="2505" t="s">
        <v>783</v>
      </c>
      <c r="C3984" s="2506">
        <v>45593.583333333336</v>
      </c>
      <c r="D3984" s="2506">
        <v>45596.583333333336</v>
      </c>
      <c r="E3984" s="2508">
        <v>72.0</v>
      </c>
      <c r="F3984" s="2508" t="s">
        <v>525</v>
      </c>
      <c r="G3984" s="2508">
        <v>5.0</v>
      </c>
      <c r="H3984" s="2508">
        <v>122.0</v>
      </c>
      <c r="I3984" s="2508">
        <v>305.0</v>
      </c>
      <c r="J3984" s="2508">
        <v>112.0</v>
      </c>
      <c r="K3984" s="2510">
        <v>106533.0</v>
      </c>
      <c r="L3984" s="2510">
        <v>2598.0</v>
      </c>
      <c r="M3984" s="2508">
        <v>161.0</v>
      </c>
      <c r="N3984" s="2508">
        <v>9.0</v>
      </c>
      <c r="O3984" s="2508">
        <v>41.0</v>
      </c>
      <c r="P3984" s="2508">
        <v>0.6</v>
      </c>
    </row>
    <row r="3985">
      <c r="A3985" s="2505" t="s">
        <v>33</v>
      </c>
      <c r="B3985" s="2505" t="s">
        <v>783</v>
      </c>
      <c r="C3985" s="2506">
        <v>45600.583333333336</v>
      </c>
      <c r="D3985" s="2506">
        <v>45603.583333333336</v>
      </c>
      <c r="E3985" s="2508">
        <v>72.0</v>
      </c>
      <c r="F3985" s="2508" t="s">
        <v>525</v>
      </c>
      <c r="G3985" s="2508">
        <v>4.0</v>
      </c>
      <c r="H3985" s="2508">
        <v>120.0</v>
      </c>
      <c r="I3985" s="2508">
        <v>359.0</v>
      </c>
      <c r="J3985" s="2508">
        <v>110.0</v>
      </c>
      <c r="K3985" s="2510">
        <v>148541.0</v>
      </c>
      <c r="L3985" s="2510">
        <v>3376.0</v>
      </c>
      <c r="M3985" s="2508">
        <v>142.0</v>
      </c>
      <c r="N3985" s="2508">
        <v>12.0</v>
      </c>
      <c r="O3985" s="2508">
        <v>44.0</v>
      </c>
      <c r="P3985" s="2508">
        <v>0.6</v>
      </c>
    </row>
    <row r="3986">
      <c r="A3986" s="2505" t="s">
        <v>32</v>
      </c>
      <c r="B3986" s="2505" t="s">
        <v>783</v>
      </c>
      <c r="C3986" s="2506">
        <v>45607.583333333336</v>
      </c>
      <c r="D3986" s="2506">
        <v>45610.583333333336</v>
      </c>
      <c r="E3986" s="2508">
        <v>72.0</v>
      </c>
      <c r="F3986" s="2508" t="s">
        <v>525</v>
      </c>
      <c r="G3986" s="2508">
        <v>3.0</v>
      </c>
      <c r="H3986" s="2508">
        <v>134.0</v>
      </c>
      <c r="I3986" s="2508">
        <v>295.0</v>
      </c>
      <c r="J3986" s="2508">
        <v>119.0</v>
      </c>
      <c r="K3986" s="2510">
        <v>131688.0</v>
      </c>
      <c r="L3986" s="2510">
        <v>2744.0</v>
      </c>
      <c r="M3986" s="2508">
        <v>160.0</v>
      </c>
      <c r="N3986" s="2508">
        <v>9.0</v>
      </c>
      <c r="O3986" s="2508">
        <v>48.0</v>
      </c>
      <c r="P3986" s="2508">
        <v>0.7</v>
      </c>
    </row>
    <row r="3987">
      <c r="A3987" s="2505" t="s">
        <v>31</v>
      </c>
      <c r="B3987" s="2505" t="s">
        <v>783</v>
      </c>
      <c r="C3987" s="2506">
        <v>45614.583333333336</v>
      </c>
      <c r="D3987" s="2506">
        <v>45617.583333333336</v>
      </c>
      <c r="E3987" s="2508">
        <v>72.0</v>
      </c>
      <c r="F3987" s="2508" t="s">
        <v>525</v>
      </c>
      <c r="G3987" s="2508">
        <v>3.0</v>
      </c>
      <c r="H3987" s="2508">
        <v>128.0</v>
      </c>
      <c r="I3987" s="2508">
        <v>304.0</v>
      </c>
      <c r="J3987" s="2508">
        <v>111.0</v>
      </c>
      <c r="K3987" s="2510">
        <v>144232.0</v>
      </c>
      <c r="L3987" s="2510">
        <v>2828.0</v>
      </c>
      <c r="M3987" s="2508">
        <v>156.0</v>
      </c>
      <c r="N3987" s="2508">
        <v>10.0</v>
      </c>
      <c r="O3987" s="2508">
        <v>51.0</v>
      </c>
      <c r="P3987" s="2508">
        <v>0.7</v>
      </c>
    </row>
    <row r="3988">
      <c r="A3988" s="2505" t="s">
        <v>30</v>
      </c>
      <c r="B3988" s="2505" t="s">
        <v>783</v>
      </c>
      <c r="C3988" s="2506">
        <v>45621.583333333336</v>
      </c>
      <c r="D3988" s="2506">
        <v>45624.583333333336</v>
      </c>
      <c r="E3988" s="2508">
        <v>72.0</v>
      </c>
      <c r="F3988" s="2508" t="s">
        <v>525</v>
      </c>
      <c r="G3988" s="2508">
        <v>3.0</v>
      </c>
      <c r="H3988" s="2508">
        <v>124.0</v>
      </c>
      <c r="I3988" s="2508">
        <v>328.0</v>
      </c>
      <c r="J3988" s="2508">
        <v>119.0</v>
      </c>
      <c r="K3988" s="2510">
        <v>112612.0</v>
      </c>
      <c r="L3988" s="2510">
        <v>3217.0</v>
      </c>
      <c r="M3988" s="2508">
        <v>147.0</v>
      </c>
      <c r="N3988" s="2508">
        <v>11.0</v>
      </c>
      <c r="O3988" s="2508">
        <v>35.0</v>
      </c>
      <c r="P3988" s="2508">
        <v>0.5</v>
      </c>
    </row>
    <row r="3989">
      <c r="A3989" s="2505" t="s">
        <v>29</v>
      </c>
      <c r="B3989" s="2505" t="s">
        <v>783</v>
      </c>
      <c r="C3989" s="2506">
        <v>45628.583333333336</v>
      </c>
      <c r="D3989" s="2506">
        <v>45631.583333333336</v>
      </c>
      <c r="E3989" s="2508">
        <v>72.0</v>
      </c>
      <c r="F3989" s="2508" t="s">
        <v>525</v>
      </c>
      <c r="G3989" s="2508">
        <v>3.0</v>
      </c>
      <c r="H3989" s="2508">
        <v>153.0</v>
      </c>
      <c r="I3989" s="2508">
        <v>179.0</v>
      </c>
      <c r="J3989" s="2508">
        <v>141.0</v>
      </c>
      <c r="K3989" s="2510">
        <v>71910.0</v>
      </c>
      <c r="L3989" s="2510">
        <v>2480.0</v>
      </c>
      <c r="M3989" s="2508">
        <v>163.0</v>
      </c>
      <c r="N3989" s="2508">
        <v>8.0</v>
      </c>
      <c r="O3989" s="2508">
        <v>29.0</v>
      </c>
      <c r="P3989" s="2508">
        <v>0.4</v>
      </c>
    </row>
    <row r="3990">
      <c r="A3990" s="2505" t="s">
        <v>28</v>
      </c>
      <c r="B3990" s="2505" t="s">
        <v>783</v>
      </c>
      <c r="C3990" s="2506">
        <v>45635.583333333336</v>
      </c>
      <c r="D3990" s="2506">
        <v>45638.583333333336</v>
      </c>
      <c r="E3990" s="2508">
        <v>72.0</v>
      </c>
      <c r="F3990" s="2508" t="s">
        <v>525</v>
      </c>
      <c r="G3990" s="2508">
        <v>3.0</v>
      </c>
      <c r="H3990" s="2508">
        <v>121.0</v>
      </c>
      <c r="I3990" s="2508">
        <v>328.0</v>
      </c>
      <c r="J3990" s="2508">
        <v>111.0</v>
      </c>
      <c r="K3990" s="2510">
        <v>145551.0</v>
      </c>
      <c r="L3990" s="2510">
        <v>2695.0</v>
      </c>
      <c r="M3990" s="2508">
        <v>156.0</v>
      </c>
      <c r="N3990" s="2508">
        <v>9.0</v>
      </c>
      <c r="O3990" s="2508">
        <v>54.0</v>
      </c>
      <c r="P3990" s="2508">
        <v>0.8</v>
      </c>
    </row>
    <row r="3991">
      <c r="A3991" s="2505" t="s">
        <v>27</v>
      </c>
      <c r="B3991" s="2505" t="s">
        <v>783</v>
      </c>
      <c r="C3991" s="2506">
        <v>45642.583333333336</v>
      </c>
      <c r="D3991" s="2506">
        <v>45645.583333333336</v>
      </c>
      <c r="E3991" s="2508">
        <v>72.0</v>
      </c>
      <c r="F3991" s="2508" t="s">
        <v>525</v>
      </c>
      <c r="G3991" s="2508">
        <v>3.0</v>
      </c>
      <c r="H3991" s="2508">
        <v>100.0</v>
      </c>
      <c r="I3991" s="2508">
        <v>421.0</v>
      </c>
      <c r="J3991" s="2508">
        <v>93.0</v>
      </c>
      <c r="K3991" s="2510">
        <v>187170.0</v>
      </c>
      <c r="L3991" s="2510">
        <v>3743.0</v>
      </c>
      <c r="M3991" s="2508">
        <v>142.0</v>
      </c>
      <c r="N3991" s="2508">
        <v>13.0</v>
      </c>
      <c r="O3991" s="2508">
        <v>50.0</v>
      </c>
      <c r="P3991" s="2508">
        <v>0.7</v>
      </c>
    </row>
    <row r="3992">
      <c r="A3992" s="2505" t="s">
        <v>26</v>
      </c>
      <c r="B3992" s="2505" t="s">
        <v>783</v>
      </c>
      <c r="C3992" s="2506">
        <v>45649.583333333336</v>
      </c>
      <c r="D3992" s="2506">
        <v>45652.583333333336</v>
      </c>
      <c r="E3992" s="2508">
        <v>72.0</v>
      </c>
      <c r="F3992" s="2508" t="s">
        <v>525</v>
      </c>
      <c r="G3992" s="2508">
        <v>4.0</v>
      </c>
      <c r="H3992" s="2508">
        <v>101.0</v>
      </c>
      <c r="I3992" s="2508">
        <v>395.0</v>
      </c>
      <c r="J3992" s="2508">
        <v>90.0</v>
      </c>
      <c r="K3992" s="2510">
        <v>129682.0</v>
      </c>
      <c r="L3992" s="2510">
        <v>3930.0</v>
      </c>
      <c r="M3992" s="2508">
        <v>139.0</v>
      </c>
      <c r="N3992" s="2508">
        <v>13.0</v>
      </c>
      <c r="O3992" s="2508">
        <v>33.0</v>
      </c>
      <c r="P3992" s="2508">
        <v>0.5</v>
      </c>
    </row>
    <row r="3993">
      <c r="A3993" s="2505" t="s">
        <v>25</v>
      </c>
      <c r="B3993" s="2505" t="s">
        <v>783</v>
      </c>
      <c r="C3993" s="2506">
        <v>45656.583333333336</v>
      </c>
      <c r="D3993" s="2506">
        <v>45659.583333333336</v>
      </c>
      <c r="E3993" s="2508">
        <v>72.0</v>
      </c>
      <c r="F3993" s="2508" t="s">
        <v>525</v>
      </c>
      <c r="G3993" s="2508">
        <v>4.0</v>
      </c>
      <c r="H3993" s="2508">
        <v>94.0</v>
      </c>
      <c r="I3993" s="2508">
        <v>442.0</v>
      </c>
      <c r="J3993" s="2508">
        <v>84.0</v>
      </c>
      <c r="K3993" s="2510">
        <v>142571.0</v>
      </c>
      <c r="L3993" s="2510">
        <v>4599.0</v>
      </c>
      <c r="M3993" s="2508">
        <v>128.0</v>
      </c>
      <c r="N3993" s="2508">
        <v>16.0</v>
      </c>
      <c r="O3993" s="2508">
        <v>31.0</v>
      </c>
      <c r="P3993" s="2508">
        <v>0.4</v>
      </c>
    </row>
    <row r="3994">
      <c r="A3994" s="2505" t="s">
        <v>24</v>
      </c>
      <c r="B3994" s="2505" t="s">
        <v>783</v>
      </c>
      <c r="C3994" s="2506">
        <v>45663.583333333336</v>
      </c>
      <c r="D3994" s="2506">
        <v>45666.583333333336</v>
      </c>
      <c r="E3994" s="2508">
        <v>72.0</v>
      </c>
      <c r="F3994" s="2508" t="s">
        <v>525</v>
      </c>
      <c r="G3994" s="2508">
        <v>4.0</v>
      </c>
      <c r="H3994" s="2508">
        <v>112.0</v>
      </c>
      <c r="I3994" s="2508">
        <v>364.0</v>
      </c>
      <c r="J3994" s="2508">
        <v>101.0</v>
      </c>
      <c r="K3994" s="2510">
        <v>132234.0</v>
      </c>
      <c r="L3994" s="2510">
        <v>2699.0</v>
      </c>
      <c r="M3994" s="2508">
        <v>154.0</v>
      </c>
      <c r="N3994" s="2508">
        <v>9.0</v>
      </c>
      <c r="O3994" s="2508">
        <v>49.0</v>
      </c>
      <c r="P3994" s="2508">
        <v>0.7</v>
      </c>
    </row>
    <row r="3995">
      <c r="A3995" s="2505" t="s">
        <v>23</v>
      </c>
      <c r="B3995" s="2505" t="s">
        <v>783</v>
      </c>
      <c r="C3995" s="2506">
        <v>45670.583333333336</v>
      </c>
      <c r="D3995" s="2506">
        <v>45673.583333333336</v>
      </c>
      <c r="E3995" s="2508">
        <v>72.0</v>
      </c>
      <c r="F3995" s="2508" t="s">
        <v>525</v>
      </c>
      <c r="G3995" s="2508">
        <v>4.0</v>
      </c>
      <c r="H3995" s="2508">
        <v>112.0</v>
      </c>
      <c r="I3995" s="2508">
        <v>371.0</v>
      </c>
      <c r="J3995" s="2508">
        <v>107.0</v>
      </c>
      <c r="K3995" s="2510">
        <v>123521.0</v>
      </c>
      <c r="L3995" s="2510">
        <v>3013.0</v>
      </c>
      <c r="M3995" s="2508">
        <v>144.0</v>
      </c>
      <c r="N3995" s="2508">
        <v>10.0</v>
      </c>
      <c r="O3995" s="2508">
        <v>41.0</v>
      </c>
      <c r="P3995" s="2508">
        <v>0.6</v>
      </c>
    </row>
    <row r="3996">
      <c r="A3996" s="2505" t="s">
        <v>22</v>
      </c>
      <c r="B3996" s="2505" t="s">
        <v>783</v>
      </c>
      <c r="C3996" s="2506">
        <v>45677.583333333336</v>
      </c>
      <c r="D3996" s="2506">
        <v>45680.583333333336</v>
      </c>
      <c r="E3996" s="2508">
        <v>72.0</v>
      </c>
      <c r="F3996" s="2508" t="s">
        <v>525</v>
      </c>
      <c r="G3996" s="2508">
        <v>4.0</v>
      </c>
      <c r="H3996" s="2508">
        <v>140.0</v>
      </c>
      <c r="I3996" s="2508">
        <v>229.0</v>
      </c>
      <c r="J3996" s="2508">
        <v>130.0</v>
      </c>
      <c r="K3996" s="2510">
        <v>94439.0</v>
      </c>
      <c r="L3996" s="2510">
        <v>2485.0</v>
      </c>
      <c r="M3996" s="2508">
        <v>161.0</v>
      </c>
      <c r="N3996" s="2508">
        <v>8.0</v>
      </c>
      <c r="O3996" s="2508">
        <v>38.0</v>
      </c>
      <c r="P3996" s="2508">
        <v>0.5</v>
      </c>
    </row>
    <row r="3997">
      <c r="A3997" s="2505" t="s">
        <v>21</v>
      </c>
      <c r="B3997" s="2505" t="s">
        <v>783</v>
      </c>
      <c r="C3997" s="2506">
        <v>45684.583333333336</v>
      </c>
      <c r="D3997" s="2506">
        <v>45687.583333333336</v>
      </c>
      <c r="E3997" s="2508">
        <v>72.0</v>
      </c>
      <c r="F3997" s="2508" t="s">
        <v>525</v>
      </c>
      <c r="G3997" s="2508">
        <v>3.0</v>
      </c>
      <c r="H3997" s="2508">
        <v>79.0</v>
      </c>
      <c r="I3997" s="2508">
        <v>551.0</v>
      </c>
      <c r="J3997" s="2508">
        <v>76.0</v>
      </c>
      <c r="K3997" s="2510">
        <v>272467.0</v>
      </c>
      <c r="L3997" s="2510">
        <v>7785.0</v>
      </c>
      <c r="M3997" s="2508">
        <v>101.0</v>
      </c>
      <c r="N3997" s="2508">
        <v>27.0</v>
      </c>
      <c r="O3997" s="2508">
        <v>35.0</v>
      </c>
      <c r="P3997" s="2508">
        <v>0.5</v>
      </c>
    </row>
    <row r="3998">
      <c r="A3998" s="2505" t="s">
        <v>20</v>
      </c>
      <c r="B3998" s="2505" t="s">
        <v>783</v>
      </c>
      <c r="C3998" s="2506">
        <v>45691.583333333336</v>
      </c>
      <c r="D3998" s="2506">
        <v>45694.583333333336</v>
      </c>
      <c r="E3998" s="2508">
        <v>72.0</v>
      </c>
      <c r="F3998" s="2508" t="s">
        <v>525</v>
      </c>
      <c r="G3998" s="2508">
        <v>4.0</v>
      </c>
      <c r="H3998" s="2508">
        <v>129.0</v>
      </c>
      <c r="I3998" s="2508">
        <v>285.0</v>
      </c>
      <c r="J3998" s="2508">
        <v>127.0</v>
      </c>
      <c r="K3998" s="2510">
        <v>85088.0</v>
      </c>
      <c r="L3998" s="2510">
        <v>4254.0</v>
      </c>
      <c r="M3998" s="2508">
        <v>135.0</v>
      </c>
      <c r="N3998" s="2508">
        <v>15.0</v>
      </c>
      <c r="O3998" s="2508">
        <v>20.0</v>
      </c>
      <c r="P3998" s="2508">
        <v>0.3</v>
      </c>
    </row>
    <row r="3999">
      <c r="A3999" s="2505" t="s">
        <v>19</v>
      </c>
      <c r="B3999" s="2505" t="s">
        <v>783</v>
      </c>
      <c r="C3999" s="2506">
        <v>45698.583333333336</v>
      </c>
      <c r="D3999" s="2506">
        <v>45701.583333333336</v>
      </c>
      <c r="E3999" s="2508">
        <v>72.0</v>
      </c>
      <c r="F3999" s="2508" t="s">
        <v>525</v>
      </c>
      <c r="G3999" s="2508">
        <v>3.0</v>
      </c>
      <c r="H3999" s="2508">
        <v>107.0</v>
      </c>
      <c r="I3999" s="2508">
        <v>373.0</v>
      </c>
      <c r="J3999" s="2508">
        <v>104.0</v>
      </c>
      <c r="K3999" s="2510">
        <v>117123.0</v>
      </c>
      <c r="L3999" s="2510">
        <v>3778.0</v>
      </c>
      <c r="M3999" s="2508">
        <v>130.0</v>
      </c>
      <c r="N3999" s="2508">
        <v>13.0</v>
      </c>
      <c r="O3999" s="2508">
        <v>31.0</v>
      </c>
      <c r="P3999" s="2508">
        <v>0.4</v>
      </c>
    </row>
    <row r="4000">
      <c r="A4000" s="2505" t="s">
        <v>18</v>
      </c>
      <c r="B4000" s="2505" t="s">
        <v>783</v>
      </c>
      <c r="C4000" s="2506">
        <v>45705.583333333336</v>
      </c>
      <c r="D4000" s="2506">
        <v>45708.583333333336</v>
      </c>
      <c r="E4000" s="2508">
        <v>72.0</v>
      </c>
      <c r="F4000" s="2508" t="s">
        <v>525</v>
      </c>
      <c r="G4000" s="2508">
        <v>4.0</v>
      </c>
      <c r="H4000" s="2508">
        <v>117.0</v>
      </c>
      <c r="I4000" s="2508">
        <v>314.0</v>
      </c>
      <c r="J4000" s="2508">
        <v>111.0</v>
      </c>
      <c r="K4000" s="2510">
        <v>132586.0</v>
      </c>
      <c r="L4000" s="2510">
        <v>3013.0</v>
      </c>
      <c r="M4000" s="2508">
        <v>145.0</v>
      </c>
      <c r="N4000" s="2508">
        <v>10.0</v>
      </c>
      <c r="O4000" s="2508">
        <v>44.0</v>
      </c>
      <c r="P4000" s="2508">
        <v>0.6</v>
      </c>
    </row>
    <row r="4001">
      <c r="A4001" s="2505" t="s">
        <v>17</v>
      </c>
      <c r="B4001" s="2505" t="s">
        <v>783</v>
      </c>
      <c r="C4001" s="2506">
        <v>45712.583333333336</v>
      </c>
      <c r="D4001" s="2506">
        <v>45715.583333333336</v>
      </c>
      <c r="E4001" s="2508">
        <v>72.0</v>
      </c>
      <c r="F4001" s="2508" t="s">
        <v>525</v>
      </c>
      <c r="G4001" s="2508">
        <v>3.0</v>
      </c>
      <c r="H4001" s="2508">
        <v>127.0</v>
      </c>
      <c r="I4001" s="2508">
        <v>297.0</v>
      </c>
      <c r="J4001" s="2508">
        <v>112.0</v>
      </c>
      <c r="K4001" s="2510">
        <v>101640.0</v>
      </c>
      <c r="L4001" s="2510">
        <v>2541.0</v>
      </c>
      <c r="M4001" s="2508">
        <v>150.0</v>
      </c>
      <c r="N4001" s="2508">
        <v>9.0</v>
      </c>
      <c r="O4001" s="2508">
        <v>40.0</v>
      </c>
      <c r="P4001" s="2508">
        <v>0.6</v>
      </c>
    </row>
    <row r="4002">
      <c r="A4002" s="2505" t="s">
        <v>16</v>
      </c>
      <c r="B4002" s="2505" t="s">
        <v>783</v>
      </c>
      <c r="C4002" s="2506">
        <v>45719.583333333336</v>
      </c>
      <c r="D4002" s="2506">
        <v>45722.583333333336</v>
      </c>
      <c r="E4002" s="2508">
        <v>72.0</v>
      </c>
      <c r="F4002" s="2508" t="s">
        <v>525</v>
      </c>
      <c r="G4002" s="2508">
        <v>3.0</v>
      </c>
      <c r="H4002" s="2508">
        <v>101.0</v>
      </c>
      <c r="I4002" s="2508">
        <v>394.0</v>
      </c>
      <c r="J4002" s="2508">
        <v>90.0</v>
      </c>
      <c r="K4002" s="2510">
        <v>123475.0</v>
      </c>
      <c r="L4002" s="2510">
        <v>3528.0</v>
      </c>
      <c r="M4002" s="2508">
        <v>134.0</v>
      </c>
      <c r="N4002" s="2508">
        <v>12.0</v>
      </c>
      <c r="O4002" s="2508">
        <v>35.0</v>
      </c>
      <c r="P4002" s="2508">
        <v>0.5</v>
      </c>
    </row>
    <row r="4003">
      <c r="A4003" s="2505" t="s">
        <v>782</v>
      </c>
      <c r="B4003" s="2505" t="s">
        <v>783</v>
      </c>
      <c r="C4003" s="2506">
        <v>45502.625</v>
      </c>
      <c r="D4003" s="2506">
        <v>45505.583333333336</v>
      </c>
      <c r="E4003" s="2508">
        <v>71.0</v>
      </c>
      <c r="F4003" s="2508" t="s">
        <v>179</v>
      </c>
      <c r="G4003" s="2508">
        <v>4.0</v>
      </c>
      <c r="H4003" s="2508">
        <v>67.0</v>
      </c>
      <c r="I4003" s="2508">
        <v>583.0</v>
      </c>
      <c r="J4003" s="2508">
        <v>52.0</v>
      </c>
      <c r="K4003" s="2510">
        <v>251137.0</v>
      </c>
      <c r="L4003" s="2510">
        <v>251137.0</v>
      </c>
      <c r="M4003" s="2508">
        <v>8.0</v>
      </c>
      <c r="N4003" s="2508">
        <v>126.0</v>
      </c>
      <c r="O4003" s="2508">
        <v>1.0</v>
      </c>
      <c r="P4003" s="2508">
        <v>0.0</v>
      </c>
    </row>
    <row r="4004">
      <c r="A4004" s="2505" t="s">
        <v>46</v>
      </c>
      <c r="B4004" s="2505" t="s">
        <v>783</v>
      </c>
      <c r="C4004" s="2506">
        <v>45509.625</v>
      </c>
      <c r="D4004" s="2506">
        <v>45512.583333333336</v>
      </c>
      <c r="E4004" s="2508">
        <v>71.0</v>
      </c>
      <c r="F4004" s="2508" t="s">
        <v>179</v>
      </c>
      <c r="G4004" s="2508">
        <v>4.0</v>
      </c>
      <c r="H4004" s="2508">
        <v>167.0</v>
      </c>
      <c r="I4004" s="2508">
        <v>0.0</v>
      </c>
      <c r="J4004" s="2508">
        <v>171.0</v>
      </c>
      <c r="K4004" s="2510">
        <v>0.0</v>
      </c>
      <c r="L4004" s="2510">
        <v>0.0</v>
      </c>
      <c r="M4004" s="2508">
        <v>168.0</v>
      </c>
      <c r="N4004" s="2508">
        <v>0.0</v>
      </c>
      <c r="O4004" s="2508">
        <v>0.0</v>
      </c>
      <c r="P4004" s="2508">
        <v>0.0</v>
      </c>
    </row>
    <row r="4005">
      <c r="A4005" s="2505" t="s">
        <v>45</v>
      </c>
      <c r="B4005" s="2505" t="s">
        <v>783</v>
      </c>
      <c r="C4005" s="2506">
        <v>45516.625</v>
      </c>
      <c r="D4005" s="2506">
        <v>45519.583333333336</v>
      </c>
      <c r="E4005" s="2508">
        <v>71.0</v>
      </c>
      <c r="F4005" s="2508" t="s">
        <v>179</v>
      </c>
      <c r="G4005" s="2508">
        <v>2.0</v>
      </c>
      <c r="H4005" s="2508">
        <v>162.0</v>
      </c>
      <c r="I4005" s="2508">
        <v>0.0</v>
      </c>
      <c r="J4005" s="2508">
        <v>166.0</v>
      </c>
      <c r="K4005" s="2510">
        <v>0.0</v>
      </c>
      <c r="L4005" s="2510">
        <v>0.0</v>
      </c>
      <c r="M4005" s="2508">
        <v>163.0</v>
      </c>
      <c r="N4005" s="2508">
        <v>0.0</v>
      </c>
      <c r="O4005" s="2508">
        <v>0.0</v>
      </c>
      <c r="P4005" s="2508">
        <v>0.0</v>
      </c>
    </row>
    <row r="4006">
      <c r="A4006" s="2505" t="s">
        <v>44</v>
      </c>
      <c r="B4006" s="2505" t="s">
        <v>783</v>
      </c>
      <c r="C4006" s="2506">
        <v>45523.625</v>
      </c>
      <c r="D4006" s="2506">
        <v>45526.583333333336</v>
      </c>
      <c r="E4006" s="2508">
        <v>71.0</v>
      </c>
      <c r="F4006" s="2508" t="s">
        <v>179</v>
      </c>
      <c r="G4006" s="2508">
        <v>2.0</v>
      </c>
      <c r="H4006" s="2508">
        <v>172.0</v>
      </c>
      <c r="I4006" s="2508">
        <v>0.0</v>
      </c>
      <c r="J4006" s="2508">
        <v>172.0</v>
      </c>
      <c r="K4006" s="2510">
        <v>0.0</v>
      </c>
      <c r="L4006" s="2510">
        <v>0.0</v>
      </c>
      <c r="M4006" s="2508">
        <v>181.0</v>
      </c>
      <c r="N4006" s="2508">
        <v>0.0</v>
      </c>
      <c r="O4006" s="2508">
        <v>0.0</v>
      </c>
      <c r="P4006" s="2508">
        <v>0.0</v>
      </c>
    </row>
    <row r="4007">
      <c r="A4007" s="2505" t="s">
        <v>43</v>
      </c>
      <c r="B4007" s="2505" t="s">
        <v>783</v>
      </c>
      <c r="C4007" s="2506">
        <v>45530.625</v>
      </c>
      <c r="D4007" s="2506">
        <v>45533.583333333336</v>
      </c>
      <c r="E4007" s="2508">
        <v>71.0</v>
      </c>
      <c r="F4007" s="2508" t="s">
        <v>179</v>
      </c>
      <c r="G4007" s="2508">
        <v>2.0</v>
      </c>
      <c r="H4007" s="2508">
        <v>167.0</v>
      </c>
      <c r="I4007" s="2508">
        <v>0.0</v>
      </c>
      <c r="J4007" s="2508">
        <v>175.0</v>
      </c>
      <c r="K4007" s="2510">
        <v>0.0</v>
      </c>
      <c r="L4007" s="2510">
        <v>0.0</v>
      </c>
      <c r="M4007" s="2508">
        <v>179.0</v>
      </c>
      <c r="N4007" s="2508">
        <v>0.0</v>
      </c>
      <c r="O4007" s="2508">
        <v>0.0</v>
      </c>
      <c r="P4007" s="2508">
        <v>0.0</v>
      </c>
    </row>
    <row r="4008">
      <c r="A4008" s="2505" t="s">
        <v>42</v>
      </c>
      <c r="B4008" s="2505" t="s">
        <v>783</v>
      </c>
      <c r="C4008" s="2506">
        <v>45537.708333333336</v>
      </c>
      <c r="D4008" s="2506">
        <v>45540.666666666664</v>
      </c>
      <c r="E4008" s="2508">
        <v>71.0</v>
      </c>
      <c r="F4008" s="2508" t="s">
        <v>179</v>
      </c>
      <c r="G4008" s="2508">
        <v>2.0</v>
      </c>
      <c r="H4008" s="2508">
        <v>173.0</v>
      </c>
      <c r="I4008" s="2508">
        <v>0.0</v>
      </c>
      <c r="J4008" s="2508">
        <v>182.0</v>
      </c>
      <c r="K4008" s="2510">
        <v>0.0</v>
      </c>
      <c r="L4008" s="2510">
        <v>0.0</v>
      </c>
      <c r="M4008" s="2508">
        <v>187.0</v>
      </c>
      <c r="N4008" s="2508">
        <v>0.0</v>
      </c>
      <c r="O4008" s="2508">
        <v>0.0</v>
      </c>
      <c r="P4008" s="2508">
        <v>0.0</v>
      </c>
    </row>
    <row r="4009">
      <c r="A4009" s="2505" t="s">
        <v>41</v>
      </c>
      <c r="B4009" s="2505" t="s">
        <v>783</v>
      </c>
      <c r="C4009" s="2506">
        <v>45544.708333333336</v>
      </c>
      <c r="D4009" s="2506">
        <v>45547.583333333336</v>
      </c>
      <c r="E4009" s="2508">
        <v>69.0</v>
      </c>
      <c r="F4009" s="2508" t="s">
        <v>179</v>
      </c>
      <c r="G4009" s="2508">
        <v>2.0</v>
      </c>
      <c r="H4009" s="2508">
        <v>176.0</v>
      </c>
      <c r="I4009" s="2508">
        <v>0.0</v>
      </c>
      <c r="J4009" s="2508">
        <v>182.0</v>
      </c>
      <c r="K4009" s="2510">
        <v>0.0</v>
      </c>
      <c r="L4009" s="2510">
        <v>0.0</v>
      </c>
      <c r="M4009" s="2508">
        <v>180.0</v>
      </c>
      <c r="N4009" s="2508">
        <v>0.0</v>
      </c>
      <c r="O4009" s="2508">
        <v>0.0</v>
      </c>
      <c r="P4009" s="2508">
        <v>0.0</v>
      </c>
    </row>
    <row r="4010">
      <c r="A4010" s="2505" t="s">
        <v>40</v>
      </c>
      <c r="B4010" s="2505" t="s">
        <v>783</v>
      </c>
      <c r="C4010" s="2506">
        <v>45551.708333333336</v>
      </c>
      <c r="D4010" s="2506">
        <v>45554.583333333336</v>
      </c>
      <c r="E4010" s="2508">
        <v>69.0</v>
      </c>
      <c r="F4010" s="2508" t="s">
        <v>179</v>
      </c>
      <c r="G4010" s="2508">
        <v>2.0</v>
      </c>
      <c r="H4010" s="2508">
        <v>172.0</v>
      </c>
      <c r="I4010" s="2508">
        <v>0.0</v>
      </c>
      <c r="J4010" s="2508">
        <v>182.0</v>
      </c>
      <c r="K4010" s="2510">
        <v>0.0</v>
      </c>
      <c r="L4010" s="2510">
        <v>0.0</v>
      </c>
      <c r="M4010" s="2508">
        <v>183.0</v>
      </c>
      <c r="N4010" s="2508">
        <v>0.0</v>
      </c>
      <c r="O4010" s="2508">
        <v>0.0</v>
      </c>
      <c r="P4010" s="2508">
        <v>0.0</v>
      </c>
    </row>
    <row r="4011">
      <c r="A4011" s="2505" t="s">
        <v>39</v>
      </c>
      <c r="B4011" s="2505" t="s">
        <v>783</v>
      </c>
      <c r="C4011" s="2506">
        <v>45558.708333333336</v>
      </c>
      <c r="D4011" s="2506">
        <v>45561.583333333336</v>
      </c>
      <c r="E4011" s="2508">
        <v>69.0</v>
      </c>
      <c r="F4011" s="2508" t="s">
        <v>179</v>
      </c>
      <c r="G4011" s="2508">
        <v>2.0</v>
      </c>
      <c r="H4011" s="2508">
        <v>179.0</v>
      </c>
      <c r="I4011" s="2508">
        <v>0.0</v>
      </c>
      <c r="J4011" s="2508">
        <v>179.0</v>
      </c>
      <c r="K4011" s="2510">
        <v>0.0</v>
      </c>
      <c r="L4011" s="2510">
        <v>0.0</v>
      </c>
      <c r="M4011" s="2508">
        <v>179.0</v>
      </c>
      <c r="N4011" s="2508">
        <v>0.0</v>
      </c>
      <c r="O4011" s="2508">
        <v>0.0</v>
      </c>
      <c r="P4011" s="2508">
        <v>0.0</v>
      </c>
    </row>
    <row r="4012">
      <c r="A4012" s="2505" t="s">
        <v>38</v>
      </c>
      <c r="B4012" s="2505" t="s">
        <v>783</v>
      </c>
      <c r="C4012" s="2506">
        <v>45565.708333333336</v>
      </c>
      <c r="D4012" s="2506">
        <v>45568.583333333336</v>
      </c>
      <c r="E4012" s="2508">
        <v>69.0</v>
      </c>
      <c r="F4012" s="2508" t="s">
        <v>179</v>
      </c>
      <c r="G4012" s="2508">
        <v>2.0</v>
      </c>
      <c r="H4012" s="2508">
        <v>175.0</v>
      </c>
      <c r="I4012" s="2508">
        <v>0.0</v>
      </c>
      <c r="J4012" s="2508">
        <v>175.0</v>
      </c>
      <c r="K4012" s="2510">
        <v>0.0</v>
      </c>
      <c r="L4012" s="2510">
        <v>0.0</v>
      </c>
      <c r="M4012" s="2508">
        <v>175.0</v>
      </c>
      <c r="N4012" s="2508">
        <v>0.0</v>
      </c>
      <c r="O4012" s="2508">
        <v>0.0</v>
      </c>
      <c r="P4012" s="2508">
        <v>0.0</v>
      </c>
    </row>
    <row r="4013">
      <c r="A4013" s="2505" t="s">
        <v>37</v>
      </c>
      <c r="B4013" s="2505" t="s">
        <v>783</v>
      </c>
      <c r="C4013" s="2506">
        <v>45572.625</v>
      </c>
      <c r="D4013" s="2506">
        <v>45575.583333333336</v>
      </c>
      <c r="E4013" s="2508">
        <v>71.0</v>
      </c>
      <c r="F4013" s="2508" t="s">
        <v>179</v>
      </c>
      <c r="G4013" s="2508">
        <v>2.0</v>
      </c>
      <c r="H4013" s="2508">
        <v>180.0</v>
      </c>
      <c r="I4013" s="2508">
        <v>0.0</v>
      </c>
      <c r="J4013" s="2508">
        <v>181.0</v>
      </c>
      <c r="K4013" s="2510">
        <v>0.0</v>
      </c>
      <c r="L4013" s="2510">
        <v>0.0</v>
      </c>
      <c r="M4013" s="2508">
        <v>182.0</v>
      </c>
      <c r="N4013" s="2508">
        <v>0.0</v>
      </c>
      <c r="O4013" s="2508">
        <v>0.0</v>
      </c>
      <c r="P4013" s="2508">
        <v>0.0</v>
      </c>
    </row>
    <row r="4014">
      <c r="A4014" s="2505" t="s">
        <v>36</v>
      </c>
      <c r="B4014" s="2505" t="s">
        <v>783</v>
      </c>
      <c r="C4014" s="2506">
        <v>45579.625</v>
      </c>
      <c r="D4014" s="2506">
        <v>45582.583333333336</v>
      </c>
      <c r="E4014" s="2508">
        <v>71.0</v>
      </c>
      <c r="F4014" s="2508" t="s">
        <v>179</v>
      </c>
      <c r="G4014" s="2508">
        <v>1.0</v>
      </c>
      <c r="H4014" s="2508">
        <v>44.0</v>
      </c>
      <c r="I4014" s="2508">
        <v>707.0</v>
      </c>
      <c r="J4014" s="2508">
        <v>25.0</v>
      </c>
      <c r="K4014" s="2510">
        <v>684246.0</v>
      </c>
      <c r="L4014" s="2510">
        <v>342123.0</v>
      </c>
      <c r="M4014" s="2508">
        <v>9.0</v>
      </c>
      <c r="N4014" s="2508">
        <v>171.0</v>
      </c>
      <c r="O4014" s="2508">
        <v>2.0</v>
      </c>
      <c r="P4014" s="2508">
        <v>0.0</v>
      </c>
    </row>
    <row r="4015">
      <c r="A4015" s="2505" t="s">
        <v>35</v>
      </c>
      <c r="B4015" s="2505" t="s">
        <v>783</v>
      </c>
      <c r="C4015" s="2506">
        <v>45586.625</v>
      </c>
      <c r="D4015" s="2506">
        <v>45589.583333333336</v>
      </c>
      <c r="E4015" s="2508">
        <v>71.0</v>
      </c>
      <c r="F4015" s="2508" t="s">
        <v>179</v>
      </c>
      <c r="G4015" s="2508">
        <v>6.0</v>
      </c>
      <c r="H4015" s="2508">
        <v>53.0</v>
      </c>
      <c r="I4015" s="2508">
        <v>642.0</v>
      </c>
      <c r="J4015" s="2508">
        <v>32.0</v>
      </c>
      <c r="K4015" s="2510">
        <v>425571.0</v>
      </c>
      <c r="L4015" s="2510">
        <v>106393.0</v>
      </c>
      <c r="M4015" s="2508">
        <v>29.0</v>
      </c>
      <c r="N4015" s="2508">
        <v>61.0</v>
      </c>
      <c r="O4015" s="2508">
        <v>4.0</v>
      </c>
      <c r="P4015" s="2508">
        <v>0.1</v>
      </c>
    </row>
    <row r="4016">
      <c r="A4016" s="2505" t="s">
        <v>34</v>
      </c>
      <c r="B4016" s="2505" t="s">
        <v>783</v>
      </c>
      <c r="C4016" s="2506">
        <v>45593.583333333336</v>
      </c>
      <c r="D4016" s="2506">
        <v>45596.583333333336</v>
      </c>
      <c r="E4016" s="2508">
        <v>72.0</v>
      </c>
      <c r="F4016" s="2508" t="s">
        <v>179</v>
      </c>
      <c r="G4016" s="2508">
        <v>7.0</v>
      </c>
      <c r="H4016" s="2508">
        <v>29.0</v>
      </c>
      <c r="I4016" s="2508">
        <v>778.0</v>
      </c>
      <c r="J4016" s="2508">
        <v>17.0</v>
      </c>
      <c r="K4016" s="2510">
        <v>1218104.0</v>
      </c>
      <c r="L4016" s="2510">
        <v>135345.0</v>
      </c>
      <c r="M4016" s="2508">
        <v>25.0</v>
      </c>
      <c r="N4016" s="2508">
        <v>78.0</v>
      </c>
      <c r="O4016" s="2508">
        <v>9.0</v>
      </c>
      <c r="P4016" s="2508">
        <v>0.1</v>
      </c>
    </row>
    <row r="4017">
      <c r="A4017" s="2505" t="s">
        <v>33</v>
      </c>
      <c r="B4017" s="2505" t="s">
        <v>783</v>
      </c>
      <c r="C4017" s="2506">
        <v>45600.583333333336</v>
      </c>
      <c r="D4017" s="2506">
        <v>45603.583333333336</v>
      </c>
      <c r="E4017" s="2508">
        <v>72.0</v>
      </c>
      <c r="F4017" s="2508" t="s">
        <v>179</v>
      </c>
      <c r="G4017" s="2508">
        <v>6.0</v>
      </c>
      <c r="H4017" s="2508">
        <v>28.0</v>
      </c>
      <c r="I4017" s="2508">
        <v>752.0</v>
      </c>
      <c r="J4017" s="2508">
        <v>18.0</v>
      </c>
      <c r="K4017" s="2510">
        <v>1560215.0</v>
      </c>
      <c r="L4017" s="2510">
        <v>111444.0</v>
      </c>
      <c r="M4017" s="2508">
        <v>31.0</v>
      </c>
      <c r="N4017" s="2508">
        <v>64.0</v>
      </c>
      <c r="O4017" s="2508">
        <v>14.0</v>
      </c>
      <c r="P4017" s="2508">
        <v>0.2</v>
      </c>
    </row>
    <row r="4018">
      <c r="A4018" s="2505" t="s">
        <v>32</v>
      </c>
      <c r="B4018" s="2505" t="s">
        <v>783</v>
      </c>
      <c r="C4018" s="2506">
        <v>45607.583333333336</v>
      </c>
      <c r="D4018" s="2506">
        <v>45610.583333333336</v>
      </c>
      <c r="E4018" s="2508">
        <v>72.0</v>
      </c>
      <c r="F4018" s="2508" t="s">
        <v>179</v>
      </c>
      <c r="G4018" s="2508">
        <v>7.0</v>
      </c>
      <c r="H4018" s="2508">
        <v>23.0</v>
      </c>
      <c r="I4018" s="2508">
        <v>821.0</v>
      </c>
      <c r="J4018" s="2508">
        <v>15.0</v>
      </c>
      <c r="K4018" s="2510">
        <v>1888701.0</v>
      </c>
      <c r="L4018" s="2510">
        <v>171700.0</v>
      </c>
      <c r="M4018" s="2508">
        <v>15.0</v>
      </c>
      <c r="N4018" s="2508">
        <v>99.0</v>
      </c>
      <c r="O4018" s="2508">
        <v>11.0</v>
      </c>
      <c r="P4018" s="2508">
        <v>0.2</v>
      </c>
    </row>
    <row r="4019">
      <c r="A4019" s="2505" t="s">
        <v>31</v>
      </c>
      <c r="B4019" s="2505" t="s">
        <v>783</v>
      </c>
      <c r="C4019" s="2506">
        <v>45614.583333333336</v>
      </c>
      <c r="D4019" s="2506">
        <v>45617.583333333336</v>
      </c>
      <c r="E4019" s="2508">
        <v>72.0</v>
      </c>
      <c r="F4019" s="2508" t="s">
        <v>179</v>
      </c>
      <c r="G4019" s="2508">
        <v>7.0</v>
      </c>
      <c r="H4019" s="2508">
        <v>55.0</v>
      </c>
      <c r="I4019" s="2508">
        <v>667.0</v>
      </c>
      <c r="J4019" s="2508">
        <v>30.0</v>
      </c>
      <c r="K4019" s="2510">
        <v>1144504.0</v>
      </c>
      <c r="L4019" s="2510">
        <v>114450.0</v>
      </c>
      <c r="M4019" s="2508">
        <v>41.0</v>
      </c>
      <c r="N4019" s="2508">
        <v>66.0</v>
      </c>
      <c r="O4019" s="2508">
        <v>10.0</v>
      </c>
      <c r="P4019" s="2508">
        <v>0.1</v>
      </c>
    </row>
    <row r="4020">
      <c r="A4020" s="2505" t="s">
        <v>30</v>
      </c>
      <c r="B4020" s="2505" t="s">
        <v>783</v>
      </c>
      <c r="C4020" s="2506">
        <v>45621.583333333336</v>
      </c>
      <c r="D4020" s="2506">
        <v>45624.583333333336</v>
      </c>
      <c r="E4020" s="2508">
        <v>72.0</v>
      </c>
      <c r="F4020" s="2508" t="s">
        <v>179</v>
      </c>
      <c r="G4020" s="2508">
        <v>7.0</v>
      </c>
      <c r="H4020" s="2508">
        <v>33.0</v>
      </c>
      <c r="I4020" s="2508">
        <v>756.0</v>
      </c>
      <c r="J4020" s="2508">
        <v>14.0</v>
      </c>
      <c r="K4020" s="2510">
        <v>1286567.0</v>
      </c>
      <c r="L4020" s="2510">
        <v>128657.0</v>
      </c>
      <c r="M4020" s="2508">
        <v>32.0</v>
      </c>
      <c r="N4020" s="2508">
        <v>74.0</v>
      </c>
      <c r="O4020" s="2508">
        <v>10.0</v>
      </c>
      <c r="P4020" s="2508">
        <v>0.1</v>
      </c>
    </row>
    <row r="4021">
      <c r="A4021" s="2505" t="s">
        <v>29</v>
      </c>
      <c r="B4021" s="2505" t="s">
        <v>783</v>
      </c>
      <c r="C4021" s="2506">
        <v>45628.583333333336</v>
      </c>
      <c r="D4021" s="2506">
        <v>45631.583333333336</v>
      </c>
      <c r="E4021" s="2508">
        <v>72.0</v>
      </c>
      <c r="F4021" s="2508" t="s">
        <v>179</v>
      </c>
      <c r="G4021" s="2508">
        <v>8.0</v>
      </c>
      <c r="H4021" s="2508">
        <v>31.0</v>
      </c>
      <c r="I4021" s="2508">
        <v>816.0</v>
      </c>
      <c r="J4021" s="2508">
        <v>9.0</v>
      </c>
      <c r="K4021" s="2510">
        <v>2187589.0</v>
      </c>
      <c r="L4021" s="2510">
        <v>121533.0</v>
      </c>
      <c r="M4021" s="2508">
        <v>34.0</v>
      </c>
      <c r="N4021" s="2508">
        <v>70.0</v>
      </c>
      <c r="O4021" s="2508">
        <v>18.0</v>
      </c>
      <c r="P4021" s="2508">
        <v>0.3</v>
      </c>
    </row>
    <row r="4022">
      <c r="A4022" s="2505" t="s">
        <v>28</v>
      </c>
      <c r="B4022" s="2505" t="s">
        <v>783</v>
      </c>
      <c r="C4022" s="2506">
        <v>45635.583333333336</v>
      </c>
      <c r="D4022" s="2506">
        <v>45638.583333333336</v>
      </c>
      <c r="E4022" s="2508">
        <v>72.0</v>
      </c>
      <c r="F4022" s="2508" t="s">
        <v>179</v>
      </c>
      <c r="G4022" s="2508">
        <v>7.0</v>
      </c>
      <c r="H4022" s="2508">
        <v>15.0</v>
      </c>
      <c r="I4022" s="2508">
        <v>860.0</v>
      </c>
      <c r="J4022" s="2508">
        <v>7.0</v>
      </c>
      <c r="K4022" s="2510">
        <v>2461301.0</v>
      </c>
      <c r="L4022" s="2510">
        <v>123065.0</v>
      </c>
      <c r="M4022" s="2508">
        <v>31.0</v>
      </c>
      <c r="N4022" s="2508">
        <v>71.0</v>
      </c>
      <c r="O4022" s="2508">
        <v>20.0</v>
      </c>
      <c r="P4022" s="2508">
        <v>0.3</v>
      </c>
    </row>
    <row r="4023">
      <c r="A4023" s="2505" t="s">
        <v>27</v>
      </c>
      <c r="B4023" s="2505" t="s">
        <v>783</v>
      </c>
      <c r="C4023" s="2506">
        <v>45642.583333333336</v>
      </c>
      <c r="D4023" s="2506">
        <v>45645.583333333336</v>
      </c>
      <c r="E4023" s="2508">
        <v>72.0</v>
      </c>
      <c r="F4023" s="2508" t="s">
        <v>179</v>
      </c>
      <c r="G4023" s="2508">
        <v>7.0</v>
      </c>
      <c r="H4023" s="2508">
        <v>58.0</v>
      </c>
      <c r="I4023" s="2508">
        <v>647.0</v>
      </c>
      <c r="J4023" s="2508">
        <v>34.0</v>
      </c>
      <c r="K4023" s="2510">
        <v>732285.0</v>
      </c>
      <c r="L4023" s="2510">
        <v>104612.0</v>
      </c>
      <c r="M4023" s="2508">
        <v>41.0</v>
      </c>
      <c r="N4023" s="2508">
        <v>60.0</v>
      </c>
      <c r="O4023" s="2508">
        <v>7.0</v>
      </c>
      <c r="P4023" s="2508">
        <v>0.1</v>
      </c>
    </row>
    <row r="4024">
      <c r="A4024" s="2505" t="s">
        <v>26</v>
      </c>
      <c r="B4024" s="2505" t="s">
        <v>783</v>
      </c>
      <c r="C4024" s="2506">
        <v>45649.583333333336</v>
      </c>
      <c r="D4024" s="2506">
        <v>45652.583333333336</v>
      </c>
      <c r="E4024" s="2508">
        <v>72.0</v>
      </c>
      <c r="F4024" s="2508" t="s">
        <v>179</v>
      </c>
      <c r="G4024" s="2508">
        <v>7.0</v>
      </c>
      <c r="H4024" s="2508">
        <v>71.0</v>
      </c>
      <c r="I4024" s="2508">
        <v>529.0</v>
      </c>
      <c r="J4024" s="2508">
        <v>67.0</v>
      </c>
      <c r="K4024" s="2510">
        <v>225424.0</v>
      </c>
      <c r="L4024" s="2510">
        <v>225424.0</v>
      </c>
      <c r="M4024" s="2508">
        <v>16.0</v>
      </c>
      <c r="N4024" s="2508">
        <v>130.0</v>
      </c>
      <c r="O4024" s="2508">
        <v>1.0</v>
      </c>
      <c r="P4024" s="2508">
        <v>0.0</v>
      </c>
    </row>
    <row r="4025">
      <c r="A4025" s="2505" t="s">
        <v>25</v>
      </c>
      <c r="B4025" s="2505" t="s">
        <v>783</v>
      </c>
      <c r="C4025" s="2506">
        <v>45656.583333333336</v>
      </c>
      <c r="D4025" s="2506">
        <v>45659.583333333336</v>
      </c>
      <c r="E4025" s="2508">
        <v>72.0</v>
      </c>
      <c r="F4025" s="2508" t="s">
        <v>179</v>
      </c>
      <c r="G4025" s="2508">
        <v>5.0</v>
      </c>
      <c r="H4025" s="2508">
        <v>62.0</v>
      </c>
      <c r="I4025" s="2508">
        <v>596.0</v>
      </c>
      <c r="J4025" s="2508">
        <v>43.0</v>
      </c>
      <c r="K4025" s="2510">
        <v>374609.0</v>
      </c>
      <c r="L4025" s="2510">
        <v>93652.0</v>
      </c>
      <c r="M4025" s="2508">
        <v>46.0</v>
      </c>
      <c r="N4025" s="2508">
        <v>54.0</v>
      </c>
      <c r="O4025" s="2508">
        <v>4.0</v>
      </c>
      <c r="P4025" s="2508">
        <v>0.1</v>
      </c>
    </row>
    <row r="4026">
      <c r="A4026" s="2505" t="s">
        <v>24</v>
      </c>
      <c r="B4026" s="2505" t="s">
        <v>783</v>
      </c>
      <c r="C4026" s="2506">
        <v>45663.583333333336</v>
      </c>
      <c r="D4026" s="2506">
        <v>45666.583333333336</v>
      </c>
      <c r="E4026" s="2508">
        <v>72.0</v>
      </c>
      <c r="F4026" s="2508" t="s">
        <v>179</v>
      </c>
      <c r="G4026" s="2508">
        <v>5.0</v>
      </c>
      <c r="H4026" s="2508">
        <v>174.0</v>
      </c>
      <c r="I4026" s="2508">
        <v>0.0</v>
      </c>
      <c r="J4026" s="2508">
        <v>175.0</v>
      </c>
      <c r="K4026" s="2510">
        <v>0.0</v>
      </c>
      <c r="L4026" s="2510">
        <v>0.0</v>
      </c>
      <c r="M4026" s="2508">
        <v>175.0</v>
      </c>
      <c r="N4026" s="2508">
        <v>0.0</v>
      </c>
      <c r="O4026" s="2508">
        <v>0.0</v>
      </c>
      <c r="P4026" s="2508">
        <v>0.0</v>
      </c>
    </row>
    <row r="4027">
      <c r="A4027" s="2505" t="s">
        <v>23</v>
      </c>
      <c r="B4027" s="2505" t="s">
        <v>783</v>
      </c>
      <c r="C4027" s="2506">
        <v>45670.583333333336</v>
      </c>
      <c r="D4027" s="2506">
        <v>45673.583333333336</v>
      </c>
      <c r="E4027" s="2508">
        <v>72.0</v>
      </c>
      <c r="F4027" s="2508" t="s">
        <v>179</v>
      </c>
      <c r="G4027" s="2508">
        <v>6.0</v>
      </c>
      <c r="H4027" s="2508">
        <v>26.0</v>
      </c>
      <c r="I4027" s="2508">
        <v>789.0</v>
      </c>
      <c r="J4027" s="2508">
        <v>15.0</v>
      </c>
      <c r="K4027" s="2510">
        <v>1240667.0</v>
      </c>
      <c r="L4027" s="2510">
        <v>177238.0</v>
      </c>
      <c r="M4027" s="2508">
        <v>19.0</v>
      </c>
      <c r="N4027" s="2508">
        <v>102.0</v>
      </c>
      <c r="O4027" s="2508">
        <v>7.0</v>
      </c>
      <c r="P4027" s="2508">
        <v>0.1</v>
      </c>
    </row>
    <row r="4028">
      <c r="A4028" s="2505" t="s">
        <v>22</v>
      </c>
      <c r="B4028" s="2505" t="s">
        <v>783</v>
      </c>
      <c r="C4028" s="2506">
        <v>45677.583333333336</v>
      </c>
      <c r="D4028" s="2506">
        <v>45680.583333333336</v>
      </c>
      <c r="E4028" s="2508">
        <v>72.0</v>
      </c>
      <c r="F4028" s="2508" t="s">
        <v>179</v>
      </c>
      <c r="G4028" s="2508">
        <v>6.0</v>
      </c>
      <c r="H4028" s="2508">
        <v>25.0</v>
      </c>
      <c r="I4028" s="2508">
        <v>790.0</v>
      </c>
      <c r="J4028" s="2508">
        <v>14.0</v>
      </c>
      <c r="K4028" s="2510">
        <v>2529750.0</v>
      </c>
      <c r="L4028" s="2510">
        <v>120464.0</v>
      </c>
      <c r="M4028" s="2508">
        <v>48.0</v>
      </c>
      <c r="N4028" s="2508">
        <v>69.0</v>
      </c>
      <c r="O4028" s="2508">
        <v>21.0</v>
      </c>
      <c r="P4028" s="2508">
        <v>0.3</v>
      </c>
    </row>
    <row r="4029">
      <c r="A4029" s="2505" t="s">
        <v>21</v>
      </c>
      <c r="B4029" s="2505" t="s">
        <v>783</v>
      </c>
      <c r="C4029" s="2506">
        <v>45684.583333333336</v>
      </c>
      <c r="D4029" s="2506">
        <v>45687.583333333336</v>
      </c>
      <c r="E4029" s="2508">
        <v>72.0</v>
      </c>
      <c r="F4029" s="2508" t="s">
        <v>179</v>
      </c>
      <c r="G4029" s="2508">
        <v>7.0</v>
      </c>
      <c r="H4029" s="2508">
        <v>43.0</v>
      </c>
      <c r="I4029" s="2508">
        <v>703.0</v>
      </c>
      <c r="J4029" s="2508">
        <v>24.0</v>
      </c>
      <c r="K4029" s="2510">
        <v>1180947.0</v>
      </c>
      <c r="L4029" s="2510">
        <v>107359.0</v>
      </c>
      <c r="M4029" s="2508">
        <v>48.0</v>
      </c>
      <c r="N4029" s="2508">
        <v>62.0</v>
      </c>
      <c r="O4029" s="2508">
        <v>11.0</v>
      </c>
      <c r="P4029" s="2508">
        <v>0.2</v>
      </c>
    </row>
    <row r="4030">
      <c r="A4030" s="2505" t="s">
        <v>20</v>
      </c>
      <c r="B4030" s="2505" t="s">
        <v>783</v>
      </c>
      <c r="C4030" s="2506">
        <v>45691.583333333336</v>
      </c>
      <c r="D4030" s="2506">
        <v>45694.583333333336</v>
      </c>
      <c r="E4030" s="2508">
        <v>72.0</v>
      </c>
      <c r="F4030" s="2508" t="s">
        <v>179</v>
      </c>
      <c r="G4030" s="2508">
        <v>7.0</v>
      </c>
      <c r="H4030" s="2508">
        <v>21.0</v>
      </c>
      <c r="I4030" s="2508">
        <v>847.0</v>
      </c>
      <c r="J4030" s="2508">
        <v>6.0</v>
      </c>
      <c r="K4030" s="2510">
        <v>2896555.0</v>
      </c>
      <c r="L4030" s="2510">
        <v>125937.0</v>
      </c>
      <c r="M4030" s="2508">
        <v>42.0</v>
      </c>
      <c r="N4030" s="2508">
        <v>72.0</v>
      </c>
      <c r="O4030" s="2508">
        <v>23.0</v>
      </c>
      <c r="P4030" s="2508">
        <v>0.3</v>
      </c>
    </row>
    <row r="4031">
      <c r="A4031" s="2505" t="s">
        <v>19</v>
      </c>
      <c r="B4031" s="2505" t="s">
        <v>783</v>
      </c>
      <c r="C4031" s="2506">
        <v>45698.583333333336</v>
      </c>
      <c r="D4031" s="2506">
        <v>45701.583333333336</v>
      </c>
      <c r="E4031" s="2508">
        <v>72.0</v>
      </c>
      <c r="F4031" s="2508" t="s">
        <v>179</v>
      </c>
      <c r="G4031" s="2508">
        <v>7.0</v>
      </c>
      <c r="H4031" s="2508">
        <v>19.0</v>
      </c>
      <c r="I4031" s="2508">
        <v>837.0</v>
      </c>
      <c r="J4031" s="2508">
        <v>6.0</v>
      </c>
      <c r="K4031" s="2510">
        <v>2965409.0</v>
      </c>
      <c r="L4031" s="2510">
        <v>114054.0</v>
      </c>
      <c r="M4031" s="2508">
        <v>39.0</v>
      </c>
      <c r="N4031" s="2508">
        <v>66.0</v>
      </c>
      <c r="O4031" s="2508">
        <v>26.0</v>
      </c>
      <c r="P4031" s="2508">
        <v>0.4</v>
      </c>
    </row>
    <row r="4032">
      <c r="A4032" s="2505" t="s">
        <v>18</v>
      </c>
      <c r="B4032" s="2505" t="s">
        <v>783</v>
      </c>
      <c r="C4032" s="2506">
        <v>45705.583333333336</v>
      </c>
      <c r="D4032" s="2506">
        <v>45708.583333333336</v>
      </c>
      <c r="E4032" s="2508">
        <v>72.0</v>
      </c>
      <c r="F4032" s="2508" t="s">
        <v>179</v>
      </c>
      <c r="G4032" s="2508">
        <v>7.0</v>
      </c>
      <c r="H4032" s="2508">
        <v>27.0</v>
      </c>
      <c r="I4032" s="2508">
        <v>794.0</v>
      </c>
      <c r="J4032" s="2508">
        <v>12.0</v>
      </c>
      <c r="K4032" s="2510">
        <v>2262301.0</v>
      </c>
      <c r="L4032" s="2510">
        <v>133077.0</v>
      </c>
      <c r="M4032" s="2508">
        <v>33.0</v>
      </c>
      <c r="N4032" s="2508">
        <v>76.0</v>
      </c>
      <c r="O4032" s="2508">
        <v>17.0</v>
      </c>
      <c r="P4032" s="2508">
        <v>0.2</v>
      </c>
    </row>
    <row r="4033">
      <c r="A4033" s="2505" t="s">
        <v>17</v>
      </c>
      <c r="B4033" s="2505" t="s">
        <v>783</v>
      </c>
      <c r="C4033" s="2506">
        <v>45712.583333333336</v>
      </c>
      <c r="D4033" s="2506">
        <v>45715.583333333336</v>
      </c>
      <c r="E4033" s="2508">
        <v>72.0</v>
      </c>
      <c r="F4033" s="2508" t="s">
        <v>179</v>
      </c>
      <c r="G4033" s="2508">
        <v>7.0</v>
      </c>
      <c r="H4033" s="2508">
        <v>36.0</v>
      </c>
      <c r="I4033" s="2508">
        <v>732.0</v>
      </c>
      <c r="J4033" s="2508">
        <v>22.0</v>
      </c>
      <c r="K4033" s="2510">
        <v>1003304.0</v>
      </c>
      <c r="L4033" s="2510">
        <v>167217.0</v>
      </c>
      <c r="M4033" s="2508">
        <v>23.0</v>
      </c>
      <c r="N4033" s="2508">
        <v>96.0</v>
      </c>
      <c r="O4033" s="2508">
        <v>6.0</v>
      </c>
      <c r="P4033" s="2508">
        <v>0.1</v>
      </c>
    </row>
    <row r="4034">
      <c r="A4034" s="2505" t="s">
        <v>16</v>
      </c>
      <c r="B4034" s="2505" t="s">
        <v>783</v>
      </c>
      <c r="C4034" s="2506">
        <v>45719.583333333336</v>
      </c>
      <c r="D4034" s="2506">
        <v>45722.583333333336</v>
      </c>
      <c r="E4034" s="2508">
        <v>72.0</v>
      </c>
      <c r="F4034" s="2508" t="s">
        <v>179</v>
      </c>
      <c r="G4034" s="2508">
        <v>6.0</v>
      </c>
      <c r="H4034" s="2508">
        <v>22.0</v>
      </c>
      <c r="I4034" s="2508">
        <v>865.0</v>
      </c>
      <c r="J4034" s="2508">
        <v>10.0</v>
      </c>
      <c r="K4034" s="2510">
        <v>2101272.0</v>
      </c>
      <c r="L4034" s="2510">
        <v>233475.0</v>
      </c>
      <c r="M4034" s="2508">
        <v>13.0</v>
      </c>
      <c r="N4034" s="2508">
        <v>134.0</v>
      </c>
      <c r="O4034" s="2508">
        <v>9.0</v>
      </c>
      <c r="P4034" s="2508">
        <v>0.1</v>
      </c>
    </row>
    <row r="4035">
      <c r="A4035" s="2505" t="s">
        <v>782</v>
      </c>
      <c r="B4035" s="2505" t="s">
        <v>783</v>
      </c>
      <c r="C4035" s="2506">
        <v>45502.625</v>
      </c>
      <c r="D4035" s="2506">
        <v>45505.583333333336</v>
      </c>
      <c r="E4035" s="2508">
        <v>71.0</v>
      </c>
      <c r="F4035" s="2508" t="s">
        <v>489</v>
      </c>
      <c r="G4035" s="2508">
        <v>3.0</v>
      </c>
      <c r="H4035" s="2508">
        <v>114.0</v>
      </c>
      <c r="I4035" s="2508">
        <v>353.0</v>
      </c>
      <c r="J4035" s="2508">
        <v>92.0</v>
      </c>
      <c r="K4035" s="2510">
        <v>106682.0</v>
      </c>
      <c r="L4035" s="2510">
        <v>5927.0</v>
      </c>
      <c r="M4035" s="2508">
        <v>137.0</v>
      </c>
      <c r="N4035" s="2508">
        <v>11.0</v>
      </c>
      <c r="O4035" s="2508">
        <v>18.0</v>
      </c>
      <c r="P4035" s="2508">
        <v>0.3</v>
      </c>
    </row>
    <row r="4036">
      <c r="A4036" s="2505" t="s">
        <v>46</v>
      </c>
      <c r="B4036" s="2505" t="s">
        <v>783</v>
      </c>
      <c r="C4036" s="2506">
        <v>45509.625</v>
      </c>
      <c r="D4036" s="2506">
        <v>45512.583333333336</v>
      </c>
      <c r="E4036" s="2508">
        <v>71.0</v>
      </c>
      <c r="F4036" s="2508" t="s">
        <v>489</v>
      </c>
      <c r="G4036" s="2508">
        <v>3.0</v>
      </c>
      <c r="H4036" s="2508">
        <v>109.0</v>
      </c>
      <c r="I4036" s="2508">
        <v>365.0</v>
      </c>
      <c r="J4036" s="2508">
        <v>108.0</v>
      </c>
      <c r="K4036" s="2510">
        <v>60450.0</v>
      </c>
      <c r="L4036" s="2510">
        <v>12090.0</v>
      </c>
      <c r="M4036" s="2508">
        <v>86.0</v>
      </c>
      <c r="N4036" s="2508">
        <v>22.0</v>
      </c>
      <c r="O4036" s="2508">
        <v>5.0</v>
      </c>
      <c r="P4036" s="2508">
        <v>0.1</v>
      </c>
    </row>
    <row r="4037">
      <c r="A4037" s="2505" t="s">
        <v>45</v>
      </c>
      <c r="B4037" s="2505" t="s">
        <v>783</v>
      </c>
      <c r="C4037" s="2506">
        <v>45516.625</v>
      </c>
      <c r="D4037" s="2506">
        <v>45519.583333333336</v>
      </c>
      <c r="E4037" s="2508">
        <v>71.0</v>
      </c>
      <c r="F4037" s="2508" t="s">
        <v>489</v>
      </c>
      <c r="G4037" s="2508">
        <v>4.0</v>
      </c>
      <c r="H4037" s="2508">
        <v>112.0</v>
      </c>
      <c r="I4037" s="2508">
        <v>373.0</v>
      </c>
      <c r="J4037" s="2508">
        <v>98.0</v>
      </c>
      <c r="K4037" s="2510">
        <v>76776.0</v>
      </c>
      <c r="L4037" s="2510">
        <v>8531.0</v>
      </c>
      <c r="M4037" s="2508">
        <v>102.0</v>
      </c>
      <c r="N4037" s="2508">
        <v>15.0</v>
      </c>
      <c r="O4037" s="2508">
        <v>9.0</v>
      </c>
      <c r="P4037" s="2508">
        <v>0.1</v>
      </c>
    </row>
    <row r="4038">
      <c r="A4038" s="2505" t="s">
        <v>44</v>
      </c>
      <c r="B4038" s="2505" t="s">
        <v>783</v>
      </c>
      <c r="C4038" s="2506">
        <v>45523.625</v>
      </c>
      <c r="D4038" s="2506">
        <v>45526.583333333336</v>
      </c>
      <c r="E4038" s="2508">
        <v>71.0</v>
      </c>
      <c r="F4038" s="2508" t="s">
        <v>489</v>
      </c>
      <c r="G4038" s="2508">
        <v>3.0</v>
      </c>
      <c r="H4038" s="2508">
        <v>107.0</v>
      </c>
      <c r="I4038" s="2508">
        <v>390.0</v>
      </c>
      <c r="J4038" s="2508">
        <v>93.0</v>
      </c>
      <c r="K4038" s="2510">
        <v>109628.0</v>
      </c>
      <c r="L4038" s="2510">
        <v>8433.0</v>
      </c>
      <c r="M4038" s="2508">
        <v>108.0</v>
      </c>
      <c r="N4038" s="2508">
        <v>15.0</v>
      </c>
      <c r="O4038" s="2508">
        <v>13.0</v>
      </c>
      <c r="P4038" s="2508">
        <v>0.2</v>
      </c>
    </row>
    <row r="4039">
      <c r="A4039" s="2505" t="s">
        <v>43</v>
      </c>
      <c r="B4039" s="2505" t="s">
        <v>783</v>
      </c>
      <c r="C4039" s="2506">
        <v>45530.625</v>
      </c>
      <c r="D4039" s="2506">
        <v>45533.583333333336</v>
      </c>
      <c r="E4039" s="2508">
        <v>71.0</v>
      </c>
      <c r="F4039" s="2508" t="s">
        <v>489</v>
      </c>
      <c r="G4039" s="2508">
        <v>5.0</v>
      </c>
      <c r="H4039" s="2508">
        <v>98.0</v>
      </c>
      <c r="I4039" s="2508">
        <v>410.0</v>
      </c>
      <c r="J4039" s="2508">
        <v>87.0</v>
      </c>
      <c r="K4039" s="2510">
        <v>121095.0</v>
      </c>
      <c r="L4039" s="2510">
        <v>11009.0</v>
      </c>
      <c r="M4039" s="2508">
        <v>102.0</v>
      </c>
      <c r="N4039" s="2508">
        <v>20.0</v>
      </c>
      <c r="O4039" s="2508">
        <v>11.0</v>
      </c>
      <c r="P4039" s="2508">
        <v>0.2</v>
      </c>
    </row>
    <row r="4040">
      <c r="A4040" s="2505" t="s">
        <v>42</v>
      </c>
      <c r="B4040" s="2505" t="s">
        <v>783</v>
      </c>
      <c r="C4040" s="2506">
        <v>45537.708333333336</v>
      </c>
      <c r="D4040" s="2506">
        <v>45540.666666666664</v>
      </c>
      <c r="E4040" s="2508">
        <v>71.0</v>
      </c>
      <c r="F4040" s="2508" t="s">
        <v>489</v>
      </c>
      <c r="G4040" s="2508">
        <v>3.0</v>
      </c>
      <c r="H4040" s="2508">
        <v>88.0</v>
      </c>
      <c r="I4040" s="2508">
        <v>479.0</v>
      </c>
      <c r="J4040" s="2508">
        <v>68.0</v>
      </c>
      <c r="K4040" s="2510">
        <v>183251.0</v>
      </c>
      <c r="L4040" s="2510">
        <v>8726.0</v>
      </c>
      <c r="M4040" s="2508">
        <v>119.0</v>
      </c>
      <c r="N4040" s="2508">
        <v>16.0</v>
      </c>
      <c r="O4040" s="2508">
        <v>21.0</v>
      </c>
      <c r="P4040" s="2508">
        <v>0.3</v>
      </c>
    </row>
    <row r="4041">
      <c r="A4041" s="2505" t="s">
        <v>41</v>
      </c>
      <c r="B4041" s="2505" t="s">
        <v>783</v>
      </c>
      <c r="C4041" s="2506">
        <v>45544.708333333336</v>
      </c>
      <c r="D4041" s="2506">
        <v>45547.583333333336</v>
      </c>
      <c r="E4041" s="2508">
        <v>69.0</v>
      </c>
      <c r="F4041" s="2508" t="s">
        <v>489</v>
      </c>
      <c r="G4041" s="2508">
        <v>4.0</v>
      </c>
      <c r="H4041" s="2508">
        <v>29.0</v>
      </c>
      <c r="I4041" s="2508">
        <v>779.0</v>
      </c>
      <c r="J4041" s="2508">
        <v>27.0</v>
      </c>
      <c r="K4041" s="2510">
        <v>561237.0</v>
      </c>
      <c r="L4041" s="2510">
        <v>15590.0</v>
      </c>
      <c r="M4041" s="2508">
        <v>70.0</v>
      </c>
      <c r="N4041" s="2508">
        <v>28.0</v>
      </c>
      <c r="O4041" s="2508">
        <v>36.0</v>
      </c>
      <c r="P4041" s="2508">
        <v>0.5</v>
      </c>
    </row>
    <row r="4042">
      <c r="A4042" s="2505" t="s">
        <v>40</v>
      </c>
      <c r="B4042" s="2505" t="s">
        <v>783</v>
      </c>
      <c r="C4042" s="2506">
        <v>45551.708333333336</v>
      </c>
      <c r="D4042" s="2506">
        <v>45554.583333333336</v>
      </c>
      <c r="E4042" s="2508">
        <v>69.0</v>
      </c>
      <c r="F4042" s="2508" t="s">
        <v>489</v>
      </c>
      <c r="G4042" s="2508">
        <v>6.0</v>
      </c>
      <c r="H4042" s="2508">
        <v>48.0</v>
      </c>
      <c r="I4042" s="2508">
        <v>693.0</v>
      </c>
      <c r="J4042" s="2508">
        <v>30.0</v>
      </c>
      <c r="K4042" s="2510">
        <v>439458.0</v>
      </c>
      <c r="L4042" s="2510">
        <v>8789.0</v>
      </c>
      <c r="M4042" s="2508">
        <v>106.0</v>
      </c>
      <c r="N4042" s="2508">
        <v>16.0</v>
      </c>
      <c r="O4042" s="2508">
        <v>50.0</v>
      </c>
      <c r="P4042" s="2508">
        <v>0.7</v>
      </c>
    </row>
    <row r="4043">
      <c r="A4043" s="2505" t="s">
        <v>39</v>
      </c>
      <c r="B4043" s="2505" t="s">
        <v>783</v>
      </c>
      <c r="C4043" s="2506">
        <v>45558.708333333336</v>
      </c>
      <c r="D4043" s="2506">
        <v>45561.583333333336</v>
      </c>
      <c r="E4043" s="2508">
        <v>69.0</v>
      </c>
      <c r="F4043" s="2508" t="s">
        <v>489</v>
      </c>
      <c r="G4043" s="2508">
        <v>5.0</v>
      </c>
      <c r="H4043" s="2508">
        <v>36.0</v>
      </c>
      <c r="I4043" s="2508">
        <v>747.0</v>
      </c>
      <c r="J4043" s="2508">
        <v>23.0</v>
      </c>
      <c r="K4043" s="2510">
        <v>575518.0</v>
      </c>
      <c r="L4043" s="2510">
        <v>12245.0</v>
      </c>
      <c r="M4043" s="2508">
        <v>97.0</v>
      </c>
      <c r="N4043" s="2508">
        <v>22.0</v>
      </c>
      <c r="O4043" s="2508">
        <v>47.0</v>
      </c>
      <c r="P4043" s="2508">
        <v>0.7</v>
      </c>
    </row>
    <row r="4044">
      <c r="A4044" s="2505" t="s">
        <v>38</v>
      </c>
      <c r="B4044" s="2505" t="s">
        <v>783</v>
      </c>
      <c r="C4044" s="2506">
        <v>45565.708333333336</v>
      </c>
      <c r="D4044" s="2506">
        <v>45568.583333333336</v>
      </c>
      <c r="E4044" s="2508">
        <v>69.0</v>
      </c>
      <c r="F4044" s="2508" t="s">
        <v>489</v>
      </c>
      <c r="G4044" s="2508">
        <v>6.0</v>
      </c>
      <c r="H4044" s="2508">
        <v>16.0</v>
      </c>
      <c r="I4044" s="2508">
        <v>850.0</v>
      </c>
      <c r="J4044" s="2508">
        <v>13.0</v>
      </c>
      <c r="K4044" s="2510">
        <v>907300.0</v>
      </c>
      <c r="L4044" s="2510">
        <v>22129.0</v>
      </c>
      <c r="M4044" s="2508">
        <v>50.0</v>
      </c>
      <c r="N4044" s="2508">
        <v>40.0</v>
      </c>
      <c r="O4044" s="2508">
        <v>41.0</v>
      </c>
      <c r="P4044" s="2508">
        <v>0.6</v>
      </c>
    </row>
    <row r="4045">
      <c r="A4045" s="2505" t="s">
        <v>37</v>
      </c>
      <c r="B4045" s="2505" t="s">
        <v>783</v>
      </c>
      <c r="C4045" s="2506">
        <v>45572.625</v>
      </c>
      <c r="D4045" s="2506">
        <v>45575.583333333336</v>
      </c>
      <c r="E4045" s="2508">
        <v>71.0</v>
      </c>
      <c r="F4045" s="2508" t="s">
        <v>489</v>
      </c>
      <c r="G4045" s="2508">
        <v>7.0</v>
      </c>
      <c r="H4045" s="2508">
        <v>54.0</v>
      </c>
      <c r="I4045" s="2508">
        <v>637.0</v>
      </c>
      <c r="J4045" s="2508">
        <v>51.0</v>
      </c>
      <c r="K4045" s="2510">
        <v>375028.0</v>
      </c>
      <c r="L4045" s="2510">
        <v>12932.0</v>
      </c>
      <c r="M4045" s="2508">
        <v>95.0</v>
      </c>
      <c r="N4045" s="2508">
        <v>23.0</v>
      </c>
      <c r="O4045" s="2508">
        <v>29.0</v>
      </c>
      <c r="P4045" s="2508">
        <v>0.4</v>
      </c>
    </row>
    <row r="4046">
      <c r="A4046" s="2505" t="s">
        <v>36</v>
      </c>
      <c r="B4046" s="2505" t="s">
        <v>783</v>
      </c>
      <c r="C4046" s="2506">
        <v>45579.625</v>
      </c>
      <c r="D4046" s="2506">
        <v>45582.583333333336</v>
      </c>
      <c r="E4046" s="2508">
        <v>71.0</v>
      </c>
      <c r="F4046" s="2508" t="s">
        <v>489</v>
      </c>
      <c r="G4046" s="2508">
        <v>7.0</v>
      </c>
      <c r="H4046" s="2508">
        <v>65.0</v>
      </c>
      <c r="I4046" s="2508">
        <v>620.0</v>
      </c>
      <c r="J4046" s="2508">
        <v>53.0</v>
      </c>
      <c r="K4046" s="2510">
        <v>398245.0</v>
      </c>
      <c r="L4046" s="2510">
        <v>13275.0</v>
      </c>
      <c r="M4046" s="2508">
        <v>102.0</v>
      </c>
      <c r="N4046" s="2508">
        <v>24.0</v>
      </c>
      <c r="O4046" s="2508">
        <v>30.0</v>
      </c>
      <c r="P4046" s="2508">
        <v>0.4</v>
      </c>
    </row>
    <row r="4047">
      <c r="A4047" s="2505" t="s">
        <v>35</v>
      </c>
      <c r="B4047" s="2505" t="s">
        <v>783</v>
      </c>
      <c r="C4047" s="2506">
        <v>45586.625</v>
      </c>
      <c r="D4047" s="2506">
        <v>45589.583333333336</v>
      </c>
      <c r="E4047" s="2508">
        <v>71.0</v>
      </c>
      <c r="F4047" s="2508" t="s">
        <v>489</v>
      </c>
      <c r="G4047" s="2508">
        <v>4.0</v>
      </c>
      <c r="H4047" s="2508">
        <v>2.0</v>
      </c>
      <c r="I4047" s="2508">
        <v>986.0</v>
      </c>
      <c r="J4047" s="2508">
        <v>5.0</v>
      </c>
      <c r="K4047" s="2510">
        <v>2498212.0</v>
      </c>
      <c r="L4047" s="2510">
        <v>92526.0</v>
      </c>
      <c r="M4047" s="2508">
        <v>4.0</v>
      </c>
      <c r="N4047" s="2508">
        <v>176.0</v>
      </c>
      <c r="O4047" s="2508">
        <v>27.0</v>
      </c>
      <c r="P4047" s="2508">
        <v>0.4</v>
      </c>
    </row>
    <row r="4048">
      <c r="A4048" s="2505" t="s">
        <v>34</v>
      </c>
      <c r="B4048" s="2505" t="s">
        <v>783</v>
      </c>
      <c r="C4048" s="2506">
        <v>45593.583333333336</v>
      </c>
      <c r="D4048" s="2506">
        <v>45596.583333333336</v>
      </c>
      <c r="E4048" s="2508">
        <v>72.0</v>
      </c>
      <c r="F4048" s="2508" t="s">
        <v>489</v>
      </c>
      <c r="G4048" s="2508">
        <v>8.0</v>
      </c>
      <c r="H4048" s="2508">
        <v>90.0</v>
      </c>
      <c r="I4048" s="2508">
        <v>469.0</v>
      </c>
      <c r="J4048" s="2508">
        <v>83.0</v>
      </c>
      <c r="K4048" s="2510">
        <v>214009.0</v>
      </c>
      <c r="L4048" s="2510">
        <v>8917.0</v>
      </c>
      <c r="M4048" s="2508">
        <v>122.0</v>
      </c>
      <c r="N4048" s="2508">
        <v>17.0</v>
      </c>
      <c r="O4048" s="2508">
        <v>24.0</v>
      </c>
      <c r="P4048" s="2508">
        <v>0.3</v>
      </c>
    </row>
    <row r="4049">
      <c r="A4049" s="2505" t="s">
        <v>33</v>
      </c>
      <c r="B4049" s="2505" t="s">
        <v>783</v>
      </c>
      <c r="C4049" s="2506">
        <v>45600.583333333336</v>
      </c>
      <c r="D4049" s="2506">
        <v>45603.583333333336</v>
      </c>
      <c r="E4049" s="2508">
        <v>72.0</v>
      </c>
      <c r="F4049" s="2508" t="s">
        <v>489</v>
      </c>
      <c r="G4049" s="2508">
        <v>6.0</v>
      </c>
      <c r="H4049" s="2508">
        <v>92.0</v>
      </c>
      <c r="I4049" s="2508">
        <v>484.0</v>
      </c>
      <c r="J4049" s="2508">
        <v>73.0</v>
      </c>
      <c r="K4049" s="2510">
        <v>307791.0</v>
      </c>
      <c r="L4049" s="2510">
        <v>8550.0</v>
      </c>
      <c r="M4049" s="2508">
        <v>115.0</v>
      </c>
      <c r="N4049" s="2508">
        <v>16.0</v>
      </c>
      <c r="O4049" s="2508">
        <v>36.0</v>
      </c>
      <c r="P4049" s="2508">
        <v>0.5</v>
      </c>
    </row>
    <row r="4050">
      <c r="A4050" s="2505" t="s">
        <v>32</v>
      </c>
      <c r="B4050" s="2505" t="s">
        <v>783</v>
      </c>
      <c r="C4050" s="2506">
        <v>45607.583333333336</v>
      </c>
      <c r="D4050" s="2506">
        <v>45610.583333333336</v>
      </c>
      <c r="E4050" s="2508">
        <v>72.0</v>
      </c>
      <c r="F4050" s="2508" t="s">
        <v>489</v>
      </c>
      <c r="G4050" s="2508">
        <v>4.0</v>
      </c>
      <c r="H4050" s="2508">
        <v>62.0</v>
      </c>
      <c r="I4050" s="2508">
        <v>619.0</v>
      </c>
      <c r="J4050" s="2508">
        <v>50.0</v>
      </c>
      <c r="K4050" s="2510">
        <v>494081.0</v>
      </c>
      <c r="L4050" s="2510">
        <v>10512.0</v>
      </c>
      <c r="M4050" s="2508">
        <v>107.0</v>
      </c>
      <c r="N4050" s="2508">
        <v>20.0</v>
      </c>
      <c r="O4050" s="2508">
        <v>47.0</v>
      </c>
      <c r="P4050" s="2508">
        <v>0.7</v>
      </c>
    </row>
    <row r="4051">
      <c r="A4051" s="2505" t="s">
        <v>31</v>
      </c>
      <c r="B4051" s="2505" t="s">
        <v>783</v>
      </c>
      <c r="C4051" s="2506">
        <v>45614.583333333336</v>
      </c>
      <c r="D4051" s="2506">
        <v>45617.583333333336</v>
      </c>
      <c r="E4051" s="2508">
        <v>72.0</v>
      </c>
      <c r="F4051" s="2508" t="s">
        <v>489</v>
      </c>
      <c r="G4051" s="2508">
        <v>5.0</v>
      </c>
      <c r="H4051" s="2508">
        <v>107.0</v>
      </c>
      <c r="I4051" s="2508">
        <v>405.0</v>
      </c>
      <c r="J4051" s="2508">
        <v>90.0</v>
      </c>
      <c r="K4051" s="2510">
        <v>248782.0</v>
      </c>
      <c r="L4051" s="2510">
        <v>7108.0</v>
      </c>
      <c r="M4051" s="2508">
        <v>139.0</v>
      </c>
      <c r="N4051" s="2508">
        <v>14.0</v>
      </c>
      <c r="O4051" s="2508">
        <v>35.0</v>
      </c>
      <c r="P4051" s="2508">
        <v>0.5</v>
      </c>
    </row>
    <row r="4052">
      <c r="A4052" s="2505" t="s">
        <v>30</v>
      </c>
      <c r="B4052" s="2505" t="s">
        <v>783</v>
      </c>
      <c r="C4052" s="2506">
        <v>45621.583333333336</v>
      </c>
      <c r="D4052" s="2506">
        <v>45624.583333333336</v>
      </c>
      <c r="E4052" s="2508">
        <v>72.0</v>
      </c>
      <c r="F4052" s="2508" t="s">
        <v>489</v>
      </c>
      <c r="G4052" s="2508">
        <v>4.0</v>
      </c>
      <c r="H4052" s="2508">
        <v>82.0</v>
      </c>
      <c r="I4052" s="2508">
        <v>541.0</v>
      </c>
      <c r="J4052" s="2508">
        <v>79.0</v>
      </c>
      <c r="K4052" s="2510">
        <v>243181.0</v>
      </c>
      <c r="L4052" s="2510">
        <v>11054.0</v>
      </c>
      <c r="M4052" s="2508">
        <v>105.0</v>
      </c>
      <c r="N4052" s="2508">
        <v>21.0</v>
      </c>
      <c r="O4052" s="2508">
        <v>22.0</v>
      </c>
      <c r="P4052" s="2508">
        <v>0.3</v>
      </c>
    </row>
    <row r="4053">
      <c r="A4053" s="2505" t="s">
        <v>29</v>
      </c>
      <c r="B4053" s="2505" t="s">
        <v>783</v>
      </c>
      <c r="C4053" s="2506">
        <v>45628.583333333336</v>
      </c>
      <c r="D4053" s="2506">
        <v>45631.583333333336</v>
      </c>
      <c r="E4053" s="2508">
        <v>72.0</v>
      </c>
      <c r="F4053" s="2508" t="s">
        <v>489</v>
      </c>
      <c r="G4053" s="2508">
        <v>4.0</v>
      </c>
      <c r="H4053" s="2508">
        <v>76.0</v>
      </c>
      <c r="I4053" s="2508">
        <v>554.0</v>
      </c>
      <c r="J4053" s="2508">
        <v>56.0</v>
      </c>
      <c r="K4053" s="2510">
        <v>388794.0</v>
      </c>
      <c r="L4053" s="2510">
        <v>8100.0</v>
      </c>
      <c r="M4053" s="2508">
        <v>131.0</v>
      </c>
      <c r="N4053" s="2508">
        <v>15.0</v>
      </c>
      <c r="O4053" s="2508">
        <v>48.0</v>
      </c>
      <c r="P4053" s="2508">
        <v>0.7</v>
      </c>
    </row>
    <row r="4054">
      <c r="A4054" s="2505" t="s">
        <v>28</v>
      </c>
      <c r="B4054" s="2505" t="s">
        <v>783</v>
      </c>
      <c r="C4054" s="2506">
        <v>45635.583333333336</v>
      </c>
      <c r="D4054" s="2506">
        <v>45638.583333333336</v>
      </c>
      <c r="E4054" s="2508">
        <v>72.0</v>
      </c>
      <c r="F4054" s="2508" t="s">
        <v>489</v>
      </c>
      <c r="G4054" s="2508">
        <v>5.0</v>
      </c>
      <c r="H4054" s="2508">
        <v>1.0</v>
      </c>
      <c r="I4054" s="2508">
        <v>993.0</v>
      </c>
      <c r="J4054" s="2508">
        <v>4.0</v>
      </c>
      <c r="K4054" s="2510">
        <v>3868504.0</v>
      </c>
      <c r="L4054" s="2510">
        <v>74394.0</v>
      </c>
      <c r="M4054" s="2508">
        <v>11.0</v>
      </c>
      <c r="N4054" s="2508">
        <v>142.0</v>
      </c>
      <c r="O4054" s="2508">
        <v>52.0</v>
      </c>
      <c r="P4054" s="2508">
        <v>0.7</v>
      </c>
    </row>
    <row r="4055">
      <c r="A4055" s="2505" t="s">
        <v>27</v>
      </c>
      <c r="B4055" s="2505" t="s">
        <v>783</v>
      </c>
      <c r="C4055" s="2506">
        <v>45642.583333333336</v>
      </c>
      <c r="D4055" s="2506">
        <v>45645.583333333336</v>
      </c>
      <c r="E4055" s="2508">
        <v>72.0</v>
      </c>
      <c r="F4055" s="2508" t="s">
        <v>489</v>
      </c>
      <c r="G4055" s="2508">
        <v>8.0</v>
      </c>
      <c r="H4055" s="2508">
        <v>90.0</v>
      </c>
      <c r="I4055" s="2508">
        <v>476.0</v>
      </c>
      <c r="J4055" s="2508">
        <v>71.0</v>
      </c>
      <c r="K4055" s="2510">
        <v>286711.0</v>
      </c>
      <c r="L4055" s="2510">
        <v>8192.0</v>
      </c>
      <c r="M4055" s="2508">
        <v>135.0</v>
      </c>
      <c r="N4055" s="2508">
        <v>16.0</v>
      </c>
      <c r="O4055" s="2508">
        <v>35.0</v>
      </c>
      <c r="P4055" s="2508">
        <v>0.5</v>
      </c>
    </row>
    <row r="4056">
      <c r="A4056" s="2505" t="s">
        <v>26</v>
      </c>
      <c r="B4056" s="2505" t="s">
        <v>783</v>
      </c>
      <c r="C4056" s="2506">
        <v>45649.583333333336</v>
      </c>
      <c r="D4056" s="2506">
        <v>45652.583333333336</v>
      </c>
      <c r="E4056" s="2508">
        <v>72.0</v>
      </c>
      <c r="F4056" s="2508" t="s">
        <v>489</v>
      </c>
      <c r="G4056" s="2508">
        <v>5.0</v>
      </c>
      <c r="H4056" s="2508">
        <v>121.0</v>
      </c>
      <c r="I4056" s="2508">
        <v>305.0</v>
      </c>
      <c r="J4056" s="2508">
        <v>102.0</v>
      </c>
      <c r="K4056" s="2510">
        <v>89585.0</v>
      </c>
      <c r="L4056" s="2510">
        <v>8144.0</v>
      </c>
      <c r="M4056" s="2508">
        <v>127.0</v>
      </c>
      <c r="N4056" s="2508">
        <v>15.0</v>
      </c>
      <c r="O4056" s="2508">
        <v>11.0</v>
      </c>
      <c r="P4056" s="2508">
        <v>0.2</v>
      </c>
    </row>
    <row r="4057">
      <c r="A4057" s="2505" t="s">
        <v>25</v>
      </c>
      <c r="B4057" s="2505" t="s">
        <v>783</v>
      </c>
      <c r="C4057" s="2506">
        <v>45656.583333333336</v>
      </c>
      <c r="D4057" s="2506">
        <v>45659.583333333336</v>
      </c>
      <c r="E4057" s="2508">
        <v>72.0</v>
      </c>
      <c r="F4057" s="2508" t="s">
        <v>489</v>
      </c>
      <c r="G4057" s="2508">
        <v>4.0</v>
      </c>
      <c r="H4057" s="2508">
        <v>44.0</v>
      </c>
      <c r="I4057" s="2508">
        <v>654.0</v>
      </c>
      <c r="J4057" s="2508">
        <v>45.0</v>
      </c>
      <c r="K4057" s="2510">
        <v>358672.0</v>
      </c>
      <c r="L4057" s="2510">
        <v>13284.0</v>
      </c>
      <c r="M4057" s="2508">
        <v>91.0</v>
      </c>
      <c r="N4057" s="2508">
        <v>25.0</v>
      </c>
      <c r="O4057" s="2508">
        <v>27.0</v>
      </c>
      <c r="P4057" s="2508">
        <v>0.4</v>
      </c>
    </row>
    <row r="4058">
      <c r="A4058" s="2505" t="s">
        <v>24</v>
      </c>
      <c r="B4058" s="2505" t="s">
        <v>783</v>
      </c>
      <c r="C4058" s="2506">
        <v>45663.583333333336</v>
      </c>
      <c r="D4058" s="2506">
        <v>45666.583333333336</v>
      </c>
      <c r="E4058" s="2508">
        <v>72.0</v>
      </c>
      <c r="F4058" s="2508" t="s">
        <v>489</v>
      </c>
      <c r="G4058" s="2508">
        <v>5.0</v>
      </c>
      <c r="H4058" s="2508">
        <v>50.0</v>
      </c>
      <c r="I4058" s="2508">
        <v>660.0</v>
      </c>
      <c r="J4058" s="2508">
        <v>38.0</v>
      </c>
      <c r="K4058" s="2510">
        <v>488877.0</v>
      </c>
      <c r="L4058" s="2510">
        <v>10402.0</v>
      </c>
      <c r="M4058" s="2508">
        <v>104.0</v>
      </c>
      <c r="N4058" s="2508">
        <v>20.0</v>
      </c>
      <c r="O4058" s="2508">
        <v>47.0</v>
      </c>
      <c r="P4058" s="2508">
        <v>0.7</v>
      </c>
    </row>
    <row r="4059">
      <c r="A4059" s="2505" t="s">
        <v>23</v>
      </c>
      <c r="B4059" s="2505" t="s">
        <v>783</v>
      </c>
      <c r="C4059" s="2506">
        <v>45670.583333333336</v>
      </c>
      <c r="D4059" s="2506">
        <v>45673.583333333336</v>
      </c>
      <c r="E4059" s="2508">
        <v>72.0</v>
      </c>
      <c r="F4059" s="2508" t="s">
        <v>489</v>
      </c>
      <c r="G4059" s="2508">
        <v>5.0</v>
      </c>
      <c r="H4059" s="2508">
        <v>69.0</v>
      </c>
      <c r="I4059" s="2508">
        <v>583.0</v>
      </c>
      <c r="J4059" s="2508">
        <v>46.0</v>
      </c>
      <c r="K4059" s="2510">
        <v>359072.0</v>
      </c>
      <c r="L4059" s="2510">
        <v>7328.0</v>
      </c>
      <c r="M4059" s="2508">
        <v>128.0</v>
      </c>
      <c r="N4059" s="2508">
        <v>14.0</v>
      </c>
      <c r="O4059" s="2508">
        <v>49.0</v>
      </c>
      <c r="P4059" s="2508">
        <v>0.7</v>
      </c>
    </row>
    <row r="4060">
      <c r="A4060" s="2505" t="s">
        <v>22</v>
      </c>
      <c r="B4060" s="2505" t="s">
        <v>783</v>
      </c>
      <c r="C4060" s="2506">
        <v>45677.583333333336</v>
      </c>
      <c r="D4060" s="2506">
        <v>45680.583333333336</v>
      </c>
      <c r="E4060" s="2508">
        <v>72.0</v>
      </c>
      <c r="F4060" s="2508" t="s">
        <v>489</v>
      </c>
      <c r="G4060" s="2508">
        <v>5.0</v>
      </c>
      <c r="H4060" s="2508">
        <v>54.0</v>
      </c>
      <c r="I4060" s="2508">
        <v>667.0</v>
      </c>
      <c r="J4060" s="2508">
        <v>34.0</v>
      </c>
      <c r="K4060" s="2510">
        <v>853099.0</v>
      </c>
      <c r="L4060" s="2510">
        <v>11079.0</v>
      </c>
      <c r="M4060" s="2508">
        <v>115.0</v>
      </c>
      <c r="N4060" s="2508">
        <v>21.0</v>
      </c>
      <c r="O4060" s="2508">
        <v>77.0</v>
      </c>
      <c r="P4060" s="2508">
        <v>1.1</v>
      </c>
    </row>
    <row r="4061">
      <c r="A4061" s="2505" t="s">
        <v>21</v>
      </c>
      <c r="B4061" s="2505" t="s">
        <v>783</v>
      </c>
      <c r="C4061" s="2506">
        <v>45684.583333333336</v>
      </c>
      <c r="D4061" s="2506">
        <v>45687.583333333336</v>
      </c>
      <c r="E4061" s="2508">
        <v>72.0</v>
      </c>
      <c r="F4061" s="2508" t="s">
        <v>489</v>
      </c>
      <c r="G4061" s="2508">
        <v>6.0</v>
      </c>
      <c r="H4061" s="2508">
        <v>65.0</v>
      </c>
      <c r="I4061" s="2508">
        <v>612.0</v>
      </c>
      <c r="J4061" s="2508">
        <v>45.0</v>
      </c>
      <c r="K4061" s="2510">
        <v>519172.0</v>
      </c>
      <c r="L4061" s="2510">
        <v>12074.0</v>
      </c>
      <c r="M4061" s="2508">
        <v>115.0</v>
      </c>
      <c r="N4061" s="2508">
        <v>23.0</v>
      </c>
      <c r="O4061" s="2508">
        <v>43.0</v>
      </c>
      <c r="P4061" s="2508">
        <v>0.6</v>
      </c>
    </row>
    <row r="4062">
      <c r="A4062" s="2505" t="s">
        <v>20</v>
      </c>
      <c r="B4062" s="2505" t="s">
        <v>783</v>
      </c>
      <c r="C4062" s="2506">
        <v>45691.583333333336</v>
      </c>
      <c r="D4062" s="2506">
        <v>45694.583333333336</v>
      </c>
      <c r="E4062" s="2508">
        <v>72.0</v>
      </c>
      <c r="F4062" s="2508" t="s">
        <v>489</v>
      </c>
      <c r="G4062" s="2508">
        <v>5.0</v>
      </c>
      <c r="H4062" s="2508">
        <v>68.0</v>
      </c>
      <c r="I4062" s="2508">
        <v>583.0</v>
      </c>
      <c r="J4062" s="2508">
        <v>48.0</v>
      </c>
      <c r="K4062" s="2510">
        <v>527184.0</v>
      </c>
      <c r="L4062" s="2510">
        <v>7753.0</v>
      </c>
      <c r="M4062" s="2508">
        <v>134.0</v>
      </c>
      <c r="N4062" s="2508">
        <v>15.0</v>
      </c>
      <c r="O4062" s="2508">
        <v>68.0</v>
      </c>
      <c r="P4062" s="2508">
        <v>0.9</v>
      </c>
    </row>
    <row r="4063">
      <c r="A4063" s="2505" t="s">
        <v>19</v>
      </c>
      <c r="B4063" s="2505" t="s">
        <v>783</v>
      </c>
      <c r="C4063" s="2506">
        <v>45698.583333333336</v>
      </c>
      <c r="D4063" s="2506">
        <v>45701.583333333336</v>
      </c>
      <c r="E4063" s="2508">
        <v>72.0</v>
      </c>
      <c r="F4063" s="2508" t="s">
        <v>489</v>
      </c>
      <c r="G4063" s="2508">
        <v>5.0</v>
      </c>
      <c r="H4063" s="2508">
        <v>61.0</v>
      </c>
      <c r="I4063" s="2508">
        <v>599.0</v>
      </c>
      <c r="J4063" s="2508">
        <v>47.0</v>
      </c>
      <c r="K4063" s="2510">
        <v>449327.0</v>
      </c>
      <c r="L4063" s="2510">
        <v>10449.0</v>
      </c>
      <c r="M4063" s="2508">
        <v>109.0</v>
      </c>
      <c r="N4063" s="2508">
        <v>20.0</v>
      </c>
      <c r="O4063" s="2508">
        <v>43.0</v>
      </c>
      <c r="P4063" s="2508">
        <v>0.6</v>
      </c>
    </row>
    <row r="4064">
      <c r="A4064" s="2505" t="s">
        <v>18</v>
      </c>
      <c r="B4064" s="2505" t="s">
        <v>783</v>
      </c>
      <c r="C4064" s="2506">
        <v>45705.583333333336</v>
      </c>
      <c r="D4064" s="2506">
        <v>45708.583333333336</v>
      </c>
      <c r="E4064" s="2508">
        <v>72.0</v>
      </c>
      <c r="F4064" s="2508" t="s">
        <v>489</v>
      </c>
      <c r="G4064" s="2508">
        <v>5.0</v>
      </c>
      <c r="H4064" s="2508">
        <v>12.0</v>
      </c>
      <c r="I4064" s="2508">
        <v>869.0</v>
      </c>
      <c r="J4064" s="2508">
        <v>14.0</v>
      </c>
      <c r="K4064" s="2510">
        <v>1966631.0</v>
      </c>
      <c r="L4064" s="2510">
        <v>40135.0</v>
      </c>
      <c r="M4064" s="2508">
        <v>34.0</v>
      </c>
      <c r="N4064" s="2508">
        <v>76.0</v>
      </c>
      <c r="O4064" s="2508">
        <v>49.0</v>
      </c>
      <c r="P4064" s="2508">
        <v>0.7</v>
      </c>
    </row>
    <row r="4065">
      <c r="A4065" s="2505" t="s">
        <v>17</v>
      </c>
      <c r="B4065" s="2505" t="s">
        <v>783</v>
      </c>
      <c r="C4065" s="2506">
        <v>45712.583333333336</v>
      </c>
      <c r="D4065" s="2506">
        <v>45715.583333333336</v>
      </c>
      <c r="E4065" s="2508">
        <v>72.0</v>
      </c>
      <c r="F4065" s="2508" t="s">
        <v>489</v>
      </c>
      <c r="G4065" s="2508">
        <v>7.0</v>
      </c>
      <c r="H4065" s="2508">
        <v>38.0</v>
      </c>
      <c r="I4065" s="2508">
        <v>724.0</v>
      </c>
      <c r="J4065" s="2508">
        <v>32.0</v>
      </c>
      <c r="K4065" s="2510">
        <v>720098.0</v>
      </c>
      <c r="L4065" s="2510">
        <v>20003.0</v>
      </c>
      <c r="M4065" s="2508">
        <v>71.0</v>
      </c>
      <c r="N4065" s="2508">
        <v>38.0</v>
      </c>
      <c r="O4065" s="2508">
        <v>36.0</v>
      </c>
      <c r="P4065" s="2508">
        <v>0.5</v>
      </c>
    </row>
    <row r="4066">
      <c r="A4066" s="2505" t="s">
        <v>16</v>
      </c>
      <c r="B4066" s="2505" t="s">
        <v>783</v>
      </c>
      <c r="C4066" s="2506">
        <v>45719.583333333336</v>
      </c>
      <c r="D4066" s="2506">
        <v>45722.583333333336</v>
      </c>
      <c r="E4066" s="2508">
        <v>72.0</v>
      </c>
      <c r="F4066" s="2508" t="s">
        <v>489</v>
      </c>
      <c r="G4066" s="2508">
        <v>6.0</v>
      </c>
      <c r="H4066" s="2508">
        <v>100.0</v>
      </c>
      <c r="I4066" s="2508">
        <v>396.0</v>
      </c>
      <c r="J4066" s="2508">
        <v>96.0</v>
      </c>
      <c r="K4066" s="2510">
        <v>110875.0</v>
      </c>
      <c r="L4066" s="2510">
        <v>10080.0</v>
      </c>
      <c r="M4066" s="2508">
        <v>97.0</v>
      </c>
      <c r="N4066" s="2508">
        <v>19.0</v>
      </c>
      <c r="O4066" s="2508">
        <v>11.0</v>
      </c>
      <c r="P4066" s="2508">
        <v>0.2</v>
      </c>
    </row>
    <row r="4067">
      <c r="A4067" s="2505" t="s">
        <v>782</v>
      </c>
      <c r="B4067" s="2505" t="s">
        <v>783</v>
      </c>
      <c r="C4067" s="2506">
        <v>45502.625</v>
      </c>
      <c r="D4067" s="2506">
        <v>45505.583333333336</v>
      </c>
      <c r="E4067" s="2508">
        <v>71.0</v>
      </c>
      <c r="F4067" s="2508" t="s">
        <v>481</v>
      </c>
      <c r="G4067" s="2508">
        <v>3.0</v>
      </c>
      <c r="H4067" s="2508">
        <v>30.0</v>
      </c>
      <c r="I4067" s="2508">
        <v>732.0</v>
      </c>
      <c r="J4067" s="2508">
        <v>28.0</v>
      </c>
      <c r="K4067" s="2510">
        <v>461331.0</v>
      </c>
      <c r="L4067" s="2510">
        <v>35487.0</v>
      </c>
      <c r="M4067" s="2508">
        <v>41.0</v>
      </c>
      <c r="N4067" s="2508">
        <v>50.0</v>
      </c>
      <c r="O4067" s="2508">
        <v>13.0</v>
      </c>
      <c r="P4067" s="2508">
        <v>0.2</v>
      </c>
    </row>
    <row r="4068">
      <c r="A4068" s="2505" t="s">
        <v>46</v>
      </c>
      <c r="B4068" s="2505" t="s">
        <v>783</v>
      </c>
      <c r="C4068" s="2506">
        <v>45509.625</v>
      </c>
      <c r="D4068" s="2506">
        <v>45512.583333333336</v>
      </c>
      <c r="E4068" s="2508">
        <v>71.0</v>
      </c>
      <c r="F4068" s="2508" t="s">
        <v>481</v>
      </c>
      <c r="G4068" s="2508">
        <v>6.0</v>
      </c>
      <c r="H4068" s="2508">
        <v>47.0</v>
      </c>
      <c r="I4068" s="2508">
        <v>675.0</v>
      </c>
      <c r="J4068" s="2508">
        <v>42.0</v>
      </c>
      <c r="K4068" s="2510">
        <v>275013.0</v>
      </c>
      <c r="L4068" s="2510">
        <v>34377.0</v>
      </c>
      <c r="M4068" s="2508">
        <v>37.0</v>
      </c>
      <c r="N4068" s="2508">
        <v>47.0</v>
      </c>
      <c r="O4068" s="2508">
        <v>8.0</v>
      </c>
      <c r="P4068" s="2508">
        <v>0.1</v>
      </c>
    </row>
    <row r="4069">
      <c r="A4069" s="2505" t="s">
        <v>45</v>
      </c>
      <c r="B4069" s="2505" t="s">
        <v>783</v>
      </c>
      <c r="C4069" s="2506">
        <v>45516.625</v>
      </c>
      <c r="D4069" s="2506">
        <v>45519.583333333336</v>
      </c>
      <c r="E4069" s="2508">
        <v>71.0</v>
      </c>
      <c r="F4069" s="2508" t="s">
        <v>481</v>
      </c>
      <c r="G4069" s="2508">
        <v>5.0</v>
      </c>
      <c r="H4069" s="2508">
        <v>75.0</v>
      </c>
      <c r="I4069" s="2508">
        <v>520.0</v>
      </c>
      <c r="J4069" s="2508">
        <v>77.0</v>
      </c>
      <c r="K4069" s="2510">
        <v>123829.0</v>
      </c>
      <c r="L4069" s="2510">
        <v>30957.0</v>
      </c>
      <c r="M4069" s="2508">
        <v>31.0</v>
      </c>
      <c r="N4069" s="2508">
        <v>43.0</v>
      </c>
      <c r="O4069" s="2508">
        <v>4.0</v>
      </c>
      <c r="P4069" s="2508">
        <v>0.1</v>
      </c>
    </row>
    <row r="4070">
      <c r="A4070" s="2505" t="s">
        <v>44</v>
      </c>
      <c r="B4070" s="2505" t="s">
        <v>783</v>
      </c>
      <c r="C4070" s="2506">
        <v>45523.625</v>
      </c>
      <c r="D4070" s="2506">
        <v>45526.583333333336</v>
      </c>
      <c r="E4070" s="2508">
        <v>71.0</v>
      </c>
      <c r="F4070" s="2508" t="s">
        <v>481</v>
      </c>
      <c r="G4070" s="2508">
        <v>5.0</v>
      </c>
      <c r="H4070" s="2508">
        <v>80.0</v>
      </c>
      <c r="I4070" s="2508">
        <v>524.0</v>
      </c>
      <c r="J4070" s="2508">
        <v>70.0</v>
      </c>
      <c r="K4070" s="2510">
        <v>172719.0</v>
      </c>
      <c r="L4070" s="2510">
        <v>21590.0</v>
      </c>
      <c r="M4070" s="2508">
        <v>67.0</v>
      </c>
      <c r="N4070" s="2508">
        <v>30.0</v>
      </c>
      <c r="O4070" s="2508">
        <v>8.0</v>
      </c>
      <c r="P4070" s="2508">
        <v>0.1</v>
      </c>
    </row>
    <row r="4071">
      <c r="A4071" s="2505" t="s">
        <v>43</v>
      </c>
      <c r="B4071" s="2505" t="s">
        <v>783</v>
      </c>
      <c r="C4071" s="2506">
        <v>45530.625</v>
      </c>
      <c r="D4071" s="2506">
        <v>45533.583333333336</v>
      </c>
      <c r="E4071" s="2508">
        <v>71.0</v>
      </c>
      <c r="F4071" s="2508" t="s">
        <v>481</v>
      </c>
      <c r="G4071" s="2508">
        <v>7.0</v>
      </c>
      <c r="H4071" s="2508">
        <v>79.0</v>
      </c>
      <c r="I4071" s="2508">
        <v>507.0</v>
      </c>
      <c r="J4071" s="2508">
        <v>78.0</v>
      </c>
      <c r="K4071" s="2510">
        <v>143532.0</v>
      </c>
      <c r="L4071" s="2510">
        <v>28706.0</v>
      </c>
      <c r="M4071" s="2508">
        <v>45.0</v>
      </c>
      <c r="N4071" s="2508">
        <v>40.0</v>
      </c>
      <c r="O4071" s="2508">
        <v>5.0</v>
      </c>
      <c r="P4071" s="2508">
        <v>0.1</v>
      </c>
    </row>
    <row r="4072">
      <c r="A4072" s="2505" t="s">
        <v>42</v>
      </c>
      <c r="B4072" s="2505" t="s">
        <v>783</v>
      </c>
      <c r="C4072" s="2506">
        <v>45537.708333333336</v>
      </c>
      <c r="D4072" s="2506">
        <v>45540.666666666664</v>
      </c>
      <c r="E4072" s="2508">
        <v>71.0</v>
      </c>
      <c r="F4072" s="2508" t="s">
        <v>481</v>
      </c>
      <c r="G4072" s="2508">
        <v>6.0</v>
      </c>
      <c r="H4072" s="2508">
        <v>38.0</v>
      </c>
      <c r="I4072" s="2508">
        <v>710.0</v>
      </c>
      <c r="J4072" s="2508">
        <v>39.0</v>
      </c>
      <c r="K4072" s="2510">
        <v>354612.0</v>
      </c>
      <c r="L4072" s="2510">
        <v>35461.0</v>
      </c>
      <c r="M4072" s="2508">
        <v>39.0</v>
      </c>
      <c r="N4072" s="2508">
        <v>49.0</v>
      </c>
      <c r="O4072" s="2508">
        <v>10.0</v>
      </c>
      <c r="P4072" s="2508">
        <v>0.1</v>
      </c>
    </row>
    <row r="4073">
      <c r="A4073" s="2505" t="s">
        <v>41</v>
      </c>
      <c r="B4073" s="2505" t="s">
        <v>783</v>
      </c>
      <c r="C4073" s="2506">
        <v>45544.708333333336</v>
      </c>
      <c r="D4073" s="2506">
        <v>45547.583333333336</v>
      </c>
      <c r="E4073" s="2508">
        <v>69.0</v>
      </c>
      <c r="F4073" s="2508" t="s">
        <v>481</v>
      </c>
      <c r="G4073" s="2508">
        <v>6.0</v>
      </c>
      <c r="H4073" s="2508">
        <v>69.0</v>
      </c>
      <c r="I4073" s="2508">
        <v>579.0</v>
      </c>
      <c r="J4073" s="2508">
        <v>73.0</v>
      </c>
      <c r="K4073" s="2510">
        <v>169687.0</v>
      </c>
      <c r="L4073" s="2510">
        <v>33937.0</v>
      </c>
      <c r="M4073" s="2508">
        <v>40.0</v>
      </c>
      <c r="N4073" s="2508">
        <v>47.0</v>
      </c>
      <c r="O4073" s="2508">
        <v>5.0</v>
      </c>
      <c r="P4073" s="2508">
        <v>0.1</v>
      </c>
    </row>
    <row r="4074">
      <c r="A4074" s="2505" t="s">
        <v>40</v>
      </c>
      <c r="B4074" s="2505" t="s">
        <v>783</v>
      </c>
      <c r="C4074" s="2506">
        <v>45551.708333333336</v>
      </c>
      <c r="D4074" s="2506">
        <v>45554.583333333336</v>
      </c>
      <c r="E4074" s="2508">
        <v>69.0</v>
      </c>
      <c r="F4074" s="2508" t="s">
        <v>481</v>
      </c>
      <c r="G4074" s="2508">
        <v>5.0</v>
      </c>
      <c r="H4074" s="2508">
        <v>69.0</v>
      </c>
      <c r="I4074" s="2508">
        <v>608.0</v>
      </c>
      <c r="J4074" s="2508">
        <v>61.0</v>
      </c>
      <c r="K4074" s="2510">
        <v>192920.0</v>
      </c>
      <c r="L4074" s="2510">
        <v>27560.0</v>
      </c>
      <c r="M4074" s="2508">
        <v>46.0</v>
      </c>
      <c r="N4074" s="2508">
        <v>38.0</v>
      </c>
      <c r="O4074" s="2508">
        <v>7.0</v>
      </c>
      <c r="P4074" s="2508">
        <v>0.1</v>
      </c>
    </row>
    <row r="4075">
      <c r="A4075" s="2505" t="s">
        <v>39</v>
      </c>
      <c r="B4075" s="2505" t="s">
        <v>783</v>
      </c>
      <c r="C4075" s="2506">
        <v>45558.708333333336</v>
      </c>
      <c r="D4075" s="2506">
        <v>45561.583333333336</v>
      </c>
      <c r="E4075" s="2508">
        <v>69.0</v>
      </c>
      <c r="F4075" s="2508" t="s">
        <v>481</v>
      </c>
      <c r="G4075" s="2508">
        <v>5.0</v>
      </c>
      <c r="H4075" s="2508">
        <v>93.0</v>
      </c>
      <c r="I4075" s="2508">
        <v>480.0</v>
      </c>
      <c r="J4075" s="2508">
        <v>84.0</v>
      </c>
      <c r="K4075" s="2510">
        <v>156195.0</v>
      </c>
      <c r="L4075" s="2510">
        <v>22314.0</v>
      </c>
      <c r="M4075" s="2508">
        <v>76.0</v>
      </c>
      <c r="N4075" s="2508">
        <v>31.0</v>
      </c>
      <c r="O4075" s="2508">
        <v>7.0</v>
      </c>
      <c r="P4075" s="2508">
        <v>0.1</v>
      </c>
    </row>
    <row r="4076">
      <c r="A4076" s="2505" t="s">
        <v>38</v>
      </c>
      <c r="B4076" s="2505" t="s">
        <v>783</v>
      </c>
      <c r="C4076" s="2506">
        <v>45565.708333333336</v>
      </c>
      <c r="D4076" s="2506">
        <v>45568.583333333336</v>
      </c>
      <c r="E4076" s="2508">
        <v>69.0</v>
      </c>
      <c r="F4076" s="2508" t="s">
        <v>481</v>
      </c>
      <c r="G4076" s="2508">
        <v>6.0</v>
      </c>
      <c r="H4076" s="2508">
        <v>121.0</v>
      </c>
      <c r="I4076" s="2508">
        <v>349.0</v>
      </c>
      <c r="J4076" s="2508">
        <v>105.0</v>
      </c>
      <c r="K4076" s="2510">
        <v>101881.0</v>
      </c>
      <c r="L4076" s="2510">
        <v>16980.0</v>
      </c>
      <c r="M4076" s="2508">
        <v>91.0</v>
      </c>
      <c r="N4076" s="2508">
        <v>23.0</v>
      </c>
      <c r="O4076" s="2508">
        <v>6.0</v>
      </c>
      <c r="P4076" s="2508">
        <v>0.1</v>
      </c>
    </row>
    <row r="4077">
      <c r="A4077" s="2505" t="s">
        <v>37</v>
      </c>
      <c r="B4077" s="2505" t="s">
        <v>783</v>
      </c>
      <c r="C4077" s="2506">
        <v>45572.625</v>
      </c>
      <c r="D4077" s="2506">
        <v>45575.583333333336</v>
      </c>
      <c r="E4077" s="2508">
        <v>71.0</v>
      </c>
      <c r="F4077" s="2508" t="s">
        <v>481</v>
      </c>
      <c r="G4077" s="2508">
        <v>4.0</v>
      </c>
      <c r="H4077" s="2508">
        <v>57.0</v>
      </c>
      <c r="I4077" s="2508">
        <v>609.0</v>
      </c>
      <c r="J4077" s="2508">
        <v>63.0</v>
      </c>
      <c r="K4077" s="2510">
        <v>304724.0</v>
      </c>
      <c r="L4077" s="2510">
        <v>30472.0</v>
      </c>
      <c r="M4077" s="2508">
        <v>48.0</v>
      </c>
      <c r="N4077" s="2508">
        <v>42.0</v>
      </c>
      <c r="O4077" s="2508">
        <v>10.0</v>
      </c>
      <c r="P4077" s="2508">
        <v>0.1</v>
      </c>
    </row>
    <row r="4078">
      <c r="A4078" s="2505" t="s">
        <v>36</v>
      </c>
      <c r="B4078" s="2505" t="s">
        <v>783</v>
      </c>
      <c r="C4078" s="2506">
        <v>45579.625</v>
      </c>
      <c r="D4078" s="2506">
        <v>45582.583333333336</v>
      </c>
      <c r="E4078" s="2508">
        <v>71.0</v>
      </c>
      <c r="F4078" s="2508" t="s">
        <v>481</v>
      </c>
      <c r="G4078" s="2508">
        <v>6.0</v>
      </c>
      <c r="H4078" s="2508">
        <v>57.0</v>
      </c>
      <c r="I4078" s="2508">
        <v>645.0</v>
      </c>
      <c r="J4078" s="2508">
        <v>44.0</v>
      </c>
      <c r="K4078" s="2510">
        <v>468602.0</v>
      </c>
      <c r="L4078" s="2510">
        <v>21300.0</v>
      </c>
      <c r="M4078" s="2508">
        <v>82.0</v>
      </c>
      <c r="N4078" s="2508">
        <v>29.0</v>
      </c>
      <c r="O4078" s="2508">
        <v>22.0</v>
      </c>
      <c r="P4078" s="2508">
        <v>0.3</v>
      </c>
    </row>
    <row r="4079">
      <c r="A4079" s="2505" t="s">
        <v>35</v>
      </c>
      <c r="B4079" s="2505" t="s">
        <v>783</v>
      </c>
      <c r="C4079" s="2506">
        <v>45586.625</v>
      </c>
      <c r="D4079" s="2506">
        <v>45589.583333333336</v>
      </c>
      <c r="E4079" s="2508">
        <v>71.0</v>
      </c>
      <c r="F4079" s="2508" t="s">
        <v>481</v>
      </c>
      <c r="G4079" s="2508">
        <v>6.0</v>
      </c>
      <c r="H4079" s="2508">
        <v>50.0</v>
      </c>
      <c r="I4079" s="2508">
        <v>656.0</v>
      </c>
      <c r="J4079" s="2508">
        <v>44.0</v>
      </c>
      <c r="K4079" s="2510">
        <v>340177.0</v>
      </c>
      <c r="L4079" s="2510">
        <v>20010.0</v>
      </c>
      <c r="M4079" s="2508">
        <v>67.0</v>
      </c>
      <c r="N4079" s="2508">
        <v>29.0</v>
      </c>
      <c r="O4079" s="2508">
        <v>17.0</v>
      </c>
      <c r="P4079" s="2508">
        <v>0.2</v>
      </c>
    </row>
    <row r="4080">
      <c r="A4080" s="2505" t="s">
        <v>34</v>
      </c>
      <c r="B4080" s="2505" t="s">
        <v>783</v>
      </c>
      <c r="C4080" s="2506">
        <v>45593.583333333336</v>
      </c>
      <c r="D4080" s="2506">
        <v>45596.583333333336</v>
      </c>
      <c r="E4080" s="2508">
        <v>72.0</v>
      </c>
      <c r="F4080" s="2508" t="s">
        <v>481</v>
      </c>
      <c r="G4080" s="2508">
        <v>6.0</v>
      </c>
      <c r="H4080" s="2508">
        <v>89.0</v>
      </c>
      <c r="I4080" s="2508">
        <v>472.0</v>
      </c>
      <c r="J4080" s="2508">
        <v>75.0</v>
      </c>
      <c r="K4080" s="2510">
        <v>241256.0</v>
      </c>
      <c r="L4080" s="2510">
        <v>16084.0</v>
      </c>
      <c r="M4080" s="2508">
        <v>90.0</v>
      </c>
      <c r="N4080" s="2508">
        <v>23.0</v>
      </c>
      <c r="O4080" s="2508">
        <v>15.0</v>
      </c>
      <c r="P4080" s="2508">
        <v>0.2</v>
      </c>
    </row>
    <row r="4081">
      <c r="A4081" s="2505" t="s">
        <v>33</v>
      </c>
      <c r="B4081" s="2505" t="s">
        <v>783</v>
      </c>
      <c r="C4081" s="2506">
        <v>45600.583333333336</v>
      </c>
      <c r="D4081" s="2506">
        <v>45603.583333333336</v>
      </c>
      <c r="E4081" s="2508">
        <v>72.0</v>
      </c>
      <c r="F4081" s="2508" t="s">
        <v>481</v>
      </c>
      <c r="G4081" s="2508">
        <v>5.0</v>
      </c>
      <c r="H4081" s="2508">
        <v>56.0</v>
      </c>
      <c r="I4081" s="2508">
        <v>649.0</v>
      </c>
      <c r="J4081" s="2508">
        <v>47.0</v>
      </c>
      <c r="K4081" s="2510">
        <v>541244.0</v>
      </c>
      <c r="L4081" s="2510">
        <v>22552.0</v>
      </c>
      <c r="M4081" s="2508">
        <v>65.0</v>
      </c>
      <c r="N4081" s="2508">
        <v>33.0</v>
      </c>
      <c r="O4081" s="2508">
        <v>24.0</v>
      </c>
      <c r="P4081" s="2508">
        <v>0.3</v>
      </c>
    </row>
    <row r="4082">
      <c r="A4082" s="2505" t="s">
        <v>32</v>
      </c>
      <c r="B4082" s="2505" t="s">
        <v>783</v>
      </c>
      <c r="C4082" s="2506">
        <v>45607.583333333336</v>
      </c>
      <c r="D4082" s="2506">
        <v>45610.583333333336</v>
      </c>
      <c r="E4082" s="2508">
        <v>72.0</v>
      </c>
      <c r="F4082" s="2508" t="s">
        <v>481</v>
      </c>
      <c r="G4082" s="2508">
        <v>5.0</v>
      </c>
      <c r="H4082" s="2508">
        <v>55.0</v>
      </c>
      <c r="I4082" s="2508">
        <v>659.0</v>
      </c>
      <c r="J4082" s="2508">
        <v>46.0</v>
      </c>
      <c r="K4082" s="2510">
        <v>544596.0</v>
      </c>
      <c r="L4082" s="2510">
        <v>21784.0</v>
      </c>
      <c r="M4082" s="2508">
        <v>63.0</v>
      </c>
      <c r="N4082" s="2508">
        <v>32.0</v>
      </c>
      <c r="O4082" s="2508">
        <v>25.0</v>
      </c>
      <c r="P4082" s="2508">
        <v>0.3</v>
      </c>
    </row>
    <row r="4083">
      <c r="A4083" s="2505" t="s">
        <v>31</v>
      </c>
      <c r="B4083" s="2505" t="s">
        <v>783</v>
      </c>
      <c r="C4083" s="2506">
        <v>45614.583333333336</v>
      </c>
      <c r="D4083" s="2506">
        <v>45617.583333333336</v>
      </c>
      <c r="E4083" s="2508">
        <v>72.0</v>
      </c>
      <c r="F4083" s="2508" t="s">
        <v>481</v>
      </c>
      <c r="G4083" s="2508">
        <v>6.0</v>
      </c>
      <c r="H4083" s="2508">
        <v>45.0</v>
      </c>
      <c r="I4083" s="2508">
        <v>697.0</v>
      </c>
      <c r="J4083" s="2508">
        <v>44.0</v>
      </c>
      <c r="K4083" s="2510">
        <v>667664.0</v>
      </c>
      <c r="L4083" s="2510">
        <v>41729.0</v>
      </c>
      <c r="M4083" s="2508">
        <v>49.0</v>
      </c>
      <c r="N4083" s="2508">
        <v>61.0</v>
      </c>
      <c r="O4083" s="2508">
        <v>16.0</v>
      </c>
      <c r="P4083" s="2508">
        <v>0.2</v>
      </c>
    </row>
    <row r="4084">
      <c r="A4084" s="2505" t="s">
        <v>30</v>
      </c>
      <c r="B4084" s="2505" t="s">
        <v>783</v>
      </c>
      <c r="C4084" s="2506">
        <v>45621.583333333336</v>
      </c>
      <c r="D4084" s="2506">
        <v>45624.583333333336</v>
      </c>
      <c r="E4084" s="2508">
        <v>72.0</v>
      </c>
      <c r="F4084" s="2508" t="s">
        <v>481</v>
      </c>
      <c r="G4084" s="2508">
        <v>6.0</v>
      </c>
      <c r="H4084" s="2508">
        <v>48.0</v>
      </c>
      <c r="I4084" s="2508">
        <v>696.0</v>
      </c>
      <c r="J4084" s="2508">
        <v>55.0</v>
      </c>
      <c r="K4084" s="2510">
        <v>362501.0</v>
      </c>
      <c r="L4084" s="2510">
        <v>51786.0</v>
      </c>
      <c r="M4084" s="2508">
        <v>31.0</v>
      </c>
      <c r="N4084" s="2508">
        <v>75.0</v>
      </c>
      <c r="O4084" s="2508">
        <v>7.0</v>
      </c>
      <c r="P4084" s="2508">
        <v>0.1</v>
      </c>
    </row>
    <row r="4085">
      <c r="A4085" s="2505" t="s">
        <v>29</v>
      </c>
      <c r="B4085" s="2505" t="s">
        <v>783</v>
      </c>
      <c r="C4085" s="2506">
        <v>45628.583333333336</v>
      </c>
      <c r="D4085" s="2506">
        <v>45631.583333333336</v>
      </c>
      <c r="E4085" s="2508">
        <v>72.0</v>
      </c>
      <c r="F4085" s="2508" t="s">
        <v>481</v>
      </c>
      <c r="G4085" s="2508">
        <v>5.0</v>
      </c>
      <c r="H4085" s="2508">
        <v>103.0</v>
      </c>
      <c r="I4085" s="2508">
        <v>447.0</v>
      </c>
      <c r="J4085" s="2508">
        <v>95.0</v>
      </c>
      <c r="K4085" s="2510">
        <v>223176.0</v>
      </c>
      <c r="L4085" s="2510">
        <v>22318.0</v>
      </c>
      <c r="M4085" s="2508">
        <v>77.0</v>
      </c>
      <c r="N4085" s="2508">
        <v>32.0</v>
      </c>
      <c r="O4085" s="2508">
        <v>10.0</v>
      </c>
      <c r="P4085" s="2508">
        <v>0.1</v>
      </c>
    </row>
    <row r="4086">
      <c r="A4086" s="2505" t="s">
        <v>28</v>
      </c>
      <c r="B4086" s="2505" t="s">
        <v>783</v>
      </c>
      <c r="C4086" s="2506">
        <v>45635.583333333336</v>
      </c>
      <c r="D4086" s="2506">
        <v>45638.583333333336</v>
      </c>
      <c r="E4086" s="2508">
        <v>72.0</v>
      </c>
      <c r="F4086" s="2508" t="s">
        <v>481</v>
      </c>
      <c r="G4086" s="2508">
        <v>4.0</v>
      </c>
      <c r="H4086" s="2508">
        <v>69.0</v>
      </c>
      <c r="I4086" s="2508">
        <v>597.0</v>
      </c>
      <c r="J4086" s="2508">
        <v>66.0</v>
      </c>
      <c r="K4086" s="2510">
        <v>301181.0</v>
      </c>
      <c r="L4086" s="2510">
        <v>37648.0</v>
      </c>
      <c r="M4086" s="2508">
        <v>45.0</v>
      </c>
      <c r="N4086" s="2508">
        <v>55.0</v>
      </c>
      <c r="O4086" s="2508">
        <v>8.0</v>
      </c>
      <c r="P4086" s="2508">
        <v>0.1</v>
      </c>
    </row>
    <row r="4087">
      <c r="A4087" s="2505" t="s">
        <v>27</v>
      </c>
      <c r="B4087" s="2505" t="s">
        <v>783</v>
      </c>
      <c r="C4087" s="2506">
        <v>45642.583333333336</v>
      </c>
      <c r="D4087" s="2506">
        <v>45645.583333333336</v>
      </c>
      <c r="E4087" s="2508">
        <v>72.0</v>
      </c>
      <c r="F4087" s="2508" t="s">
        <v>481</v>
      </c>
      <c r="G4087" s="2508">
        <v>5.0</v>
      </c>
      <c r="H4087" s="2508">
        <v>88.0</v>
      </c>
      <c r="I4087" s="2508">
        <v>485.0</v>
      </c>
      <c r="J4087" s="2508">
        <v>82.0</v>
      </c>
      <c r="K4087" s="2510">
        <v>239121.0</v>
      </c>
      <c r="L4087" s="2510">
        <v>21738.0</v>
      </c>
      <c r="M4087" s="2508">
        <v>88.0</v>
      </c>
      <c r="N4087" s="2508">
        <v>32.0</v>
      </c>
      <c r="O4087" s="2508">
        <v>11.0</v>
      </c>
      <c r="P4087" s="2508">
        <v>0.2</v>
      </c>
    </row>
    <row r="4088">
      <c r="A4088" s="2505" t="s">
        <v>26</v>
      </c>
      <c r="B4088" s="2505" t="s">
        <v>783</v>
      </c>
      <c r="C4088" s="2506">
        <v>45649.583333333336</v>
      </c>
      <c r="D4088" s="2506">
        <v>45652.583333333336</v>
      </c>
      <c r="E4088" s="2508">
        <v>72.0</v>
      </c>
      <c r="F4088" s="2508" t="s">
        <v>481</v>
      </c>
      <c r="G4088" s="2508">
        <v>5.0</v>
      </c>
      <c r="H4088" s="2508">
        <v>108.0</v>
      </c>
      <c r="I4088" s="2508">
        <v>355.0</v>
      </c>
      <c r="J4088" s="2508">
        <v>105.0</v>
      </c>
      <c r="K4088" s="2510">
        <v>77298.0</v>
      </c>
      <c r="L4088" s="2510">
        <v>25766.0</v>
      </c>
      <c r="M4088" s="2508">
        <v>67.0</v>
      </c>
      <c r="N4088" s="2508">
        <v>37.0</v>
      </c>
      <c r="O4088" s="2508">
        <v>3.0</v>
      </c>
      <c r="P4088" s="2508">
        <v>0.0</v>
      </c>
    </row>
    <row r="4089">
      <c r="A4089" s="2505" t="s">
        <v>25</v>
      </c>
      <c r="B4089" s="2505" t="s">
        <v>783</v>
      </c>
      <c r="C4089" s="2506">
        <v>45656.583333333336</v>
      </c>
      <c r="D4089" s="2506">
        <v>45659.583333333336</v>
      </c>
      <c r="E4089" s="2508">
        <v>72.0</v>
      </c>
      <c r="F4089" s="2508" t="s">
        <v>481</v>
      </c>
      <c r="G4089" s="2508">
        <v>3.0</v>
      </c>
      <c r="H4089" s="2508">
        <v>151.0</v>
      </c>
      <c r="I4089" s="2508">
        <v>150.0</v>
      </c>
      <c r="J4089" s="2508">
        <v>138.0</v>
      </c>
      <c r="K4089" s="2510">
        <v>32130.0</v>
      </c>
      <c r="L4089" s="2510">
        <v>10710.0</v>
      </c>
      <c r="M4089" s="2508">
        <v>129.0</v>
      </c>
      <c r="N4089" s="2508">
        <v>16.0</v>
      </c>
      <c r="O4089" s="2508">
        <v>3.0</v>
      </c>
      <c r="P4089" s="2508">
        <v>0.0</v>
      </c>
    </row>
    <row r="4090">
      <c r="A4090" s="2505" t="s">
        <v>24</v>
      </c>
      <c r="B4090" s="2505" t="s">
        <v>783</v>
      </c>
      <c r="C4090" s="2506">
        <v>45663.583333333336</v>
      </c>
      <c r="D4090" s="2506">
        <v>45666.583333333336</v>
      </c>
      <c r="E4090" s="2508">
        <v>72.0</v>
      </c>
      <c r="F4090" s="2508" t="s">
        <v>481</v>
      </c>
      <c r="G4090" s="2508">
        <v>3.0</v>
      </c>
      <c r="H4090" s="2508">
        <v>56.0</v>
      </c>
      <c r="I4090" s="2508">
        <v>639.0</v>
      </c>
      <c r="J4090" s="2508">
        <v>66.0</v>
      </c>
      <c r="K4090" s="2510">
        <v>270929.0</v>
      </c>
      <c r="L4090" s="2510">
        <v>54186.0</v>
      </c>
      <c r="M4090" s="2508">
        <v>21.0</v>
      </c>
      <c r="N4090" s="2508">
        <v>79.0</v>
      </c>
      <c r="O4090" s="2508">
        <v>5.0</v>
      </c>
      <c r="P4090" s="2508">
        <v>0.1</v>
      </c>
    </row>
    <row r="4091">
      <c r="A4091" s="2505" t="s">
        <v>23</v>
      </c>
      <c r="B4091" s="2505" t="s">
        <v>783</v>
      </c>
      <c r="C4091" s="2506">
        <v>45670.583333333336</v>
      </c>
      <c r="D4091" s="2506">
        <v>45673.583333333336</v>
      </c>
      <c r="E4091" s="2508">
        <v>72.0</v>
      </c>
      <c r="F4091" s="2508" t="s">
        <v>481</v>
      </c>
      <c r="G4091" s="2508">
        <v>5.0</v>
      </c>
      <c r="H4091" s="2508">
        <v>63.0</v>
      </c>
      <c r="I4091" s="2508">
        <v>606.0</v>
      </c>
      <c r="J4091" s="2508">
        <v>57.0</v>
      </c>
      <c r="K4091" s="2510">
        <v>311132.0</v>
      </c>
      <c r="L4091" s="2510">
        <v>28285.0</v>
      </c>
      <c r="M4091" s="2508">
        <v>52.0</v>
      </c>
      <c r="N4091" s="2508">
        <v>41.0</v>
      </c>
      <c r="O4091" s="2508">
        <v>11.0</v>
      </c>
      <c r="P4091" s="2508">
        <v>0.2</v>
      </c>
    </row>
    <row r="4092">
      <c r="A4092" s="2505" t="s">
        <v>22</v>
      </c>
      <c r="B4092" s="2505" t="s">
        <v>783</v>
      </c>
      <c r="C4092" s="2506">
        <v>45677.583333333336</v>
      </c>
      <c r="D4092" s="2506">
        <v>45680.583333333336</v>
      </c>
      <c r="E4092" s="2508">
        <v>72.0</v>
      </c>
      <c r="F4092" s="2508" t="s">
        <v>481</v>
      </c>
      <c r="G4092" s="2508">
        <v>5.0</v>
      </c>
      <c r="H4092" s="2508">
        <v>88.0</v>
      </c>
      <c r="I4092" s="2508">
        <v>512.0</v>
      </c>
      <c r="J4092" s="2508">
        <v>67.0</v>
      </c>
      <c r="K4092" s="2510">
        <v>385719.0</v>
      </c>
      <c r="L4092" s="2510">
        <v>21429.0</v>
      </c>
      <c r="M4092" s="2508">
        <v>90.0</v>
      </c>
      <c r="N4092" s="2508">
        <v>31.0</v>
      </c>
      <c r="O4092" s="2508">
        <v>18.0</v>
      </c>
      <c r="P4092" s="2508">
        <v>0.3</v>
      </c>
    </row>
    <row r="4093">
      <c r="A4093" s="2505" t="s">
        <v>21</v>
      </c>
      <c r="B4093" s="2505" t="s">
        <v>783</v>
      </c>
      <c r="C4093" s="2506">
        <v>45684.583333333336</v>
      </c>
      <c r="D4093" s="2506">
        <v>45687.583333333336</v>
      </c>
      <c r="E4093" s="2508">
        <v>72.0</v>
      </c>
      <c r="F4093" s="2508" t="s">
        <v>481</v>
      </c>
      <c r="G4093" s="2508">
        <v>6.0</v>
      </c>
      <c r="H4093" s="2508">
        <v>57.0</v>
      </c>
      <c r="I4093" s="2508">
        <v>645.0</v>
      </c>
      <c r="J4093" s="2508">
        <v>49.0</v>
      </c>
      <c r="K4093" s="2510">
        <v>497219.0</v>
      </c>
      <c r="L4093" s="2510">
        <v>33148.0</v>
      </c>
      <c r="M4093" s="2508">
        <v>61.0</v>
      </c>
      <c r="N4093" s="2508">
        <v>48.0</v>
      </c>
      <c r="O4093" s="2508">
        <v>15.0</v>
      </c>
      <c r="P4093" s="2508">
        <v>0.2</v>
      </c>
    </row>
    <row r="4094">
      <c r="A4094" s="2505" t="s">
        <v>20</v>
      </c>
      <c r="B4094" s="2505" t="s">
        <v>783</v>
      </c>
      <c r="C4094" s="2506">
        <v>45691.583333333336</v>
      </c>
      <c r="D4094" s="2506">
        <v>45694.583333333336</v>
      </c>
      <c r="E4094" s="2508">
        <v>72.0</v>
      </c>
      <c r="F4094" s="2508" t="s">
        <v>481</v>
      </c>
      <c r="G4094" s="2508">
        <v>6.0</v>
      </c>
      <c r="H4094" s="2508">
        <v>44.0</v>
      </c>
      <c r="I4094" s="2508">
        <v>723.0</v>
      </c>
      <c r="J4094" s="2508">
        <v>41.0</v>
      </c>
      <c r="K4094" s="2510">
        <v>651432.0</v>
      </c>
      <c r="L4094" s="2510">
        <v>43429.0</v>
      </c>
      <c r="M4094" s="2508">
        <v>48.0</v>
      </c>
      <c r="N4094" s="2508">
        <v>63.0</v>
      </c>
      <c r="O4094" s="2508">
        <v>15.0</v>
      </c>
      <c r="P4094" s="2508">
        <v>0.2</v>
      </c>
    </row>
    <row r="4095">
      <c r="A4095" s="2505" t="s">
        <v>19</v>
      </c>
      <c r="B4095" s="2505" t="s">
        <v>783</v>
      </c>
      <c r="C4095" s="2506">
        <v>45698.583333333336</v>
      </c>
      <c r="D4095" s="2506">
        <v>45701.583333333336</v>
      </c>
      <c r="E4095" s="2508">
        <v>72.0</v>
      </c>
      <c r="F4095" s="2508" t="s">
        <v>481</v>
      </c>
      <c r="G4095" s="2508">
        <v>6.0</v>
      </c>
      <c r="H4095" s="2508">
        <v>121.0</v>
      </c>
      <c r="I4095" s="2508">
        <v>325.0</v>
      </c>
      <c r="J4095" s="2508">
        <v>114.0</v>
      </c>
      <c r="K4095" s="2510">
        <v>83523.0</v>
      </c>
      <c r="L4095" s="2510">
        <v>20881.0</v>
      </c>
      <c r="M4095" s="2508">
        <v>82.0</v>
      </c>
      <c r="N4095" s="2508">
        <v>30.0</v>
      </c>
      <c r="O4095" s="2508">
        <v>4.0</v>
      </c>
      <c r="P4095" s="2508">
        <v>0.1</v>
      </c>
    </row>
    <row r="4096">
      <c r="A4096" s="2505" t="s">
        <v>18</v>
      </c>
      <c r="B4096" s="2505" t="s">
        <v>783</v>
      </c>
      <c r="C4096" s="2506">
        <v>45705.583333333336</v>
      </c>
      <c r="D4096" s="2506">
        <v>45708.583333333336</v>
      </c>
      <c r="E4096" s="2508">
        <v>72.0</v>
      </c>
      <c r="F4096" s="2508" t="s">
        <v>481</v>
      </c>
      <c r="G4096" s="2508">
        <v>5.0</v>
      </c>
      <c r="H4096" s="2508">
        <v>123.0</v>
      </c>
      <c r="I4096" s="2508">
        <v>303.0</v>
      </c>
      <c r="J4096" s="2508">
        <v>120.0</v>
      </c>
      <c r="K4096" s="2510">
        <v>91711.0</v>
      </c>
      <c r="L4096" s="2510">
        <v>18342.0</v>
      </c>
      <c r="M4096" s="2508">
        <v>91.0</v>
      </c>
      <c r="N4096" s="2508">
        <v>27.0</v>
      </c>
      <c r="O4096" s="2508">
        <v>5.0</v>
      </c>
      <c r="P4096" s="2508">
        <v>0.1</v>
      </c>
    </row>
    <row r="4097">
      <c r="A4097" s="2505" t="s">
        <v>17</v>
      </c>
      <c r="B4097" s="2505" t="s">
        <v>783</v>
      </c>
      <c r="C4097" s="2506">
        <v>45712.583333333336</v>
      </c>
      <c r="D4097" s="2506">
        <v>45715.583333333336</v>
      </c>
      <c r="E4097" s="2508">
        <v>72.0</v>
      </c>
      <c r="F4097" s="2508" t="s">
        <v>481</v>
      </c>
      <c r="G4097" s="2508">
        <v>4.0</v>
      </c>
      <c r="H4097" s="2508">
        <v>65.0</v>
      </c>
      <c r="I4097" s="2508">
        <v>587.0</v>
      </c>
      <c r="J4097" s="2508">
        <v>65.0</v>
      </c>
      <c r="K4097" s="2510">
        <v>320436.0</v>
      </c>
      <c r="L4097" s="2510">
        <v>29131.0</v>
      </c>
      <c r="M4097" s="2508">
        <v>64.0</v>
      </c>
      <c r="N4097" s="2508">
        <v>42.0</v>
      </c>
      <c r="O4097" s="2508">
        <v>11.0</v>
      </c>
      <c r="P4097" s="2508">
        <v>0.2</v>
      </c>
    </row>
    <row r="4098">
      <c r="A4098" s="2505" t="s">
        <v>16</v>
      </c>
      <c r="B4098" s="2505" t="s">
        <v>783</v>
      </c>
      <c r="C4098" s="2506">
        <v>45719.583333333336</v>
      </c>
      <c r="D4098" s="2506">
        <v>45722.583333333336</v>
      </c>
      <c r="E4098" s="2508">
        <v>72.0</v>
      </c>
      <c r="F4098" s="2508" t="s">
        <v>481</v>
      </c>
      <c r="G4098" s="2508">
        <v>5.0</v>
      </c>
      <c r="H4098" s="2508">
        <v>93.0</v>
      </c>
      <c r="I4098" s="2508">
        <v>427.0</v>
      </c>
      <c r="J4098" s="2508">
        <v>100.0</v>
      </c>
      <c r="K4098" s="2510">
        <v>100652.0</v>
      </c>
      <c r="L4098" s="2510">
        <v>25163.0</v>
      </c>
      <c r="M4098" s="2508">
        <v>58.0</v>
      </c>
      <c r="N4098" s="2508">
        <v>37.0</v>
      </c>
      <c r="O4098" s="2508">
        <v>4.0</v>
      </c>
      <c r="P4098" s="2508">
        <v>0.1</v>
      </c>
    </row>
    <row r="4099">
      <c r="A4099" s="2505" t="s">
        <v>782</v>
      </c>
      <c r="B4099" s="2505" t="s">
        <v>783</v>
      </c>
      <c r="C4099" s="2506">
        <v>45502.625</v>
      </c>
      <c r="D4099" s="2506">
        <v>45505.583333333336</v>
      </c>
      <c r="E4099" s="2508">
        <v>71.0</v>
      </c>
      <c r="F4099" s="2508" t="s">
        <v>154</v>
      </c>
      <c r="G4099" s="2508">
        <v>6.0</v>
      </c>
      <c r="H4099" s="2508">
        <v>21.0</v>
      </c>
      <c r="I4099" s="2508">
        <v>798.0</v>
      </c>
      <c r="J4099" s="2508">
        <v>53.0</v>
      </c>
      <c r="K4099" s="2510">
        <v>241959.0</v>
      </c>
      <c r="L4099" s="2510">
        <v>12735.0</v>
      </c>
      <c r="M4099" s="2508">
        <v>17.0</v>
      </c>
      <c r="N4099" s="2508">
        <v>82.0</v>
      </c>
      <c r="O4099" s="2508">
        <v>19.0</v>
      </c>
      <c r="P4099" s="2508">
        <v>0.3</v>
      </c>
    </row>
    <row r="4100">
      <c r="A4100" s="2505" t="s">
        <v>46</v>
      </c>
      <c r="B4100" s="2505" t="s">
        <v>783</v>
      </c>
      <c r="C4100" s="2506">
        <v>45509.625</v>
      </c>
      <c r="D4100" s="2506">
        <v>45512.583333333336</v>
      </c>
      <c r="E4100" s="2508">
        <v>71.0</v>
      </c>
      <c r="F4100" s="2508" t="s">
        <v>154</v>
      </c>
      <c r="G4100" s="2508">
        <v>7.0</v>
      </c>
      <c r="H4100" s="2508">
        <v>43.0</v>
      </c>
      <c r="I4100" s="2508">
        <v>690.0</v>
      </c>
      <c r="J4100" s="2508">
        <v>78.0</v>
      </c>
      <c r="K4100" s="2510">
        <v>127866.0</v>
      </c>
      <c r="L4100" s="2510">
        <v>14207.0</v>
      </c>
      <c r="M4100" s="2508">
        <v>21.0</v>
      </c>
      <c r="N4100" s="2508">
        <v>70.0</v>
      </c>
      <c r="O4100" s="2508">
        <v>9.0</v>
      </c>
      <c r="P4100" s="2508">
        <v>0.1</v>
      </c>
    </row>
    <row r="4101">
      <c r="A4101" s="2505" t="s">
        <v>45</v>
      </c>
      <c r="B4101" s="2505" t="s">
        <v>783</v>
      </c>
      <c r="C4101" s="2506">
        <v>45516.625</v>
      </c>
      <c r="D4101" s="2506">
        <v>45519.583333333336</v>
      </c>
      <c r="E4101" s="2508">
        <v>71.0</v>
      </c>
      <c r="F4101" s="2508" t="s">
        <v>154</v>
      </c>
      <c r="G4101" s="2508">
        <v>5.0</v>
      </c>
      <c r="H4101" s="2508">
        <v>8.0</v>
      </c>
      <c r="I4101" s="2508">
        <v>874.0</v>
      </c>
      <c r="J4101" s="2508">
        <v>22.0</v>
      </c>
      <c r="K4101" s="2510">
        <v>434717.0</v>
      </c>
      <c r="L4101" s="2510">
        <v>11440.0</v>
      </c>
      <c r="M4101" s="2508">
        <v>19.0</v>
      </c>
      <c r="N4101" s="2508">
        <v>56.0</v>
      </c>
      <c r="O4101" s="2508">
        <v>38.0</v>
      </c>
      <c r="P4101" s="2508">
        <v>0.5</v>
      </c>
    </row>
    <row r="4102">
      <c r="A4102" s="2505" t="s">
        <v>44</v>
      </c>
      <c r="B4102" s="2505" t="s">
        <v>783</v>
      </c>
      <c r="C4102" s="2506">
        <v>45523.625</v>
      </c>
      <c r="D4102" s="2506">
        <v>45526.583333333336</v>
      </c>
      <c r="E4102" s="2508">
        <v>71.0</v>
      </c>
      <c r="F4102" s="2508" t="s">
        <v>154</v>
      </c>
      <c r="G4102" s="2508">
        <v>7.0</v>
      </c>
      <c r="H4102" s="2508">
        <v>8.0</v>
      </c>
      <c r="I4102" s="2508">
        <v>896.0</v>
      </c>
      <c r="J4102" s="2508">
        <v>23.0</v>
      </c>
      <c r="K4102" s="2510">
        <v>540474.0</v>
      </c>
      <c r="L4102" s="2510">
        <v>17435.0</v>
      </c>
      <c r="M4102" s="2508">
        <v>14.0</v>
      </c>
      <c r="N4102" s="2508">
        <v>86.0</v>
      </c>
      <c r="O4102" s="2508">
        <v>31.0</v>
      </c>
      <c r="P4102" s="2508">
        <v>0.4</v>
      </c>
    </row>
    <row r="4103">
      <c r="A4103" s="2505" t="s">
        <v>43</v>
      </c>
      <c r="B4103" s="2505" t="s">
        <v>783</v>
      </c>
      <c r="C4103" s="2506">
        <v>45530.625</v>
      </c>
      <c r="D4103" s="2506">
        <v>45533.583333333336</v>
      </c>
      <c r="E4103" s="2508">
        <v>71.0</v>
      </c>
      <c r="F4103" s="2508" t="s">
        <v>154</v>
      </c>
      <c r="G4103" s="2508">
        <v>7.0</v>
      </c>
      <c r="H4103" s="2508">
        <v>8.0</v>
      </c>
      <c r="I4103" s="2508">
        <v>879.0</v>
      </c>
      <c r="J4103" s="2508">
        <v>17.0</v>
      </c>
      <c r="K4103" s="2510">
        <v>764570.0</v>
      </c>
      <c r="L4103" s="2510">
        <v>12959.0</v>
      </c>
      <c r="M4103" s="2508">
        <v>24.0</v>
      </c>
      <c r="N4103" s="2508">
        <v>64.0</v>
      </c>
      <c r="O4103" s="2508">
        <v>59.0</v>
      </c>
      <c r="P4103" s="2508">
        <v>0.8</v>
      </c>
    </row>
    <row r="4104">
      <c r="A4104" s="2505" t="s">
        <v>42</v>
      </c>
      <c r="B4104" s="2505" t="s">
        <v>783</v>
      </c>
      <c r="C4104" s="2506">
        <v>45537.708333333336</v>
      </c>
      <c r="D4104" s="2506">
        <v>45540.666666666664</v>
      </c>
      <c r="E4104" s="2508">
        <v>71.0</v>
      </c>
      <c r="F4104" s="2508" t="s">
        <v>154</v>
      </c>
      <c r="G4104" s="2508">
        <v>7.0</v>
      </c>
      <c r="H4104" s="2508">
        <v>51.0</v>
      </c>
      <c r="I4104" s="2508">
        <v>645.0</v>
      </c>
      <c r="J4104" s="2508">
        <v>57.0</v>
      </c>
      <c r="K4104" s="2510">
        <v>225442.0</v>
      </c>
      <c r="L4104" s="2510">
        <v>3757.0</v>
      </c>
      <c r="M4104" s="2508">
        <v>109.0</v>
      </c>
      <c r="N4104" s="2508">
        <v>18.0</v>
      </c>
      <c r="O4104" s="2508">
        <v>60.0</v>
      </c>
      <c r="P4104" s="2508">
        <v>0.8</v>
      </c>
    </row>
    <row r="4105">
      <c r="A4105" s="2505" t="s">
        <v>41</v>
      </c>
      <c r="B4105" s="2505" t="s">
        <v>783</v>
      </c>
      <c r="C4105" s="2506">
        <v>45544.708333333336</v>
      </c>
      <c r="D4105" s="2506">
        <v>45547.583333333336</v>
      </c>
      <c r="E4105" s="2508">
        <v>69.0</v>
      </c>
      <c r="F4105" s="2508" t="s">
        <v>154</v>
      </c>
      <c r="G4105" s="2508">
        <v>6.0</v>
      </c>
      <c r="H4105" s="2508">
        <v>48.0</v>
      </c>
      <c r="I4105" s="2508">
        <v>673.0</v>
      </c>
      <c r="J4105" s="2508">
        <v>70.0</v>
      </c>
      <c r="K4105" s="2510">
        <v>173774.0</v>
      </c>
      <c r="L4105" s="2510">
        <v>6206.0</v>
      </c>
      <c r="M4105" s="2508">
        <v>68.0</v>
      </c>
      <c r="N4105" s="2508">
        <v>30.0</v>
      </c>
      <c r="O4105" s="2508">
        <v>28.0</v>
      </c>
      <c r="P4105" s="2508">
        <v>0.4</v>
      </c>
    </row>
    <row r="4106">
      <c r="A4106" s="2505" t="s">
        <v>40</v>
      </c>
      <c r="B4106" s="2505" t="s">
        <v>783</v>
      </c>
      <c r="C4106" s="2506">
        <v>45551.708333333336</v>
      </c>
      <c r="D4106" s="2506">
        <v>45554.583333333336</v>
      </c>
      <c r="E4106" s="2508">
        <v>69.0</v>
      </c>
      <c r="F4106" s="2508" t="s">
        <v>154</v>
      </c>
      <c r="G4106" s="2508">
        <v>6.0</v>
      </c>
      <c r="H4106" s="2508">
        <v>27.0</v>
      </c>
      <c r="I4106" s="2508">
        <v>805.0</v>
      </c>
      <c r="J4106" s="2508">
        <v>41.0</v>
      </c>
      <c r="K4106" s="2510">
        <v>303721.0</v>
      </c>
      <c r="L4106" s="2510">
        <v>8437.0</v>
      </c>
      <c r="M4106" s="2508">
        <v>42.0</v>
      </c>
      <c r="N4106" s="2508">
        <v>41.0</v>
      </c>
      <c r="O4106" s="2508">
        <v>36.0</v>
      </c>
      <c r="P4106" s="2508">
        <v>0.5</v>
      </c>
    </row>
    <row r="4107">
      <c r="A4107" s="2505" t="s">
        <v>39</v>
      </c>
      <c r="B4107" s="2505" t="s">
        <v>783</v>
      </c>
      <c r="C4107" s="2506">
        <v>45558.708333333336</v>
      </c>
      <c r="D4107" s="2506">
        <v>45561.583333333336</v>
      </c>
      <c r="E4107" s="2508">
        <v>69.0</v>
      </c>
      <c r="F4107" s="2508" t="s">
        <v>154</v>
      </c>
      <c r="G4107" s="2508">
        <v>7.0</v>
      </c>
      <c r="H4107" s="2508">
        <v>18.0</v>
      </c>
      <c r="I4107" s="2508">
        <v>853.0</v>
      </c>
      <c r="J4107" s="2508">
        <v>27.0</v>
      </c>
      <c r="K4107" s="2510">
        <v>502002.0</v>
      </c>
      <c r="L4107" s="2510">
        <v>11674.0</v>
      </c>
      <c r="M4107" s="2508">
        <v>38.0</v>
      </c>
      <c r="N4107" s="2508">
        <v>57.0</v>
      </c>
      <c r="O4107" s="2508">
        <v>43.0</v>
      </c>
      <c r="P4107" s="2508">
        <v>0.6</v>
      </c>
    </row>
    <row r="4108">
      <c r="A4108" s="2505" t="s">
        <v>38</v>
      </c>
      <c r="B4108" s="2505" t="s">
        <v>783</v>
      </c>
      <c r="C4108" s="2506">
        <v>45565.708333333336</v>
      </c>
      <c r="D4108" s="2506">
        <v>45568.583333333336</v>
      </c>
      <c r="E4108" s="2508">
        <v>69.0</v>
      </c>
      <c r="F4108" s="2508" t="s">
        <v>154</v>
      </c>
      <c r="G4108" s="2508">
        <v>7.0</v>
      </c>
      <c r="H4108" s="2508">
        <v>28.0</v>
      </c>
      <c r="I4108" s="2508">
        <v>757.0</v>
      </c>
      <c r="J4108" s="2508">
        <v>44.0</v>
      </c>
      <c r="K4108" s="2510">
        <v>319934.0</v>
      </c>
      <c r="L4108" s="2510">
        <v>6036.0</v>
      </c>
      <c r="M4108" s="2508">
        <v>71.0</v>
      </c>
      <c r="N4108" s="2508">
        <v>30.0</v>
      </c>
      <c r="O4108" s="2508">
        <v>53.0</v>
      </c>
      <c r="P4108" s="2508">
        <v>0.8</v>
      </c>
    </row>
    <row r="4109">
      <c r="A4109" s="2505" t="s">
        <v>37</v>
      </c>
      <c r="B4109" s="2505" t="s">
        <v>783</v>
      </c>
      <c r="C4109" s="2506">
        <v>45572.625</v>
      </c>
      <c r="D4109" s="2506">
        <v>45575.583333333336</v>
      </c>
      <c r="E4109" s="2508">
        <v>71.0</v>
      </c>
      <c r="F4109" s="2508" t="s">
        <v>154</v>
      </c>
      <c r="G4109" s="2508">
        <v>7.0</v>
      </c>
      <c r="H4109" s="2508">
        <v>7.0</v>
      </c>
      <c r="I4109" s="2508">
        <v>897.0</v>
      </c>
      <c r="J4109" s="2508">
        <v>15.0</v>
      </c>
      <c r="K4109" s="2510">
        <v>938050.0</v>
      </c>
      <c r="L4109" s="2510">
        <v>14001.0</v>
      </c>
      <c r="M4109" s="2508">
        <v>30.0</v>
      </c>
      <c r="N4109" s="2508">
        <v>69.0</v>
      </c>
      <c r="O4109" s="2508">
        <v>67.0</v>
      </c>
      <c r="P4109" s="2508">
        <v>0.9</v>
      </c>
    </row>
    <row r="4110">
      <c r="A4110" s="2505" t="s">
        <v>36</v>
      </c>
      <c r="B4110" s="2505" t="s">
        <v>783</v>
      </c>
      <c r="C4110" s="2506">
        <v>45579.625</v>
      </c>
      <c r="D4110" s="2506">
        <v>45582.583333333336</v>
      </c>
      <c r="E4110" s="2508">
        <v>71.0</v>
      </c>
      <c r="F4110" s="2508" t="s">
        <v>154</v>
      </c>
      <c r="G4110" s="2508">
        <v>8.0</v>
      </c>
      <c r="H4110" s="2508">
        <v>2.0</v>
      </c>
      <c r="I4110" s="2508">
        <v>983.0</v>
      </c>
      <c r="J4110" s="2508">
        <v>5.0</v>
      </c>
      <c r="K4110" s="2510">
        <v>2546690.0</v>
      </c>
      <c r="L4110" s="2510">
        <v>47161.0</v>
      </c>
      <c r="M4110" s="2508">
        <v>5.0</v>
      </c>
      <c r="N4110" s="2508">
        <v>232.0</v>
      </c>
      <c r="O4110" s="2508">
        <v>54.0</v>
      </c>
      <c r="P4110" s="2508">
        <v>0.8</v>
      </c>
    </row>
    <row r="4111">
      <c r="A4111" s="2505" t="s">
        <v>35</v>
      </c>
      <c r="B4111" s="2505" t="s">
        <v>783</v>
      </c>
      <c r="C4111" s="2506">
        <v>45586.625</v>
      </c>
      <c r="D4111" s="2506">
        <v>45589.583333333336</v>
      </c>
      <c r="E4111" s="2508">
        <v>71.0</v>
      </c>
      <c r="F4111" s="2508" t="s">
        <v>154</v>
      </c>
      <c r="G4111" s="2508">
        <v>8.0</v>
      </c>
      <c r="H4111" s="2508">
        <v>9.0</v>
      </c>
      <c r="I4111" s="2508">
        <v>905.0</v>
      </c>
      <c r="J4111" s="2508">
        <v>15.0</v>
      </c>
      <c r="K4111" s="2510">
        <v>841607.0</v>
      </c>
      <c r="L4111" s="2510">
        <v>11854.0</v>
      </c>
      <c r="M4111" s="2508">
        <v>38.0</v>
      </c>
      <c r="N4111" s="2508">
        <v>52.0</v>
      </c>
      <c r="O4111" s="2508">
        <v>71.0</v>
      </c>
      <c r="P4111" s="2508">
        <v>1.0</v>
      </c>
    </row>
    <row r="4112">
      <c r="A4112" s="2505" t="s">
        <v>34</v>
      </c>
      <c r="B4112" s="2505" t="s">
        <v>783</v>
      </c>
      <c r="C4112" s="2506">
        <v>45593.583333333336</v>
      </c>
      <c r="D4112" s="2506">
        <v>45596.583333333336</v>
      </c>
      <c r="E4112" s="2508">
        <v>72.0</v>
      </c>
      <c r="F4112" s="2508" t="s">
        <v>154</v>
      </c>
      <c r="G4112" s="2508">
        <v>8.0</v>
      </c>
      <c r="H4112" s="2508">
        <v>22.0</v>
      </c>
      <c r="I4112" s="2508">
        <v>824.0</v>
      </c>
      <c r="J4112" s="2508">
        <v>32.0</v>
      </c>
      <c r="K4112" s="2510">
        <v>659436.0</v>
      </c>
      <c r="L4112" s="2510">
        <v>13458.0</v>
      </c>
      <c r="M4112" s="2508">
        <v>39.0</v>
      </c>
      <c r="N4112" s="2508">
        <v>59.0</v>
      </c>
      <c r="O4112" s="2508">
        <v>49.0</v>
      </c>
      <c r="P4112" s="2508">
        <v>0.7</v>
      </c>
    </row>
    <row r="4113">
      <c r="A4113" s="2505" t="s">
        <v>33</v>
      </c>
      <c r="B4113" s="2505" t="s">
        <v>783</v>
      </c>
      <c r="C4113" s="2506">
        <v>45600.583333333336</v>
      </c>
      <c r="D4113" s="2506">
        <v>45603.583333333336</v>
      </c>
      <c r="E4113" s="2508">
        <v>72.0</v>
      </c>
      <c r="F4113" s="2508" t="s">
        <v>154</v>
      </c>
      <c r="G4113" s="2508">
        <v>8.0</v>
      </c>
      <c r="H4113" s="2508">
        <v>64.0</v>
      </c>
      <c r="I4113" s="2508">
        <v>615.0</v>
      </c>
      <c r="J4113" s="2508">
        <v>69.0</v>
      </c>
      <c r="K4113" s="2510">
        <v>323855.0</v>
      </c>
      <c r="L4113" s="2510">
        <v>4627.0</v>
      </c>
      <c r="M4113" s="2508">
        <v>102.0</v>
      </c>
      <c r="N4113" s="2508">
        <v>20.0</v>
      </c>
      <c r="O4113" s="2508">
        <v>70.0</v>
      </c>
      <c r="P4113" s="2508">
        <v>1.0</v>
      </c>
    </row>
    <row r="4114">
      <c r="A4114" s="2505" t="s">
        <v>32</v>
      </c>
      <c r="B4114" s="2505" t="s">
        <v>783</v>
      </c>
      <c r="C4114" s="2506">
        <v>45607.583333333336</v>
      </c>
      <c r="D4114" s="2506">
        <v>45610.583333333336</v>
      </c>
      <c r="E4114" s="2508">
        <v>72.0</v>
      </c>
      <c r="F4114" s="2508" t="s">
        <v>154</v>
      </c>
      <c r="G4114" s="2508">
        <v>7.0</v>
      </c>
      <c r="H4114" s="2508">
        <v>34.0</v>
      </c>
      <c r="I4114" s="2508">
        <v>752.0</v>
      </c>
      <c r="J4114" s="2508">
        <v>52.0</v>
      </c>
      <c r="K4114" s="2510">
        <v>483870.0</v>
      </c>
      <c r="L4114" s="2510">
        <v>7222.0</v>
      </c>
      <c r="M4114" s="2508">
        <v>64.0</v>
      </c>
      <c r="N4114" s="2508">
        <v>32.0</v>
      </c>
      <c r="O4114" s="2508">
        <v>67.0</v>
      </c>
      <c r="P4114" s="2508">
        <v>0.9</v>
      </c>
    </row>
    <row r="4115">
      <c r="A4115" s="2505" t="s">
        <v>31</v>
      </c>
      <c r="B4115" s="2505" t="s">
        <v>783</v>
      </c>
      <c r="C4115" s="2506">
        <v>45614.583333333336</v>
      </c>
      <c r="D4115" s="2506">
        <v>45617.583333333336</v>
      </c>
      <c r="E4115" s="2508">
        <v>72.0</v>
      </c>
      <c r="F4115" s="2508" t="s">
        <v>154</v>
      </c>
      <c r="G4115" s="2508">
        <v>7.0</v>
      </c>
      <c r="H4115" s="2508">
        <v>2.0</v>
      </c>
      <c r="I4115" s="2508">
        <v>964.0</v>
      </c>
      <c r="J4115" s="2508">
        <v>10.0</v>
      </c>
      <c r="K4115" s="2510">
        <v>3667702.0</v>
      </c>
      <c r="L4115" s="2510">
        <v>46427.0</v>
      </c>
      <c r="M4115" s="2508">
        <v>5.0</v>
      </c>
      <c r="N4115" s="2508">
        <v>203.0</v>
      </c>
      <c r="O4115" s="2508">
        <v>79.0</v>
      </c>
      <c r="P4115" s="2508">
        <v>1.1</v>
      </c>
    </row>
    <row r="4116">
      <c r="A4116" s="2505" t="s">
        <v>30</v>
      </c>
      <c r="B4116" s="2505" t="s">
        <v>783</v>
      </c>
      <c r="C4116" s="2506">
        <v>45621.583333333336</v>
      </c>
      <c r="D4116" s="2506">
        <v>45624.583333333336</v>
      </c>
      <c r="E4116" s="2508">
        <v>72.0</v>
      </c>
      <c r="F4116" s="2508" t="s">
        <v>154</v>
      </c>
      <c r="G4116" s="2508">
        <v>8.0</v>
      </c>
      <c r="H4116" s="2508">
        <v>4.0</v>
      </c>
      <c r="I4116" s="2508">
        <v>959.0</v>
      </c>
      <c r="J4116" s="2508">
        <v>15.0</v>
      </c>
      <c r="K4116" s="2510">
        <v>1271769.0</v>
      </c>
      <c r="L4116" s="2510">
        <v>60560.0</v>
      </c>
      <c r="M4116" s="2508">
        <v>2.0</v>
      </c>
      <c r="N4116" s="2508">
        <v>265.0</v>
      </c>
      <c r="O4116" s="2508">
        <v>21.0</v>
      </c>
      <c r="P4116" s="2508">
        <v>0.3</v>
      </c>
    </row>
    <row r="4117">
      <c r="A4117" s="2505" t="s">
        <v>29</v>
      </c>
      <c r="B4117" s="2505" t="s">
        <v>783</v>
      </c>
      <c r="C4117" s="2506">
        <v>45628.583333333336</v>
      </c>
      <c r="D4117" s="2506">
        <v>45631.583333333336</v>
      </c>
      <c r="E4117" s="2508">
        <v>72.0</v>
      </c>
      <c r="F4117" s="2508" t="s">
        <v>154</v>
      </c>
      <c r="G4117" s="2508">
        <v>8.0</v>
      </c>
      <c r="H4117" s="2508">
        <v>3.0</v>
      </c>
      <c r="I4117" s="2508">
        <v>957.0</v>
      </c>
      <c r="J4117" s="2508">
        <v>19.0</v>
      </c>
      <c r="K4117" s="2510">
        <v>1200854.0</v>
      </c>
      <c r="L4117" s="2510">
        <v>31601.0</v>
      </c>
      <c r="M4117" s="2508">
        <v>10.0</v>
      </c>
      <c r="N4117" s="2508">
        <v>138.0</v>
      </c>
      <c r="O4117" s="2508">
        <v>38.0</v>
      </c>
      <c r="P4117" s="2508">
        <v>0.5</v>
      </c>
    </row>
    <row r="4118">
      <c r="A4118" s="2505" t="s">
        <v>28</v>
      </c>
      <c r="B4118" s="2505" t="s">
        <v>783</v>
      </c>
      <c r="C4118" s="2506">
        <v>45635.583333333336</v>
      </c>
      <c r="D4118" s="2506">
        <v>45638.583333333336</v>
      </c>
      <c r="E4118" s="2508">
        <v>72.0</v>
      </c>
      <c r="F4118" s="2508" t="s">
        <v>154</v>
      </c>
      <c r="G4118" s="2508">
        <v>8.0</v>
      </c>
      <c r="H4118" s="2508">
        <v>20.0</v>
      </c>
      <c r="I4118" s="2508">
        <v>841.0</v>
      </c>
      <c r="J4118" s="2508">
        <v>45.0</v>
      </c>
      <c r="K4118" s="2510">
        <v>485321.0</v>
      </c>
      <c r="L4118" s="2510">
        <v>17333.0</v>
      </c>
      <c r="M4118" s="2508">
        <v>28.0</v>
      </c>
      <c r="N4118" s="2508">
        <v>76.0</v>
      </c>
      <c r="O4118" s="2508">
        <v>28.0</v>
      </c>
      <c r="P4118" s="2508">
        <v>0.4</v>
      </c>
    </row>
    <row r="4119">
      <c r="A4119" s="2505" t="s">
        <v>27</v>
      </c>
      <c r="B4119" s="2505" t="s">
        <v>783</v>
      </c>
      <c r="C4119" s="2506">
        <v>45642.583333333336</v>
      </c>
      <c r="D4119" s="2506">
        <v>45645.583333333336</v>
      </c>
      <c r="E4119" s="2508">
        <v>72.0</v>
      </c>
      <c r="F4119" s="2508" t="s">
        <v>154</v>
      </c>
      <c r="G4119" s="2508">
        <v>6.0</v>
      </c>
      <c r="H4119" s="2508">
        <v>25.0</v>
      </c>
      <c r="I4119" s="2508">
        <v>816.0</v>
      </c>
      <c r="J4119" s="2508">
        <v>45.0</v>
      </c>
      <c r="K4119" s="2510">
        <v>544610.0</v>
      </c>
      <c r="L4119" s="2510">
        <v>17568.0</v>
      </c>
      <c r="M4119" s="2508">
        <v>31.0</v>
      </c>
      <c r="N4119" s="2508">
        <v>77.0</v>
      </c>
      <c r="O4119" s="2508">
        <v>31.0</v>
      </c>
      <c r="P4119" s="2508">
        <v>0.4</v>
      </c>
    </row>
    <row r="4120">
      <c r="A4120" s="2505" t="s">
        <v>26</v>
      </c>
      <c r="B4120" s="2505" t="s">
        <v>783</v>
      </c>
      <c r="C4120" s="2506">
        <v>45649.583333333336</v>
      </c>
      <c r="D4120" s="2506">
        <v>45652.583333333336</v>
      </c>
      <c r="E4120" s="2508">
        <v>72.0</v>
      </c>
      <c r="F4120" s="2508" t="s">
        <v>154</v>
      </c>
      <c r="G4120" s="2508">
        <v>7.0</v>
      </c>
      <c r="H4120" s="2508">
        <v>5.0</v>
      </c>
      <c r="I4120" s="2508">
        <v>885.0</v>
      </c>
      <c r="J4120" s="2508">
        <v>20.0</v>
      </c>
      <c r="K4120" s="2510">
        <v>781166.0</v>
      </c>
      <c r="L4120" s="2510">
        <v>33964.0</v>
      </c>
      <c r="M4120" s="2508">
        <v>10.0</v>
      </c>
      <c r="N4120" s="2508">
        <v>149.0</v>
      </c>
      <c r="O4120" s="2508">
        <v>23.0</v>
      </c>
      <c r="P4120" s="2508">
        <v>0.3</v>
      </c>
    </row>
    <row r="4121">
      <c r="A4121" s="2505" t="s">
        <v>25</v>
      </c>
      <c r="B4121" s="2505" t="s">
        <v>783</v>
      </c>
      <c r="C4121" s="2506">
        <v>45656.583333333336</v>
      </c>
      <c r="D4121" s="2506">
        <v>45659.583333333336</v>
      </c>
      <c r="E4121" s="2508">
        <v>72.0</v>
      </c>
      <c r="F4121" s="2508" t="s">
        <v>154</v>
      </c>
      <c r="G4121" s="2508">
        <v>8.0</v>
      </c>
      <c r="H4121" s="2508">
        <v>12.0</v>
      </c>
      <c r="I4121" s="2508">
        <v>875.0</v>
      </c>
      <c r="J4121" s="2508">
        <v>25.0</v>
      </c>
      <c r="K4121" s="2510">
        <v>621168.0</v>
      </c>
      <c r="L4121" s="2510">
        <v>24847.0</v>
      </c>
      <c r="M4121" s="2508">
        <v>21.0</v>
      </c>
      <c r="N4121" s="2508">
        <v>109.0</v>
      </c>
      <c r="O4121" s="2508">
        <v>25.0</v>
      </c>
      <c r="P4121" s="2508">
        <v>0.3</v>
      </c>
    </row>
    <row r="4122">
      <c r="A4122" s="2505" t="s">
        <v>24</v>
      </c>
      <c r="B4122" s="2505" t="s">
        <v>783</v>
      </c>
      <c r="C4122" s="2506">
        <v>45663.583333333336</v>
      </c>
      <c r="D4122" s="2506">
        <v>45666.583333333336</v>
      </c>
      <c r="E4122" s="2508">
        <v>72.0</v>
      </c>
      <c r="F4122" s="2508" t="s">
        <v>154</v>
      </c>
      <c r="G4122" s="2508">
        <v>7.0</v>
      </c>
      <c r="H4122" s="2508">
        <v>2.0</v>
      </c>
      <c r="I4122" s="2508">
        <v>996.0</v>
      </c>
      <c r="J4122" s="2508">
        <v>3.0</v>
      </c>
      <c r="K4122" s="2510">
        <v>3867916.0</v>
      </c>
      <c r="L4122" s="2510">
        <v>104538.0</v>
      </c>
      <c r="M4122" s="2508">
        <v>3.0</v>
      </c>
      <c r="N4122" s="2508">
        <v>457.0</v>
      </c>
      <c r="O4122" s="2508">
        <v>37.0</v>
      </c>
      <c r="P4122" s="2508">
        <v>0.5</v>
      </c>
    </row>
    <row r="4123">
      <c r="A4123" s="2505" t="s">
        <v>23</v>
      </c>
      <c r="B4123" s="2505" t="s">
        <v>783</v>
      </c>
      <c r="C4123" s="2506">
        <v>45670.583333333336</v>
      </c>
      <c r="D4123" s="2506">
        <v>45673.583333333336</v>
      </c>
      <c r="E4123" s="2508">
        <v>72.0</v>
      </c>
      <c r="F4123" s="2508" t="s">
        <v>154</v>
      </c>
      <c r="G4123" s="2508">
        <v>8.0</v>
      </c>
      <c r="H4123" s="2508">
        <v>9.0</v>
      </c>
      <c r="I4123" s="2508">
        <v>899.0</v>
      </c>
      <c r="J4123" s="2508">
        <v>22.0</v>
      </c>
      <c r="K4123" s="2510">
        <v>839091.0</v>
      </c>
      <c r="L4123" s="2510">
        <v>27067.0</v>
      </c>
      <c r="M4123" s="2508">
        <v>15.0</v>
      </c>
      <c r="N4123" s="2508">
        <v>118.0</v>
      </c>
      <c r="O4123" s="2508">
        <v>31.0</v>
      </c>
      <c r="P4123" s="2508">
        <v>0.4</v>
      </c>
    </row>
    <row r="4124">
      <c r="A4124" s="2505" t="s">
        <v>22</v>
      </c>
      <c r="B4124" s="2505" t="s">
        <v>783</v>
      </c>
      <c r="C4124" s="2506">
        <v>45677.583333333336</v>
      </c>
      <c r="D4124" s="2506">
        <v>45680.583333333336</v>
      </c>
      <c r="E4124" s="2508">
        <v>72.0</v>
      </c>
      <c r="F4124" s="2508" t="s">
        <v>154</v>
      </c>
      <c r="G4124" s="2508">
        <v>8.0</v>
      </c>
      <c r="H4124" s="2508">
        <v>4.0</v>
      </c>
      <c r="I4124" s="2508">
        <v>956.0</v>
      </c>
      <c r="J4124" s="2508">
        <v>10.0</v>
      </c>
      <c r="K4124" s="2510">
        <v>2784097.0</v>
      </c>
      <c r="L4124" s="2510">
        <v>37121.0</v>
      </c>
      <c r="M4124" s="2508">
        <v>11.0</v>
      </c>
      <c r="N4124" s="2508">
        <v>162.0</v>
      </c>
      <c r="O4124" s="2508">
        <v>75.0</v>
      </c>
      <c r="P4124" s="2508">
        <v>1.0</v>
      </c>
    </row>
    <row r="4125">
      <c r="A4125" s="2505" t="s">
        <v>21</v>
      </c>
      <c r="B4125" s="2505" t="s">
        <v>783</v>
      </c>
      <c r="C4125" s="2506">
        <v>45684.583333333336</v>
      </c>
      <c r="D4125" s="2506">
        <v>45687.583333333336</v>
      </c>
      <c r="E4125" s="2508">
        <v>72.0</v>
      </c>
      <c r="F4125" s="2508" t="s">
        <v>154</v>
      </c>
      <c r="G4125" s="2508">
        <v>8.0</v>
      </c>
      <c r="H4125" s="2508">
        <v>7.0</v>
      </c>
      <c r="I4125" s="2508">
        <v>909.0</v>
      </c>
      <c r="J4125" s="2508">
        <v>19.0</v>
      </c>
      <c r="K4125" s="2510">
        <v>1425838.0</v>
      </c>
      <c r="L4125" s="2510">
        <v>25924.0</v>
      </c>
      <c r="M4125" s="2508">
        <v>26.0</v>
      </c>
      <c r="N4125" s="2508">
        <v>113.0</v>
      </c>
      <c r="O4125" s="2508">
        <v>55.0</v>
      </c>
      <c r="P4125" s="2508">
        <v>0.8</v>
      </c>
    </row>
    <row r="4126">
      <c r="A4126" s="2505" t="s">
        <v>20</v>
      </c>
      <c r="B4126" s="2505" t="s">
        <v>783</v>
      </c>
      <c r="C4126" s="2506">
        <v>45691.583333333336</v>
      </c>
      <c r="D4126" s="2506">
        <v>45694.583333333336</v>
      </c>
      <c r="E4126" s="2508">
        <v>72.0</v>
      </c>
      <c r="F4126" s="2508" t="s">
        <v>154</v>
      </c>
      <c r="G4126" s="2508">
        <v>8.0</v>
      </c>
      <c r="H4126" s="2508">
        <v>1.0</v>
      </c>
      <c r="I4126" s="2508">
        <v>996.0</v>
      </c>
      <c r="J4126" s="2508">
        <v>5.0</v>
      </c>
      <c r="K4126" s="2510">
        <v>3320131.0</v>
      </c>
      <c r="L4126" s="2510">
        <v>65101.0</v>
      </c>
      <c r="M4126" s="2508">
        <v>8.0</v>
      </c>
      <c r="N4126" s="2508">
        <v>285.0</v>
      </c>
      <c r="O4126" s="2508">
        <v>51.0</v>
      </c>
      <c r="P4126" s="2508">
        <v>0.7</v>
      </c>
    </row>
    <row r="4127">
      <c r="A4127" s="2505" t="s">
        <v>19</v>
      </c>
      <c r="B4127" s="2505" t="s">
        <v>783</v>
      </c>
      <c r="C4127" s="2506">
        <v>45698.583333333336</v>
      </c>
      <c r="D4127" s="2506">
        <v>45701.583333333336</v>
      </c>
      <c r="E4127" s="2508">
        <v>72.0</v>
      </c>
      <c r="F4127" s="2508" t="s">
        <v>154</v>
      </c>
      <c r="G4127" s="2508">
        <v>8.0</v>
      </c>
      <c r="H4127" s="2508">
        <v>4.0</v>
      </c>
      <c r="I4127" s="2508">
        <v>955.0</v>
      </c>
      <c r="J4127" s="2508">
        <v>11.0</v>
      </c>
      <c r="K4127" s="2510">
        <v>2225980.0</v>
      </c>
      <c r="L4127" s="2510">
        <v>60162.0</v>
      </c>
      <c r="M4127" s="2508">
        <v>6.0</v>
      </c>
      <c r="N4127" s="2508">
        <v>263.0</v>
      </c>
      <c r="O4127" s="2508">
        <v>37.0</v>
      </c>
      <c r="P4127" s="2508">
        <v>0.5</v>
      </c>
    </row>
    <row r="4128">
      <c r="A4128" s="2505" t="s">
        <v>18</v>
      </c>
      <c r="B4128" s="2505" t="s">
        <v>783</v>
      </c>
      <c r="C4128" s="2506">
        <v>45705.583333333336</v>
      </c>
      <c r="D4128" s="2506">
        <v>45708.583333333336</v>
      </c>
      <c r="E4128" s="2508">
        <v>72.0</v>
      </c>
      <c r="F4128" s="2508" t="s">
        <v>154</v>
      </c>
      <c r="G4128" s="2508">
        <v>8.0</v>
      </c>
      <c r="H4128" s="2508">
        <v>10.0</v>
      </c>
      <c r="I4128" s="2508">
        <v>887.0</v>
      </c>
      <c r="J4128" s="2508">
        <v>18.0</v>
      </c>
      <c r="K4128" s="2510">
        <v>1591332.0</v>
      </c>
      <c r="L4128" s="2510">
        <v>31203.0</v>
      </c>
      <c r="M4128" s="2508">
        <v>22.0</v>
      </c>
      <c r="N4128" s="2508">
        <v>137.0</v>
      </c>
      <c r="O4128" s="2508">
        <v>51.0</v>
      </c>
      <c r="P4128" s="2508">
        <v>0.7</v>
      </c>
    </row>
    <row r="4129">
      <c r="A4129" s="2505" t="s">
        <v>17</v>
      </c>
      <c r="B4129" s="2505" t="s">
        <v>783</v>
      </c>
      <c r="C4129" s="2506">
        <v>45712.583333333336</v>
      </c>
      <c r="D4129" s="2506">
        <v>45715.583333333336</v>
      </c>
      <c r="E4129" s="2508">
        <v>72.0</v>
      </c>
      <c r="F4129" s="2508" t="s">
        <v>154</v>
      </c>
      <c r="G4129" s="2508">
        <v>8.0</v>
      </c>
      <c r="H4129" s="2508">
        <v>15.0</v>
      </c>
      <c r="I4129" s="2508">
        <v>856.0</v>
      </c>
      <c r="J4129" s="2508">
        <v>30.0</v>
      </c>
      <c r="K4129" s="2510">
        <v>780423.0</v>
      </c>
      <c r="L4129" s="2510">
        <v>27872.0</v>
      </c>
      <c r="M4129" s="2508">
        <v>16.0</v>
      </c>
      <c r="N4129" s="2508">
        <v>122.0</v>
      </c>
      <c r="O4129" s="2508">
        <v>28.0</v>
      </c>
      <c r="P4129" s="2508">
        <v>0.4</v>
      </c>
    </row>
    <row r="4130">
      <c r="A4130" s="2505" t="s">
        <v>16</v>
      </c>
      <c r="B4130" s="2505" t="s">
        <v>783</v>
      </c>
      <c r="C4130" s="2506">
        <v>45719.583333333336</v>
      </c>
      <c r="D4130" s="2506">
        <v>45722.583333333336</v>
      </c>
      <c r="E4130" s="2508">
        <v>72.0</v>
      </c>
      <c r="F4130" s="2508" t="s">
        <v>154</v>
      </c>
      <c r="G4130" s="2508">
        <v>8.0</v>
      </c>
      <c r="H4130" s="2508">
        <v>19.0</v>
      </c>
      <c r="I4130" s="2508">
        <v>871.0</v>
      </c>
      <c r="J4130" s="2508">
        <v>28.0</v>
      </c>
      <c r="K4130" s="2510">
        <v>764163.0</v>
      </c>
      <c r="L4130" s="2510">
        <v>19104.0</v>
      </c>
      <c r="M4130" s="2508">
        <v>27.0</v>
      </c>
      <c r="N4130" s="2508">
        <v>84.0</v>
      </c>
      <c r="O4130" s="2508">
        <v>40.0</v>
      </c>
      <c r="P4130" s="2508">
        <v>0.6</v>
      </c>
    </row>
    <row r="4131">
      <c r="A4131" s="2505" t="s">
        <v>782</v>
      </c>
      <c r="B4131" s="2505" t="s">
        <v>783</v>
      </c>
      <c r="C4131" s="2506">
        <v>45502.625</v>
      </c>
      <c r="D4131" s="2506">
        <v>45505.583333333336</v>
      </c>
      <c r="E4131" s="2508">
        <v>71.0</v>
      </c>
      <c r="F4131" s="2508" t="s">
        <v>223</v>
      </c>
      <c r="G4131" s="2508">
        <v>2.0</v>
      </c>
      <c r="H4131" s="2508">
        <v>146.0</v>
      </c>
      <c r="I4131" s="2508">
        <v>188.0</v>
      </c>
      <c r="J4131" s="2508">
        <v>121.0</v>
      </c>
      <c r="K4131" s="2510">
        <v>48699.0</v>
      </c>
      <c r="L4131" s="2510">
        <v>5411.0</v>
      </c>
      <c r="M4131" s="2508">
        <v>153.0</v>
      </c>
      <c r="N4131" s="2508">
        <v>8.0</v>
      </c>
      <c r="O4131" s="2508">
        <v>9.0</v>
      </c>
      <c r="P4131" s="2508">
        <v>0.1</v>
      </c>
    </row>
    <row r="4132">
      <c r="A4132" s="2505" t="s">
        <v>46</v>
      </c>
      <c r="B4132" s="2505" t="s">
        <v>783</v>
      </c>
      <c r="C4132" s="2506">
        <v>45509.625</v>
      </c>
      <c r="D4132" s="2506">
        <v>45512.583333333336</v>
      </c>
      <c r="E4132" s="2508">
        <v>71.0</v>
      </c>
      <c r="F4132" s="2508" t="s">
        <v>223</v>
      </c>
      <c r="G4132" s="2508">
        <v>2.0</v>
      </c>
      <c r="H4132" s="2508">
        <v>90.0</v>
      </c>
      <c r="I4132" s="2508">
        <v>454.0</v>
      </c>
      <c r="J4132" s="2508">
        <v>53.0</v>
      </c>
      <c r="K4132" s="2510">
        <v>217624.0</v>
      </c>
      <c r="L4132" s="2510">
        <v>5580.0</v>
      </c>
      <c r="M4132" s="2508">
        <v>152.0</v>
      </c>
      <c r="N4132" s="2508">
        <v>8.0</v>
      </c>
      <c r="O4132" s="2508">
        <v>39.0</v>
      </c>
      <c r="P4132" s="2508">
        <v>0.5</v>
      </c>
    </row>
    <row r="4133">
      <c r="A4133" s="2505" t="s">
        <v>45</v>
      </c>
      <c r="B4133" s="2505" t="s">
        <v>783</v>
      </c>
      <c r="C4133" s="2506">
        <v>45516.625</v>
      </c>
      <c r="D4133" s="2506">
        <v>45519.583333333336</v>
      </c>
      <c r="E4133" s="2508">
        <v>71.0</v>
      </c>
      <c r="F4133" s="2508" t="s">
        <v>223</v>
      </c>
      <c r="G4133" s="2508">
        <v>4.0</v>
      </c>
      <c r="H4133" s="2508">
        <v>79.0</v>
      </c>
      <c r="I4133" s="2508">
        <v>515.0</v>
      </c>
      <c r="J4133" s="2508">
        <v>40.0</v>
      </c>
      <c r="K4133" s="2510">
        <v>244716.0</v>
      </c>
      <c r="L4133" s="2510">
        <v>7416.0</v>
      </c>
      <c r="M4133" s="2508">
        <v>132.0</v>
      </c>
      <c r="N4133" s="2508">
        <v>10.0</v>
      </c>
      <c r="O4133" s="2508">
        <v>33.0</v>
      </c>
      <c r="P4133" s="2508">
        <v>0.5</v>
      </c>
    </row>
    <row r="4134">
      <c r="A4134" s="2505" t="s">
        <v>44</v>
      </c>
      <c r="B4134" s="2505" t="s">
        <v>783</v>
      </c>
      <c r="C4134" s="2506">
        <v>45523.625</v>
      </c>
      <c r="D4134" s="2506">
        <v>45526.583333333336</v>
      </c>
      <c r="E4134" s="2508">
        <v>71.0</v>
      </c>
      <c r="F4134" s="2508" t="s">
        <v>223</v>
      </c>
      <c r="G4134" s="2508">
        <v>5.0</v>
      </c>
      <c r="H4134" s="2508">
        <v>96.0</v>
      </c>
      <c r="I4134" s="2508">
        <v>431.0</v>
      </c>
      <c r="J4134" s="2508">
        <v>60.0</v>
      </c>
      <c r="K4134" s="2510">
        <v>200318.0</v>
      </c>
      <c r="L4134" s="2510">
        <v>6677.0</v>
      </c>
      <c r="M4134" s="2508">
        <v>144.0</v>
      </c>
      <c r="N4134" s="2508">
        <v>9.0</v>
      </c>
      <c r="O4134" s="2508">
        <v>30.0</v>
      </c>
      <c r="P4134" s="2508">
        <v>0.4</v>
      </c>
    </row>
    <row r="4135">
      <c r="A4135" s="2505" t="s">
        <v>43</v>
      </c>
      <c r="B4135" s="2505" t="s">
        <v>783</v>
      </c>
      <c r="C4135" s="2506">
        <v>45530.625</v>
      </c>
      <c r="D4135" s="2506">
        <v>45533.583333333336</v>
      </c>
      <c r="E4135" s="2508">
        <v>71.0</v>
      </c>
      <c r="F4135" s="2508" t="s">
        <v>223</v>
      </c>
      <c r="G4135" s="2508">
        <v>4.0</v>
      </c>
      <c r="H4135" s="2508">
        <v>122.0</v>
      </c>
      <c r="I4135" s="2508">
        <v>320.0</v>
      </c>
      <c r="J4135" s="2508">
        <v>86.0</v>
      </c>
      <c r="K4135" s="2510">
        <v>121933.0</v>
      </c>
      <c r="L4135" s="2510">
        <v>6774.0</v>
      </c>
      <c r="M4135" s="2508">
        <v>140.0</v>
      </c>
      <c r="N4135" s="2508">
        <v>9.0</v>
      </c>
      <c r="O4135" s="2508">
        <v>18.0</v>
      </c>
      <c r="P4135" s="2508">
        <v>0.3</v>
      </c>
    </row>
    <row r="4136">
      <c r="A4136" s="2505" t="s">
        <v>42</v>
      </c>
      <c r="B4136" s="2505" t="s">
        <v>783</v>
      </c>
      <c r="C4136" s="2506">
        <v>45537.708333333336</v>
      </c>
      <c r="D4136" s="2506">
        <v>45540.666666666664</v>
      </c>
      <c r="E4136" s="2508">
        <v>71.0</v>
      </c>
      <c r="F4136" s="2508" t="s">
        <v>223</v>
      </c>
      <c r="G4136" s="2508">
        <v>5.0</v>
      </c>
      <c r="H4136" s="2508">
        <v>63.0</v>
      </c>
      <c r="I4136" s="2508">
        <v>615.0</v>
      </c>
      <c r="J4136" s="2508">
        <v>45.0</v>
      </c>
      <c r="K4136" s="2510">
        <v>318825.0</v>
      </c>
      <c r="L4136" s="2510">
        <v>17713.0</v>
      </c>
      <c r="M4136" s="2508">
        <v>83.0</v>
      </c>
      <c r="N4136" s="2508">
        <v>25.0</v>
      </c>
      <c r="O4136" s="2508">
        <v>18.0</v>
      </c>
      <c r="P4136" s="2508">
        <v>0.3</v>
      </c>
    </row>
    <row r="4137">
      <c r="A4137" s="2505" t="s">
        <v>41</v>
      </c>
      <c r="B4137" s="2505" t="s">
        <v>783</v>
      </c>
      <c r="C4137" s="2506">
        <v>45544.708333333336</v>
      </c>
      <c r="D4137" s="2506">
        <v>45547.583333333336</v>
      </c>
      <c r="E4137" s="2508">
        <v>69.0</v>
      </c>
      <c r="F4137" s="2508" t="s">
        <v>223</v>
      </c>
      <c r="G4137" s="2508">
        <v>5.0</v>
      </c>
      <c r="H4137" s="2508">
        <v>38.0</v>
      </c>
      <c r="I4137" s="2508">
        <v>741.0</v>
      </c>
      <c r="J4137" s="2508">
        <v>36.0</v>
      </c>
      <c r="K4137" s="2510">
        <v>431482.0</v>
      </c>
      <c r="L4137" s="2510">
        <v>30820.0</v>
      </c>
      <c r="M4137" s="2508">
        <v>47.0</v>
      </c>
      <c r="N4137" s="2508">
        <v>43.0</v>
      </c>
      <c r="O4137" s="2508">
        <v>14.0</v>
      </c>
      <c r="P4137" s="2508">
        <v>0.2</v>
      </c>
    </row>
    <row r="4138">
      <c r="A4138" s="2505" t="s">
        <v>40</v>
      </c>
      <c r="B4138" s="2505" t="s">
        <v>783</v>
      </c>
      <c r="C4138" s="2506">
        <v>45551.708333333336</v>
      </c>
      <c r="D4138" s="2506">
        <v>45554.583333333336</v>
      </c>
      <c r="E4138" s="2508">
        <v>69.0</v>
      </c>
      <c r="F4138" s="2508" t="s">
        <v>223</v>
      </c>
      <c r="G4138" s="2508">
        <v>6.0</v>
      </c>
      <c r="H4138" s="2508">
        <v>26.0</v>
      </c>
      <c r="I4138" s="2508">
        <v>813.0</v>
      </c>
      <c r="J4138" s="2508">
        <v>25.0</v>
      </c>
      <c r="K4138" s="2510">
        <v>586408.0</v>
      </c>
      <c r="L4138" s="2510">
        <v>32578.0</v>
      </c>
      <c r="M4138" s="2508">
        <v>35.0</v>
      </c>
      <c r="N4138" s="2508">
        <v>46.0</v>
      </c>
      <c r="O4138" s="2508">
        <v>18.0</v>
      </c>
      <c r="P4138" s="2508">
        <v>0.3</v>
      </c>
    </row>
    <row r="4139">
      <c r="A4139" s="2505" t="s">
        <v>39</v>
      </c>
      <c r="B4139" s="2505" t="s">
        <v>783</v>
      </c>
      <c r="C4139" s="2506">
        <v>45558.708333333336</v>
      </c>
      <c r="D4139" s="2506">
        <v>45561.583333333336</v>
      </c>
      <c r="E4139" s="2508">
        <v>69.0</v>
      </c>
      <c r="F4139" s="2508" t="s">
        <v>223</v>
      </c>
      <c r="G4139" s="2508">
        <v>6.0</v>
      </c>
      <c r="H4139" s="2508">
        <v>151.0</v>
      </c>
      <c r="I4139" s="2508">
        <v>205.0</v>
      </c>
      <c r="J4139" s="2508">
        <v>121.0</v>
      </c>
      <c r="K4139" s="2510">
        <v>75238.0</v>
      </c>
      <c r="L4139" s="2510">
        <v>6270.0</v>
      </c>
      <c r="M4139" s="2508">
        <v>159.0</v>
      </c>
      <c r="N4139" s="2508">
        <v>9.0</v>
      </c>
      <c r="O4139" s="2508">
        <v>12.0</v>
      </c>
      <c r="P4139" s="2508">
        <v>0.2</v>
      </c>
    </row>
    <row r="4140">
      <c r="A4140" s="2505" t="s">
        <v>38</v>
      </c>
      <c r="B4140" s="2505" t="s">
        <v>783</v>
      </c>
      <c r="C4140" s="2506">
        <v>45565.708333333336</v>
      </c>
      <c r="D4140" s="2506">
        <v>45568.583333333336</v>
      </c>
      <c r="E4140" s="2508">
        <v>69.0</v>
      </c>
      <c r="F4140" s="2508" t="s">
        <v>223</v>
      </c>
      <c r="G4140" s="2508">
        <v>2.0</v>
      </c>
      <c r="H4140" s="2508">
        <v>19.0</v>
      </c>
      <c r="I4140" s="2508">
        <v>821.0</v>
      </c>
      <c r="J4140" s="2508">
        <v>17.0</v>
      </c>
      <c r="K4140" s="2510">
        <v>823182.0</v>
      </c>
      <c r="L4140" s="2510">
        <v>32927.0</v>
      </c>
      <c r="M4140" s="2508">
        <v>44.0</v>
      </c>
      <c r="N4140" s="2508">
        <v>46.0</v>
      </c>
      <c r="O4140" s="2508">
        <v>25.0</v>
      </c>
      <c r="P4140" s="2508">
        <v>0.4</v>
      </c>
    </row>
    <row r="4141">
      <c r="A4141" s="2505" t="s">
        <v>37</v>
      </c>
      <c r="B4141" s="2505" t="s">
        <v>783</v>
      </c>
      <c r="C4141" s="2506">
        <v>45572.625</v>
      </c>
      <c r="D4141" s="2506">
        <v>45575.583333333336</v>
      </c>
      <c r="E4141" s="2508">
        <v>71.0</v>
      </c>
      <c r="F4141" s="2508" t="s">
        <v>223</v>
      </c>
      <c r="G4141" s="2508">
        <v>6.0</v>
      </c>
      <c r="H4141" s="2508">
        <v>66.0</v>
      </c>
      <c r="I4141" s="2508">
        <v>597.0</v>
      </c>
      <c r="J4141" s="2508">
        <v>43.0</v>
      </c>
      <c r="K4141" s="2510">
        <v>438557.0</v>
      </c>
      <c r="L4141" s="2510">
        <v>13705.0</v>
      </c>
      <c r="M4141" s="2508">
        <v>114.0</v>
      </c>
      <c r="N4141" s="2508">
        <v>19.0</v>
      </c>
      <c r="O4141" s="2508">
        <v>32.0</v>
      </c>
      <c r="P4141" s="2508">
        <v>0.5</v>
      </c>
    </row>
    <row r="4142">
      <c r="A4142" s="2505" t="s">
        <v>36</v>
      </c>
      <c r="B4142" s="2505" t="s">
        <v>783</v>
      </c>
      <c r="C4142" s="2506">
        <v>45579.625</v>
      </c>
      <c r="D4142" s="2506">
        <v>45582.583333333336</v>
      </c>
      <c r="E4142" s="2508">
        <v>71.0</v>
      </c>
      <c r="F4142" s="2508" t="s">
        <v>223</v>
      </c>
      <c r="G4142" s="2508">
        <v>5.0</v>
      </c>
      <c r="H4142" s="2508">
        <v>113.0</v>
      </c>
      <c r="I4142" s="2508">
        <v>415.0</v>
      </c>
      <c r="J4142" s="2508">
        <v>71.0</v>
      </c>
      <c r="K4142" s="2510">
        <v>262572.0</v>
      </c>
      <c r="L4142" s="2510">
        <v>6252.0</v>
      </c>
      <c r="M4142" s="2508">
        <v>163.0</v>
      </c>
      <c r="N4142" s="2508">
        <v>9.0</v>
      </c>
      <c r="O4142" s="2508">
        <v>42.0</v>
      </c>
      <c r="P4142" s="2508">
        <v>0.6</v>
      </c>
    </row>
    <row r="4143">
      <c r="A4143" s="2505" t="s">
        <v>35</v>
      </c>
      <c r="B4143" s="2505" t="s">
        <v>783</v>
      </c>
      <c r="C4143" s="2506">
        <v>45586.625</v>
      </c>
      <c r="D4143" s="2506">
        <v>45589.583333333336</v>
      </c>
      <c r="E4143" s="2508">
        <v>71.0</v>
      </c>
      <c r="F4143" s="2508" t="s">
        <v>223</v>
      </c>
      <c r="G4143" s="2508">
        <v>5.0</v>
      </c>
      <c r="H4143" s="2508">
        <v>87.0</v>
      </c>
      <c r="I4143" s="2508">
        <v>485.0</v>
      </c>
      <c r="J4143" s="2508">
        <v>68.0</v>
      </c>
      <c r="K4143" s="2510">
        <v>227394.0</v>
      </c>
      <c r="L4143" s="2510">
        <v>10828.0</v>
      </c>
      <c r="M4143" s="2508">
        <v>115.0</v>
      </c>
      <c r="N4143" s="2508">
        <v>16.0</v>
      </c>
      <c r="O4143" s="2508">
        <v>21.0</v>
      </c>
      <c r="P4143" s="2508">
        <v>0.3</v>
      </c>
    </row>
    <row r="4144">
      <c r="A4144" s="2505" t="s">
        <v>34</v>
      </c>
      <c r="B4144" s="2505" t="s">
        <v>783</v>
      </c>
      <c r="C4144" s="2506">
        <v>45593.583333333336</v>
      </c>
      <c r="D4144" s="2506">
        <v>45596.583333333336</v>
      </c>
      <c r="E4144" s="2508">
        <v>72.0</v>
      </c>
      <c r="F4144" s="2508" t="s">
        <v>223</v>
      </c>
      <c r="G4144" s="2508">
        <v>4.0</v>
      </c>
      <c r="H4144" s="2508">
        <v>88.0</v>
      </c>
      <c r="I4144" s="2508">
        <v>473.0</v>
      </c>
      <c r="J4144" s="2508">
        <v>74.0</v>
      </c>
      <c r="K4144" s="2510">
        <v>243398.0</v>
      </c>
      <c r="L4144" s="2510">
        <v>12810.0</v>
      </c>
      <c r="M4144" s="2508">
        <v>108.0</v>
      </c>
      <c r="N4144" s="2508">
        <v>19.0</v>
      </c>
      <c r="O4144" s="2508">
        <v>19.0</v>
      </c>
      <c r="P4144" s="2508">
        <v>0.3</v>
      </c>
    </row>
    <row r="4145">
      <c r="A4145" s="2505" t="s">
        <v>33</v>
      </c>
      <c r="B4145" s="2505" t="s">
        <v>783</v>
      </c>
      <c r="C4145" s="2506">
        <v>45600.583333333336</v>
      </c>
      <c r="D4145" s="2506">
        <v>45603.583333333336</v>
      </c>
      <c r="E4145" s="2508">
        <v>72.0</v>
      </c>
      <c r="F4145" s="2508" t="s">
        <v>223</v>
      </c>
      <c r="G4145" s="2508">
        <v>4.0</v>
      </c>
      <c r="H4145" s="2508">
        <v>42.0</v>
      </c>
      <c r="I4145" s="2508">
        <v>717.0</v>
      </c>
      <c r="J4145" s="2508">
        <v>33.0</v>
      </c>
      <c r="K4145" s="2510">
        <v>755382.0</v>
      </c>
      <c r="L4145" s="2510">
        <v>31474.0</v>
      </c>
      <c r="M4145" s="2508">
        <v>48.0</v>
      </c>
      <c r="N4145" s="2508">
        <v>46.0</v>
      </c>
      <c r="O4145" s="2508">
        <v>24.0</v>
      </c>
      <c r="P4145" s="2508">
        <v>0.3</v>
      </c>
    </row>
    <row r="4146">
      <c r="A4146" s="2505" t="s">
        <v>32</v>
      </c>
      <c r="B4146" s="2505" t="s">
        <v>783</v>
      </c>
      <c r="C4146" s="2506">
        <v>45607.583333333336</v>
      </c>
      <c r="D4146" s="2506">
        <v>45610.583333333336</v>
      </c>
      <c r="E4146" s="2508">
        <v>72.0</v>
      </c>
      <c r="F4146" s="2508" t="s">
        <v>223</v>
      </c>
      <c r="G4146" s="2508">
        <v>5.0</v>
      </c>
      <c r="H4146" s="2508">
        <v>94.0</v>
      </c>
      <c r="I4146" s="2508">
        <v>475.0</v>
      </c>
      <c r="J4146" s="2508">
        <v>80.0</v>
      </c>
      <c r="K4146" s="2510">
        <v>278011.0</v>
      </c>
      <c r="L4146" s="2510">
        <v>14632.0</v>
      </c>
      <c r="M4146" s="2508">
        <v>99.0</v>
      </c>
      <c r="N4146" s="2508">
        <v>22.0</v>
      </c>
      <c r="O4146" s="2508">
        <v>19.0</v>
      </c>
      <c r="P4146" s="2508">
        <v>0.3</v>
      </c>
    </row>
    <row r="4147">
      <c r="A4147" s="2505" t="s">
        <v>31</v>
      </c>
      <c r="B4147" s="2505" t="s">
        <v>783</v>
      </c>
      <c r="C4147" s="2506">
        <v>45614.583333333336</v>
      </c>
      <c r="D4147" s="2506">
        <v>45617.583333333336</v>
      </c>
      <c r="E4147" s="2508">
        <v>72.0</v>
      </c>
      <c r="F4147" s="2508" t="s">
        <v>223</v>
      </c>
      <c r="G4147" s="2508">
        <v>4.0</v>
      </c>
      <c r="H4147" s="2508">
        <v>133.0</v>
      </c>
      <c r="I4147" s="2508">
        <v>287.0</v>
      </c>
      <c r="J4147" s="2508">
        <v>110.0</v>
      </c>
      <c r="K4147" s="2510">
        <v>148426.0</v>
      </c>
      <c r="L4147" s="2510">
        <v>8731.0</v>
      </c>
      <c r="M4147" s="2508">
        <v>141.0</v>
      </c>
      <c r="N4147" s="2508">
        <v>13.0</v>
      </c>
      <c r="O4147" s="2508">
        <v>17.0</v>
      </c>
      <c r="P4147" s="2508">
        <v>0.2</v>
      </c>
    </row>
    <row r="4148">
      <c r="A4148" s="2505" t="s">
        <v>30</v>
      </c>
      <c r="B4148" s="2505" t="s">
        <v>783</v>
      </c>
      <c r="C4148" s="2506">
        <v>45621.583333333336</v>
      </c>
      <c r="D4148" s="2506">
        <v>45624.583333333336</v>
      </c>
      <c r="E4148" s="2508">
        <v>72.0</v>
      </c>
      <c r="F4148" s="2508" t="s">
        <v>223</v>
      </c>
      <c r="G4148" s="2508">
        <v>4.0</v>
      </c>
      <c r="H4148" s="2508">
        <v>135.0</v>
      </c>
      <c r="I4148" s="2508">
        <v>276.0</v>
      </c>
      <c r="J4148" s="2508">
        <v>116.0</v>
      </c>
      <c r="K4148" s="2510">
        <v>116965.0</v>
      </c>
      <c r="L4148" s="2510">
        <v>8355.0</v>
      </c>
      <c r="M4148" s="2508">
        <v>140.0</v>
      </c>
      <c r="N4148" s="2508">
        <v>12.0</v>
      </c>
      <c r="O4148" s="2508">
        <v>14.0</v>
      </c>
      <c r="P4148" s="2508">
        <v>0.2</v>
      </c>
    </row>
    <row r="4149">
      <c r="A4149" s="2505" t="s">
        <v>29</v>
      </c>
      <c r="B4149" s="2505" t="s">
        <v>783</v>
      </c>
      <c r="C4149" s="2506">
        <v>45628.583333333336</v>
      </c>
      <c r="D4149" s="2506">
        <v>45631.583333333336</v>
      </c>
      <c r="E4149" s="2508">
        <v>72.0</v>
      </c>
      <c r="F4149" s="2508" t="s">
        <v>223</v>
      </c>
      <c r="G4149" s="2508">
        <v>4.0</v>
      </c>
      <c r="H4149" s="2508">
        <v>46.0</v>
      </c>
      <c r="I4149" s="2508">
        <v>709.0</v>
      </c>
      <c r="J4149" s="2508">
        <v>33.0</v>
      </c>
      <c r="K4149" s="2510">
        <v>873880.0</v>
      </c>
      <c r="L4149" s="2510">
        <v>18206.0</v>
      </c>
      <c r="M4149" s="2508">
        <v>97.0</v>
      </c>
      <c r="N4149" s="2508">
        <v>27.0</v>
      </c>
      <c r="O4149" s="2508">
        <v>48.0</v>
      </c>
      <c r="P4149" s="2508">
        <v>0.7</v>
      </c>
    </row>
    <row r="4150">
      <c r="A4150" s="2505" t="s">
        <v>28</v>
      </c>
      <c r="B4150" s="2505" t="s">
        <v>783</v>
      </c>
      <c r="C4150" s="2506">
        <v>45635.583333333336</v>
      </c>
      <c r="D4150" s="2506">
        <v>45638.583333333336</v>
      </c>
      <c r="E4150" s="2508">
        <v>72.0</v>
      </c>
      <c r="F4150" s="2508" t="s">
        <v>223</v>
      </c>
      <c r="G4150" s="2508">
        <v>5.0</v>
      </c>
      <c r="H4150" s="2508">
        <v>53.0</v>
      </c>
      <c r="I4150" s="2508">
        <v>671.0</v>
      </c>
      <c r="J4150" s="2508">
        <v>35.0</v>
      </c>
      <c r="K4150" s="2510">
        <v>569794.0</v>
      </c>
      <c r="L4150" s="2510">
        <v>22792.0</v>
      </c>
      <c r="M4150" s="2508">
        <v>85.0</v>
      </c>
      <c r="N4150" s="2508">
        <v>34.0</v>
      </c>
      <c r="O4150" s="2508">
        <v>25.0</v>
      </c>
      <c r="P4150" s="2508">
        <v>0.3</v>
      </c>
    </row>
    <row r="4151">
      <c r="A4151" s="2505" t="s">
        <v>27</v>
      </c>
      <c r="B4151" s="2505" t="s">
        <v>783</v>
      </c>
      <c r="C4151" s="2506">
        <v>45642.583333333336</v>
      </c>
      <c r="D4151" s="2506">
        <v>45645.583333333336</v>
      </c>
      <c r="E4151" s="2508">
        <v>72.0</v>
      </c>
      <c r="F4151" s="2508" t="s">
        <v>223</v>
      </c>
      <c r="G4151" s="2508">
        <v>5.0</v>
      </c>
      <c r="H4151" s="2508">
        <v>161.0</v>
      </c>
      <c r="I4151" s="2508">
        <v>141.0</v>
      </c>
      <c r="J4151" s="2508">
        <v>139.0</v>
      </c>
      <c r="K4151" s="2510">
        <v>45503.0</v>
      </c>
      <c r="L4151" s="2510">
        <v>5688.0</v>
      </c>
      <c r="M4151" s="2508">
        <v>161.0</v>
      </c>
      <c r="N4151" s="2508">
        <v>8.0</v>
      </c>
      <c r="O4151" s="2508">
        <v>8.0</v>
      </c>
      <c r="P4151" s="2508">
        <v>0.1</v>
      </c>
    </row>
    <row r="4152">
      <c r="A4152" s="2505" t="s">
        <v>26</v>
      </c>
      <c r="B4152" s="2505" t="s">
        <v>783</v>
      </c>
      <c r="C4152" s="2506">
        <v>45649.583333333336</v>
      </c>
      <c r="D4152" s="2506">
        <v>45652.583333333336</v>
      </c>
      <c r="E4152" s="2508">
        <v>72.0</v>
      </c>
      <c r="F4152" s="2508" t="s">
        <v>223</v>
      </c>
      <c r="G4152" s="2508">
        <v>3.0</v>
      </c>
      <c r="H4152" s="2508">
        <v>130.0</v>
      </c>
      <c r="I4152" s="2508">
        <v>257.0</v>
      </c>
      <c r="J4152" s="2508">
        <v>109.0</v>
      </c>
      <c r="K4152" s="2510">
        <v>65610.0</v>
      </c>
      <c r="L4152" s="2510">
        <v>10935.0</v>
      </c>
      <c r="M4152" s="2508">
        <v>124.0</v>
      </c>
      <c r="N4152" s="2508">
        <v>16.0</v>
      </c>
      <c r="O4152" s="2508">
        <v>6.0</v>
      </c>
      <c r="P4152" s="2508">
        <v>0.1</v>
      </c>
    </row>
    <row r="4153">
      <c r="A4153" s="2505" t="s">
        <v>25</v>
      </c>
      <c r="B4153" s="2505" t="s">
        <v>783</v>
      </c>
      <c r="C4153" s="2506">
        <v>45656.583333333336</v>
      </c>
      <c r="D4153" s="2506">
        <v>45659.583333333336</v>
      </c>
      <c r="E4153" s="2508">
        <v>72.0</v>
      </c>
      <c r="F4153" s="2508" t="s">
        <v>223</v>
      </c>
      <c r="G4153" s="2508">
        <v>2.0</v>
      </c>
      <c r="H4153" s="2508">
        <v>42.0</v>
      </c>
      <c r="I4153" s="2508">
        <v>670.0</v>
      </c>
      <c r="J4153" s="2508">
        <v>36.0</v>
      </c>
      <c r="K4153" s="2510">
        <v>473553.0</v>
      </c>
      <c r="L4153" s="2510">
        <v>17539.0</v>
      </c>
      <c r="M4153" s="2508">
        <v>88.0</v>
      </c>
      <c r="N4153" s="2508">
        <v>26.0</v>
      </c>
      <c r="O4153" s="2508">
        <v>27.0</v>
      </c>
      <c r="P4153" s="2508">
        <v>0.4</v>
      </c>
    </row>
    <row r="4154">
      <c r="A4154" s="2505" t="s">
        <v>24</v>
      </c>
      <c r="B4154" s="2505" t="s">
        <v>783</v>
      </c>
      <c r="C4154" s="2506">
        <v>45663.583333333336</v>
      </c>
      <c r="D4154" s="2506">
        <v>45666.583333333336</v>
      </c>
      <c r="E4154" s="2508">
        <v>72.0</v>
      </c>
      <c r="F4154" s="2508" t="s">
        <v>223</v>
      </c>
      <c r="G4154" s="2508">
        <v>5.0</v>
      </c>
      <c r="H4154" s="2508">
        <v>91.0</v>
      </c>
      <c r="I4154" s="2508">
        <v>477.0</v>
      </c>
      <c r="J4154" s="2508">
        <v>86.0</v>
      </c>
      <c r="K4154" s="2510">
        <v>208011.0</v>
      </c>
      <c r="L4154" s="2510">
        <v>18910.0</v>
      </c>
      <c r="M4154" s="2508">
        <v>83.0</v>
      </c>
      <c r="N4154" s="2508">
        <v>28.0</v>
      </c>
      <c r="O4154" s="2508">
        <v>11.0</v>
      </c>
      <c r="P4154" s="2508">
        <v>0.2</v>
      </c>
    </row>
    <row r="4155">
      <c r="A4155" s="2505" t="s">
        <v>23</v>
      </c>
      <c r="B4155" s="2505" t="s">
        <v>783</v>
      </c>
      <c r="C4155" s="2506">
        <v>45670.583333333336</v>
      </c>
      <c r="D4155" s="2506">
        <v>45673.583333333336</v>
      </c>
      <c r="E4155" s="2508">
        <v>72.0</v>
      </c>
      <c r="F4155" s="2508" t="s">
        <v>223</v>
      </c>
      <c r="G4155" s="2508">
        <v>4.0</v>
      </c>
      <c r="H4155" s="2508">
        <v>111.0</v>
      </c>
      <c r="I4155" s="2508">
        <v>377.0</v>
      </c>
      <c r="J4155" s="2508">
        <v>98.0</v>
      </c>
      <c r="K4155" s="2510">
        <v>150223.0</v>
      </c>
      <c r="L4155" s="2510">
        <v>11556.0</v>
      </c>
      <c r="M4155" s="2508">
        <v>110.0</v>
      </c>
      <c r="N4155" s="2508">
        <v>17.0</v>
      </c>
      <c r="O4155" s="2508">
        <v>13.0</v>
      </c>
      <c r="P4155" s="2508">
        <v>0.2</v>
      </c>
    </row>
    <row r="4156">
      <c r="A4156" s="2505" t="s">
        <v>22</v>
      </c>
      <c r="B4156" s="2505" t="s">
        <v>783</v>
      </c>
      <c r="C4156" s="2506">
        <v>45677.583333333336</v>
      </c>
      <c r="D4156" s="2506">
        <v>45680.583333333336</v>
      </c>
      <c r="E4156" s="2508">
        <v>72.0</v>
      </c>
      <c r="F4156" s="2508" t="s">
        <v>223</v>
      </c>
      <c r="G4156" s="2508">
        <v>3.0</v>
      </c>
      <c r="H4156" s="2508">
        <v>96.0</v>
      </c>
      <c r="I4156" s="2508">
        <v>453.0</v>
      </c>
      <c r="J4156" s="2508">
        <v>78.0</v>
      </c>
      <c r="K4156" s="2510">
        <v>311632.0</v>
      </c>
      <c r="L4156" s="2510">
        <v>15582.0</v>
      </c>
      <c r="M4156" s="2508">
        <v>109.0</v>
      </c>
      <c r="N4156" s="2508">
        <v>23.0</v>
      </c>
      <c r="O4156" s="2508">
        <v>20.0</v>
      </c>
      <c r="P4156" s="2508">
        <v>0.3</v>
      </c>
    </row>
    <row r="4157">
      <c r="A4157" s="2505" t="s">
        <v>21</v>
      </c>
      <c r="B4157" s="2505" t="s">
        <v>783</v>
      </c>
      <c r="C4157" s="2506">
        <v>45684.583333333336</v>
      </c>
      <c r="D4157" s="2506">
        <v>45687.583333333336</v>
      </c>
      <c r="E4157" s="2508">
        <v>72.0</v>
      </c>
      <c r="F4157" s="2508" t="s">
        <v>223</v>
      </c>
      <c r="G4157" s="2508">
        <v>3.0</v>
      </c>
      <c r="H4157" s="2508">
        <v>112.0</v>
      </c>
      <c r="I4157" s="2508">
        <v>383.0</v>
      </c>
      <c r="J4157" s="2508">
        <v>84.0</v>
      </c>
      <c r="K4157" s="2510">
        <v>234480.0</v>
      </c>
      <c r="L4157" s="2510">
        <v>13027.0</v>
      </c>
      <c r="M4157" s="2508">
        <v>128.0</v>
      </c>
      <c r="N4157" s="2508">
        <v>19.0</v>
      </c>
      <c r="O4157" s="2508">
        <v>18.0</v>
      </c>
      <c r="P4157" s="2508">
        <v>0.3</v>
      </c>
    </row>
    <row r="4158">
      <c r="A4158" s="2505" t="s">
        <v>20</v>
      </c>
      <c r="B4158" s="2505" t="s">
        <v>783</v>
      </c>
      <c r="C4158" s="2506">
        <v>45691.583333333336</v>
      </c>
      <c r="D4158" s="2506">
        <v>45694.583333333336</v>
      </c>
      <c r="E4158" s="2508">
        <v>72.0</v>
      </c>
      <c r="F4158" s="2508" t="s">
        <v>223</v>
      </c>
      <c r="G4158" s="2508">
        <v>3.0</v>
      </c>
      <c r="H4158" s="2508">
        <v>130.0</v>
      </c>
      <c r="I4158" s="2508">
        <v>282.0</v>
      </c>
      <c r="J4158" s="2508">
        <v>109.0</v>
      </c>
      <c r="K4158" s="2510">
        <v>129520.0</v>
      </c>
      <c r="L4158" s="2510">
        <v>8635.0</v>
      </c>
      <c r="M4158" s="2508">
        <v>141.0</v>
      </c>
      <c r="N4158" s="2508">
        <v>13.0</v>
      </c>
      <c r="O4158" s="2508">
        <v>15.0</v>
      </c>
      <c r="P4158" s="2508">
        <v>0.2</v>
      </c>
    </row>
    <row r="4159">
      <c r="A4159" s="2505" t="s">
        <v>19</v>
      </c>
      <c r="B4159" s="2505" t="s">
        <v>783</v>
      </c>
      <c r="C4159" s="2506">
        <v>45698.583333333336</v>
      </c>
      <c r="D4159" s="2506">
        <v>45701.583333333336</v>
      </c>
      <c r="E4159" s="2508">
        <v>72.0</v>
      </c>
      <c r="F4159" s="2508" t="s">
        <v>223</v>
      </c>
      <c r="G4159" s="2508">
        <v>4.0</v>
      </c>
      <c r="H4159" s="2508">
        <v>28.0</v>
      </c>
      <c r="I4159" s="2508">
        <v>767.0</v>
      </c>
      <c r="J4159" s="2508">
        <v>30.0</v>
      </c>
      <c r="K4159" s="2510">
        <v>817358.0</v>
      </c>
      <c r="L4159" s="2510">
        <v>48080.0</v>
      </c>
      <c r="M4159" s="2508">
        <v>36.0</v>
      </c>
      <c r="N4159" s="2508">
        <v>71.0</v>
      </c>
      <c r="O4159" s="2508">
        <v>17.0</v>
      </c>
      <c r="P4159" s="2508">
        <v>0.2</v>
      </c>
    </row>
    <row r="4160">
      <c r="A4160" s="2505" t="s">
        <v>18</v>
      </c>
      <c r="B4160" s="2505" t="s">
        <v>783</v>
      </c>
      <c r="C4160" s="2506">
        <v>45705.583333333336</v>
      </c>
      <c r="D4160" s="2506">
        <v>45708.583333333336</v>
      </c>
      <c r="E4160" s="2508">
        <v>72.0</v>
      </c>
      <c r="F4160" s="2508" t="s">
        <v>223</v>
      </c>
      <c r="G4160" s="2508">
        <v>6.0</v>
      </c>
      <c r="H4160" s="2508">
        <v>103.0</v>
      </c>
      <c r="I4160" s="2508">
        <v>397.0</v>
      </c>
      <c r="J4160" s="2508">
        <v>83.0</v>
      </c>
      <c r="K4160" s="2510">
        <v>199844.0</v>
      </c>
      <c r="L4160" s="2510">
        <v>13323.0</v>
      </c>
      <c r="M4160" s="2508">
        <v>110.0</v>
      </c>
      <c r="N4160" s="2508">
        <v>20.0</v>
      </c>
      <c r="O4160" s="2508">
        <v>15.0</v>
      </c>
      <c r="P4160" s="2508">
        <v>0.2</v>
      </c>
    </row>
    <row r="4161">
      <c r="A4161" s="2505" t="s">
        <v>17</v>
      </c>
      <c r="B4161" s="2505" t="s">
        <v>783</v>
      </c>
      <c r="C4161" s="2506">
        <v>45712.583333333336</v>
      </c>
      <c r="D4161" s="2506">
        <v>45715.583333333336</v>
      </c>
      <c r="E4161" s="2508">
        <v>72.0</v>
      </c>
      <c r="F4161" s="2508" t="s">
        <v>223</v>
      </c>
      <c r="G4161" s="2508">
        <v>5.0</v>
      </c>
      <c r="H4161" s="2508">
        <v>54.0</v>
      </c>
      <c r="I4161" s="2508">
        <v>648.0</v>
      </c>
      <c r="J4161" s="2508">
        <v>39.0</v>
      </c>
      <c r="K4161" s="2510">
        <v>569075.0</v>
      </c>
      <c r="L4161" s="2510">
        <v>18969.0</v>
      </c>
      <c r="M4161" s="2508">
        <v>89.0</v>
      </c>
      <c r="N4161" s="2508">
        <v>28.0</v>
      </c>
      <c r="O4161" s="2508">
        <v>30.0</v>
      </c>
      <c r="P4161" s="2508">
        <v>0.4</v>
      </c>
    </row>
    <row r="4162">
      <c r="A4162" s="2505" t="s">
        <v>16</v>
      </c>
      <c r="B4162" s="2505" t="s">
        <v>783</v>
      </c>
      <c r="C4162" s="2506">
        <v>45719.583333333336</v>
      </c>
      <c r="D4162" s="2506">
        <v>45722.583333333336</v>
      </c>
      <c r="E4162" s="2508">
        <v>72.0</v>
      </c>
      <c r="F4162" s="2508" t="s">
        <v>223</v>
      </c>
      <c r="G4162" s="2508">
        <v>5.0</v>
      </c>
      <c r="H4162" s="2508">
        <v>15.0</v>
      </c>
      <c r="I4162" s="2508">
        <v>886.0</v>
      </c>
      <c r="J4162" s="2508">
        <v>17.0</v>
      </c>
      <c r="K4162" s="2510">
        <v>1272172.0</v>
      </c>
      <c r="L4162" s="2510">
        <v>97859.0</v>
      </c>
      <c r="M4162" s="2508">
        <v>12.0</v>
      </c>
      <c r="N4162" s="2508">
        <v>144.0</v>
      </c>
      <c r="O4162" s="2508">
        <v>13.0</v>
      </c>
      <c r="P4162" s="2508">
        <v>0.2</v>
      </c>
    </row>
    <row r="4163">
      <c r="A4163" s="2505" t="s">
        <v>44</v>
      </c>
      <c r="B4163" s="2505" t="s">
        <v>783</v>
      </c>
      <c r="C4163" s="2506">
        <v>45523.625</v>
      </c>
      <c r="D4163" s="2506">
        <v>45526.583333333336</v>
      </c>
      <c r="E4163" s="2508">
        <v>71.0</v>
      </c>
      <c r="F4163" s="2508" t="s">
        <v>410</v>
      </c>
      <c r="G4163" s="2508">
        <v>5.0</v>
      </c>
      <c r="H4163" s="2508">
        <v>101.0</v>
      </c>
      <c r="I4163" s="2508">
        <v>399.0</v>
      </c>
      <c r="J4163" s="2508">
        <v>79.0</v>
      </c>
      <c r="K4163" s="2510">
        <v>135795.0</v>
      </c>
      <c r="L4163" s="2510">
        <v>22633.0</v>
      </c>
      <c r="M4163" s="2508">
        <v>86.0</v>
      </c>
      <c r="N4163" s="2508">
        <v>21.0</v>
      </c>
      <c r="O4163" s="2508">
        <v>6.0</v>
      </c>
      <c r="P4163" s="2508">
        <v>0.1</v>
      </c>
    </row>
    <row r="4164">
      <c r="A4164" s="2505" t="s">
        <v>43</v>
      </c>
      <c r="B4164" s="2505" t="s">
        <v>783</v>
      </c>
      <c r="C4164" s="2506">
        <v>45530.625</v>
      </c>
      <c r="D4164" s="2506">
        <v>45533.583333333336</v>
      </c>
      <c r="E4164" s="2508">
        <v>71.0</v>
      </c>
      <c r="F4164" s="2508" t="s">
        <v>410</v>
      </c>
      <c r="G4164" s="2508">
        <v>4.0</v>
      </c>
      <c r="H4164" s="2508">
        <v>104.0</v>
      </c>
      <c r="I4164" s="2508">
        <v>394.0</v>
      </c>
      <c r="J4164" s="2508">
        <v>84.0</v>
      </c>
      <c r="K4164" s="2510">
        <v>127398.0</v>
      </c>
      <c r="L4164" s="2510">
        <v>25480.0</v>
      </c>
      <c r="M4164" s="2508">
        <v>84.0</v>
      </c>
      <c r="N4164" s="2508">
        <v>24.0</v>
      </c>
      <c r="O4164" s="2508">
        <v>5.0</v>
      </c>
      <c r="P4164" s="2508">
        <v>0.1</v>
      </c>
    </row>
    <row r="4165">
      <c r="A4165" s="2505" t="s">
        <v>42</v>
      </c>
      <c r="B4165" s="2505" t="s">
        <v>783</v>
      </c>
      <c r="C4165" s="2506">
        <v>45537.708333333336</v>
      </c>
      <c r="D4165" s="2506">
        <v>45540.666666666664</v>
      </c>
      <c r="E4165" s="2508">
        <v>71.0</v>
      </c>
      <c r="F4165" s="2508" t="s">
        <v>410</v>
      </c>
      <c r="G4165" s="2508">
        <v>4.0</v>
      </c>
      <c r="H4165" s="2508">
        <v>94.0</v>
      </c>
      <c r="I4165" s="2508">
        <v>458.0</v>
      </c>
      <c r="J4165" s="2508">
        <v>55.0</v>
      </c>
      <c r="K4165" s="2510">
        <v>232224.0</v>
      </c>
      <c r="L4165" s="2510">
        <v>23222.0</v>
      </c>
      <c r="M4165" s="2508">
        <v>96.0</v>
      </c>
      <c r="N4165" s="2508">
        <v>22.0</v>
      </c>
      <c r="O4165" s="2508">
        <v>10.0</v>
      </c>
      <c r="P4165" s="2508">
        <v>0.1</v>
      </c>
    </row>
    <row r="4166">
      <c r="A4166" s="2505" t="s">
        <v>41</v>
      </c>
      <c r="B4166" s="2505" t="s">
        <v>783</v>
      </c>
      <c r="C4166" s="2506">
        <v>45544.708333333336</v>
      </c>
      <c r="D4166" s="2506">
        <v>45547.583333333336</v>
      </c>
      <c r="E4166" s="2508">
        <v>69.0</v>
      </c>
      <c r="F4166" s="2508" t="s">
        <v>410</v>
      </c>
      <c r="G4166" s="2508">
        <v>3.0</v>
      </c>
      <c r="H4166" s="2508">
        <v>22.0</v>
      </c>
      <c r="I4166" s="2508">
        <v>820.0</v>
      </c>
      <c r="J4166" s="2508">
        <v>18.0</v>
      </c>
      <c r="K4166" s="2510">
        <v>721189.0</v>
      </c>
      <c r="L4166" s="2510">
        <v>80132.0</v>
      </c>
      <c r="M4166" s="2508">
        <v>21.0</v>
      </c>
      <c r="N4166" s="2508">
        <v>76.0</v>
      </c>
      <c r="O4166" s="2508">
        <v>9.0</v>
      </c>
      <c r="P4166" s="2508">
        <v>0.1</v>
      </c>
    </row>
    <row r="4167">
      <c r="A4167" s="2505" t="s">
        <v>40</v>
      </c>
      <c r="B4167" s="2505" t="s">
        <v>783</v>
      </c>
      <c r="C4167" s="2506">
        <v>45551.708333333336</v>
      </c>
      <c r="D4167" s="2506">
        <v>45554.583333333336</v>
      </c>
      <c r="E4167" s="2508">
        <v>69.0</v>
      </c>
      <c r="F4167" s="2508" t="s">
        <v>410</v>
      </c>
      <c r="G4167" s="2508">
        <v>6.0</v>
      </c>
      <c r="H4167" s="2508">
        <v>40.0</v>
      </c>
      <c r="I4167" s="2508">
        <v>731.0</v>
      </c>
      <c r="J4167" s="2508">
        <v>24.0</v>
      </c>
      <c r="K4167" s="2510">
        <v>587445.0</v>
      </c>
      <c r="L4167" s="2510">
        <v>45188.0</v>
      </c>
      <c r="M4167" s="2508">
        <v>40.0</v>
      </c>
      <c r="N4167" s="2508">
        <v>43.0</v>
      </c>
      <c r="O4167" s="2508">
        <v>13.0</v>
      </c>
      <c r="P4167" s="2508">
        <v>0.2</v>
      </c>
    </row>
    <row r="4168">
      <c r="A4168" s="2505" t="s">
        <v>39</v>
      </c>
      <c r="B4168" s="2505" t="s">
        <v>783</v>
      </c>
      <c r="C4168" s="2506">
        <v>45558.708333333336</v>
      </c>
      <c r="D4168" s="2506">
        <v>45561.583333333336</v>
      </c>
      <c r="E4168" s="2508">
        <v>69.0</v>
      </c>
      <c r="F4168" s="2508" t="s">
        <v>410</v>
      </c>
      <c r="G4168" s="2508">
        <v>6.0</v>
      </c>
      <c r="H4168" s="2508">
        <v>45.0</v>
      </c>
      <c r="I4168" s="2508">
        <v>709.0</v>
      </c>
      <c r="J4168" s="2508">
        <v>34.0</v>
      </c>
      <c r="K4168" s="2510">
        <v>443025.0</v>
      </c>
      <c r="L4168" s="2510">
        <v>73838.0</v>
      </c>
      <c r="M4168" s="2508">
        <v>26.0</v>
      </c>
      <c r="N4168" s="2508">
        <v>70.0</v>
      </c>
      <c r="O4168" s="2508">
        <v>6.0</v>
      </c>
      <c r="P4168" s="2508">
        <v>0.1</v>
      </c>
    </row>
    <row r="4169">
      <c r="A4169" s="2505" t="s">
        <v>38</v>
      </c>
      <c r="B4169" s="2505" t="s">
        <v>783</v>
      </c>
      <c r="C4169" s="2506">
        <v>45565.708333333336</v>
      </c>
      <c r="D4169" s="2506">
        <v>45568.583333333336</v>
      </c>
      <c r="E4169" s="2508">
        <v>69.0</v>
      </c>
      <c r="F4169" s="2508" t="s">
        <v>410</v>
      </c>
      <c r="G4169" s="2508">
        <v>5.0</v>
      </c>
      <c r="H4169" s="2508">
        <v>74.0</v>
      </c>
      <c r="I4169" s="2508">
        <v>545.0</v>
      </c>
      <c r="J4169" s="2508">
        <v>62.0</v>
      </c>
      <c r="K4169" s="2510">
        <v>215814.0</v>
      </c>
      <c r="L4169" s="2510">
        <v>53954.0</v>
      </c>
      <c r="M4169" s="2508">
        <v>38.0</v>
      </c>
      <c r="N4169" s="2508">
        <v>51.0</v>
      </c>
      <c r="O4169" s="2508">
        <v>4.0</v>
      </c>
      <c r="P4169" s="2508">
        <v>0.1</v>
      </c>
    </row>
    <row r="4170">
      <c r="A4170" s="2505" t="s">
        <v>37</v>
      </c>
      <c r="B4170" s="2505" t="s">
        <v>783</v>
      </c>
      <c r="C4170" s="2506">
        <v>45572.625</v>
      </c>
      <c r="D4170" s="2506">
        <v>45575.583333333336</v>
      </c>
      <c r="E4170" s="2508">
        <v>71.0</v>
      </c>
      <c r="F4170" s="2508" t="s">
        <v>410</v>
      </c>
      <c r="G4170" s="2508">
        <v>4.0</v>
      </c>
      <c r="H4170" s="2508">
        <v>103.0</v>
      </c>
      <c r="I4170" s="2508">
        <v>468.0</v>
      </c>
      <c r="J4170" s="2508">
        <v>75.0</v>
      </c>
      <c r="K4170" s="2510">
        <v>225665.0</v>
      </c>
      <c r="L4170" s="2510">
        <v>37611.0</v>
      </c>
      <c r="M4170" s="2508">
        <v>62.0</v>
      </c>
      <c r="N4170" s="2508">
        <v>36.0</v>
      </c>
      <c r="O4170" s="2508">
        <v>6.0</v>
      </c>
      <c r="P4170" s="2508">
        <v>0.1</v>
      </c>
    </row>
    <row r="4171">
      <c r="A4171" s="2505" t="s">
        <v>36</v>
      </c>
      <c r="B4171" s="2505" t="s">
        <v>783</v>
      </c>
      <c r="C4171" s="2506">
        <v>45579.625</v>
      </c>
      <c r="D4171" s="2506">
        <v>45582.583333333336</v>
      </c>
      <c r="E4171" s="2508">
        <v>71.0</v>
      </c>
      <c r="F4171" s="2508" t="s">
        <v>410</v>
      </c>
      <c r="G4171" s="2508">
        <v>4.0</v>
      </c>
      <c r="H4171" s="2508">
        <v>83.0</v>
      </c>
      <c r="I4171" s="2508">
        <v>526.0</v>
      </c>
      <c r="J4171" s="2508">
        <v>72.0</v>
      </c>
      <c r="K4171" s="2510">
        <v>256757.0</v>
      </c>
      <c r="L4171" s="2510">
        <v>51351.0</v>
      </c>
      <c r="M4171" s="2508">
        <v>49.0</v>
      </c>
      <c r="N4171" s="2508">
        <v>49.0</v>
      </c>
      <c r="O4171" s="2508">
        <v>5.0</v>
      </c>
      <c r="P4171" s="2508">
        <v>0.1</v>
      </c>
    </row>
    <row r="4172">
      <c r="A4172" s="2505" t="s">
        <v>35</v>
      </c>
      <c r="B4172" s="2505" t="s">
        <v>783</v>
      </c>
      <c r="C4172" s="2506">
        <v>45586.625</v>
      </c>
      <c r="D4172" s="2506">
        <v>45589.583333333336</v>
      </c>
      <c r="E4172" s="2508">
        <v>71.0</v>
      </c>
      <c r="F4172" s="2508" t="s">
        <v>410</v>
      </c>
      <c r="G4172" s="2508">
        <v>5.0</v>
      </c>
      <c r="H4172" s="2508">
        <v>89.0</v>
      </c>
      <c r="I4172" s="2508">
        <v>473.0</v>
      </c>
      <c r="J4172" s="2508">
        <v>77.0</v>
      </c>
      <c r="K4172" s="2510">
        <v>199101.0</v>
      </c>
      <c r="L4172" s="2510">
        <v>39820.0</v>
      </c>
      <c r="M4172" s="2508">
        <v>50.0</v>
      </c>
      <c r="N4172" s="2508">
        <v>39.0</v>
      </c>
      <c r="O4172" s="2508">
        <v>5.0</v>
      </c>
      <c r="P4172" s="2508">
        <v>0.1</v>
      </c>
    </row>
    <row r="4173">
      <c r="A4173" s="2505" t="s">
        <v>34</v>
      </c>
      <c r="B4173" s="2505" t="s">
        <v>783</v>
      </c>
      <c r="C4173" s="2506">
        <v>45593.583333333336</v>
      </c>
      <c r="D4173" s="2506">
        <v>45596.583333333336</v>
      </c>
      <c r="E4173" s="2508">
        <v>72.0</v>
      </c>
      <c r="F4173" s="2508" t="s">
        <v>410</v>
      </c>
      <c r="G4173" s="2508">
        <v>4.0</v>
      </c>
      <c r="H4173" s="2508">
        <v>74.0</v>
      </c>
      <c r="I4173" s="2508">
        <v>515.0</v>
      </c>
      <c r="J4173" s="2508">
        <v>53.0</v>
      </c>
      <c r="K4173" s="2510">
        <v>329208.0</v>
      </c>
      <c r="L4173" s="2510">
        <v>32921.0</v>
      </c>
      <c r="M4173" s="2508">
        <v>68.0</v>
      </c>
      <c r="N4173" s="2508">
        <v>32.0</v>
      </c>
      <c r="O4173" s="2508">
        <v>10.0</v>
      </c>
      <c r="P4173" s="2508">
        <v>0.1</v>
      </c>
    </row>
    <row r="4174">
      <c r="A4174" s="2505" t="s">
        <v>33</v>
      </c>
      <c r="B4174" s="2505" t="s">
        <v>783</v>
      </c>
      <c r="C4174" s="2506">
        <v>45600.583333333336</v>
      </c>
      <c r="D4174" s="2506">
        <v>45603.583333333336</v>
      </c>
      <c r="E4174" s="2508">
        <v>72.0</v>
      </c>
      <c r="F4174" s="2508" t="s">
        <v>410</v>
      </c>
      <c r="G4174" s="2508">
        <v>4.0</v>
      </c>
      <c r="H4174" s="2508">
        <v>118.0</v>
      </c>
      <c r="I4174" s="2508">
        <v>368.0</v>
      </c>
      <c r="J4174" s="2508">
        <v>92.0</v>
      </c>
      <c r="K4174" s="2510">
        <v>225337.0</v>
      </c>
      <c r="L4174" s="2510">
        <v>22534.0</v>
      </c>
      <c r="M4174" s="2508">
        <v>96.0</v>
      </c>
      <c r="N4174" s="2508">
        <v>22.0</v>
      </c>
      <c r="O4174" s="2508">
        <v>10.0</v>
      </c>
      <c r="P4174" s="2508">
        <v>0.1</v>
      </c>
    </row>
    <row r="4175">
      <c r="A4175" s="2505" t="s">
        <v>32</v>
      </c>
      <c r="B4175" s="2505" t="s">
        <v>783</v>
      </c>
      <c r="C4175" s="2506">
        <v>45607.583333333336</v>
      </c>
      <c r="D4175" s="2506">
        <v>45610.583333333336</v>
      </c>
      <c r="E4175" s="2508">
        <v>72.0</v>
      </c>
      <c r="F4175" s="2508" t="s">
        <v>410</v>
      </c>
      <c r="G4175" s="2508">
        <v>5.0</v>
      </c>
      <c r="H4175" s="2508">
        <v>92.0</v>
      </c>
      <c r="I4175" s="2508">
        <v>479.0</v>
      </c>
      <c r="J4175" s="2508">
        <v>56.0</v>
      </c>
      <c r="K4175" s="2510">
        <v>428175.0</v>
      </c>
      <c r="L4175" s="2510">
        <v>20389.0</v>
      </c>
      <c r="M4175" s="2508">
        <v>108.0</v>
      </c>
      <c r="N4175" s="2508">
        <v>20.0</v>
      </c>
      <c r="O4175" s="2508">
        <v>21.0</v>
      </c>
      <c r="P4175" s="2508">
        <v>0.3</v>
      </c>
    </row>
    <row r="4176">
      <c r="A4176" s="2505" t="s">
        <v>31</v>
      </c>
      <c r="B4176" s="2505" t="s">
        <v>783</v>
      </c>
      <c r="C4176" s="2506">
        <v>45614.583333333336</v>
      </c>
      <c r="D4176" s="2506">
        <v>45617.583333333336</v>
      </c>
      <c r="E4176" s="2508">
        <v>72.0</v>
      </c>
      <c r="F4176" s="2508" t="s">
        <v>410</v>
      </c>
      <c r="G4176" s="2508">
        <v>4.0</v>
      </c>
      <c r="H4176" s="2508">
        <v>87.0</v>
      </c>
      <c r="I4176" s="2508">
        <v>488.0</v>
      </c>
      <c r="J4176" s="2508">
        <v>64.0</v>
      </c>
      <c r="K4176" s="2510">
        <v>393185.0</v>
      </c>
      <c r="L4176" s="2510">
        <v>39319.0</v>
      </c>
      <c r="M4176" s="2508">
        <v>77.0</v>
      </c>
      <c r="N4176" s="2508">
        <v>38.0</v>
      </c>
      <c r="O4176" s="2508">
        <v>10.0</v>
      </c>
      <c r="P4176" s="2508">
        <v>0.1</v>
      </c>
    </row>
    <row r="4177">
      <c r="A4177" s="2505" t="s">
        <v>30</v>
      </c>
      <c r="B4177" s="2505" t="s">
        <v>783</v>
      </c>
      <c r="C4177" s="2506">
        <v>45621.583333333336</v>
      </c>
      <c r="D4177" s="2506">
        <v>45624.583333333336</v>
      </c>
      <c r="E4177" s="2508">
        <v>72.0</v>
      </c>
      <c r="F4177" s="2508" t="s">
        <v>410</v>
      </c>
      <c r="G4177" s="2508">
        <v>5.0</v>
      </c>
      <c r="H4177" s="2508">
        <v>90.0</v>
      </c>
      <c r="I4177" s="2508">
        <v>501.0</v>
      </c>
      <c r="J4177" s="2508">
        <v>56.0</v>
      </c>
      <c r="K4177" s="2510">
        <v>355591.0</v>
      </c>
      <c r="L4177" s="2510">
        <v>22224.0</v>
      </c>
      <c r="M4177" s="2508">
        <v>101.0</v>
      </c>
      <c r="N4177" s="2508">
        <v>22.0</v>
      </c>
      <c r="O4177" s="2508">
        <v>16.0</v>
      </c>
      <c r="P4177" s="2508">
        <v>0.2</v>
      </c>
    </row>
    <row r="4178">
      <c r="A4178" s="2505" t="s">
        <v>29</v>
      </c>
      <c r="B4178" s="2505" t="s">
        <v>783</v>
      </c>
      <c r="C4178" s="2506">
        <v>45628.583333333336</v>
      </c>
      <c r="D4178" s="2506">
        <v>45631.583333333336</v>
      </c>
      <c r="E4178" s="2508">
        <v>72.0</v>
      </c>
      <c r="F4178" s="2508" t="s">
        <v>410</v>
      </c>
      <c r="G4178" s="2508">
        <v>4.0</v>
      </c>
      <c r="H4178" s="2508">
        <v>101.0</v>
      </c>
      <c r="I4178" s="2508">
        <v>454.0</v>
      </c>
      <c r="J4178" s="2508">
        <v>64.0</v>
      </c>
      <c r="K4178" s="2510">
        <v>351931.0</v>
      </c>
      <c r="L4178" s="2510">
        <v>25138.0</v>
      </c>
      <c r="M4178" s="2508">
        <v>104.0</v>
      </c>
      <c r="N4178" s="2508">
        <v>25.0</v>
      </c>
      <c r="O4178" s="2508">
        <v>14.0</v>
      </c>
      <c r="P4178" s="2508">
        <v>0.2</v>
      </c>
    </row>
    <row r="4179">
      <c r="A4179" s="2505" t="s">
        <v>28</v>
      </c>
      <c r="B4179" s="2505" t="s">
        <v>783</v>
      </c>
      <c r="C4179" s="2506">
        <v>45635.583333333336</v>
      </c>
      <c r="D4179" s="2506">
        <v>45638.583333333336</v>
      </c>
      <c r="E4179" s="2508">
        <v>72.0</v>
      </c>
      <c r="F4179" s="2508" t="s">
        <v>410</v>
      </c>
      <c r="G4179" s="2508">
        <v>4.0</v>
      </c>
      <c r="H4179" s="2508">
        <v>70.0</v>
      </c>
      <c r="I4179" s="2508">
        <v>596.0</v>
      </c>
      <c r="J4179" s="2508">
        <v>44.0</v>
      </c>
      <c r="K4179" s="2510">
        <v>495878.0</v>
      </c>
      <c r="L4179" s="2510">
        <v>41323.0</v>
      </c>
      <c r="M4179" s="2508">
        <v>65.0</v>
      </c>
      <c r="N4179" s="2508">
        <v>40.0</v>
      </c>
      <c r="O4179" s="2508">
        <v>12.0</v>
      </c>
      <c r="P4179" s="2508">
        <v>0.2</v>
      </c>
    </row>
    <row r="4180">
      <c r="A4180" s="2505" t="s">
        <v>27</v>
      </c>
      <c r="B4180" s="2505" t="s">
        <v>783</v>
      </c>
      <c r="C4180" s="2506">
        <v>45642.583333333336</v>
      </c>
      <c r="D4180" s="2506">
        <v>45645.583333333336</v>
      </c>
      <c r="E4180" s="2508">
        <v>72.0</v>
      </c>
      <c r="F4180" s="2508" t="s">
        <v>410</v>
      </c>
      <c r="G4180" s="2508">
        <v>4.0</v>
      </c>
      <c r="H4180" s="2508">
        <v>86.0</v>
      </c>
      <c r="I4180" s="2508">
        <v>502.0</v>
      </c>
      <c r="J4180" s="2508">
        <v>55.0</v>
      </c>
      <c r="K4180" s="2510">
        <v>381024.0</v>
      </c>
      <c r="L4180" s="2510">
        <v>25402.0</v>
      </c>
      <c r="M4180" s="2508">
        <v>101.0</v>
      </c>
      <c r="N4180" s="2508">
        <v>25.0</v>
      </c>
      <c r="O4180" s="2508">
        <v>15.0</v>
      </c>
      <c r="P4180" s="2508">
        <v>0.2</v>
      </c>
    </row>
    <row r="4181">
      <c r="A4181" s="2505" t="s">
        <v>26</v>
      </c>
      <c r="B4181" s="2505" t="s">
        <v>783</v>
      </c>
      <c r="C4181" s="2506">
        <v>45649.583333333336</v>
      </c>
      <c r="D4181" s="2506">
        <v>45652.583333333336</v>
      </c>
      <c r="E4181" s="2508">
        <v>72.0</v>
      </c>
      <c r="F4181" s="2508" t="s">
        <v>410</v>
      </c>
      <c r="G4181" s="2508">
        <v>4.0</v>
      </c>
      <c r="H4181" s="2508">
        <v>65.0</v>
      </c>
      <c r="I4181" s="2508">
        <v>557.0</v>
      </c>
      <c r="J4181" s="2508">
        <v>47.0</v>
      </c>
      <c r="K4181" s="2510">
        <v>391131.0</v>
      </c>
      <c r="L4181" s="2510">
        <v>32594.0</v>
      </c>
      <c r="M4181" s="2508">
        <v>79.0</v>
      </c>
      <c r="N4181" s="2508">
        <v>32.0</v>
      </c>
      <c r="O4181" s="2508">
        <v>12.0</v>
      </c>
      <c r="P4181" s="2508">
        <v>0.2</v>
      </c>
    </row>
    <row r="4182">
      <c r="A4182" s="2505" t="s">
        <v>25</v>
      </c>
      <c r="B4182" s="2505" t="s">
        <v>783</v>
      </c>
      <c r="C4182" s="2506">
        <v>45656.583333333336</v>
      </c>
      <c r="D4182" s="2506">
        <v>45659.583333333336</v>
      </c>
      <c r="E4182" s="2508">
        <v>72.0</v>
      </c>
      <c r="F4182" s="2508" t="s">
        <v>410</v>
      </c>
      <c r="G4182" s="2508">
        <v>6.0</v>
      </c>
      <c r="H4182" s="2508">
        <v>103.0</v>
      </c>
      <c r="I4182" s="2508">
        <v>404.0</v>
      </c>
      <c r="J4182" s="2508">
        <v>75.0</v>
      </c>
      <c r="K4182" s="2510">
        <v>171857.0</v>
      </c>
      <c r="L4182" s="2510">
        <v>24551.0</v>
      </c>
      <c r="M4182" s="2508">
        <v>95.0</v>
      </c>
      <c r="N4182" s="2508">
        <v>24.0</v>
      </c>
      <c r="O4182" s="2508">
        <v>7.0</v>
      </c>
      <c r="P4182" s="2508">
        <v>0.1</v>
      </c>
    </row>
    <row r="4183">
      <c r="A4183" s="2505" t="s">
        <v>24</v>
      </c>
      <c r="B4183" s="2505" t="s">
        <v>783</v>
      </c>
      <c r="C4183" s="2506">
        <v>45663.583333333336</v>
      </c>
      <c r="D4183" s="2506">
        <v>45666.583333333336</v>
      </c>
      <c r="E4183" s="2508">
        <v>72.0</v>
      </c>
      <c r="F4183" s="2508" t="s">
        <v>410</v>
      </c>
      <c r="G4183" s="2508">
        <v>4.0</v>
      </c>
      <c r="H4183" s="2508">
        <v>78.0</v>
      </c>
      <c r="I4183" s="2508">
        <v>554.0</v>
      </c>
      <c r="J4183" s="2508">
        <v>49.0</v>
      </c>
      <c r="K4183" s="2510">
        <v>368161.0</v>
      </c>
      <c r="L4183" s="2510">
        <v>33469.0</v>
      </c>
      <c r="M4183" s="2508">
        <v>69.0</v>
      </c>
      <c r="N4183" s="2508">
        <v>33.0</v>
      </c>
      <c r="O4183" s="2508">
        <v>11.0</v>
      </c>
      <c r="P4183" s="2508">
        <v>0.2</v>
      </c>
    </row>
    <row r="4184">
      <c r="A4184" s="2505" t="s">
        <v>23</v>
      </c>
      <c r="B4184" s="2505" t="s">
        <v>783</v>
      </c>
      <c r="C4184" s="2506">
        <v>45670.583333333336</v>
      </c>
      <c r="D4184" s="2506">
        <v>45673.583333333336</v>
      </c>
      <c r="E4184" s="2508">
        <v>72.0</v>
      </c>
      <c r="F4184" s="2508" t="s">
        <v>410</v>
      </c>
      <c r="G4184" s="2508">
        <v>5.0</v>
      </c>
      <c r="H4184" s="2508">
        <v>104.0</v>
      </c>
      <c r="I4184" s="2508">
        <v>417.0</v>
      </c>
      <c r="J4184" s="2508">
        <v>72.0</v>
      </c>
      <c r="K4184" s="2510">
        <v>214020.0</v>
      </c>
      <c r="L4184" s="2510">
        <v>21402.0</v>
      </c>
      <c r="M4184" s="2508">
        <v>99.0</v>
      </c>
      <c r="N4184" s="2508">
        <v>21.0</v>
      </c>
      <c r="O4184" s="2508">
        <v>10.0</v>
      </c>
      <c r="P4184" s="2508">
        <v>0.1</v>
      </c>
    </row>
    <row r="4185">
      <c r="A4185" s="2505" t="s">
        <v>22</v>
      </c>
      <c r="B4185" s="2505" t="s">
        <v>783</v>
      </c>
      <c r="C4185" s="2506">
        <v>45677.583333333336</v>
      </c>
      <c r="D4185" s="2506">
        <v>45680.583333333336</v>
      </c>
      <c r="E4185" s="2508">
        <v>72.0</v>
      </c>
      <c r="F4185" s="2508" t="s">
        <v>410</v>
      </c>
      <c r="G4185" s="2508">
        <v>5.0</v>
      </c>
      <c r="H4185" s="2508">
        <v>94.0</v>
      </c>
      <c r="I4185" s="2508">
        <v>468.0</v>
      </c>
      <c r="J4185" s="2508">
        <v>69.0</v>
      </c>
      <c r="K4185" s="2510">
        <v>354125.0</v>
      </c>
      <c r="L4185" s="2510">
        <v>44266.0</v>
      </c>
      <c r="M4185" s="2508">
        <v>76.0</v>
      </c>
      <c r="N4185" s="2508">
        <v>43.0</v>
      </c>
      <c r="O4185" s="2508">
        <v>8.0</v>
      </c>
      <c r="P4185" s="2508">
        <v>0.1</v>
      </c>
    </row>
    <row r="4186">
      <c r="A4186" s="2505" t="s">
        <v>21</v>
      </c>
      <c r="B4186" s="2505" t="s">
        <v>783</v>
      </c>
      <c r="C4186" s="2506">
        <v>45684.583333333336</v>
      </c>
      <c r="D4186" s="2506">
        <v>45687.583333333336</v>
      </c>
      <c r="E4186" s="2508">
        <v>72.0</v>
      </c>
      <c r="F4186" s="2508" t="s">
        <v>410</v>
      </c>
      <c r="G4186" s="2508">
        <v>3.0</v>
      </c>
      <c r="H4186" s="2508">
        <v>144.0</v>
      </c>
      <c r="I4186" s="2508">
        <v>220.0</v>
      </c>
      <c r="J4186" s="2508">
        <v>110.0</v>
      </c>
      <c r="K4186" s="2510">
        <v>150667.0</v>
      </c>
      <c r="L4186" s="2510">
        <v>15067.0</v>
      </c>
      <c r="M4186" s="2508">
        <v>141.0</v>
      </c>
      <c r="N4186" s="2508">
        <v>15.0</v>
      </c>
      <c r="O4186" s="2508">
        <v>10.0</v>
      </c>
      <c r="P4186" s="2508">
        <v>0.1</v>
      </c>
    </row>
    <row r="4187">
      <c r="A4187" s="2505" t="s">
        <v>20</v>
      </c>
      <c r="B4187" s="2505" t="s">
        <v>783</v>
      </c>
      <c r="C4187" s="2506">
        <v>45691.583333333336</v>
      </c>
      <c r="D4187" s="2506">
        <v>45694.583333333336</v>
      </c>
      <c r="E4187" s="2508">
        <v>72.0</v>
      </c>
      <c r="F4187" s="2508" t="s">
        <v>410</v>
      </c>
      <c r="G4187" s="2508">
        <v>2.0</v>
      </c>
      <c r="H4187" s="2508">
        <v>115.0</v>
      </c>
      <c r="I4187" s="2508">
        <v>372.0</v>
      </c>
      <c r="J4187" s="2508">
        <v>81.0</v>
      </c>
      <c r="K4187" s="2510">
        <v>253885.0</v>
      </c>
      <c r="L4187" s="2510">
        <v>19530.0</v>
      </c>
      <c r="M4187" s="2508">
        <v>119.0</v>
      </c>
      <c r="N4187" s="2508">
        <v>19.0</v>
      </c>
      <c r="O4187" s="2508">
        <v>13.0</v>
      </c>
      <c r="P4187" s="2508">
        <v>0.2</v>
      </c>
    </row>
    <row r="4188">
      <c r="A4188" s="2505" t="s">
        <v>19</v>
      </c>
      <c r="B4188" s="2505" t="s">
        <v>783</v>
      </c>
      <c r="C4188" s="2506">
        <v>45698.583333333336</v>
      </c>
      <c r="D4188" s="2506">
        <v>45701.583333333336</v>
      </c>
      <c r="E4188" s="2508">
        <v>72.0</v>
      </c>
      <c r="F4188" s="2508" t="s">
        <v>410</v>
      </c>
      <c r="G4188" s="2508">
        <v>3.0</v>
      </c>
      <c r="H4188" s="2508">
        <v>47.0</v>
      </c>
      <c r="I4188" s="2508">
        <v>674.0</v>
      </c>
      <c r="J4188" s="2508">
        <v>37.0</v>
      </c>
      <c r="K4188" s="2510">
        <v>616410.0</v>
      </c>
      <c r="L4188" s="2510">
        <v>44029.0</v>
      </c>
      <c r="M4188" s="2508">
        <v>60.0</v>
      </c>
      <c r="N4188" s="2508">
        <v>43.0</v>
      </c>
      <c r="O4188" s="2508">
        <v>14.0</v>
      </c>
      <c r="P4188" s="2508">
        <v>0.2</v>
      </c>
    </row>
    <row r="4189">
      <c r="A4189" s="2505" t="s">
        <v>18</v>
      </c>
      <c r="B4189" s="2505" t="s">
        <v>783</v>
      </c>
      <c r="C4189" s="2506">
        <v>45705.583333333336</v>
      </c>
      <c r="D4189" s="2506">
        <v>45708.583333333336</v>
      </c>
      <c r="E4189" s="2508">
        <v>72.0</v>
      </c>
      <c r="F4189" s="2508" t="s">
        <v>410</v>
      </c>
      <c r="G4189" s="2508">
        <v>6.0</v>
      </c>
      <c r="H4189" s="2508">
        <v>57.0</v>
      </c>
      <c r="I4189" s="2508">
        <v>619.0</v>
      </c>
      <c r="J4189" s="2508">
        <v>42.0</v>
      </c>
      <c r="K4189" s="2510">
        <v>683284.0</v>
      </c>
      <c r="L4189" s="2510">
        <v>37960.0</v>
      </c>
      <c r="M4189" s="2508">
        <v>78.0</v>
      </c>
      <c r="N4189" s="2508">
        <v>37.0</v>
      </c>
      <c r="O4189" s="2508">
        <v>18.0</v>
      </c>
      <c r="P4189" s="2508">
        <v>0.3</v>
      </c>
    </row>
    <row r="4190">
      <c r="A4190" s="2505" t="s">
        <v>17</v>
      </c>
      <c r="B4190" s="2505" t="s">
        <v>783</v>
      </c>
      <c r="C4190" s="2506">
        <v>45712.583333333336</v>
      </c>
      <c r="D4190" s="2506">
        <v>45715.583333333336</v>
      </c>
      <c r="E4190" s="2508">
        <v>72.0</v>
      </c>
      <c r="F4190" s="2508" t="s">
        <v>410</v>
      </c>
      <c r="G4190" s="2508">
        <v>6.0</v>
      </c>
      <c r="H4190" s="2508">
        <v>96.0</v>
      </c>
      <c r="I4190" s="2508">
        <v>440.0</v>
      </c>
      <c r="J4190" s="2508">
        <v>70.0</v>
      </c>
      <c r="K4190" s="2510">
        <v>284579.0</v>
      </c>
      <c r="L4190" s="2510">
        <v>23715.0</v>
      </c>
      <c r="M4190" s="2508">
        <v>104.0</v>
      </c>
      <c r="N4190" s="2508">
        <v>23.0</v>
      </c>
      <c r="O4190" s="2508">
        <v>12.0</v>
      </c>
      <c r="P4190" s="2508">
        <v>0.2</v>
      </c>
    </row>
    <row r="4191">
      <c r="A4191" s="2505" t="s">
        <v>16</v>
      </c>
      <c r="B4191" s="2505" t="s">
        <v>783</v>
      </c>
      <c r="C4191" s="2506">
        <v>45719.583333333336</v>
      </c>
      <c r="D4191" s="2506">
        <v>45722.583333333336</v>
      </c>
      <c r="E4191" s="2508">
        <v>72.0</v>
      </c>
      <c r="F4191" s="2508" t="s">
        <v>410</v>
      </c>
      <c r="G4191" s="2508">
        <v>5.0</v>
      </c>
      <c r="H4191" s="2508">
        <v>83.0</v>
      </c>
      <c r="I4191" s="2508">
        <v>501.0</v>
      </c>
      <c r="J4191" s="2508">
        <v>53.0</v>
      </c>
      <c r="K4191" s="2510">
        <v>322151.0</v>
      </c>
      <c r="L4191" s="2510">
        <v>21477.0</v>
      </c>
      <c r="M4191" s="2508">
        <v>94.0</v>
      </c>
      <c r="N4191" s="2508">
        <v>21.0</v>
      </c>
      <c r="O4191" s="2508">
        <v>15.0</v>
      </c>
      <c r="P4191" s="2508">
        <v>0.2</v>
      </c>
    </row>
    <row r="4192">
      <c r="A4192" s="2505" t="s">
        <v>782</v>
      </c>
      <c r="B4192" s="2505" t="s">
        <v>783</v>
      </c>
      <c r="C4192" s="2506">
        <v>45502.625</v>
      </c>
      <c r="D4192" s="2506">
        <v>45505.583333333336</v>
      </c>
      <c r="E4192" s="2508">
        <v>71.0</v>
      </c>
      <c r="F4192" s="2508" t="s">
        <v>687</v>
      </c>
      <c r="G4192" s="2508">
        <v>2.0</v>
      </c>
      <c r="H4192" s="2508">
        <v>91.0</v>
      </c>
      <c r="I4192" s="2508">
        <v>493.0</v>
      </c>
      <c r="J4192" s="2508">
        <v>88.0</v>
      </c>
      <c r="K4192" s="2510">
        <v>122257.0</v>
      </c>
      <c r="L4192" s="2510">
        <v>8150.0</v>
      </c>
      <c r="M4192" s="2508">
        <v>73.0</v>
      </c>
      <c r="N4192" s="2508">
        <v>25.0</v>
      </c>
      <c r="O4192" s="2508">
        <v>15.0</v>
      </c>
      <c r="P4192" s="2508">
        <v>0.2</v>
      </c>
    </row>
    <row r="4193">
      <c r="A4193" s="2505" t="s">
        <v>46</v>
      </c>
      <c r="B4193" s="2505" t="s">
        <v>783</v>
      </c>
      <c r="C4193" s="2506">
        <v>45509.625</v>
      </c>
      <c r="D4193" s="2506">
        <v>45512.583333333336</v>
      </c>
      <c r="E4193" s="2508">
        <v>71.0</v>
      </c>
      <c r="F4193" s="2508" t="s">
        <v>687</v>
      </c>
      <c r="G4193" s="2508">
        <v>5.0</v>
      </c>
      <c r="H4193" s="2508">
        <v>127.0</v>
      </c>
      <c r="I4193" s="2508">
        <v>302.0</v>
      </c>
      <c r="J4193" s="2508">
        <v>109.0</v>
      </c>
      <c r="K4193" s="2510">
        <v>60404.0</v>
      </c>
      <c r="L4193" s="2510">
        <v>2876.0</v>
      </c>
      <c r="M4193" s="2508">
        <v>148.0</v>
      </c>
      <c r="N4193" s="2508">
        <v>9.0</v>
      </c>
      <c r="O4193" s="2508">
        <v>21.0</v>
      </c>
      <c r="P4193" s="2508">
        <v>0.3</v>
      </c>
    </row>
    <row r="4194">
      <c r="A4194" s="2505" t="s">
        <v>45</v>
      </c>
      <c r="B4194" s="2505" t="s">
        <v>783</v>
      </c>
      <c r="C4194" s="2506">
        <v>45516.625</v>
      </c>
      <c r="D4194" s="2506">
        <v>45519.583333333336</v>
      </c>
      <c r="E4194" s="2508">
        <v>71.0</v>
      </c>
      <c r="F4194" s="2508" t="s">
        <v>687</v>
      </c>
      <c r="G4194" s="2508">
        <v>2.0</v>
      </c>
      <c r="H4194" s="2508">
        <v>143.0</v>
      </c>
      <c r="I4194" s="2508">
        <v>134.0</v>
      </c>
      <c r="J4194" s="2508">
        <v>141.0</v>
      </c>
      <c r="K4194" s="2510">
        <v>19966.0</v>
      </c>
      <c r="L4194" s="2510">
        <v>1997.0</v>
      </c>
      <c r="M4194" s="2508">
        <v>151.0</v>
      </c>
      <c r="N4194" s="2508">
        <v>6.0</v>
      </c>
      <c r="O4194" s="2508">
        <v>10.0</v>
      </c>
      <c r="P4194" s="2508">
        <v>0.1</v>
      </c>
    </row>
    <row r="4195">
      <c r="A4195" s="2505" t="s">
        <v>44</v>
      </c>
      <c r="B4195" s="2505" t="s">
        <v>783</v>
      </c>
      <c r="C4195" s="2506">
        <v>45523.625</v>
      </c>
      <c r="D4195" s="2506">
        <v>45526.583333333336</v>
      </c>
      <c r="E4195" s="2508">
        <v>71.0</v>
      </c>
      <c r="F4195" s="2508" t="s">
        <v>687</v>
      </c>
      <c r="G4195" s="2508">
        <v>5.0</v>
      </c>
      <c r="H4195" s="2508">
        <v>137.0</v>
      </c>
      <c r="I4195" s="2508">
        <v>258.0</v>
      </c>
      <c r="J4195" s="2508">
        <v>112.0</v>
      </c>
      <c r="K4195" s="2510">
        <v>67093.0</v>
      </c>
      <c r="L4195" s="2510">
        <v>2164.0</v>
      </c>
      <c r="M4195" s="2508">
        <v>161.0</v>
      </c>
      <c r="N4195" s="2508">
        <v>7.0</v>
      </c>
      <c r="O4195" s="2508">
        <v>31.0</v>
      </c>
      <c r="P4195" s="2508">
        <v>0.4</v>
      </c>
    </row>
    <row r="4196">
      <c r="A4196" s="2505" t="s">
        <v>43</v>
      </c>
      <c r="B4196" s="2505" t="s">
        <v>783</v>
      </c>
      <c r="C4196" s="2506">
        <v>45530.625</v>
      </c>
      <c r="D4196" s="2506">
        <v>45533.583333333336</v>
      </c>
      <c r="E4196" s="2508">
        <v>71.0</v>
      </c>
      <c r="F4196" s="2508" t="s">
        <v>687</v>
      </c>
      <c r="G4196" s="2508">
        <v>3.0</v>
      </c>
      <c r="H4196" s="2508">
        <v>117.0</v>
      </c>
      <c r="I4196" s="2508">
        <v>353.0</v>
      </c>
      <c r="J4196" s="2508">
        <v>94.0</v>
      </c>
      <c r="K4196" s="2510">
        <v>97454.0</v>
      </c>
      <c r="L4196" s="2510">
        <v>3144.0</v>
      </c>
      <c r="M4196" s="2508">
        <v>138.0</v>
      </c>
      <c r="N4196" s="2508">
        <v>10.0</v>
      </c>
      <c r="O4196" s="2508">
        <v>31.0</v>
      </c>
      <c r="P4196" s="2508">
        <v>0.4</v>
      </c>
    </row>
    <row r="4197">
      <c r="A4197" s="2505" t="s">
        <v>42</v>
      </c>
      <c r="B4197" s="2505" t="s">
        <v>783</v>
      </c>
      <c r="C4197" s="2506">
        <v>45537.708333333336</v>
      </c>
      <c r="D4197" s="2506">
        <v>45540.666666666664</v>
      </c>
      <c r="E4197" s="2508">
        <v>71.0</v>
      </c>
      <c r="F4197" s="2508" t="s">
        <v>687</v>
      </c>
      <c r="G4197" s="2508">
        <v>5.0</v>
      </c>
      <c r="H4197" s="2508">
        <v>110.0</v>
      </c>
      <c r="I4197" s="2508">
        <v>407.0</v>
      </c>
      <c r="J4197" s="2508">
        <v>101.0</v>
      </c>
      <c r="K4197" s="2510">
        <v>108657.0</v>
      </c>
      <c r="L4197" s="2510">
        <v>5174.0</v>
      </c>
      <c r="M4197" s="2508">
        <v>118.0</v>
      </c>
      <c r="N4197" s="2508">
        <v>16.0</v>
      </c>
      <c r="O4197" s="2508">
        <v>21.0</v>
      </c>
      <c r="P4197" s="2508">
        <v>0.3</v>
      </c>
    </row>
    <row r="4198">
      <c r="A4198" s="2505" t="s">
        <v>41</v>
      </c>
      <c r="B4198" s="2505" t="s">
        <v>783</v>
      </c>
      <c r="C4198" s="2506">
        <v>45544.708333333336</v>
      </c>
      <c r="D4198" s="2506">
        <v>45547.583333333336</v>
      </c>
      <c r="E4198" s="2508">
        <v>69.0</v>
      </c>
      <c r="F4198" s="2508" t="s">
        <v>687</v>
      </c>
      <c r="G4198" s="2508">
        <v>4.0</v>
      </c>
      <c r="H4198" s="2508">
        <v>118.0</v>
      </c>
      <c r="I4198" s="2508">
        <v>366.0</v>
      </c>
      <c r="J4198" s="2508">
        <v>96.0</v>
      </c>
      <c r="K4198" s="2510">
        <v>97927.0</v>
      </c>
      <c r="L4198" s="2510">
        <v>2511.0</v>
      </c>
      <c r="M4198" s="2508">
        <v>156.0</v>
      </c>
      <c r="N4198" s="2508">
        <v>8.0</v>
      </c>
      <c r="O4198" s="2508">
        <v>39.0</v>
      </c>
      <c r="P4198" s="2508">
        <v>0.6</v>
      </c>
    </row>
    <row r="4199">
      <c r="A4199" s="2505" t="s">
        <v>40</v>
      </c>
      <c r="B4199" s="2505" t="s">
        <v>783</v>
      </c>
      <c r="C4199" s="2506">
        <v>45551.708333333336</v>
      </c>
      <c r="D4199" s="2506">
        <v>45554.583333333336</v>
      </c>
      <c r="E4199" s="2508">
        <v>69.0</v>
      </c>
      <c r="F4199" s="2508" t="s">
        <v>687</v>
      </c>
      <c r="G4199" s="2508">
        <v>3.0</v>
      </c>
      <c r="H4199" s="2508">
        <v>146.0</v>
      </c>
      <c r="I4199" s="2508">
        <v>215.0</v>
      </c>
      <c r="J4199" s="2508">
        <v>129.0</v>
      </c>
      <c r="K4199" s="2510">
        <v>42674.0</v>
      </c>
      <c r="L4199" s="2510">
        <v>1422.0</v>
      </c>
      <c r="M4199" s="2508">
        <v>165.0</v>
      </c>
      <c r="N4199" s="2508">
        <v>4.0</v>
      </c>
      <c r="O4199" s="2508">
        <v>30.0</v>
      </c>
      <c r="P4199" s="2508">
        <v>0.4</v>
      </c>
    </row>
    <row r="4200">
      <c r="A4200" s="2505" t="s">
        <v>39</v>
      </c>
      <c r="B4200" s="2505" t="s">
        <v>783</v>
      </c>
      <c r="C4200" s="2506">
        <v>45558.708333333336</v>
      </c>
      <c r="D4200" s="2506">
        <v>45561.583333333336</v>
      </c>
      <c r="E4200" s="2508">
        <v>69.0</v>
      </c>
      <c r="F4200" s="2508" t="s">
        <v>687</v>
      </c>
      <c r="G4200" s="2508">
        <v>2.0</v>
      </c>
      <c r="H4200" s="2508">
        <v>157.0</v>
      </c>
      <c r="I4200" s="2508">
        <v>164.0</v>
      </c>
      <c r="J4200" s="2508">
        <v>138.0</v>
      </c>
      <c r="K4200" s="2510">
        <v>42901.0</v>
      </c>
      <c r="L4200" s="2510">
        <v>1532.0</v>
      </c>
      <c r="M4200" s="2508">
        <v>176.0</v>
      </c>
      <c r="N4200" s="2508">
        <v>5.0</v>
      </c>
      <c r="O4200" s="2508">
        <v>28.0</v>
      </c>
      <c r="P4200" s="2508">
        <v>0.4</v>
      </c>
    </row>
    <row r="4201">
      <c r="A4201" s="2505" t="s">
        <v>38</v>
      </c>
      <c r="B4201" s="2505" t="s">
        <v>783</v>
      </c>
      <c r="C4201" s="2506">
        <v>45565.708333333336</v>
      </c>
      <c r="D4201" s="2506">
        <v>45568.583333333336</v>
      </c>
      <c r="E4201" s="2508">
        <v>69.0</v>
      </c>
      <c r="F4201" s="2508" t="s">
        <v>687</v>
      </c>
      <c r="G4201" s="2508">
        <v>2.0</v>
      </c>
      <c r="H4201" s="2508">
        <v>154.0</v>
      </c>
      <c r="I4201" s="2508">
        <v>149.0</v>
      </c>
      <c r="J4201" s="2508">
        <v>140.0</v>
      </c>
      <c r="K4201" s="2510">
        <v>41296.0</v>
      </c>
      <c r="L4201" s="2510">
        <v>2753.0</v>
      </c>
      <c r="M4201" s="2508">
        <v>153.0</v>
      </c>
      <c r="N4201" s="2508">
        <v>8.0</v>
      </c>
      <c r="O4201" s="2508">
        <v>15.0</v>
      </c>
      <c r="P4201" s="2508">
        <v>0.2</v>
      </c>
    </row>
    <row r="4202">
      <c r="A4202" s="2505" t="s">
        <v>37</v>
      </c>
      <c r="B4202" s="2505" t="s">
        <v>783</v>
      </c>
      <c r="C4202" s="2506">
        <v>45572.625</v>
      </c>
      <c r="D4202" s="2506">
        <v>45575.583333333336</v>
      </c>
      <c r="E4202" s="2508">
        <v>71.0</v>
      </c>
      <c r="F4202" s="2508" t="s">
        <v>687</v>
      </c>
      <c r="G4202" s="2508">
        <v>4.0</v>
      </c>
      <c r="H4202" s="2508">
        <v>169.0</v>
      </c>
      <c r="I4202" s="2508">
        <v>112.0</v>
      </c>
      <c r="J4202" s="2508">
        <v>162.0</v>
      </c>
      <c r="K4202" s="2510">
        <v>29939.0</v>
      </c>
      <c r="L4202" s="2510">
        <v>2722.0</v>
      </c>
      <c r="M4202" s="2508">
        <v>160.0</v>
      </c>
      <c r="N4202" s="2508">
        <v>8.0</v>
      </c>
      <c r="O4202" s="2508">
        <v>11.0</v>
      </c>
      <c r="P4202" s="2508">
        <v>0.2</v>
      </c>
    </row>
    <row r="4203">
      <c r="A4203" s="2505" t="s">
        <v>36</v>
      </c>
      <c r="B4203" s="2505" t="s">
        <v>783</v>
      </c>
      <c r="C4203" s="2506">
        <v>45579.625</v>
      </c>
      <c r="D4203" s="2506">
        <v>45582.583333333336</v>
      </c>
      <c r="E4203" s="2508">
        <v>71.0</v>
      </c>
      <c r="F4203" s="2508" t="s">
        <v>687</v>
      </c>
      <c r="G4203" s="2508">
        <v>6.0</v>
      </c>
      <c r="H4203" s="2508">
        <v>177.0</v>
      </c>
      <c r="I4203" s="2508">
        <v>45.0</v>
      </c>
      <c r="J4203" s="2508">
        <v>171.0</v>
      </c>
      <c r="K4203" s="2510">
        <v>21169.0</v>
      </c>
      <c r="L4203" s="2510">
        <v>1411.0</v>
      </c>
      <c r="M4203" s="2508">
        <v>177.0</v>
      </c>
      <c r="N4203" s="2508">
        <v>4.0</v>
      </c>
      <c r="O4203" s="2508">
        <v>15.0</v>
      </c>
      <c r="P4203" s="2508">
        <v>0.2</v>
      </c>
    </row>
    <row r="4204">
      <c r="A4204" s="2505" t="s">
        <v>35</v>
      </c>
      <c r="B4204" s="2505" t="s">
        <v>783</v>
      </c>
      <c r="C4204" s="2506">
        <v>45586.625</v>
      </c>
      <c r="D4204" s="2506">
        <v>45589.583333333336</v>
      </c>
      <c r="E4204" s="2508">
        <v>71.0</v>
      </c>
      <c r="F4204" s="2508" t="s">
        <v>687</v>
      </c>
      <c r="G4204" s="2508">
        <v>2.0</v>
      </c>
      <c r="H4204" s="2508">
        <v>170.0</v>
      </c>
      <c r="I4204" s="2508">
        <v>38.0</v>
      </c>
      <c r="J4204" s="2508">
        <v>157.0</v>
      </c>
      <c r="K4204" s="2510">
        <v>21266.0</v>
      </c>
      <c r="L4204" s="2510">
        <v>1418.0</v>
      </c>
      <c r="M4204" s="2508">
        <v>171.0</v>
      </c>
      <c r="N4204" s="2508">
        <v>4.0</v>
      </c>
      <c r="O4204" s="2508">
        <v>15.0</v>
      </c>
      <c r="P4204" s="2508">
        <v>0.2</v>
      </c>
    </row>
    <row r="4205">
      <c r="A4205" s="2505" t="s">
        <v>34</v>
      </c>
      <c r="B4205" s="2505" t="s">
        <v>783</v>
      </c>
      <c r="C4205" s="2506">
        <v>45593.583333333336</v>
      </c>
      <c r="D4205" s="2506">
        <v>45596.583333333336</v>
      </c>
      <c r="E4205" s="2508">
        <v>72.0</v>
      </c>
      <c r="F4205" s="2508" t="s">
        <v>687</v>
      </c>
      <c r="G4205" s="2508">
        <v>1.0</v>
      </c>
      <c r="H4205" s="2508">
        <v>136.0</v>
      </c>
      <c r="I4205" s="2508">
        <v>275.0</v>
      </c>
      <c r="J4205" s="2508">
        <v>121.0</v>
      </c>
      <c r="K4205" s="2510">
        <v>89229.0</v>
      </c>
      <c r="L4205" s="2510">
        <v>4056.0</v>
      </c>
      <c r="M4205" s="2508">
        <v>145.0</v>
      </c>
      <c r="N4205" s="2508">
        <v>12.0</v>
      </c>
      <c r="O4205" s="2508">
        <v>22.0</v>
      </c>
      <c r="P4205" s="2508">
        <v>0.3</v>
      </c>
    </row>
    <row r="4206">
      <c r="A4206" s="2505" t="s">
        <v>33</v>
      </c>
      <c r="B4206" s="2505" t="s">
        <v>783</v>
      </c>
      <c r="C4206" s="2506">
        <v>45600.583333333336</v>
      </c>
      <c r="D4206" s="2506">
        <v>45603.583333333336</v>
      </c>
      <c r="E4206" s="2508">
        <v>72.0</v>
      </c>
      <c r="F4206" s="2508" t="s">
        <v>687</v>
      </c>
      <c r="G4206" s="2508">
        <v>3.0</v>
      </c>
      <c r="H4206" s="2508">
        <v>139.0</v>
      </c>
      <c r="I4206" s="2508">
        <v>269.0</v>
      </c>
      <c r="J4206" s="2508">
        <v>120.0</v>
      </c>
      <c r="K4206" s="2510">
        <v>116526.0</v>
      </c>
      <c r="L4206" s="2510">
        <v>2589.0</v>
      </c>
      <c r="M4206" s="2508">
        <v>167.0</v>
      </c>
      <c r="N4206" s="2508">
        <v>8.0</v>
      </c>
      <c r="O4206" s="2508">
        <v>45.0</v>
      </c>
      <c r="P4206" s="2508">
        <v>0.6</v>
      </c>
    </row>
    <row r="4207">
      <c r="A4207" s="2505" t="s">
        <v>32</v>
      </c>
      <c r="B4207" s="2505" t="s">
        <v>783</v>
      </c>
      <c r="C4207" s="2506">
        <v>45607.583333333336</v>
      </c>
      <c r="D4207" s="2506">
        <v>45610.583333333336</v>
      </c>
      <c r="E4207" s="2508">
        <v>72.0</v>
      </c>
      <c r="F4207" s="2508" t="s">
        <v>687</v>
      </c>
      <c r="G4207" s="2508">
        <v>2.0</v>
      </c>
      <c r="H4207" s="2508">
        <v>169.0</v>
      </c>
      <c r="I4207" s="2508">
        <v>128.0</v>
      </c>
      <c r="J4207" s="2508">
        <v>155.0</v>
      </c>
      <c r="K4207" s="2510">
        <v>56242.0</v>
      </c>
      <c r="L4207" s="2510">
        <v>2163.0</v>
      </c>
      <c r="M4207" s="2508">
        <v>173.0</v>
      </c>
      <c r="N4207" s="2508">
        <v>7.0</v>
      </c>
      <c r="O4207" s="2508">
        <v>26.0</v>
      </c>
      <c r="P4207" s="2508">
        <v>0.4</v>
      </c>
    </row>
    <row r="4208">
      <c r="A4208" s="2505" t="s">
        <v>31</v>
      </c>
      <c r="B4208" s="2505" t="s">
        <v>783</v>
      </c>
      <c r="C4208" s="2506">
        <v>45614.583333333336</v>
      </c>
      <c r="D4208" s="2506">
        <v>45617.583333333336</v>
      </c>
      <c r="E4208" s="2508">
        <v>72.0</v>
      </c>
      <c r="F4208" s="2508" t="s">
        <v>687</v>
      </c>
      <c r="G4208" s="2508">
        <v>2.0</v>
      </c>
      <c r="H4208" s="2508">
        <v>163.0</v>
      </c>
      <c r="I4208" s="2508">
        <v>86.0</v>
      </c>
      <c r="J4208" s="2508">
        <v>155.0</v>
      </c>
      <c r="K4208" s="2510">
        <v>32999.0</v>
      </c>
      <c r="L4208" s="2510">
        <v>2357.0</v>
      </c>
      <c r="M4208" s="2508">
        <v>167.0</v>
      </c>
      <c r="N4208" s="2508">
        <v>7.0</v>
      </c>
      <c r="O4208" s="2508">
        <v>14.0</v>
      </c>
      <c r="P4208" s="2508">
        <v>0.2</v>
      </c>
    </row>
    <row r="4209">
      <c r="A4209" s="2505" t="s">
        <v>30</v>
      </c>
      <c r="B4209" s="2505" t="s">
        <v>783</v>
      </c>
      <c r="C4209" s="2506">
        <v>45621.583333333336</v>
      </c>
      <c r="D4209" s="2506">
        <v>45624.583333333336</v>
      </c>
      <c r="E4209" s="2508">
        <v>72.0</v>
      </c>
      <c r="F4209" s="2508" t="s">
        <v>687</v>
      </c>
      <c r="G4209" s="2508">
        <v>3.0</v>
      </c>
      <c r="H4209" s="2508">
        <v>120.0</v>
      </c>
      <c r="I4209" s="2508">
        <v>346.0</v>
      </c>
      <c r="J4209" s="2508">
        <v>114.0</v>
      </c>
      <c r="K4209" s="2510">
        <v>119674.0</v>
      </c>
      <c r="L4209" s="2510">
        <v>4603.0</v>
      </c>
      <c r="M4209" s="2508">
        <v>135.0</v>
      </c>
      <c r="N4209" s="2508">
        <v>14.0</v>
      </c>
      <c r="O4209" s="2508">
        <v>26.0</v>
      </c>
      <c r="P4209" s="2508">
        <v>0.4</v>
      </c>
    </row>
    <row r="4210">
      <c r="A4210" s="2505" t="s">
        <v>29</v>
      </c>
      <c r="B4210" s="2505" t="s">
        <v>783</v>
      </c>
      <c r="C4210" s="2506">
        <v>45628.583333333336</v>
      </c>
      <c r="D4210" s="2506">
        <v>45631.583333333336</v>
      </c>
      <c r="E4210" s="2508">
        <v>72.0</v>
      </c>
      <c r="F4210" s="2508" t="s">
        <v>687</v>
      </c>
      <c r="G4210" s="2508">
        <v>3.0</v>
      </c>
      <c r="H4210" s="2508">
        <v>166.0</v>
      </c>
      <c r="I4210" s="2508">
        <v>126.0</v>
      </c>
      <c r="J4210" s="2508">
        <v>149.0</v>
      </c>
      <c r="K4210" s="2510">
        <v>54109.0</v>
      </c>
      <c r="L4210" s="2510">
        <v>2577.0</v>
      </c>
      <c r="M4210" s="2508">
        <v>167.0</v>
      </c>
      <c r="N4210" s="2508">
        <v>8.0</v>
      </c>
      <c r="O4210" s="2508">
        <v>21.0</v>
      </c>
      <c r="P4210" s="2508">
        <v>0.3</v>
      </c>
    </row>
    <row r="4211">
      <c r="A4211" s="2505" t="s">
        <v>28</v>
      </c>
      <c r="B4211" s="2505" t="s">
        <v>783</v>
      </c>
      <c r="C4211" s="2506">
        <v>45635.583333333336</v>
      </c>
      <c r="D4211" s="2506">
        <v>45638.583333333336</v>
      </c>
      <c r="E4211" s="2508">
        <v>72.0</v>
      </c>
      <c r="F4211" s="2508" t="s">
        <v>687</v>
      </c>
      <c r="G4211" s="2508">
        <v>2.0</v>
      </c>
      <c r="H4211" s="2508">
        <v>142.0</v>
      </c>
      <c r="I4211" s="2508">
        <v>244.0</v>
      </c>
      <c r="J4211" s="2508">
        <v>124.0</v>
      </c>
      <c r="K4211" s="2510">
        <v>90387.0</v>
      </c>
      <c r="L4211" s="2510">
        <v>1965.0</v>
      </c>
      <c r="M4211" s="2508">
        <v>168.0</v>
      </c>
      <c r="N4211" s="2508">
        <v>6.0</v>
      </c>
      <c r="O4211" s="2508">
        <v>46.0</v>
      </c>
      <c r="P4211" s="2508">
        <v>0.6</v>
      </c>
    </row>
    <row r="4212">
      <c r="A4212" s="2505" t="s">
        <v>27</v>
      </c>
      <c r="B4212" s="2505" t="s">
        <v>783</v>
      </c>
      <c r="C4212" s="2506">
        <v>45642.583333333336</v>
      </c>
      <c r="D4212" s="2506">
        <v>45645.583333333336</v>
      </c>
      <c r="E4212" s="2508">
        <v>72.0</v>
      </c>
      <c r="F4212" s="2508" t="s">
        <v>687</v>
      </c>
      <c r="G4212" s="2508">
        <v>3.0</v>
      </c>
      <c r="H4212" s="2508">
        <v>160.0</v>
      </c>
      <c r="I4212" s="2508">
        <v>143.0</v>
      </c>
      <c r="J4212" s="2508">
        <v>144.0</v>
      </c>
      <c r="K4212" s="2510">
        <v>39307.0</v>
      </c>
      <c r="L4212" s="2510">
        <v>1572.0</v>
      </c>
      <c r="M4212" s="2508">
        <v>175.0</v>
      </c>
      <c r="N4212" s="2508">
        <v>5.0</v>
      </c>
      <c r="O4212" s="2508">
        <v>25.0</v>
      </c>
      <c r="P4212" s="2508">
        <v>0.3</v>
      </c>
    </row>
    <row r="4213">
      <c r="A4213" s="2505" t="s">
        <v>26</v>
      </c>
      <c r="B4213" s="2505" t="s">
        <v>783</v>
      </c>
      <c r="C4213" s="2506">
        <v>45649.583333333336</v>
      </c>
      <c r="D4213" s="2506">
        <v>45652.583333333336</v>
      </c>
      <c r="E4213" s="2508">
        <v>72.0</v>
      </c>
      <c r="F4213" s="2508" t="s">
        <v>687</v>
      </c>
      <c r="G4213" s="2508">
        <v>2.0</v>
      </c>
      <c r="H4213" s="2508">
        <v>41.0</v>
      </c>
      <c r="I4213" s="2508">
        <v>698.0</v>
      </c>
      <c r="J4213" s="2508">
        <v>51.0</v>
      </c>
      <c r="K4213" s="2510">
        <v>368731.0</v>
      </c>
      <c r="L4213" s="2510">
        <v>19407.0</v>
      </c>
      <c r="M4213" s="2508">
        <v>40.0</v>
      </c>
      <c r="N4213" s="2508">
        <v>59.0</v>
      </c>
      <c r="O4213" s="2508">
        <v>19.0</v>
      </c>
      <c r="P4213" s="2508">
        <v>0.3</v>
      </c>
    </row>
    <row r="4214">
      <c r="A4214" s="2505" t="s">
        <v>25</v>
      </c>
      <c r="B4214" s="2505" t="s">
        <v>783</v>
      </c>
      <c r="C4214" s="2506">
        <v>45656.583333333336</v>
      </c>
      <c r="D4214" s="2506">
        <v>45659.583333333336</v>
      </c>
      <c r="E4214" s="2508">
        <v>72.0</v>
      </c>
      <c r="F4214" s="2508" t="s">
        <v>687</v>
      </c>
      <c r="G4214" s="2508">
        <v>5.0</v>
      </c>
      <c r="H4214" s="2508">
        <v>150.0</v>
      </c>
      <c r="I4214" s="2508">
        <v>156.0</v>
      </c>
      <c r="J4214" s="2508">
        <v>133.0</v>
      </c>
      <c r="K4214" s="2510">
        <v>36781.0</v>
      </c>
      <c r="L4214" s="2510">
        <v>1839.0</v>
      </c>
      <c r="M4214" s="2508">
        <v>163.0</v>
      </c>
      <c r="N4214" s="2508">
        <v>6.0</v>
      </c>
      <c r="O4214" s="2508">
        <v>20.0</v>
      </c>
      <c r="P4214" s="2508">
        <v>0.3</v>
      </c>
    </row>
    <row r="4215">
      <c r="A4215" s="2505" t="s">
        <v>24</v>
      </c>
      <c r="B4215" s="2505" t="s">
        <v>783</v>
      </c>
      <c r="C4215" s="2506">
        <v>45663.583333333336</v>
      </c>
      <c r="D4215" s="2506">
        <v>45666.583333333336</v>
      </c>
      <c r="E4215" s="2508">
        <v>72.0</v>
      </c>
      <c r="F4215" s="2508" t="s">
        <v>687</v>
      </c>
      <c r="G4215" s="2508">
        <v>1.0</v>
      </c>
      <c r="H4215" s="2508">
        <v>148.0</v>
      </c>
      <c r="I4215" s="2508">
        <v>191.0</v>
      </c>
      <c r="J4215" s="2508">
        <v>128.0</v>
      </c>
      <c r="K4215" s="2510">
        <v>51944.0</v>
      </c>
      <c r="L4215" s="2510">
        <v>1528.0</v>
      </c>
      <c r="M4215" s="2508">
        <v>168.0</v>
      </c>
      <c r="N4215" s="2508">
        <v>5.0</v>
      </c>
      <c r="O4215" s="2508">
        <v>34.0</v>
      </c>
      <c r="P4215" s="2508">
        <v>0.5</v>
      </c>
    </row>
    <row r="4216">
      <c r="A4216" s="2505" t="s">
        <v>23</v>
      </c>
      <c r="B4216" s="2505" t="s">
        <v>783</v>
      </c>
      <c r="C4216" s="2506">
        <v>45670.583333333336</v>
      </c>
      <c r="D4216" s="2506">
        <v>45673.583333333336</v>
      </c>
      <c r="E4216" s="2508">
        <v>72.0</v>
      </c>
      <c r="F4216" s="2508" t="s">
        <v>687</v>
      </c>
      <c r="G4216" s="2508">
        <v>2.0</v>
      </c>
      <c r="H4216" s="2508">
        <v>116.0</v>
      </c>
      <c r="I4216" s="2508">
        <v>340.0</v>
      </c>
      <c r="J4216" s="2508">
        <v>109.0</v>
      </c>
      <c r="K4216" s="2510">
        <v>120581.0</v>
      </c>
      <c r="L4216" s="2510">
        <v>3015.0</v>
      </c>
      <c r="M4216" s="2508">
        <v>148.0</v>
      </c>
      <c r="N4216" s="2508">
        <v>9.0</v>
      </c>
      <c r="O4216" s="2508">
        <v>40.0</v>
      </c>
      <c r="P4216" s="2508">
        <v>0.6</v>
      </c>
    </row>
    <row r="4217">
      <c r="A4217" s="2505" t="s">
        <v>22</v>
      </c>
      <c r="B4217" s="2505" t="s">
        <v>783</v>
      </c>
      <c r="C4217" s="2506">
        <v>45677.583333333336</v>
      </c>
      <c r="D4217" s="2506">
        <v>45680.583333333336</v>
      </c>
      <c r="E4217" s="2508">
        <v>72.0</v>
      </c>
      <c r="F4217" s="2508" t="s">
        <v>687</v>
      </c>
      <c r="G4217" s="2508">
        <v>4.0</v>
      </c>
      <c r="H4217" s="2508">
        <v>132.0</v>
      </c>
      <c r="I4217" s="2508">
        <v>276.0</v>
      </c>
      <c r="J4217" s="2508">
        <v>119.0</v>
      </c>
      <c r="K4217" s="2510">
        <v>130436.0</v>
      </c>
      <c r="L4217" s="2510">
        <v>3033.0</v>
      </c>
      <c r="M4217" s="2508">
        <v>159.0</v>
      </c>
      <c r="N4217" s="2508">
        <v>9.0</v>
      </c>
      <c r="O4217" s="2508">
        <v>43.0</v>
      </c>
      <c r="P4217" s="2508">
        <v>0.6</v>
      </c>
    </row>
    <row r="4218">
      <c r="A4218" s="2505" t="s">
        <v>21</v>
      </c>
      <c r="B4218" s="2505" t="s">
        <v>783</v>
      </c>
      <c r="C4218" s="2506">
        <v>45684.583333333336</v>
      </c>
      <c r="D4218" s="2506">
        <v>45687.583333333336</v>
      </c>
      <c r="E4218" s="2508">
        <v>72.0</v>
      </c>
      <c r="F4218" s="2508" t="s">
        <v>687</v>
      </c>
      <c r="G4218" s="2508">
        <v>3.0</v>
      </c>
      <c r="H4218" s="2508">
        <v>166.0</v>
      </c>
      <c r="I4218" s="2508">
        <v>59.0</v>
      </c>
      <c r="J4218" s="2508">
        <v>161.0</v>
      </c>
      <c r="K4218" s="2510">
        <v>25937.0</v>
      </c>
      <c r="L4218" s="2510">
        <v>1729.0</v>
      </c>
      <c r="M4218" s="2508">
        <v>169.0</v>
      </c>
      <c r="N4218" s="2508">
        <v>5.0</v>
      </c>
      <c r="O4218" s="2508">
        <v>15.0</v>
      </c>
      <c r="P4218" s="2508">
        <v>0.2</v>
      </c>
    </row>
    <row r="4219">
      <c r="A4219" s="2505" t="s">
        <v>20</v>
      </c>
      <c r="B4219" s="2505" t="s">
        <v>783</v>
      </c>
      <c r="C4219" s="2506">
        <v>45691.583333333336</v>
      </c>
      <c r="D4219" s="2506">
        <v>45694.583333333336</v>
      </c>
      <c r="E4219" s="2508">
        <v>72.0</v>
      </c>
      <c r="F4219" s="2508" t="s">
        <v>687</v>
      </c>
      <c r="G4219" s="2508">
        <v>2.0</v>
      </c>
      <c r="H4219" s="2508">
        <v>63.0</v>
      </c>
      <c r="I4219" s="2508">
        <v>608.0</v>
      </c>
      <c r="J4219" s="2508">
        <v>68.0</v>
      </c>
      <c r="K4219" s="2510">
        <v>366231.0</v>
      </c>
      <c r="L4219" s="2510">
        <v>10464.0</v>
      </c>
      <c r="M4219" s="2508">
        <v>85.0</v>
      </c>
      <c r="N4219" s="2508">
        <v>32.0</v>
      </c>
      <c r="O4219" s="2508">
        <v>35.0</v>
      </c>
      <c r="P4219" s="2508">
        <v>0.5</v>
      </c>
    </row>
    <row r="4220">
      <c r="A4220" s="2505" t="s">
        <v>19</v>
      </c>
      <c r="B4220" s="2505" t="s">
        <v>783</v>
      </c>
      <c r="C4220" s="2506">
        <v>45698.583333333336</v>
      </c>
      <c r="D4220" s="2506">
        <v>45701.583333333336</v>
      </c>
      <c r="E4220" s="2508">
        <v>72.0</v>
      </c>
      <c r="F4220" s="2508" t="s">
        <v>687</v>
      </c>
      <c r="G4220" s="2508">
        <v>4.0</v>
      </c>
      <c r="H4220" s="2508">
        <v>140.0</v>
      </c>
      <c r="I4220" s="2508">
        <v>198.0</v>
      </c>
      <c r="J4220" s="2508">
        <v>126.0</v>
      </c>
      <c r="K4220" s="2510">
        <v>52268.0</v>
      </c>
      <c r="L4220" s="2510">
        <v>2273.0</v>
      </c>
      <c r="M4220" s="2508">
        <v>152.0</v>
      </c>
      <c r="N4220" s="2508">
        <v>7.0</v>
      </c>
      <c r="O4220" s="2508">
        <v>23.0</v>
      </c>
      <c r="P4220" s="2508">
        <v>0.3</v>
      </c>
    </row>
    <row r="4221">
      <c r="A4221" s="2505" t="s">
        <v>18</v>
      </c>
      <c r="B4221" s="2505" t="s">
        <v>783</v>
      </c>
      <c r="C4221" s="2506">
        <v>45705.583333333336</v>
      </c>
      <c r="D4221" s="2506">
        <v>45708.583333333336</v>
      </c>
      <c r="E4221" s="2508">
        <v>72.0</v>
      </c>
      <c r="F4221" s="2508" t="s">
        <v>687</v>
      </c>
      <c r="G4221" s="2508">
        <v>3.0</v>
      </c>
      <c r="H4221" s="2508">
        <v>146.0</v>
      </c>
      <c r="I4221" s="2508">
        <v>157.0</v>
      </c>
      <c r="J4221" s="2508">
        <v>139.0</v>
      </c>
      <c r="K4221" s="2510">
        <v>51562.0</v>
      </c>
      <c r="L4221" s="2510">
        <v>2578.0</v>
      </c>
      <c r="M4221" s="2508">
        <v>156.0</v>
      </c>
      <c r="N4221" s="2508">
        <v>8.0</v>
      </c>
      <c r="O4221" s="2508">
        <v>20.0</v>
      </c>
      <c r="P4221" s="2508">
        <v>0.3</v>
      </c>
    </row>
    <row r="4222">
      <c r="A4222" s="2505" t="s">
        <v>17</v>
      </c>
      <c r="B4222" s="2505" t="s">
        <v>783</v>
      </c>
      <c r="C4222" s="2506">
        <v>45712.583333333336</v>
      </c>
      <c r="D4222" s="2506">
        <v>45715.583333333336</v>
      </c>
      <c r="E4222" s="2508">
        <v>72.0</v>
      </c>
      <c r="F4222" s="2508" t="s">
        <v>687</v>
      </c>
      <c r="G4222" s="2508">
        <v>2.0</v>
      </c>
      <c r="H4222" s="2508">
        <v>146.0</v>
      </c>
      <c r="I4222" s="2508">
        <v>168.0</v>
      </c>
      <c r="J4222" s="2508">
        <v>135.0</v>
      </c>
      <c r="K4222" s="2510">
        <v>35666.0</v>
      </c>
      <c r="L4222" s="2510">
        <v>2098.0</v>
      </c>
      <c r="M4222" s="2508">
        <v>155.0</v>
      </c>
      <c r="N4222" s="2508">
        <v>6.0</v>
      </c>
      <c r="O4222" s="2508">
        <v>17.0</v>
      </c>
      <c r="P4222" s="2508">
        <v>0.2</v>
      </c>
    </row>
    <row r="4223">
      <c r="A4223" s="2505" t="s">
        <v>16</v>
      </c>
      <c r="B4223" s="2505" t="s">
        <v>783</v>
      </c>
      <c r="C4223" s="2506">
        <v>45719.583333333336</v>
      </c>
      <c r="D4223" s="2506">
        <v>45722.583333333336</v>
      </c>
      <c r="E4223" s="2508">
        <v>72.0</v>
      </c>
      <c r="F4223" s="2508" t="s">
        <v>687</v>
      </c>
      <c r="G4223" s="2508">
        <v>2.0</v>
      </c>
      <c r="H4223" s="2508">
        <v>152.0</v>
      </c>
      <c r="I4223" s="2508">
        <v>89.0</v>
      </c>
      <c r="J4223" s="2508">
        <v>142.0</v>
      </c>
      <c r="K4223" s="2510">
        <v>16107.0</v>
      </c>
      <c r="L4223" s="2510">
        <v>1239.0</v>
      </c>
      <c r="M4223" s="2508">
        <v>160.0</v>
      </c>
      <c r="N4223" s="2508">
        <v>4.0</v>
      </c>
      <c r="O4223" s="2508">
        <v>13.0</v>
      </c>
      <c r="P4223" s="2508">
        <v>0.2</v>
      </c>
    </row>
    <row r="4224">
      <c r="A4224" s="2505" t="s">
        <v>782</v>
      </c>
      <c r="B4224" s="2505" t="s">
        <v>783</v>
      </c>
      <c r="C4224" s="2506">
        <v>45502.625</v>
      </c>
      <c r="D4224" s="2506">
        <v>45505.583333333336</v>
      </c>
      <c r="E4224" s="2508">
        <v>71.0</v>
      </c>
      <c r="F4224" s="2508" t="s">
        <v>598</v>
      </c>
      <c r="G4224" s="2508">
        <v>5.0</v>
      </c>
      <c r="H4224" s="2508">
        <v>85.0</v>
      </c>
      <c r="I4224" s="2508">
        <v>525.0</v>
      </c>
      <c r="J4224" s="2508">
        <v>62.0</v>
      </c>
      <c r="K4224" s="2510">
        <v>205790.0</v>
      </c>
      <c r="L4224" s="2510">
        <v>12862.0</v>
      </c>
      <c r="M4224" s="2508">
        <v>81.0</v>
      </c>
      <c r="N4224" s="2508">
        <v>23.0</v>
      </c>
      <c r="O4224" s="2508">
        <v>16.0</v>
      </c>
      <c r="P4224" s="2508">
        <v>0.2</v>
      </c>
    </row>
    <row r="4225">
      <c r="A4225" s="2505" t="s">
        <v>46</v>
      </c>
      <c r="B4225" s="2505" t="s">
        <v>783</v>
      </c>
      <c r="C4225" s="2506">
        <v>45509.625</v>
      </c>
      <c r="D4225" s="2506">
        <v>45512.583333333336</v>
      </c>
      <c r="E4225" s="2508">
        <v>71.0</v>
      </c>
      <c r="F4225" s="2508" t="s">
        <v>598</v>
      </c>
      <c r="G4225" s="2508">
        <v>4.0</v>
      </c>
      <c r="H4225" s="2508">
        <v>125.0</v>
      </c>
      <c r="I4225" s="2508">
        <v>311.0</v>
      </c>
      <c r="J4225" s="2508">
        <v>96.0</v>
      </c>
      <c r="K4225" s="2510">
        <v>80367.0</v>
      </c>
      <c r="L4225" s="2510">
        <v>7306.0</v>
      </c>
      <c r="M4225" s="2508">
        <v>126.0</v>
      </c>
      <c r="N4225" s="2508">
        <v>13.0</v>
      </c>
      <c r="O4225" s="2508">
        <v>11.0</v>
      </c>
      <c r="P4225" s="2508">
        <v>0.2</v>
      </c>
    </row>
    <row r="4226">
      <c r="A4226" s="2505" t="s">
        <v>45</v>
      </c>
      <c r="B4226" s="2505" t="s">
        <v>783</v>
      </c>
      <c r="C4226" s="2506">
        <v>45516.625</v>
      </c>
      <c r="D4226" s="2506">
        <v>45519.583333333336</v>
      </c>
      <c r="E4226" s="2508">
        <v>71.0</v>
      </c>
      <c r="F4226" s="2508" t="s">
        <v>598</v>
      </c>
      <c r="G4226" s="2508">
        <v>3.0</v>
      </c>
      <c r="H4226" s="2508">
        <v>81.0</v>
      </c>
      <c r="I4226" s="2508">
        <v>506.0</v>
      </c>
      <c r="J4226" s="2508">
        <v>68.0</v>
      </c>
      <c r="K4226" s="2510">
        <v>144394.0</v>
      </c>
      <c r="L4226" s="2510">
        <v>13127.0</v>
      </c>
      <c r="M4226" s="2508">
        <v>72.0</v>
      </c>
      <c r="N4226" s="2508">
        <v>23.0</v>
      </c>
      <c r="O4226" s="2508">
        <v>11.0</v>
      </c>
      <c r="P4226" s="2508">
        <v>0.2</v>
      </c>
    </row>
    <row r="4227">
      <c r="A4227" s="2505" t="s">
        <v>44</v>
      </c>
      <c r="B4227" s="2505" t="s">
        <v>783</v>
      </c>
      <c r="C4227" s="2506">
        <v>45523.625</v>
      </c>
      <c r="D4227" s="2506">
        <v>45526.583333333336</v>
      </c>
      <c r="E4227" s="2508">
        <v>71.0</v>
      </c>
      <c r="F4227" s="2508" t="s">
        <v>598</v>
      </c>
      <c r="G4227" s="2508">
        <v>6.0</v>
      </c>
      <c r="H4227" s="2508">
        <v>124.0</v>
      </c>
      <c r="I4227" s="2508">
        <v>335.0</v>
      </c>
      <c r="J4227" s="2508">
        <v>108.0</v>
      </c>
      <c r="K4227" s="2510">
        <v>79432.0</v>
      </c>
      <c r="L4227" s="2510">
        <v>9929.0</v>
      </c>
      <c r="M4227" s="2508">
        <v>100.0</v>
      </c>
      <c r="N4227" s="2508">
        <v>17.0</v>
      </c>
      <c r="O4227" s="2508">
        <v>8.0</v>
      </c>
      <c r="P4227" s="2508">
        <v>0.1</v>
      </c>
    </row>
    <row r="4228">
      <c r="A4228" s="2505" t="s">
        <v>43</v>
      </c>
      <c r="B4228" s="2505" t="s">
        <v>783</v>
      </c>
      <c r="C4228" s="2506">
        <v>45530.625</v>
      </c>
      <c r="D4228" s="2506">
        <v>45533.583333333336</v>
      </c>
      <c r="E4228" s="2508">
        <v>71.0</v>
      </c>
      <c r="F4228" s="2508" t="s">
        <v>598</v>
      </c>
      <c r="G4228" s="2508">
        <v>3.0</v>
      </c>
      <c r="H4228" s="2508">
        <v>106.0</v>
      </c>
      <c r="I4228" s="2508">
        <v>389.0</v>
      </c>
      <c r="J4228" s="2508">
        <v>90.0</v>
      </c>
      <c r="K4228" s="2510">
        <v>106453.0</v>
      </c>
      <c r="L4228" s="2510">
        <v>13307.0</v>
      </c>
      <c r="M4228" s="2508">
        <v>92.0</v>
      </c>
      <c r="N4228" s="2508">
        <v>23.0</v>
      </c>
      <c r="O4228" s="2508">
        <v>8.0</v>
      </c>
      <c r="P4228" s="2508">
        <v>0.1</v>
      </c>
    </row>
    <row r="4229">
      <c r="A4229" s="2505" t="s">
        <v>42</v>
      </c>
      <c r="B4229" s="2505" t="s">
        <v>783</v>
      </c>
      <c r="C4229" s="2506">
        <v>45537.708333333336</v>
      </c>
      <c r="D4229" s="2506">
        <v>45540.666666666664</v>
      </c>
      <c r="E4229" s="2508">
        <v>71.0</v>
      </c>
      <c r="F4229" s="2508" t="s">
        <v>598</v>
      </c>
      <c r="G4229" s="2508">
        <v>3.0</v>
      </c>
      <c r="H4229" s="2508">
        <v>132.0</v>
      </c>
      <c r="I4229" s="2508">
        <v>298.0</v>
      </c>
      <c r="J4229" s="2508">
        <v>117.0</v>
      </c>
      <c r="K4229" s="2510">
        <v>79352.0</v>
      </c>
      <c r="L4229" s="2510">
        <v>11336.0</v>
      </c>
      <c r="M4229" s="2508">
        <v>106.0</v>
      </c>
      <c r="N4229" s="2508">
        <v>20.0</v>
      </c>
      <c r="O4229" s="2508">
        <v>7.0</v>
      </c>
      <c r="P4229" s="2508">
        <v>0.1</v>
      </c>
    </row>
    <row r="4230">
      <c r="A4230" s="2505" t="s">
        <v>41</v>
      </c>
      <c r="B4230" s="2505" t="s">
        <v>783</v>
      </c>
      <c r="C4230" s="2506">
        <v>45544.708333333336</v>
      </c>
      <c r="D4230" s="2506">
        <v>45547.583333333336</v>
      </c>
      <c r="E4230" s="2508">
        <v>69.0</v>
      </c>
      <c r="F4230" s="2508" t="s">
        <v>598</v>
      </c>
      <c r="G4230" s="2508">
        <v>2.0</v>
      </c>
      <c r="H4230" s="2508">
        <v>148.0</v>
      </c>
      <c r="I4230" s="2508">
        <v>222.0</v>
      </c>
      <c r="J4230" s="2508">
        <v>123.0</v>
      </c>
      <c r="K4230" s="2510">
        <v>59306.0</v>
      </c>
      <c r="L4230" s="2510">
        <v>6590.0</v>
      </c>
      <c r="M4230" s="2508">
        <v>136.0</v>
      </c>
      <c r="N4230" s="2508">
        <v>11.0</v>
      </c>
      <c r="O4230" s="2508">
        <v>9.0</v>
      </c>
      <c r="P4230" s="2508">
        <v>0.1</v>
      </c>
    </row>
    <row r="4231">
      <c r="A4231" s="2505" t="s">
        <v>40</v>
      </c>
      <c r="B4231" s="2505" t="s">
        <v>783</v>
      </c>
      <c r="C4231" s="2506">
        <v>45551.708333333336</v>
      </c>
      <c r="D4231" s="2506">
        <v>45554.583333333336</v>
      </c>
      <c r="E4231" s="2508">
        <v>69.0</v>
      </c>
      <c r="F4231" s="2508" t="s">
        <v>598</v>
      </c>
      <c r="G4231" s="2508">
        <v>3.0</v>
      </c>
      <c r="H4231" s="2508">
        <v>148.0</v>
      </c>
      <c r="I4231" s="2508">
        <v>177.0</v>
      </c>
      <c r="J4231" s="2508">
        <v>139.0</v>
      </c>
      <c r="K4231" s="2510">
        <v>31079.0</v>
      </c>
      <c r="L4231" s="2510">
        <v>6216.0</v>
      </c>
      <c r="M4231" s="2508">
        <v>132.0</v>
      </c>
      <c r="N4231" s="2508">
        <v>11.0</v>
      </c>
      <c r="O4231" s="2508">
        <v>5.0</v>
      </c>
      <c r="P4231" s="2508">
        <v>0.1</v>
      </c>
    </row>
    <row r="4232">
      <c r="A4232" s="2505" t="s">
        <v>39</v>
      </c>
      <c r="B4232" s="2505" t="s">
        <v>783</v>
      </c>
      <c r="C4232" s="2506">
        <v>45558.708333333336</v>
      </c>
      <c r="D4232" s="2506">
        <v>45561.583333333336</v>
      </c>
      <c r="E4232" s="2508">
        <v>69.0</v>
      </c>
      <c r="F4232" s="2508" t="s">
        <v>598</v>
      </c>
      <c r="G4232" s="2508">
        <v>4.0</v>
      </c>
      <c r="H4232" s="2508">
        <v>73.0</v>
      </c>
      <c r="I4232" s="2508">
        <v>548.0</v>
      </c>
      <c r="J4232" s="2508">
        <v>74.0</v>
      </c>
      <c r="K4232" s="2510">
        <v>179093.0</v>
      </c>
      <c r="L4232" s="2510">
        <v>35819.0</v>
      </c>
      <c r="M4232" s="2508">
        <v>30.0</v>
      </c>
      <c r="N4232" s="2508">
        <v>62.0</v>
      </c>
      <c r="O4232" s="2508">
        <v>5.0</v>
      </c>
      <c r="P4232" s="2508">
        <v>0.1</v>
      </c>
    </row>
    <row r="4233">
      <c r="A4233" s="2505" t="s">
        <v>38</v>
      </c>
      <c r="B4233" s="2505" t="s">
        <v>783</v>
      </c>
      <c r="C4233" s="2506">
        <v>45565.708333333336</v>
      </c>
      <c r="D4233" s="2506">
        <v>45568.583333333336</v>
      </c>
      <c r="E4233" s="2508">
        <v>69.0</v>
      </c>
      <c r="F4233" s="2508" t="s">
        <v>598</v>
      </c>
      <c r="G4233" s="2508">
        <v>5.0</v>
      </c>
      <c r="H4233" s="2508">
        <v>142.0</v>
      </c>
      <c r="I4233" s="2508">
        <v>244.0</v>
      </c>
      <c r="J4233" s="2508">
        <v>124.0</v>
      </c>
      <c r="K4233" s="2510">
        <v>66365.0</v>
      </c>
      <c r="L4233" s="2510">
        <v>11061.0</v>
      </c>
      <c r="M4233" s="2508">
        <v>106.0</v>
      </c>
      <c r="N4233" s="2508">
        <v>19.0</v>
      </c>
      <c r="O4233" s="2508">
        <v>6.0</v>
      </c>
      <c r="P4233" s="2508">
        <v>0.1</v>
      </c>
    </row>
    <row r="4234">
      <c r="A4234" s="2505" t="s">
        <v>37</v>
      </c>
      <c r="B4234" s="2505" t="s">
        <v>783</v>
      </c>
      <c r="C4234" s="2506">
        <v>45572.625</v>
      </c>
      <c r="D4234" s="2506">
        <v>45575.583333333336</v>
      </c>
      <c r="E4234" s="2508">
        <v>71.0</v>
      </c>
      <c r="F4234" s="2508" t="s">
        <v>598</v>
      </c>
      <c r="G4234" s="2508">
        <v>4.0</v>
      </c>
      <c r="H4234" s="2508">
        <v>107.0</v>
      </c>
      <c r="I4234" s="2508">
        <v>441.0</v>
      </c>
      <c r="J4234" s="2508">
        <v>89.0</v>
      </c>
      <c r="K4234" s="2510">
        <v>172629.0</v>
      </c>
      <c r="L4234" s="2510">
        <v>15694.0</v>
      </c>
      <c r="M4234" s="2508">
        <v>79.0</v>
      </c>
      <c r="N4234" s="2508">
        <v>27.0</v>
      </c>
      <c r="O4234" s="2508">
        <v>11.0</v>
      </c>
      <c r="P4234" s="2508">
        <v>0.2</v>
      </c>
    </row>
    <row r="4235">
      <c r="A4235" s="2505" t="s">
        <v>36</v>
      </c>
      <c r="B4235" s="2505" t="s">
        <v>783</v>
      </c>
      <c r="C4235" s="2506">
        <v>45579.625</v>
      </c>
      <c r="D4235" s="2506">
        <v>45582.583333333336</v>
      </c>
      <c r="E4235" s="2508">
        <v>71.0</v>
      </c>
      <c r="F4235" s="2508" t="s">
        <v>598</v>
      </c>
      <c r="G4235" s="2508">
        <v>4.0</v>
      </c>
      <c r="H4235" s="2508">
        <v>148.0</v>
      </c>
      <c r="I4235" s="2508">
        <v>224.0</v>
      </c>
      <c r="J4235" s="2508">
        <v>136.0</v>
      </c>
      <c r="K4235" s="2510">
        <v>67703.0</v>
      </c>
      <c r="L4235" s="2510">
        <v>7523.0</v>
      </c>
      <c r="M4235" s="2508">
        <v>136.0</v>
      </c>
      <c r="N4235" s="2508">
        <v>13.0</v>
      </c>
      <c r="O4235" s="2508">
        <v>9.0</v>
      </c>
      <c r="P4235" s="2508">
        <v>0.1</v>
      </c>
    </row>
    <row r="4236">
      <c r="A4236" s="2505" t="s">
        <v>35</v>
      </c>
      <c r="B4236" s="2505" t="s">
        <v>783</v>
      </c>
      <c r="C4236" s="2506">
        <v>45586.625</v>
      </c>
      <c r="D4236" s="2506">
        <v>45589.583333333336</v>
      </c>
      <c r="E4236" s="2508">
        <v>71.0</v>
      </c>
      <c r="F4236" s="2508" t="s">
        <v>598</v>
      </c>
      <c r="G4236" s="2508">
        <v>3.0</v>
      </c>
      <c r="H4236" s="2508">
        <v>157.0</v>
      </c>
      <c r="I4236" s="2508">
        <v>95.0</v>
      </c>
      <c r="J4236" s="2508">
        <v>156.0</v>
      </c>
      <c r="K4236" s="2510">
        <v>21294.0</v>
      </c>
      <c r="L4236" s="2510">
        <v>7098.0</v>
      </c>
      <c r="M4236" s="2508">
        <v>128.0</v>
      </c>
      <c r="N4236" s="2508">
        <v>13.0</v>
      </c>
      <c r="O4236" s="2508">
        <v>3.0</v>
      </c>
      <c r="P4236" s="2508">
        <v>0.0</v>
      </c>
    </row>
    <row r="4237">
      <c r="A4237" s="2505" t="s">
        <v>34</v>
      </c>
      <c r="B4237" s="2505" t="s">
        <v>783</v>
      </c>
      <c r="C4237" s="2506">
        <v>45593.583333333336</v>
      </c>
      <c r="D4237" s="2506">
        <v>45596.583333333336</v>
      </c>
      <c r="E4237" s="2508">
        <v>72.0</v>
      </c>
      <c r="F4237" s="2508" t="s">
        <v>598</v>
      </c>
      <c r="G4237" s="2508">
        <v>2.0</v>
      </c>
      <c r="H4237" s="2508">
        <v>141.0</v>
      </c>
      <c r="I4237" s="2508">
        <v>258.0</v>
      </c>
      <c r="J4237" s="2508">
        <v>114.0</v>
      </c>
      <c r="K4237" s="2510">
        <v>97433.0</v>
      </c>
      <c r="L4237" s="2510">
        <v>8119.0</v>
      </c>
      <c r="M4237" s="2508">
        <v>132.0</v>
      </c>
      <c r="N4237" s="2508">
        <v>15.0</v>
      </c>
      <c r="O4237" s="2508">
        <v>12.0</v>
      </c>
      <c r="P4237" s="2508">
        <v>0.2</v>
      </c>
    </row>
    <row r="4238">
      <c r="A4238" s="2505" t="s">
        <v>33</v>
      </c>
      <c r="B4238" s="2505" t="s">
        <v>783</v>
      </c>
      <c r="C4238" s="2506">
        <v>45600.583333333336</v>
      </c>
      <c r="D4238" s="2506">
        <v>45603.583333333336</v>
      </c>
      <c r="E4238" s="2508">
        <v>72.0</v>
      </c>
      <c r="F4238" s="2508" t="s">
        <v>598</v>
      </c>
      <c r="G4238" s="2508">
        <v>2.0</v>
      </c>
      <c r="H4238" s="2508">
        <v>158.0</v>
      </c>
      <c r="I4238" s="2508">
        <v>173.0</v>
      </c>
      <c r="J4238" s="2508">
        <v>142.0</v>
      </c>
      <c r="K4238" s="2510">
        <v>53059.0</v>
      </c>
      <c r="L4238" s="2510">
        <v>6632.0</v>
      </c>
      <c r="M4238" s="2508">
        <v>139.0</v>
      </c>
      <c r="N4238" s="2508">
        <v>12.0</v>
      </c>
      <c r="O4238" s="2508">
        <v>8.0</v>
      </c>
      <c r="P4238" s="2508">
        <v>0.1</v>
      </c>
    </row>
    <row r="4239">
      <c r="A4239" s="2505" t="s">
        <v>32</v>
      </c>
      <c r="B4239" s="2505" t="s">
        <v>783</v>
      </c>
      <c r="C4239" s="2506">
        <v>45607.583333333336</v>
      </c>
      <c r="D4239" s="2506">
        <v>45610.583333333336</v>
      </c>
      <c r="E4239" s="2508">
        <v>72.0</v>
      </c>
      <c r="F4239" s="2508" t="s">
        <v>598</v>
      </c>
      <c r="G4239" s="2508">
        <v>2.0</v>
      </c>
      <c r="H4239" s="2508">
        <v>85.0</v>
      </c>
      <c r="I4239" s="2508">
        <v>528.0</v>
      </c>
      <c r="J4239" s="2508">
        <v>98.0</v>
      </c>
      <c r="K4239" s="2510">
        <v>218626.0</v>
      </c>
      <c r="L4239" s="2510">
        <v>31232.0</v>
      </c>
      <c r="M4239" s="2508">
        <v>29.0</v>
      </c>
      <c r="N4239" s="2508">
        <v>57.0</v>
      </c>
      <c r="O4239" s="2508">
        <v>7.0</v>
      </c>
      <c r="P4239" s="2508">
        <v>0.1</v>
      </c>
    </row>
    <row r="4240">
      <c r="A4240" s="2505" t="s">
        <v>31</v>
      </c>
      <c r="B4240" s="2505" t="s">
        <v>783</v>
      </c>
      <c r="C4240" s="2506">
        <v>45614.583333333336</v>
      </c>
      <c r="D4240" s="2506">
        <v>45617.583333333336</v>
      </c>
      <c r="E4240" s="2508">
        <v>72.0</v>
      </c>
      <c r="F4240" s="2508" t="s">
        <v>598</v>
      </c>
      <c r="G4240" s="2508">
        <v>4.0</v>
      </c>
      <c r="H4240" s="2508">
        <v>154.0</v>
      </c>
      <c r="I4240" s="2508">
        <v>150.0</v>
      </c>
      <c r="J4240" s="2508">
        <v>149.0</v>
      </c>
      <c r="K4240" s="2510">
        <v>48642.0</v>
      </c>
      <c r="L4240" s="2510">
        <v>8107.0</v>
      </c>
      <c r="M4240" s="2508">
        <v>132.0</v>
      </c>
      <c r="N4240" s="2508">
        <v>15.0</v>
      </c>
      <c r="O4240" s="2508">
        <v>6.0</v>
      </c>
      <c r="P4240" s="2508">
        <v>0.1</v>
      </c>
    </row>
    <row r="4241">
      <c r="A4241" s="2505" t="s">
        <v>30</v>
      </c>
      <c r="B4241" s="2505" t="s">
        <v>783</v>
      </c>
      <c r="C4241" s="2506">
        <v>45621.583333333336</v>
      </c>
      <c r="D4241" s="2506">
        <v>45624.583333333336</v>
      </c>
      <c r="E4241" s="2508">
        <v>72.0</v>
      </c>
      <c r="F4241" s="2508" t="s">
        <v>598</v>
      </c>
      <c r="G4241" s="2508">
        <v>2.0</v>
      </c>
      <c r="H4241" s="2508">
        <v>87.0</v>
      </c>
      <c r="I4241" s="2508">
        <v>519.0</v>
      </c>
      <c r="J4241" s="2508">
        <v>87.0</v>
      </c>
      <c r="K4241" s="2510">
        <v>207273.0</v>
      </c>
      <c r="L4241" s="2510">
        <v>20727.0</v>
      </c>
      <c r="M4241" s="2508">
        <v>68.0</v>
      </c>
      <c r="N4241" s="2508">
        <v>38.0</v>
      </c>
      <c r="O4241" s="2508">
        <v>10.0</v>
      </c>
      <c r="P4241" s="2508">
        <v>0.1</v>
      </c>
    </row>
    <row r="4242">
      <c r="A4242" s="2505" t="s">
        <v>29</v>
      </c>
      <c r="B4242" s="2505" t="s">
        <v>783</v>
      </c>
      <c r="C4242" s="2506">
        <v>45628.583333333336</v>
      </c>
      <c r="D4242" s="2506">
        <v>45631.583333333336</v>
      </c>
      <c r="E4242" s="2508">
        <v>72.0</v>
      </c>
      <c r="F4242" s="2508" t="s">
        <v>598</v>
      </c>
      <c r="G4242" s="2508">
        <v>4.0</v>
      </c>
      <c r="H4242" s="2508">
        <v>163.0</v>
      </c>
      <c r="I4242" s="2508">
        <v>145.0</v>
      </c>
      <c r="J4242" s="2508">
        <v>155.0</v>
      </c>
      <c r="K4242" s="2510">
        <v>43887.0</v>
      </c>
      <c r="L4242" s="2510">
        <v>8777.0</v>
      </c>
      <c r="M4242" s="2508">
        <v>128.0</v>
      </c>
      <c r="N4242" s="2508">
        <v>16.0</v>
      </c>
      <c r="O4242" s="2508">
        <v>5.0</v>
      </c>
      <c r="P4242" s="2508">
        <v>0.1</v>
      </c>
    </row>
    <row r="4243">
      <c r="A4243" s="2505" t="s">
        <v>28</v>
      </c>
      <c r="B4243" s="2505" t="s">
        <v>783</v>
      </c>
      <c r="C4243" s="2506">
        <v>45635.583333333336</v>
      </c>
      <c r="D4243" s="2506">
        <v>45638.583333333336</v>
      </c>
      <c r="E4243" s="2508">
        <v>72.0</v>
      </c>
      <c r="F4243" s="2508" t="s">
        <v>598</v>
      </c>
      <c r="G4243" s="2508">
        <v>2.0</v>
      </c>
      <c r="H4243" s="2508">
        <v>156.0</v>
      </c>
      <c r="I4243" s="2508">
        <v>156.0</v>
      </c>
      <c r="J4243" s="2508">
        <v>145.0</v>
      </c>
      <c r="K4243" s="2510">
        <v>40595.0</v>
      </c>
      <c r="L4243" s="2510">
        <v>6766.0</v>
      </c>
      <c r="M4243" s="2508">
        <v>139.0</v>
      </c>
      <c r="N4243" s="2508">
        <v>12.0</v>
      </c>
      <c r="O4243" s="2508">
        <v>6.0</v>
      </c>
      <c r="P4243" s="2508">
        <v>0.1</v>
      </c>
    </row>
    <row r="4244">
      <c r="A4244" s="2505" t="s">
        <v>27</v>
      </c>
      <c r="B4244" s="2505" t="s">
        <v>783</v>
      </c>
      <c r="C4244" s="2506">
        <v>45642.583333333336</v>
      </c>
      <c r="D4244" s="2506">
        <v>45645.583333333336</v>
      </c>
      <c r="E4244" s="2508">
        <v>72.0</v>
      </c>
      <c r="F4244" s="2508" t="s">
        <v>598</v>
      </c>
      <c r="G4244" s="2508">
        <v>2.0</v>
      </c>
      <c r="H4244" s="2508">
        <v>131.0</v>
      </c>
      <c r="I4244" s="2508">
        <v>294.0</v>
      </c>
      <c r="J4244" s="2508">
        <v>124.0</v>
      </c>
      <c r="K4244" s="2510">
        <v>74986.0</v>
      </c>
      <c r="L4244" s="2510">
        <v>12498.0</v>
      </c>
      <c r="M4244" s="2508">
        <v>107.0</v>
      </c>
      <c r="N4244" s="2508">
        <v>23.0</v>
      </c>
      <c r="O4244" s="2508">
        <v>6.0</v>
      </c>
      <c r="P4244" s="2508">
        <v>0.1</v>
      </c>
    </row>
    <row r="4245">
      <c r="A4245" s="2505" t="s">
        <v>26</v>
      </c>
      <c r="B4245" s="2505" t="s">
        <v>783</v>
      </c>
      <c r="C4245" s="2506">
        <v>45649.583333333336</v>
      </c>
      <c r="D4245" s="2506">
        <v>45652.583333333336</v>
      </c>
      <c r="E4245" s="2508">
        <v>72.0</v>
      </c>
      <c r="F4245" s="2508" t="s">
        <v>598</v>
      </c>
      <c r="G4245" s="2508">
        <v>2.0</v>
      </c>
      <c r="H4245" s="2508">
        <v>164.0</v>
      </c>
      <c r="I4245" s="2508">
        <v>34.0</v>
      </c>
      <c r="J4245" s="2508">
        <v>162.0</v>
      </c>
      <c r="K4245" s="2510">
        <v>4670.0</v>
      </c>
      <c r="L4245" s="2510">
        <v>4670.0</v>
      </c>
      <c r="M4245" s="2508">
        <v>155.0</v>
      </c>
      <c r="N4245" s="2508">
        <v>9.0</v>
      </c>
      <c r="O4245" s="2508">
        <v>1.0</v>
      </c>
      <c r="P4245" s="2508">
        <v>0.0</v>
      </c>
    </row>
    <row r="4246">
      <c r="A4246" s="2505" t="s">
        <v>25</v>
      </c>
      <c r="B4246" s="2505" t="s">
        <v>783</v>
      </c>
      <c r="C4246" s="2506">
        <v>45656.583333333336</v>
      </c>
      <c r="D4246" s="2506">
        <v>45659.583333333336</v>
      </c>
      <c r="E4246" s="2508">
        <v>72.0</v>
      </c>
      <c r="F4246" s="2508" t="s">
        <v>598</v>
      </c>
      <c r="G4246" s="2508">
        <v>2.0</v>
      </c>
      <c r="H4246" s="2508">
        <v>162.0</v>
      </c>
      <c r="I4246" s="2508">
        <v>65.0</v>
      </c>
      <c r="J4246" s="2508">
        <v>156.0</v>
      </c>
      <c r="K4246" s="2510">
        <v>11705.0</v>
      </c>
      <c r="L4246" s="2510">
        <v>5853.0</v>
      </c>
      <c r="M4246" s="2508">
        <v>149.0</v>
      </c>
      <c r="N4246" s="2508">
        <v>11.0</v>
      </c>
      <c r="O4246" s="2508">
        <v>2.0</v>
      </c>
      <c r="P4246" s="2508">
        <v>0.0</v>
      </c>
    </row>
    <row r="4247">
      <c r="A4247" s="2505" t="s">
        <v>24</v>
      </c>
      <c r="B4247" s="2505" t="s">
        <v>783</v>
      </c>
      <c r="C4247" s="2506">
        <v>45663.583333333336</v>
      </c>
      <c r="D4247" s="2506">
        <v>45666.583333333336</v>
      </c>
      <c r="E4247" s="2508">
        <v>72.0</v>
      </c>
      <c r="F4247" s="2508" t="s">
        <v>598</v>
      </c>
      <c r="G4247" s="2508">
        <v>1.0</v>
      </c>
      <c r="H4247" s="2508">
        <v>137.0</v>
      </c>
      <c r="I4247" s="2508">
        <v>248.0</v>
      </c>
      <c r="J4247" s="2508">
        <v>124.0</v>
      </c>
      <c r="K4247" s="2510">
        <v>63722.0</v>
      </c>
      <c r="L4247" s="2510">
        <v>9103.0</v>
      </c>
      <c r="M4247" s="2508">
        <v>118.0</v>
      </c>
      <c r="N4247" s="2508">
        <v>17.0</v>
      </c>
      <c r="O4247" s="2508">
        <v>7.0</v>
      </c>
      <c r="P4247" s="2508">
        <v>0.1</v>
      </c>
    </row>
    <row r="4248">
      <c r="A4248" s="2505" t="s">
        <v>23</v>
      </c>
      <c r="B4248" s="2505" t="s">
        <v>783</v>
      </c>
      <c r="C4248" s="2506">
        <v>45670.583333333336</v>
      </c>
      <c r="D4248" s="2506">
        <v>45673.583333333336</v>
      </c>
      <c r="E4248" s="2508">
        <v>72.0</v>
      </c>
      <c r="F4248" s="2508" t="s">
        <v>598</v>
      </c>
      <c r="G4248" s="2508">
        <v>3.0</v>
      </c>
      <c r="H4248" s="2508">
        <v>151.0</v>
      </c>
      <c r="I4248" s="2508">
        <v>183.0</v>
      </c>
      <c r="J4248" s="2508">
        <v>134.0</v>
      </c>
      <c r="K4248" s="2510">
        <v>48936.0</v>
      </c>
      <c r="L4248" s="2510">
        <v>6991.0</v>
      </c>
      <c r="M4248" s="2508">
        <v>134.0</v>
      </c>
      <c r="N4248" s="2508">
        <v>13.0</v>
      </c>
      <c r="O4248" s="2508">
        <v>7.0</v>
      </c>
      <c r="P4248" s="2508">
        <v>0.1</v>
      </c>
    </row>
    <row r="4249">
      <c r="A4249" s="2505" t="s">
        <v>22</v>
      </c>
      <c r="B4249" s="2505" t="s">
        <v>783</v>
      </c>
      <c r="C4249" s="2506">
        <v>45677.583333333336</v>
      </c>
      <c r="D4249" s="2506">
        <v>45680.583333333336</v>
      </c>
      <c r="E4249" s="2508">
        <v>72.0</v>
      </c>
      <c r="F4249" s="2508" t="s">
        <v>598</v>
      </c>
      <c r="G4249" s="2508">
        <v>2.0</v>
      </c>
      <c r="H4249" s="2508">
        <v>127.0</v>
      </c>
      <c r="I4249" s="2508">
        <v>305.0</v>
      </c>
      <c r="J4249" s="2508">
        <v>148.0</v>
      </c>
      <c r="K4249" s="2510">
        <v>42899.0</v>
      </c>
      <c r="L4249" s="2510">
        <v>42899.0</v>
      </c>
      <c r="M4249" s="2508">
        <v>38.0</v>
      </c>
      <c r="N4249" s="2508">
        <v>79.0</v>
      </c>
      <c r="O4249" s="2508">
        <v>1.0</v>
      </c>
      <c r="P4249" s="2508">
        <v>0.0</v>
      </c>
    </row>
    <row r="4250">
      <c r="A4250" s="2505" t="s">
        <v>21</v>
      </c>
      <c r="B4250" s="2505" t="s">
        <v>783</v>
      </c>
      <c r="C4250" s="2506">
        <v>45684.583333333336</v>
      </c>
      <c r="D4250" s="2506">
        <v>45687.583333333336</v>
      </c>
      <c r="E4250" s="2508">
        <v>72.0</v>
      </c>
      <c r="F4250" s="2508" t="s">
        <v>598</v>
      </c>
      <c r="G4250" s="2508">
        <v>4.0</v>
      </c>
      <c r="H4250" s="2508">
        <v>130.0</v>
      </c>
      <c r="I4250" s="2508">
        <v>281.0</v>
      </c>
      <c r="J4250" s="2508">
        <v>125.0</v>
      </c>
      <c r="K4250" s="2510">
        <v>100065.0</v>
      </c>
      <c r="L4250" s="2510">
        <v>14295.0</v>
      </c>
      <c r="M4250" s="2508">
        <v>103.0</v>
      </c>
      <c r="N4250" s="2508">
        <v>26.0</v>
      </c>
      <c r="O4250" s="2508">
        <v>7.0</v>
      </c>
      <c r="P4250" s="2508">
        <v>0.1</v>
      </c>
    </row>
    <row r="4251">
      <c r="A4251" s="2505" t="s">
        <v>20</v>
      </c>
      <c r="B4251" s="2505" t="s">
        <v>783</v>
      </c>
      <c r="C4251" s="2506">
        <v>45691.583333333336</v>
      </c>
      <c r="D4251" s="2506">
        <v>45694.583333333336</v>
      </c>
      <c r="E4251" s="2508">
        <v>72.0</v>
      </c>
      <c r="F4251" s="2508" t="s">
        <v>598</v>
      </c>
      <c r="G4251" s="2508">
        <v>3.0</v>
      </c>
      <c r="H4251" s="2508">
        <v>126.0</v>
      </c>
      <c r="I4251" s="2508">
        <v>298.0</v>
      </c>
      <c r="J4251" s="2508">
        <v>126.0</v>
      </c>
      <c r="K4251" s="2510">
        <v>88489.0</v>
      </c>
      <c r="L4251" s="2510">
        <v>14748.0</v>
      </c>
      <c r="M4251" s="2508">
        <v>93.0</v>
      </c>
      <c r="N4251" s="2508">
        <v>27.0</v>
      </c>
      <c r="O4251" s="2508">
        <v>6.0</v>
      </c>
      <c r="P4251" s="2508">
        <v>0.1</v>
      </c>
    </row>
    <row r="4252">
      <c r="A4252" s="2505" t="s">
        <v>19</v>
      </c>
      <c r="B4252" s="2505" t="s">
        <v>783</v>
      </c>
      <c r="C4252" s="2506">
        <v>45698.583333333336</v>
      </c>
      <c r="D4252" s="2506">
        <v>45701.583333333336</v>
      </c>
      <c r="E4252" s="2508">
        <v>72.0</v>
      </c>
      <c r="F4252" s="2508" t="s">
        <v>598</v>
      </c>
      <c r="G4252" s="2508">
        <v>3.0</v>
      </c>
      <c r="H4252" s="2508">
        <v>78.0</v>
      </c>
      <c r="I4252" s="2508">
        <v>529.0</v>
      </c>
      <c r="J4252" s="2508">
        <v>83.0</v>
      </c>
      <c r="K4252" s="2510">
        <v>173383.0</v>
      </c>
      <c r="L4252" s="2510">
        <v>28897.0</v>
      </c>
      <c r="M4252" s="2508">
        <v>55.0</v>
      </c>
      <c r="N4252" s="2508">
        <v>53.0</v>
      </c>
      <c r="O4252" s="2508">
        <v>6.0</v>
      </c>
      <c r="P4252" s="2508">
        <v>0.1</v>
      </c>
    </row>
    <row r="4253">
      <c r="A4253" s="2505" t="s">
        <v>18</v>
      </c>
      <c r="B4253" s="2505" t="s">
        <v>783</v>
      </c>
      <c r="C4253" s="2506">
        <v>45705.583333333336</v>
      </c>
      <c r="D4253" s="2506">
        <v>45708.583333333336</v>
      </c>
      <c r="E4253" s="2508">
        <v>72.0</v>
      </c>
      <c r="F4253" s="2508" t="s">
        <v>598</v>
      </c>
      <c r="G4253" s="2508">
        <v>4.0</v>
      </c>
      <c r="H4253" s="2508">
        <v>134.0</v>
      </c>
      <c r="I4253" s="2508">
        <v>246.0</v>
      </c>
      <c r="J4253" s="2508">
        <v>122.0</v>
      </c>
      <c r="K4253" s="2510">
        <v>84292.0</v>
      </c>
      <c r="L4253" s="2510">
        <v>8429.0</v>
      </c>
      <c r="M4253" s="2508">
        <v>127.0</v>
      </c>
      <c r="N4253" s="2508">
        <v>16.0</v>
      </c>
      <c r="O4253" s="2508">
        <v>10.0</v>
      </c>
      <c r="P4253" s="2508">
        <v>0.1</v>
      </c>
    </row>
    <row r="4254">
      <c r="A4254" s="2505" t="s">
        <v>17</v>
      </c>
      <c r="B4254" s="2505" t="s">
        <v>783</v>
      </c>
      <c r="C4254" s="2506">
        <v>45712.583333333336</v>
      </c>
      <c r="D4254" s="2506">
        <v>45715.583333333336</v>
      </c>
      <c r="E4254" s="2508">
        <v>72.0</v>
      </c>
      <c r="F4254" s="2508" t="s">
        <v>598</v>
      </c>
      <c r="G4254" s="2508">
        <v>3.0</v>
      </c>
      <c r="H4254" s="2508">
        <v>103.0</v>
      </c>
      <c r="I4254" s="2508">
        <v>409.0</v>
      </c>
      <c r="J4254" s="2508">
        <v>89.0</v>
      </c>
      <c r="K4254" s="2510">
        <v>162774.0</v>
      </c>
      <c r="L4254" s="2510">
        <v>11627.0</v>
      </c>
      <c r="M4254" s="2508">
        <v>110.0</v>
      </c>
      <c r="N4254" s="2508">
        <v>21.0</v>
      </c>
      <c r="O4254" s="2508">
        <v>14.0</v>
      </c>
      <c r="P4254" s="2508">
        <v>0.2</v>
      </c>
    </row>
    <row r="4255">
      <c r="A4255" s="2505" t="s">
        <v>16</v>
      </c>
      <c r="B4255" s="2505" t="s">
        <v>783</v>
      </c>
      <c r="C4255" s="2506">
        <v>45719.583333333336</v>
      </c>
      <c r="D4255" s="2506">
        <v>45722.583333333336</v>
      </c>
      <c r="E4255" s="2508">
        <v>72.0</v>
      </c>
      <c r="F4255" s="2508" t="s">
        <v>598</v>
      </c>
      <c r="G4255" s="2508">
        <v>3.0</v>
      </c>
      <c r="H4255" s="2508">
        <v>129.0</v>
      </c>
      <c r="I4255" s="2508">
        <v>249.0</v>
      </c>
      <c r="J4255" s="2508">
        <v>122.0</v>
      </c>
      <c r="K4255" s="2510">
        <v>49057.0</v>
      </c>
      <c r="L4255" s="2510">
        <v>9811.0</v>
      </c>
      <c r="M4255" s="2508">
        <v>107.0</v>
      </c>
      <c r="N4255" s="2508">
        <v>18.0</v>
      </c>
      <c r="O4255" s="2508">
        <v>5.0</v>
      </c>
      <c r="P4255" s="2508">
        <v>0.1</v>
      </c>
    </row>
    <row r="4256">
      <c r="A4256" s="2505" t="s">
        <v>782</v>
      </c>
      <c r="B4256" s="2505" t="s">
        <v>783</v>
      </c>
      <c r="C4256" s="2506">
        <v>45502.625</v>
      </c>
      <c r="D4256" s="2506">
        <v>45505.583333333336</v>
      </c>
      <c r="E4256" s="2508">
        <v>71.0</v>
      </c>
      <c r="F4256" s="2508" t="s">
        <v>158</v>
      </c>
      <c r="G4256" s="2508">
        <v>6.0</v>
      </c>
      <c r="H4256" s="2508">
        <v>32.0</v>
      </c>
      <c r="I4256" s="2508">
        <v>691.0</v>
      </c>
      <c r="J4256" s="2508">
        <v>20.0</v>
      </c>
      <c r="K4256" s="2510">
        <v>631012.0</v>
      </c>
      <c r="L4256" s="2510">
        <v>7171.0</v>
      </c>
      <c r="M4256" s="2508">
        <v>103.0</v>
      </c>
      <c r="N4256" s="2508">
        <v>16.0</v>
      </c>
      <c r="O4256" s="2508">
        <v>88.0</v>
      </c>
      <c r="P4256" s="2508">
        <v>1.2</v>
      </c>
    </row>
    <row r="4257">
      <c r="A4257" s="2505" t="s">
        <v>46</v>
      </c>
      <c r="B4257" s="2505" t="s">
        <v>783</v>
      </c>
      <c r="C4257" s="2506">
        <v>45509.625</v>
      </c>
      <c r="D4257" s="2506">
        <v>45512.583333333336</v>
      </c>
      <c r="E4257" s="2508">
        <v>71.0</v>
      </c>
      <c r="F4257" s="2508" t="s">
        <v>158</v>
      </c>
      <c r="G4257" s="2508">
        <v>6.0</v>
      </c>
      <c r="H4257" s="2508">
        <v>21.0</v>
      </c>
      <c r="I4257" s="2508">
        <v>822.0</v>
      </c>
      <c r="J4257" s="2508">
        <v>12.0</v>
      </c>
      <c r="K4257" s="2510">
        <v>1312245.0</v>
      </c>
      <c r="L4257" s="2510">
        <v>15810.0</v>
      </c>
      <c r="M4257" s="2508">
        <v>59.0</v>
      </c>
      <c r="N4257" s="2508">
        <v>35.0</v>
      </c>
      <c r="O4257" s="2508">
        <v>83.0</v>
      </c>
      <c r="P4257" s="2508">
        <v>1.2</v>
      </c>
    </row>
    <row r="4258">
      <c r="A4258" s="2505" t="s">
        <v>45</v>
      </c>
      <c r="B4258" s="2505" t="s">
        <v>783</v>
      </c>
      <c r="C4258" s="2506">
        <v>45516.625</v>
      </c>
      <c r="D4258" s="2506">
        <v>45519.583333333336</v>
      </c>
      <c r="E4258" s="2508">
        <v>71.0</v>
      </c>
      <c r="F4258" s="2508" t="s">
        <v>158</v>
      </c>
      <c r="G4258" s="2508">
        <v>7.0</v>
      </c>
      <c r="H4258" s="2508">
        <v>27.0</v>
      </c>
      <c r="I4258" s="2508">
        <v>751.0</v>
      </c>
      <c r="J4258" s="2508">
        <v>18.0</v>
      </c>
      <c r="K4258" s="2510">
        <v>570801.0</v>
      </c>
      <c r="L4258" s="2510">
        <v>12145.0</v>
      </c>
      <c r="M4258" s="2508">
        <v>64.0</v>
      </c>
      <c r="N4258" s="2508">
        <v>27.0</v>
      </c>
      <c r="O4258" s="2508">
        <v>47.0</v>
      </c>
      <c r="P4258" s="2508">
        <v>0.7</v>
      </c>
    </row>
    <row r="4259">
      <c r="A4259" s="2505" t="s">
        <v>44</v>
      </c>
      <c r="B4259" s="2505" t="s">
        <v>783</v>
      </c>
      <c r="C4259" s="2506">
        <v>45523.625</v>
      </c>
      <c r="D4259" s="2506">
        <v>45526.583333333336</v>
      </c>
      <c r="E4259" s="2508">
        <v>71.0</v>
      </c>
      <c r="F4259" s="2508" t="s">
        <v>158</v>
      </c>
      <c r="G4259" s="2508">
        <v>7.0</v>
      </c>
      <c r="H4259" s="2508">
        <v>39.0</v>
      </c>
      <c r="I4259" s="2508">
        <v>703.0</v>
      </c>
      <c r="J4259" s="2508">
        <v>27.0</v>
      </c>
      <c r="K4259" s="2510">
        <v>511530.0</v>
      </c>
      <c r="L4259" s="2510">
        <v>11367.0</v>
      </c>
      <c r="M4259" s="2508">
        <v>77.0</v>
      </c>
      <c r="N4259" s="2508">
        <v>25.0</v>
      </c>
      <c r="O4259" s="2508">
        <v>45.0</v>
      </c>
      <c r="P4259" s="2508">
        <v>0.6</v>
      </c>
    </row>
    <row r="4260">
      <c r="A4260" s="2505" t="s">
        <v>43</v>
      </c>
      <c r="B4260" s="2505" t="s">
        <v>783</v>
      </c>
      <c r="C4260" s="2506">
        <v>45530.625</v>
      </c>
      <c r="D4260" s="2506">
        <v>45533.583333333336</v>
      </c>
      <c r="E4260" s="2508">
        <v>71.0</v>
      </c>
      <c r="F4260" s="2508" t="s">
        <v>158</v>
      </c>
      <c r="G4260" s="2508">
        <v>6.0</v>
      </c>
      <c r="H4260" s="2508">
        <v>49.0</v>
      </c>
      <c r="I4260" s="2508">
        <v>640.0</v>
      </c>
      <c r="J4260" s="2508">
        <v>36.0</v>
      </c>
      <c r="K4260" s="2510">
        <v>376097.0</v>
      </c>
      <c r="L4260" s="2510">
        <v>10746.0</v>
      </c>
      <c r="M4260" s="2508">
        <v>87.0</v>
      </c>
      <c r="N4260" s="2508">
        <v>24.0</v>
      </c>
      <c r="O4260" s="2508">
        <v>35.0</v>
      </c>
      <c r="P4260" s="2508">
        <v>0.5</v>
      </c>
    </row>
    <row r="4261">
      <c r="A4261" s="2505" t="s">
        <v>42</v>
      </c>
      <c r="B4261" s="2505" t="s">
        <v>783</v>
      </c>
      <c r="C4261" s="2506">
        <v>45537.708333333336</v>
      </c>
      <c r="D4261" s="2506">
        <v>45540.666666666664</v>
      </c>
      <c r="E4261" s="2508">
        <v>71.0</v>
      </c>
      <c r="F4261" s="2508" t="s">
        <v>158</v>
      </c>
      <c r="G4261" s="2508">
        <v>7.0</v>
      </c>
      <c r="H4261" s="2508">
        <v>46.0</v>
      </c>
      <c r="I4261" s="2508">
        <v>661.0</v>
      </c>
      <c r="J4261" s="2508">
        <v>36.0</v>
      </c>
      <c r="K4261" s="2510">
        <v>365759.0</v>
      </c>
      <c r="L4261" s="2510">
        <v>10758.0</v>
      </c>
      <c r="M4261" s="2508">
        <v>88.0</v>
      </c>
      <c r="N4261" s="2508">
        <v>24.0</v>
      </c>
      <c r="O4261" s="2508">
        <v>34.0</v>
      </c>
      <c r="P4261" s="2508">
        <v>0.5</v>
      </c>
    </row>
    <row r="4262">
      <c r="A4262" s="2505" t="s">
        <v>41</v>
      </c>
      <c r="B4262" s="2505" t="s">
        <v>783</v>
      </c>
      <c r="C4262" s="2506">
        <v>45544.708333333336</v>
      </c>
      <c r="D4262" s="2506">
        <v>45547.583333333336</v>
      </c>
      <c r="E4262" s="2508">
        <v>69.0</v>
      </c>
      <c r="F4262" s="2508" t="s">
        <v>158</v>
      </c>
      <c r="G4262" s="2508">
        <v>6.0</v>
      </c>
      <c r="H4262" s="2508">
        <v>6.0</v>
      </c>
      <c r="I4262" s="2508">
        <v>913.0</v>
      </c>
      <c r="J4262" s="2508">
        <v>6.0</v>
      </c>
      <c r="K4262" s="2510">
        <v>1876929.0</v>
      </c>
      <c r="L4262" s="2510">
        <v>31282.0</v>
      </c>
      <c r="M4262" s="2508">
        <v>25.0</v>
      </c>
      <c r="N4262" s="2508">
        <v>69.0</v>
      </c>
      <c r="O4262" s="2508">
        <v>60.0</v>
      </c>
      <c r="P4262" s="2508">
        <v>0.9</v>
      </c>
    </row>
    <row r="4263">
      <c r="A4263" s="2505" t="s">
        <v>40</v>
      </c>
      <c r="B4263" s="2505" t="s">
        <v>783</v>
      </c>
      <c r="C4263" s="2506">
        <v>45551.708333333336</v>
      </c>
      <c r="D4263" s="2506">
        <v>45554.583333333336</v>
      </c>
      <c r="E4263" s="2508">
        <v>69.0</v>
      </c>
      <c r="F4263" s="2508" t="s">
        <v>158</v>
      </c>
      <c r="G4263" s="2508">
        <v>7.0</v>
      </c>
      <c r="H4263" s="2508">
        <v>75.0</v>
      </c>
      <c r="I4263" s="2508">
        <v>566.0</v>
      </c>
      <c r="J4263" s="2508">
        <v>74.0</v>
      </c>
      <c r="K4263" s="2510">
        <v>152421.0</v>
      </c>
      <c r="L4263" s="2510">
        <v>15242.0</v>
      </c>
      <c r="M4263" s="2508">
        <v>58.0</v>
      </c>
      <c r="N4263" s="2508">
        <v>34.0</v>
      </c>
      <c r="O4263" s="2508">
        <v>10.0</v>
      </c>
      <c r="P4263" s="2508">
        <v>0.1</v>
      </c>
    </row>
    <row r="4264">
      <c r="A4264" s="2505" t="s">
        <v>39</v>
      </c>
      <c r="B4264" s="2505" t="s">
        <v>783</v>
      </c>
      <c r="C4264" s="2506">
        <v>45558.708333333336</v>
      </c>
      <c r="D4264" s="2506">
        <v>45561.583333333336</v>
      </c>
      <c r="E4264" s="2508">
        <v>69.0</v>
      </c>
      <c r="F4264" s="2508" t="s">
        <v>158</v>
      </c>
      <c r="G4264" s="2508">
        <v>6.0</v>
      </c>
      <c r="H4264" s="2508">
        <v>91.0</v>
      </c>
      <c r="I4264" s="2508">
        <v>485.0</v>
      </c>
      <c r="J4264" s="2508">
        <v>77.0</v>
      </c>
      <c r="K4264" s="2510">
        <v>164571.0</v>
      </c>
      <c r="L4264" s="2510">
        <v>8662.0</v>
      </c>
      <c r="M4264" s="2508">
        <v>109.0</v>
      </c>
      <c r="N4264" s="2508">
        <v>19.0</v>
      </c>
      <c r="O4264" s="2508">
        <v>19.0</v>
      </c>
      <c r="P4264" s="2508">
        <v>0.3</v>
      </c>
    </row>
    <row r="4265">
      <c r="A4265" s="2505" t="s">
        <v>38</v>
      </c>
      <c r="B4265" s="2505" t="s">
        <v>783</v>
      </c>
      <c r="C4265" s="2506">
        <v>45565.708333333336</v>
      </c>
      <c r="D4265" s="2506">
        <v>45568.583333333336</v>
      </c>
      <c r="E4265" s="2508">
        <v>69.0</v>
      </c>
      <c r="F4265" s="2508" t="s">
        <v>158</v>
      </c>
      <c r="G4265" s="2508">
        <v>5.0</v>
      </c>
      <c r="H4265" s="2508">
        <v>116.0</v>
      </c>
      <c r="I4265" s="2508">
        <v>368.0</v>
      </c>
      <c r="J4265" s="2508">
        <v>107.0</v>
      </c>
      <c r="K4265" s="2510">
        <v>98702.0</v>
      </c>
      <c r="L4265" s="2510">
        <v>9870.0</v>
      </c>
      <c r="M4265" s="2508">
        <v>98.0</v>
      </c>
      <c r="N4265" s="2508">
        <v>22.0</v>
      </c>
      <c r="O4265" s="2508">
        <v>10.0</v>
      </c>
      <c r="P4265" s="2508">
        <v>0.1</v>
      </c>
    </row>
    <row r="4266">
      <c r="A4266" s="2505" t="s">
        <v>37</v>
      </c>
      <c r="B4266" s="2505" t="s">
        <v>783</v>
      </c>
      <c r="C4266" s="2506">
        <v>45572.625</v>
      </c>
      <c r="D4266" s="2506">
        <v>45575.583333333336</v>
      </c>
      <c r="E4266" s="2508">
        <v>71.0</v>
      </c>
      <c r="F4266" s="2508" t="s">
        <v>158</v>
      </c>
      <c r="G4266" s="2508">
        <v>5.0</v>
      </c>
      <c r="H4266" s="2508">
        <v>45.0</v>
      </c>
      <c r="I4266" s="2508">
        <v>691.0</v>
      </c>
      <c r="J4266" s="2508">
        <v>34.0</v>
      </c>
      <c r="K4266" s="2510">
        <v>491771.0</v>
      </c>
      <c r="L4266" s="2510">
        <v>11437.0</v>
      </c>
      <c r="M4266" s="2508">
        <v>87.0</v>
      </c>
      <c r="N4266" s="2508">
        <v>25.0</v>
      </c>
      <c r="O4266" s="2508">
        <v>43.0</v>
      </c>
      <c r="P4266" s="2508">
        <v>0.6</v>
      </c>
    </row>
    <row r="4267">
      <c r="A4267" s="2505" t="s">
        <v>36</v>
      </c>
      <c r="B4267" s="2505" t="s">
        <v>783</v>
      </c>
      <c r="C4267" s="2506">
        <v>45579.625</v>
      </c>
      <c r="D4267" s="2506">
        <v>45582.583333333336</v>
      </c>
      <c r="E4267" s="2508">
        <v>71.0</v>
      </c>
      <c r="F4267" s="2508" t="s">
        <v>158</v>
      </c>
      <c r="G4267" s="2508">
        <v>8.0</v>
      </c>
      <c r="H4267" s="2508">
        <v>13.0</v>
      </c>
      <c r="I4267" s="2508">
        <v>864.0</v>
      </c>
      <c r="J4267" s="2508">
        <v>16.0</v>
      </c>
      <c r="K4267" s="2510">
        <v>1006475.0</v>
      </c>
      <c r="L4267" s="2510">
        <v>45749.0</v>
      </c>
      <c r="M4267" s="2508">
        <v>19.0</v>
      </c>
      <c r="N4267" s="2508">
        <v>101.0</v>
      </c>
      <c r="O4267" s="2508">
        <v>22.0</v>
      </c>
      <c r="P4267" s="2508">
        <v>0.3</v>
      </c>
    </row>
    <row r="4268">
      <c r="A4268" s="2505" t="s">
        <v>35</v>
      </c>
      <c r="B4268" s="2505" t="s">
        <v>783</v>
      </c>
      <c r="C4268" s="2506">
        <v>45586.625</v>
      </c>
      <c r="D4268" s="2506">
        <v>45589.583333333336</v>
      </c>
      <c r="E4268" s="2508">
        <v>71.0</v>
      </c>
      <c r="F4268" s="2508" t="s">
        <v>158</v>
      </c>
      <c r="G4268" s="2508">
        <v>7.0</v>
      </c>
      <c r="H4268" s="2508">
        <v>46.0</v>
      </c>
      <c r="I4268" s="2508">
        <v>671.0</v>
      </c>
      <c r="J4268" s="2508">
        <v>43.0</v>
      </c>
      <c r="K4268" s="2510">
        <v>342628.0</v>
      </c>
      <c r="L4268" s="2510">
        <v>14276.0</v>
      </c>
      <c r="M4268" s="2508">
        <v>58.0</v>
      </c>
      <c r="N4268" s="2508">
        <v>32.0</v>
      </c>
      <c r="O4268" s="2508">
        <v>24.0</v>
      </c>
      <c r="P4268" s="2508">
        <v>0.3</v>
      </c>
    </row>
    <row r="4269">
      <c r="A4269" s="2505" t="s">
        <v>34</v>
      </c>
      <c r="B4269" s="2505" t="s">
        <v>783</v>
      </c>
      <c r="C4269" s="2506">
        <v>45593.583333333336</v>
      </c>
      <c r="D4269" s="2506">
        <v>45596.583333333336</v>
      </c>
      <c r="E4269" s="2508">
        <v>72.0</v>
      </c>
      <c r="F4269" s="2508" t="s">
        <v>158</v>
      </c>
      <c r="G4269" s="2508">
        <v>7.0</v>
      </c>
      <c r="H4269" s="2508">
        <v>84.0</v>
      </c>
      <c r="I4269" s="2508">
        <v>483.0</v>
      </c>
      <c r="J4269" s="2508">
        <v>58.0</v>
      </c>
      <c r="K4269" s="2510">
        <v>283534.0</v>
      </c>
      <c r="L4269" s="2510">
        <v>6594.0</v>
      </c>
      <c r="M4269" s="2508">
        <v>133.0</v>
      </c>
      <c r="N4269" s="2508">
        <v>15.0</v>
      </c>
      <c r="O4269" s="2508">
        <v>43.0</v>
      </c>
      <c r="P4269" s="2508">
        <v>0.6</v>
      </c>
    </row>
    <row r="4270">
      <c r="A4270" s="2505" t="s">
        <v>33</v>
      </c>
      <c r="B4270" s="2505" t="s">
        <v>783</v>
      </c>
      <c r="C4270" s="2506">
        <v>45600.583333333336</v>
      </c>
      <c r="D4270" s="2506">
        <v>45603.583333333336</v>
      </c>
      <c r="E4270" s="2508">
        <v>72.0</v>
      </c>
      <c r="F4270" s="2508" t="s">
        <v>158</v>
      </c>
      <c r="G4270" s="2508">
        <v>6.0</v>
      </c>
      <c r="H4270" s="2508">
        <v>41.0</v>
      </c>
      <c r="I4270" s="2508">
        <v>719.0</v>
      </c>
      <c r="J4270" s="2508">
        <v>30.0</v>
      </c>
      <c r="K4270" s="2510">
        <v>839177.0</v>
      </c>
      <c r="L4270" s="2510">
        <v>11496.0</v>
      </c>
      <c r="M4270" s="2508">
        <v>82.0</v>
      </c>
      <c r="N4270" s="2508">
        <v>26.0</v>
      </c>
      <c r="O4270" s="2508">
        <v>73.0</v>
      </c>
      <c r="P4270" s="2508">
        <v>1.0</v>
      </c>
    </row>
    <row r="4271">
      <c r="A4271" s="2505" t="s">
        <v>32</v>
      </c>
      <c r="B4271" s="2505" t="s">
        <v>783</v>
      </c>
      <c r="C4271" s="2506">
        <v>45607.583333333336</v>
      </c>
      <c r="D4271" s="2506">
        <v>45610.583333333336</v>
      </c>
      <c r="E4271" s="2508">
        <v>72.0</v>
      </c>
      <c r="F4271" s="2508" t="s">
        <v>158</v>
      </c>
      <c r="G4271" s="2508">
        <v>6.0</v>
      </c>
      <c r="H4271" s="2508">
        <v>99.0</v>
      </c>
      <c r="I4271" s="2508">
        <v>460.0</v>
      </c>
      <c r="J4271" s="2508">
        <v>77.0</v>
      </c>
      <c r="K4271" s="2510">
        <v>290851.0</v>
      </c>
      <c r="L4271" s="2510">
        <v>7458.0</v>
      </c>
      <c r="M4271" s="2508">
        <v>128.0</v>
      </c>
      <c r="N4271" s="2508">
        <v>17.0</v>
      </c>
      <c r="O4271" s="2508">
        <v>39.0</v>
      </c>
      <c r="P4271" s="2508">
        <v>0.5</v>
      </c>
    </row>
    <row r="4272">
      <c r="A4272" s="2505" t="s">
        <v>31</v>
      </c>
      <c r="B4272" s="2505" t="s">
        <v>783</v>
      </c>
      <c r="C4272" s="2506">
        <v>45614.583333333336</v>
      </c>
      <c r="D4272" s="2506">
        <v>45617.583333333336</v>
      </c>
      <c r="E4272" s="2508">
        <v>72.0</v>
      </c>
      <c r="F4272" s="2508" t="s">
        <v>158</v>
      </c>
      <c r="G4272" s="2508">
        <v>5.0</v>
      </c>
      <c r="H4272" s="2508">
        <v>90.0</v>
      </c>
      <c r="I4272" s="2508">
        <v>485.0</v>
      </c>
      <c r="J4272" s="2508">
        <v>72.0</v>
      </c>
      <c r="K4272" s="2510">
        <v>326397.0</v>
      </c>
      <c r="L4272" s="2510">
        <v>9326.0</v>
      </c>
      <c r="M4272" s="2508">
        <v>114.0</v>
      </c>
      <c r="N4272" s="2508">
        <v>21.0</v>
      </c>
      <c r="O4272" s="2508">
        <v>35.0</v>
      </c>
      <c r="P4272" s="2508">
        <v>0.5</v>
      </c>
    </row>
    <row r="4273">
      <c r="A4273" s="2505" t="s">
        <v>30</v>
      </c>
      <c r="B4273" s="2505" t="s">
        <v>783</v>
      </c>
      <c r="C4273" s="2506">
        <v>45621.583333333336</v>
      </c>
      <c r="D4273" s="2506">
        <v>45624.583333333336</v>
      </c>
      <c r="E4273" s="2508">
        <v>72.0</v>
      </c>
      <c r="F4273" s="2508" t="s">
        <v>158</v>
      </c>
      <c r="G4273" s="2508">
        <v>5.0</v>
      </c>
      <c r="H4273" s="2508">
        <v>35.0</v>
      </c>
      <c r="I4273" s="2508">
        <v>754.0</v>
      </c>
      <c r="J4273" s="2508">
        <v>27.0</v>
      </c>
      <c r="K4273" s="2510">
        <v>736461.0</v>
      </c>
      <c r="L4273" s="2510">
        <v>21042.0</v>
      </c>
      <c r="M4273" s="2508">
        <v>59.0</v>
      </c>
      <c r="N4273" s="2508">
        <v>47.0</v>
      </c>
      <c r="O4273" s="2508">
        <v>35.0</v>
      </c>
      <c r="P4273" s="2508">
        <v>0.5</v>
      </c>
    </row>
    <row r="4274">
      <c r="A4274" s="2505" t="s">
        <v>29</v>
      </c>
      <c r="B4274" s="2505" t="s">
        <v>783</v>
      </c>
      <c r="C4274" s="2506">
        <v>45628.583333333336</v>
      </c>
      <c r="D4274" s="2506">
        <v>45631.583333333336</v>
      </c>
      <c r="E4274" s="2508">
        <v>72.0</v>
      </c>
      <c r="F4274" s="2508" t="s">
        <v>158</v>
      </c>
      <c r="G4274" s="2508">
        <v>6.0</v>
      </c>
      <c r="H4274" s="2508">
        <v>95.0</v>
      </c>
      <c r="I4274" s="2508">
        <v>478.0</v>
      </c>
      <c r="J4274" s="2508">
        <v>82.0</v>
      </c>
      <c r="K4274" s="2510">
        <v>271167.0</v>
      </c>
      <c r="L4274" s="2510">
        <v>7532.0</v>
      </c>
      <c r="M4274" s="2508">
        <v>125.0</v>
      </c>
      <c r="N4274" s="2508">
        <v>17.0</v>
      </c>
      <c r="O4274" s="2508">
        <v>36.0</v>
      </c>
      <c r="P4274" s="2508">
        <v>0.5</v>
      </c>
    </row>
    <row r="4275">
      <c r="A4275" s="2505" t="s">
        <v>28</v>
      </c>
      <c r="B4275" s="2505" t="s">
        <v>783</v>
      </c>
      <c r="C4275" s="2506">
        <v>45635.583333333336</v>
      </c>
      <c r="D4275" s="2506">
        <v>45638.583333333336</v>
      </c>
      <c r="E4275" s="2508">
        <v>72.0</v>
      </c>
      <c r="F4275" s="2508" t="s">
        <v>158</v>
      </c>
      <c r="G4275" s="2508">
        <v>5.0</v>
      </c>
      <c r="H4275" s="2508">
        <v>57.0</v>
      </c>
      <c r="I4275" s="2508">
        <v>641.0</v>
      </c>
      <c r="J4275" s="2508">
        <v>47.0</v>
      </c>
      <c r="K4275" s="2510">
        <v>433893.0</v>
      </c>
      <c r="L4275" s="2510">
        <v>13997.0</v>
      </c>
      <c r="M4275" s="2508">
        <v>90.0</v>
      </c>
      <c r="N4275" s="2508">
        <v>32.0</v>
      </c>
      <c r="O4275" s="2508">
        <v>31.0</v>
      </c>
      <c r="P4275" s="2508">
        <v>0.4</v>
      </c>
    </row>
    <row r="4276">
      <c r="A4276" s="2505" t="s">
        <v>27</v>
      </c>
      <c r="B4276" s="2505" t="s">
        <v>783</v>
      </c>
      <c r="C4276" s="2506">
        <v>45642.583333333336</v>
      </c>
      <c r="D4276" s="2506">
        <v>45645.583333333336</v>
      </c>
      <c r="E4276" s="2508">
        <v>72.0</v>
      </c>
      <c r="F4276" s="2508" t="s">
        <v>158</v>
      </c>
      <c r="G4276" s="2508">
        <v>5.0</v>
      </c>
      <c r="H4276" s="2508">
        <v>142.0</v>
      </c>
      <c r="I4276" s="2508">
        <v>248.0</v>
      </c>
      <c r="J4276" s="2508">
        <v>136.0</v>
      </c>
      <c r="K4276" s="2510">
        <v>48598.0</v>
      </c>
      <c r="L4276" s="2510">
        <v>9720.0</v>
      </c>
      <c r="M4276" s="2508">
        <v>110.0</v>
      </c>
      <c r="N4276" s="2508">
        <v>22.0</v>
      </c>
      <c r="O4276" s="2508">
        <v>5.0</v>
      </c>
      <c r="P4276" s="2508">
        <v>0.1</v>
      </c>
    </row>
    <row r="4277">
      <c r="A4277" s="2505" t="s">
        <v>26</v>
      </c>
      <c r="B4277" s="2505" t="s">
        <v>783</v>
      </c>
      <c r="C4277" s="2506">
        <v>45649.583333333336</v>
      </c>
      <c r="D4277" s="2506">
        <v>45652.583333333336</v>
      </c>
      <c r="E4277" s="2508">
        <v>72.0</v>
      </c>
      <c r="F4277" s="2508" t="s">
        <v>158</v>
      </c>
      <c r="G4277" s="2508">
        <v>5.0</v>
      </c>
      <c r="H4277" s="2508">
        <v>134.0</v>
      </c>
      <c r="I4277" s="2508">
        <v>248.0</v>
      </c>
      <c r="J4277" s="2508">
        <v>122.0</v>
      </c>
      <c r="K4277" s="2510">
        <v>48188.0</v>
      </c>
      <c r="L4277" s="2510">
        <v>8031.0</v>
      </c>
      <c r="M4277" s="2508">
        <v>115.0</v>
      </c>
      <c r="N4277" s="2508">
        <v>18.0</v>
      </c>
      <c r="O4277" s="2508">
        <v>6.0</v>
      </c>
      <c r="P4277" s="2508">
        <v>0.1</v>
      </c>
    </row>
    <row r="4278">
      <c r="A4278" s="2505" t="s">
        <v>25</v>
      </c>
      <c r="B4278" s="2505" t="s">
        <v>783</v>
      </c>
      <c r="C4278" s="2506">
        <v>45656.583333333336</v>
      </c>
      <c r="D4278" s="2506">
        <v>45659.583333333336</v>
      </c>
      <c r="E4278" s="2508">
        <v>72.0</v>
      </c>
      <c r="F4278" s="2508" t="s">
        <v>158</v>
      </c>
      <c r="G4278" s="2508">
        <v>7.0</v>
      </c>
      <c r="H4278" s="2508">
        <v>116.0</v>
      </c>
      <c r="I4278" s="2508">
        <v>344.0</v>
      </c>
      <c r="J4278" s="2508">
        <v>141.0</v>
      </c>
      <c r="K4278" s="2510">
        <v>30143.0</v>
      </c>
      <c r="L4278" s="2510">
        <v>30143.0</v>
      </c>
      <c r="M4278" s="2508">
        <v>30.0</v>
      </c>
      <c r="N4278" s="2508">
        <v>68.0</v>
      </c>
      <c r="O4278" s="2508">
        <v>1.0</v>
      </c>
      <c r="P4278" s="2508">
        <v>0.0</v>
      </c>
    </row>
    <row r="4279">
      <c r="A4279" s="2505" t="s">
        <v>24</v>
      </c>
      <c r="B4279" s="2505" t="s">
        <v>783</v>
      </c>
      <c r="C4279" s="2506">
        <v>45663.583333333336</v>
      </c>
      <c r="D4279" s="2506">
        <v>45666.583333333336</v>
      </c>
      <c r="E4279" s="2508">
        <v>72.0</v>
      </c>
      <c r="F4279" s="2508" t="s">
        <v>158</v>
      </c>
      <c r="G4279" s="2508">
        <v>3.0</v>
      </c>
      <c r="H4279" s="2508">
        <v>33.0</v>
      </c>
      <c r="I4279" s="2508">
        <v>768.0</v>
      </c>
      <c r="J4279" s="2508">
        <v>46.0</v>
      </c>
      <c r="K4279" s="2510">
        <v>439831.0</v>
      </c>
      <c r="L4279" s="2510">
        <v>62833.0</v>
      </c>
      <c r="M4279" s="2508">
        <v>11.0</v>
      </c>
      <c r="N4279" s="2508">
        <v>141.0</v>
      </c>
      <c r="O4279" s="2508">
        <v>7.0</v>
      </c>
      <c r="P4279" s="2508">
        <v>0.1</v>
      </c>
    </row>
    <row r="4280">
      <c r="A4280" s="2505" t="s">
        <v>23</v>
      </c>
      <c r="B4280" s="2505" t="s">
        <v>783</v>
      </c>
      <c r="C4280" s="2506">
        <v>45670.583333333336</v>
      </c>
      <c r="D4280" s="2506">
        <v>45673.583333333336</v>
      </c>
      <c r="E4280" s="2508">
        <v>72.0</v>
      </c>
      <c r="F4280" s="2508" t="s">
        <v>158</v>
      </c>
      <c r="G4280" s="2508">
        <v>5.0</v>
      </c>
      <c r="H4280" s="2508">
        <v>109.0</v>
      </c>
      <c r="I4280" s="2508">
        <v>380.0</v>
      </c>
      <c r="J4280" s="2508">
        <v>122.0</v>
      </c>
      <c r="K4280" s="2510">
        <v>76550.0</v>
      </c>
      <c r="L4280" s="2510">
        <v>15310.0</v>
      </c>
      <c r="M4280" s="2508">
        <v>66.0</v>
      </c>
      <c r="N4280" s="2508">
        <v>34.0</v>
      </c>
      <c r="O4280" s="2508">
        <v>5.0</v>
      </c>
      <c r="P4280" s="2508">
        <v>0.1</v>
      </c>
    </row>
    <row r="4281">
      <c r="A4281" s="2505" t="s">
        <v>22</v>
      </c>
      <c r="B4281" s="2505" t="s">
        <v>783</v>
      </c>
      <c r="C4281" s="2506">
        <v>45677.583333333336</v>
      </c>
      <c r="D4281" s="2506">
        <v>45680.583333333336</v>
      </c>
      <c r="E4281" s="2508">
        <v>72.0</v>
      </c>
      <c r="F4281" s="2508" t="s">
        <v>158</v>
      </c>
      <c r="G4281" s="2508">
        <v>3.0</v>
      </c>
      <c r="H4281" s="2508">
        <v>63.0</v>
      </c>
      <c r="I4281" s="2508">
        <v>621.0</v>
      </c>
      <c r="J4281" s="2508">
        <v>79.0</v>
      </c>
      <c r="K4281" s="2510">
        <v>306692.0</v>
      </c>
      <c r="L4281" s="2510">
        <v>51115.0</v>
      </c>
      <c r="M4281" s="2508">
        <v>24.0</v>
      </c>
      <c r="N4281" s="2508">
        <v>115.0</v>
      </c>
      <c r="O4281" s="2508">
        <v>6.0</v>
      </c>
      <c r="P4281" s="2508">
        <v>0.1</v>
      </c>
    </row>
    <row r="4282">
      <c r="A4282" s="2505" t="s">
        <v>21</v>
      </c>
      <c r="B4282" s="2505" t="s">
        <v>783</v>
      </c>
      <c r="C4282" s="2506">
        <v>45684.583333333336</v>
      </c>
      <c r="D4282" s="2506">
        <v>45687.583333333336</v>
      </c>
      <c r="E4282" s="2508">
        <v>72.0</v>
      </c>
      <c r="F4282" s="2508" t="s">
        <v>158</v>
      </c>
      <c r="G4282" s="2508">
        <v>5.0</v>
      </c>
      <c r="H4282" s="2508">
        <v>5.0</v>
      </c>
      <c r="I4282" s="2508">
        <v>936.0</v>
      </c>
      <c r="J4282" s="2508">
        <v>11.0</v>
      </c>
      <c r="K4282" s="2510">
        <v>2152336.0</v>
      </c>
      <c r="L4282" s="2510">
        <v>179361.0</v>
      </c>
      <c r="M4282" s="2508">
        <v>4.0</v>
      </c>
      <c r="N4282" s="2508">
        <v>404.0</v>
      </c>
      <c r="O4282" s="2508">
        <v>12.0</v>
      </c>
      <c r="P4282" s="2508">
        <v>0.2</v>
      </c>
    </row>
    <row r="4283">
      <c r="A4283" s="2505" t="s">
        <v>20</v>
      </c>
      <c r="B4283" s="2505" t="s">
        <v>783</v>
      </c>
      <c r="C4283" s="2506">
        <v>45691.583333333336</v>
      </c>
      <c r="D4283" s="2506">
        <v>45694.583333333336</v>
      </c>
      <c r="E4283" s="2508">
        <v>72.0</v>
      </c>
      <c r="F4283" s="2508" t="s">
        <v>158</v>
      </c>
      <c r="G4283" s="2508">
        <v>8.0</v>
      </c>
      <c r="H4283" s="2508">
        <v>87.0</v>
      </c>
      <c r="I4283" s="2508">
        <v>510.0</v>
      </c>
      <c r="J4283" s="2508">
        <v>97.0</v>
      </c>
      <c r="K4283" s="2510">
        <v>174085.0</v>
      </c>
      <c r="L4283" s="2510">
        <v>43521.0</v>
      </c>
      <c r="M4283" s="2508">
        <v>30.0</v>
      </c>
      <c r="N4283" s="2508">
        <v>98.0</v>
      </c>
      <c r="O4283" s="2508">
        <v>4.0</v>
      </c>
      <c r="P4283" s="2508">
        <v>0.1</v>
      </c>
    </row>
    <row r="4284">
      <c r="A4284" s="2505" t="s">
        <v>19</v>
      </c>
      <c r="B4284" s="2505" t="s">
        <v>783</v>
      </c>
      <c r="C4284" s="2506">
        <v>45698.583333333336</v>
      </c>
      <c r="D4284" s="2506">
        <v>45701.583333333336</v>
      </c>
      <c r="E4284" s="2508">
        <v>72.0</v>
      </c>
      <c r="F4284" s="2508" t="s">
        <v>158</v>
      </c>
      <c r="G4284" s="2508">
        <v>4.0</v>
      </c>
      <c r="H4284" s="2508">
        <v>2.0</v>
      </c>
      <c r="I4284" s="2508">
        <v>969.0</v>
      </c>
      <c r="J4284" s="2508">
        <v>3.0</v>
      </c>
      <c r="K4284" s="2510">
        <v>6557108.0</v>
      </c>
      <c r="L4284" s="2510">
        <v>345111.0</v>
      </c>
      <c r="M4284" s="2508">
        <v>1.0</v>
      </c>
      <c r="N4284" s="2508">
        <v>777.0</v>
      </c>
      <c r="O4284" s="2508">
        <v>19.0</v>
      </c>
      <c r="P4284" s="2508">
        <v>0.3</v>
      </c>
    </row>
    <row r="4285">
      <c r="A4285" s="2505" t="s">
        <v>18</v>
      </c>
      <c r="B4285" s="2505" t="s">
        <v>783</v>
      </c>
      <c r="C4285" s="2506">
        <v>45705.583333333336</v>
      </c>
      <c r="D4285" s="2506">
        <v>45708.583333333336</v>
      </c>
      <c r="E4285" s="2508">
        <v>72.0</v>
      </c>
      <c r="F4285" s="2508" t="s">
        <v>158</v>
      </c>
      <c r="G4285" s="2508">
        <v>8.0</v>
      </c>
      <c r="H4285" s="2508">
        <v>14.0</v>
      </c>
      <c r="I4285" s="2508">
        <v>857.0</v>
      </c>
      <c r="J4285" s="2508">
        <v>17.0</v>
      </c>
      <c r="K4285" s="2510">
        <v>1662174.0</v>
      </c>
      <c r="L4285" s="2510">
        <v>66487.0</v>
      </c>
      <c r="M4285" s="2508">
        <v>19.0</v>
      </c>
      <c r="N4285" s="2508">
        <v>150.0</v>
      </c>
      <c r="O4285" s="2508">
        <v>25.0</v>
      </c>
      <c r="P4285" s="2508">
        <v>0.3</v>
      </c>
    </row>
    <row r="4286">
      <c r="A4286" s="2505" t="s">
        <v>17</v>
      </c>
      <c r="B4286" s="2505" t="s">
        <v>783</v>
      </c>
      <c r="C4286" s="2506">
        <v>45712.583333333336</v>
      </c>
      <c r="D4286" s="2506">
        <v>45715.583333333336</v>
      </c>
      <c r="E4286" s="2508">
        <v>72.0</v>
      </c>
      <c r="F4286" s="2508" t="s">
        <v>158</v>
      </c>
      <c r="G4286" s="2508">
        <v>6.0</v>
      </c>
      <c r="H4286" s="2508">
        <v>113.0</v>
      </c>
      <c r="I4286" s="2508">
        <v>373.0</v>
      </c>
      <c r="J4286" s="2508">
        <v>126.0</v>
      </c>
      <c r="K4286" s="2510">
        <v>54597.0</v>
      </c>
      <c r="L4286" s="2510">
        <v>27299.0</v>
      </c>
      <c r="M4286" s="2508">
        <v>45.0</v>
      </c>
      <c r="N4286" s="2508">
        <v>61.0</v>
      </c>
      <c r="O4286" s="2508">
        <v>2.0</v>
      </c>
      <c r="P4286" s="2508">
        <v>0.0</v>
      </c>
    </row>
    <row r="4287">
      <c r="A4287" s="2505" t="s">
        <v>16</v>
      </c>
      <c r="B4287" s="2505" t="s">
        <v>783</v>
      </c>
      <c r="C4287" s="2506">
        <v>45719.583333333336</v>
      </c>
      <c r="D4287" s="2506">
        <v>45722.583333333336</v>
      </c>
      <c r="E4287" s="2508">
        <v>72.0</v>
      </c>
      <c r="F4287" s="2508" t="s">
        <v>158</v>
      </c>
      <c r="G4287" s="2508">
        <v>5.0</v>
      </c>
      <c r="H4287" s="2508">
        <v>17.0</v>
      </c>
      <c r="I4287" s="2508">
        <v>879.0</v>
      </c>
      <c r="J4287" s="2508">
        <v>26.0</v>
      </c>
      <c r="K4287" s="2510">
        <v>828796.0</v>
      </c>
      <c r="L4287" s="2510">
        <v>118399.0</v>
      </c>
      <c r="M4287" s="2508">
        <v>7.0</v>
      </c>
      <c r="N4287" s="2508">
        <v>266.0</v>
      </c>
      <c r="O4287" s="2508">
        <v>7.0</v>
      </c>
      <c r="P4287" s="2508">
        <v>0.1</v>
      </c>
    </row>
    <row r="4288">
      <c r="A4288" s="2505" t="s">
        <v>782</v>
      </c>
      <c r="B4288" s="2505" t="s">
        <v>783</v>
      </c>
      <c r="C4288" s="2506">
        <v>45502.625</v>
      </c>
      <c r="D4288" s="2506">
        <v>45505.583333333336</v>
      </c>
      <c r="E4288" s="2508">
        <v>71.0</v>
      </c>
      <c r="F4288" s="2508" t="s">
        <v>533</v>
      </c>
      <c r="G4288" s="2508">
        <v>2.0</v>
      </c>
      <c r="H4288" s="2508">
        <v>148.0</v>
      </c>
      <c r="I4288" s="2508">
        <v>174.0</v>
      </c>
      <c r="J4288" s="2508">
        <v>162.0</v>
      </c>
      <c r="K4288" s="2510">
        <v>7341.0</v>
      </c>
      <c r="L4288" s="2510">
        <v>1049.0</v>
      </c>
      <c r="M4288" s="2508">
        <v>115.0</v>
      </c>
      <c r="N4288" s="2508">
        <v>15.0</v>
      </c>
      <c r="O4288" s="2508">
        <v>7.0</v>
      </c>
      <c r="P4288" s="2508">
        <v>0.1</v>
      </c>
    </row>
    <row r="4289">
      <c r="A4289" s="2505" t="s">
        <v>46</v>
      </c>
      <c r="B4289" s="2505" t="s">
        <v>783</v>
      </c>
      <c r="C4289" s="2506">
        <v>45509.625</v>
      </c>
      <c r="D4289" s="2506">
        <v>45512.583333333336</v>
      </c>
      <c r="E4289" s="2508">
        <v>71.0</v>
      </c>
      <c r="F4289" s="2508" t="s">
        <v>533</v>
      </c>
      <c r="G4289" s="2508">
        <v>2.0</v>
      </c>
      <c r="H4289" s="2508">
        <v>136.0</v>
      </c>
      <c r="I4289" s="2508">
        <v>277.0</v>
      </c>
      <c r="J4289" s="2508">
        <v>147.0</v>
      </c>
      <c r="K4289" s="2510">
        <v>21887.0</v>
      </c>
      <c r="L4289" s="2510">
        <v>912.0</v>
      </c>
      <c r="M4289" s="2508">
        <v>134.0</v>
      </c>
      <c r="N4289" s="2508">
        <v>12.0</v>
      </c>
      <c r="O4289" s="2508">
        <v>24.0</v>
      </c>
      <c r="P4289" s="2508">
        <v>0.3</v>
      </c>
    </row>
    <row r="4290">
      <c r="A4290" s="2505" t="s">
        <v>45</v>
      </c>
      <c r="B4290" s="2505" t="s">
        <v>783</v>
      </c>
      <c r="C4290" s="2506">
        <v>45516.625</v>
      </c>
      <c r="D4290" s="2506">
        <v>45519.583333333336</v>
      </c>
      <c r="E4290" s="2508">
        <v>71.0</v>
      </c>
      <c r="F4290" s="2508" t="s">
        <v>533</v>
      </c>
      <c r="G4290" s="2508">
        <v>3.0</v>
      </c>
      <c r="H4290" s="2508">
        <v>77.0</v>
      </c>
      <c r="I4290" s="2508">
        <v>516.0</v>
      </c>
      <c r="J4290" s="2508">
        <v>105.0</v>
      </c>
      <c r="K4290" s="2510">
        <v>69500.0</v>
      </c>
      <c r="L4290" s="2510">
        <v>1511.0</v>
      </c>
      <c r="M4290" s="2508">
        <v>86.0</v>
      </c>
      <c r="N4290" s="2508">
        <v>19.0</v>
      </c>
      <c r="O4290" s="2508">
        <v>46.0</v>
      </c>
      <c r="P4290" s="2508">
        <v>0.6</v>
      </c>
    </row>
    <row r="4291">
      <c r="A4291" s="2505" t="s">
        <v>44</v>
      </c>
      <c r="B4291" s="2505" t="s">
        <v>783</v>
      </c>
      <c r="C4291" s="2506">
        <v>45523.625</v>
      </c>
      <c r="D4291" s="2506">
        <v>45526.583333333336</v>
      </c>
      <c r="E4291" s="2508">
        <v>71.0</v>
      </c>
      <c r="F4291" s="2508" t="s">
        <v>533</v>
      </c>
      <c r="G4291" s="2508">
        <v>4.0</v>
      </c>
      <c r="H4291" s="2508">
        <v>123.0</v>
      </c>
      <c r="I4291" s="2508">
        <v>339.0</v>
      </c>
      <c r="J4291" s="2508">
        <v>138.0</v>
      </c>
      <c r="K4291" s="2510">
        <v>37934.0</v>
      </c>
      <c r="L4291" s="2510">
        <v>843.0</v>
      </c>
      <c r="M4291" s="2508">
        <v>135.0</v>
      </c>
      <c r="N4291" s="2508">
        <v>11.0</v>
      </c>
      <c r="O4291" s="2508">
        <v>45.0</v>
      </c>
      <c r="P4291" s="2508">
        <v>0.6</v>
      </c>
    </row>
    <row r="4292">
      <c r="A4292" s="2505" t="s">
        <v>43</v>
      </c>
      <c r="B4292" s="2505" t="s">
        <v>783</v>
      </c>
      <c r="C4292" s="2506">
        <v>45530.625</v>
      </c>
      <c r="D4292" s="2506">
        <v>45533.583333333336</v>
      </c>
      <c r="E4292" s="2508">
        <v>71.0</v>
      </c>
      <c r="F4292" s="2508" t="s">
        <v>533</v>
      </c>
      <c r="G4292" s="2508">
        <v>3.0</v>
      </c>
      <c r="H4292" s="2508">
        <v>110.0</v>
      </c>
      <c r="I4292" s="2508">
        <v>372.0</v>
      </c>
      <c r="J4292" s="2508">
        <v>132.0</v>
      </c>
      <c r="K4292" s="2510">
        <v>41956.0</v>
      </c>
      <c r="L4292" s="2510">
        <v>839.0</v>
      </c>
      <c r="M4292" s="2508">
        <v>132.0</v>
      </c>
      <c r="N4292" s="2508">
        <v>11.0</v>
      </c>
      <c r="O4292" s="2508">
        <v>50.0</v>
      </c>
      <c r="P4292" s="2508">
        <v>0.7</v>
      </c>
    </row>
    <row r="4293">
      <c r="A4293" s="2505" t="s">
        <v>42</v>
      </c>
      <c r="B4293" s="2505" t="s">
        <v>783</v>
      </c>
      <c r="C4293" s="2506">
        <v>45537.708333333336</v>
      </c>
      <c r="D4293" s="2506">
        <v>45540.666666666664</v>
      </c>
      <c r="E4293" s="2508">
        <v>71.0</v>
      </c>
      <c r="F4293" s="2508" t="s">
        <v>533</v>
      </c>
      <c r="G4293" s="2508">
        <v>4.0</v>
      </c>
      <c r="H4293" s="2508">
        <v>119.0</v>
      </c>
      <c r="I4293" s="2508">
        <v>357.0</v>
      </c>
      <c r="J4293" s="2508">
        <v>133.0</v>
      </c>
      <c r="K4293" s="2510">
        <v>59162.0</v>
      </c>
      <c r="L4293" s="2510">
        <v>810.0</v>
      </c>
      <c r="M4293" s="2508">
        <v>149.0</v>
      </c>
      <c r="N4293" s="2508">
        <v>10.0</v>
      </c>
      <c r="O4293" s="2508">
        <v>73.0</v>
      </c>
      <c r="P4293" s="2508">
        <v>1.0</v>
      </c>
    </row>
    <row r="4294">
      <c r="A4294" s="2505" t="s">
        <v>41</v>
      </c>
      <c r="B4294" s="2505" t="s">
        <v>783</v>
      </c>
      <c r="C4294" s="2506">
        <v>45544.708333333336</v>
      </c>
      <c r="D4294" s="2506">
        <v>45547.583333333336</v>
      </c>
      <c r="E4294" s="2508">
        <v>69.0</v>
      </c>
      <c r="F4294" s="2508" t="s">
        <v>533</v>
      </c>
      <c r="G4294" s="2508">
        <v>4.0</v>
      </c>
      <c r="H4294" s="2508">
        <v>95.0</v>
      </c>
      <c r="I4294" s="2508">
        <v>459.0</v>
      </c>
      <c r="J4294" s="2508">
        <v>127.0</v>
      </c>
      <c r="K4294" s="2510">
        <v>51308.0</v>
      </c>
      <c r="L4294" s="2510">
        <v>1655.0</v>
      </c>
      <c r="M4294" s="2508">
        <v>94.0</v>
      </c>
      <c r="N4294" s="2508">
        <v>21.0</v>
      </c>
      <c r="O4294" s="2508">
        <v>31.0</v>
      </c>
      <c r="P4294" s="2508">
        <v>0.4</v>
      </c>
    </row>
    <row r="4295">
      <c r="A4295" s="2505" t="s">
        <v>40</v>
      </c>
      <c r="B4295" s="2505" t="s">
        <v>783</v>
      </c>
      <c r="C4295" s="2506">
        <v>45551.708333333336</v>
      </c>
      <c r="D4295" s="2506">
        <v>45554.583333333336</v>
      </c>
      <c r="E4295" s="2508">
        <v>69.0</v>
      </c>
      <c r="F4295" s="2508" t="s">
        <v>533</v>
      </c>
      <c r="G4295" s="2508">
        <v>4.0</v>
      </c>
      <c r="H4295" s="2508">
        <v>141.0</v>
      </c>
      <c r="I4295" s="2508">
        <v>242.0</v>
      </c>
      <c r="J4295" s="2508">
        <v>149.0</v>
      </c>
      <c r="K4295" s="2510">
        <v>20919.0</v>
      </c>
      <c r="L4295" s="2510">
        <v>675.0</v>
      </c>
      <c r="M4295" s="2508">
        <v>145.0</v>
      </c>
      <c r="N4295" s="2508">
        <v>9.0</v>
      </c>
      <c r="O4295" s="2508">
        <v>31.0</v>
      </c>
      <c r="P4295" s="2508">
        <v>0.4</v>
      </c>
    </row>
    <row r="4296">
      <c r="A4296" s="2505" t="s">
        <v>39</v>
      </c>
      <c r="B4296" s="2505" t="s">
        <v>783</v>
      </c>
      <c r="C4296" s="2506">
        <v>45558.708333333336</v>
      </c>
      <c r="D4296" s="2506">
        <v>45561.583333333336</v>
      </c>
      <c r="E4296" s="2508">
        <v>69.0</v>
      </c>
      <c r="F4296" s="2508" t="s">
        <v>533</v>
      </c>
      <c r="G4296" s="2508">
        <v>3.0</v>
      </c>
      <c r="H4296" s="2508">
        <v>145.0</v>
      </c>
      <c r="I4296" s="2508">
        <v>225.0</v>
      </c>
      <c r="J4296" s="2508">
        <v>160.0</v>
      </c>
      <c r="K4296" s="2510">
        <v>25926.0</v>
      </c>
      <c r="L4296" s="2510">
        <v>720.0</v>
      </c>
      <c r="M4296" s="2508">
        <v>154.0</v>
      </c>
      <c r="N4296" s="2508">
        <v>9.0</v>
      </c>
      <c r="O4296" s="2508">
        <v>36.0</v>
      </c>
      <c r="P4296" s="2508">
        <v>0.5</v>
      </c>
    </row>
    <row r="4297">
      <c r="A4297" s="2505" t="s">
        <v>38</v>
      </c>
      <c r="B4297" s="2505" t="s">
        <v>783</v>
      </c>
      <c r="C4297" s="2506">
        <v>45565.708333333336</v>
      </c>
      <c r="D4297" s="2506">
        <v>45568.583333333336</v>
      </c>
      <c r="E4297" s="2508">
        <v>69.0</v>
      </c>
      <c r="F4297" s="2508" t="s">
        <v>533</v>
      </c>
      <c r="G4297" s="2508">
        <v>2.0</v>
      </c>
      <c r="H4297" s="2508">
        <v>132.0</v>
      </c>
      <c r="I4297" s="2508">
        <v>279.0</v>
      </c>
      <c r="J4297" s="2508">
        <v>149.0</v>
      </c>
      <c r="K4297" s="2510">
        <v>27371.0</v>
      </c>
      <c r="L4297" s="2510">
        <v>912.0</v>
      </c>
      <c r="M4297" s="2508">
        <v>134.0</v>
      </c>
      <c r="N4297" s="2508">
        <v>12.0</v>
      </c>
      <c r="O4297" s="2508">
        <v>30.0</v>
      </c>
      <c r="P4297" s="2508">
        <v>0.4</v>
      </c>
    </row>
    <row r="4298">
      <c r="A4298" s="2505" t="s">
        <v>37</v>
      </c>
      <c r="B4298" s="2505" t="s">
        <v>783</v>
      </c>
      <c r="C4298" s="2506">
        <v>45572.625</v>
      </c>
      <c r="D4298" s="2506">
        <v>45575.583333333336</v>
      </c>
      <c r="E4298" s="2508">
        <v>71.0</v>
      </c>
      <c r="F4298" s="2508" t="s">
        <v>533</v>
      </c>
      <c r="G4298" s="2508">
        <v>3.0</v>
      </c>
      <c r="H4298" s="2508">
        <v>119.0</v>
      </c>
      <c r="I4298" s="2508">
        <v>385.0</v>
      </c>
      <c r="J4298" s="2508">
        <v>144.0</v>
      </c>
      <c r="K4298" s="2510">
        <v>54697.0</v>
      </c>
      <c r="L4298" s="2510">
        <v>1072.0</v>
      </c>
      <c r="M4298" s="2508">
        <v>138.0</v>
      </c>
      <c r="N4298" s="2508">
        <v>14.0</v>
      </c>
      <c r="O4298" s="2508">
        <v>51.0</v>
      </c>
      <c r="P4298" s="2508">
        <v>0.7</v>
      </c>
    </row>
    <row r="4299">
      <c r="A4299" s="2505" t="s">
        <v>36</v>
      </c>
      <c r="B4299" s="2505" t="s">
        <v>783</v>
      </c>
      <c r="C4299" s="2506">
        <v>45579.625</v>
      </c>
      <c r="D4299" s="2506">
        <v>45582.583333333336</v>
      </c>
      <c r="E4299" s="2508">
        <v>71.0</v>
      </c>
      <c r="F4299" s="2508" t="s">
        <v>533</v>
      </c>
      <c r="G4299" s="2508">
        <v>2.0</v>
      </c>
      <c r="H4299" s="2508">
        <v>119.0</v>
      </c>
      <c r="I4299" s="2508">
        <v>374.0</v>
      </c>
      <c r="J4299" s="2508">
        <v>135.0</v>
      </c>
      <c r="K4299" s="2510">
        <v>68156.0</v>
      </c>
      <c r="L4299" s="2510">
        <v>885.0</v>
      </c>
      <c r="M4299" s="2508">
        <v>145.0</v>
      </c>
      <c r="N4299" s="2508">
        <v>11.0</v>
      </c>
      <c r="O4299" s="2508">
        <v>77.0</v>
      </c>
      <c r="P4299" s="2508">
        <v>1.1</v>
      </c>
    </row>
    <row r="4300">
      <c r="A4300" s="2505" t="s">
        <v>35</v>
      </c>
      <c r="B4300" s="2505" t="s">
        <v>783</v>
      </c>
      <c r="C4300" s="2506">
        <v>45586.625</v>
      </c>
      <c r="D4300" s="2506">
        <v>45589.583333333336</v>
      </c>
      <c r="E4300" s="2508">
        <v>71.0</v>
      </c>
      <c r="F4300" s="2508" t="s">
        <v>533</v>
      </c>
      <c r="G4300" s="2508">
        <v>3.0</v>
      </c>
      <c r="H4300" s="2508">
        <v>110.0</v>
      </c>
      <c r="I4300" s="2508">
        <v>367.0</v>
      </c>
      <c r="J4300" s="2508">
        <v>148.0</v>
      </c>
      <c r="K4300" s="2510">
        <v>33947.0</v>
      </c>
      <c r="L4300" s="2510">
        <v>1617.0</v>
      </c>
      <c r="M4300" s="2508">
        <v>91.0</v>
      </c>
      <c r="N4300" s="2508">
        <v>21.0</v>
      </c>
      <c r="O4300" s="2508">
        <v>21.0</v>
      </c>
      <c r="P4300" s="2508">
        <v>0.3</v>
      </c>
    </row>
    <row r="4301">
      <c r="A4301" s="2505" t="s">
        <v>34</v>
      </c>
      <c r="B4301" s="2505" t="s">
        <v>783</v>
      </c>
      <c r="C4301" s="2506">
        <v>45593.583333333336</v>
      </c>
      <c r="D4301" s="2506">
        <v>45596.583333333336</v>
      </c>
      <c r="E4301" s="2508">
        <v>72.0</v>
      </c>
      <c r="F4301" s="2508" t="s">
        <v>533</v>
      </c>
      <c r="G4301" s="2508">
        <v>4.0</v>
      </c>
      <c r="H4301" s="2508">
        <v>149.0</v>
      </c>
      <c r="I4301" s="2508">
        <v>205.0</v>
      </c>
      <c r="J4301" s="2508">
        <v>156.0</v>
      </c>
      <c r="K4301" s="2510">
        <v>25968.0</v>
      </c>
      <c r="L4301" s="2510">
        <v>764.0</v>
      </c>
      <c r="M4301" s="2508">
        <v>155.0</v>
      </c>
      <c r="N4301" s="2508">
        <v>10.0</v>
      </c>
      <c r="O4301" s="2508">
        <v>34.0</v>
      </c>
      <c r="P4301" s="2508">
        <v>0.5</v>
      </c>
    </row>
    <row r="4302">
      <c r="A4302" s="2505" t="s">
        <v>33</v>
      </c>
      <c r="B4302" s="2505" t="s">
        <v>783</v>
      </c>
      <c r="C4302" s="2506">
        <v>45600.583333333336</v>
      </c>
      <c r="D4302" s="2506">
        <v>45603.583333333336</v>
      </c>
      <c r="E4302" s="2508">
        <v>72.0</v>
      </c>
      <c r="F4302" s="2508" t="s">
        <v>533</v>
      </c>
      <c r="G4302" s="2508">
        <v>2.0</v>
      </c>
      <c r="H4302" s="2508">
        <v>144.0</v>
      </c>
      <c r="I4302" s="2508">
        <v>245.0</v>
      </c>
      <c r="J4302" s="2508">
        <v>155.0</v>
      </c>
      <c r="K4302" s="2510">
        <v>39644.0</v>
      </c>
      <c r="L4302" s="2510">
        <v>809.0</v>
      </c>
      <c r="M4302" s="2508">
        <v>149.0</v>
      </c>
      <c r="N4302" s="2508">
        <v>10.0</v>
      </c>
      <c r="O4302" s="2508">
        <v>49.0</v>
      </c>
      <c r="P4302" s="2508">
        <v>0.7</v>
      </c>
    </row>
    <row r="4303">
      <c r="A4303" s="2505" t="s">
        <v>32</v>
      </c>
      <c r="B4303" s="2505" t="s">
        <v>783</v>
      </c>
      <c r="C4303" s="2506">
        <v>45607.583333333336</v>
      </c>
      <c r="D4303" s="2506">
        <v>45610.583333333336</v>
      </c>
      <c r="E4303" s="2508">
        <v>72.0</v>
      </c>
      <c r="F4303" s="2508" t="s">
        <v>533</v>
      </c>
      <c r="G4303" s="2508">
        <v>3.0</v>
      </c>
      <c r="H4303" s="2508">
        <v>83.0</v>
      </c>
      <c r="I4303" s="2508">
        <v>543.0</v>
      </c>
      <c r="J4303" s="2508">
        <v>112.0</v>
      </c>
      <c r="K4303" s="2510">
        <v>149082.0</v>
      </c>
      <c r="L4303" s="2510">
        <v>1841.0</v>
      </c>
      <c r="M4303" s="2508">
        <v>91.0</v>
      </c>
      <c r="N4303" s="2508">
        <v>23.0</v>
      </c>
      <c r="O4303" s="2508">
        <v>81.0</v>
      </c>
      <c r="P4303" s="2508">
        <v>1.1</v>
      </c>
    </row>
    <row r="4304">
      <c r="A4304" s="2505" t="s">
        <v>31</v>
      </c>
      <c r="B4304" s="2505" t="s">
        <v>783</v>
      </c>
      <c r="C4304" s="2506">
        <v>45614.583333333336</v>
      </c>
      <c r="D4304" s="2506">
        <v>45617.583333333336</v>
      </c>
      <c r="E4304" s="2508">
        <v>72.0</v>
      </c>
      <c r="F4304" s="2508" t="s">
        <v>533</v>
      </c>
      <c r="G4304" s="2508">
        <v>4.0</v>
      </c>
      <c r="H4304" s="2508">
        <v>119.0</v>
      </c>
      <c r="I4304" s="2508">
        <v>342.0</v>
      </c>
      <c r="J4304" s="2508">
        <v>140.0</v>
      </c>
      <c r="K4304" s="2510">
        <v>64517.0</v>
      </c>
      <c r="L4304" s="2510">
        <v>1466.0</v>
      </c>
      <c r="M4304" s="2508">
        <v>122.0</v>
      </c>
      <c r="N4304" s="2508">
        <v>19.0</v>
      </c>
      <c r="O4304" s="2508">
        <v>44.0</v>
      </c>
      <c r="P4304" s="2508">
        <v>0.6</v>
      </c>
    </row>
    <row r="4305">
      <c r="A4305" s="2505" t="s">
        <v>30</v>
      </c>
      <c r="B4305" s="2505" t="s">
        <v>783</v>
      </c>
      <c r="C4305" s="2506">
        <v>45621.583333333336</v>
      </c>
      <c r="D4305" s="2506">
        <v>45624.583333333336</v>
      </c>
      <c r="E4305" s="2508">
        <v>72.0</v>
      </c>
      <c r="F4305" s="2508" t="s">
        <v>533</v>
      </c>
      <c r="G4305" s="2508">
        <v>4.0</v>
      </c>
      <c r="H4305" s="2508">
        <v>155.0</v>
      </c>
      <c r="I4305" s="2508">
        <v>163.0</v>
      </c>
      <c r="J4305" s="2508">
        <v>161.0</v>
      </c>
      <c r="K4305" s="2510">
        <v>20792.0</v>
      </c>
      <c r="L4305" s="2510">
        <v>800.0</v>
      </c>
      <c r="M4305" s="2508">
        <v>154.0</v>
      </c>
      <c r="N4305" s="2508">
        <v>10.0</v>
      </c>
      <c r="O4305" s="2508">
        <v>26.0</v>
      </c>
      <c r="P4305" s="2508">
        <v>0.4</v>
      </c>
    </row>
    <row r="4306">
      <c r="A4306" s="2505" t="s">
        <v>29</v>
      </c>
      <c r="B4306" s="2505" t="s">
        <v>783</v>
      </c>
      <c r="C4306" s="2506">
        <v>45628.583333333336</v>
      </c>
      <c r="D4306" s="2506">
        <v>45631.583333333336</v>
      </c>
      <c r="E4306" s="2508">
        <v>72.0</v>
      </c>
      <c r="F4306" s="2508" t="s">
        <v>533</v>
      </c>
      <c r="G4306" s="2508">
        <v>2.0</v>
      </c>
      <c r="H4306" s="2508">
        <v>168.0</v>
      </c>
      <c r="I4306" s="2508">
        <v>98.0</v>
      </c>
      <c r="J4306" s="2508">
        <v>169.0</v>
      </c>
      <c r="K4306" s="2510">
        <v>11807.0</v>
      </c>
      <c r="L4306" s="2510">
        <v>908.0</v>
      </c>
      <c r="M4306" s="2508">
        <v>154.0</v>
      </c>
      <c r="N4306" s="2508">
        <v>12.0</v>
      </c>
      <c r="O4306" s="2508">
        <v>13.0</v>
      </c>
      <c r="P4306" s="2508">
        <v>0.2</v>
      </c>
    </row>
    <row r="4307">
      <c r="A4307" s="2505" t="s">
        <v>28</v>
      </c>
      <c r="B4307" s="2505" t="s">
        <v>783</v>
      </c>
      <c r="C4307" s="2506">
        <v>45635.583333333336</v>
      </c>
      <c r="D4307" s="2506">
        <v>45638.583333333336</v>
      </c>
      <c r="E4307" s="2508">
        <v>72.0</v>
      </c>
      <c r="F4307" s="2508" t="s">
        <v>533</v>
      </c>
      <c r="G4307" s="2508">
        <v>1.0</v>
      </c>
      <c r="H4307" s="2508">
        <v>167.0</v>
      </c>
      <c r="I4307" s="2508">
        <v>75.0</v>
      </c>
      <c r="J4307" s="2508">
        <v>167.0</v>
      </c>
      <c r="K4307" s="2510">
        <v>7084.0</v>
      </c>
      <c r="L4307" s="2510">
        <v>708.0</v>
      </c>
      <c r="M4307" s="2508">
        <v>157.0</v>
      </c>
      <c r="N4307" s="2508">
        <v>9.0</v>
      </c>
      <c r="O4307" s="2508">
        <v>10.0</v>
      </c>
      <c r="P4307" s="2508">
        <v>0.1</v>
      </c>
    </row>
    <row r="4308">
      <c r="A4308" s="2505" t="s">
        <v>27</v>
      </c>
      <c r="B4308" s="2505" t="s">
        <v>783</v>
      </c>
      <c r="C4308" s="2506">
        <v>45642.583333333336</v>
      </c>
      <c r="D4308" s="2506">
        <v>45645.583333333336</v>
      </c>
      <c r="E4308" s="2508">
        <v>72.0</v>
      </c>
      <c r="F4308" s="2508" t="s">
        <v>533</v>
      </c>
      <c r="G4308" s="2508">
        <v>1.0</v>
      </c>
      <c r="H4308" s="2508">
        <v>168.0</v>
      </c>
      <c r="I4308" s="2508">
        <v>82.0</v>
      </c>
      <c r="J4308" s="2508">
        <v>171.0</v>
      </c>
      <c r="K4308" s="2510">
        <v>7101.0</v>
      </c>
      <c r="L4308" s="2510">
        <v>710.0</v>
      </c>
      <c r="M4308" s="2508">
        <v>158.0</v>
      </c>
      <c r="N4308" s="2508">
        <v>9.0</v>
      </c>
      <c r="O4308" s="2508">
        <v>10.0</v>
      </c>
      <c r="P4308" s="2508">
        <v>0.1</v>
      </c>
    </row>
    <row r="4309">
      <c r="A4309" s="2505" t="s">
        <v>26</v>
      </c>
      <c r="B4309" s="2505" t="s">
        <v>783</v>
      </c>
      <c r="C4309" s="2506">
        <v>45649.583333333336</v>
      </c>
      <c r="D4309" s="2506">
        <v>45652.583333333336</v>
      </c>
      <c r="E4309" s="2508">
        <v>72.0</v>
      </c>
      <c r="F4309" s="2508" t="s">
        <v>533</v>
      </c>
      <c r="G4309" s="2508">
        <v>2.0</v>
      </c>
      <c r="H4309" s="2508">
        <v>138.0</v>
      </c>
      <c r="I4309" s="2508">
        <v>230.0</v>
      </c>
      <c r="J4309" s="2508">
        <v>148.0</v>
      </c>
      <c r="K4309" s="2510">
        <v>14405.0</v>
      </c>
      <c r="L4309" s="2510">
        <v>1601.0</v>
      </c>
      <c r="M4309" s="2508">
        <v>111.0</v>
      </c>
      <c r="N4309" s="2508">
        <v>20.0</v>
      </c>
      <c r="O4309" s="2508">
        <v>9.0</v>
      </c>
      <c r="P4309" s="2508">
        <v>0.1</v>
      </c>
    </row>
    <row r="4310">
      <c r="A4310" s="2505" t="s">
        <v>25</v>
      </c>
      <c r="B4310" s="2505" t="s">
        <v>783</v>
      </c>
      <c r="C4310" s="2506">
        <v>45656.583333333336</v>
      </c>
      <c r="D4310" s="2506">
        <v>45659.583333333336</v>
      </c>
      <c r="E4310" s="2508">
        <v>72.0</v>
      </c>
      <c r="F4310" s="2508" t="s">
        <v>533</v>
      </c>
      <c r="G4310" s="2508">
        <v>3.0</v>
      </c>
      <c r="H4310" s="2508">
        <v>148.0</v>
      </c>
      <c r="I4310" s="2508">
        <v>183.0</v>
      </c>
      <c r="J4310" s="2508">
        <v>152.0</v>
      </c>
      <c r="K4310" s="2510">
        <v>15665.0</v>
      </c>
      <c r="L4310" s="2510">
        <v>712.0</v>
      </c>
      <c r="M4310" s="2508">
        <v>154.0</v>
      </c>
      <c r="N4310" s="2508">
        <v>9.0</v>
      </c>
      <c r="O4310" s="2508">
        <v>22.0</v>
      </c>
      <c r="P4310" s="2508">
        <v>0.3</v>
      </c>
    </row>
    <row r="4311">
      <c r="A4311" s="2505" t="s">
        <v>24</v>
      </c>
      <c r="B4311" s="2505" t="s">
        <v>783</v>
      </c>
      <c r="C4311" s="2506">
        <v>45663.583333333336</v>
      </c>
      <c r="D4311" s="2506">
        <v>45666.583333333336</v>
      </c>
      <c r="E4311" s="2508">
        <v>72.0</v>
      </c>
      <c r="F4311" s="2508" t="s">
        <v>533</v>
      </c>
      <c r="G4311" s="2508">
        <v>2.0</v>
      </c>
      <c r="H4311" s="2508">
        <v>150.0</v>
      </c>
      <c r="I4311" s="2508">
        <v>178.0</v>
      </c>
      <c r="J4311" s="2508">
        <v>151.0</v>
      </c>
      <c r="K4311" s="2510">
        <v>14581.0</v>
      </c>
      <c r="L4311" s="2510">
        <v>767.0</v>
      </c>
      <c r="M4311" s="2508">
        <v>150.0</v>
      </c>
      <c r="N4311" s="2508">
        <v>10.0</v>
      </c>
      <c r="O4311" s="2508">
        <v>19.0</v>
      </c>
      <c r="P4311" s="2508">
        <v>0.3</v>
      </c>
    </row>
    <row r="4312">
      <c r="A4312" s="2505" t="s">
        <v>23</v>
      </c>
      <c r="B4312" s="2505" t="s">
        <v>783</v>
      </c>
      <c r="C4312" s="2506">
        <v>45670.583333333336</v>
      </c>
      <c r="D4312" s="2506">
        <v>45673.583333333336</v>
      </c>
      <c r="E4312" s="2508">
        <v>72.0</v>
      </c>
      <c r="F4312" s="2508" t="s">
        <v>533</v>
      </c>
      <c r="G4312" s="2508">
        <v>2.0</v>
      </c>
      <c r="H4312" s="2508">
        <v>161.0</v>
      </c>
      <c r="I4312" s="2508">
        <v>104.0</v>
      </c>
      <c r="J4312" s="2508">
        <v>163.0</v>
      </c>
      <c r="K4312" s="2510">
        <v>7091.0</v>
      </c>
      <c r="L4312" s="2510">
        <v>709.0</v>
      </c>
      <c r="M4312" s="2508">
        <v>149.0</v>
      </c>
      <c r="N4312" s="2508">
        <v>9.0</v>
      </c>
      <c r="O4312" s="2508">
        <v>10.0</v>
      </c>
      <c r="P4312" s="2508">
        <v>0.1</v>
      </c>
    </row>
    <row r="4313">
      <c r="A4313" s="2505" t="s">
        <v>22</v>
      </c>
      <c r="B4313" s="2505" t="s">
        <v>783</v>
      </c>
      <c r="C4313" s="2506">
        <v>45677.583333333336</v>
      </c>
      <c r="D4313" s="2506">
        <v>45680.583333333336</v>
      </c>
      <c r="E4313" s="2508">
        <v>72.0</v>
      </c>
      <c r="F4313" s="2508" t="s">
        <v>533</v>
      </c>
      <c r="G4313" s="2508">
        <v>1.0</v>
      </c>
      <c r="H4313" s="2508">
        <v>138.0</v>
      </c>
      <c r="I4313" s="2508">
        <v>244.0</v>
      </c>
      <c r="J4313" s="2508">
        <v>153.0</v>
      </c>
      <c r="K4313" s="2510">
        <v>34291.0</v>
      </c>
      <c r="L4313" s="2510">
        <v>1072.0</v>
      </c>
      <c r="M4313" s="2508">
        <v>141.0</v>
      </c>
      <c r="N4313" s="2508">
        <v>14.0</v>
      </c>
      <c r="O4313" s="2508">
        <v>32.0</v>
      </c>
      <c r="P4313" s="2508">
        <v>0.4</v>
      </c>
    </row>
    <row r="4314">
      <c r="A4314" s="2505" t="s">
        <v>21</v>
      </c>
      <c r="B4314" s="2505" t="s">
        <v>783</v>
      </c>
      <c r="C4314" s="2506">
        <v>45684.583333333336</v>
      </c>
      <c r="D4314" s="2506">
        <v>45687.583333333336</v>
      </c>
      <c r="E4314" s="2508">
        <v>72.0</v>
      </c>
      <c r="F4314" s="2508" t="s">
        <v>533</v>
      </c>
      <c r="G4314" s="2508">
        <v>2.0</v>
      </c>
      <c r="H4314" s="2508">
        <v>147.0</v>
      </c>
      <c r="I4314" s="2508">
        <v>209.0</v>
      </c>
      <c r="J4314" s="2508">
        <v>160.0</v>
      </c>
      <c r="K4314" s="2510">
        <v>27832.0</v>
      </c>
      <c r="L4314" s="2510">
        <v>1160.0</v>
      </c>
      <c r="M4314" s="2508">
        <v>140.0</v>
      </c>
      <c r="N4314" s="2508">
        <v>15.0</v>
      </c>
      <c r="O4314" s="2508">
        <v>24.0</v>
      </c>
      <c r="P4314" s="2508">
        <v>0.3</v>
      </c>
    </row>
    <row r="4315">
      <c r="A4315" s="2505" t="s">
        <v>20</v>
      </c>
      <c r="B4315" s="2505" t="s">
        <v>783</v>
      </c>
      <c r="C4315" s="2506">
        <v>45691.583333333336</v>
      </c>
      <c r="D4315" s="2506">
        <v>45694.583333333336</v>
      </c>
      <c r="E4315" s="2508">
        <v>72.0</v>
      </c>
      <c r="F4315" s="2508" t="s">
        <v>533</v>
      </c>
      <c r="G4315" s="2508">
        <v>2.0</v>
      </c>
      <c r="H4315" s="2508">
        <v>163.0</v>
      </c>
      <c r="I4315" s="2508">
        <v>72.0</v>
      </c>
      <c r="J4315" s="2508">
        <v>167.0</v>
      </c>
      <c r="K4315" s="2510">
        <v>10545.0</v>
      </c>
      <c r="L4315" s="2510">
        <v>659.0</v>
      </c>
      <c r="M4315" s="2508">
        <v>157.0</v>
      </c>
      <c r="N4315" s="2508">
        <v>8.0</v>
      </c>
      <c r="O4315" s="2508">
        <v>16.0</v>
      </c>
      <c r="P4315" s="2508">
        <v>0.2</v>
      </c>
    </row>
    <row r="4316">
      <c r="A4316" s="2505" t="s">
        <v>19</v>
      </c>
      <c r="B4316" s="2505" t="s">
        <v>783</v>
      </c>
      <c r="C4316" s="2506">
        <v>45698.583333333336</v>
      </c>
      <c r="D4316" s="2506">
        <v>45701.583333333336</v>
      </c>
      <c r="E4316" s="2508">
        <v>72.0</v>
      </c>
      <c r="F4316" s="2508" t="s">
        <v>533</v>
      </c>
      <c r="G4316" s="2508">
        <v>2.0</v>
      </c>
      <c r="H4316" s="2508">
        <v>154.0</v>
      </c>
      <c r="I4316" s="2508">
        <v>81.0</v>
      </c>
      <c r="J4316" s="2508">
        <v>158.0</v>
      </c>
      <c r="K4316" s="2510">
        <v>5917.0</v>
      </c>
      <c r="L4316" s="2510">
        <v>592.0</v>
      </c>
      <c r="M4316" s="2508">
        <v>150.0</v>
      </c>
      <c r="N4316" s="2508">
        <v>8.0</v>
      </c>
      <c r="O4316" s="2508">
        <v>10.0</v>
      </c>
      <c r="P4316" s="2508">
        <v>0.1</v>
      </c>
    </row>
    <row r="4317">
      <c r="A4317" s="2505" t="s">
        <v>18</v>
      </c>
      <c r="B4317" s="2505" t="s">
        <v>783</v>
      </c>
      <c r="C4317" s="2506">
        <v>45705.583333333336</v>
      </c>
      <c r="D4317" s="2506">
        <v>45708.583333333336</v>
      </c>
      <c r="E4317" s="2508">
        <v>72.0</v>
      </c>
      <c r="F4317" s="2508" t="s">
        <v>533</v>
      </c>
      <c r="G4317" s="2508">
        <v>2.0</v>
      </c>
      <c r="H4317" s="2508">
        <v>149.0</v>
      </c>
      <c r="I4317" s="2508">
        <v>148.0</v>
      </c>
      <c r="J4317" s="2508">
        <v>156.0</v>
      </c>
      <c r="K4317" s="2510">
        <v>14186.0</v>
      </c>
      <c r="L4317" s="2510">
        <v>676.0</v>
      </c>
      <c r="M4317" s="2508">
        <v>150.0</v>
      </c>
      <c r="N4317" s="2508">
        <v>9.0</v>
      </c>
      <c r="O4317" s="2508">
        <v>21.0</v>
      </c>
      <c r="P4317" s="2508">
        <v>0.3</v>
      </c>
    </row>
    <row r="4318">
      <c r="A4318" s="2505" t="s">
        <v>17</v>
      </c>
      <c r="B4318" s="2505" t="s">
        <v>783</v>
      </c>
      <c r="C4318" s="2506">
        <v>45712.583333333336</v>
      </c>
      <c r="D4318" s="2506">
        <v>45715.583333333336</v>
      </c>
      <c r="E4318" s="2508">
        <v>72.0</v>
      </c>
      <c r="F4318" s="2508" t="s">
        <v>533</v>
      </c>
      <c r="G4318" s="2508">
        <v>2.0</v>
      </c>
      <c r="H4318" s="2508">
        <v>134.0</v>
      </c>
      <c r="I4318" s="2508">
        <v>249.0</v>
      </c>
      <c r="J4318" s="2508">
        <v>141.0</v>
      </c>
      <c r="K4318" s="2510">
        <v>28949.0</v>
      </c>
      <c r="L4318" s="2510">
        <v>782.0</v>
      </c>
      <c r="M4318" s="2508">
        <v>143.0</v>
      </c>
      <c r="N4318" s="2508">
        <v>10.0</v>
      </c>
      <c r="O4318" s="2508">
        <v>37.0</v>
      </c>
      <c r="P4318" s="2508">
        <v>0.5</v>
      </c>
    </row>
    <row r="4319">
      <c r="A4319" s="2505" t="s">
        <v>16</v>
      </c>
      <c r="B4319" s="2505" t="s">
        <v>783</v>
      </c>
      <c r="C4319" s="2506">
        <v>45719.583333333336</v>
      </c>
      <c r="D4319" s="2506">
        <v>45722.583333333336</v>
      </c>
      <c r="E4319" s="2508">
        <v>72.0</v>
      </c>
      <c r="F4319" s="2508" t="s">
        <v>533</v>
      </c>
      <c r="G4319" s="2508">
        <v>2.0</v>
      </c>
      <c r="H4319" s="2508">
        <v>132.0</v>
      </c>
      <c r="I4319" s="2508">
        <v>224.0</v>
      </c>
      <c r="J4319" s="2508">
        <v>138.0</v>
      </c>
      <c r="K4319" s="2510">
        <v>18897.0</v>
      </c>
      <c r="L4319" s="2510">
        <v>945.0</v>
      </c>
      <c r="M4319" s="2508">
        <v>135.0</v>
      </c>
      <c r="N4319" s="2508">
        <v>12.0</v>
      </c>
      <c r="O4319" s="2508">
        <v>20.0</v>
      </c>
      <c r="P4319" s="2508">
        <v>0.3</v>
      </c>
    </row>
    <row r="4320">
      <c r="A4320" s="2505" t="s">
        <v>782</v>
      </c>
      <c r="B4320" s="2505" t="s">
        <v>783</v>
      </c>
      <c r="C4320" s="2506">
        <v>45502.625</v>
      </c>
      <c r="D4320" s="2506">
        <v>45505.583333333336</v>
      </c>
      <c r="E4320" s="2508">
        <v>71.0</v>
      </c>
      <c r="F4320" s="2508" t="s">
        <v>333</v>
      </c>
      <c r="G4320" s="2508">
        <v>2.0</v>
      </c>
      <c r="H4320" s="2508">
        <v>136.0</v>
      </c>
      <c r="I4320" s="2508">
        <v>261.0</v>
      </c>
      <c r="J4320" s="2508">
        <v>151.0</v>
      </c>
      <c r="K4320" s="2510">
        <v>18239.0</v>
      </c>
      <c r="L4320" s="2510">
        <v>4560.0</v>
      </c>
      <c r="M4320" s="2508">
        <v>79.0</v>
      </c>
      <c r="N4320" s="2508">
        <v>24.0</v>
      </c>
      <c r="O4320" s="2508">
        <v>4.0</v>
      </c>
      <c r="P4320" s="2508">
        <v>0.1</v>
      </c>
    </row>
    <row r="4321">
      <c r="A4321" s="2505" t="s">
        <v>46</v>
      </c>
      <c r="B4321" s="2505" t="s">
        <v>783</v>
      </c>
      <c r="C4321" s="2506">
        <v>45509.625</v>
      </c>
      <c r="D4321" s="2506">
        <v>45512.583333333336</v>
      </c>
      <c r="E4321" s="2508">
        <v>71.0</v>
      </c>
      <c r="F4321" s="2508" t="s">
        <v>333</v>
      </c>
      <c r="G4321" s="2508">
        <v>3.0</v>
      </c>
      <c r="H4321" s="2508">
        <v>137.0</v>
      </c>
      <c r="I4321" s="2508">
        <v>259.0</v>
      </c>
      <c r="J4321" s="2508">
        <v>156.0</v>
      </c>
      <c r="K4321" s="2510">
        <v>14835.0</v>
      </c>
      <c r="L4321" s="2510">
        <v>7418.0</v>
      </c>
      <c r="M4321" s="2508">
        <v>52.0</v>
      </c>
      <c r="N4321" s="2508">
        <v>38.0</v>
      </c>
      <c r="O4321" s="2508">
        <v>2.0</v>
      </c>
      <c r="P4321" s="2508">
        <v>0.0</v>
      </c>
    </row>
    <row r="4322">
      <c r="A4322" s="2505" t="s">
        <v>45</v>
      </c>
      <c r="B4322" s="2505" t="s">
        <v>783</v>
      </c>
      <c r="C4322" s="2506">
        <v>45516.625</v>
      </c>
      <c r="D4322" s="2506">
        <v>45519.583333333336</v>
      </c>
      <c r="E4322" s="2508">
        <v>71.0</v>
      </c>
      <c r="F4322" s="2508" t="s">
        <v>333</v>
      </c>
      <c r="G4322" s="2508">
        <v>4.0</v>
      </c>
      <c r="H4322" s="2508">
        <v>47.0</v>
      </c>
      <c r="I4322" s="2508">
        <v>618.0</v>
      </c>
      <c r="J4322" s="2508">
        <v>94.0</v>
      </c>
      <c r="K4322" s="2510">
        <v>80234.0</v>
      </c>
      <c r="L4322" s="2510">
        <v>13372.0</v>
      </c>
      <c r="M4322" s="2508">
        <v>13.0</v>
      </c>
      <c r="N4322" s="2508">
        <v>68.0</v>
      </c>
      <c r="O4322" s="2508">
        <v>6.0</v>
      </c>
      <c r="P4322" s="2508">
        <v>0.1</v>
      </c>
    </row>
    <row r="4323">
      <c r="A4323" s="2505" t="s">
        <v>44</v>
      </c>
      <c r="B4323" s="2505" t="s">
        <v>783</v>
      </c>
      <c r="C4323" s="2506">
        <v>45523.625</v>
      </c>
      <c r="D4323" s="2506">
        <v>45526.583333333336</v>
      </c>
      <c r="E4323" s="2508">
        <v>71.0</v>
      </c>
      <c r="F4323" s="2508" t="s">
        <v>333</v>
      </c>
      <c r="G4323" s="2508">
        <v>5.0</v>
      </c>
      <c r="H4323" s="2508">
        <v>82.0</v>
      </c>
      <c r="I4323" s="2508">
        <v>513.0</v>
      </c>
      <c r="J4323" s="2508">
        <v>111.0</v>
      </c>
      <c r="K4323" s="2510">
        <v>67900.0</v>
      </c>
      <c r="L4323" s="2510">
        <v>9700.0</v>
      </c>
      <c r="M4323" s="2508">
        <v>30.0</v>
      </c>
      <c r="N4323" s="2508">
        <v>49.0</v>
      </c>
      <c r="O4323" s="2508">
        <v>7.0</v>
      </c>
      <c r="P4323" s="2508">
        <v>0.1</v>
      </c>
    </row>
    <row r="4324">
      <c r="A4324" s="2505" t="s">
        <v>43</v>
      </c>
      <c r="B4324" s="2505" t="s">
        <v>783</v>
      </c>
      <c r="C4324" s="2506">
        <v>45530.625</v>
      </c>
      <c r="D4324" s="2506">
        <v>45533.583333333336</v>
      </c>
      <c r="E4324" s="2508">
        <v>71.0</v>
      </c>
      <c r="F4324" s="2508" t="s">
        <v>333</v>
      </c>
      <c r="G4324" s="2508">
        <v>5.0</v>
      </c>
      <c r="H4324" s="2508">
        <v>64.0</v>
      </c>
      <c r="I4324" s="2508">
        <v>566.0</v>
      </c>
      <c r="J4324" s="2508">
        <v>102.0</v>
      </c>
      <c r="K4324" s="2510">
        <v>84987.0</v>
      </c>
      <c r="L4324" s="2510">
        <v>14165.0</v>
      </c>
      <c r="M4324" s="2508">
        <v>21.0</v>
      </c>
      <c r="N4324" s="2508">
        <v>72.0</v>
      </c>
      <c r="O4324" s="2508">
        <v>6.0</v>
      </c>
      <c r="P4324" s="2508">
        <v>0.1</v>
      </c>
    </row>
    <row r="4325">
      <c r="A4325" s="2505" t="s">
        <v>42</v>
      </c>
      <c r="B4325" s="2505" t="s">
        <v>783</v>
      </c>
      <c r="C4325" s="2506">
        <v>45537.708333333336</v>
      </c>
      <c r="D4325" s="2506">
        <v>45540.666666666664</v>
      </c>
      <c r="E4325" s="2508">
        <v>71.0</v>
      </c>
      <c r="F4325" s="2508" t="s">
        <v>333</v>
      </c>
      <c r="G4325" s="2508">
        <v>5.0</v>
      </c>
      <c r="H4325" s="2508">
        <v>55.0</v>
      </c>
      <c r="I4325" s="2508">
        <v>626.0</v>
      </c>
      <c r="J4325" s="2508">
        <v>98.0</v>
      </c>
      <c r="K4325" s="2510">
        <v>116729.0</v>
      </c>
      <c r="L4325" s="2510">
        <v>12970.0</v>
      </c>
      <c r="M4325" s="2508">
        <v>27.0</v>
      </c>
      <c r="N4325" s="2508">
        <v>66.0</v>
      </c>
      <c r="O4325" s="2508">
        <v>9.0</v>
      </c>
      <c r="P4325" s="2508">
        <v>0.1</v>
      </c>
    </row>
    <row r="4326">
      <c r="A4326" s="2505" t="s">
        <v>41</v>
      </c>
      <c r="B4326" s="2505" t="s">
        <v>783</v>
      </c>
      <c r="C4326" s="2506">
        <v>45544.708333333336</v>
      </c>
      <c r="D4326" s="2506">
        <v>45547.583333333336</v>
      </c>
      <c r="E4326" s="2508">
        <v>69.0</v>
      </c>
      <c r="F4326" s="2508" t="s">
        <v>333</v>
      </c>
      <c r="G4326" s="2508">
        <v>5.0</v>
      </c>
      <c r="H4326" s="2508">
        <v>80.0</v>
      </c>
      <c r="I4326" s="2508">
        <v>547.0</v>
      </c>
      <c r="J4326" s="2508">
        <v>105.0</v>
      </c>
      <c r="K4326" s="2510">
        <v>83911.0</v>
      </c>
      <c r="L4326" s="2510">
        <v>9323.0</v>
      </c>
      <c r="M4326" s="2508">
        <v>39.0</v>
      </c>
      <c r="N4326" s="2508">
        <v>47.0</v>
      </c>
      <c r="O4326" s="2508">
        <v>9.0</v>
      </c>
      <c r="P4326" s="2508">
        <v>0.1</v>
      </c>
    </row>
    <row r="4327">
      <c r="A4327" s="2505" t="s">
        <v>40</v>
      </c>
      <c r="B4327" s="2505" t="s">
        <v>783</v>
      </c>
      <c r="C4327" s="2506">
        <v>45551.708333333336</v>
      </c>
      <c r="D4327" s="2506">
        <v>45554.583333333336</v>
      </c>
      <c r="E4327" s="2508">
        <v>69.0</v>
      </c>
      <c r="F4327" s="2508" t="s">
        <v>333</v>
      </c>
      <c r="G4327" s="2508">
        <v>5.0</v>
      </c>
      <c r="H4327" s="2508">
        <v>95.0</v>
      </c>
      <c r="I4327" s="2508">
        <v>449.0</v>
      </c>
      <c r="J4327" s="2508">
        <v>125.0</v>
      </c>
      <c r="K4327" s="2510">
        <v>46585.0</v>
      </c>
      <c r="L4327" s="2510">
        <v>6655.0</v>
      </c>
      <c r="M4327" s="2508">
        <v>57.0</v>
      </c>
      <c r="N4327" s="2508">
        <v>34.0</v>
      </c>
      <c r="O4327" s="2508">
        <v>7.0</v>
      </c>
      <c r="P4327" s="2508">
        <v>0.1</v>
      </c>
    </row>
    <row r="4328">
      <c r="A4328" s="2505" t="s">
        <v>39</v>
      </c>
      <c r="B4328" s="2505" t="s">
        <v>783</v>
      </c>
      <c r="C4328" s="2506">
        <v>45558.708333333336</v>
      </c>
      <c r="D4328" s="2506">
        <v>45561.583333333336</v>
      </c>
      <c r="E4328" s="2508">
        <v>69.0</v>
      </c>
      <c r="F4328" s="2508" t="s">
        <v>333</v>
      </c>
      <c r="G4328" s="2508">
        <v>4.0</v>
      </c>
      <c r="H4328" s="2508">
        <v>51.0</v>
      </c>
      <c r="I4328" s="2508">
        <v>663.0</v>
      </c>
      <c r="J4328" s="2508">
        <v>87.0</v>
      </c>
      <c r="K4328" s="2510">
        <v>149847.0</v>
      </c>
      <c r="L4328" s="2510">
        <v>11527.0</v>
      </c>
      <c r="M4328" s="2508">
        <v>36.0</v>
      </c>
      <c r="N4328" s="2508">
        <v>59.0</v>
      </c>
      <c r="O4328" s="2508">
        <v>13.0</v>
      </c>
      <c r="P4328" s="2508">
        <v>0.2</v>
      </c>
    </row>
    <row r="4329">
      <c r="A4329" s="2505" t="s">
        <v>38</v>
      </c>
      <c r="B4329" s="2505" t="s">
        <v>783</v>
      </c>
      <c r="C4329" s="2506">
        <v>45565.708333333336</v>
      </c>
      <c r="D4329" s="2506">
        <v>45568.583333333336</v>
      </c>
      <c r="E4329" s="2508">
        <v>69.0</v>
      </c>
      <c r="F4329" s="2508" t="s">
        <v>333</v>
      </c>
      <c r="G4329" s="2508">
        <v>6.0</v>
      </c>
      <c r="H4329" s="2508">
        <v>97.0</v>
      </c>
      <c r="I4329" s="2508">
        <v>452.0</v>
      </c>
      <c r="J4329" s="2508">
        <v>134.0</v>
      </c>
      <c r="K4329" s="2510">
        <v>47831.0</v>
      </c>
      <c r="L4329" s="2510">
        <v>11958.0</v>
      </c>
      <c r="M4329" s="2508">
        <v>30.0</v>
      </c>
      <c r="N4329" s="2508">
        <v>61.0</v>
      </c>
      <c r="O4329" s="2508">
        <v>4.0</v>
      </c>
      <c r="P4329" s="2508">
        <v>0.1</v>
      </c>
    </row>
    <row r="4330">
      <c r="A4330" s="2505" t="s">
        <v>37</v>
      </c>
      <c r="B4330" s="2505" t="s">
        <v>783</v>
      </c>
      <c r="C4330" s="2506">
        <v>45572.625</v>
      </c>
      <c r="D4330" s="2506">
        <v>45575.583333333336</v>
      </c>
      <c r="E4330" s="2508">
        <v>71.0</v>
      </c>
      <c r="F4330" s="2508" t="s">
        <v>333</v>
      </c>
      <c r="G4330" s="2508">
        <v>5.0</v>
      </c>
      <c r="H4330" s="2508">
        <v>93.0</v>
      </c>
      <c r="I4330" s="2508">
        <v>488.0</v>
      </c>
      <c r="J4330" s="2508">
        <v>133.0</v>
      </c>
      <c r="K4330" s="2510">
        <v>71107.0</v>
      </c>
      <c r="L4330" s="2510">
        <v>14221.0</v>
      </c>
      <c r="M4330" s="2508">
        <v>28.0</v>
      </c>
      <c r="N4330" s="2508">
        <v>72.0</v>
      </c>
      <c r="O4330" s="2508">
        <v>5.0</v>
      </c>
      <c r="P4330" s="2508">
        <v>0.1</v>
      </c>
    </row>
    <row r="4331">
      <c r="A4331" s="2505" t="s">
        <v>36</v>
      </c>
      <c r="B4331" s="2505" t="s">
        <v>783</v>
      </c>
      <c r="C4331" s="2506">
        <v>45579.625</v>
      </c>
      <c r="D4331" s="2506">
        <v>45582.583333333336</v>
      </c>
      <c r="E4331" s="2508">
        <v>71.0</v>
      </c>
      <c r="F4331" s="2508" t="s">
        <v>333</v>
      </c>
      <c r="G4331" s="2508">
        <v>3.0</v>
      </c>
      <c r="H4331" s="2508">
        <v>139.0</v>
      </c>
      <c r="I4331" s="2508">
        <v>262.0</v>
      </c>
      <c r="J4331" s="2508">
        <v>167.0</v>
      </c>
      <c r="K4331" s="2510">
        <v>25570.0</v>
      </c>
      <c r="L4331" s="2510">
        <v>6393.0</v>
      </c>
      <c r="M4331" s="2508">
        <v>77.0</v>
      </c>
      <c r="N4331" s="2508">
        <v>32.0</v>
      </c>
      <c r="O4331" s="2508">
        <v>4.0</v>
      </c>
      <c r="P4331" s="2508">
        <v>0.1</v>
      </c>
    </row>
    <row r="4332">
      <c r="A4332" s="2505" t="s">
        <v>35</v>
      </c>
      <c r="B4332" s="2505" t="s">
        <v>783</v>
      </c>
      <c r="C4332" s="2506">
        <v>45586.625</v>
      </c>
      <c r="D4332" s="2506">
        <v>45589.583333333336</v>
      </c>
      <c r="E4332" s="2508">
        <v>71.0</v>
      </c>
      <c r="F4332" s="2508" t="s">
        <v>333</v>
      </c>
      <c r="G4332" s="2508">
        <v>2.0</v>
      </c>
      <c r="H4332" s="2508">
        <v>136.0</v>
      </c>
      <c r="I4332" s="2508">
        <v>270.0</v>
      </c>
      <c r="J4332" s="2508">
        <v>164.0</v>
      </c>
      <c r="K4332" s="2510">
        <v>12348.0</v>
      </c>
      <c r="L4332" s="2510">
        <v>12348.0</v>
      </c>
      <c r="M4332" s="2508">
        <v>30.0</v>
      </c>
      <c r="N4332" s="2508">
        <v>60.0</v>
      </c>
      <c r="O4332" s="2508">
        <v>1.0</v>
      </c>
      <c r="P4332" s="2508">
        <v>0.0</v>
      </c>
    </row>
    <row r="4333">
      <c r="A4333" s="2505" t="s">
        <v>34</v>
      </c>
      <c r="B4333" s="2505" t="s">
        <v>783</v>
      </c>
      <c r="C4333" s="2506">
        <v>45593.583333333336</v>
      </c>
      <c r="D4333" s="2506">
        <v>45596.583333333336</v>
      </c>
      <c r="E4333" s="2508">
        <v>72.0</v>
      </c>
      <c r="F4333" s="2508" t="s">
        <v>333</v>
      </c>
      <c r="G4333" s="2508">
        <v>2.0</v>
      </c>
      <c r="H4333" s="2508">
        <v>135.0</v>
      </c>
      <c r="I4333" s="2508">
        <v>275.0</v>
      </c>
      <c r="J4333" s="2508">
        <v>165.0</v>
      </c>
      <c r="K4333" s="2510">
        <v>12798.0</v>
      </c>
      <c r="L4333" s="2510">
        <v>12798.0</v>
      </c>
      <c r="M4333" s="2508">
        <v>36.0</v>
      </c>
      <c r="N4333" s="2508">
        <v>63.0</v>
      </c>
      <c r="O4333" s="2508">
        <v>1.0</v>
      </c>
      <c r="P4333" s="2508">
        <v>0.0</v>
      </c>
    </row>
    <row r="4334">
      <c r="A4334" s="2505" t="s">
        <v>33</v>
      </c>
      <c r="B4334" s="2505" t="s">
        <v>783</v>
      </c>
      <c r="C4334" s="2506">
        <v>45600.583333333336</v>
      </c>
      <c r="D4334" s="2506">
        <v>45603.583333333336</v>
      </c>
      <c r="E4334" s="2508">
        <v>72.0</v>
      </c>
      <c r="F4334" s="2508" t="s">
        <v>333</v>
      </c>
      <c r="G4334" s="2508">
        <v>3.0</v>
      </c>
      <c r="H4334" s="2508">
        <v>155.0</v>
      </c>
      <c r="I4334" s="2508">
        <v>189.0</v>
      </c>
      <c r="J4334" s="2508">
        <v>173.0</v>
      </c>
      <c r="K4334" s="2510">
        <v>9809.0</v>
      </c>
      <c r="L4334" s="2510">
        <v>4905.0</v>
      </c>
      <c r="M4334" s="2508">
        <v>88.0</v>
      </c>
      <c r="N4334" s="2508">
        <v>24.0</v>
      </c>
      <c r="O4334" s="2508">
        <v>2.0</v>
      </c>
      <c r="P4334" s="2508">
        <v>0.0</v>
      </c>
    </row>
    <row r="4335">
      <c r="A4335" s="2505" t="s">
        <v>32</v>
      </c>
      <c r="B4335" s="2505" t="s">
        <v>783</v>
      </c>
      <c r="C4335" s="2506">
        <v>45607.583333333336</v>
      </c>
      <c r="D4335" s="2506">
        <v>45610.583333333336</v>
      </c>
      <c r="E4335" s="2508">
        <v>72.0</v>
      </c>
      <c r="F4335" s="2508" t="s">
        <v>333</v>
      </c>
      <c r="G4335" s="2508">
        <v>2.0</v>
      </c>
      <c r="H4335" s="2508">
        <v>118.0</v>
      </c>
      <c r="I4335" s="2508">
        <v>381.0</v>
      </c>
      <c r="J4335" s="2508">
        <v>160.0</v>
      </c>
      <c r="K4335" s="2510">
        <v>48364.0</v>
      </c>
      <c r="L4335" s="2510">
        <v>24182.0</v>
      </c>
      <c r="M4335" s="2508">
        <v>12.0</v>
      </c>
      <c r="N4335" s="2508">
        <v>118.0</v>
      </c>
      <c r="O4335" s="2508">
        <v>2.0</v>
      </c>
      <c r="P4335" s="2508">
        <v>0.0</v>
      </c>
    </row>
    <row r="4336">
      <c r="A4336" s="2505" t="s">
        <v>31</v>
      </c>
      <c r="B4336" s="2505" t="s">
        <v>783</v>
      </c>
      <c r="C4336" s="2506">
        <v>45614.583333333336</v>
      </c>
      <c r="D4336" s="2506">
        <v>45617.583333333336</v>
      </c>
      <c r="E4336" s="2508">
        <v>72.0</v>
      </c>
      <c r="F4336" s="2508" t="s">
        <v>333</v>
      </c>
      <c r="G4336" s="2508">
        <v>3.0</v>
      </c>
      <c r="H4336" s="2508">
        <v>103.0</v>
      </c>
      <c r="I4336" s="2508">
        <v>416.0</v>
      </c>
      <c r="J4336" s="2508">
        <v>146.0</v>
      </c>
      <c r="K4336" s="2510">
        <v>53865.0</v>
      </c>
      <c r="L4336" s="2510">
        <v>26933.0</v>
      </c>
      <c r="M4336" s="2508">
        <v>16.0</v>
      </c>
      <c r="N4336" s="2508">
        <v>132.0</v>
      </c>
      <c r="O4336" s="2508">
        <v>2.0</v>
      </c>
      <c r="P4336" s="2508">
        <v>0.0</v>
      </c>
    </row>
    <row r="4337">
      <c r="A4337" s="2505" t="s">
        <v>30</v>
      </c>
      <c r="B4337" s="2505" t="s">
        <v>783</v>
      </c>
      <c r="C4337" s="2506">
        <v>45621.583333333336</v>
      </c>
      <c r="D4337" s="2506">
        <v>45624.583333333336</v>
      </c>
      <c r="E4337" s="2508">
        <v>72.0</v>
      </c>
      <c r="F4337" s="2508" t="s">
        <v>333</v>
      </c>
      <c r="G4337" s="2508">
        <v>3.0</v>
      </c>
      <c r="H4337" s="2508">
        <v>173.0</v>
      </c>
      <c r="I4337" s="2508">
        <v>16.0</v>
      </c>
      <c r="J4337" s="2508">
        <v>172.0</v>
      </c>
      <c r="K4337" s="2510">
        <v>1225.0</v>
      </c>
      <c r="L4337" s="2510">
        <v>1225.0</v>
      </c>
      <c r="M4337" s="2508">
        <v>169.0</v>
      </c>
      <c r="N4337" s="2508">
        <v>6.0</v>
      </c>
      <c r="O4337" s="2508">
        <v>1.0</v>
      </c>
      <c r="P4337" s="2508">
        <v>0.0</v>
      </c>
    </row>
    <row r="4338">
      <c r="A4338" s="2505" t="s">
        <v>29</v>
      </c>
      <c r="B4338" s="2505" t="s">
        <v>783</v>
      </c>
      <c r="C4338" s="2506">
        <v>45628.583333333336</v>
      </c>
      <c r="D4338" s="2506">
        <v>45631.583333333336</v>
      </c>
      <c r="E4338" s="2508">
        <v>72.0</v>
      </c>
      <c r="F4338" s="2508" t="s">
        <v>333</v>
      </c>
      <c r="G4338" s="2508">
        <v>1.0</v>
      </c>
      <c r="H4338" s="2508">
        <v>27.0</v>
      </c>
      <c r="I4338" s="2508">
        <v>825.0</v>
      </c>
      <c r="J4338" s="2508">
        <v>57.0</v>
      </c>
      <c r="K4338" s="2510">
        <v>386086.0</v>
      </c>
      <c r="L4338" s="2510">
        <v>27578.0</v>
      </c>
      <c r="M4338" s="2508">
        <v>11.0</v>
      </c>
      <c r="N4338" s="2508">
        <v>135.0</v>
      </c>
      <c r="O4338" s="2508">
        <v>14.0</v>
      </c>
      <c r="P4338" s="2508">
        <v>0.2</v>
      </c>
    </row>
    <row r="4339">
      <c r="A4339" s="2505" t="s">
        <v>28</v>
      </c>
      <c r="B4339" s="2505" t="s">
        <v>783</v>
      </c>
      <c r="C4339" s="2506">
        <v>45635.583333333336</v>
      </c>
      <c r="D4339" s="2506">
        <v>45638.583333333336</v>
      </c>
      <c r="E4339" s="2508">
        <v>72.0</v>
      </c>
      <c r="F4339" s="2508" t="s">
        <v>333</v>
      </c>
      <c r="G4339" s="2508">
        <v>7.0</v>
      </c>
      <c r="H4339" s="2508">
        <v>87.0</v>
      </c>
      <c r="I4339" s="2508">
        <v>525.0</v>
      </c>
      <c r="J4339" s="2508">
        <v>120.0</v>
      </c>
      <c r="K4339" s="2510">
        <v>103634.0</v>
      </c>
      <c r="L4339" s="2510">
        <v>11515.0</v>
      </c>
      <c r="M4339" s="2508">
        <v>42.0</v>
      </c>
      <c r="N4339" s="2508">
        <v>56.0</v>
      </c>
      <c r="O4339" s="2508">
        <v>9.0</v>
      </c>
      <c r="P4339" s="2508">
        <v>0.1</v>
      </c>
    </row>
    <row r="4340">
      <c r="A4340" s="2505" t="s">
        <v>27</v>
      </c>
      <c r="B4340" s="2505" t="s">
        <v>783</v>
      </c>
      <c r="C4340" s="2506">
        <v>45642.583333333336</v>
      </c>
      <c r="D4340" s="2506">
        <v>45645.583333333336</v>
      </c>
      <c r="E4340" s="2508">
        <v>72.0</v>
      </c>
      <c r="F4340" s="2508" t="s">
        <v>333</v>
      </c>
      <c r="G4340" s="2508">
        <v>4.0</v>
      </c>
      <c r="H4340" s="2508">
        <v>69.0</v>
      </c>
      <c r="I4340" s="2508">
        <v>593.0</v>
      </c>
      <c r="J4340" s="2508">
        <v>111.0</v>
      </c>
      <c r="K4340" s="2510">
        <v>135375.0</v>
      </c>
      <c r="L4340" s="2510">
        <v>19339.0</v>
      </c>
      <c r="M4340" s="2508">
        <v>20.0</v>
      </c>
      <c r="N4340" s="2508">
        <v>95.0</v>
      </c>
      <c r="O4340" s="2508">
        <v>7.0</v>
      </c>
      <c r="P4340" s="2508">
        <v>0.1</v>
      </c>
    </row>
    <row r="4341">
      <c r="A4341" s="2505" t="s">
        <v>26</v>
      </c>
      <c r="B4341" s="2505" t="s">
        <v>783</v>
      </c>
      <c r="C4341" s="2506">
        <v>45649.583333333336</v>
      </c>
      <c r="D4341" s="2506">
        <v>45652.583333333336</v>
      </c>
      <c r="E4341" s="2508">
        <v>72.0</v>
      </c>
      <c r="F4341" s="2508" t="s">
        <v>333</v>
      </c>
      <c r="G4341" s="2508">
        <v>6.0</v>
      </c>
      <c r="H4341" s="2508">
        <v>30.0</v>
      </c>
      <c r="I4341" s="2508">
        <v>744.0</v>
      </c>
      <c r="J4341" s="2508">
        <v>62.0</v>
      </c>
      <c r="K4341" s="2510">
        <v>260130.0</v>
      </c>
      <c r="L4341" s="2510">
        <v>37161.0</v>
      </c>
      <c r="M4341" s="2508">
        <v>8.0</v>
      </c>
      <c r="N4341" s="2508">
        <v>182.0</v>
      </c>
      <c r="O4341" s="2508">
        <v>7.0</v>
      </c>
      <c r="P4341" s="2508">
        <v>0.1</v>
      </c>
    </row>
    <row r="4342">
      <c r="A4342" s="2505" t="s">
        <v>25</v>
      </c>
      <c r="B4342" s="2505" t="s">
        <v>783</v>
      </c>
      <c r="C4342" s="2506">
        <v>45656.583333333336</v>
      </c>
      <c r="D4342" s="2506">
        <v>45659.583333333336</v>
      </c>
      <c r="E4342" s="2508">
        <v>72.0</v>
      </c>
      <c r="F4342" s="2508" t="s">
        <v>333</v>
      </c>
      <c r="G4342" s="2508">
        <v>6.0</v>
      </c>
      <c r="H4342" s="2508">
        <v>104.0</v>
      </c>
      <c r="I4342" s="2508">
        <v>402.0</v>
      </c>
      <c r="J4342" s="2508">
        <v>131.0</v>
      </c>
      <c r="K4342" s="2510">
        <v>39604.0</v>
      </c>
      <c r="L4342" s="2510">
        <v>9901.0</v>
      </c>
      <c r="M4342" s="2508">
        <v>49.0</v>
      </c>
      <c r="N4342" s="2508">
        <v>48.0</v>
      </c>
      <c r="O4342" s="2508">
        <v>4.0</v>
      </c>
      <c r="P4342" s="2508">
        <v>0.1</v>
      </c>
    </row>
    <row r="4343">
      <c r="A4343" s="2505" t="s">
        <v>24</v>
      </c>
      <c r="B4343" s="2505" t="s">
        <v>783</v>
      </c>
      <c r="C4343" s="2506">
        <v>45663.583333333336</v>
      </c>
      <c r="D4343" s="2506">
        <v>45666.583333333336</v>
      </c>
      <c r="E4343" s="2508">
        <v>72.0</v>
      </c>
      <c r="F4343" s="2508" t="s">
        <v>333</v>
      </c>
      <c r="G4343" s="2508">
        <v>6.0</v>
      </c>
      <c r="H4343" s="2508">
        <v>108.0</v>
      </c>
      <c r="I4343" s="2508">
        <v>382.0</v>
      </c>
      <c r="J4343" s="2508">
        <v>141.0</v>
      </c>
      <c r="K4343" s="2510">
        <v>33107.0</v>
      </c>
      <c r="L4343" s="2510">
        <v>11036.0</v>
      </c>
      <c r="M4343" s="2508">
        <v>40.0</v>
      </c>
      <c r="N4343" s="2508">
        <v>54.0</v>
      </c>
      <c r="O4343" s="2508">
        <v>3.0</v>
      </c>
      <c r="P4343" s="2508">
        <v>0.0</v>
      </c>
    </row>
    <row r="4344">
      <c r="A4344" s="2505" t="s">
        <v>23</v>
      </c>
      <c r="B4344" s="2505" t="s">
        <v>783</v>
      </c>
      <c r="C4344" s="2506">
        <v>45670.583333333336</v>
      </c>
      <c r="D4344" s="2506">
        <v>45673.583333333336</v>
      </c>
      <c r="E4344" s="2508">
        <v>72.0</v>
      </c>
      <c r="F4344" s="2508" t="s">
        <v>333</v>
      </c>
      <c r="G4344" s="2508">
        <v>6.0</v>
      </c>
      <c r="H4344" s="2508">
        <v>144.0</v>
      </c>
      <c r="I4344" s="2508">
        <v>229.0</v>
      </c>
      <c r="J4344" s="2508">
        <v>162.0</v>
      </c>
      <c r="K4344" s="2510">
        <v>7270.0</v>
      </c>
      <c r="L4344" s="2510">
        <v>7270.0</v>
      </c>
      <c r="M4344" s="2508">
        <v>62.0</v>
      </c>
      <c r="N4344" s="2508">
        <v>36.0</v>
      </c>
      <c r="O4344" s="2508">
        <v>1.0</v>
      </c>
      <c r="P4344" s="2508">
        <v>0.0</v>
      </c>
    </row>
    <row r="4345">
      <c r="A4345" s="2505" t="s">
        <v>22</v>
      </c>
      <c r="B4345" s="2505" t="s">
        <v>783</v>
      </c>
      <c r="C4345" s="2506">
        <v>45677.583333333336</v>
      </c>
      <c r="D4345" s="2506">
        <v>45680.583333333336</v>
      </c>
      <c r="E4345" s="2508">
        <v>72.0</v>
      </c>
      <c r="F4345" s="2508" t="s">
        <v>333</v>
      </c>
      <c r="G4345" s="2508">
        <v>4.0</v>
      </c>
      <c r="H4345" s="2508">
        <v>149.0</v>
      </c>
      <c r="I4345" s="2508">
        <v>193.0</v>
      </c>
      <c r="J4345" s="2508">
        <v>168.0</v>
      </c>
      <c r="K4345" s="2510">
        <v>9304.0</v>
      </c>
      <c r="L4345" s="2510">
        <v>9304.0</v>
      </c>
      <c r="M4345" s="2508">
        <v>72.0</v>
      </c>
      <c r="N4345" s="2508">
        <v>46.0</v>
      </c>
      <c r="O4345" s="2508">
        <v>1.0</v>
      </c>
      <c r="P4345" s="2508">
        <v>0.0</v>
      </c>
    </row>
    <row r="4346">
      <c r="A4346" s="2505" t="s">
        <v>21</v>
      </c>
      <c r="B4346" s="2505" t="s">
        <v>783</v>
      </c>
      <c r="C4346" s="2506">
        <v>45684.583333333336</v>
      </c>
      <c r="D4346" s="2506">
        <v>45687.583333333336</v>
      </c>
      <c r="E4346" s="2508">
        <v>72.0</v>
      </c>
      <c r="F4346" s="2508" t="s">
        <v>333</v>
      </c>
      <c r="G4346" s="2508">
        <v>4.0</v>
      </c>
      <c r="H4346" s="2508">
        <v>35.0</v>
      </c>
      <c r="I4346" s="2508">
        <v>738.0</v>
      </c>
      <c r="J4346" s="2508">
        <v>81.0</v>
      </c>
      <c r="K4346" s="2510">
        <v>239292.0</v>
      </c>
      <c r="L4346" s="2510">
        <v>47858.0</v>
      </c>
      <c r="M4346" s="2508">
        <v>8.0</v>
      </c>
      <c r="N4346" s="2508">
        <v>234.0</v>
      </c>
      <c r="O4346" s="2508">
        <v>5.0</v>
      </c>
      <c r="P4346" s="2508">
        <v>0.1</v>
      </c>
    </row>
    <row r="4347">
      <c r="A4347" s="2505" t="s">
        <v>20</v>
      </c>
      <c r="B4347" s="2505" t="s">
        <v>783</v>
      </c>
      <c r="C4347" s="2506">
        <v>45691.583333333336</v>
      </c>
      <c r="D4347" s="2506">
        <v>45694.583333333336</v>
      </c>
      <c r="E4347" s="2508">
        <v>72.0</v>
      </c>
      <c r="F4347" s="2508" t="s">
        <v>333</v>
      </c>
      <c r="G4347" s="2508">
        <v>6.0</v>
      </c>
      <c r="H4347" s="2508">
        <v>112.0</v>
      </c>
      <c r="I4347" s="2508">
        <v>376.0</v>
      </c>
      <c r="J4347" s="2508">
        <v>141.0</v>
      </c>
      <c r="K4347" s="2510">
        <v>47648.0</v>
      </c>
      <c r="L4347" s="2510">
        <v>11912.0</v>
      </c>
      <c r="M4347" s="2508">
        <v>52.0</v>
      </c>
      <c r="N4347" s="2508">
        <v>58.0</v>
      </c>
      <c r="O4347" s="2508">
        <v>4.0</v>
      </c>
      <c r="P4347" s="2508">
        <v>0.1</v>
      </c>
    </row>
    <row r="4348">
      <c r="A4348" s="2505" t="s">
        <v>19</v>
      </c>
      <c r="B4348" s="2505" t="s">
        <v>783</v>
      </c>
      <c r="C4348" s="2506">
        <v>45698.583333333336</v>
      </c>
      <c r="D4348" s="2506">
        <v>45701.583333333336</v>
      </c>
      <c r="E4348" s="2508">
        <v>72.0</v>
      </c>
      <c r="F4348" s="2508" t="s">
        <v>333</v>
      </c>
      <c r="G4348" s="2508">
        <v>4.0</v>
      </c>
      <c r="H4348" s="2508">
        <v>74.0</v>
      </c>
      <c r="I4348" s="2508">
        <v>536.0</v>
      </c>
      <c r="J4348" s="2508">
        <v>118.0</v>
      </c>
      <c r="K4348" s="2510">
        <v>72198.0</v>
      </c>
      <c r="L4348" s="2510">
        <v>36099.0</v>
      </c>
      <c r="M4348" s="2508">
        <v>11.0</v>
      </c>
      <c r="N4348" s="2508">
        <v>177.0</v>
      </c>
      <c r="O4348" s="2508">
        <v>2.0</v>
      </c>
      <c r="P4348" s="2508">
        <v>0.0</v>
      </c>
    </row>
    <row r="4349">
      <c r="A4349" s="2505" t="s">
        <v>18</v>
      </c>
      <c r="B4349" s="2505" t="s">
        <v>783</v>
      </c>
      <c r="C4349" s="2506">
        <v>45705.583333333336</v>
      </c>
      <c r="D4349" s="2506">
        <v>45708.583333333336</v>
      </c>
      <c r="E4349" s="2508">
        <v>72.0</v>
      </c>
      <c r="F4349" s="2508" t="s">
        <v>333</v>
      </c>
      <c r="G4349" s="2508">
        <v>4.0</v>
      </c>
      <c r="H4349" s="2508">
        <v>53.0</v>
      </c>
      <c r="I4349" s="2508">
        <v>640.0</v>
      </c>
      <c r="J4349" s="2508">
        <v>86.0</v>
      </c>
      <c r="K4349" s="2510">
        <v>189350.0</v>
      </c>
      <c r="L4349" s="2510">
        <v>21039.0</v>
      </c>
      <c r="M4349" s="2508">
        <v>29.0</v>
      </c>
      <c r="N4349" s="2508">
        <v>103.0</v>
      </c>
      <c r="O4349" s="2508">
        <v>9.0</v>
      </c>
      <c r="P4349" s="2508">
        <v>0.1</v>
      </c>
    </row>
    <row r="4350">
      <c r="A4350" s="2505" t="s">
        <v>17</v>
      </c>
      <c r="B4350" s="2505" t="s">
        <v>783</v>
      </c>
      <c r="C4350" s="2506">
        <v>45712.583333333336</v>
      </c>
      <c r="D4350" s="2506">
        <v>45715.583333333336</v>
      </c>
      <c r="E4350" s="2508">
        <v>72.0</v>
      </c>
      <c r="F4350" s="2508" t="s">
        <v>333</v>
      </c>
      <c r="G4350" s="2508">
        <v>6.0</v>
      </c>
      <c r="H4350" s="2508">
        <v>68.0</v>
      </c>
      <c r="I4350" s="2508">
        <v>575.0</v>
      </c>
      <c r="J4350" s="2508">
        <v>110.0</v>
      </c>
      <c r="K4350" s="2510">
        <v>104085.0</v>
      </c>
      <c r="L4350" s="2510">
        <v>20817.0</v>
      </c>
      <c r="M4350" s="2508">
        <v>20.0</v>
      </c>
      <c r="N4350" s="2508">
        <v>102.0</v>
      </c>
      <c r="O4350" s="2508">
        <v>5.0</v>
      </c>
      <c r="P4350" s="2508">
        <v>0.1</v>
      </c>
    </row>
    <row r="4351">
      <c r="A4351" s="2505" t="s">
        <v>16</v>
      </c>
      <c r="B4351" s="2505" t="s">
        <v>783</v>
      </c>
      <c r="C4351" s="2506">
        <v>45719.583333333336</v>
      </c>
      <c r="D4351" s="2506">
        <v>45722.583333333336</v>
      </c>
      <c r="E4351" s="2508">
        <v>72.0</v>
      </c>
      <c r="F4351" s="2508" t="s">
        <v>333</v>
      </c>
      <c r="G4351" s="2508">
        <v>4.0</v>
      </c>
      <c r="H4351" s="2508">
        <v>73.0</v>
      </c>
      <c r="I4351" s="2508">
        <v>537.0</v>
      </c>
      <c r="J4351" s="2508">
        <v>109.0</v>
      </c>
      <c r="K4351" s="2510">
        <v>72232.0</v>
      </c>
      <c r="L4351" s="2510">
        <v>18058.0</v>
      </c>
      <c r="M4351" s="2508">
        <v>25.0</v>
      </c>
      <c r="N4351" s="2508">
        <v>88.0</v>
      </c>
      <c r="O4351" s="2508">
        <v>4.0</v>
      </c>
      <c r="P4351" s="2508">
        <v>0.1</v>
      </c>
    </row>
    <row r="4352">
      <c r="A4352" s="2505" t="s">
        <v>782</v>
      </c>
      <c r="B4352" s="2505" t="s">
        <v>783</v>
      </c>
      <c r="C4352" s="2506">
        <v>45502.625</v>
      </c>
      <c r="D4352" s="2506">
        <v>45505.583333333336</v>
      </c>
      <c r="E4352" s="2508">
        <v>71.0</v>
      </c>
      <c r="F4352" s="2508" t="s">
        <v>196</v>
      </c>
      <c r="G4352" s="2508">
        <v>6.0</v>
      </c>
      <c r="H4352" s="2508">
        <v>54.0</v>
      </c>
      <c r="I4352" s="2508">
        <v>611.0</v>
      </c>
      <c r="J4352" s="2508">
        <v>90.0</v>
      </c>
      <c r="K4352" s="2510">
        <v>110425.0</v>
      </c>
      <c r="L4352" s="2510">
        <v>11043.0</v>
      </c>
      <c r="M4352" s="2508">
        <v>34.0</v>
      </c>
      <c r="N4352" s="2508">
        <v>57.0</v>
      </c>
      <c r="O4352" s="2508">
        <v>10.0</v>
      </c>
      <c r="P4352" s="2508">
        <v>0.1</v>
      </c>
    </row>
    <row r="4353">
      <c r="A4353" s="2505" t="s">
        <v>46</v>
      </c>
      <c r="B4353" s="2505" t="s">
        <v>783</v>
      </c>
      <c r="C4353" s="2506">
        <v>45509.625</v>
      </c>
      <c r="D4353" s="2506">
        <v>45512.583333333336</v>
      </c>
      <c r="E4353" s="2508">
        <v>71.0</v>
      </c>
      <c r="F4353" s="2508" t="s">
        <v>196</v>
      </c>
      <c r="G4353" s="2508">
        <v>5.0</v>
      </c>
      <c r="H4353" s="2508">
        <v>42.0</v>
      </c>
      <c r="I4353" s="2508">
        <v>690.0</v>
      </c>
      <c r="J4353" s="2508">
        <v>75.0</v>
      </c>
      <c r="K4353" s="2510">
        <v>134041.0</v>
      </c>
      <c r="L4353" s="2510">
        <v>14893.0</v>
      </c>
      <c r="M4353" s="2508">
        <v>19.0</v>
      </c>
      <c r="N4353" s="2508">
        <v>71.0</v>
      </c>
      <c r="O4353" s="2508">
        <v>9.0</v>
      </c>
      <c r="P4353" s="2508">
        <v>0.1</v>
      </c>
    </row>
    <row r="4354">
      <c r="A4354" s="2505" t="s">
        <v>45</v>
      </c>
      <c r="B4354" s="2505" t="s">
        <v>783</v>
      </c>
      <c r="C4354" s="2506">
        <v>45516.625</v>
      </c>
      <c r="D4354" s="2506">
        <v>45519.583333333336</v>
      </c>
      <c r="E4354" s="2508">
        <v>71.0</v>
      </c>
      <c r="F4354" s="2508" t="s">
        <v>196</v>
      </c>
      <c r="G4354" s="2508">
        <v>5.0</v>
      </c>
      <c r="H4354" s="2508">
        <v>40.0</v>
      </c>
      <c r="I4354" s="2508">
        <v>652.0</v>
      </c>
      <c r="J4354" s="2508">
        <v>85.0</v>
      </c>
      <c r="K4354" s="2510">
        <v>95876.0</v>
      </c>
      <c r="L4354" s="2510">
        <v>13697.0</v>
      </c>
      <c r="M4354" s="2508">
        <v>14.0</v>
      </c>
      <c r="N4354" s="2508">
        <v>66.0</v>
      </c>
      <c r="O4354" s="2508">
        <v>7.0</v>
      </c>
      <c r="P4354" s="2508">
        <v>0.1</v>
      </c>
    </row>
    <row r="4355">
      <c r="A4355" s="2505" t="s">
        <v>44</v>
      </c>
      <c r="B4355" s="2505" t="s">
        <v>783</v>
      </c>
      <c r="C4355" s="2506">
        <v>45523.625</v>
      </c>
      <c r="D4355" s="2506">
        <v>45526.583333333336</v>
      </c>
      <c r="E4355" s="2508">
        <v>71.0</v>
      </c>
      <c r="F4355" s="2508" t="s">
        <v>196</v>
      </c>
      <c r="G4355" s="2508">
        <v>6.0</v>
      </c>
      <c r="H4355" s="2508">
        <v>37.0</v>
      </c>
      <c r="I4355" s="2508">
        <v>708.0</v>
      </c>
      <c r="J4355" s="2508">
        <v>85.0</v>
      </c>
      <c r="K4355" s="2510">
        <v>125360.0</v>
      </c>
      <c r="L4355" s="2510">
        <v>31340.0</v>
      </c>
      <c r="M4355" s="2508">
        <v>6.0</v>
      </c>
      <c r="N4355" s="2508">
        <v>150.0</v>
      </c>
      <c r="O4355" s="2508">
        <v>4.0</v>
      </c>
      <c r="P4355" s="2508">
        <v>0.1</v>
      </c>
    </row>
    <row r="4356">
      <c r="A4356" s="2505" t="s">
        <v>43</v>
      </c>
      <c r="B4356" s="2505" t="s">
        <v>783</v>
      </c>
      <c r="C4356" s="2506">
        <v>45530.625</v>
      </c>
      <c r="D4356" s="2506">
        <v>45533.583333333336</v>
      </c>
      <c r="E4356" s="2508">
        <v>71.0</v>
      </c>
      <c r="F4356" s="2508" t="s">
        <v>196</v>
      </c>
      <c r="G4356" s="2508">
        <v>5.0</v>
      </c>
      <c r="H4356" s="2508">
        <v>88.0</v>
      </c>
      <c r="I4356" s="2508">
        <v>463.0</v>
      </c>
      <c r="J4356" s="2508">
        <v>117.0</v>
      </c>
      <c r="K4356" s="2510">
        <v>62482.0</v>
      </c>
      <c r="L4356" s="2510">
        <v>7810.0</v>
      </c>
      <c r="M4356" s="2508">
        <v>48.0</v>
      </c>
      <c r="N4356" s="2508">
        <v>37.0</v>
      </c>
      <c r="O4356" s="2508">
        <v>8.0</v>
      </c>
      <c r="P4356" s="2508">
        <v>0.1</v>
      </c>
    </row>
    <row r="4357">
      <c r="A4357" s="2505" t="s">
        <v>42</v>
      </c>
      <c r="B4357" s="2505" t="s">
        <v>783</v>
      </c>
      <c r="C4357" s="2506">
        <v>45537.708333333336</v>
      </c>
      <c r="D4357" s="2506">
        <v>45540.666666666664</v>
      </c>
      <c r="E4357" s="2508">
        <v>71.0</v>
      </c>
      <c r="F4357" s="2508" t="s">
        <v>196</v>
      </c>
      <c r="G4357" s="2508">
        <v>4.0</v>
      </c>
      <c r="H4357" s="2508">
        <v>90.0</v>
      </c>
      <c r="I4357" s="2508">
        <v>465.0</v>
      </c>
      <c r="J4357" s="2508">
        <v>120.0</v>
      </c>
      <c r="K4357" s="2510">
        <v>72862.0</v>
      </c>
      <c r="L4357" s="2510">
        <v>6624.0</v>
      </c>
      <c r="M4357" s="2508">
        <v>61.0</v>
      </c>
      <c r="N4357" s="2508">
        <v>32.0</v>
      </c>
      <c r="O4357" s="2508">
        <v>11.0</v>
      </c>
      <c r="P4357" s="2508">
        <v>0.2</v>
      </c>
    </row>
    <row r="4358">
      <c r="A4358" s="2505" t="s">
        <v>41</v>
      </c>
      <c r="B4358" s="2505" t="s">
        <v>783</v>
      </c>
      <c r="C4358" s="2506">
        <v>45544.708333333336</v>
      </c>
      <c r="D4358" s="2506">
        <v>45547.583333333336</v>
      </c>
      <c r="E4358" s="2508">
        <v>69.0</v>
      </c>
      <c r="F4358" s="2508" t="s">
        <v>196</v>
      </c>
      <c r="G4358" s="2508">
        <v>4.0</v>
      </c>
      <c r="H4358" s="2508">
        <v>4.0</v>
      </c>
      <c r="I4358" s="2508">
        <v>927.0</v>
      </c>
      <c r="J4358" s="2508">
        <v>25.0</v>
      </c>
      <c r="K4358" s="2510">
        <v>578618.0</v>
      </c>
      <c r="L4358" s="2510">
        <v>115724.0</v>
      </c>
      <c r="M4358" s="2508">
        <v>1.0</v>
      </c>
      <c r="N4358" s="2508">
        <v>554.0</v>
      </c>
      <c r="O4358" s="2508">
        <v>5.0</v>
      </c>
      <c r="P4358" s="2508">
        <v>0.1</v>
      </c>
    </row>
    <row r="4359">
      <c r="A4359" s="2505" t="s">
        <v>40</v>
      </c>
      <c r="B4359" s="2505" t="s">
        <v>783</v>
      </c>
      <c r="C4359" s="2506">
        <v>45551.708333333336</v>
      </c>
      <c r="D4359" s="2506">
        <v>45554.583333333336</v>
      </c>
      <c r="E4359" s="2508">
        <v>69.0</v>
      </c>
      <c r="F4359" s="2508" t="s">
        <v>196</v>
      </c>
      <c r="G4359" s="2508">
        <v>7.0</v>
      </c>
      <c r="H4359" s="2508">
        <v>74.0</v>
      </c>
      <c r="I4359" s="2508">
        <v>570.0</v>
      </c>
      <c r="J4359" s="2508">
        <v>104.0</v>
      </c>
      <c r="K4359" s="2510">
        <v>71992.0</v>
      </c>
      <c r="L4359" s="2510">
        <v>10285.0</v>
      </c>
      <c r="M4359" s="2508">
        <v>31.0</v>
      </c>
      <c r="N4359" s="2508">
        <v>49.0</v>
      </c>
      <c r="O4359" s="2508">
        <v>7.0</v>
      </c>
      <c r="P4359" s="2508">
        <v>0.1</v>
      </c>
    </row>
    <row r="4360">
      <c r="A4360" s="2505" t="s">
        <v>39</v>
      </c>
      <c r="B4360" s="2505" t="s">
        <v>783</v>
      </c>
      <c r="C4360" s="2506">
        <v>45558.708333333336</v>
      </c>
      <c r="D4360" s="2506">
        <v>45561.583333333336</v>
      </c>
      <c r="E4360" s="2508">
        <v>69.0</v>
      </c>
      <c r="F4360" s="2508" t="s">
        <v>196</v>
      </c>
      <c r="G4360" s="2508">
        <v>4.0</v>
      </c>
      <c r="H4360" s="2508">
        <v>70.0</v>
      </c>
      <c r="I4360" s="2508">
        <v>556.0</v>
      </c>
      <c r="J4360" s="2508">
        <v>117.0</v>
      </c>
      <c r="K4360" s="2510">
        <v>83330.0</v>
      </c>
      <c r="L4360" s="2510">
        <v>13888.0</v>
      </c>
      <c r="M4360" s="2508">
        <v>29.0</v>
      </c>
      <c r="N4360" s="2508">
        <v>67.0</v>
      </c>
      <c r="O4360" s="2508">
        <v>6.0</v>
      </c>
      <c r="P4360" s="2508">
        <v>0.1</v>
      </c>
    </row>
    <row r="4361">
      <c r="A4361" s="2505" t="s">
        <v>38</v>
      </c>
      <c r="B4361" s="2505" t="s">
        <v>783</v>
      </c>
      <c r="C4361" s="2506">
        <v>45565.708333333336</v>
      </c>
      <c r="D4361" s="2506">
        <v>45568.583333333336</v>
      </c>
      <c r="E4361" s="2508">
        <v>69.0</v>
      </c>
      <c r="F4361" s="2508" t="s">
        <v>196</v>
      </c>
      <c r="G4361" s="2508">
        <v>4.0</v>
      </c>
      <c r="H4361" s="2508">
        <v>21.0</v>
      </c>
      <c r="I4361" s="2508">
        <v>808.0</v>
      </c>
      <c r="J4361" s="2508">
        <v>54.0</v>
      </c>
      <c r="K4361" s="2510">
        <v>259225.0</v>
      </c>
      <c r="L4361" s="2510">
        <v>37032.0</v>
      </c>
      <c r="M4361" s="2508">
        <v>6.0</v>
      </c>
      <c r="N4361" s="2508">
        <v>177.0</v>
      </c>
      <c r="O4361" s="2508">
        <v>7.0</v>
      </c>
      <c r="P4361" s="2508">
        <v>0.1</v>
      </c>
    </row>
    <row r="4362">
      <c r="A4362" s="2505" t="s">
        <v>37</v>
      </c>
      <c r="B4362" s="2505" t="s">
        <v>783</v>
      </c>
      <c r="C4362" s="2506">
        <v>45572.625</v>
      </c>
      <c r="D4362" s="2506">
        <v>45575.583333333336</v>
      </c>
      <c r="E4362" s="2508">
        <v>71.0</v>
      </c>
      <c r="F4362" s="2508" t="s">
        <v>196</v>
      </c>
      <c r="G4362" s="2508">
        <v>6.0</v>
      </c>
      <c r="H4362" s="2508">
        <v>34.0</v>
      </c>
      <c r="I4362" s="2508">
        <v>739.0</v>
      </c>
      <c r="J4362" s="2508">
        <v>72.0</v>
      </c>
      <c r="K4362" s="2510">
        <v>243160.0</v>
      </c>
      <c r="L4362" s="2510">
        <v>34737.0</v>
      </c>
      <c r="M4362" s="2508">
        <v>7.0</v>
      </c>
      <c r="N4362" s="2508">
        <v>166.0</v>
      </c>
      <c r="O4362" s="2508">
        <v>7.0</v>
      </c>
      <c r="P4362" s="2508">
        <v>0.1</v>
      </c>
    </row>
    <row r="4363">
      <c r="A4363" s="2505" t="s">
        <v>36</v>
      </c>
      <c r="B4363" s="2505" t="s">
        <v>783</v>
      </c>
      <c r="C4363" s="2506">
        <v>45579.625</v>
      </c>
      <c r="D4363" s="2506">
        <v>45582.583333333336</v>
      </c>
      <c r="E4363" s="2508">
        <v>71.0</v>
      </c>
      <c r="F4363" s="2508" t="s">
        <v>196</v>
      </c>
      <c r="G4363" s="2508">
        <v>6.0</v>
      </c>
      <c r="H4363" s="2508">
        <v>103.0</v>
      </c>
      <c r="I4363" s="2508">
        <v>463.0</v>
      </c>
      <c r="J4363" s="2508">
        <v>130.0</v>
      </c>
      <c r="K4363" s="2510">
        <v>77191.0</v>
      </c>
      <c r="L4363" s="2510">
        <v>11027.0</v>
      </c>
      <c r="M4363" s="2508">
        <v>42.0</v>
      </c>
      <c r="N4363" s="2508">
        <v>53.0</v>
      </c>
      <c r="O4363" s="2508">
        <v>7.0</v>
      </c>
      <c r="P4363" s="2508">
        <v>0.1</v>
      </c>
    </row>
    <row r="4364">
      <c r="A4364" s="2505" t="s">
        <v>35</v>
      </c>
      <c r="B4364" s="2505" t="s">
        <v>783</v>
      </c>
      <c r="C4364" s="2506">
        <v>45586.625</v>
      </c>
      <c r="D4364" s="2506">
        <v>45589.583333333336</v>
      </c>
      <c r="E4364" s="2508">
        <v>71.0</v>
      </c>
      <c r="F4364" s="2508" t="s">
        <v>196</v>
      </c>
      <c r="G4364" s="2508">
        <v>3.0</v>
      </c>
      <c r="H4364" s="2508">
        <v>47.0</v>
      </c>
      <c r="I4364" s="2508">
        <v>669.0</v>
      </c>
      <c r="J4364" s="2508">
        <v>86.0</v>
      </c>
      <c r="K4364" s="2510">
        <v>163671.0</v>
      </c>
      <c r="L4364" s="2510">
        <v>23382.0</v>
      </c>
      <c r="M4364" s="2508">
        <v>11.0</v>
      </c>
      <c r="N4364" s="2508">
        <v>108.0</v>
      </c>
      <c r="O4364" s="2508">
        <v>7.0</v>
      </c>
      <c r="P4364" s="2508">
        <v>0.1</v>
      </c>
    </row>
    <row r="4365">
      <c r="A4365" s="2505" t="s">
        <v>34</v>
      </c>
      <c r="B4365" s="2505" t="s">
        <v>783</v>
      </c>
      <c r="C4365" s="2506">
        <v>45593.583333333336</v>
      </c>
      <c r="D4365" s="2506">
        <v>45596.583333333336</v>
      </c>
      <c r="E4365" s="2508">
        <v>72.0</v>
      </c>
      <c r="F4365" s="2508" t="s">
        <v>196</v>
      </c>
      <c r="G4365" s="2508">
        <v>5.0</v>
      </c>
      <c r="H4365" s="2508">
        <v>62.0</v>
      </c>
      <c r="I4365" s="2508">
        <v>587.0</v>
      </c>
      <c r="J4365" s="2508">
        <v>100.0</v>
      </c>
      <c r="K4365" s="2510">
        <v>133658.0</v>
      </c>
      <c r="L4365" s="2510">
        <v>14851.0</v>
      </c>
      <c r="M4365" s="2508">
        <v>30.0</v>
      </c>
      <c r="N4365" s="2508">
        <v>69.0</v>
      </c>
      <c r="O4365" s="2508">
        <v>9.0</v>
      </c>
      <c r="P4365" s="2508">
        <v>0.1</v>
      </c>
    </row>
    <row r="4366">
      <c r="A4366" s="2505" t="s">
        <v>33</v>
      </c>
      <c r="B4366" s="2505" t="s">
        <v>783</v>
      </c>
      <c r="C4366" s="2506">
        <v>45600.583333333336</v>
      </c>
      <c r="D4366" s="2506">
        <v>45603.583333333336</v>
      </c>
      <c r="E4366" s="2508">
        <v>72.0</v>
      </c>
      <c r="F4366" s="2508" t="s">
        <v>196</v>
      </c>
      <c r="G4366" s="2508">
        <v>5.0</v>
      </c>
      <c r="H4366" s="2508">
        <v>52.0</v>
      </c>
      <c r="I4366" s="2508">
        <v>660.0</v>
      </c>
      <c r="J4366" s="2508">
        <v>87.0</v>
      </c>
      <c r="K4366" s="2510">
        <v>242569.0</v>
      </c>
      <c r="L4366" s="2510">
        <v>22052.0</v>
      </c>
      <c r="M4366" s="2508">
        <v>17.0</v>
      </c>
      <c r="N4366" s="2508">
        <v>102.0</v>
      </c>
      <c r="O4366" s="2508">
        <v>11.0</v>
      </c>
      <c r="P4366" s="2508">
        <v>0.2</v>
      </c>
    </row>
    <row r="4367">
      <c r="A4367" s="2505" t="s">
        <v>32</v>
      </c>
      <c r="B4367" s="2505" t="s">
        <v>783</v>
      </c>
      <c r="C4367" s="2506">
        <v>45607.583333333336</v>
      </c>
      <c r="D4367" s="2506">
        <v>45610.583333333336</v>
      </c>
      <c r="E4367" s="2508">
        <v>72.0</v>
      </c>
      <c r="F4367" s="2508" t="s">
        <v>196</v>
      </c>
      <c r="G4367" s="2508">
        <v>5.0</v>
      </c>
      <c r="H4367" s="2508">
        <v>31.0</v>
      </c>
      <c r="I4367" s="2508">
        <v>766.0</v>
      </c>
      <c r="J4367" s="2508">
        <v>72.0</v>
      </c>
      <c r="K4367" s="2510">
        <v>311418.0</v>
      </c>
      <c r="L4367" s="2510">
        <v>28311.0</v>
      </c>
      <c r="M4367" s="2508">
        <v>8.0</v>
      </c>
      <c r="N4367" s="2508">
        <v>131.0</v>
      </c>
      <c r="O4367" s="2508">
        <v>11.0</v>
      </c>
      <c r="P4367" s="2508">
        <v>0.2</v>
      </c>
    </row>
    <row r="4368">
      <c r="A4368" s="2505" t="s">
        <v>31</v>
      </c>
      <c r="B4368" s="2505" t="s">
        <v>783</v>
      </c>
      <c r="C4368" s="2506">
        <v>45614.583333333336</v>
      </c>
      <c r="D4368" s="2506">
        <v>45617.583333333336</v>
      </c>
      <c r="E4368" s="2508">
        <v>72.0</v>
      </c>
      <c r="F4368" s="2508" t="s">
        <v>196</v>
      </c>
      <c r="G4368" s="2508">
        <v>5.0</v>
      </c>
      <c r="H4368" s="2508">
        <v>70.0</v>
      </c>
      <c r="I4368" s="2508">
        <v>602.0</v>
      </c>
      <c r="J4368" s="2508">
        <v>101.0</v>
      </c>
      <c r="K4368" s="2510">
        <v>189004.0</v>
      </c>
      <c r="L4368" s="2510">
        <v>15750.0</v>
      </c>
      <c r="M4368" s="2508">
        <v>33.0</v>
      </c>
      <c r="N4368" s="2508">
        <v>73.0</v>
      </c>
      <c r="O4368" s="2508">
        <v>12.0</v>
      </c>
      <c r="P4368" s="2508">
        <v>0.2</v>
      </c>
    </row>
    <row r="4369">
      <c r="A4369" s="2505" t="s">
        <v>30</v>
      </c>
      <c r="B4369" s="2505" t="s">
        <v>783</v>
      </c>
      <c r="C4369" s="2506">
        <v>45621.583333333336</v>
      </c>
      <c r="D4369" s="2506">
        <v>45624.583333333336</v>
      </c>
      <c r="E4369" s="2508">
        <v>72.0</v>
      </c>
      <c r="F4369" s="2508" t="s">
        <v>196</v>
      </c>
      <c r="G4369" s="2508">
        <v>7.0</v>
      </c>
      <c r="H4369" s="2508">
        <v>73.0</v>
      </c>
      <c r="I4369" s="2508">
        <v>575.0</v>
      </c>
      <c r="J4369" s="2508">
        <v>110.0</v>
      </c>
      <c r="K4369" s="2510">
        <v>134408.0</v>
      </c>
      <c r="L4369" s="2510">
        <v>13441.0</v>
      </c>
      <c r="M4369" s="2508">
        <v>42.0</v>
      </c>
      <c r="N4369" s="2508">
        <v>62.0</v>
      </c>
      <c r="O4369" s="2508">
        <v>10.0</v>
      </c>
      <c r="P4369" s="2508">
        <v>0.1</v>
      </c>
    </row>
    <row r="4370">
      <c r="A4370" s="2505" t="s">
        <v>29</v>
      </c>
      <c r="B4370" s="2505" t="s">
        <v>783</v>
      </c>
      <c r="C4370" s="2506">
        <v>45628.583333333336</v>
      </c>
      <c r="D4370" s="2506">
        <v>45631.583333333336</v>
      </c>
      <c r="E4370" s="2508">
        <v>72.0</v>
      </c>
      <c r="F4370" s="2508" t="s">
        <v>196</v>
      </c>
      <c r="G4370" s="2508">
        <v>7.0</v>
      </c>
      <c r="H4370" s="2508">
        <v>115.0</v>
      </c>
      <c r="I4370" s="2508">
        <v>394.0</v>
      </c>
      <c r="J4370" s="2508">
        <v>136.0</v>
      </c>
      <c r="K4370" s="2510">
        <v>83024.0</v>
      </c>
      <c r="L4370" s="2510">
        <v>6919.0</v>
      </c>
      <c r="M4370" s="2508">
        <v>80.0</v>
      </c>
      <c r="N4370" s="2508">
        <v>32.0</v>
      </c>
      <c r="O4370" s="2508">
        <v>12.0</v>
      </c>
      <c r="P4370" s="2508">
        <v>0.2</v>
      </c>
    </row>
    <row r="4371">
      <c r="A4371" s="2505" t="s">
        <v>28</v>
      </c>
      <c r="B4371" s="2505" t="s">
        <v>783</v>
      </c>
      <c r="C4371" s="2506">
        <v>45635.583333333336</v>
      </c>
      <c r="D4371" s="2506">
        <v>45638.583333333336</v>
      </c>
      <c r="E4371" s="2508">
        <v>72.0</v>
      </c>
      <c r="F4371" s="2508" t="s">
        <v>196</v>
      </c>
      <c r="G4371" s="2508">
        <v>3.0</v>
      </c>
      <c r="H4371" s="2508">
        <v>17.0</v>
      </c>
      <c r="I4371" s="2508">
        <v>857.0</v>
      </c>
      <c r="J4371" s="2508">
        <v>50.0</v>
      </c>
      <c r="K4371" s="2510">
        <v>429565.0</v>
      </c>
      <c r="L4371" s="2510">
        <v>61366.0</v>
      </c>
      <c r="M4371" s="2508">
        <v>2.0</v>
      </c>
      <c r="N4371" s="2508">
        <v>283.0</v>
      </c>
      <c r="O4371" s="2508">
        <v>7.0</v>
      </c>
      <c r="P4371" s="2508">
        <v>0.1</v>
      </c>
    </row>
    <row r="4372">
      <c r="A4372" s="2505" t="s">
        <v>27</v>
      </c>
      <c r="B4372" s="2505" t="s">
        <v>783</v>
      </c>
      <c r="C4372" s="2506">
        <v>45642.583333333336</v>
      </c>
      <c r="D4372" s="2506">
        <v>45645.583333333336</v>
      </c>
      <c r="E4372" s="2508">
        <v>72.0</v>
      </c>
      <c r="F4372" s="2508" t="s">
        <v>196</v>
      </c>
      <c r="G4372" s="2508">
        <v>7.0</v>
      </c>
      <c r="H4372" s="2508">
        <v>66.0</v>
      </c>
      <c r="I4372" s="2508">
        <v>612.0</v>
      </c>
      <c r="J4372" s="2508">
        <v>103.0</v>
      </c>
      <c r="K4372" s="2510">
        <v>165135.0</v>
      </c>
      <c r="L4372" s="2510">
        <v>20642.0</v>
      </c>
      <c r="M4372" s="2508">
        <v>19.0</v>
      </c>
      <c r="N4372" s="2508">
        <v>95.0</v>
      </c>
      <c r="O4372" s="2508">
        <v>8.0</v>
      </c>
      <c r="P4372" s="2508">
        <v>0.1</v>
      </c>
    </row>
    <row r="4373">
      <c r="A4373" s="2505" t="s">
        <v>26</v>
      </c>
      <c r="B4373" s="2505" t="s">
        <v>783</v>
      </c>
      <c r="C4373" s="2506">
        <v>45649.583333333336</v>
      </c>
      <c r="D4373" s="2506">
        <v>45652.583333333336</v>
      </c>
      <c r="E4373" s="2508">
        <v>72.0</v>
      </c>
      <c r="F4373" s="2508" t="s">
        <v>196</v>
      </c>
      <c r="G4373" s="2508">
        <v>5.0</v>
      </c>
      <c r="H4373" s="2508">
        <v>97.0</v>
      </c>
      <c r="I4373" s="2508">
        <v>421.0</v>
      </c>
      <c r="J4373" s="2508">
        <v>123.0</v>
      </c>
      <c r="K4373" s="2510">
        <v>48100.0</v>
      </c>
      <c r="L4373" s="2510">
        <v>9620.0</v>
      </c>
      <c r="M4373" s="2508">
        <v>57.0</v>
      </c>
      <c r="N4373" s="2508">
        <v>44.0</v>
      </c>
      <c r="O4373" s="2508">
        <v>5.0</v>
      </c>
      <c r="P4373" s="2508">
        <v>0.1</v>
      </c>
    </row>
    <row r="4374">
      <c r="A4374" s="2505" t="s">
        <v>25</v>
      </c>
      <c r="B4374" s="2505" t="s">
        <v>783</v>
      </c>
      <c r="C4374" s="2506">
        <v>45656.583333333336</v>
      </c>
      <c r="D4374" s="2506">
        <v>45659.583333333336</v>
      </c>
      <c r="E4374" s="2508">
        <v>72.0</v>
      </c>
      <c r="F4374" s="2508" t="s">
        <v>196</v>
      </c>
      <c r="G4374" s="2508">
        <v>4.0</v>
      </c>
      <c r="H4374" s="2508">
        <v>54.0</v>
      </c>
      <c r="I4374" s="2508">
        <v>613.0</v>
      </c>
      <c r="J4374" s="2508">
        <v>94.0</v>
      </c>
      <c r="K4374" s="2510">
        <v>113256.0</v>
      </c>
      <c r="L4374" s="2510">
        <v>28314.0</v>
      </c>
      <c r="M4374" s="2508">
        <v>17.0</v>
      </c>
      <c r="N4374" s="2508">
        <v>131.0</v>
      </c>
      <c r="O4374" s="2508">
        <v>4.0</v>
      </c>
      <c r="P4374" s="2508">
        <v>0.1</v>
      </c>
    </row>
    <row r="4375">
      <c r="A4375" s="2505" t="s">
        <v>24</v>
      </c>
      <c r="B4375" s="2505" t="s">
        <v>783</v>
      </c>
      <c r="C4375" s="2506">
        <v>45663.583333333336</v>
      </c>
      <c r="D4375" s="2506">
        <v>45666.583333333336</v>
      </c>
      <c r="E4375" s="2508">
        <v>72.0</v>
      </c>
      <c r="F4375" s="2508" t="s">
        <v>196</v>
      </c>
      <c r="G4375" s="2508">
        <v>5.0</v>
      </c>
      <c r="H4375" s="2508">
        <v>41.0</v>
      </c>
      <c r="I4375" s="2508">
        <v>721.0</v>
      </c>
      <c r="J4375" s="2508">
        <v>78.0</v>
      </c>
      <c r="K4375" s="2510">
        <v>232803.0</v>
      </c>
      <c r="L4375" s="2510">
        <v>38801.0</v>
      </c>
      <c r="M4375" s="2508">
        <v>9.0</v>
      </c>
      <c r="N4375" s="2508">
        <v>179.0</v>
      </c>
      <c r="O4375" s="2508">
        <v>6.0</v>
      </c>
      <c r="P4375" s="2508">
        <v>0.1</v>
      </c>
    </row>
    <row r="4376">
      <c r="A4376" s="2505" t="s">
        <v>23</v>
      </c>
      <c r="B4376" s="2505" t="s">
        <v>783</v>
      </c>
      <c r="C4376" s="2506">
        <v>45670.583333333336</v>
      </c>
      <c r="D4376" s="2506">
        <v>45673.583333333336</v>
      </c>
      <c r="E4376" s="2508">
        <v>72.0</v>
      </c>
      <c r="F4376" s="2508" t="s">
        <v>196</v>
      </c>
      <c r="G4376" s="2508">
        <v>5.0</v>
      </c>
      <c r="H4376" s="2508">
        <v>21.0</v>
      </c>
      <c r="I4376" s="2508">
        <v>818.0</v>
      </c>
      <c r="J4376" s="2508">
        <v>41.0</v>
      </c>
      <c r="K4376" s="2510">
        <v>374147.0</v>
      </c>
      <c r="L4376" s="2510">
        <v>34013.0</v>
      </c>
      <c r="M4376" s="2508">
        <v>8.0</v>
      </c>
      <c r="N4376" s="2508">
        <v>157.0</v>
      </c>
      <c r="O4376" s="2508">
        <v>11.0</v>
      </c>
      <c r="P4376" s="2508">
        <v>0.2</v>
      </c>
    </row>
    <row r="4377">
      <c r="A4377" s="2505" t="s">
        <v>22</v>
      </c>
      <c r="B4377" s="2505" t="s">
        <v>783</v>
      </c>
      <c r="C4377" s="2506">
        <v>45677.583333333336</v>
      </c>
      <c r="D4377" s="2506">
        <v>45680.583333333336</v>
      </c>
      <c r="E4377" s="2508">
        <v>72.0</v>
      </c>
      <c r="F4377" s="2508" t="s">
        <v>196</v>
      </c>
      <c r="G4377" s="2508">
        <v>6.0</v>
      </c>
      <c r="H4377" s="2508">
        <v>51.0</v>
      </c>
      <c r="I4377" s="2508">
        <v>696.0</v>
      </c>
      <c r="J4377" s="2508">
        <v>82.0</v>
      </c>
      <c r="K4377" s="2510">
        <v>287071.0</v>
      </c>
      <c r="L4377" s="2510">
        <v>31897.0</v>
      </c>
      <c r="M4377" s="2508">
        <v>15.0</v>
      </c>
      <c r="N4377" s="2508">
        <v>147.0</v>
      </c>
      <c r="O4377" s="2508">
        <v>9.0</v>
      </c>
      <c r="P4377" s="2508">
        <v>0.1</v>
      </c>
    </row>
    <row r="4378">
      <c r="A4378" s="2505" t="s">
        <v>21</v>
      </c>
      <c r="B4378" s="2505" t="s">
        <v>783</v>
      </c>
      <c r="C4378" s="2506">
        <v>45684.583333333336</v>
      </c>
      <c r="D4378" s="2506">
        <v>45687.583333333336</v>
      </c>
      <c r="E4378" s="2508">
        <v>72.0</v>
      </c>
      <c r="F4378" s="2508" t="s">
        <v>196</v>
      </c>
      <c r="G4378" s="2508">
        <v>7.0</v>
      </c>
      <c r="H4378" s="2508">
        <v>85.0</v>
      </c>
      <c r="I4378" s="2508">
        <v>515.0</v>
      </c>
      <c r="J4378" s="2508">
        <v>119.0</v>
      </c>
      <c r="K4378" s="2510">
        <v>115389.0</v>
      </c>
      <c r="L4378" s="2510">
        <v>19232.0</v>
      </c>
      <c r="M4378" s="2508">
        <v>34.0</v>
      </c>
      <c r="N4378" s="2508">
        <v>89.0</v>
      </c>
      <c r="O4378" s="2508">
        <v>6.0</v>
      </c>
      <c r="P4378" s="2508">
        <v>0.1</v>
      </c>
    </row>
    <row r="4379">
      <c r="A4379" s="2505" t="s">
        <v>20</v>
      </c>
      <c r="B4379" s="2505" t="s">
        <v>783</v>
      </c>
      <c r="C4379" s="2506">
        <v>45691.583333333336</v>
      </c>
      <c r="D4379" s="2506">
        <v>45694.583333333336</v>
      </c>
      <c r="E4379" s="2508">
        <v>72.0</v>
      </c>
      <c r="F4379" s="2508" t="s">
        <v>196</v>
      </c>
      <c r="G4379" s="2508">
        <v>4.0</v>
      </c>
      <c r="H4379" s="2508">
        <v>125.0</v>
      </c>
      <c r="I4379" s="2508">
        <v>299.0</v>
      </c>
      <c r="J4379" s="2508">
        <v>143.0</v>
      </c>
      <c r="K4379" s="2510">
        <v>45361.0</v>
      </c>
      <c r="L4379" s="2510">
        <v>5670.0</v>
      </c>
      <c r="M4379" s="2508">
        <v>97.0</v>
      </c>
      <c r="N4379" s="2508">
        <v>26.0</v>
      </c>
      <c r="O4379" s="2508">
        <v>8.0</v>
      </c>
      <c r="P4379" s="2508">
        <v>0.1</v>
      </c>
    </row>
    <row r="4380">
      <c r="A4380" s="2505" t="s">
        <v>19</v>
      </c>
      <c r="B4380" s="2505" t="s">
        <v>783</v>
      </c>
      <c r="C4380" s="2506">
        <v>45698.583333333336</v>
      </c>
      <c r="D4380" s="2506">
        <v>45701.583333333336</v>
      </c>
      <c r="E4380" s="2508">
        <v>72.0</v>
      </c>
      <c r="F4380" s="2508" t="s">
        <v>196</v>
      </c>
      <c r="G4380" s="2508">
        <v>6.0</v>
      </c>
      <c r="H4380" s="2508">
        <v>40.0</v>
      </c>
      <c r="I4380" s="2508">
        <v>709.0</v>
      </c>
      <c r="J4380" s="2508">
        <v>73.0</v>
      </c>
      <c r="K4380" s="2510">
        <v>221418.0</v>
      </c>
      <c r="L4380" s="2510">
        <v>36903.0</v>
      </c>
      <c r="M4380" s="2508">
        <v>12.0</v>
      </c>
      <c r="N4380" s="2508">
        <v>170.0</v>
      </c>
      <c r="O4380" s="2508">
        <v>6.0</v>
      </c>
      <c r="P4380" s="2508">
        <v>0.1</v>
      </c>
    </row>
    <row r="4381">
      <c r="A4381" s="2505" t="s">
        <v>18</v>
      </c>
      <c r="B4381" s="2505" t="s">
        <v>783</v>
      </c>
      <c r="C4381" s="2506">
        <v>45705.583333333336</v>
      </c>
      <c r="D4381" s="2506">
        <v>45708.583333333336</v>
      </c>
      <c r="E4381" s="2508">
        <v>72.0</v>
      </c>
      <c r="F4381" s="2508" t="s">
        <v>196</v>
      </c>
      <c r="G4381" s="2508">
        <v>5.0</v>
      </c>
      <c r="H4381" s="2508">
        <v>26.0</v>
      </c>
      <c r="I4381" s="2508">
        <v>794.0</v>
      </c>
      <c r="J4381" s="2508">
        <v>55.0</v>
      </c>
      <c r="K4381" s="2510">
        <v>439729.0</v>
      </c>
      <c r="L4381" s="2510">
        <v>87946.0</v>
      </c>
      <c r="M4381" s="2508">
        <v>7.0</v>
      </c>
      <c r="N4381" s="2508">
        <v>406.0</v>
      </c>
      <c r="O4381" s="2508">
        <v>5.0</v>
      </c>
      <c r="P4381" s="2508">
        <v>0.1</v>
      </c>
    </row>
    <row r="4382">
      <c r="A4382" s="2505" t="s">
        <v>17</v>
      </c>
      <c r="B4382" s="2505" t="s">
        <v>783</v>
      </c>
      <c r="C4382" s="2506">
        <v>45712.583333333336</v>
      </c>
      <c r="D4382" s="2506">
        <v>45715.583333333336</v>
      </c>
      <c r="E4382" s="2508">
        <v>72.0</v>
      </c>
      <c r="F4382" s="2508" t="s">
        <v>196</v>
      </c>
      <c r="G4382" s="2508">
        <v>6.0</v>
      </c>
      <c r="H4382" s="2508">
        <v>19.0</v>
      </c>
      <c r="I4382" s="2508">
        <v>830.0</v>
      </c>
      <c r="J4382" s="2508">
        <v>48.0</v>
      </c>
      <c r="K4382" s="2510">
        <v>469989.0</v>
      </c>
      <c r="L4382" s="2510">
        <v>52221.0</v>
      </c>
      <c r="M4382" s="2508">
        <v>5.0</v>
      </c>
      <c r="N4382" s="2508">
        <v>241.0</v>
      </c>
      <c r="O4382" s="2508">
        <v>9.0</v>
      </c>
      <c r="P4382" s="2508">
        <v>0.1</v>
      </c>
    </row>
    <row r="4383">
      <c r="A4383" s="2505" t="s">
        <v>16</v>
      </c>
      <c r="B4383" s="2505" t="s">
        <v>783</v>
      </c>
      <c r="C4383" s="2506">
        <v>45719.583333333336</v>
      </c>
      <c r="D4383" s="2506">
        <v>45722.583333333336</v>
      </c>
      <c r="E4383" s="2508">
        <v>72.0</v>
      </c>
      <c r="F4383" s="2508" t="s">
        <v>196</v>
      </c>
      <c r="G4383" s="2508">
        <v>7.0</v>
      </c>
      <c r="H4383" s="2508">
        <v>11.0</v>
      </c>
      <c r="I4383" s="2508">
        <v>905.0</v>
      </c>
      <c r="J4383" s="2508">
        <v>31.0</v>
      </c>
      <c r="K4383" s="2510">
        <v>675907.0</v>
      </c>
      <c r="L4383" s="2510">
        <v>135181.0</v>
      </c>
      <c r="M4383" s="2508">
        <v>2.0</v>
      </c>
      <c r="N4383" s="2508">
        <v>624.0</v>
      </c>
      <c r="O4383" s="2508">
        <v>5.0</v>
      </c>
      <c r="P4383" s="2508">
        <v>0.1</v>
      </c>
    </row>
    <row r="4384">
      <c r="A4384" s="2505" t="s">
        <v>782</v>
      </c>
      <c r="B4384" s="2505" t="s">
        <v>783</v>
      </c>
      <c r="C4384" s="2506">
        <v>45502.625</v>
      </c>
      <c r="D4384" s="2506">
        <v>45505.583333333336</v>
      </c>
      <c r="E4384" s="2508">
        <v>71.0</v>
      </c>
      <c r="F4384" s="2508" t="s">
        <v>572</v>
      </c>
      <c r="G4384" s="2508">
        <v>3.0</v>
      </c>
      <c r="H4384" s="2508">
        <v>115.0</v>
      </c>
      <c r="I4384" s="2508">
        <v>351.0</v>
      </c>
      <c r="J4384" s="2508">
        <v>112.0</v>
      </c>
      <c r="K4384" s="2510">
        <v>61334.0</v>
      </c>
      <c r="L4384" s="2510">
        <v>5111.0</v>
      </c>
      <c r="M4384" s="2508">
        <v>100.0</v>
      </c>
      <c r="N4384" s="2508">
        <v>17.0</v>
      </c>
      <c r="O4384" s="2508">
        <v>12.0</v>
      </c>
      <c r="P4384" s="2508">
        <v>0.2</v>
      </c>
    </row>
    <row r="4385">
      <c r="A4385" s="2505" t="s">
        <v>46</v>
      </c>
      <c r="B4385" s="2505" t="s">
        <v>783</v>
      </c>
      <c r="C4385" s="2506">
        <v>45509.625</v>
      </c>
      <c r="D4385" s="2506">
        <v>45512.583333333336</v>
      </c>
      <c r="E4385" s="2508">
        <v>71.0</v>
      </c>
      <c r="F4385" s="2508" t="s">
        <v>572</v>
      </c>
      <c r="G4385" s="2508">
        <v>3.0</v>
      </c>
      <c r="H4385" s="2508">
        <v>104.0</v>
      </c>
      <c r="I4385" s="2508">
        <v>378.0</v>
      </c>
      <c r="J4385" s="2508">
        <v>101.0</v>
      </c>
      <c r="K4385" s="2510">
        <v>71447.0</v>
      </c>
      <c r="L4385" s="2510">
        <v>4203.0</v>
      </c>
      <c r="M4385" s="2508">
        <v>121.0</v>
      </c>
      <c r="N4385" s="2508">
        <v>13.0</v>
      </c>
      <c r="O4385" s="2508">
        <v>17.0</v>
      </c>
      <c r="P4385" s="2508">
        <v>0.2</v>
      </c>
    </row>
    <row r="4386">
      <c r="A4386" s="2505" t="s">
        <v>45</v>
      </c>
      <c r="B4386" s="2505" t="s">
        <v>783</v>
      </c>
      <c r="C4386" s="2506">
        <v>45516.625</v>
      </c>
      <c r="D4386" s="2506">
        <v>45519.583333333336</v>
      </c>
      <c r="E4386" s="2508">
        <v>71.0</v>
      </c>
      <c r="F4386" s="2508" t="s">
        <v>572</v>
      </c>
      <c r="G4386" s="2508">
        <v>7.0</v>
      </c>
      <c r="H4386" s="2508">
        <v>45.0</v>
      </c>
      <c r="I4386" s="2508">
        <v>628.0</v>
      </c>
      <c r="J4386" s="2508">
        <v>73.0</v>
      </c>
      <c r="K4386" s="2510">
        <v>131710.0</v>
      </c>
      <c r="L4386" s="2510">
        <v>11974.0</v>
      </c>
      <c r="M4386" s="2508">
        <v>39.0</v>
      </c>
      <c r="N4386" s="2508">
        <v>38.0</v>
      </c>
      <c r="O4386" s="2508">
        <v>11.0</v>
      </c>
      <c r="P4386" s="2508">
        <v>0.2</v>
      </c>
    </row>
    <row r="4387">
      <c r="A4387" s="2505" t="s">
        <v>44</v>
      </c>
      <c r="B4387" s="2505" t="s">
        <v>783</v>
      </c>
      <c r="C4387" s="2506">
        <v>45523.625</v>
      </c>
      <c r="D4387" s="2506">
        <v>45526.583333333336</v>
      </c>
      <c r="E4387" s="2508">
        <v>71.0</v>
      </c>
      <c r="F4387" s="2508" t="s">
        <v>572</v>
      </c>
      <c r="G4387" s="2508">
        <v>4.0</v>
      </c>
      <c r="H4387" s="2508">
        <v>129.0</v>
      </c>
      <c r="I4387" s="2508">
        <v>325.0</v>
      </c>
      <c r="J4387" s="2508">
        <v>118.0</v>
      </c>
      <c r="K4387" s="2510">
        <v>60556.0</v>
      </c>
      <c r="L4387" s="2510">
        <v>4325.0</v>
      </c>
      <c r="M4387" s="2508">
        <v>120.0</v>
      </c>
      <c r="N4387" s="2508">
        <v>14.0</v>
      </c>
      <c r="O4387" s="2508">
        <v>14.0</v>
      </c>
      <c r="P4387" s="2508">
        <v>0.2</v>
      </c>
    </row>
    <row r="4388">
      <c r="A4388" s="2505" t="s">
        <v>43</v>
      </c>
      <c r="B4388" s="2505" t="s">
        <v>783</v>
      </c>
      <c r="C4388" s="2506">
        <v>45530.625</v>
      </c>
      <c r="D4388" s="2506">
        <v>45533.583333333336</v>
      </c>
      <c r="E4388" s="2508">
        <v>71.0</v>
      </c>
      <c r="F4388" s="2508" t="s">
        <v>572</v>
      </c>
      <c r="G4388" s="2508">
        <v>3.0</v>
      </c>
      <c r="H4388" s="2508">
        <v>95.0</v>
      </c>
      <c r="I4388" s="2508">
        <v>415.0</v>
      </c>
      <c r="J4388" s="2508">
        <v>91.0</v>
      </c>
      <c r="K4388" s="2510">
        <v>105034.0</v>
      </c>
      <c r="L4388" s="2510">
        <v>3388.0</v>
      </c>
      <c r="M4388" s="2508">
        <v>131.0</v>
      </c>
      <c r="N4388" s="2508">
        <v>11.0</v>
      </c>
      <c r="O4388" s="2508">
        <v>31.0</v>
      </c>
      <c r="P4388" s="2508">
        <v>0.4</v>
      </c>
    </row>
    <row r="4389">
      <c r="A4389" s="2505" t="s">
        <v>42</v>
      </c>
      <c r="B4389" s="2505" t="s">
        <v>783</v>
      </c>
      <c r="C4389" s="2506">
        <v>45537.708333333336</v>
      </c>
      <c r="D4389" s="2506">
        <v>45540.666666666664</v>
      </c>
      <c r="E4389" s="2508">
        <v>71.0</v>
      </c>
      <c r="F4389" s="2508" t="s">
        <v>572</v>
      </c>
      <c r="G4389" s="2508">
        <v>3.0</v>
      </c>
      <c r="H4389" s="2508">
        <v>116.0</v>
      </c>
      <c r="I4389" s="2508">
        <v>368.0</v>
      </c>
      <c r="J4389" s="2508">
        <v>110.0</v>
      </c>
      <c r="K4389" s="2510">
        <v>90426.0</v>
      </c>
      <c r="L4389" s="2510">
        <v>4521.0</v>
      </c>
      <c r="M4389" s="2508">
        <v>123.0</v>
      </c>
      <c r="N4389" s="2508">
        <v>14.0</v>
      </c>
      <c r="O4389" s="2508">
        <v>20.0</v>
      </c>
      <c r="P4389" s="2508">
        <v>0.3</v>
      </c>
    </row>
    <row r="4390">
      <c r="A4390" s="2505" t="s">
        <v>41</v>
      </c>
      <c r="B4390" s="2505" t="s">
        <v>783</v>
      </c>
      <c r="C4390" s="2506">
        <v>45544.708333333336</v>
      </c>
      <c r="D4390" s="2506">
        <v>45547.583333333336</v>
      </c>
      <c r="E4390" s="2508">
        <v>69.0</v>
      </c>
      <c r="F4390" s="2508" t="s">
        <v>572</v>
      </c>
      <c r="G4390" s="2508">
        <v>4.0</v>
      </c>
      <c r="H4390" s="2508">
        <v>3.0</v>
      </c>
      <c r="I4390" s="2508">
        <v>961.0</v>
      </c>
      <c r="J4390" s="2508">
        <v>9.0</v>
      </c>
      <c r="K4390" s="2510">
        <v>1404349.0</v>
      </c>
      <c r="L4390" s="2510">
        <v>58515.0</v>
      </c>
      <c r="M4390" s="2508">
        <v>4.0</v>
      </c>
      <c r="N4390" s="2508">
        <v>186.0</v>
      </c>
      <c r="O4390" s="2508">
        <v>24.0</v>
      </c>
      <c r="P4390" s="2508">
        <v>0.3</v>
      </c>
    </row>
    <row r="4391">
      <c r="A4391" s="2505" t="s">
        <v>40</v>
      </c>
      <c r="B4391" s="2505" t="s">
        <v>783</v>
      </c>
      <c r="C4391" s="2506">
        <v>45551.708333333336</v>
      </c>
      <c r="D4391" s="2506">
        <v>45554.583333333336</v>
      </c>
      <c r="E4391" s="2508">
        <v>69.0</v>
      </c>
      <c r="F4391" s="2508" t="s">
        <v>572</v>
      </c>
      <c r="G4391" s="2508">
        <v>7.0</v>
      </c>
      <c r="H4391" s="2508">
        <v>64.0</v>
      </c>
      <c r="I4391" s="2508">
        <v>630.0</v>
      </c>
      <c r="J4391" s="2508">
        <v>62.0</v>
      </c>
      <c r="K4391" s="2510">
        <v>188927.0</v>
      </c>
      <c r="L4391" s="2510">
        <v>7266.0</v>
      </c>
      <c r="M4391" s="2508">
        <v>79.0</v>
      </c>
      <c r="N4391" s="2508">
        <v>23.0</v>
      </c>
      <c r="O4391" s="2508">
        <v>26.0</v>
      </c>
      <c r="P4391" s="2508">
        <v>0.4</v>
      </c>
    </row>
    <row r="4392">
      <c r="A4392" s="2505" t="s">
        <v>39</v>
      </c>
      <c r="B4392" s="2505" t="s">
        <v>783</v>
      </c>
      <c r="C4392" s="2506">
        <v>45558.708333333336</v>
      </c>
      <c r="D4392" s="2506">
        <v>45561.583333333336</v>
      </c>
      <c r="E4392" s="2508">
        <v>69.0</v>
      </c>
      <c r="F4392" s="2508" t="s">
        <v>572</v>
      </c>
      <c r="G4392" s="2508">
        <v>4.0</v>
      </c>
      <c r="H4392" s="2508">
        <v>81.0</v>
      </c>
      <c r="I4392" s="2508">
        <v>535.0</v>
      </c>
      <c r="J4392" s="2508">
        <v>88.0</v>
      </c>
      <c r="K4392" s="2510">
        <v>139112.0</v>
      </c>
      <c r="L4392" s="2510">
        <v>6323.0</v>
      </c>
      <c r="M4392" s="2508">
        <v>103.0</v>
      </c>
      <c r="N4392" s="2508">
        <v>20.0</v>
      </c>
      <c r="O4392" s="2508">
        <v>22.0</v>
      </c>
      <c r="P4392" s="2508">
        <v>0.3</v>
      </c>
    </row>
    <row r="4393">
      <c r="A4393" s="2505" t="s">
        <v>38</v>
      </c>
      <c r="B4393" s="2505" t="s">
        <v>783</v>
      </c>
      <c r="C4393" s="2506">
        <v>45565.708333333336</v>
      </c>
      <c r="D4393" s="2506">
        <v>45568.583333333336</v>
      </c>
      <c r="E4393" s="2508">
        <v>69.0</v>
      </c>
      <c r="F4393" s="2508" t="s">
        <v>572</v>
      </c>
      <c r="G4393" s="2508">
        <v>4.0</v>
      </c>
      <c r="H4393" s="2508">
        <v>120.0</v>
      </c>
      <c r="I4393" s="2508">
        <v>350.0</v>
      </c>
      <c r="J4393" s="2508">
        <v>117.0</v>
      </c>
      <c r="K4393" s="2510">
        <v>78581.0</v>
      </c>
      <c r="L4393" s="2510">
        <v>3572.0</v>
      </c>
      <c r="M4393" s="2508">
        <v>136.0</v>
      </c>
      <c r="N4393" s="2508">
        <v>11.0</v>
      </c>
      <c r="O4393" s="2508">
        <v>22.0</v>
      </c>
      <c r="P4393" s="2508">
        <v>0.3</v>
      </c>
    </row>
    <row r="4394">
      <c r="A4394" s="2505" t="s">
        <v>37</v>
      </c>
      <c r="B4394" s="2505" t="s">
        <v>783</v>
      </c>
      <c r="C4394" s="2506">
        <v>45572.625</v>
      </c>
      <c r="D4394" s="2506">
        <v>45575.583333333336</v>
      </c>
      <c r="E4394" s="2508">
        <v>71.0</v>
      </c>
      <c r="F4394" s="2508" t="s">
        <v>572</v>
      </c>
      <c r="G4394" s="2508">
        <v>3.0</v>
      </c>
      <c r="H4394" s="2508">
        <v>132.0</v>
      </c>
      <c r="I4394" s="2508">
        <v>311.0</v>
      </c>
      <c r="J4394" s="2508">
        <v>122.0</v>
      </c>
      <c r="K4394" s="2510">
        <v>93462.0</v>
      </c>
      <c r="L4394" s="2510">
        <v>3015.0</v>
      </c>
      <c r="M4394" s="2508">
        <v>156.0</v>
      </c>
      <c r="N4394" s="2508">
        <v>10.0</v>
      </c>
      <c r="O4394" s="2508">
        <v>31.0</v>
      </c>
      <c r="P4394" s="2508">
        <v>0.4</v>
      </c>
    </row>
    <row r="4395">
      <c r="A4395" s="2505" t="s">
        <v>36</v>
      </c>
      <c r="B4395" s="2505" t="s">
        <v>783</v>
      </c>
      <c r="C4395" s="2506">
        <v>45579.625</v>
      </c>
      <c r="D4395" s="2506">
        <v>45582.583333333336</v>
      </c>
      <c r="E4395" s="2508">
        <v>71.0</v>
      </c>
      <c r="F4395" s="2508" t="s">
        <v>572</v>
      </c>
      <c r="G4395" s="2508">
        <v>2.0</v>
      </c>
      <c r="H4395" s="2508">
        <v>131.0</v>
      </c>
      <c r="I4395" s="2508">
        <v>283.0</v>
      </c>
      <c r="J4395" s="2508">
        <v>132.0</v>
      </c>
      <c r="K4395" s="2510">
        <v>76244.0</v>
      </c>
      <c r="L4395" s="2510">
        <v>3177.0</v>
      </c>
      <c r="M4395" s="2508">
        <v>150.0</v>
      </c>
      <c r="N4395" s="2508">
        <v>10.0</v>
      </c>
      <c r="O4395" s="2508">
        <v>24.0</v>
      </c>
      <c r="P4395" s="2508">
        <v>0.3</v>
      </c>
    </row>
    <row r="4396">
      <c r="A4396" s="2505" t="s">
        <v>35</v>
      </c>
      <c r="B4396" s="2505" t="s">
        <v>783</v>
      </c>
      <c r="C4396" s="2506">
        <v>45586.625</v>
      </c>
      <c r="D4396" s="2506">
        <v>45589.583333333336</v>
      </c>
      <c r="E4396" s="2508">
        <v>71.0</v>
      </c>
      <c r="F4396" s="2508" t="s">
        <v>572</v>
      </c>
      <c r="G4396" s="2508">
        <v>2.0</v>
      </c>
      <c r="H4396" s="2508">
        <v>33.0</v>
      </c>
      <c r="I4396" s="2508">
        <v>744.0</v>
      </c>
      <c r="J4396" s="2508">
        <v>23.0</v>
      </c>
      <c r="K4396" s="2510">
        <v>629606.0</v>
      </c>
      <c r="L4396" s="2510">
        <v>6113.0</v>
      </c>
      <c r="M4396" s="2508">
        <v>103.0</v>
      </c>
      <c r="N4396" s="2508">
        <v>19.0</v>
      </c>
      <c r="O4396" s="2508">
        <v>103.0</v>
      </c>
      <c r="P4396" s="2508">
        <v>1.5</v>
      </c>
    </row>
    <row r="4397">
      <c r="A4397" s="2505" t="s">
        <v>34</v>
      </c>
      <c r="B4397" s="2505" t="s">
        <v>783</v>
      </c>
      <c r="C4397" s="2506">
        <v>45593.583333333336</v>
      </c>
      <c r="D4397" s="2506">
        <v>45596.583333333336</v>
      </c>
      <c r="E4397" s="2508">
        <v>72.0</v>
      </c>
      <c r="F4397" s="2508" t="s">
        <v>572</v>
      </c>
      <c r="G4397" s="2508">
        <v>8.0</v>
      </c>
      <c r="H4397" s="2508">
        <v>119.0</v>
      </c>
      <c r="I4397" s="2508">
        <v>360.0</v>
      </c>
      <c r="J4397" s="2508">
        <v>108.0</v>
      </c>
      <c r="K4397" s="2510">
        <v>116019.0</v>
      </c>
      <c r="L4397" s="2510">
        <v>4297.0</v>
      </c>
      <c r="M4397" s="2508">
        <v>142.0</v>
      </c>
      <c r="N4397" s="2508">
        <v>13.0</v>
      </c>
      <c r="O4397" s="2508">
        <v>27.0</v>
      </c>
      <c r="P4397" s="2508">
        <v>0.4</v>
      </c>
    </row>
    <row r="4398">
      <c r="A4398" s="2505" t="s">
        <v>33</v>
      </c>
      <c r="B4398" s="2505" t="s">
        <v>783</v>
      </c>
      <c r="C4398" s="2506">
        <v>45600.583333333336</v>
      </c>
      <c r="D4398" s="2506">
        <v>45603.583333333336</v>
      </c>
      <c r="E4398" s="2508">
        <v>72.0</v>
      </c>
      <c r="F4398" s="2508" t="s">
        <v>572</v>
      </c>
      <c r="G4398" s="2508">
        <v>4.0</v>
      </c>
      <c r="H4398" s="2508">
        <v>164.0</v>
      </c>
      <c r="I4398" s="2508">
        <v>128.0</v>
      </c>
      <c r="J4398" s="2508">
        <v>157.0</v>
      </c>
      <c r="K4398" s="2510">
        <v>33863.0</v>
      </c>
      <c r="L4398" s="2510">
        <v>3078.0</v>
      </c>
      <c r="M4398" s="2508">
        <v>153.0</v>
      </c>
      <c r="N4398" s="2508">
        <v>9.0</v>
      </c>
      <c r="O4398" s="2508">
        <v>11.0</v>
      </c>
      <c r="P4398" s="2508">
        <v>0.2</v>
      </c>
    </row>
    <row r="4399">
      <c r="A4399" s="2505" t="s">
        <v>32</v>
      </c>
      <c r="B4399" s="2505" t="s">
        <v>783</v>
      </c>
      <c r="C4399" s="2506">
        <v>45607.583333333336</v>
      </c>
      <c r="D4399" s="2506">
        <v>45610.583333333336</v>
      </c>
      <c r="E4399" s="2508">
        <v>72.0</v>
      </c>
      <c r="F4399" s="2508" t="s">
        <v>572</v>
      </c>
      <c r="G4399" s="2508">
        <v>2.0</v>
      </c>
      <c r="H4399" s="2508">
        <v>129.0</v>
      </c>
      <c r="I4399" s="2508">
        <v>326.0</v>
      </c>
      <c r="J4399" s="2508">
        <v>125.0</v>
      </c>
      <c r="K4399" s="2510">
        <v>114751.0</v>
      </c>
      <c r="L4399" s="2510">
        <v>5738.0</v>
      </c>
      <c r="M4399" s="2508">
        <v>123.0</v>
      </c>
      <c r="N4399" s="2508">
        <v>18.0</v>
      </c>
      <c r="O4399" s="2508">
        <v>20.0</v>
      </c>
      <c r="P4399" s="2508">
        <v>0.3</v>
      </c>
    </row>
    <row r="4400">
      <c r="A4400" s="2505" t="s">
        <v>31</v>
      </c>
      <c r="B4400" s="2505" t="s">
        <v>783</v>
      </c>
      <c r="C4400" s="2506">
        <v>45614.583333333336</v>
      </c>
      <c r="D4400" s="2506">
        <v>45617.583333333336</v>
      </c>
      <c r="E4400" s="2508">
        <v>72.0</v>
      </c>
      <c r="F4400" s="2508" t="s">
        <v>572</v>
      </c>
      <c r="G4400" s="2508">
        <v>4.0</v>
      </c>
      <c r="H4400" s="2508">
        <v>101.0</v>
      </c>
      <c r="I4400" s="2508">
        <v>420.0</v>
      </c>
      <c r="J4400" s="2508">
        <v>108.0</v>
      </c>
      <c r="K4400" s="2510">
        <v>156022.0</v>
      </c>
      <c r="L4400" s="2510">
        <v>8668.0</v>
      </c>
      <c r="M4400" s="2508">
        <v>97.0</v>
      </c>
      <c r="N4400" s="2508">
        <v>27.0</v>
      </c>
      <c r="O4400" s="2508">
        <v>18.0</v>
      </c>
      <c r="P4400" s="2508">
        <v>0.3</v>
      </c>
    </row>
    <row r="4401">
      <c r="A4401" s="2505" t="s">
        <v>30</v>
      </c>
      <c r="B4401" s="2505" t="s">
        <v>783</v>
      </c>
      <c r="C4401" s="2506">
        <v>45621.583333333336</v>
      </c>
      <c r="D4401" s="2506">
        <v>45624.583333333336</v>
      </c>
      <c r="E4401" s="2508">
        <v>72.0</v>
      </c>
      <c r="F4401" s="2508" t="s">
        <v>572</v>
      </c>
      <c r="G4401" s="2508">
        <v>4.0</v>
      </c>
      <c r="H4401" s="2508">
        <v>118.0</v>
      </c>
      <c r="I4401" s="2508">
        <v>348.0</v>
      </c>
      <c r="J4401" s="2508">
        <v>118.0</v>
      </c>
      <c r="K4401" s="2510">
        <v>112898.0</v>
      </c>
      <c r="L4401" s="2510">
        <v>5376.0</v>
      </c>
      <c r="M4401" s="2508">
        <v>129.0</v>
      </c>
      <c r="N4401" s="2508">
        <v>17.0</v>
      </c>
      <c r="O4401" s="2508">
        <v>21.0</v>
      </c>
      <c r="P4401" s="2508">
        <v>0.3</v>
      </c>
    </row>
    <row r="4402">
      <c r="A4402" s="2505" t="s">
        <v>29</v>
      </c>
      <c r="B4402" s="2505" t="s">
        <v>783</v>
      </c>
      <c r="C4402" s="2506">
        <v>45628.583333333336</v>
      </c>
      <c r="D4402" s="2506">
        <v>45631.583333333336</v>
      </c>
      <c r="E4402" s="2508">
        <v>72.0</v>
      </c>
      <c r="F4402" s="2508" t="s">
        <v>572</v>
      </c>
      <c r="G4402" s="2508">
        <v>3.0</v>
      </c>
      <c r="H4402" s="2508">
        <v>49.0</v>
      </c>
      <c r="I4402" s="2508">
        <v>698.0</v>
      </c>
      <c r="J4402" s="2508">
        <v>68.0</v>
      </c>
      <c r="K4402" s="2510">
        <v>333195.0</v>
      </c>
      <c r="L4402" s="2510">
        <v>17537.0</v>
      </c>
      <c r="M4402" s="2508">
        <v>46.0</v>
      </c>
      <c r="N4402" s="2508">
        <v>54.0</v>
      </c>
      <c r="O4402" s="2508">
        <v>19.0</v>
      </c>
      <c r="P4402" s="2508">
        <v>0.3</v>
      </c>
    </row>
    <row r="4403">
      <c r="A4403" s="2505" t="s">
        <v>28</v>
      </c>
      <c r="B4403" s="2505" t="s">
        <v>783</v>
      </c>
      <c r="C4403" s="2506">
        <v>45635.583333333336</v>
      </c>
      <c r="D4403" s="2506">
        <v>45638.583333333336</v>
      </c>
      <c r="E4403" s="2508">
        <v>72.0</v>
      </c>
      <c r="F4403" s="2508" t="s">
        <v>572</v>
      </c>
      <c r="G4403" s="2508">
        <v>7.0</v>
      </c>
      <c r="H4403" s="2508">
        <v>63.0</v>
      </c>
      <c r="I4403" s="2508">
        <v>610.0</v>
      </c>
      <c r="J4403" s="2508">
        <v>68.0</v>
      </c>
      <c r="K4403" s="2510">
        <v>280181.0</v>
      </c>
      <c r="L4403" s="2510">
        <v>9661.0</v>
      </c>
      <c r="M4403" s="2508">
        <v>94.0</v>
      </c>
      <c r="N4403" s="2508">
        <v>30.0</v>
      </c>
      <c r="O4403" s="2508">
        <v>29.0</v>
      </c>
      <c r="P4403" s="2508">
        <v>0.4</v>
      </c>
    </row>
    <row r="4404">
      <c r="A4404" s="2505" t="s">
        <v>27</v>
      </c>
      <c r="B4404" s="2505" t="s">
        <v>783</v>
      </c>
      <c r="C4404" s="2506">
        <v>45642.583333333336</v>
      </c>
      <c r="D4404" s="2506">
        <v>45645.583333333336</v>
      </c>
      <c r="E4404" s="2508">
        <v>72.0</v>
      </c>
      <c r="F4404" s="2508" t="s">
        <v>572</v>
      </c>
      <c r="G4404" s="2508">
        <v>6.0</v>
      </c>
      <c r="H4404" s="2508">
        <v>79.0</v>
      </c>
      <c r="I4404" s="2508">
        <v>544.0</v>
      </c>
      <c r="J4404" s="2508">
        <v>85.0</v>
      </c>
      <c r="K4404" s="2510">
        <v>230881.0</v>
      </c>
      <c r="L4404" s="2510">
        <v>8551.0</v>
      </c>
      <c r="M4404" s="2508">
        <v>98.0</v>
      </c>
      <c r="N4404" s="2508">
        <v>26.0</v>
      </c>
      <c r="O4404" s="2508">
        <v>27.0</v>
      </c>
      <c r="P4404" s="2508">
        <v>0.4</v>
      </c>
    </row>
    <row r="4405">
      <c r="A4405" s="2505" t="s">
        <v>26</v>
      </c>
      <c r="B4405" s="2505" t="s">
        <v>783</v>
      </c>
      <c r="C4405" s="2506">
        <v>45649.583333333336</v>
      </c>
      <c r="D4405" s="2506">
        <v>45652.583333333336</v>
      </c>
      <c r="E4405" s="2508">
        <v>72.0</v>
      </c>
      <c r="F4405" s="2508" t="s">
        <v>572</v>
      </c>
      <c r="G4405" s="2508">
        <v>6.0</v>
      </c>
      <c r="H4405" s="2508">
        <v>91.0</v>
      </c>
      <c r="I4405" s="2508">
        <v>438.0</v>
      </c>
      <c r="J4405" s="2508">
        <v>99.0</v>
      </c>
      <c r="K4405" s="2510">
        <v>94355.0</v>
      </c>
      <c r="L4405" s="2510">
        <v>9436.0</v>
      </c>
      <c r="M4405" s="2508">
        <v>88.0</v>
      </c>
      <c r="N4405" s="2508">
        <v>29.0</v>
      </c>
      <c r="O4405" s="2508">
        <v>10.0</v>
      </c>
      <c r="P4405" s="2508">
        <v>0.1</v>
      </c>
    </row>
    <row r="4406">
      <c r="A4406" s="2505" t="s">
        <v>25</v>
      </c>
      <c r="B4406" s="2505" t="s">
        <v>783</v>
      </c>
      <c r="C4406" s="2506">
        <v>45656.583333333336</v>
      </c>
      <c r="D4406" s="2506">
        <v>45659.583333333336</v>
      </c>
      <c r="E4406" s="2508">
        <v>72.0</v>
      </c>
      <c r="F4406" s="2508" t="s">
        <v>572</v>
      </c>
      <c r="G4406" s="2508">
        <v>4.0</v>
      </c>
      <c r="H4406" s="2508">
        <v>79.0</v>
      </c>
      <c r="I4406" s="2508">
        <v>505.0</v>
      </c>
      <c r="J4406" s="2508">
        <v>87.0</v>
      </c>
      <c r="K4406" s="2510">
        <v>131801.0</v>
      </c>
      <c r="L4406" s="2510">
        <v>6937.0</v>
      </c>
      <c r="M4406" s="2508">
        <v>100.0</v>
      </c>
      <c r="N4406" s="2508">
        <v>21.0</v>
      </c>
      <c r="O4406" s="2508">
        <v>19.0</v>
      </c>
      <c r="P4406" s="2508">
        <v>0.3</v>
      </c>
    </row>
    <row r="4407">
      <c r="A4407" s="2505" t="s">
        <v>24</v>
      </c>
      <c r="B4407" s="2505" t="s">
        <v>783</v>
      </c>
      <c r="C4407" s="2506">
        <v>45663.583333333336</v>
      </c>
      <c r="D4407" s="2506">
        <v>45666.583333333336</v>
      </c>
      <c r="E4407" s="2508">
        <v>72.0</v>
      </c>
      <c r="F4407" s="2508" t="s">
        <v>572</v>
      </c>
      <c r="G4407" s="2508">
        <v>4.0</v>
      </c>
      <c r="H4407" s="2508">
        <v>60.0</v>
      </c>
      <c r="I4407" s="2508">
        <v>633.0</v>
      </c>
      <c r="J4407" s="2508">
        <v>59.0</v>
      </c>
      <c r="K4407" s="2510">
        <v>296160.0</v>
      </c>
      <c r="L4407" s="2510">
        <v>8975.0</v>
      </c>
      <c r="M4407" s="2508">
        <v>84.0</v>
      </c>
      <c r="N4407" s="2508">
        <v>28.0</v>
      </c>
      <c r="O4407" s="2508">
        <v>33.0</v>
      </c>
      <c r="P4407" s="2508">
        <v>0.5</v>
      </c>
    </row>
    <row r="4408">
      <c r="A4408" s="2505" t="s">
        <v>23</v>
      </c>
      <c r="B4408" s="2505" t="s">
        <v>783</v>
      </c>
      <c r="C4408" s="2506">
        <v>45670.583333333336</v>
      </c>
      <c r="D4408" s="2506">
        <v>45673.583333333336</v>
      </c>
      <c r="E4408" s="2508">
        <v>72.0</v>
      </c>
      <c r="F4408" s="2508" t="s">
        <v>572</v>
      </c>
      <c r="G4408" s="2508">
        <v>5.0</v>
      </c>
      <c r="H4408" s="2508">
        <v>102.0</v>
      </c>
      <c r="I4408" s="2508">
        <v>422.0</v>
      </c>
      <c r="J4408" s="2508">
        <v>113.0</v>
      </c>
      <c r="K4408" s="2510">
        <v>93056.0</v>
      </c>
      <c r="L4408" s="2510">
        <v>10340.0</v>
      </c>
      <c r="M4408" s="2508">
        <v>73.0</v>
      </c>
      <c r="N4408" s="2508">
        <v>32.0</v>
      </c>
      <c r="O4408" s="2508">
        <v>9.0</v>
      </c>
      <c r="P4408" s="2508">
        <v>0.1</v>
      </c>
    </row>
    <row r="4409">
      <c r="A4409" s="2505" t="s">
        <v>22</v>
      </c>
      <c r="B4409" s="2505" t="s">
        <v>783</v>
      </c>
      <c r="C4409" s="2506">
        <v>45677.583333333336</v>
      </c>
      <c r="D4409" s="2506">
        <v>45680.583333333336</v>
      </c>
      <c r="E4409" s="2508">
        <v>72.0</v>
      </c>
      <c r="F4409" s="2508" t="s">
        <v>572</v>
      </c>
      <c r="G4409" s="2508">
        <v>3.0</v>
      </c>
      <c r="H4409" s="2508">
        <v>134.0</v>
      </c>
      <c r="I4409" s="2508">
        <v>265.0</v>
      </c>
      <c r="J4409" s="2508">
        <v>147.0</v>
      </c>
      <c r="K4409" s="2510">
        <v>43560.0</v>
      </c>
      <c r="L4409" s="2510">
        <v>8712.0</v>
      </c>
      <c r="M4409" s="2508">
        <v>96.0</v>
      </c>
      <c r="N4409" s="2508">
        <v>27.0</v>
      </c>
      <c r="O4409" s="2508">
        <v>5.0</v>
      </c>
      <c r="P4409" s="2508">
        <v>0.1</v>
      </c>
    </row>
    <row r="4410">
      <c r="A4410" s="2505" t="s">
        <v>21</v>
      </c>
      <c r="B4410" s="2505" t="s">
        <v>783</v>
      </c>
      <c r="C4410" s="2506">
        <v>45684.583333333336</v>
      </c>
      <c r="D4410" s="2506">
        <v>45687.583333333336</v>
      </c>
      <c r="E4410" s="2508">
        <v>72.0</v>
      </c>
      <c r="F4410" s="2508" t="s">
        <v>572</v>
      </c>
      <c r="G4410" s="2508">
        <v>3.0</v>
      </c>
      <c r="H4410" s="2508">
        <v>126.0</v>
      </c>
      <c r="I4410" s="2508">
        <v>302.0</v>
      </c>
      <c r="J4410" s="2508">
        <v>136.0</v>
      </c>
      <c r="K4410" s="2510">
        <v>83260.0</v>
      </c>
      <c r="L4410" s="2510">
        <v>6938.0</v>
      </c>
      <c r="M4410" s="2508">
        <v>120.0</v>
      </c>
      <c r="N4410" s="2508">
        <v>21.0</v>
      </c>
      <c r="O4410" s="2508">
        <v>12.0</v>
      </c>
      <c r="P4410" s="2508">
        <v>0.2</v>
      </c>
    </row>
    <row r="4411">
      <c r="A4411" s="2505" t="s">
        <v>20</v>
      </c>
      <c r="B4411" s="2505" t="s">
        <v>783</v>
      </c>
      <c r="C4411" s="2506">
        <v>45691.583333333336</v>
      </c>
      <c r="D4411" s="2506">
        <v>45694.583333333336</v>
      </c>
      <c r="E4411" s="2508">
        <v>72.0</v>
      </c>
      <c r="F4411" s="2508" t="s">
        <v>572</v>
      </c>
      <c r="G4411" s="2508">
        <v>4.0</v>
      </c>
      <c r="H4411" s="2508">
        <v>73.0</v>
      </c>
      <c r="I4411" s="2508">
        <v>563.0</v>
      </c>
      <c r="J4411" s="2508">
        <v>87.0</v>
      </c>
      <c r="K4411" s="2510">
        <v>201947.0</v>
      </c>
      <c r="L4411" s="2510">
        <v>10629.0</v>
      </c>
      <c r="M4411" s="2508">
        <v>82.0</v>
      </c>
      <c r="N4411" s="2508">
        <v>33.0</v>
      </c>
      <c r="O4411" s="2508">
        <v>19.0</v>
      </c>
      <c r="P4411" s="2508">
        <v>0.3</v>
      </c>
    </row>
    <row r="4412">
      <c r="A4412" s="2505" t="s">
        <v>19</v>
      </c>
      <c r="B4412" s="2505" t="s">
        <v>783</v>
      </c>
      <c r="C4412" s="2506">
        <v>45698.583333333336</v>
      </c>
      <c r="D4412" s="2506">
        <v>45701.583333333336</v>
      </c>
      <c r="E4412" s="2508">
        <v>72.0</v>
      </c>
      <c r="F4412" s="2508" t="s">
        <v>572</v>
      </c>
      <c r="G4412" s="2508">
        <v>5.0</v>
      </c>
      <c r="H4412" s="2508">
        <v>128.0</v>
      </c>
      <c r="I4412" s="2508">
        <v>299.0</v>
      </c>
      <c r="J4412" s="2508">
        <v>120.0</v>
      </c>
      <c r="K4412" s="2510">
        <v>65833.0</v>
      </c>
      <c r="L4412" s="2510">
        <v>5486.0</v>
      </c>
      <c r="M4412" s="2508">
        <v>117.0</v>
      </c>
      <c r="N4412" s="2508">
        <v>17.0</v>
      </c>
      <c r="O4412" s="2508">
        <v>12.0</v>
      </c>
      <c r="P4412" s="2508">
        <v>0.2</v>
      </c>
    </row>
    <row r="4413">
      <c r="A4413" s="2505" t="s">
        <v>18</v>
      </c>
      <c r="B4413" s="2505" t="s">
        <v>783</v>
      </c>
      <c r="C4413" s="2506">
        <v>45705.583333333336</v>
      </c>
      <c r="D4413" s="2506">
        <v>45708.583333333336</v>
      </c>
      <c r="E4413" s="2508">
        <v>72.0</v>
      </c>
      <c r="F4413" s="2508" t="s">
        <v>572</v>
      </c>
      <c r="G4413" s="2508">
        <v>4.0</v>
      </c>
      <c r="H4413" s="2508">
        <v>66.0</v>
      </c>
      <c r="I4413" s="2508">
        <v>584.0</v>
      </c>
      <c r="J4413" s="2508">
        <v>79.0</v>
      </c>
      <c r="K4413" s="2510">
        <v>218363.0</v>
      </c>
      <c r="L4413" s="2510">
        <v>14558.0</v>
      </c>
      <c r="M4413" s="2508">
        <v>67.0</v>
      </c>
      <c r="N4413" s="2508">
        <v>45.0</v>
      </c>
      <c r="O4413" s="2508">
        <v>15.0</v>
      </c>
      <c r="P4413" s="2508">
        <v>0.2</v>
      </c>
    </row>
    <row r="4414">
      <c r="A4414" s="2505" t="s">
        <v>17</v>
      </c>
      <c r="B4414" s="2505" t="s">
        <v>783</v>
      </c>
      <c r="C4414" s="2506">
        <v>45712.583333333336</v>
      </c>
      <c r="D4414" s="2506">
        <v>45715.583333333336</v>
      </c>
      <c r="E4414" s="2508">
        <v>72.0</v>
      </c>
      <c r="F4414" s="2508" t="s">
        <v>572</v>
      </c>
      <c r="G4414" s="2508">
        <v>5.0</v>
      </c>
      <c r="H4414" s="2508">
        <v>5.0</v>
      </c>
      <c r="I4414" s="2508">
        <v>914.0</v>
      </c>
      <c r="J4414" s="2508">
        <v>18.0</v>
      </c>
      <c r="K4414" s="2510">
        <v>1186443.0</v>
      </c>
      <c r="L4414" s="2510">
        <v>47458.0</v>
      </c>
      <c r="M4414" s="2508">
        <v>11.0</v>
      </c>
      <c r="N4414" s="2508">
        <v>146.0</v>
      </c>
      <c r="O4414" s="2508">
        <v>25.0</v>
      </c>
      <c r="P4414" s="2508">
        <v>0.3</v>
      </c>
    </row>
    <row r="4415">
      <c r="A4415" s="2505" t="s">
        <v>16</v>
      </c>
      <c r="B4415" s="2505" t="s">
        <v>783</v>
      </c>
      <c r="C4415" s="2506">
        <v>45719.583333333336</v>
      </c>
      <c r="D4415" s="2506">
        <v>45722.583333333336</v>
      </c>
      <c r="E4415" s="2508">
        <v>72.0</v>
      </c>
      <c r="F4415" s="2508" t="s">
        <v>572</v>
      </c>
      <c r="G4415" s="2508">
        <v>7.0</v>
      </c>
      <c r="H4415" s="2508">
        <v>112.0</v>
      </c>
      <c r="I4415" s="2508">
        <v>351.0</v>
      </c>
      <c r="J4415" s="2508">
        <v>125.0</v>
      </c>
      <c r="K4415" s="2510">
        <v>44898.0</v>
      </c>
      <c r="L4415" s="2510">
        <v>6414.0</v>
      </c>
      <c r="M4415" s="2508">
        <v>96.0</v>
      </c>
      <c r="N4415" s="2508">
        <v>20.0</v>
      </c>
      <c r="O4415" s="2508">
        <v>7.0</v>
      </c>
      <c r="P4415" s="2508">
        <v>0.1</v>
      </c>
    </row>
    <row r="4416">
      <c r="A4416" s="2505" t="s">
        <v>782</v>
      </c>
      <c r="B4416" s="2505" t="s">
        <v>783</v>
      </c>
      <c r="C4416" s="2506">
        <v>45502.625</v>
      </c>
      <c r="D4416" s="2506">
        <v>45505.583333333336</v>
      </c>
      <c r="E4416" s="2508">
        <v>71.0</v>
      </c>
      <c r="F4416" s="2508" t="s">
        <v>439</v>
      </c>
      <c r="G4416" s="2508">
        <v>5.0</v>
      </c>
      <c r="H4416" s="2508">
        <v>79.0</v>
      </c>
      <c r="I4416" s="2508">
        <v>546.0</v>
      </c>
      <c r="J4416" s="2508">
        <v>80.0</v>
      </c>
      <c r="K4416" s="2510">
        <v>153461.0</v>
      </c>
      <c r="L4416" s="2510">
        <v>21923.0</v>
      </c>
      <c r="M4416" s="2508">
        <v>47.0</v>
      </c>
      <c r="N4416" s="2508">
        <v>42.0</v>
      </c>
      <c r="O4416" s="2508">
        <v>7.0</v>
      </c>
      <c r="P4416" s="2508">
        <v>0.1</v>
      </c>
    </row>
    <row r="4417">
      <c r="A4417" s="2505" t="s">
        <v>46</v>
      </c>
      <c r="B4417" s="2505" t="s">
        <v>783</v>
      </c>
      <c r="C4417" s="2506">
        <v>45509.625</v>
      </c>
      <c r="D4417" s="2506">
        <v>45512.583333333336</v>
      </c>
      <c r="E4417" s="2508">
        <v>71.0</v>
      </c>
      <c r="F4417" s="2508" t="s">
        <v>439</v>
      </c>
      <c r="G4417" s="2508">
        <v>5.0</v>
      </c>
      <c r="H4417" s="2508">
        <v>115.0</v>
      </c>
      <c r="I4417" s="2508">
        <v>344.0</v>
      </c>
      <c r="J4417" s="2508">
        <v>106.0</v>
      </c>
      <c r="K4417" s="2510">
        <v>65853.0</v>
      </c>
      <c r="L4417" s="2510">
        <v>9408.0</v>
      </c>
      <c r="M4417" s="2508">
        <v>102.0</v>
      </c>
      <c r="N4417" s="2508">
        <v>17.0</v>
      </c>
      <c r="O4417" s="2508">
        <v>7.0</v>
      </c>
      <c r="P4417" s="2508">
        <v>0.1</v>
      </c>
    </row>
    <row r="4418">
      <c r="A4418" s="2505" t="s">
        <v>45</v>
      </c>
      <c r="B4418" s="2505" t="s">
        <v>783</v>
      </c>
      <c r="C4418" s="2506">
        <v>45516.625</v>
      </c>
      <c r="D4418" s="2506">
        <v>45519.583333333336</v>
      </c>
      <c r="E4418" s="2508">
        <v>71.0</v>
      </c>
      <c r="F4418" s="2508" t="s">
        <v>439</v>
      </c>
      <c r="G4418" s="2508">
        <v>4.0</v>
      </c>
      <c r="H4418" s="2508">
        <v>133.0</v>
      </c>
      <c r="I4418" s="2508">
        <v>256.0</v>
      </c>
      <c r="J4418" s="2508">
        <v>138.0</v>
      </c>
      <c r="K4418" s="2510">
        <v>22945.0</v>
      </c>
      <c r="L4418" s="2510">
        <v>11473.0</v>
      </c>
      <c r="M4418" s="2508">
        <v>81.0</v>
      </c>
      <c r="N4418" s="2508">
        <v>21.0</v>
      </c>
      <c r="O4418" s="2508">
        <v>2.0</v>
      </c>
      <c r="P4418" s="2508">
        <v>0.0</v>
      </c>
    </row>
    <row r="4419">
      <c r="A4419" s="2505" t="s">
        <v>44</v>
      </c>
      <c r="B4419" s="2505" t="s">
        <v>783</v>
      </c>
      <c r="C4419" s="2506">
        <v>45523.625</v>
      </c>
      <c r="D4419" s="2506">
        <v>45526.583333333336</v>
      </c>
      <c r="E4419" s="2508">
        <v>71.0</v>
      </c>
      <c r="F4419" s="2508" t="s">
        <v>439</v>
      </c>
      <c r="G4419" s="2508">
        <v>5.0</v>
      </c>
      <c r="H4419" s="2508">
        <v>59.0</v>
      </c>
      <c r="I4419" s="2508">
        <v>616.0</v>
      </c>
      <c r="J4419" s="2508">
        <v>65.0</v>
      </c>
      <c r="K4419" s="2510">
        <v>186787.0</v>
      </c>
      <c r="L4419" s="2510">
        <v>18679.0</v>
      </c>
      <c r="M4419" s="2508">
        <v>54.0</v>
      </c>
      <c r="N4419" s="2508">
        <v>35.0</v>
      </c>
      <c r="O4419" s="2508">
        <v>10.0</v>
      </c>
      <c r="P4419" s="2508">
        <v>0.1</v>
      </c>
    </row>
    <row r="4420">
      <c r="A4420" s="2505" t="s">
        <v>43</v>
      </c>
      <c r="B4420" s="2505" t="s">
        <v>783</v>
      </c>
      <c r="C4420" s="2506">
        <v>45530.625</v>
      </c>
      <c r="D4420" s="2506">
        <v>45533.583333333336</v>
      </c>
      <c r="E4420" s="2508">
        <v>71.0</v>
      </c>
      <c r="F4420" s="2508" t="s">
        <v>439</v>
      </c>
      <c r="G4420" s="2508">
        <v>4.0</v>
      </c>
      <c r="H4420" s="2508">
        <v>70.0</v>
      </c>
      <c r="I4420" s="2508">
        <v>553.0</v>
      </c>
      <c r="J4420" s="2508">
        <v>81.0</v>
      </c>
      <c r="K4420" s="2510">
        <v>134026.0</v>
      </c>
      <c r="L4420" s="2510">
        <v>33507.0</v>
      </c>
      <c r="M4420" s="2508">
        <v>26.0</v>
      </c>
      <c r="N4420" s="2508">
        <v>62.0</v>
      </c>
      <c r="O4420" s="2508">
        <v>4.0</v>
      </c>
      <c r="P4420" s="2508">
        <v>0.1</v>
      </c>
    </row>
    <row r="4421">
      <c r="A4421" s="2505" t="s">
        <v>42</v>
      </c>
      <c r="B4421" s="2505" t="s">
        <v>783</v>
      </c>
      <c r="C4421" s="2506">
        <v>45537.708333333336</v>
      </c>
      <c r="D4421" s="2506">
        <v>45540.666666666664</v>
      </c>
      <c r="E4421" s="2508">
        <v>71.0</v>
      </c>
      <c r="F4421" s="2508" t="s">
        <v>439</v>
      </c>
      <c r="G4421" s="2508">
        <v>5.0</v>
      </c>
      <c r="H4421" s="2508">
        <v>52.0</v>
      </c>
      <c r="I4421" s="2508">
        <v>645.0</v>
      </c>
      <c r="J4421" s="2508">
        <v>67.0</v>
      </c>
      <c r="K4421" s="2510">
        <v>186062.0</v>
      </c>
      <c r="L4421" s="2510">
        <v>37212.0</v>
      </c>
      <c r="M4421" s="2508">
        <v>25.0</v>
      </c>
      <c r="N4421" s="2508">
        <v>69.0</v>
      </c>
      <c r="O4421" s="2508">
        <v>5.0</v>
      </c>
      <c r="P4421" s="2508">
        <v>0.1</v>
      </c>
    </row>
    <row r="4422">
      <c r="A4422" s="2505" t="s">
        <v>41</v>
      </c>
      <c r="B4422" s="2505" t="s">
        <v>783</v>
      </c>
      <c r="C4422" s="2506">
        <v>45544.708333333336</v>
      </c>
      <c r="D4422" s="2506">
        <v>45547.583333333336</v>
      </c>
      <c r="E4422" s="2508">
        <v>69.0</v>
      </c>
      <c r="F4422" s="2508" t="s">
        <v>439</v>
      </c>
      <c r="G4422" s="2508">
        <v>5.0</v>
      </c>
      <c r="H4422" s="2508">
        <v>116.0</v>
      </c>
      <c r="I4422" s="2508">
        <v>374.0</v>
      </c>
      <c r="J4422" s="2508">
        <v>114.0</v>
      </c>
      <c r="K4422" s="2510">
        <v>67550.0</v>
      </c>
      <c r="L4422" s="2510">
        <v>16888.0</v>
      </c>
      <c r="M4422" s="2508">
        <v>66.0</v>
      </c>
      <c r="N4422" s="2508">
        <v>31.0</v>
      </c>
      <c r="O4422" s="2508">
        <v>4.0</v>
      </c>
      <c r="P4422" s="2508">
        <v>0.1</v>
      </c>
    </row>
    <row r="4423">
      <c r="A4423" s="2505" t="s">
        <v>40</v>
      </c>
      <c r="B4423" s="2505" t="s">
        <v>783</v>
      </c>
      <c r="C4423" s="2506">
        <v>45551.708333333336</v>
      </c>
      <c r="D4423" s="2506">
        <v>45554.583333333336</v>
      </c>
      <c r="E4423" s="2508">
        <v>69.0</v>
      </c>
      <c r="F4423" s="2508" t="s">
        <v>439</v>
      </c>
      <c r="G4423" s="2508">
        <v>5.0</v>
      </c>
      <c r="H4423" s="2508">
        <v>133.0</v>
      </c>
      <c r="I4423" s="2508">
        <v>279.0</v>
      </c>
      <c r="J4423" s="2508">
        <v>141.0</v>
      </c>
      <c r="K4423" s="2510">
        <v>28911.0</v>
      </c>
      <c r="L4423" s="2510">
        <v>14456.0</v>
      </c>
      <c r="M4423" s="2508">
        <v>71.0</v>
      </c>
      <c r="N4423" s="2508">
        <v>27.0</v>
      </c>
      <c r="O4423" s="2508">
        <v>2.0</v>
      </c>
      <c r="P4423" s="2508">
        <v>0.0</v>
      </c>
    </row>
    <row r="4424">
      <c r="A4424" s="2505" t="s">
        <v>39</v>
      </c>
      <c r="B4424" s="2505" t="s">
        <v>783</v>
      </c>
      <c r="C4424" s="2506">
        <v>45558.708333333336</v>
      </c>
      <c r="D4424" s="2506">
        <v>45561.583333333336</v>
      </c>
      <c r="E4424" s="2508">
        <v>69.0</v>
      </c>
      <c r="F4424" s="2508" t="s">
        <v>439</v>
      </c>
      <c r="G4424" s="2508">
        <v>4.0</v>
      </c>
      <c r="H4424" s="2508">
        <v>78.0</v>
      </c>
      <c r="I4424" s="2508">
        <v>540.0</v>
      </c>
      <c r="J4424" s="2508">
        <v>76.0</v>
      </c>
      <c r="K4424" s="2510">
        <v>168303.0</v>
      </c>
      <c r="L4424" s="2510">
        <v>21038.0</v>
      </c>
      <c r="M4424" s="2508">
        <v>64.0</v>
      </c>
      <c r="N4424" s="2508">
        <v>39.0</v>
      </c>
      <c r="O4424" s="2508">
        <v>8.0</v>
      </c>
      <c r="P4424" s="2508">
        <v>0.1</v>
      </c>
    </row>
    <row r="4425">
      <c r="A4425" s="2505" t="s">
        <v>38</v>
      </c>
      <c r="B4425" s="2505" t="s">
        <v>783</v>
      </c>
      <c r="C4425" s="2506">
        <v>45565.708333333336</v>
      </c>
      <c r="D4425" s="2506">
        <v>45568.583333333336</v>
      </c>
      <c r="E4425" s="2508">
        <v>69.0</v>
      </c>
      <c r="F4425" s="2508" t="s">
        <v>439</v>
      </c>
      <c r="G4425" s="2508">
        <v>5.0</v>
      </c>
      <c r="H4425" s="2508">
        <v>84.0</v>
      </c>
      <c r="I4425" s="2508">
        <v>512.0</v>
      </c>
      <c r="J4425" s="2508">
        <v>95.0</v>
      </c>
      <c r="K4425" s="2510">
        <v>120334.0</v>
      </c>
      <c r="L4425" s="2510">
        <v>30084.0</v>
      </c>
      <c r="M4425" s="2508">
        <v>35.0</v>
      </c>
      <c r="N4425" s="2508">
        <v>56.0</v>
      </c>
      <c r="O4425" s="2508">
        <v>4.0</v>
      </c>
      <c r="P4425" s="2508">
        <v>0.1</v>
      </c>
    </row>
    <row r="4426">
      <c r="A4426" s="2505" t="s">
        <v>37</v>
      </c>
      <c r="B4426" s="2505" t="s">
        <v>783</v>
      </c>
      <c r="C4426" s="2506">
        <v>45572.625</v>
      </c>
      <c r="D4426" s="2506">
        <v>45575.583333333336</v>
      </c>
      <c r="E4426" s="2508">
        <v>71.0</v>
      </c>
      <c r="F4426" s="2508" t="s">
        <v>439</v>
      </c>
      <c r="G4426" s="2508">
        <v>4.0</v>
      </c>
      <c r="H4426" s="2508">
        <v>145.0</v>
      </c>
      <c r="I4426" s="2508">
        <v>261.0</v>
      </c>
      <c r="J4426" s="2508">
        <v>136.0</v>
      </c>
      <c r="K4426" s="2510">
        <v>65055.0</v>
      </c>
      <c r="L4426" s="2510">
        <v>10843.0</v>
      </c>
      <c r="M4426" s="2508">
        <v>110.0</v>
      </c>
      <c r="N4426" s="2508">
        <v>20.0</v>
      </c>
      <c r="O4426" s="2508">
        <v>6.0</v>
      </c>
      <c r="P4426" s="2508">
        <v>0.1</v>
      </c>
    </row>
    <row r="4427">
      <c r="A4427" s="2505" t="s">
        <v>36</v>
      </c>
      <c r="B4427" s="2505" t="s">
        <v>783</v>
      </c>
      <c r="C4427" s="2506">
        <v>45579.625</v>
      </c>
      <c r="D4427" s="2506">
        <v>45582.583333333336</v>
      </c>
      <c r="E4427" s="2508">
        <v>71.0</v>
      </c>
      <c r="F4427" s="2508" t="s">
        <v>439</v>
      </c>
      <c r="G4427" s="2508">
        <v>5.0</v>
      </c>
      <c r="H4427" s="2508">
        <v>111.0</v>
      </c>
      <c r="I4427" s="2508">
        <v>421.0</v>
      </c>
      <c r="J4427" s="2508">
        <v>114.0</v>
      </c>
      <c r="K4427" s="2510">
        <v>102436.0</v>
      </c>
      <c r="L4427" s="2510">
        <v>20487.0</v>
      </c>
      <c r="M4427" s="2508">
        <v>66.0</v>
      </c>
      <c r="N4427" s="2508">
        <v>38.0</v>
      </c>
      <c r="O4427" s="2508">
        <v>5.0</v>
      </c>
      <c r="P4427" s="2508">
        <v>0.1</v>
      </c>
    </row>
    <row r="4428">
      <c r="A4428" s="2505" t="s">
        <v>35</v>
      </c>
      <c r="B4428" s="2505" t="s">
        <v>783</v>
      </c>
      <c r="C4428" s="2506">
        <v>45586.625</v>
      </c>
      <c r="D4428" s="2506">
        <v>45589.583333333336</v>
      </c>
      <c r="E4428" s="2508">
        <v>71.0</v>
      </c>
      <c r="F4428" s="2508" t="s">
        <v>439</v>
      </c>
      <c r="G4428" s="2508">
        <v>3.0</v>
      </c>
      <c r="H4428" s="2508">
        <v>143.0</v>
      </c>
      <c r="I4428" s="2508">
        <v>239.0</v>
      </c>
      <c r="J4428" s="2508">
        <v>136.0</v>
      </c>
      <c r="K4428" s="2510">
        <v>50808.0</v>
      </c>
      <c r="L4428" s="2510">
        <v>10162.0</v>
      </c>
      <c r="M4428" s="2508">
        <v>97.0</v>
      </c>
      <c r="N4428" s="2508">
        <v>20.0</v>
      </c>
      <c r="O4428" s="2508">
        <v>5.0</v>
      </c>
      <c r="P4428" s="2508">
        <v>0.1</v>
      </c>
    </row>
    <row r="4429">
      <c r="A4429" s="2505" t="s">
        <v>34</v>
      </c>
      <c r="B4429" s="2505" t="s">
        <v>783</v>
      </c>
      <c r="C4429" s="2506">
        <v>45593.583333333336</v>
      </c>
      <c r="D4429" s="2506">
        <v>45596.583333333336</v>
      </c>
      <c r="E4429" s="2508">
        <v>72.0</v>
      </c>
      <c r="F4429" s="2508" t="s">
        <v>439</v>
      </c>
      <c r="G4429" s="2508">
        <v>3.0</v>
      </c>
      <c r="H4429" s="2508">
        <v>124.0</v>
      </c>
      <c r="I4429" s="2508">
        <v>302.0</v>
      </c>
      <c r="J4429" s="2508">
        <v>131.0</v>
      </c>
      <c r="K4429" s="2510">
        <v>75605.0</v>
      </c>
      <c r="L4429" s="2510">
        <v>12601.0</v>
      </c>
      <c r="M4429" s="2508">
        <v>85.0</v>
      </c>
      <c r="N4429" s="2508">
        <v>25.0</v>
      </c>
      <c r="O4429" s="2508">
        <v>6.0</v>
      </c>
      <c r="P4429" s="2508">
        <v>0.1</v>
      </c>
    </row>
    <row r="4430">
      <c r="A4430" s="2505" t="s">
        <v>33</v>
      </c>
      <c r="B4430" s="2505" t="s">
        <v>783</v>
      </c>
      <c r="C4430" s="2506">
        <v>45600.583333333336</v>
      </c>
      <c r="D4430" s="2506">
        <v>45603.583333333336</v>
      </c>
      <c r="E4430" s="2508">
        <v>72.0</v>
      </c>
      <c r="F4430" s="2508" t="s">
        <v>439</v>
      </c>
      <c r="G4430" s="2508">
        <v>3.0</v>
      </c>
      <c r="H4430" s="2508">
        <v>140.0</v>
      </c>
      <c r="I4430" s="2508">
        <v>255.0</v>
      </c>
      <c r="J4430" s="2508">
        <v>138.0</v>
      </c>
      <c r="K4430" s="2510">
        <v>57946.0</v>
      </c>
      <c r="L4430" s="2510">
        <v>9658.0</v>
      </c>
      <c r="M4430" s="2508">
        <v>108.0</v>
      </c>
      <c r="N4430" s="2508">
        <v>19.0</v>
      </c>
      <c r="O4430" s="2508">
        <v>6.0</v>
      </c>
      <c r="P4430" s="2508">
        <v>0.1</v>
      </c>
    </row>
    <row r="4431">
      <c r="A4431" s="2505" t="s">
        <v>32</v>
      </c>
      <c r="B4431" s="2505" t="s">
        <v>783</v>
      </c>
      <c r="C4431" s="2506">
        <v>45607.583333333336</v>
      </c>
      <c r="D4431" s="2506">
        <v>45610.583333333336</v>
      </c>
      <c r="E4431" s="2508">
        <v>72.0</v>
      </c>
      <c r="F4431" s="2508" t="s">
        <v>439</v>
      </c>
      <c r="G4431" s="2508">
        <v>3.0</v>
      </c>
      <c r="H4431" s="2508">
        <v>137.0</v>
      </c>
      <c r="I4431" s="2508">
        <v>277.0</v>
      </c>
      <c r="J4431" s="2508">
        <v>146.0</v>
      </c>
      <c r="K4431" s="2510">
        <v>68436.0</v>
      </c>
      <c r="L4431" s="2510">
        <v>13687.0</v>
      </c>
      <c r="M4431" s="2508">
        <v>79.0</v>
      </c>
      <c r="N4431" s="2508">
        <v>27.0</v>
      </c>
      <c r="O4431" s="2508">
        <v>5.0</v>
      </c>
      <c r="P4431" s="2508">
        <v>0.1</v>
      </c>
    </row>
    <row r="4432">
      <c r="A4432" s="2505" t="s">
        <v>31</v>
      </c>
      <c r="B4432" s="2505" t="s">
        <v>783</v>
      </c>
      <c r="C4432" s="2506">
        <v>45614.583333333336</v>
      </c>
      <c r="D4432" s="2506">
        <v>45617.583333333336</v>
      </c>
      <c r="E4432" s="2508">
        <v>72.0</v>
      </c>
      <c r="F4432" s="2508" t="s">
        <v>439</v>
      </c>
      <c r="G4432" s="2508">
        <v>3.0</v>
      </c>
      <c r="H4432" s="2508">
        <v>145.0</v>
      </c>
      <c r="I4432" s="2508">
        <v>217.0</v>
      </c>
      <c r="J4432" s="2508">
        <v>151.0</v>
      </c>
      <c r="K4432" s="2510">
        <v>40038.0</v>
      </c>
      <c r="L4432" s="2510">
        <v>13346.0</v>
      </c>
      <c r="M4432" s="2508">
        <v>100.0</v>
      </c>
      <c r="N4432" s="2508">
        <v>26.0</v>
      </c>
      <c r="O4432" s="2508">
        <v>3.0</v>
      </c>
      <c r="P4432" s="2508">
        <v>0.0</v>
      </c>
    </row>
    <row r="4433">
      <c r="A4433" s="2505" t="s">
        <v>30</v>
      </c>
      <c r="B4433" s="2505" t="s">
        <v>783</v>
      </c>
      <c r="C4433" s="2506">
        <v>45621.583333333336</v>
      </c>
      <c r="D4433" s="2506">
        <v>45624.583333333336</v>
      </c>
      <c r="E4433" s="2508">
        <v>72.0</v>
      </c>
      <c r="F4433" s="2508" t="s">
        <v>439</v>
      </c>
      <c r="G4433" s="2508">
        <v>4.0</v>
      </c>
      <c r="H4433" s="2508">
        <v>125.0</v>
      </c>
      <c r="I4433" s="2508">
        <v>317.0</v>
      </c>
      <c r="J4433" s="2508">
        <v>142.0</v>
      </c>
      <c r="K4433" s="2510">
        <v>56268.0</v>
      </c>
      <c r="L4433" s="2510">
        <v>18756.0</v>
      </c>
      <c r="M4433" s="2508">
        <v>72.0</v>
      </c>
      <c r="N4433" s="2508">
        <v>37.0</v>
      </c>
      <c r="O4433" s="2508">
        <v>3.0</v>
      </c>
      <c r="P4433" s="2508">
        <v>0.0</v>
      </c>
    </row>
    <row r="4434">
      <c r="A4434" s="2505" t="s">
        <v>29</v>
      </c>
      <c r="B4434" s="2505" t="s">
        <v>783</v>
      </c>
      <c r="C4434" s="2506">
        <v>45628.583333333336</v>
      </c>
      <c r="D4434" s="2506">
        <v>45631.583333333336</v>
      </c>
      <c r="E4434" s="2508">
        <v>72.0</v>
      </c>
      <c r="F4434" s="2508" t="s">
        <v>439</v>
      </c>
      <c r="G4434" s="2508">
        <v>3.0</v>
      </c>
      <c r="H4434" s="2508">
        <v>83.0</v>
      </c>
      <c r="I4434" s="2508">
        <v>522.0</v>
      </c>
      <c r="J4434" s="2508">
        <v>105.0</v>
      </c>
      <c r="K4434" s="2510">
        <v>188316.0</v>
      </c>
      <c r="L4434" s="2510">
        <v>31386.0</v>
      </c>
      <c r="M4434" s="2508">
        <v>38.0</v>
      </c>
      <c r="N4434" s="2508">
        <v>61.0</v>
      </c>
      <c r="O4434" s="2508">
        <v>6.0</v>
      </c>
      <c r="P4434" s="2508">
        <v>0.1</v>
      </c>
    </row>
    <row r="4435">
      <c r="A4435" s="2505" t="s">
        <v>28</v>
      </c>
      <c r="B4435" s="2505" t="s">
        <v>783</v>
      </c>
      <c r="C4435" s="2506">
        <v>45635.583333333336</v>
      </c>
      <c r="D4435" s="2506">
        <v>45638.583333333336</v>
      </c>
      <c r="E4435" s="2508">
        <v>72.0</v>
      </c>
      <c r="F4435" s="2508" t="s">
        <v>439</v>
      </c>
      <c r="G4435" s="2508">
        <v>4.0</v>
      </c>
      <c r="H4435" s="2508">
        <v>71.0</v>
      </c>
      <c r="I4435" s="2508">
        <v>588.0</v>
      </c>
      <c r="J4435" s="2508">
        <v>81.0</v>
      </c>
      <c r="K4435" s="2510">
        <v>233312.0</v>
      </c>
      <c r="L4435" s="2510">
        <v>29164.0</v>
      </c>
      <c r="M4435" s="2508">
        <v>40.0</v>
      </c>
      <c r="N4435" s="2508">
        <v>57.0</v>
      </c>
      <c r="O4435" s="2508">
        <v>8.0</v>
      </c>
      <c r="P4435" s="2508">
        <v>0.1</v>
      </c>
    </row>
    <row r="4436">
      <c r="A4436" s="2505" t="s">
        <v>27</v>
      </c>
      <c r="B4436" s="2505" t="s">
        <v>783</v>
      </c>
      <c r="C4436" s="2506">
        <v>45642.583333333336</v>
      </c>
      <c r="D4436" s="2506">
        <v>45645.583333333336</v>
      </c>
      <c r="E4436" s="2508">
        <v>72.0</v>
      </c>
      <c r="F4436" s="2508" t="s">
        <v>439</v>
      </c>
      <c r="G4436" s="2508">
        <v>5.0</v>
      </c>
      <c r="H4436" s="2508">
        <v>140.0</v>
      </c>
      <c r="I4436" s="2508">
        <v>252.0</v>
      </c>
      <c r="J4436" s="2508">
        <v>137.0</v>
      </c>
      <c r="K4436" s="2510">
        <v>46358.0</v>
      </c>
      <c r="L4436" s="2510">
        <v>11590.0</v>
      </c>
      <c r="M4436" s="2508">
        <v>108.0</v>
      </c>
      <c r="N4436" s="2508">
        <v>23.0</v>
      </c>
      <c r="O4436" s="2508">
        <v>4.0</v>
      </c>
      <c r="P4436" s="2508">
        <v>0.1</v>
      </c>
    </row>
    <row r="4437">
      <c r="A4437" s="2505" t="s">
        <v>26</v>
      </c>
      <c r="B4437" s="2505" t="s">
        <v>783</v>
      </c>
      <c r="C4437" s="2506">
        <v>45649.583333333336</v>
      </c>
      <c r="D4437" s="2506">
        <v>45652.583333333336</v>
      </c>
      <c r="E4437" s="2508">
        <v>72.0</v>
      </c>
      <c r="F4437" s="2508" t="s">
        <v>439</v>
      </c>
      <c r="G4437" s="2508">
        <v>3.0</v>
      </c>
      <c r="H4437" s="2508">
        <v>38.0</v>
      </c>
      <c r="I4437" s="2508">
        <v>707.0</v>
      </c>
      <c r="J4437" s="2508">
        <v>54.0</v>
      </c>
      <c r="K4437" s="2510">
        <v>363926.0</v>
      </c>
      <c r="L4437" s="2510">
        <v>40436.0</v>
      </c>
      <c r="M4437" s="2508">
        <v>29.0</v>
      </c>
      <c r="N4437" s="2508">
        <v>79.0</v>
      </c>
      <c r="O4437" s="2508">
        <v>9.0</v>
      </c>
      <c r="P4437" s="2508">
        <v>0.1</v>
      </c>
    </row>
    <row r="4438">
      <c r="A4438" s="2505" t="s">
        <v>25</v>
      </c>
      <c r="B4438" s="2505" t="s">
        <v>783</v>
      </c>
      <c r="C4438" s="2506">
        <v>45656.583333333336</v>
      </c>
      <c r="D4438" s="2506">
        <v>45659.583333333336</v>
      </c>
      <c r="E4438" s="2508">
        <v>72.0</v>
      </c>
      <c r="F4438" s="2508" t="s">
        <v>439</v>
      </c>
      <c r="G4438" s="2508">
        <v>6.0</v>
      </c>
      <c r="H4438" s="2508">
        <v>20.0</v>
      </c>
      <c r="I4438" s="2508">
        <v>818.0</v>
      </c>
      <c r="J4438" s="2508">
        <v>31.0</v>
      </c>
      <c r="K4438" s="2510">
        <v>548557.0</v>
      </c>
      <c r="L4438" s="2510">
        <v>68570.0</v>
      </c>
      <c r="M4438" s="2508">
        <v>15.0</v>
      </c>
      <c r="N4438" s="2508">
        <v>134.0</v>
      </c>
      <c r="O4438" s="2508">
        <v>8.0</v>
      </c>
      <c r="P4438" s="2508">
        <v>0.1</v>
      </c>
    </row>
    <row r="4439">
      <c r="A4439" s="2505" t="s">
        <v>24</v>
      </c>
      <c r="B4439" s="2505" t="s">
        <v>783</v>
      </c>
      <c r="C4439" s="2506">
        <v>45663.583333333336</v>
      </c>
      <c r="D4439" s="2506">
        <v>45666.583333333336</v>
      </c>
      <c r="E4439" s="2508">
        <v>72.0</v>
      </c>
      <c r="F4439" s="2508" t="s">
        <v>439</v>
      </c>
      <c r="G4439" s="2508">
        <v>7.0</v>
      </c>
      <c r="H4439" s="2508">
        <v>72.0</v>
      </c>
      <c r="I4439" s="2508">
        <v>581.0</v>
      </c>
      <c r="J4439" s="2508">
        <v>87.0</v>
      </c>
      <c r="K4439" s="2510">
        <v>207847.0</v>
      </c>
      <c r="L4439" s="2510">
        <v>25981.0</v>
      </c>
      <c r="M4439" s="2508">
        <v>42.0</v>
      </c>
      <c r="N4439" s="2508">
        <v>51.0</v>
      </c>
      <c r="O4439" s="2508">
        <v>8.0</v>
      </c>
      <c r="P4439" s="2508">
        <v>0.1</v>
      </c>
    </row>
    <row r="4440">
      <c r="A4440" s="2505" t="s">
        <v>23</v>
      </c>
      <c r="B4440" s="2505" t="s">
        <v>783</v>
      </c>
      <c r="C4440" s="2506">
        <v>45670.583333333336</v>
      </c>
      <c r="D4440" s="2506">
        <v>45673.583333333336</v>
      </c>
      <c r="E4440" s="2508">
        <v>72.0</v>
      </c>
      <c r="F4440" s="2508" t="s">
        <v>439</v>
      </c>
      <c r="G4440" s="2508">
        <v>5.0</v>
      </c>
      <c r="H4440" s="2508">
        <v>85.0</v>
      </c>
      <c r="I4440" s="2508">
        <v>499.0</v>
      </c>
      <c r="J4440" s="2508">
        <v>104.0</v>
      </c>
      <c r="K4440" s="2510">
        <v>132931.0</v>
      </c>
      <c r="L4440" s="2510">
        <v>22155.0</v>
      </c>
      <c r="M4440" s="2508">
        <v>45.0</v>
      </c>
      <c r="N4440" s="2508">
        <v>43.0</v>
      </c>
      <c r="O4440" s="2508">
        <v>6.0</v>
      </c>
      <c r="P4440" s="2508">
        <v>0.1</v>
      </c>
    </row>
    <row r="4441">
      <c r="A4441" s="2505" t="s">
        <v>22</v>
      </c>
      <c r="B4441" s="2505" t="s">
        <v>783</v>
      </c>
      <c r="C4441" s="2506">
        <v>45677.583333333336</v>
      </c>
      <c r="D4441" s="2506">
        <v>45680.583333333336</v>
      </c>
      <c r="E4441" s="2508">
        <v>72.0</v>
      </c>
      <c r="F4441" s="2508" t="s">
        <v>439</v>
      </c>
      <c r="G4441" s="2508">
        <v>4.0</v>
      </c>
      <c r="H4441" s="2508">
        <v>86.0</v>
      </c>
      <c r="I4441" s="2508">
        <v>525.0</v>
      </c>
      <c r="J4441" s="2508">
        <v>91.0</v>
      </c>
      <c r="K4441" s="2510">
        <v>243105.0</v>
      </c>
      <c r="L4441" s="2510">
        <v>30388.0</v>
      </c>
      <c r="M4441" s="2508">
        <v>56.0</v>
      </c>
      <c r="N4441" s="2508">
        <v>59.0</v>
      </c>
      <c r="O4441" s="2508">
        <v>8.0</v>
      </c>
      <c r="P4441" s="2508">
        <v>0.1</v>
      </c>
    </row>
    <row r="4442">
      <c r="A4442" s="2505" t="s">
        <v>21</v>
      </c>
      <c r="B4442" s="2505" t="s">
        <v>783</v>
      </c>
      <c r="C4442" s="2506">
        <v>45684.583333333336</v>
      </c>
      <c r="D4442" s="2506">
        <v>45687.583333333336</v>
      </c>
      <c r="E4442" s="2508">
        <v>72.0</v>
      </c>
      <c r="F4442" s="2508" t="s">
        <v>439</v>
      </c>
      <c r="G4442" s="2508">
        <v>4.0</v>
      </c>
      <c r="H4442" s="2508">
        <v>53.0</v>
      </c>
      <c r="I4442" s="2508">
        <v>685.0</v>
      </c>
      <c r="J4442" s="2508">
        <v>68.0</v>
      </c>
      <c r="K4442" s="2510">
        <v>331711.0</v>
      </c>
      <c r="L4442" s="2510">
        <v>110570.0</v>
      </c>
      <c r="M4442" s="2508">
        <v>10.0</v>
      </c>
      <c r="N4442" s="2508">
        <v>216.0</v>
      </c>
      <c r="O4442" s="2508">
        <v>3.0</v>
      </c>
      <c r="P4442" s="2508">
        <v>0.0</v>
      </c>
    </row>
    <row r="4443">
      <c r="A4443" s="2505" t="s">
        <v>20</v>
      </c>
      <c r="B4443" s="2505" t="s">
        <v>783</v>
      </c>
      <c r="C4443" s="2506">
        <v>45691.583333333336</v>
      </c>
      <c r="D4443" s="2506">
        <v>45694.583333333336</v>
      </c>
      <c r="E4443" s="2508">
        <v>72.0</v>
      </c>
      <c r="F4443" s="2508" t="s">
        <v>439</v>
      </c>
      <c r="G4443" s="2508">
        <v>5.0</v>
      </c>
      <c r="H4443" s="2508">
        <v>32.0</v>
      </c>
      <c r="I4443" s="2508">
        <v>792.0</v>
      </c>
      <c r="J4443" s="2508">
        <v>45.0</v>
      </c>
      <c r="K4443" s="2510">
        <v>586426.0</v>
      </c>
      <c r="L4443" s="2510">
        <v>117285.0</v>
      </c>
      <c r="M4443" s="2508">
        <v>13.0</v>
      </c>
      <c r="N4443" s="2508">
        <v>229.0</v>
      </c>
      <c r="O4443" s="2508">
        <v>5.0</v>
      </c>
      <c r="P4443" s="2508">
        <v>0.1</v>
      </c>
    </row>
    <row r="4444">
      <c r="A4444" s="2505" t="s">
        <v>19</v>
      </c>
      <c r="B4444" s="2505" t="s">
        <v>783</v>
      </c>
      <c r="C4444" s="2506">
        <v>45698.583333333336</v>
      </c>
      <c r="D4444" s="2506">
        <v>45701.583333333336</v>
      </c>
      <c r="E4444" s="2508">
        <v>72.0</v>
      </c>
      <c r="F4444" s="2508" t="s">
        <v>439</v>
      </c>
      <c r="G4444" s="2508">
        <v>6.0</v>
      </c>
      <c r="H4444" s="2508">
        <v>72.0</v>
      </c>
      <c r="I4444" s="2508">
        <v>541.0</v>
      </c>
      <c r="J4444" s="2508">
        <v>91.0</v>
      </c>
      <c r="K4444" s="2510">
        <v>146504.0</v>
      </c>
      <c r="L4444" s="2510">
        <v>36626.0</v>
      </c>
      <c r="M4444" s="2508">
        <v>35.0</v>
      </c>
      <c r="N4444" s="2508">
        <v>71.0</v>
      </c>
      <c r="O4444" s="2508">
        <v>4.0</v>
      </c>
      <c r="P4444" s="2508">
        <v>0.1</v>
      </c>
    </row>
    <row r="4445">
      <c r="A4445" s="2505" t="s">
        <v>18</v>
      </c>
      <c r="B4445" s="2505" t="s">
        <v>783</v>
      </c>
      <c r="C4445" s="2506">
        <v>45705.583333333336</v>
      </c>
      <c r="D4445" s="2506">
        <v>45708.583333333336</v>
      </c>
      <c r="E4445" s="2508">
        <v>72.0</v>
      </c>
      <c r="F4445" s="2508" t="s">
        <v>439</v>
      </c>
      <c r="G4445" s="2508">
        <v>5.0</v>
      </c>
      <c r="H4445" s="2508">
        <v>96.0</v>
      </c>
      <c r="I4445" s="2508">
        <v>433.0</v>
      </c>
      <c r="J4445" s="2508">
        <v>99.0</v>
      </c>
      <c r="K4445" s="2510">
        <v>151565.0</v>
      </c>
      <c r="L4445" s="2510">
        <v>21652.0</v>
      </c>
      <c r="M4445" s="2508">
        <v>72.0</v>
      </c>
      <c r="N4445" s="2508">
        <v>42.0</v>
      </c>
      <c r="O4445" s="2508">
        <v>7.0</v>
      </c>
      <c r="P4445" s="2508">
        <v>0.1</v>
      </c>
    </row>
    <row r="4446">
      <c r="A4446" s="2505" t="s">
        <v>17</v>
      </c>
      <c r="B4446" s="2505" t="s">
        <v>783</v>
      </c>
      <c r="C4446" s="2506">
        <v>45712.583333333336</v>
      </c>
      <c r="D4446" s="2506">
        <v>45715.583333333336</v>
      </c>
      <c r="E4446" s="2508">
        <v>72.0</v>
      </c>
      <c r="F4446" s="2508" t="s">
        <v>439</v>
      </c>
      <c r="G4446" s="2508">
        <v>4.0</v>
      </c>
      <c r="H4446" s="2508">
        <v>93.0</v>
      </c>
      <c r="I4446" s="2508">
        <v>447.0</v>
      </c>
      <c r="J4446" s="2508">
        <v>107.0</v>
      </c>
      <c r="K4446" s="2510">
        <v>119178.0</v>
      </c>
      <c r="L4446" s="2510">
        <v>23836.0</v>
      </c>
      <c r="M4446" s="2508">
        <v>56.0</v>
      </c>
      <c r="N4446" s="2508">
        <v>47.0</v>
      </c>
      <c r="O4446" s="2508">
        <v>5.0</v>
      </c>
      <c r="P4446" s="2508">
        <v>0.1</v>
      </c>
    </row>
    <row r="4447">
      <c r="A4447" s="2505" t="s">
        <v>16</v>
      </c>
      <c r="B4447" s="2505" t="s">
        <v>783</v>
      </c>
      <c r="C4447" s="2506">
        <v>45719.583333333336</v>
      </c>
      <c r="D4447" s="2506">
        <v>45722.583333333336</v>
      </c>
      <c r="E4447" s="2508">
        <v>72.0</v>
      </c>
      <c r="F4447" s="2508" t="s">
        <v>439</v>
      </c>
      <c r="G4447" s="2508">
        <v>4.0</v>
      </c>
      <c r="H4447" s="2508">
        <v>82.0</v>
      </c>
      <c r="I4447" s="2508">
        <v>503.0</v>
      </c>
      <c r="J4447" s="2508">
        <v>87.0</v>
      </c>
      <c r="K4447" s="2510">
        <v>127280.0</v>
      </c>
      <c r="L4447" s="2510">
        <v>18183.0</v>
      </c>
      <c r="M4447" s="2508">
        <v>61.0</v>
      </c>
      <c r="N4447" s="2508">
        <v>35.0</v>
      </c>
      <c r="O4447" s="2508">
        <v>7.0</v>
      </c>
      <c r="P4447" s="2508">
        <v>0.1</v>
      </c>
    </row>
    <row r="4448">
      <c r="A4448" s="2505" t="s">
        <v>42</v>
      </c>
      <c r="B4448" s="2505" t="s">
        <v>783</v>
      </c>
      <c r="C4448" s="2506">
        <v>45537.708333333336</v>
      </c>
      <c r="D4448" s="2506">
        <v>45540.666666666664</v>
      </c>
      <c r="E4448" s="2508">
        <v>71.0</v>
      </c>
      <c r="F4448" s="2508" t="s">
        <v>231</v>
      </c>
      <c r="G4448" s="2508">
        <v>7.0</v>
      </c>
      <c r="H4448" s="2508">
        <v>18.0</v>
      </c>
      <c r="I4448" s="2508">
        <v>839.0</v>
      </c>
      <c r="J4448" s="2508">
        <v>10.0</v>
      </c>
      <c r="K4448" s="2510">
        <v>1365300.0</v>
      </c>
      <c r="L4448" s="2510">
        <v>17066.0</v>
      </c>
      <c r="M4448" s="2508">
        <v>73.0</v>
      </c>
      <c r="N4448" s="2508">
        <v>28.0</v>
      </c>
      <c r="O4448" s="2508">
        <v>80.0</v>
      </c>
      <c r="P4448" s="2508">
        <v>1.1</v>
      </c>
    </row>
    <row r="4449">
      <c r="A4449" s="2505" t="s">
        <v>41</v>
      </c>
      <c r="B4449" s="2505" t="s">
        <v>783</v>
      </c>
      <c r="C4449" s="2506">
        <v>45544.708333333336</v>
      </c>
      <c r="D4449" s="2506">
        <v>45547.583333333336</v>
      </c>
      <c r="E4449" s="2508">
        <v>69.0</v>
      </c>
      <c r="F4449" s="2508" t="s">
        <v>231</v>
      </c>
      <c r="G4449" s="2508">
        <v>7.0</v>
      </c>
      <c r="H4449" s="2508">
        <v>16.0</v>
      </c>
      <c r="I4449" s="2508">
        <v>859.0</v>
      </c>
      <c r="J4449" s="2508">
        <v>7.0</v>
      </c>
      <c r="K4449" s="2510">
        <v>1663413.0</v>
      </c>
      <c r="L4449" s="2510">
        <v>16469.0</v>
      </c>
      <c r="M4449" s="2508">
        <v>72.0</v>
      </c>
      <c r="N4449" s="2508">
        <v>27.0</v>
      </c>
      <c r="O4449" s="2508">
        <v>101.0</v>
      </c>
      <c r="P4449" s="2508">
        <v>1.5</v>
      </c>
    </row>
    <row r="4450">
      <c r="A4450" s="2505" t="s">
        <v>40</v>
      </c>
      <c r="B4450" s="2505" t="s">
        <v>783</v>
      </c>
      <c r="C4450" s="2506">
        <v>45551.708333333336</v>
      </c>
      <c r="D4450" s="2506">
        <v>45554.583333333336</v>
      </c>
      <c r="E4450" s="2508">
        <v>69.0</v>
      </c>
      <c r="F4450" s="2508" t="s">
        <v>231</v>
      </c>
      <c r="G4450" s="2508">
        <v>7.0</v>
      </c>
      <c r="H4450" s="2508">
        <v>24.0</v>
      </c>
      <c r="I4450" s="2508">
        <v>820.0</v>
      </c>
      <c r="J4450" s="2508">
        <v>11.0</v>
      </c>
      <c r="K4450" s="2510">
        <v>1101155.0</v>
      </c>
      <c r="L4450" s="2510">
        <v>13939.0</v>
      </c>
      <c r="M4450" s="2508">
        <v>80.0</v>
      </c>
      <c r="N4450" s="2508">
        <v>23.0</v>
      </c>
      <c r="O4450" s="2508">
        <v>79.0</v>
      </c>
      <c r="P4450" s="2508">
        <v>1.1</v>
      </c>
    </row>
    <row r="4451">
      <c r="A4451" s="2505" t="s">
        <v>39</v>
      </c>
      <c r="B4451" s="2505" t="s">
        <v>783</v>
      </c>
      <c r="C4451" s="2506">
        <v>45558.708333333336</v>
      </c>
      <c r="D4451" s="2506">
        <v>45561.583333333336</v>
      </c>
      <c r="E4451" s="2508">
        <v>69.0</v>
      </c>
      <c r="F4451" s="2508" t="s">
        <v>231</v>
      </c>
      <c r="G4451" s="2508">
        <v>7.0</v>
      </c>
      <c r="H4451" s="2508">
        <v>28.0</v>
      </c>
      <c r="I4451" s="2508">
        <v>790.0</v>
      </c>
      <c r="J4451" s="2508">
        <v>7.0</v>
      </c>
      <c r="K4451" s="2510">
        <v>1417923.0</v>
      </c>
      <c r="L4451" s="2510">
        <v>11343.0</v>
      </c>
      <c r="M4451" s="2508">
        <v>111.0</v>
      </c>
      <c r="N4451" s="2508">
        <v>19.0</v>
      </c>
      <c r="O4451" s="2508">
        <v>125.0</v>
      </c>
      <c r="P4451" s="2508">
        <v>1.8</v>
      </c>
    </row>
    <row r="4452">
      <c r="A4452" s="2505" t="s">
        <v>38</v>
      </c>
      <c r="B4452" s="2505" t="s">
        <v>783</v>
      </c>
      <c r="C4452" s="2506">
        <v>45565.708333333336</v>
      </c>
      <c r="D4452" s="2506">
        <v>45568.583333333336</v>
      </c>
      <c r="E4452" s="2508">
        <v>69.0</v>
      </c>
      <c r="F4452" s="2508" t="s">
        <v>231</v>
      </c>
      <c r="G4452" s="2508">
        <v>7.0</v>
      </c>
      <c r="H4452" s="2508">
        <v>33.0</v>
      </c>
      <c r="I4452" s="2508">
        <v>746.0</v>
      </c>
      <c r="J4452" s="2508">
        <v>16.0</v>
      </c>
      <c r="K4452" s="2510">
        <v>842473.0</v>
      </c>
      <c r="L4452" s="2510">
        <v>11385.0</v>
      </c>
      <c r="M4452" s="2508">
        <v>109.0</v>
      </c>
      <c r="N4452" s="2508">
        <v>19.0</v>
      </c>
      <c r="O4452" s="2508">
        <v>74.0</v>
      </c>
      <c r="P4452" s="2508">
        <v>1.1</v>
      </c>
    </row>
    <row r="4453">
      <c r="A4453" s="2505" t="s">
        <v>37</v>
      </c>
      <c r="B4453" s="2505" t="s">
        <v>783</v>
      </c>
      <c r="C4453" s="2506">
        <v>45572.625</v>
      </c>
      <c r="D4453" s="2506">
        <v>45575.583333333336</v>
      </c>
      <c r="E4453" s="2508">
        <v>71.0</v>
      </c>
      <c r="F4453" s="2508" t="s">
        <v>231</v>
      </c>
      <c r="G4453" s="2508">
        <v>7.0</v>
      </c>
      <c r="H4453" s="2508">
        <v>33.0</v>
      </c>
      <c r="I4453" s="2508">
        <v>742.0</v>
      </c>
      <c r="J4453" s="2508">
        <v>14.0</v>
      </c>
      <c r="K4453" s="2510">
        <v>998331.0</v>
      </c>
      <c r="L4453" s="2510">
        <v>12175.0</v>
      </c>
      <c r="M4453" s="2508">
        <v>111.0</v>
      </c>
      <c r="N4453" s="2508">
        <v>20.0</v>
      </c>
      <c r="O4453" s="2508">
        <v>82.0</v>
      </c>
      <c r="P4453" s="2508">
        <v>1.2</v>
      </c>
    </row>
    <row r="4454">
      <c r="A4454" s="2505" t="s">
        <v>36</v>
      </c>
      <c r="B4454" s="2505" t="s">
        <v>783</v>
      </c>
      <c r="C4454" s="2506">
        <v>45579.625</v>
      </c>
      <c r="D4454" s="2506">
        <v>45582.583333333336</v>
      </c>
      <c r="E4454" s="2508">
        <v>71.0</v>
      </c>
      <c r="F4454" s="2508" t="s">
        <v>231</v>
      </c>
      <c r="G4454" s="2508">
        <v>7.0</v>
      </c>
      <c r="H4454" s="2508">
        <v>25.0</v>
      </c>
      <c r="I4454" s="2508">
        <v>801.0</v>
      </c>
      <c r="J4454" s="2508">
        <v>8.0</v>
      </c>
      <c r="K4454" s="2510">
        <v>1667848.0</v>
      </c>
      <c r="L4454" s="2510">
        <v>13343.0</v>
      </c>
      <c r="M4454" s="2508">
        <v>106.0</v>
      </c>
      <c r="N4454" s="2508">
        <v>22.0</v>
      </c>
      <c r="O4454" s="2508">
        <v>125.0</v>
      </c>
      <c r="P4454" s="2508">
        <v>1.8</v>
      </c>
    </row>
    <row r="4455">
      <c r="A4455" s="2505" t="s">
        <v>35</v>
      </c>
      <c r="B4455" s="2505" t="s">
        <v>783</v>
      </c>
      <c r="C4455" s="2506">
        <v>45586.625</v>
      </c>
      <c r="D4455" s="2506">
        <v>45589.583333333336</v>
      </c>
      <c r="E4455" s="2508">
        <v>71.0</v>
      </c>
      <c r="F4455" s="2508" t="s">
        <v>231</v>
      </c>
      <c r="G4455" s="2508">
        <v>8.0</v>
      </c>
      <c r="H4455" s="2508">
        <v>28.0</v>
      </c>
      <c r="I4455" s="2508">
        <v>779.0</v>
      </c>
      <c r="J4455" s="2508">
        <v>12.0</v>
      </c>
      <c r="K4455" s="2510">
        <v>1103304.0</v>
      </c>
      <c r="L4455" s="2510">
        <v>10817.0</v>
      </c>
      <c r="M4455" s="2508">
        <v>105.0</v>
      </c>
      <c r="N4455" s="2508">
        <v>18.0</v>
      </c>
      <c r="O4455" s="2508">
        <v>102.0</v>
      </c>
      <c r="P4455" s="2508">
        <v>1.4</v>
      </c>
    </row>
    <row r="4456">
      <c r="A4456" s="2505" t="s">
        <v>34</v>
      </c>
      <c r="B4456" s="2505" t="s">
        <v>783</v>
      </c>
      <c r="C4456" s="2506">
        <v>45593.583333333336</v>
      </c>
      <c r="D4456" s="2506">
        <v>45596.583333333336</v>
      </c>
      <c r="E4456" s="2508">
        <v>72.0</v>
      </c>
      <c r="F4456" s="2508" t="s">
        <v>231</v>
      </c>
      <c r="G4456" s="2508">
        <v>7.0</v>
      </c>
      <c r="H4456" s="2508">
        <v>30.0</v>
      </c>
      <c r="I4456" s="2508">
        <v>752.0</v>
      </c>
      <c r="J4456" s="2508">
        <v>18.0</v>
      </c>
      <c r="K4456" s="2510">
        <v>1190318.0</v>
      </c>
      <c r="L4456" s="2510">
        <v>13080.0</v>
      </c>
      <c r="M4456" s="2508">
        <v>93.0</v>
      </c>
      <c r="N4456" s="2508">
        <v>22.0</v>
      </c>
      <c r="O4456" s="2508">
        <v>91.0</v>
      </c>
      <c r="P4456" s="2508">
        <v>1.3</v>
      </c>
    </row>
    <row r="4457">
      <c r="A4457" s="2505" t="s">
        <v>33</v>
      </c>
      <c r="B4457" s="2505" t="s">
        <v>783</v>
      </c>
      <c r="C4457" s="2506">
        <v>45600.583333333336</v>
      </c>
      <c r="D4457" s="2506">
        <v>45603.583333333336</v>
      </c>
      <c r="E4457" s="2508">
        <v>72.0</v>
      </c>
      <c r="F4457" s="2508" t="s">
        <v>231</v>
      </c>
      <c r="G4457" s="2508">
        <v>7.0</v>
      </c>
      <c r="H4457" s="2508">
        <v>18.0</v>
      </c>
      <c r="I4457" s="2508">
        <v>830.0</v>
      </c>
      <c r="J4457" s="2508">
        <v>10.0</v>
      </c>
      <c r="K4457" s="2510">
        <v>2230229.0</v>
      </c>
      <c r="L4457" s="2510">
        <v>16161.0</v>
      </c>
      <c r="M4457" s="2508">
        <v>75.0</v>
      </c>
      <c r="N4457" s="2508">
        <v>28.0</v>
      </c>
      <c r="O4457" s="2508">
        <v>138.0</v>
      </c>
      <c r="P4457" s="2508">
        <v>1.9</v>
      </c>
    </row>
    <row r="4458">
      <c r="A4458" s="2505" t="s">
        <v>32</v>
      </c>
      <c r="B4458" s="2505" t="s">
        <v>783</v>
      </c>
      <c r="C4458" s="2506">
        <v>45607.583333333336</v>
      </c>
      <c r="D4458" s="2506">
        <v>45610.583333333336</v>
      </c>
      <c r="E4458" s="2508">
        <v>72.0</v>
      </c>
      <c r="F4458" s="2508" t="s">
        <v>231</v>
      </c>
      <c r="G4458" s="2508">
        <v>7.0</v>
      </c>
      <c r="H4458" s="2508">
        <v>19.0</v>
      </c>
      <c r="I4458" s="2508">
        <v>837.0</v>
      </c>
      <c r="J4458" s="2508">
        <v>10.0</v>
      </c>
      <c r="K4458" s="2510">
        <v>2212584.0</v>
      </c>
      <c r="L4458" s="2510">
        <v>14950.0</v>
      </c>
      <c r="M4458" s="2508">
        <v>83.0</v>
      </c>
      <c r="N4458" s="2508">
        <v>25.0</v>
      </c>
      <c r="O4458" s="2508">
        <v>148.0</v>
      </c>
      <c r="P4458" s="2508">
        <v>2.1</v>
      </c>
    </row>
    <row r="4459">
      <c r="A4459" s="2505" t="s">
        <v>31</v>
      </c>
      <c r="B4459" s="2505" t="s">
        <v>783</v>
      </c>
      <c r="C4459" s="2506">
        <v>45614.583333333336</v>
      </c>
      <c r="D4459" s="2506">
        <v>45617.583333333336</v>
      </c>
      <c r="E4459" s="2508">
        <v>72.0</v>
      </c>
      <c r="F4459" s="2508" t="s">
        <v>231</v>
      </c>
      <c r="G4459" s="2508">
        <v>7.0</v>
      </c>
      <c r="H4459" s="2508">
        <v>7.0</v>
      </c>
      <c r="I4459" s="2508">
        <v>895.0</v>
      </c>
      <c r="J4459" s="2508">
        <v>6.0</v>
      </c>
      <c r="K4459" s="2510">
        <v>4124559.0</v>
      </c>
      <c r="L4459" s="2510">
        <v>35866.0</v>
      </c>
      <c r="M4459" s="2508">
        <v>48.0</v>
      </c>
      <c r="N4459" s="2508">
        <v>61.0</v>
      </c>
      <c r="O4459" s="2508">
        <v>115.0</v>
      </c>
      <c r="P4459" s="2508">
        <v>1.6</v>
      </c>
    </row>
    <row r="4460">
      <c r="A4460" s="2505" t="s">
        <v>30</v>
      </c>
      <c r="B4460" s="2505" t="s">
        <v>783</v>
      </c>
      <c r="C4460" s="2506">
        <v>45621.583333333336</v>
      </c>
      <c r="D4460" s="2506">
        <v>45624.583333333336</v>
      </c>
      <c r="E4460" s="2508">
        <v>72.0</v>
      </c>
      <c r="F4460" s="2508" t="s">
        <v>231</v>
      </c>
      <c r="G4460" s="2508">
        <v>8.0</v>
      </c>
      <c r="H4460" s="2508">
        <v>9.0</v>
      </c>
      <c r="I4460" s="2508">
        <v>914.0</v>
      </c>
      <c r="J4460" s="2508">
        <v>5.0</v>
      </c>
      <c r="K4460" s="2510">
        <v>2787909.0</v>
      </c>
      <c r="L4460" s="2510">
        <v>33589.0</v>
      </c>
      <c r="M4460" s="2508">
        <v>45.0</v>
      </c>
      <c r="N4460" s="2508">
        <v>57.0</v>
      </c>
      <c r="O4460" s="2508">
        <v>83.0</v>
      </c>
      <c r="P4460" s="2508">
        <v>1.2</v>
      </c>
    </row>
    <row r="4461">
      <c r="A4461" s="2505" t="s">
        <v>29</v>
      </c>
      <c r="B4461" s="2505" t="s">
        <v>783</v>
      </c>
      <c r="C4461" s="2506">
        <v>45628.583333333336</v>
      </c>
      <c r="D4461" s="2506">
        <v>45631.583333333336</v>
      </c>
      <c r="E4461" s="2508">
        <v>72.0</v>
      </c>
      <c r="F4461" s="2508" t="s">
        <v>231</v>
      </c>
      <c r="G4461" s="2508">
        <v>7.0</v>
      </c>
      <c r="H4461" s="2508">
        <v>26.0</v>
      </c>
      <c r="I4461" s="2508">
        <v>826.0</v>
      </c>
      <c r="J4461" s="2508">
        <v>13.0</v>
      </c>
      <c r="K4461" s="2510">
        <v>1603772.0</v>
      </c>
      <c r="L4461" s="2510">
        <v>17245.0</v>
      </c>
      <c r="M4461" s="2508">
        <v>87.0</v>
      </c>
      <c r="N4461" s="2508">
        <v>29.0</v>
      </c>
      <c r="O4461" s="2508">
        <v>93.0</v>
      </c>
      <c r="P4461" s="2508">
        <v>1.3</v>
      </c>
    </row>
    <row r="4462">
      <c r="A4462" s="2505" t="s">
        <v>28</v>
      </c>
      <c r="B4462" s="2505" t="s">
        <v>783</v>
      </c>
      <c r="C4462" s="2506">
        <v>45635.583333333336</v>
      </c>
      <c r="D4462" s="2506">
        <v>45638.583333333336</v>
      </c>
      <c r="E4462" s="2508">
        <v>72.0</v>
      </c>
      <c r="F4462" s="2508" t="s">
        <v>231</v>
      </c>
      <c r="G4462" s="2508">
        <v>7.0</v>
      </c>
      <c r="H4462" s="2508">
        <v>28.0</v>
      </c>
      <c r="I4462" s="2508">
        <v>806.0</v>
      </c>
      <c r="J4462" s="2508">
        <v>13.0</v>
      </c>
      <c r="K4462" s="2510">
        <v>1781110.0</v>
      </c>
      <c r="L4462" s="2510">
        <v>15094.0</v>
      </c>
      <c r="M4462" s="2508">
        <v>101.0</v>
      </c>
      <c r="N4462" s="2508">
        <v>26.0</v>
      </c>
      <c r="O4462" s="2508">
        <v>118.0</v>
      </c>
      <c r="P4462" s="2508">
        <v>1.6</v>
      </c>
    </row>
    <row r="4463">
      <c r="A4463" s="2505" t="s">
        <v>27</v>
      </c>
      <c r="B4463" s="2505" t="s">
        <v>783</v>
      </c>
      <c r="C4463" s="2506">
        <v>45642.583333333336</v>
      </c>
      <c r="D4463" s="2506">
        <v>45645.583333333336</v>
      </c>
      <c r="E4463" s="2508">
        <v>72.0</v>
      </c>
      <c r="F4463" s="2508" t="s">
        <v>231</v>
      </c>
      <c r="G4463" s="2508">
        <v>7.0</v>
      </c>
      <c r="H4463" s="2508">
        <v>24.0</v>
      </c>
      <c r="I4463" s="2508">
        <v>820.0</v>
      </c>
      <c r="J4463" s="2508">
        <v>12.0</v>
      </c>
      <c r="K4463" s="2510">
        <v>2048302.0</v>
      </c>
      <c r="L4463" s="2510">
        <v>21336.0</v>
      </c>
      <c r="M4463" s="2508">
        <v>76.0</v>
      </c>
      <c r="N4463" s="2508">
        <v>36.0</v>
      </c>
      <c r="O4463" s="2508">
        <v>96.0</v>
      </c>
      <c r="P4463" s="2508">
        <v>1.3</v>
      </c>
    </row>
    <row r="4464">
      <c r="A4464" s="2505" t="s">
        <v>26</v>
      </c>
      <c r="B4464" s="2505" t="s">
        <v>783</v>
      </c>
      <c r="C4464" s="2506">
        <v>45649.583333333336</v>
      </c>
      <c r="D4464" s="2506">
        <v>45652.583333333336</v>
      </c>
      <c r="E4464" s="2508">
        <v>72.0</v>
      </c>
      <c r="F4464" s="2508" t="s">
        <v>231</v>
      </c>
      <c r="G4464" s="2508">
        <v>7.0</v>
      </c>
      <c r="H4464" s="2508">
        <v>25.0</v>
      </c>
      <c r="I4464" s="2508">
        <v>776.0</v>
      </c>
      <c r="J4464" s="2508">
        <v>13.0</v>
      </c>
      <c r="K4464" s="2510">
        <v>1099834.0</v>
      </c>
      <c r="L4464" s="2510">
        <v>18331.0</v>
      </c>
      <c r="M4464" s="2508">
        <v>81.0</v>
      </c>
      <c r="N4464" s="2508">
        <v>31.0</v>
      </c>
      <c r="O4464" s="2508">
        <v>60.0</v>
      </c>
      <c r="P4464" s="2508">
        <v>0.8</v>
      </c>
    </row>
    <row r="4465">
      <c r="A4465" s="2505" t="s">
        <v>25</v>
      </c>
      <c r="B4465" s="2505" t="s">
        <v>783</v>
      </c>
      <c r="C4465" s="2506">
        <v>45656.583333333336</v>
      </c>
      <c r="D4465" s="2506">
        <v>45659.583333333336</v>
      </c>
      <c r="E4465" s="2508">
        <v>72.0</v>
      </c>
      <c r="F4465" s="2508" t="s">
        <v>231</v>
      </c>
      <c r="G4465" s="2508">
        <v>8.0</v>
      </c>
      <c r="H4465" s="2508">
        <v>19.0</v>
      </c>
      <c r="I4465" s="2508">
        <v>823.0</v>
      </c>
      <c r="J4465" s="2508">
        <v>8.0</v>
      </c>
      <c r="K4465" s="2510">
        <v>1597016.0</v>
      </c>
      <c r="L4465" s="2510">
        <v>17359.0</v>
      </c>
      <c r="M4465" s="2508">
        <v>79.0</v>
      </c>
      <c r="N4465" s="2508">
        <v>30.0</v>
      </c>
      <c r="O4465" s="2508">
        <v>92.0</v>
      </c>
      <c r="P4465" s="2508">
        <v>1.3</v>
      </c>
    </row>
    <row r="4466">
      <c r="A4466" s="2505" t="s">
        <v>24</v>
      </c>
      <c r="B4466" s="2505" t="s">
        <v>783</v>
      </c>
      <c r="C4466" s="2506">
        <v>45663.583333333336</v>
      </c>
      <c r="D4466" s="2506">
        <v>45666.583333333336</v>
      </c>
      <c r="E4466" s="2508">
        <v>72.0</v>
      </c>
      <c r="F4466" s="2508" t="s">
        <v>231</v>
      </c>
      <c r="G4466" s="2508">
        <v>7.0</v>
      </c>
      <c r="H4466" s="2508">
        <v>17.0</v>
      </c>
      <c r="I4466" s="2508">
        <v>846.0</v>
      </c>
      <c r="J4466" s="2508">
        <v>8.0</v>
      </c>
      <c r="K4466" s="2510">
        <v>1973597.0</v>
      </c>
      <c r="L4466" s="2510">
        <v>17465.0</v>
      </c>
      <c r="M4466" s="2508">
        <v>76.0</v>
      </c>
      <c r="N4466" s="2508">
        <v>30.0</v>
      </c>
      <c r="O4466" s="2508">
        <v>113.0</v>
      </c>
      <c r="P4466" s="2508">
        <v>1.6</v>
      </c>
    </row>
    <row r="4467">
      <c r="A4467" s="2505" t="s">
        <v>23</v>
      </c>
      <c r="B4467" s="2505" t="s">
        <v>783</v>
      </c>
      <c r="C4467" s="2506">
        <v>45670.583333333336</v>
      </c>
      <c r="D4467" s="2506">
        <v>45673.583333333336</v>
      </c>
      <c r="E4467" s="2508">
        <v>72.0</v>
      </c>
      <c r="F4467" s="2508" t="s">
        <v>231</v>
      </c>
      <c r="G4467" s="2508">
        <v>7.0</v>
      </c>
      <c r="H4467" s="2508">
        <v>16.0</v>
      </c>
      <c r="I4467" s="2508">
        <v>831.0</v>
      </c>
      <c r="J4467" s="2508">
        <v>8.0</v>
      </c>
      <c r="K4467" s="2510">
        <v>1549151.0</v>
      </c>
      <c r="L4467" s="2510">
        <v>16307.0</v>
      </c>
      <c r="M4467" s="2508">
        <v>80.0</v>
      </c>
      <c r="N4467" s="2508">
        <v>28.0</v>
      </c>
      <c r="O4467" s="2508">
        <v>95.0</v>
      </c>
      <c r="P4467" s="2508">
        <v>1.3</v>
      </c>
    </row>
    <row r="4468">
      <c r="A4468" s="2505" t="s">
        <v>22</v>
      </c>
      <c r="B4468" s="2505" t="s">
        <v>783</v>
      </c>
      <c r="C4468" s="2506">
        <v>45677.583333333336</v>
      </c>
      <c r="D4468" s="2506">
        <v>45680.583333333336</v>
      </c>
      <c r="E4468" s="2508">
        <v>72.0</v>
      </c>
      <c r="F4468" s="2508" t="s">
        <v>231</v>
      </c>
      <c r="G4468" s="2508">
        <v>7.0</v>
      </c>
      <c r="H4468" s="2508">
        <v>20.0</v>
      </c>
      <c r="I4468" s="2508">
        <v>800.0</v>
      </c>
      <c r="J4468" s="2508">
        <v>13.0</v>
      </c>
      <c r="K4468" s="2510">
        <v>2636105.0</v>
      </c>
      <c r="L4468" s="2510">
        <v>18829.0</v>
      </c>
      <c r="M4468" s="2508">
        <v>88.0</v>
      </c>
      <c r="N4468" s="2508">
        <v>32.0</v>
      </c>
      <c r="O4468" s="2508">
        <v>140.0</v>
      </c>
      <c r="P4468" s="2508">
        <v>1.9</v>
      </c>
    </row>
    <row r="4469">
      <c r="A4469" s="2505" t="s">
        <v>21</v>
      </c>
      <c r="B4469" s="2505" t="s">
        <v>783</v>
      </c>
      <c r="C4469" s="2506">
        <v>45684.583333333336</v>
      </c>
      <c r="D4469" s="2506">
        <v>45687.583333333336</v>
      </c>
      <c r="E4469" s="2508">
        <v>72.0</v>
      </c>
      <c r="F4469" s="2508" t="s">
        <v>231</v>
      </c>
      <c r="G4469" s="2508">
        <v>7.0</v>
      </c>
      <c r="H4469" s="2508">
        <v>17.0</v>
      </c>
      <c r="I4469" s="2508">
        <v>867.0</v>
      </c>
      <c r="J4469" s="2508">
        <v>7.0</v>
      </c>
      <c r="K4469" s="2510">
        <v>2300023.0</v>
      </c>
      <c r="L4469" s="2510">
        <v>25556.0</v>
      </c>
      <c r="M4469" s="2508">
        <v>69.0</v>
      </c>
      <c r="N4469" s="2508">
        <v>44.0</v>
      </c>
      <c r="O4469" s="2508">
        <v>90.0</v>
      </c>
      <c r="P4469" s="2508">
        <v>1.3</v>
      </c>
    </row>
    <row r="4470">
      <c r="A4470" s="2505" t="s">
        <v>20</v>
      </c>
      <c r="B4470" s="2505" t="s">
        <v>783</v>
      </c>
      <c r="C4470" s="2506">
        <v>45691.583333333336</v>
      </c>
      <c r="D4470" s="2506">
        <v>45694.583333333336</v>
      </c>
      <c r="E4470" s="2508">
        <v>72.0</v>
      </c>
      <c r="F4470" s="2508" t="s">
        <v>231</v>
      </c>
      <c r="G4470" s="2508">
        <v>7.0</v>
      </c>
      <c r="H4470" s="2508">
        <v>24.0</v>
      </c>
      <c r="I4470" s="2508">
        <v>833.0</v>
      </c>
      <c r="J4470" s="2508">
        <v>18.0</v>
      </c>
      <c r="K4470" s="2510">
        <v>1767203.0</v>
      </c>
      <c r="L4470" s="2510">
        <v>22951.0</v>
      </c>
      <c r="M4470" s="2508">
        <v>74.0</v>
      </c>
      <c r="N4470" s="2508">
        <v>39.0</v>
      </c>
      <c r="O4470" s="2508">
        <v>77.0</v>
      </c>
      <c r="P4470" s="2508">
        <v>1.1</v>
      </c>
    </row>
    <row r="4471">
      <c r="A4471" s="2505" t="s">
        <v>19</v>
      </c>
      <c r="B4471" s="2505" t="s">
        <v>783</v>
      </c>
      <c r="C4471" s="2506">
        <v>45698.583333333336</v>
      </c>
      <c r="D4471" s="2506">
        <v>45701.583333333336</v>
      </c>
      <c r="E4471" s="2508">
        <v>72.0</v>
      </c>
      <c r="F4471" s="2508" t="s">
        <v>231</v>
      </c>
      <c r="G4471" s="2508">
        <v>7.0</v>
      </c>
      <c r="H4471" s="2508">
        <v>9.0</v>
      </c>
      <c r="I4471" s="2508">
        <v>898.0</v>
      </c>
      <c r="J4471" s="2508">
        <v>4.0</v>
      </c>
      <c r="K4471" s="2510">
        <v>3671284.0</v>
      </c>
      <c r="L4471" s="2510">
        <v>33682.0</v>
      </c>
      <c r="M4471" s="2508">
        <v>47.0</v>
      </c>
      <c r="N4471" s="2508">
        <v>57.0</v>
      </c>
      <c r="O4471" s="2508">
        <v>109.0</v>
      </c>
      <c r="P4471" s="2508">
        <v>1.5</v>
      </c>
    </row>
    <row r="4472">
      <c r="A4472" s="2505" t="s">
        <v>18</v>
      </c>
      <c r="B4472" s="2505" t="s">
        <v>783</v>
      </c>
      <c r="C4472" s="2506">
        <v>45705.583333333336</v>
      </c>
      <c r="D4472" s="2506">
        <v>45708.583333333336</v>
      </c>
      <c r="E4472" s="2508">
        <v>72.0</v>
      </c>
      <c r="F4472" s="2508" t="s">
        <v>231</v>
      </c>
      <c r="G4472" s="2508">
        <v>8.0</v>
      </c>
      <c r="H4472" s="2508">
        <v>121.0</v>
      </c>
      <c r="I4472" s="2508">
        <v>311.0</v>
      </c>
      <c r="J4472" s="2508">
        <v>142.0</v>
      </c>
      <c r="K4472" s="2510">
        <v>38173.0</v>
      </c>
      <c r="L4472" s="2510">
        <v>38173.0</v>
      </c>
      <c r="M4472" s="2508">
        <v>42.0</v>
      </c>
      <c r="N4472" s="2508">
        <v>65.0</v>
      </c>
      <c r="O4472" s="2508">
        <v>1.0</v>
      </c>
      <c r="P4472" s="2508">
        <v>0.0</v>
      </c>
    </row>
    <row r="4473">
      <c r="A4473" s="2505" t="s">
        <v>17</v>
      </c>
      <c r="B4473" s="2505" t="s">
        <v>783</v>
      </c>
      <c r="C4473" s="2506">
        <v>45712.583333333336</v>
      </c>
      <c r="D4473" s="2506">
        <v>45715.583333333336</v>
      </c>
      <c r="E4473" s="2508">
        <v>72.0</v>
      </c>
      <c r="F4473" s="2508" t="s">
        <v>231</v>
      </c>
      <c r="G4473" s="2508">
        <v>7.0</v>
      </c>
      <c r="H4473" s="2508">
        <v>17.0</v>
      </c>
      <c r="I4473" s="2508">
        <v>835.0</v>
      </c>
      <c r="J4473" s="2508">
        <v>15.0</v>
      </c>
      <c r="K4473" s="2510">
        <v>1325437.0</v>
      </c>
      <c r="L4473" s="2510">
        <v>35823.0</v>
      </c>
      <c r="M4473" s="2508">
        <v>46.0</v>
      </c>
      <c r="N4473" s="2508">
        <v>61.0</v>
      </c>
      <c r="O4473" s="2508">
        <v>37.0</v>
      </c>
      <c r="P4473" s="2508">
        <v>0.5</v>
      </c>
    </row>
    <row r="4474">
      <c r="A4474" s="2505" t="s">
        <v>16</v>
      </c>
      <c r="B4474" s="2505" t="s">
        <v>783</v>
      </c>
      <c r="C4474" s="2506">
        <v>45719.583333333336</v>
      </c>
      <c r="D4474" s="2506">
        <v>45722.583333333336</v>
      </c>
      <c r="E4474" s="2508">
        <v>72.0</v>
      </c>
      <c r="F4474" s="2508" t="s">
        <v>231</v>
      </c>
      <c r="G4474" s="2508">
        <v>7.0</v>
      </c>
      <c r="H4474" s="2508">
        <v>33.0</v>
      </c>
      <c r="I4474" s="2508">
        <v>760.0</v>
      </c>
      <c r="J4474" s="2508">
        <v>22.0</v>
      </c>
      <c r="K4474" s="2510">
        <v>994800.0</v>
      </c>
      <c r="L4474" s="2510">
        <v>15790.0</v>
      </c>
      <c r="M4474" s="2508">
        <v>76.0</v>
      </c>
      <c r="N4474" s="2508">
        <v>27.0</v>
      </c>
      <c r="O4474" s="2508">
        <v>63.0</v>
      </c>
      <c r="P4474" s="2508">
        <v>0.9</v>
      </c>
    </row>
    <row r="4475">
      <c r="A4475" s="2505" t="s">
        <v>44</v>
      </c>
      <c r="B4475" s="2505" t="s">
        <v>783</v>
      </c>
      <c r="C4475" s="2506">
        <v>45523.625</v>
      </c>
      <c r="D4475" s="2506">
        <v>45526.583333333336</v>
      </c>
      <c r="E4475" s="2508">
        <v>71.0</v>
      </c>
      <c r="F4475" s="2508" t="s">
        <v>299</v>
      </c>
      <c r="G4475" s="2508">
        <v>6.0</v>
      </c>
      <c r="H4475" s="2508">
        <v>32.0</v>
      </c>
      <c r="I4475" s="2508">
        <v>727.0</v>
      </c>
      <c r="J4475" s="2508">
        <v>64.0</v>
      </c>
      <c r="K4475" s="2510">
        <v>191557.0</v>
      </c>
      <c r="L4475" s="2510">
        <v>7982.0</v>
      </c>
      <c r="M4475" s="2508">
        <v>39.0</v>
      </c>
      <c r="N4475" s="2508">
        <v>42.0</v>
      </c>
      <c r="O4475" s="2508">
        <v>24.0</v>
      </c>
      <c r="P4475" s="2508">
        <v>0.3</v>
      </c>
    </row>
    <row r="4476">
      <c r="A4476" s="2505" t="s">
        <v>43</v>
      </c>
      <c r="B4476" s="2505" t="s">
        <v>783</v>
      </c>
      <c r="C4476" s="2506">
        <v>45530.625</v>
      </c>
      <c r="D4476" s="2506">
        <v>45533.583333333336</v>
      </c>
      <c r="E4476" s="2508">
        <v>71.0</v>
      </c>
      <c r="F4476" s="2508" t="s">
        <v>299</v>
      </c>
      <c r="G4476" s="2508">
        <v>7.0</v>
      </c>
      <c r="H4476" s="2508">
        <v>37.0</v>
      </c>
      <c r="I4476" s="2508">
        <v>709.0</v>
      </c>
      <c r="J4476" s="2508">
        <v>63.0</v>
      </c>
      <c r="K4476" s="2510">
        <v>201859.0</v>
      </c>
      <c r="L4476" s="2510">
        <v>9175.0</v>
      </c>
      <c r="M4476" s="2508">
        <v>34.0</v>
      </c>
      <c r="N4476" s="2508">
        <v>49.0</v>
      </c>
      <c r="O4476" s="2508">
        <v>22.0</v>
      </c>
      <c r="P4476" s="2508">
        <v>0.3</v>
      </c>
    </row>
    <row r="4477">
      <c r="A4477" s="2505" t="s">
        <v>42</v>
      </c>
      <c r="B4477" s="2505" t="s">
        <v>783</v>
      </c>
      <c r="C4477" s="2506">
        <v>45537.708333333336</v>
      </c>
      <c r="D4477" s="2506">
        <v>45540.666666666664</v>
      </c>
      <c r="E4477" s="2508">
        <v>71.0</v>
      </c>
      <c r="F4477" s="2508" t="s">
        <v>299</v>
      </c>
      <c r="G4477" s="2508">
        <v>6.0</v>
      </c>
      <c r="H4477" s="2508">
        <v>53.0</v>
      </c>
      <c r="I4477" s="2508">
        <v>631.0</v>
      </c>
      <c r="J4477" s="2508">
        <v>92.0</v>
      </c>
      <c r="K4477" s="2510">
        <v>128954.0</v>
      </c>
      <c r="L4477" s="2510">
        <v>9920.0</v>
      </c>
      <c r="M4477" s="2508">
        <v>38.0</v>
      </c>
      <c r="N4477" s="2508">
        <v>53.0</v>
      </c>
      <c r="O4477" s="2508">
        <v>13.0</v>
      </c>
      <c r="P4477" s="2508">
        <v>0.2</v>
      </c>
    </row>
    <row r="4478">
      <c r="A4478" s="2505" t="s">
        <v>41</v>
      </c>
      <c r="B4478" s="2505" t="s">
        <v>783</v>
      </c>
      <c r="C4478" s="2506">
        <v>45544.708333333336</v>
      </c>
      <c r="D4478" s="2506">
        <v>45547.583333333336</v>
      </c>
      <c r="E4478" s="2508">
        <v>69.0</v>
      </c>
      <c r="F4478" s="2508" t="s">
        <v>299</v>
      </c>
      <c r="G4478" s="2508">
        <v>7.0</v>
      </c>
      <c r="H4478" s="2508">
        <v>37.0</v>
      </c>
      <c r="I4478" s="2508">
        <v>751.0</v>
      </c>
      <c r="J4478" s="2508">
        <v>60.0</v>
      </c>
      <c r="K4478" s="2510">
        <v>212739.0</v>
      </c>
      <c r="L4478" s="2510">
        <v>9250.0</v>
      </c>
      <c r="M4478" s="2508">
        <v>36.0</v>
      </c>
      <c r="N4478" s="2508">
        <v>49.0</v>
      </c>
      <c r="O4478" s="2508">
        <v>23.0</v>
      </c>
      <c r="P4478" s="2508">
        <v>0.3</v>
      </c>
    </row>
    <row r="4479">
      <c r="A4479" s="2505" t="s">
        <v>40</v>
      </c>
      <c r="B4479" s="2505" t="s">
        <v>783</v>
      </c>
      <c r="C4479" s="2506">
        <v>45551.708333333336</v>
      </c>
      <c r="D4479" s="2506">
        <v>45554.583333333336</v>
      </c>
      <c r="E4479" s="2508">
        <v>69.0</v>
      </c>
      <c r="F4479" s="2508" t="s">
        <v>299</v>
      </c>
      <c r="G4479" s="2508">
        <v>7.0</v>
      </c>
      <c r="H4479" s="2508">
        <v>58.0</v>
      </c>
      <c r="I4479" s="2508">
        <v>640.0</v>
      </c>
      <c r="J4479" s="2508">
        <v>81.0</v>
      </c>
      <c r="K4479" s="2510">
        <v>132091.0</v>
      </c>
      <c r="L4479" s="2510">
        <v>6290.0</v>
      </c>
      <c r="M4479" s="2508">
        <v>59.0</v>
      </c>
      <c r="N4479" s="2508">
        <v>33.0</v>
      </c>
      <c r="O4479" s="2508">
        <v>21.0</v>
      </c>
      <c r="P4479" s="2508">
        <v>0.3</v>
      </c>
    </row>
    <row r="4480">
      <c r="A4480" s="2505" t="s">
        <v>39</v>
      </c>
      <c r="B4480" s="2505" t="s">
        <v>783</v>
      </c>
      <c r="C4480" s="2506">
        <v>45558.708333333336</v>
      </c>
      <c r="D4480" s="2506">
        <v>45561.583333333336</v>
      </c>
      <c r="E4480" s="2508">
        <v>69.0</v>
      </c>
      <c r="F4480" s="2508" t="s">
        <v>299</v>
      </c>
      <c r="G4480" s="2508">
        <v>6.0</v>
      </c>
      <c r="H4480" s="2508">
        <v>43.0</v>
      </c>
      <c r="I4480" s="2508">
        <v>715.0</v>
      </c>
      <c r="J4480" s="2508">
        <v>71.0</v>
      </c>
      <c r="K4480" s="2510">
        <v>187158.0</v>
      </c>
      <c r="L4480" s="2510">
        <v>10398.0</v>
      </c>
      <c r="M4480" s="2508">
        <v>41.0</v>
      </c>
      <c r="N4480" s="2508">
        <v>55.0</v>
      </c>
      <c r="O4480" s="2508">
        <v>18.0</v>
      </c>
      <c r="P4480" s="2508">
        <v>0.3</v>
      </c>
    </row>
    <row r="4481">
      <c r="A4481" s="2505" t="s">
        <v>38</v>
      </c>
      <c r="B4481" s="2505" t="s">
        <v>783</v>
      </c>
      <c r="C4481" s="2506">
        <v>45565.708333333336</v>
      </c>
      <c r="D4481" s="2506">
        <v>45568.583333333336</v>
      </c>
      <c r="E4481" s="2508">
        <v>69.0</v>
      </c>
      <c r="F4481" s="2508" t="s">
        <v>299</v>
      </c>
      <c r="G4481" s="2508">
        <v>7.0</v>
      </c>
      <c r="H4481" s="2508">
        <v>76.0</v>
      </c>
      <c r="I4481" s="2508">
        <v>527.0</v>
      </c>
      <c r="J4481" s="2508">
        <v>112.0</v>
      </c>
      <c r="K4481" s="2510">
        <v>87225.0</v>
      </c>
      <c r="L4481" s="2510">
        <v>7269.0</v>
      </c>
      <c r="M4481" s="2508">
        <v>51.0</v>
      </c>
      <c r="N4481" s="2508">
        <v>39.0</v>
      </c>
      <c r="O4481" s="2508">
        <v>12.0</v>
      </c>
      <c r="P4481" s="2508">
        <v>0.2</v>
      </c>
    </row>
    <row r="4482">
      <c r="A4482" s="2505" t="s">
        <v>37</v>
      </c>
      <c r="B4482" s="2505" t="s">
        <v>783</v>
      </c>
      <c r="C4482" s="2506">
        <v>45572.625</v>
      </c>
      <c r="D4482" s="2506">
        <v>45575.583333333336</v>
      </c>
      <c r="E4482" s="2508">
        <v>71.0</v>
      </c>
      <c r="F4482" s="2508" t="s">
        <v>299</v>
      </c>
      <c r="G4482" s="2508">
        <v>5.0</v>
      </c>
      <c r="H4482" s="2508">
        <v>62.0</v>
      </c>
      <c r="I4482" s="2508">
        <v>603.0</v>
      </c>
      <c r="J4482" s="2508">
        <v>97.0</v>
      </c>
      <c r="K4482" s="2510">
        <v>150925.0</v>
      </c>
      <c r="L4482" s="2510">
        <v>6860.0</v>
      </c>
      <c r="M4482" s="2508">
        <v>60.0</v>
      </c>
      <c r="N4482" s="2508">
        <v>36.0</v>
      </c>
      <c r="O4482" s="2508">
        <v>22.0</v>
      </c>
      <c r="P4482" s="2508">
        <v>0.3</v>
      </c>
    </row>
    <row r="4483">
      <c r="A4483" s="2505" t="s">
        <v>36</v>
      </c>
      <c r="B4483" s="2505" t="s">
        <v>783</v>
      </c>
      <c r="C4483" s="2506">
        <v>45579.625</v>
      </c>
      <c r="D4483" s="2506">
        <v>45582.583333333336</v>
      </c>
      <c r="E4483" s="2508">
        <v>71.0</v>
      </c>
      <c r="F4483" s="2508" t="s">
        <v>299</v>
      </c>
      <c r="G4483" s="2508">
        <v>6.0</v>
      </c>
      <c r="H4483" s="2508">
        <v>60.0</v>
      </c>
      <c r="I4483" s="2508">
        <v>638.0</v>
      </c>
      <c r="J4483" s="2508">
        <v>87.0</v>
      </c>
      <c r="K4483" s="2510">
        <v>190642.0</v>
      </c>
      <c r="L4483" s="2510">
        <v>8666.0</v>
      </c>
      <c r="M4483" s="2508">
        <v>53.0</v>
      </c>
      <c r="N4483" s="2508">
        <v>46.0</v>
      </c>
      <c r="O4483" s="2508">
        <v>22.0</v>
      </c>
      <c r="P4483" s="2508">
        <v>0.3</v>
      </c>
    </row>
    <row r="4484">
      <c r="A4484" s="2505" t="s">
        <v>35</v>
      </c>
      <c r="B4484" s="2505" t="s">
        <v>783</v>
      </c>
      <c r="C4484" s="2506">
        <v>45586.625</v>
      </c>
      <c r="D4484" s="2506">
        <v>45589.583333333336</v>
      </c>
      <c r="E4484" s="2508">
        <v>71.0</v>
      </c>
      <c r="F4484" s="2508" t="s">
        <v>299</v>
      </c>
      <c r="G4484" s="2508">
        <v>7.0</v>
      </c>
      <c r="H4484" s="2508">
        <v>100.0</v>
      </c>
      <c r="I4484" s="2508">
        <v>426.0</v>
      </c>
      <c r="J4484" s="2508">
        <v>139.0</v>
      </c>
      <c r="K4484" s="2510">
        <v>46807.0</v>
      </c>
      <c r="L4484" s="2510">
        <v>11702.0</v>
      </c>
      <c r="M4484" s="2508">
        <v>33.0</v>
      </c>
      <c r="N4484" s="2508">
        <v>59.0</v>
      </c>
      <c r="O4484" s="2508">
        <v>4.0</v>
      </c>
      <c r="P4484" s="2508">
        <v>0.1</v>
      </c>
    </row>
    <row r="4485">
      <c r="A4485" s="2505" t="s">
        <v>34</v>
      </c>
      <c r="B4485" s="2505" t="s">
        <v>783</v>
      </c>
      <c r="C4485" s="2506">
        <v>45593.583333333336</v>
      </c>
      <c r="D4485" s="2506">
        <v>45596.583333333336</v>
      </c>
      <c r="E4485" s="2508">
        <v>72.0</v>
      </c>
      <c r="F4485" s="2508" t="s">
        <v>299</v>
      </c>
      <c r="G4485" s="2508">
        <v>6.0</v>
      </c>
      <c r="H4485" s="2508">
        <v>52.0</v>
      </c>
      <c r="I4485" s="2508">
        <v>636.0</v>
      </c>
      <c r="J4485" s="2508">
        <v>87.0</v>
      </c>
      <c r="K4485" s="2510">
        <v>197012.0</v>
      </c>
      <c r="L4485" s="2510">
        <v>8955.0</v>
      </c>
      <c r="M4485" s="2508">
        <v>48.0</v>
      </c>
      <c r="N4485" s="2508">
        <v>45.0</v>
      </c>
      <c r="O4485" s="2508">
        <v>22.0</v>
      </c>
      <c r="P4485" s="2508">
        <v>0.3</v>
      </c>
    </row>
    <row r="4486">
      <c r="A4486" s="2505" t="s">
        <v>33</v>
      </c>
      <c r="B4486" s="2505" t="s">
        <v>783</v>
      </c>
      <c r="C4486" s="2506">
        <v>45600.583333333336</v>
      </c>
      <c r="D4486" s="2506">
        <v>45603.583333333336</v>
      </c>
      <c r="E4486" s="2508">
        <v>72.0</v>
      </c>
      <c r="F4486" s="2508" t="s">
        <v>299</v>
      </c>
      <c r="G4486" s="2508">
        <v>5.0</v>
      </c>
      <c r="H4486" s="2508">
        <v>73.0</v>
      </c>
      <c r="I4486" s="2508">
        <v>567.0</v>
      </c>
      <c r="J4486" s="2508">
        <v>103.0</v>
      </c>
      <c r="K4486" s="2510">
        <v>169340.0</v>
      </c>
      <c r="L4486" s="2510">
        <v>8467.0</v>
      </c>
      <c r="M4486" s="2508">
        <v>54.0</v>
      </c>
      <c r="N4486" s="2508">
        <v>43.0</v>
      </c>
      <c r="O4486" s="2508">
        <v>20.0</v>
      </c>
      <c r="P4486" s="2508">
        <v>0.3</v>
      </c>
    </row>
    <row r="4487">
      <c r="A4487" s="2505" t="s">
        <v>32</v>
      </c>
      <c r="B4487" s="2505" t="s">
        <v>783</v>
      </c>
      <c r="C4487" s="2506">
        <v>45607.583333333336</v>
      </c>
      <c r="D4487" s="2506">
        <v>45610.583333333336</v>
      </c>
      <c r="E4487" s="2508">
        <v>72.0</v>
      </c>
      <c r="F4487" s="2508" t="s">
        <v>299</v>
      </c>
      <c r="G4487" s="2508">
        <v>6.0</v>
      </c>
      <c r="H4487" s="2508">
        <v>66.0</v>
      </c>
      <c r="I4487" s="2508">
        <v>601.0</v>
      </c>
      <c r="J4487" s="2508">
        <v>99.0</v>
      </c>
      <c r="K4487" s="2510">
        <v>211145.0</v>
      </c>
      <c r="L4487" s="2510">
        <v>6598.0</v>
      </c>
      <c r="M4487" s="2508">
        <v>54.0</v>
      </c>
      <c r="N4487" s="2508">
        <v>33.0</v>
      </c>
      <c r="O4487" s="2508">
        <v>32.0</v>
      </c>
      <c r="P4487" s="2508">
        <v>0.4</v>
      </c>
    </row>
    <row r="4488">
      <c r="A4488" s="2505" t="s">
        <v>31</v>
      </c>
      <c r="B4488" s="2505" t="s">
        <v>783</v>
      </c>
      <c r="C4488" s="2506">
        <v>45614.583333333336</v>
      </c>
      <c r="D4488" s="2506">
        <v>45617.583333333336</v>
      </c>
      <c r="E4488" s="2508">
        <v>72.0</v>
      </c>
      <c r="F4488" s="2508" t="s">
        <v>299</v>
      </c>
      <c r="G4488" s="2508">
        <v>6.0</v>
      </c>
      <c r="H4488" s="2508">
        <v>38.0</v>
      </c>
      <c r="I4488" s="2508">
        <v>745.0</v>
      </c>
      <c r="J4488" s="2508">
        <v>62.0</v>
      </c>
      <c r="K4488" s="2510">
        <v>394750.0</v>
      </c>
      <c r="L4488" s="2510">
        <v>23221.0</v>
      </c>
      <c r="M4488" s="2508">
        <v>19.0</v>
      </c>
      <c r="N4488" s="2508">
        <v>117.0</v>
      </c>
      <c r="O4488" s="2508">
        <v>17.0</v>
      </c>
      <c r="P4488" s="2508">
        <v>0.2</v>
      </c>
    </row>
    <row r="4489">
      <c r="A4489" s="2505" t="s">
        <v>30</v>
      </c>
      <c r="B4489" s="2505" t="s">
        <v>783</v>
      </c>
      <c r="C4489" s="2506">
        <v>45621.583333333336</v>
      </c>
      <c r="D4489" s="2506">
        <v>45624.583333333336</v>
      </c>
      <c r="E4489" s="2508">
        <v>72.0</v>
      </c>
      <c r="F4489" s="2508" t="s">
        <v>299</v>
      </c>
      <c r="G4489" s="2508">
        <v>6.0</v>
      </c>
      <c r="H4489" s="2508">
        <v>38.0</v>
      </c>
      <c r="I4489" s="2508">
        <v>746.0</v>
      </c>
      <c r="J4489" s="2508">
        <v>66.0</v>
      </c>
      <c r="K4489" s="2510">
        <v>306115.0</v>
      </c>
      <c r="L4489" s="2510">
        <v>13309.0</v>
      </c>
      <c r="M4489" s="2508">
        <v>36.0</v>
      </c>
      <c r="N4489" s="2508">
        <v>67.0</v>
      </c>
      <c r="O4489" s="2508">
        <v>23.0</v>
      </c>
      <c r="P4489" s="2508">
        <v>0.3</v>
      </c>
    </row>
    <row r="4490">
      <c r="A4490" s="2505" t="s">
        <v>29</v>
      </c>
      <c r="B4490" s="2505" t="s">
        <v>783</v>
      </c>
      <c r="C4490" s="2506">
        <v>45628.583333333336</v>
      </c>
      <c r="D4490" s="2506">
        <v>45631.583333333336</v>
      </c>
      <c r="E4490" s="2508">
        <v>72.0</v>
      </c>
      <c r="F4490" s="2508" t="s">
        <v>299</v>
      </c>
      <c r="G4490" s="2508">
        <v>6.0</v>
      </c>
      <c r="H4490" s="2508">
        <v>20.0</v>
      </c>
      <c r="I4490" s="2508">
        <v>846.0</v>
      </c>
      <c r="J4490" s="2508">
        <v>46.0</v>
      </c>
      <c r="K4490" s="2510">
        <v>531189.0</v>
      </c>
      <c r="L4490" s="2510">
        <v>18971.0</v>
      </c>
      <c r="M4490" s="2508">
        <v>23.0</v>
      </c>
      <c r="N4490" s="2508">
        <v>95.0</v>
      </c>
      <c r="O4490" s="2508">
        <v>28.0</v>
      </c>
      <c r="P4490" s="2508">
        <v>0.4</v>
      </c>
    </row>
    <row r="4491">
      <c r="A4491" s="2505" t="s">
        <v>28</v>
      </c>
      <c r="B4491" s="2505" t="s">
        <v>783</v>
      </c>
      <c r="C4491" s="2506">
        <v>45635.583333333336</v>
      </c>
      <c r="D4491" s="2506">
        <v>45638.583333333336</v>
      </c>
      <c r="E4491" s="2508">
        <v>72.0</v>
      </c>
      <c r="F4491" s="2508" t="s">
        <v>299</v>
      </c>
      <c r="G4491" s="2508">
        <v>7.0</v>
      </c>
      <c r="H4491" s="2508">
        <v>34.0</v>
      </c>
      <c r="I4491" s="2508">
        <v>788.0</v>
      </c>
      <c r="J4491" s="2508">
        <v>58.0</v>
      </c>
      <c r="K4491" s="2510">
        <v>350741.0</v>
      </c>
      <c r="L4491" s="2510">
        <v>12526.0</v>
      </c>
      <c r="M4491" s="2508">
        <v>35.0</v>
      </c>
      <c r="N4491" s="2508">
        <v>63.0</v>
      </c>
      <c r="O4491" s="2508">
        <v>28.0</v>
      </c>
      <c r="P4491" s="2508">
        <v>0.4</v>
      </c>
    </row>
    <row r="4492">
      <c r="A4492" s="2505" t="s">
        <v>27</v>
      </c>
      <c r="B4492" s="2505" t="s">
        <v>783</v>
      </c>
      <c r="C4492" s="2506">
        <v>45642.583333333336</v>
      </c>
      <c r="D4492" s="2506">
        <v>45645.583333333336</v>
      </c>
      <c r="E4492" s="2508">
        <v>72.0</v>
      </c>
      <c r="F4492" s="2508" t="s">
        <v>299</v>
      </c>
      <c r="G4492" s="2508">
        <v>6.0</v>
      </c>
      <c r="H4492" s="2508">
        <v>36.0</v>
      </c>
      <c r="I4492" s="2508">
        <v>738.0</v>
      </c>
      <c r="J4492" s="2508">
        <v>65.0</v>
      </c>
      <c r="K4492" s="2510">
        <v>321023.0</v>
      </c>
      <c r="L4492" s="2510">
        <v>13376.0</v>
      </c>
      <c r="M4492" s="2508">
        <v>36.0</v>
      </c>
      <c r="N4492" s="2508">
        <v>67.0</v>
      </c>
      <c r="O4492" s="2508">
        <v>24.0</v>
      </c>
      <c r="P4492" s="2508">
        <v>0.3</v>
      </c>
    </row>
    <row r="4493">
      <c r="A4493" s="2505" t="s">
        <v>26</v>
      </c>
      <c r="B4493" s="2505" t="s">
        <v>783</v>
      </c>
      <c r="C4493" s="2506">
        <v>45649.583333333336</v>
      </c>
      <c r="D4493" s="2506">
        <v>45652.583333333336</v>
      </c>
      <c r="E4493" s="2508">
        <v>72.0</v>
      </c>
      <c r="F4493" s="2508" t="s">
        <v>299</v>
      </c>
      <c r="G4493" s="2508">
        <v>7.0</v>
      </c>
      <c r="H4493" s="2508">
        <v>14.0</v>
      </c>
      <c r="I4493" s="2508">
        <v>828.0</v>
      </c>
      <c r="J4493" s="2508">
        <v>33.0</v>
      </c>
      <c r="K4493" s="2510">
        <v>488941.0</v>
      </c>
      <c r="L4493" s="2510">
        <v>16860.0</v>
      </c>
      <c r="M4493" s="2508">
        <v>25.0</v>
      </c>
      <c r="N4493" s="2508">
        <v>85.0</v>
      </c>
      <c r="O4493" s="2508">
        <v>29.0</v>
      </c>
      <c r="P4493" s="2508">
        <v>0.4</v>
      </c>
    </row>
    <row r="4494">
      <c r="A4494" s="2505" t="s">
        <v>25</v>
      </c>
      <c r="B4494" s="2505" t="s">
        <v>783</v>
      </c>
      <c r="C4494" s="2506">
        <v>45656.583333333336</v>
      </c>
      <c r="D4494" s="2506">
        <v>45659.583333333336</v>
      </c>
      <c r="E4494" s="2508">
        <v>72.0</v>
      </c>
      <c r="F4494" s="2508" t="s">
        <v>299</v>
      </c>
      <c r="G4494" s="2508">
        <v>7.0</v>
      </c>
      <c r="H4494" s="2508">
        <v>38.0</v>
      </c>
      <c r="I4494" s="2508">
        <v>697.0</v>
      </c>
      <c r="J4494" s="2508">
        <v>69.0</v>
      </c>
      <c r="K4494" s="2510">
        <v>200795.0</v>
      </c>
      <c r="L4494" s="2510">
        <v>11811.0</v>
      </c>
      <c r="M4494" s="2508">
        <v>38.0</v>
      </c>
      <c r="N4494" s="2508">
        <v>59.0</v>
      </c>
      <c r="O4494" s="2508">
        <v>17.0</v>
      </c>
      <c r="P4494" s="2508">
        <v>0.2</v>
      </c>
    </row>
    <row r="4495">
      <c r="A4495" s="2505" t="s">
        <v>24</v>
      </c>
      <c r="B4495" s="2505" t="s">
        <v>783</v>
      </c>
      <c r="C4495" s="2506">
        <v>45663.583333333336</v>
      </c>
      <c r="D4495" s="2506">
        <v>45666.583333333336</v>
      </c>
      <c r="E4495" s="2508">
        <v>72.0</v>
      </c>
      <c r="F4495" s="2508" t="s">
        <v>299</v>
      </c>
      <c r="G4495" s="2508">
        <v>6.0</v>
      </c>
      <c r="H4495" s="2508">
        <v>21.0</v>
      </c>
      <c r="I4495" s="2508">
        <v>828.0</v>
      </c>
      <c r="J4495" s="2508">
        <v>43.0</v>
      </c>
      <c r="K4495" s="2510">
        <v>457897.0</v>
      </c>
      <c r="L4495" s="2510">
        <v>13083.0</v>
      </c>
      <c r="M4495" s="2508">
        <v>30.0</v>
      </c>
      <c r="N4495" s="2508">
        <v>66.0</v>
      </c>
      <c r="O4495" s="2508">
        <v>35.0</v>
      </c>
      <c r="P4495" s="2508">
        <v>0.5</v>
      </c>
    </row>
    <row r="4496">
      <c r="A4496" s="2505" t="s">
        <v>23</v>
      </c>
      <c r="B4496" s="2505" t="s">
        <v>783</v>
      </c>
      <c r="C4496" s="2506">
        <v>45670.583333333336</v>
      </c>
      <c r="D4496" s="2506">
        <v>45673.583333333336</v>
      </c>
      <c r="E4496" s="2508">
        <v>72.0</v>
      </c>
      <c r="F4496" s="2508" t="s">
        <v>299</v>
      </c>
      <c r="G4496" s="2508">
        <v>7.0</v>
      </c>
      <c r="H4496" s="2508">
        <v>12.0</v>
      </c>
      <c r="I4496" s="2508">
        <v>853.0</v>
      </c>
      <c r="J4496" s="2508">
        <v>31.0</v>
      </c>
      <c r="K4496" s="2510">
        <v>604069.0</v>
      </c>
      <c r="L4496" s="2510">
        <v>10238.0</v>
      </c>
      <c r="M4496" s="2508">
        <v>35.0</v>
      </c>
      <c r="N4496" s="2508">
        <v>51.0</v>
      </c>
      <c r="O4496" s="2508">
        <v>59.0</v>
      </c>
      <c r="P4496" s="2508">
        <v>0.8</v>
      </c>
    </row>
    <row r="4497">
      <c r="A4497" s="2505" t="s">
        <v>22</v>
      </c>
      <c r="B4497" s="2505" t="s">
        <v>783</v>
      </c>
      <c r="C4497" s="2506">
        <v>45677.583333333336</v>
      </c>
      <c r="D4497" s="2506">
        <v>45680.583333333336</v>
      </c>
      <c r="E4497" s="2508">
        <v>72.0</v>
      </c>
      <c r="F4497" s="2508" t="s">
        <v>299</v>
      </c>
      <c r="G4497" s="2508">
        <v>7.0</v>
      </c>
      <c r="H4497" s="2508">
        <v>58.0</v>
      </c>
      <c r="I4497" s="2508">
        <v>645.0</v>
      </c>
      <c r="J4497" s="2508">
        <v>85.0</v>
      </c>
      <c r="K4497" s="2510">
        <v>260310.0</v>
      </c>
      <c r="L4497" s="2510">
        <v>13701.0</v>
      </c>
      <c r="M4497" s="2508">
        <v>49.0</v>
      </c>
      <c r="N4497" s="2508">
        <v>69.0</v>
      </c>
      <c r="O4497" s="2508">
        <v>19.0</v>
      </c>
      <c r="P4497" s="2508">
        <v>0.3</v>
      </c>
    </row>
    <row r="4498">
      <c r="A4498" s="2505" t="s">
        <v>21</v>
      </c>
      <c r="B4498" s="2505" t="s">
        <v>783</v>
      </c>
      <c r="C4498" s="2506">
        <v>45684.583333333336</v>
      </c>
      <c r="D4498" s="2506">
        <v>45687.583333333336</v>
      </c>
      <c r="E4498" s="2508">
        <v>72.0</v>
      </c>
      <c r="F4498" s="2508" t="s">
        <v>299</v>
      </c>
      <c r="G4498" s="2508">
        <v>5.0</v>
      </c>
      <c r="H4498" s="2508">
        <v>46.0</v>
      </c>
      <c r="I4498" s="2508">
        <v>697.0</v>
      </c>
      <c r="J4498" s="2508">
        <v>69.0</v>
      </c>
      <c r="K4498" s="2510">
        <v>330454.0</v>
      </c>
      <c r="L4498" s="2510">
        <v>8931.0</v>
      </c>
      <c r="M4498" s="2508">
        <v>65.0</v>
      </c>
      <c r="N4498" s="2508">
        <v>45.0</v>
      </c>
      <c r="O4498" s="2508">
        <v>37.0</v>
      </c>
      <c r="P4498" s="2508">
        <v>0.5</v>
      </c>
    </row>
    <row r="4499">
      <c r="A4499" s="2505" t="s">
        <v>20</v>
      </c>
      <c r="B4499" s="2505" t="s">
        <v>783</v>
      </c>
      <c r="C4499" s="2506">
        <v>45691.583333333336</v>
      </c>
      <c r="D4499" s="2506">
        <v>45694.583333333336</v>
      </c>
      <c r="E4499" s="2508">
        <v>72.0</v>
      </c>
      <c r="F4499" s="2508" t="s">
        <v>299</v>
      </c>
      <c r="G4499" s="2508">
        <v>6.0</v>
      </c>
      <c r="H4499" s="2508">
        <v>38.0</v>
      </c>
      <c r="I4499" s="2508">
        <v>757.0</v>
      </c>
      <c r="J4499" s="2508">
        <v>56.0</v>
      </c>
      <c r="K4499" s="2510">
        <v>454620.0</v>
      </c>
      <c r="L4499" s="2510">
        <v>12628.0</v>
      </c>
      <c r="M4499" s="2508">
        <v>47.0</v>
      </c>
      <c r="N4499" s="2508">
        <v>63.0</v>
      </c>
      <c r="O4499" s="2508">
        <v>36.0</v>
      </c>
      <c r="P4499" s="2508">
        <v>0.5</v>
      </c>
    </row>
    <row r="4500">
      <c r="A4500" s="2505" t="s">
        <v>19</v>
      </c>
      <c r="B4500" s="2505" t="s">
        <v>783</v>
      </c>
      <c r="C4500" s="2506">
        <v>45698.583333333336</v>
      </c>
      <c r="D4500" s="2506">
        <v>45701.583333333336</v>
      </c>
      <c r="E4500" s="2508">
        <v>72.0</v>
      </c>
      <c r="F4500" s="2508" t="s">
        <v>299</v>
      </c>
      <c r="G4500" s="2508">
        <v>6.0</v>
      </c>
      <c r="H4500" s="2508">
        <v>34.0</v>
      </c>
      <c r="I4500" s="2508">
        <v>730.0</v>
      </c>
      <c r="J4500" s="2508">
        <v>56.0</v>
      </c>
      <c r="K4500" s="2510">
        <v>331443.0</v>
      </c>
      <c r="L4500" s="2510">
        <v>11048.0</v>
      </c>
      <c r="M4500" s="2508">
        <v>49.0</v>
      </c>
      <c r="N4500" s="2508">
        <v>56.0</v>
      </c>
      <c r="O4500" s="2508">
        <v>30.0</v>
      </c>
      <c r="P4500" s="2508">
        <v>0.4</v>
      </c>
    </row>
    <row r="4501">
      <c r="A4501" s="2505" t="s">
        <v>18</v>
      </c>
      <c r="B4501" s="2505" t="s">
        <v>783</v>
      </c>
      <c r="C4501" s="2506">
        <v>45705.583333333336</v>
      </c>
      <c r="D4501" s="2506">
        <v>45708.583333333336</v>
      </c>
      <c r="E4501" s="2508">
        <v>72.0</v>
      </c>
      <c r="F4501" s="2508" t="s">
        <v>299</v>
      </c>
      <c r="G4501" s="2508">
        <v>6.0</v>
      </c>
      <c r="H4501" s="2508">
        <v>35.0</v>
      </c>
      <c r="I4501" s="2508">
        <v>731.0</v>
      </c>
      <c r="J4501" s="2508">
        <v>50.0</v>
      </c>
      <c r="K4501" s="2510">
        <v>528543.0</v>
      </c>
      <c r="L4501" s="2510">
        <v>11011.0</v>
      </c>
      <c r="M4501" s="2508">
        <v>56.0</v>
      </c>
      <c r="N4501" s="2508">
        <v>55.0</v>
      </c>
      <c r="O4501" s="2508">
        <v>48.0</v>
      </c>
      <c r="P4501" s="2508">
        <v>0.7</v>
      </c>
    </row>
    <row r="4502">
      <c r="A4502" s="2505" t="s">
        <v>17</v>
      </c>
      <c r="B4502" s="2505" t="s">
        <v>783</v>
      </c>
      <c r="C4502" s="2506">
        <v>45712.583333333336</v>
      </c>
      <c r="D4502" s="2506">
        <v>45715.583333333336</v>
      </c>
      <c r="E4502" s="2508">
        <v>72.0</v>
      </c>
      <c r="F4502" s="2508" t="s">
        <v>299</v>
      </c>
      <c r="G4502" s="2508">
        <v>6.0</v>
      </c>
      <c r="H4502" s="2508">
        <v>46.0</v>
      </c>
      <c r="I4502" s="2508">
        <v>680.0</v>
      </c>
      <c r="J4502" s="2508">
        <v>61.0</v>
      </c>
      <c r="K4502" s="2510">
        <v>348759.0</v>
      </c>
      <c r="L4502" s="2510">
        <v>8719.0</v>
      </c>
      <c r="M4502" s="2508">
        <v>60.0</v>
      </c>
      <c r="N4502" s="2508">
        <v>44.0</v>
      </c>
      <c r="O4502" s="2508">
        <v>40.0</v>
      </c>
      <c r="P4502" s="2508">
        <v>0.6</v>
      </c>
    </row>
    <row r="4503">
      <c r="A4503" s="2505" t="s">
        <v>16</v>
      </c>
      <c r="B4503" s="2505" t="s">
        <v>783</v>
      </c>
      <c r="C4503" s="2506">
        <v>45719.583333333336</v>
      </c>
      <c r="D4503" s="2506">
        <v>45722.583333333336</v>
      </c>
      <c r="E4503" s="2508">
        <v>72.0</v>
      </c>
      <c r="F4503" s="2508" t="s">
        <v>299</v>
      </c>
      <c r="G4503" s="2508">
        <v>6.0</v>
      </c>
      <c r="H4503" s="2508">
        <v>65.0</v>
      </c>
      <c r="I4503" s="2508">
        <v>579.0</v>
      </c>
      <c r="J4503" s="2508">
        <v>83.0</v>
      </c>
      <c r="K4503" s="2510">
        <v>134527.0</v>
      </c>
      <c r="L4503" s="2510">
        <v>6726.0</v>
      </c>
      <c r="M4503" s="2508">
        <v>64.0</v>
      </c>
      <c r="N4503" s="2508">
        <v>34.0</v>
      </c>
      <c r="O4503" s="2508">
        <v>20.0</v>
      </c>
      <c r="P4503" s="2508">
        <v>0.3</v>
      </c>
    </row>
    <row r="4504">
      <c r="A4504" s="2505" t="s">
        <v>782</v>
      </c>
      <c r="B4504" s="2505" t="s">
        <v>783</v>
      </c>
      <c r="C4504" s="2506">
        <v>45502.625</v>
      </c>
      <c r="D4504" s="2506">
        <v>45505.583333333336</v>
      </c>
      <c r="E4504" s="2508">
        <v>71.0</v>
      </c>
      <c r="F4504" s="2508" t="s">
        <v>714</v>
      </c>
      <c r="G4504" s="2508">
        <v>3.0</v>
      </c>
      <c r="H4504" s="2508">
        <v>92.0</v>
      </c>
      <c r="I4504" s="2508">
        <v>465.0</v>
      </c>
      <c r="J4504" s="2508">
        <v>108.0</v>
      </c>
      <c r="K4504" s="2510">
        <v>71159.0</v>
      </c>
      <c r="L4504" s="2510">
        <v>1112.0</v>
      </c>
      <c r="M4504" s="2508">
        <v>124.0</v>
      </c>
      <c r="N4504" s="2508">
        <v>14.0</v>
      </c>
      <c r="O4504" s="2508">
        <v>64.0</v>
      </c>
      <c r="P4504" s="2508">
        <v>0.9</v>
      </c>
    </row>
    <row r="4505">
      <c r="A4505" s="2505" t="s">
        <v>46</v>
      </c>
      <c r="B4505" s="2505" t="s">
        <v>783</v>
      </c>
      <c r="C4505" s="2506">
        <v>45509.625</v>
      </c>
      <c r="D4505" s="2506">
        <v>45512.583333333336</v>
      </c>
      <c r="E4505" s="2508">
        <v>71.0</v>
      </c>
      <c r="F4505" s="2508" t="s">
        <v>714</v>
      </c>
      <c r="G4505" s="2508">
        <v>4.0</v>
      </c>
      <c r="H4505" s="2508">
        <v>110.0</v>
      </c>
      <c r="I4505" s="2508">
        <v>362.0</v>
      </c>
      <c r="J4505" s="2508">
        <v>122.0</v>
      </c>
      <c r="K4505" s="2510">
        <v>46873.0</v>
      </c>
      <c r="L4505" s="2510">
        <v>977.0</v>
      </c>
      <c r="M4505" s="2508">
        <v>143.0</v>
      </c>
      <c r="N4505" s="2508">
        <v>10.0</v>
      </c>
      <c r="O4505" s="2508">
        <v>48.0</v>
      </c>
      <c r="P4505" s="2508">
        <v>0.7</v>
      </c>
    </row>
    <row r="4506">
      <c r="A4506" s="2505" t="s">
        <v>45</v>
      </c>
      <c r="B4506" s="2505" t="s">
        <v>783</v>
      </c>
      <c r="C4506" s="2506">
        <v>45516.625</v>
      </c>
      <c r="D4506" s="2506">
        <v>45519.583333333336</v>
      </c>
      <c r="E4506" s="2508">
        <v>71.0</v>
      </c>
      <c r="F4506" s="2508" t="s">
        <v>714</v>
      </c>
      <c r="G4506" s="2508">
        <v>4.0</v>
      </c>
      <c r="H4506" s="2508">
        <v>116.0</v>
      </c>
      <c r="I4506" s="2508">
        <v>341.0</v>
      </c>
      <c r="J4506" s="2508">
        <v>130.0</v>
      </c>
      <c r="K4506" s="2510">
        <v>31922.0</v>
      </c>
      <c r="L4506" s="2510">
        <v>1330.0</v>
      </c>
      <c r="M4506" s="2508">
        <v>116.0</v>
      </c>
      <c r="N4506" s="2508">
        <v>13.0</v>
      </c>
      <c r="O4506" s="2508">
        <v>24.0</v>
      </c>
      <c r="P4506" s="2508">
        <v>0.3</v>
      </c>
    </row>
    <row r="4507">
      <c r="A4507" s="2505" t="s">
        <v>44</v>
      </c>
      <c r="B4507" s="2505" t="s">
        <v>783</v>
      </c>
      <c r="C4507" s="2506">
        <v>45523.625</v>
      </c>
      <c r="D4507" s="2506">
        <v>45526.583333333336</v>
      </c>
      <c r="E4507" s="2508">
        <v>71.0</v>
      </c>
      <c r="F4507" s="2508" t="s">
        <v>714</v>
      </c>
      <c r="G4507" s="2508">
        <v>3.0</v>
      </c>
      <c r="H4507" s="2508">
        <v>90.0</v>
      </c>
      <c r="I4507" s="2508">
        <v>468.0</v>
      </c>
      <c r="J4507" s="2508">
        <v>95.0</v>
      </c>
      <c r="K4507" s="2510">
        <v>98450.0</v>
      </c>
      <c r="L4507" s="2510">
        <v>708.0</v>
      </c>
      <c r="M4507" s="2508">
        <v>159.0</v>
      </c>
      <c r="N4507" s="2508">
        <v>7.0</v>
      </c>
      <c r="O4507" s="2508">
        <v>139.0</v>
      </c>
      <c r="P4507" s="2508">
        <v>2.0</v>
      </c>
    </row>
    <row r="4508">
      <c r="A4508" s="2505" t="s">
        <v>43</v>
      </c>
      <c r="B4508" s="2505" t="s">
        <v>783</v>
      </c>
      <c r="C4508" s="2506">
        <v>45530.625</v>
      </c>
      <c r="D4508" s="2506">
        <v>45533.583333333336</v>
      </c>
      <c r="E4508" s="2508">
        <v>71.0</v>
      </c>
      <c r="F4508" s="2508" t="s">
        <v>714</v>
      </c>
      <c r="G4508" s="2508">
        <v>4.0</v>
      </c>
      <c r="H4508" s="2508">
        <v>136.0</v>
      </c>
      <c r="I4508" s="2508">
        <v>250.0</v>
      </c>
      <c r="J4508" s="2508">
        <v>145.0</v>
      </c>
      <c r="K4508" s="2510">
        <v>30423.0</v>
      </c>
      <c r="L4508" s="2510">
        <v>780.0</v>
      </c>
      <c r="M4508" s="2508">
        <v>153.0</v>
      </c>
      <c r="N4508" s="2508">
        <v>8.0</v>
      </c>
      <c r="O4508" s="2508">
        <v>39.0</v>
      </c>
      <c r="P4508" s="2508">
        <v>0.5</v>
      </c>
    </row>
    <row r="4509">
      <c r="A4509" s="2505" t="s">
        <v>42</v>
      </c>
      <c r="B4509" s="2505" t="s">
        <v>783</v>
      </c>
      <c r="C4509" s="2506">
        <v>45537.708333333336</v>
      </c>
      <c r="D4509" s="2506">
        <v>45540.666666666664</v>
      </c>
      <c r="E4509" s="2508">
        <v>71.0</v>
      </c>
      <c r="F4509" s="2508" t="s">
        <v>714</v>
      </c>
      <c r="G4509" s="2508">
        <v>3.0</v>
      </c>
      <c r="H4509" s="2508">
        <v>159.0</v>
      </c>
      <c r="I4509" s="2508">
        <v>117.0</v>
      </c>
      <c r="J4509" s="2508">
        <v>158.0</v>
      </c>
      <c r="K4509" s="2510">
        <v>17519.0</v>
      </c>
      <c r="L4509" s="2510">
        <v>449.0</v>
      </c>
      <c r="M4509" s="2508">
        <v>166.0</v>
      </c>
      <c r="N4509" s="2508">
        <v>5.0</v>
      </c>
      <c r="O4509" s="2508">
        <v>39.0</v>
      </c>
      <c r="P4509" s="2508">
        <v>0.5</v>
      </c>
    </row>
    <row r="4510">
      <c r="A4510" s="2505" t="s">
        <v>41</v>
      </c>
      <c r="B4510" s="2505" t="s">
        <v>783</v>
      </c>
      <c r="C4510" s="2506">
        <v>45544.708333333336</v>
      </c>
      <c r="D4510" s="2506">
        <v>45547.583333333336</v>
      </c>
      <c r="E4510" s="2508">
        <v>69.0</v>
      </c>
      <c r="F4510" s="2508" t="s">
        <v>714</v>
      </c>
      <c r="G4510" s="2508">
        <v>2.0</v>
      </c>
      <c r="H4510" s="2508">
        <v>163.0</v>
      </c>
      <c r="I4510" s="2508">
        <v>117.0</v>
      </c>
      <c r="J4510" s="2508">
        <v>162.0</v>
      </c>
      <c r="K4510" s="2510">
        <v>13915.0</v>
      </c>
      <c r="L4510" s="2510">
        <v>409.0</v>
      </c>
      <c r="M4510" s="2508">
        <v>173.0</v>
      </c>
      <c r="N4510" s="2508">
        <v>4.0</v>
      </c>
      <c r="O4510" s="2508">
        <v>34.0</v>
      </c>
      <c r="P4510" s="2508">
        <v>0.5</v>
      </c>
    </row>
    <row r="4511">
      <c r="A4511" s="2505" t="s">
        <v>40</v>
      </c>
      <c r="B4511" s="2505" t="s">
        <v>783</v>
      </c>
      <c r="C4511" s="2506">
        <v>45551.708333333336</v>
      </c>
      <c r="D4511" s="2506">
        <v>45554.583333333336</v>
      </c>
      <c r="E4511" s="2508">
        <v>69.0</v>
      </c>
      <c r="F4511" s="2508" t="s">
        <v>714</v>
      </c>
      <c r="G4511" s="2508">
        <v>2.0</v>
      </c>
      <c r="H4511" s="2508">
        <v>162.0</v>
      </c>
      <c r="I4511" s="2508">
        <v>91.0</v>
      </c>
      <c r="J4511" s="2508">
        <v>162.0</v>
      </c>
      <c r="K4511" s="2510">
        <v>8573.0</v>
      </c>
      <c r="L4511" s="2510">
        <v>429.0</v>
      </c>
      <c r="M4511" s="2508">
        <v>166.0</v>
      </c>
      <c r="N4511" s="2508">
        <v>4.0</v>
      </c>
      <c r="O4511" s="2508">
        <v>20.0</v>
      </c>
      <c r="P4511" s="2508">
        <v>0.3</v>
      </c>
    </row>
    <row r="4512">
      <c r="A4512" s="2505" t="s">
        <v>39</v>
      </c>
      <c r="B4512" s="2505" t="s">
        <v>783</v>
      </c>
      <c r="C4512" s="2506">
        <v>45558.708333333336</v>
      </c>
      <c r="D4512" s="2506">
        <v>45561.583333333336</v>
      </c>
      <c r="E4512" s="2508">
        <v>69.0</v>
      </c>
      <c r="F4512" s="2508" t="s">
        <v>714</v>
      </c>
      <c r="G4512" s="2508">
        <v>2.0</v>
      </c>
      <c r="H4512" s="2508">
        <v>144.0</v>
      </c>
      <c r="I4512" s="2508">
        <v>240.0</v>
      </c>
      <c r="J4512" s="2508">
        <v>153.0</v>
      </c>
      <c r="K4512" s="2510">
        <v>32045.0</v>
      </c>
      <c r="L4512" s="2510">
        <v>682.0</v>
      </c>
      <c r="M4512" s="2508">
        <v>167.0</v>
      </c>
      <c r="N4512" s="2508">
        <v>7.0</v>
      </c>
      <c r="O4512" s="2508">
        <v>47.0</v>
      </c>
      <c r="P4512" s="2508">
        <v>0.7</v>
      </c>
    </row>
    <row r="4513">
      <c r="A4513" s="2505" t="s">
        <v>38</v>
      </c>
      <c r="B4513" s="2505" t="s">
        <v>783</v>
      </c>
      <c r="C4513" s="2506">
        <v>45565.708333333336</v>
      </c>
      <c r="D4513" s="2506">
        <v>45568.583333333336</v>
      </c>
      <c r="E4513" s="2508">
        <v>69.0</v>
      </c>
      <c r="F4513" s="2508" t="s">
        <v>714</v>
      </c>
      <c r="G4513" s="2508">
        <v>2.0</v>
      </c>
      <c r="H4513" s="2508">
        <v>159.0</v>
      </c>
      <c r="I4513" s="2508">
        <v>119.0</v>
      </c>
      <c r="J4513" s="2508">
        <v>161.0</v>
      </c>
      <c r="K4513" s="2510">
        <v>14475.0</v>
      </c>
      <c r="L4513" s="2510">
        <v>629.0</v>
      </c>
      <c r="M4513" s="2508">
        <v>164.0</v>
      </c>
      <c r="N4513" s="2508">
        <v>6.0</v>
      </c>
      <c r="O4513" s="2508">
        <v>23.0</v>
      </c>
      <c r="P4513" s="2508">
        <v>0.3</v>
      </c>
    </row>
    <row r="4514">
      <c r="A4514" s="2505" t="s">
        <v>37</v>
      </c>
      <c r="B4514" s="2505" t="s">
        <v>783</v>
      </c>
      <c r="C4514" s="2506">
        <v>45572.625</v>
      </c>
      <c r="D4514" s="2506">
        <v>45575.583333333336</v>
      </c>
      <c r="E4514" s="2508">
        <v>71.0</v>
      </c>
      <c r="F4514" s="2508" t="s">
        <v>714</v>
      </c>
      <c r="G4514" s="2508">
        <v>2.0</v>
      </c>
      <c r="H4514" s="2508">
        <v>148.0</v>
      </c>
      <c r="I4514" s="2508">
        <v>241.0</v>
      </c>
      <c r="J4514" s="2508">
        <v>152.0</v>
      </c>
      <c r="K4514" s="2510">
        <v>38279.0</v>
      </c>
      <c r="L4514" s="2510">
        <v>672.0</v>
      </c>
      <c r="M4514" s="2508">
        <v>168.0</v>
      </c>
      <c r="N4514" s="2508">
        <v>7.0</v>
      </c>
      <c r="O4514" s="2508">
        <v>57.0</v>
      </c>
      <c r="P4514" s="2508">
        <v>0.8</v>
      </c>
    </row>
    <row r="4515">
      <c r="A4515" s="2505" t="s">
        <v>36</v>
      </c>
      <c r="B4515" s="2505" t="s">
        <v>783</v>
      </c>
      <c r="C4515" s="2506">
        <v>45579.625</v>
      </c>
      <c r="D4515" s="2506">
        <v>45582.583333333336</v>
      </c>
      <c r="E4515" s="2508">
        <v>71.0</v>
      </c>
      <c r="F4515" s="2508" t="s">
        <v>714</v>
      </c>
      <c r="G4515" s="2508">
        <v>2.0</v>
      </c>
      <c r="H4515" s="2508">
        <v>178.0</v>
      </c>
      <c r="I4515" s="2508">
        <v>38.0</v>
      </c>
      <c r="J4515" s="2508">
        <v>179.0</v>
      </c>
      <c r="K4515" s="2510">
        <v>6683.0</v>
      </c>
      <c r="L4515" s="2510">
        <v>557.0</v>
      </c>
      <c r="M4515" s="2508">
        <v>172.0</v>
      </c>
      <c r="N4515" s="2508">
        <v>6.0</v>
      </c>
      <c r="O4515" s="2508">
        <v>12.0</v>
      </c>
      <c r="P4515" s="2508">
        <v>0.2</v>
      </c>
    </row>
    <row r="4516">
      <c r="A4516" s="2505" t="s">
        <v>35</v>
      </c>
      <c r="B4516" s="2505" t="s">
        <v>783</v>
      </c>
      <c r="C4516" s="2506">
        <v>45586.625</v>
      </c>
      <c r="D4516" s="2506">
        <v>45589.583333333336</v>
      </c>
      <c r="E4516" s="2508">
        <v>71.0</v>
      </c>
      <c r="F4516" s="2508" t="s">
        <v>714</v>
      </c>
      <c r="G4516" s="2508">
        <v>1.0</v>
      </c>
      <c r="H4516" s="2508">
        <v>162.0</v>
      </c>
      <c r="I4516" s="2508">
        <v>71.0</v>
      </c>
      <c r="J4516" s="2508">
        <v>163.0</v>
      </c>
      <c r="K4516" s="2510">
        <v>14578.0</v>
      </c>
      <c r="L4516" s="2510">
        <v>456.0</v>
      </c>
      <c r="M4516" s="2508">
        <v>170.0</v>
      </c>
      <c r="N4516" s="2508">
        <v>4.0</v>
      </c>
      <c r="O4516" s="2508">
        <v>32.0</v>
      </c>
      <c r="P4516" s="2508">
        <v>0.5</v>
      </c>
    </row>
    <row r="4517">
      <c r="A4517" s="2505" t="s">
        <v>34</v>
      </c>
      <c r="B4517" s="2505" t="s">
        <v>783</v>
      </c>
      <c r="C4517" s="2506">
        <v>45593.583333333336</v>
      </c>
      <c r="D4517" s="2506">
        <v>45596.583333333336</v>
      </c>
      <c r="E4517" s="2508">
        <v>72.0</v>
      </c>
      <c r="F4517" s="2508" t="s">
        <v>714</v>
      </c>
      <c r="G4517" s="2508">
        <v>1.0</v>
      </c>
      <c r="H4517" s="2508">
        <v>158.0</v>
      </c>
      <c r="I4517" s="2508">
        <v>130.0</v>
      </c>
      <c r="J4517" s="2508">
        <v>159.0</v>
      </c>
      <c r="K4517" s="2510">
        <v>17786.0</v>
      </c>
      <c r="L4517" s="2510">
        <v>808.0</v>
      </c>
      <c r="M4517" s="2508">
        <v>162.0</v>
      </c>
      <c r="N4517" s="2508">
        <v>8.0</v>
      </c>
      <c r="O4517" s="2508">
        <v>22.0</v>
      </c>
      <c r="P4517" s="2508">
        <v>0.3</v>
      </c>
    </row>
    <row r="4518">
      <c r="A4518" s="2505" t="s">
        <v>33</v>
      </c>
      <c r="B4518" s="2505" t="s">
        <v>783</v>
      </c>
      <c r="C4518" s="2506">
        <v>45600.583333333336</v>
      </c>
      <c r="D4518" s="2506">
        <v>45603.583333333336</v>
      </c>
      <c r="E4518" s="2508">
        <v>72.0</v>
      </c>
      <c r="F4518" s="2508" t="s">
        <v>714</v>
      </c>
      <c r="G4518" s="2508">
        <v>1.0</v>
      </c>
      <c r="H4518" s="2508">
        <v>170.0</v>
      </c>
      <c r="I4518" s="2508">
        <v>95.0</v>
      </c>
      <c r="J4518" s="2508">
        <v>167.0</v>
      </c>
      <c r="K4518" s="2510">
        <v>17950.0</v>
      </c>
      <c r="L4518" s="2510">
        <v>485.0</v>
      </c>
      <c r="M4518" s="2508">
        <v>178.0</v>
      </c>
      <c r="N4518" s="2508">
        <v>5.0</v>
      </c>
      <c r="O4518" s="2508">
        <v>37.0</v>
      </c>
      <c r="P4518" s="2508">
        <v>0.5</v>
      </c>
    </row>
    <row r="4519">
      <c r="A4519" s="2505" t="s">
        <v>32</v>
      </c>
      <c r="B4519" s="2505" t="s">
        <v>783</v>
      </c>
      <c r="C4519" s="2506">
        <v>45607.583333333336</v>
      </c>
      <c r="D4519" s="2506">
        <v>45610.583333333336</v>
      </c>
      <c r="E4519" s="2508">
        <v>72.0</v>
      </c>
      <c r="F4519" s="2508" t="s">
        <v>714</v>
      </c>
      <c r="G4519" s="2508">
        <v>2.0</v>
      </c>
      <c r="H4519" s="2508">
        <v>176.0</v>
      </c>
      <c r="I4519" s="2508">
        <v>35.0</v>
      </c>
      <c r="J4519" s="2508">
        <v>175.0</v>
      </c>
      <c r="K4519" s="2510">
        <v>10874.0</v>
      </c>
      <c r="L4519" s="2510">
        <v>494.0</v>
      </c>
      <c r="M4519" s="2508">
        <v>178.0</v>
      </c>
      <c r="N4519" s="2508">
        <v>5.0</v>
      </c>
      <c r="O4519" s="2508">
        <v>22.0</v>
      </c>
      <c r="P4519" s="2508">
        <v>0.3</v>
      </c>
    </row>
    <row r="4520">
      <c r="A4520" s="2505" t="s">
        <v>31</v>
      </c>
      <c r="B4520" s="2505" t="s">
        <v>783</v>
      </c>
      <c r="C4520" s="2506">
        <v>45614.583333333336</v>
      </c>
      <c r="D4520" s="2506">
        <v>45617.583333333336</v>
      </c>
      <c r="E4520" s="2508">
        <v>72.0</v>
      </c>
      <c r="F4520" s="2508" t="s">
        <v>714</v>
      </c>
      <c r="G4520" s="2508">
        <v>1.0</v>
      </c>
      <c r="H4520" s="2508">
        <v>161.0</v>
      </c>
      <c r="I4520" s="2508">
        <v>114.0</v>
      </c>
      <c r="J4520" s="2508">
        <v>158.0</v>
      </c>
      <c r="K4520" s="2510">
        <v>24510.0</v>
      </c>
      <c r="L4520" s="2510">
        <v>462.0</v>
      </c>
      <c r="M4520" s="2508">
        <v>172.0</v>
      </c>
      <c r="N4520" s="2508">
        <v>5.0</v>
      </c>
      <c r="O4520" s="2508">
        <v>53.0</v>
      </c>
      <c r="P4520" s="2508">
        <v>0.7</v>
      </c>
    </row>
    <row r="4521">
      <c r="A4521" s="2505" t="s">
        <v>30</v>
      </c>
      <c r="B4521" s="2505" t="s">
        <v>783</v>
      </c>
      <c r="C4521" s="2506">
        <v>45621.583333333336</v>
      </c>
      <c r="D4521" s="2506">
        <v>45624.583333333336</v>
      </c>
      <c r="E4521" s="2508">
        <v>72.0</v>
      </c>
      <c r="F4521" s="2508" t="s">
        <v>714</v>
      </c>
      <c r="G4521" s="2508">
        <v>2.0</v>
      </c>
      <c r="H4521" s="2508">
        <v>157.0</v>
      </c>
      <c r="I4521" s="2508">
        <v>151.0</v>
      </c>
      <c r="J4521" s="2508">
        <v>153.0</v>
      </c>
      <c r="K4521" s="2510">
        <v>27368.0</v>
      </c>
      <c r="L4521" s="2510">
        <v>472.0</v>
      </c>
      <c r="M4521" s="2508">
        <v>172.0</v>
      </c>
      <c r="N4521" s="2508">
        <v>5.0</v>
      </c>
      <c r="O4521" s="2508">
        <v>58.0</v>
      </c>
      <c r="P4521" s="2508">
        <v>0.8</v>
      </c>
    </row>
    <row r="4522">
      <c r="A4522" s="2505" t="s">
        <v>29</v>
      </c>
      <c r="B4522" s="2505" t="s">
        <v>783</v>
      </c>
      <c r="C4522" s="2506">
        <v>45628.583333333336</v>
      </c>
      <c r="D4522" s="2506">
        <v>45631.583333333336</v>
      </c>
      <c r="E4522" s="2508">
        <v>72.0</v>
      </c>
      <c r="F4522" s="2508" t="s">
        <v>714</v>
      </c>
      <c r="G4522" s="2508">
        <v>2.0</v>
      </c>
      <c r="H4522" s="2508">
        <v>169.0</v>
      </c>
      <c r="I4522" s="2508">
        <v>98.0</v>
      </c>
      <c r="J4522" s="2508">
        <v>167.0</v>
      </c>
      <c r="K4522" s="2510">
        <v>18341.0</v>
      </c>
      <c r="L4522" s="2510">
        <v>734.0</v>
      </c>
      <c r="M4522" s="2508">
        <v>170.0</v>
      </c>
      <c r="N4522" s="2508">
        <v>7.0</v>
      </c>
      <c r="O4522" s="2508">
        <v>25.0</v>
      </c>
      <c r="P4522" s="2508">
        <v>0.3</v>
      </c>
    </row>
    <row r="4523">
      <c r="A4523" s="2505" t="s">
        <v>28</v>
      </c>
      <c r="B4523" s="2505" t="s">
        <v>783</v>
      </c>
      <c r="C4523" s="2506">
        <v>45635.583333333336</v>
      </c>
      <c r="D4523" s="2506">
        <v>45638.583333333336</v>
      </c>
      <c r="E4523" s="2508">
        <v>72.0</v>
      </c>
      <c r="F4523" s="2508" t="s">
        <v>714</v>
      </c>
      <c r="G4523" s="2508">
        <v>1.0</v>
      </c>
      <c r="H4523" s="2508">
        <v>143.0</v>
      </c>
      <c r="I4523" s="2508">
        <v>235.0</v>
      </c>
      <c r="J4523" s="2508">
        <v>154.0</v>
      </c>
      <c r="K4523" s="2510">
        <v>24267.0</v>
      </c>
      <c r="L4523" s="2510">
        <v>1867.0</v>
      </c>
      <c r="M4523" s="2508">
        <v>120.0</v>
      </c>
      <c r="N4523" s="2508">
        <v>18.0</v>
      </c>
      <c r="O4523" s="2508">
        <v>13.0</v>
      </c>
      <c r="P4523" s="2508">
        <v>0.2</v>
      </c>
    </row>
    <row r="4524">
      <c r="A4524" s="2505" t="s">
        <v>27</v>
      </c>
      <c r="B4524" s="2505" t="s">
        <v>783</v>
      </c>
      <c r="C4524" s="2506">
        <v>45642.583333333336</v>
      </c>
      <c r="D4524" s="2506">
        <v>45645.583333333336</v>
      </c>
      <c r="E4524" s="2508">
        <v>72.0</v>
      </c>
      <c r="F4524" s="2508" t="s">
        <v>714</v>
      </c>
      <c r="G4524" s="2508">
        <v>2.0</v>
      </c>
      <c r="H4524" s="2508">
        <v>173.0</v>
      </c>
      <c r="I4524" s="2508">
        <v>31.0</v>
      </c>
      <c r="J4524" s="2508">
        <v>173.0</v>
      </c>
      <c r="K4524" s="2510">
        <v>5729.0</v>
      </c>
      <c r="L4524" s="2510">
        <v>521.0</v>
      </c>
      <c r="M4524" s="2508">
        <v>174.0</v>
      </c>
      <c r="N4524" s="2508">
        <v>5.0</v>
      </c>
      <c r="O4524" s="2508">
        <v>11.0</v>
      </c>
      <c r="P4524" s="2508">
        <v>0.2</v>
      </c>
    </row>
    <row r="4525">
      <c r="A4525" s="2505" t="s">
        <v>26</v>
      </c>
      <c r="B4525" s="2505" t="s">
        <v>783</v>
      </c>
      <c r="C4525" s="2506">
        <v>45649.583333333336</v>
      </c>
      <c r="D4525" s="2506">
        <v>45652.583333333336</v>
      </c>
      <c r="E4525" s="2508">
        <v>72.0</v>
      </c>
      <c r="F4525" s="2508" t="s">
        <v>714</v>
      </c>
      <c r="G4525" s="2508">
        <v>1.0</v>
      </c>
      <c r="H4525" s="2508">
        <v>159.0</v>
      </c>
      <c r="I4525" s="2508">
        <v>61.0</v>
      </c>
      <c r="J4525" s="2508">
        <v>155.0</v>
      </c>
      <c r="K4525" s="2510">
        <v>7925.0</v>
      </c>
      <c r="L4525" s="2510">
        <v>440.0</v>
      </c>
      <c r="M4525" s="2508">
        <v>164.0</v>
      </c>
      <c r="N4525" s="2508">
        <v>4.0</v>
      </c>
      <c r="O4525" s="2508">
        <v>18.0</v>
      </c>
      <c r="P4525" s="2508">
        <v>0.3</v>
      </c>
    </row>
    <row r="4526">
      <c r="A4526" s="2505" t="s">
        <v>25</v>
      </c>
      <c r="B4526" s="2505" t="s">
        <v>783</v>
      </c>
      <c r="C4526" s="2506">
        <v>45656.583333333336</v>
      </c>
      <c r="D4526" s="2506">
        <v>45659.583333333336</v>
      </c>
      <c r="E4526" s="2508">
        <v>72.0</v>
      </c>
      <c r="F4526" s="2508" t="s">
        <v>714</v>
      </c>
      <c r="G4526" s="2508">
        <v>1.0</v>
      </c>
      <c r="H4526" s="2508">
        <v>155.0</v>
      </c>
      <c r="I4526" s="2508">
        <v>134.0</v>
      </c>
      <c r="J4526" s="2508">
        <v>153.0</v>
      </c>
      <c r="K4526" s="2510">
        <v>13703.0</v>
      </c>
      <c r="L4526" s="2510">
        <v>721.0</v>
      </c>
      <c r="M4526" s="2508">
        <v>158.0</v>
      </c>
      <c r="N4526" s="2508">
        <v>7.0</v>
      </c>
      <c r="O4526" s="2508">
        <v>19.0</v>
      </c>
      <c r="P4526" s="2508">
        <v>0.3</v>
      </c>
    </row>
    <row r="4527">
      <c r="A4527" s="2505" t="s">
        <v>24</v>
      </c>
      <c r="B4527" s="2505" t="s">
        <v>783</v>
      </c>
      <c r="C4527" s="2506">
        <v>45663.583333333336</v>
      </c>
      <c r="D4527" s="2506">
        <v>45666.583333333336</v>
      </c>
      <c r="E4527" s="2508">
        <v>72.0</v>
      </c>
      <c r="F4527" s="2508" t="s">
        <v>714</v>
      </c>
      <c r="G4527" s="2508">
        <v>2.0</v>
      </c>
      <c r="H4527" s="2508">
        <v>157.0</v>
      </c>
      <c r="I4527" s="2508">
        <v>128.0</v>
      </c>
      <c r="J4527" s="2508">
        <v>149.0</v>
      </c>
      <c r="K4527" s="2510">
        <v>16303.0</v>
      </c>
      <c r="L4527" s="2510">
        <v>302.0</v>
      </c>
      <c r="M4527" s="2508">
        <v>173.0</v>
      </c>
      <c r="N4527" s="2508">
        <v>3.0</v>
      </c>
      <c r="O4527" s="2508">
        <v>54.0</v>
      </c>
      <c r="P4527" s="2508">
        <v>0.8</v>
      </c>
    </row>
    <row r="4528">
      <c r="A4528" s="2505" t="s">
        <v>23</v>
      </c>
      <c r="B4528" s="2505" t="s">
        <v>783</v>
      </c>
      <c r="C4528" s="2506">
        <v>45670.583333333336</v>
      </c>
      <c r="D4528" s="2506">
        <v>45673.583333333336</v>
      </c>
      <c r="E4528" s="2508">
        <v>72.0</v>
      </c>
      <c r="F4528" s="2508" t="s">
        <v>714</v>
      </c>
      <c r="G4528" s="2508">
        <v>1.0</v>
      </c>
      <c r="H4528" s="2508">
        <v>166.0</v>
      </c>
      <c r="I4528" s="2508">
        <v>40.0</v>
      </c>
      <c r="J4528" s="2508">
        <v>166.0</v>
      </c>
      <c r="K4528" s="2510">
        <v>5547.0</v>
      </c>
      <c r="L4528" s="2510">
        <v>292.0</v>
      </c>
      <c r="M4528" s="2508">
        <v>171.0</v>
      </c>
      <c r="N4528" s="2508">
        <v>3.0</v>
      </c>
      <c r="O4528" s="2508">
        <v>19.0</v>
      </c>
      <c r="P4528" s="2508">
        <v>0.3</v>
      </c>
    </row>
    <row r="4529">
      <c r="A4529" s="2505" t="s">
        <v>22</v>
      </c>
      <c r="B4529" s="2505" t="s">
        <v>783</v>
      </c>
      <c r="C4529" s="2506">
        <v>45677.583333333336</v>
      </c>
      <c r="D4529" s="2506">
        <v>45680.583333333336</v>
      </c>
      <c r="E4529" s="2508">
        <v>72.0</v>
      </c>
      <c r="F4529" s="2508" t="s">
        <v>714</v>
      </c>
      <c r="G4529" s="2508">
        <v>1.0</v>
      </c>
      <c r="H4529" s="2508">
        <v>157.0</v>
      </c>
      <c r="I4529" s="2508">
        <v>143.0</v>
      </c>
      <c r="J4529" s="2508">
        <v>155.0</v>
      </c>
      <c r="K4529" s="2510">
        <v>31212.0</v>
      </c>
      <c r="L4529" s="2510">
        <v>538.0</v>
      </c>
      <c r="M4529" s="2508">
        <v>170.0</v>
      </c>
      <c r="N4529" s="2508">
        <v>5.0</v>
      </c>
      <c r="O4529" s="2508">
        <v>58.0</v>
      </c>
      <c r="P4529" s="2508">
        <v>0.8</v>
      </c>
    </row>
    <row r="4530">
      <c r="A4530" s="2505" t="s">
        <v>21</v>
      </c>
      <c r="B4530" s="2505" t="s">
        <v>783</v>
      </c>
      <c r="C4530" s="2506">
        <v>45684.583333333336</v>
      </c>
      <c r="D4530" s="2506">
        <v>45687.583333333336</v>
      </c>
      <c r="E4530" s="2508">
        <v>72.0</v>
      </c>
      <c r="F4530" s="2508" t="s">
        <v>714</v>
      </c>
      <c r="G4530" s="2508">
        <v>1.0</v>
      </c>
      <c r="H4530" s="2508">
        <v>169.0</v>
      </c>
      <c r="I4530" s="2508">
        <v>27.0</v>
      </c>
      <c r="J4530" s="2508">
        <v>170.0</v>
      </c>
      <c r="K4530" s="2510">
        <v>6545.0</v>
      </c>
      <c r="L4530" s="2510">
        <v>409.0</v>
      </c>
      <c r="M4530" s="2508">
        <v>171.0</v>
      </c>
      <c r="N4530" s="2508">
        <v>4.0</v>
      </c>
      <c r="O4530" s="2508">
        <v>16.0</v>
      </c>
      <c r="P4530" s="2508">
        <v>0.2</v>
      </c>
    </row>
    <row r="4531">
      <c r="A4531" s="2505" t="s">
        <v>20</v>
      </c>
      <c r="B4531" s="2505" t="s">
        <v>783</v>
      </c>
      <c r="C4531" s="2506">
        <v>45691.583333333336</v>
      </c>
      <c r="D4531" s="2506">
        <v>45694.583333333336</v>
      </c>
      <c r="E4531" s="2508">
        <v>72.0</v>
      </c>
      <c r="F4531" s="2508" t="s">
        <v>714</v>
      </c>
      <c r="G4531" s="2508">
        <v>1.0</v>
      </c>
      <c r="H4531" s="2508">
        <v>165.0</v>
      </c>
      <c r="I4531" s="2508">
        <v>57.0</v>
      </c>
      <c r="J4531" s="2508">
        <v>162.0</v>
      </c>
      <c r="K4531" s="2510">
        <v>13020.0</v>
      </c>
      <c r="L4531" s="2510">
        <v>362.0</v>
      </c>
      <c r="M4531" s="2508">
        <v>170.0</v>
      </c>
      <c r="N4531" s="2508">
        <v>4.0</v>
      </c>
      <c r="O4531" s="2508">
        <v>36.0</v>
      </c>
      <c r="P4531" s="2508">
        <v>0.5</v>
      </c>
    </row>
    <row r="4532">
      <c r="A4532" s="2505" t="s">
        <v>19</v>
      </c>
      <c r="B4532" s="2505" t="s">
        <v>783</v>
      </c>
      <c r="C4532" s="2506">
        <v>45698.583333333336</v>
      </c>
      <c r="D4532" s="2506">
        <v>45701.583333333336</v>
      </c>
      <c r="E4532" s="2508">
        <v>72.0</v>
      </c>
      <c r="F4532" s="2508" t="s">
        <v>714</v>
      </c>
      <c r="G4532" s="2508">
        <v>1.0</v>
      </c>
      <c r="H4532" s="2508">
        <v>161.0</v>
      </c>
      <c r="I4532" s="2508">
        <v>27.0</v>
      </c>
      <c r="J4532" s="2508">
        <v>161.0</v>
      </c>
      <c r="K4532" s="2510">
        <v>2858.0</v>
      </c>
      <c r="L4532" s="2510">
        <v>408.0</v>
      </c>
      <c r="M4532" s="2508">
        <v>162.0</v>
      </c>
      <c r="N4532" s="2508">
        <v>4.0</v>
      </c>
      <c r="O4532" s="2508">
        <v>7.0</v>
      </c>
      <c r="P4532" s="2508">
        <v>0.1</v>
      </c>
    </row>
    <row r="4533">
      <c r="A4533" s="2505" t="s">
        <v>18</v>
      </c>
      <c r="B4533" s="2505" t="s">
        <v>783</v>
      </c>
      <c r="C4533" s="2506">
        <v>45705.583333333336</v>
      </c>
      <c r="D4533" s="2506">
        <v>45708.583333333336</v>
      </c>
      <c r="E4533" s="2508">
        <v>72.0</v>
      </c>
      <c r="F4533" s="2508" t="s">
        <v>714</v>
      </c>
      <c r="G4533" s="2508">
        <v>1.0</v>
      </c>
      <c r="H4533" s="2508">
        <v>154.0</v>
      </c>
      <c r="I4533" s="2508">
        <v>124.0</v>
      </c>
      <c r="J4533" s="2508">
        <v>153.0</v>
      </c>
      <c r="K4533" s="2510">
        <v>15118.0</v>
      </c>
      <c r="L4533" s="2510">
        <v>605.0</v>
      </c>
      <c r="M4533" s="2508">
        <v>159.0</v>
      </c>
      <c r="N4533" s="2508">
        <v>6.0</v>
      </c>
      <c r="O4533" s="2508">
        <v>25.0</v>
      </c>
      <c r="P4533" s="2508">
        <v>0.3</v>
      </c>
    </row>
    <row r="4534">
      <c r="A4534" s="2505" t="s">
        <v>17</v>
      </c>
      <c r="B4534" s="2505" t="s">
        <v>783</v>
      </c>
      <c r="C4534" s="2506">
        <v>45712.583333333336</v>
      </c>
      <c r="D4534" s="2506">
        <v>45715.583333333336</v>
      </c>
      <c r="E4534" s="2508">
        <v>72.0</v>
      </c>
      <c r="F4534" s="2508" t="s">
        <v>714</v>
      </c>
      <c r="G4534" s="2508">
        <v>2.0</v>
      </c>
      <c r="H4534" s="2508">
        <v>167.0</v>
      </c>
      <c r="I4534" s="2508">
        <v>52.0</v>
      </c>
      <c r="J4534" s="2508">
        <v>166.0</v>
      </c>
      <c r="K4534" s="2510">
        <v>7207.0</v>
      </c>
      <c r="L4534" s="2510">
        <v>400.0</v>
      </c>
      <c r="M4534" s="2508">
        <v>167.0</v>
      </c>
      <c r="N4534" s="2508">
        <v>4.0</v>
      </c>
      <c r="O4534" s="2508">
        <v>18.0</v>
      </c>
      <c r="P4534" s="2508">
        <v>0.3</v>
      </c>
    </row>
    <row r="4535">
      <c r="A4535" s="2505" t="s">
        <v>16</v>
      </c>
      <c r="B4535" s="2505" t="s">
        <v>783</v>
      </c>
      <c r="C4535" s="2506">
        <v>45719.583333333336</v>
      </c>
      <c r="D4535" s="2506">
        <v>45722.583333333336</v>
      </c>
      <c r="E4535" s="2508">
        <v>72.0</v>
      </c>
      <c r="F4535" s="2508" t="s">
        <v>714</v>
      </c>
      <c r="G4535" s="2508">
        <v>1.0</v>
      </c>
      <c r="H4535" s="2508">
        <v>156.0</v>
      </c>
      <c r="I4535" s="2508">
        <v>65.0</v>
      </c>
      <c r="J4535" s="2508">
        <v>155.0</v>
      </c>
      <c r="K4535" s="2510">
        <v>7459.0</v>
      </c>
      <c r="L4535" s="2510">
        <v>355.0</v>
      </c>
      <c r="M4535" s="2508">
        <v>162.0</v>
      </c>
      <c r="N4535" s="2508">
        <v>3.0</v>
      </c>
      <c r="O4535" s="2508">
        <v>21.0</v>
      </c>
      <c r="P4535" s="2508">
        <v>0.3</v>
      </c>
    </row>
    <row r="4536">
      <c r="A4536" s="2505" t="s">
        <v>782</v>
      </c>
      <c r="B4536" s="2505" t="s">
        <v>783</v>
      </c>
      <c r="C4536" s="2506">
        <v>45502.625</v>
      </c>
      <c r="D4536" s="2506">
        <v>45505.583333333336</v>
      </c>
      <c r="E4536" s="2508">
        <v>71.0</v>
      </c>
      <c r="F4536" s="2508" t="s">
        <v>724</v>
      </c>
      <c r="G4536" s="2508">
        <v>3.0</v>
      </c>
      <c r="H4536" s="2508">
        <v>142.0</v>
      </c>
      <c r="I4536" s="2508">
        <v>214.0</v>
      </c>
      <c r="J4536" s="2508">
        <v>152.0</v>
      </c>
      <c r="K4536" s="2510">
        <v>17532.0</v>
      </c>
      <c r="L4536" s="2510">
        <v>1169.0</v>
      </c>
      <c r="M4536" s="2508">
        <v>130.0</v>
      </c>
      <c r="N4536" s="2508">
        <v>12.0</v>
      </c>
      <c r="O4536" s="2508">
        <v>15.0</v>
      </c>
      <c r="P4536" s="2508">
        <v>0.2</v>
      </c>
    </row>
    <row r="4537">
      <c r="A4537" s="2505" t="s">
        <v>46</v>
      </c>
      <c r="B4537" s="2505" t="s">
        <v>783</v>
      </c>
      <c r="C4537" s="2506">
        <v>45509.625</v>
      </c>
      <c r="D4537" s="2506">
        <v>45512.583333333336</v>
      </c>
      <c r="E4537" s="2508">
        <v>71.0</v>
      </c>
      <c r="F4537" s="2508" t="s">
        <v>724</v>
      </c>
      <c r="G4537" s="2508">
        <v>2.0</v>
      </c>
      <c r="H4537" s="2508">
        <v>98.0</v>
      </c>
      <c r="I4537" s="2508">
        <v>409.0</v>
      </c>
      <c r="J4537" s="2508">
        <v>150.0</v>
      </c>
      <c r="K4537" s="2510">
        <v>19218.0</v>
      </c>
      <c r="L4537" s="2510">
        <v>4805.0</v>
      </c>
      <c r="M4537" s="2508">
        <v>38.0</v>
      </c>
      <c r="N4537" s="2508">
        <v>47.0</v>
      </c>
      <c r="O4537" s="2508">
        <v>4.0</v>
      </c>
      <c r="P4537" s="2508">
        <v>0.1</v>
      </c>
    </row>
    <row r="4538">
      <c r="A4538" s="2505" t="s">
        <v>45</v>
      </c>
      <c r="B4538" s="2505" t="s">
        <v>783</v>
      </c>
      <c r="C4538" s="2506">
        <v>45516.625</v>
      </c>
      <c r="D4538" s="2506">
        <v>45519.583333333336</v>
      </c>
      <c r="E4538" s="2508">
        <v>71.0</v>
      </c>
      <c r="F4538" s="2508" t="s">
        <v>724</v>
      </c>
      <c r="G4538" s="2508">
        <v>3.0</v>
      </c>
      <c r="H4538" s="2508">
        <v>139.0</v>
      </c>
      <c r="I4538" s="2508">
        <v>212.0</v>
      </c>
      <c r="J4538" s="2508">
        <v>146.0</v>
      </c>
      <c r="K4538" s="2510">
        <v>14842.0</v>
      </c>
      <c r="L4538" s="2510">
        <v>1237.0</v>
      </c>
      <c r="M4538" s="2508">
        <v>123.0</v>
      </c>
      <c r="N4538" s="2508">
        <v>12.0</v>
      </c>
      <c r="O4538" s="2508">
        <v>12.0</v>
      </c>
      <c r="P4538" s="2508">
        <v>0.2</v>
      </c>
    </row>
    <row r="4539">
      <c r="A4539" s="2505" t="s">
        <v>44</v>
      </c>
      <c r="B4539" s="2505" t="s">
        <v>783</v>
      </c>
      <c r="C4539" s="2506">
        <v>45523.625</v>
      </c>
      <c r="D4539" s="2506">
        <v>45526.583333333336</v>
      </c>
      <c r="E4539" s="2508">
        <v>71.0</v>
      </c>
      <c r="F4539" s="2508" t="s">
        <v>724</v>
      </c>
      <c r="G4539" s="2508">
        <v>2.0</v>
      </c>
      <c r="H4539" s="2508">
        <v>71.0</v>
      </c>
      <c r="I4539" s="2508">
        <v>562.0</v>
      </c>
      <c r="J4539" s="2508">
        <v>125.0</v>
      </c>
      <c r="K4539" s="2510">
        <v>52635.0</v>
      </c>
      <c r="L4539" s="2510">
        <v>5848.0</v>
      </c>
      <c r="M4539" s="2508">
        <v>24.0</v>
      </c>
      <c r="N4539" s="2508">
        <v>57.0</v>
      </c>
      <c r="O4539" s="2508">
        <v>9.0</v>
      </c>
      <c r="P4539" s="2508">
        <v>0.1</v>
      </c>
    </row>
    <row r="4540">
      <c r="A4540" s="2505" t="s">
        <v>43</v>
      </c>
      <c r="B4540" s="2505" t="s">
        <v>783</v>
      </c>
      <c r="C4540" s="2506">
        <v>45530.625</v>
      </c>
      <c r="D4540" s="2506">
        <v>45533.583333333336</v>
      </c>
      <c r="E4540" s="2508">
        <v>71.0</v>
      </c>
      <c r="F4540" s="2508" t="s">
        <v>724</v>
      </c>
      <c r="G4540" s="2508">
        <v>4.0</v>
      </c>
      <c r="H4540" s="2508">
        <v>125.0</v>
      </c>
      <c r="I4540" s="2508">
        <v>310.0</v>
      </c>
      <c r="J4540" s="2508">
        <v>146.0</v>
      </c>
      <c r="K4540" s="2510">
        <v>29469.0</v>
      </c>
      <c r="L4540" s="2510">
        <v>2456.0</v>
      </c>
      <c r="M4540" s="2508">
        <v>86.0</v>
      </c>
      <c r="N4540" s="2508">
        <v>24.0</v>
      </c>
      <c r="O4540" s="2508">
        <v>12.0</v>
      </c>
      <c r="P4540" s="2508">
        <v>0.2</v>
      </c>
    </row>
    <row r="4541">
      <c r="A4541" s="2505" t="s">
        <v>42</v>
      </c>
      <c r="B4541" s="2505" t="s">
        <v>783</v>
      </c>
      <c r="C4541" s="2506">
        <v>45537.708333333336</v>
      </c>
      <c r="D4541" s="2506">
        <v>45540.666666666664</v>
      </c>
      <c r="E4541" s="2508">
        <v>71.0</v>
      </c>
      <c r="F4541" s="2508" t="s">
        <v>724</v>
      </c>
      <c r="G4541" s="2508">
        <v>3.0</v>
      </c>
      <c r="H4541" s="2508">
        <v>100.0</v>
      </c>
      <c r="I4541" s="2508">
        <v>424.0</v>
      </c>
      <c r="J4541" s="2508">
        <v>145.0</v>
      </c>
      <c r="K4541" s="2510">
        <v>34272.0</v>
      </c>
      <c r="L4541" s="2510">
        <v>4284.0</v>
      </c>
      <c r="M4541" s="2508">
        <v>44.0</v>
      </c>
      <c r="N4541" s="2508">
        <v>42.0</v>
      </c>
      <c r="O4541" s="2508">
        <v>8.0</v>
      </c>
      <c r="P4541" s="2508">
        <v>0.1</v>
      </c>
    </row>
    <row r="4542">
      <c r="A4542" s="2505" t="s">
        <v>41</v>
      </c>
      <c r="B4542" s="2505" t="s">
        <v>783</v>
      </c>
      <c r="C4542" s="2506">
        <v>45544.708333333336</v>
      </c>
      <c r="D4542" s="2506">
        <v>45547.583333333336</v>
      </c>
      <c r="E4542" s="2508">
        <v>69.0</v>
      </c>
      <c r="F4542" s="2508" t="s">
        <v>724</v>
      </c>
      <c r="G4542" s="2508">
        <v>3.0</v>
      </c>
      <c r="H4542" s="2508">
        <v>113.0</v>
      </c>
      <c r="I4542" s="2508">
        <v>393.0</v>
      </c>
      <c r="J4542" s="2508">
        <v>140.0</v>
      </c>
      <c r="K4542" s="2510">
        <v>33094.0</v>
      </c>
      <c r="L4542" s="2510">
        <v>2068.0</v>
      </c>
      <c r="M4542" s="2508">
        <v>95.0</v>
      </c>
      <c r="N4542" s="2508">
        <v>20.0</v>
      </c>
      <c r="O4542" s="2508">
        <v>16.0</v>
      </c>
      <c r="P4542" s="2508">
        <v>0.2</v>
      </c>
    </row>
    <row r="4543">
      <c r="A4543" s="2505" t="s">
        <v>40</v>
      </c>
      <c r="B4543" s="2505" t="s">
        <v>783</v>
      </c>
      <c r="C4543" s="2506">
        <v>45551.708333333336</v>
      </c>
      <c r="D4543" s="2506">
        <v>45554.583333333336</v>
      </c>
      <c r="E4543" s="2508">
        <v>69.0</v>
      </c>
      <c r="F4543" s="2508" t="s">
        <v>724</v>
      </c>
      <c r="G4543" s="2508">
        <v>4.0</v>
      </c>
      <c r="H4543" s="2508">
        <v>163.0</v>
      </c>
      <c r="I4543" s="2508">
        <v>86.0</v>
      </c>
      <c r="J4543" s="2508">
        <v>171.0</v>
      </c>
      <c r="K4543" s="2510">
        <v>1168.0</v>
      </c>
      <c r="L4543" s="2510">
        <v>1168.0</v>
      </c>
      <c r="M4543" s="2508">
        <v>127.0</v>
      </c>
      <c r="N4543" s="2508">
        <v>11.0</v>
      </c>
      <c r="O4543" s="2508">
        <v>1.0</v>
      </c>
      <c r="P4543" s="2508">
        <v>0.0</v>
      </c>
    </row>
    <row r="4544">
      <c r="A4544" s="2505" t="s">
        <v>39</v>
      </c>
      <c r="B4544" s="2505" t="s">
        <v>783</v>
      </c>
      <c r="C4544" s="2506">
        <v>45558.708333333336</v>
      </c>
      <c r="D4544" s="2506">
        <v>45561.583333333336</v>
      </c>
      <c r="E4544" s="2508">
        <v>69.0</v>
      </c>
      <c r="F4544" s="2508" t="s">
        <v>724</v>
      </c>
      <c r="G4544" s="2508">
        <v>3.0</v>
      </c>
      <c r="H4544" s="2508">
        <v>139.0</v>
      </c>
      <c r="I4544" s="2508">
        <v>271.0</v>
      </c>
      <c r="J4544" s="2508">
        <v>170.0</v>
      </c>
      <c r="K4544" s="2510">
        <v>13445.0</v>
      </c>
      <c r="L4544" s="2510">
        <v>3361.0</v>
      </c>
      <c r="M4544" s="2508">
        <v>72.0</v>
      </c>
      <c r="N4544" s="2508">
        <v>33.0</v>
      </c>
      <c r="O4544" s="2508">
        <v>4.0</v>
      </c>
      <c r="P4544" s="2508">
        <v>0.1</v>
      </c>
    </row>
    <row r="4545">
      <c r="A4545" s="2505" t="s">
        <v>38</v>
      </c>
      <c r="B4545" s="2505" t="s">
        <v>783</v>
      </c>
      <c r="C4545" s="2506">
        <v>45565.708333333336</v>
      </c>
      <c r="D4545" s="2506">
        <v>45568.583333333336</v>
      </c>
      <c r="E4545" s="2508">
        <v>69.0</v>
      </c>
      <c r="F4545" s="2508" t="s">
        <v>724</v>
      </c>
      <c r="G4545" s="2508">
        <v>2.0</v>
      </c>
      <c r="H4545" s="2508">
        <v>166.0</v>
      </c>
      <c r="I4545" s="2508">
        <v>37.0</v>
      </c>
      <c r="J4545" s="2508">
        <v>171.0</v>
      </c>
      <c r="K4545" s="2510">
        <v>2991.0</v>
      </c>
      <c r="L4545" s="2510">
        <v>748.0</v>
      </c>
      <c r="M4545" s="2508">
        <v>161.0</v>
      </c>
      <c r="N4545" s="2508">
        <v>7.0</v>
      </c>
      <c r="O4545" s="2508">
        <v>4.0</v>
      </c>
      <c r="P4545" s="2508">
        <v>0.1</v>
      </c>
    </row>
    <row r="4546">
      <c r="A4546" s="2505" t="s">
        <v>37</v>
      </c>
      <c r="B4546" s="2505" t="s">
        <v>783</v>
      </c>
      <c r="C4546" s="2506">
        <v>45572.625</v>
      </c>
      <c r="D4546" s="2506">
        <v>45575.583333333336</v>
      </c>
      <c r="E4546" s="2508">
        <v>71.0</v>
      </c>
      <c r="F4546" s="2508" t="s">
        <v>724</v>
      </c>
      <c r="G4546" s="2508">
        <v>2.0</v>
      </c>
      <c r="H4546" s="2508">
        <v>162.0</v>
      </c>
      <c r="I4546" s="2508">
        <v>145.0</v>
      </c>
      <c r="J4546" s="2508">
        <v>176.0</v>
      </c>
      <c r="K4546" s="2510">
        <v>8099.0</v>
      </c>
      <c r="L4546" s="2510">
        <v>1620.0</v>
      </c>
      <c r="M4546" s="2508">
        <v>127.0</v>
      </c>
      <c r="N4546" s="2508">
        <v>16.0</v>
      </c>
      <c r="O4546" s="2508">
        <v>5.0</v>
      </c>
      <c r="P4546" s="2508">
        <v>0.1</v>
      </c>
    </row>
    <row r="4547">
      <c r="A4547" s="2505" t="s">
        <v>36</v>
      </c>
      <c r="B4547" s="2505" t="s">
        <v>783</v>
      </c>
      <c r="C4547" s="2506">
        <v>45579.625</v>
      </c>
      <c r="D4547" s="2506">
        <v>45582.583333333336</v>
      </c>
      <c r="E4547" s="2508">
        <v>71.0</v>
      </c>
      <c r="F4547" s="2508" t="s">
        <v>724</v>
      </c>
      <c r="G4547" s="2508">
        <v>4.0</v>
      </c>
      <c r="H4547" s="2508">
        <v>70.0</v>
      </c>
      <c r="I4547" s="2508">
        <v>603.0</v>
      </c>
      <c r="J4547" s="2508">
        <v>125.0</v>
      </c>
      <c r="K4547" s="2510">
        <v>83275.0</v>
      </c>
      <c r="L4547" s="2510">
        <v>11896.0</v>
      </c>
      <c r="M4547" s="2508">
        <v>17.0</v>
      </c>
      <c r="N4547" s="2508">
        <v>117.0</v>
      </c>
      <c r="O4547" s="2508">
        <v>7.0</v>
      </c>
      <c r="P4547" s="2508">
        <v>0.1</v>
      </c>
    </row>
    <row r="4548">
      <c r="A4548" s="2505" t="s">
        <v>35</v>
      </c>
      <c r="B4548" s="2505" t="s">
        <v>783</v>
      </c>
      <c r="C4548" s="2506">
        <v>45586.625</v>
      </c>
      <c r="D4548" s="2506">
        <v>45589.583333333336</v>
      </c>
      <c r="E4548" s="2508">
        <v>71.0</v>
      </c>
      <c r="F4548" s="2508" t="s">
        <v>724</v>
      </c>
      <c r="G4548" s="2508">
        <v>5.0</v>
      </c>
      <c r="H4548" s="2508">
        <v>161.0</v>
      </c>
      <c r="I4548" s="2508">
        <v>77.0</v>
      </c>
      <c r="J4548" s="2508">
        <v>169.0</v>
      </c>
      <c r="K4548" s="2510">
        <v>8169.0</v>
      </c>
      <c r="L4548" s="2510">
        <v>1167.0</v>
      </c>
      <c r="M4548" s="2508">
        <v>139.0</v>
      </c>
      <c r="N4548" s="2508">
        <v>11.0</v>
      </c>
      <c r="O4548" s="2508">
        <v>7.0</v>
      </c>
      <c r="P4548" s="2508">
        <v>0.1</v>
      </c>
    </row>
    <row r="4549">
      <c r="A4549" s="2505" t="s">
        <v>34</v>
      </c>
      <c r="B4549" s="2505" t="s">
        <v>783</v>
      </c>
      <c r="C4549" s="2506">
        <v>45593.583333333336</v>
      </c>
      <c r="D4549" s="2506">
        <v>45596.583333333336</v>
      </c>
      <c r="E4549" s="2508">
        <v>72.0</v>
      </c>
      <c r="F4549" s="2508" t="s">
        <v>724</v>
      </c>
      <c r="G4549" s="2508">
        <v>1.0</v>
      </c>
      <c r="H4549" s="2508">
        <v>164.0</v>
      </c>
      <c r="I4549" s="2508">
        <v>84.0</v>
      </c>
      <c r="J4549" s="2508">
        <v>169.0</v>
      </c>
      <c r="K4549" s="2510">
        <v>10054.0</v>
      </c>
      <c r="L4549" s="2510">
        <v>1257.0</v>
      </c>
      <c r="M4549" s="2508">
        <v>147.0</v>
      </c>
      <c r="N4549" s="2508">
        <v>12.0</v>
      </c>
      <c r="O4549" s="2508">
        <v>8.0</v>
      </c>
      <c r="P4549" s="2508">
        <v>0.1</v>
      </c>
    </row>
    <row r="4550">
      <c r="A4550" s="2505" t="s">
        <v>33</v>
      </c>
      <c r="B4550" s="2505" t="s">
        <v>783</v>
      </c>
      <c r="C4550" s="2506">
        <v>45600.583333333336</v>
      </c>
      <c r="D4550" s="2506">
        <v>45603.583333333336</v>
      </c>
      <c r="E4550" s="2508">
        <v>72.0</v>
      </c>
      <c r="F4550" s="2508" t="s">
        <v>724</v>
      </c>
      <c r="G4550" s="2508">
        <v>1.0</v>
      </c>
      <c r="H4550" s="2508">
        <v>90.0</v>
      </c>
      <c r="I4550" s="2508">
        <v>493.0</v>
      </c>
      <c r="J4550" s="2508">
        <v>129.0</v>
      </c>
      <c r="K4550" s="2510">
        <v>78549.0</v>
      </c>
      <c r="L4550" s="2510">
        <v>4909.0</v>
      </c>
      <c r="M4550" s="2508">
        <v>47.0</v>
      </c>
      <c r="N4550" s="2508">
        <v>47.0</v>
      </c>
      <c r="O4550" s="2508">
        <v>16.0</v>
      </c>
      <c r="P4550" s="2508">
        <v>0.2</v>
      </c>
    </row>
    <row r="4551">
      <c r="A4551" s="2505" t="s">
        <v>32</v>
      </c>
      <c r="B4551" s="2505" t="s">
        <v>783</v>
      </c>
      <c r="C4551" s="2506">
        <v>45607.583333333336</v>
      </c>
      <c r="D4551" s="2506">
        <v>45610.583333333336</v>
      </c>
      <c r="E4551" s="2508">
        <v>72.0</v>
      </c>
      <c r="F4551" s="2508" t="s">
        <v>724</v>
      </c>
      <c r="G4551" s="2508">
        <v>4.0</v>
      </c>
      <c r="H4551" s="2508">
        <v>158.0</v>
      </c>
      <c r="I4551" s="2508">
        <v>187.0</v>
      </c>
      <c r="J4551" s="2508">
        <v>177.0</v>
      </c>
      <c r="K4551" s="2510">
        <v>7910.0</v>
      </c>
      <c r="L4551" s="2510">
        <v>2637.0</v>
      </c>
      <c r="M4551" s="2508">
        <v>85.0</v>
      </c>
      <c r="N4551" s="2508">
        <v>25.0</v>
      </c>
      <c r="O4551" s="2508">
        <v>3.0</v>
      </c>
      <c r="P4551" s="2508">
        <v>0.0</v>
      </c>
    </row>
    <row r="4552">
      <c r="A4552" s="2505" t="s">
        <v>31</v>
      </c>
      <c r="B4552" s="2505" t="s">
        <v>783</v>
      </c>
      <c r="C4552" s="2506">
        <v>45614.583333333336</v>
      </c>
      <c r="D4552" s="2506">
        <v>45617.583333333336</v>
      </c>
      <c r="E4552" s="2508">
        <v>72.0</v>
      </c>
      <c r="F4552" s="2508" t="s">
        <v>724</v>
      </c>
      <c r="G4552" s="2508">
        <v>3.0</v>
      </c>
      <c r="H4552" s="2508">
        <v>115.0</v>
      </c>
      <c r="I4552" s="2508">
        <v>356.0</v>
      </c>
      <c r="J4552" s="2508">
        <v>157.0</v>
      </c>
      <c r="K4552" s="2510">
        <v>27617.0</v>
      </c>
      <c r="L4552" s="2510">
        <v>6904.0</v>
      </c>
      <c r="M4552" s="2508">
        <v>40.0</v>
      </c>
      <c r="N4552" s="2508">
        <v>66.0</v>
      </c>
      <c r="O4552" s="2508">
        <v>4.0</v>
      </c>
      <c r="P4552" s="2508">
        <v>0.1</v>
      </c>
    </row>
    <row r="4553">
      <c r="A4553" s="2505" t="s">
        <v>30</v>
      </c>
      <c r="B4553" s="2505" t="s">
        <v>783</v>
      </c>
      <c r="C4553" s="2506">
        <v>45621.583333333336</v>
      </c>
      <c r="D4553" s="2506">
        <v>45624.583333333336</v>
      </c>
      <c r="E4553" s="2508">
        <v>72.0</v>
      </c>
      <c r="F4553" s="2508" t="s">
        <v>724</v>
      </c>
      <c r="G4553" s="2508">
        <v>3.0</v>
      </c>
      <c r="H4553" s="2508">
        <v>111.0</v>
      </c>
      <c r="I4553" s="2508">
        <v>380.0</v>
      </c>
      <c r="J4553" s="2508">
        <v>152.0</v>
      </c>
      <c r="K4553" s="2510">
        <v>29582.0</v>
      </c>
      <c r="L4553" s="2510">
        <v>5916.0</v>
      </c>
      <c r="M4553" s="2508">
        <v>46.0</v>
      </c>
      <c r="N4553" s="2508">
        <v>57.0</v>
      </c>
      <c r="O4553" s="2508">
        <v>5.0</v>
      </c>
      <c r="P4553" s="2508">
        <v>0.1</v>
      </c>
    </row>
    <row r="4554">
      <c r="A4554" s="2505" t="s">
        <v>29</v>
      </c>
      <c r="B4554" s="2505" t="s">
        <v>783</v>
      </c>
      <c r="C4554" s="2506">
        <v>45628.583333333336</v>
      </c>
      <c r="D4554" s="2506">
        <v>45631.583333333336</v>
      </c>
      <c r="E4554" s="2508">
        <v>72.0</v>
      </c>
      <c r="F4554" s="2508" t="s">
        <v>724</v>
      </c>
      <c r="G4554" s="2508">
        <v>3.0</v>
      </c>
      <c r="H4554" s="2508">
        <v>165.0</v>
      </c>
      <c r="I4554" s="2508">
        <v>130.0</v>
      </c>
      <c r="J4554" s="2508">
        <v>168.0</v>
      </c>
      <c r="K4554" s="2510">
        <v>12771.0</v>
      </c>
      <c r="L4554" s="2510">
        <v>1596.0</v>
      </c>
      <c r="M4554" s="2508">
        <v>132.0</v>
      </c>
      <c r="N4554" s="2508">
        <v>15.0</v>
      </c>
      <c r="O4554" s="2508">
        <v>8.0</v>
      </c>
      <c r="P4554" s="2508">
        <v>0.1</v>
      </c>
    </row>
    <row r="4555">
      <c r="A4555" s="2505" t="s">
        <v>28</v>
      </c>
      <c r="B4555" s="2505" t="s">
        <v>783</v>
      </c>
      <c r="C4555" s="2506">
        <v>45635.583333333336</v>
      </c>
      <c r="D4555" s="2506">
        <v>45638.583333333336</v>
      </c>
      <c r="E4555" s="2508">
        <v>72.0</v>
      </c>
      <c r="F4555" s="2508" t="s">
        <v>724</v>
      </c>
      <c r="G4555" s="2508">
        <v>1.0</v>
      </c>
      <c r="H4555" s="2508">
        <v>165.0</v>
      </c>
      <c r="I4555" s="2508">
        <v>80.0</v>
      </c>
      <c r="J4555" s="2508">
        <v>171.0</v>
      </c>
      <c r="K4555" s="2510">
        <v>3670.0</v>
      </c>
      <c r="L4555" s="2510">
        <v>1223.0</v>
      </c>
      <c r="M4555" s="2508">
        <v>142.0</v>
      </c>
      <c r="N4555" s="2508">
        <v>12.0</v>
      </c>
      <c r="O4555" s="2508">
        <v>3.0</v>
      </c>
      <c r="P4555" s="2508">
        <v>0.0</v>
      </c>
    </row>
    <row r="4556">
      <c r="A4556" s="2505" t="s">
        <v>27</v>
      </c>
      <c r="B4556" s="2505" t="s">
        <v>783</v>
      </c>
      <c r="C4556" s="2506">
        <v>45642.583333333336</v>
      </c>
      <c r="D4556" s="2506">
        <v>45645.583333333336</v>
      </c>
      <c r="E4556" s="2508">
        <v>72.0</v>
      </c>
      <c r="F4556" s="2508" t="s">
        <v>724</v>
      </c>
      <c r="G4556" s="2508">
        <v>2.0</v>
      </c>
      <c r="H4556" s="2508">
        <v>98.0</v>
      </c>
      <c r="I4556" s="2508">
        <v>424.0</v>
      </c>
      <c r="J4556" s="2508">
        <v>146.0</v>
      </c>
      <c r="K4556" s="2510">
        <v>36731.0</v>
      </c>
      <c r="L4556" s="2510">
        <v>5247.0</v>
      </c>
      <c r="M4556" s="2508">
        <v>50.0</v>
      </c>
      <c r="N4556" s="2508">
        <v>50.0</v>
      </c>
      <c r="O4556" s="2508">
        <v>7.0</v>
      </c>
      <c r="P4556" s="2508">
        <v>0.1</v>
      </c>
    </row>
    <row r="4557">
      <c r="A4557" s="2505" t="s">
        <v>26</v>
      </c>
      <c r="B4557" s="2505" t="s">
        <v>783</v>
      </c>
      <c r="C4557" s="2506">
        <v>45649.583333333336</v>
      </c>
      <c r="D4557" s="2506">
        <v>45652.583333333336</v>
      </c>
      <c r="E4557" s="2508">
        <v>72.0</v>
      </c>
      <c r="F4557" s="2508" t="s">
        <v>724</v>
      </c>
      <c r="G4557" s="2508">
        <v>3.0</v>
      </c>
      <c r="H4557" s="2508">
        <v>117.0</v>
      </c>
      <c r="I4557" s="2508">
        <v>312.0</v>
      </c>
      <c r="J4557" s="2508">
        <v>144.0</v>
      </c>
      <c r="K4557" s="2510">
        <v>21834.0</v>
      </c>
      <c r="L4557" s="2510">
        <v>3119.0</v>
      </c>
      <c r="M4557" s="2508">
        <v>85.0</v>
      </c>
      <c r="N4557" s="2508">
        <v>30.0</v>
      </c>
      <c r="O4557" s="2508">
        <v>7.0</v>
      </c>
      <c r="P4557" s="2508">
        <v>0.1</v>
      </c>
    </row>
    <row r="4558">
      <c r="A4558" s="2505" t="s">
        <v>25</v>
      </c>
      <c r="B4558" s="2505" t="s">
        <v>783</v>
      </c>
      <c r="C4558" s="2506">
        <v>45656.583333333336</v>
      </c>
      <c r="D4558" s="2506">
        <v>45659.583333333336</v>
      </c>
      <c r="E4558" s="2508">
        <v>72.0</v>
      </c>
      <c r="F4558" s="2508" t="s">
        <v>724</v>
      </c>
      <c r="G4558" s="2508">
        <v>3.0</v>
      </c>
      <c r="H4558" s="2508">
        <v>158.0</v>
      </c>
      <c r="I4558" s="2508">
        <v>110.0</v>
      </c>
      <c r="J4558" s="2508">
        <v>158.0</v>
      </c>
      <c r="K4558" s="2510">
        <v>9879.0</v>
      </c>
      <c r="L4558" s="2510">
        <v>1235.0</v>
      </c>
      <c r="M4558" s="2508">
        <v>145.0</v>
      </c>
      <c r="N4558" s="2508">
        <v>12.0</v>
      </c>
      <c r="O4558" s="2508">
        <v>8.0</v>
      </c>
      <c r="P4558" s="2508">
        <v>0.1</v>
      </c>
    </row>
    <row r="4559">
      <c r="A4559" s="2505" t="s">
        <v>24</v>
      </c>
      <c r="B4559" s="2505" t="s">
        <v>783</v>
      </c>
      <c r="C4559" s="2506">
        <v>45663.583333333336</v>
      </c>
      <c r="D4559" s="2506">
        <v>45666.583333333336</v>
      </c>
      <c r="E4559" s="2508">
        <v>72.0</v>
      </c>
      <c r="F4559" s="2508" t="s">
        <v>724</v>
      </c>
      <c r="G4559" s="2508">
        <v>2.0</v>
      </c>
      <c r="H4559" s="2508">
        <v>116.0</v>
      </c>
      <c r="I4559" s="2508">
        <v>357.0</v>
      </c>
      <c r="J4559" s="2508">
        <v>146.0</v>
      </c>
      <c r="K4559" s="2510">
        <v>22599.0</v>
      </c>
      <c r="L4559" s="2510">
        <v>3767.0</v>
      </c>
      <c r="M4559" s="2508">
        <v>66.0</v>
      </c>
      <c r="N4559" s="2508">
        <v>36.0</v>
      </c>
      <c r="O4559" s="2508">
        <v>6.0</v>
      </c>
      <c r="P4559" s="2508">
        <v>0.1</v>
      </c>
    </row>
    <row r="4560">
      <c r="A4560" s="2505" t="s">
        <v>23</v>
      </c>
      <c r="B4560" s="2505" t="s">
        <v>783</v>
      </c>
      <c r="C4560" s="2506">
        <v>45670.583333333336</v>
      </c>
      <c r="D4560" s="2506">
        <v>45673.583333333336</v>
      </c>
      <c r="E4560" s="2508">
        <v>72.0</v>
      </c>
      <c r="F4560" s="2508" t="s">
        <v>724</v>
      </c>
      <c r="G4560" s="2508">
        <v>3.0</v>
      </c>
      <c r="H4560" s="2508">
        <v>159.0</v>
      </c>
      <c r="I4560" s="2508">
        <v>144.0</v>
      </c>
      <c r="J4560" s="2508">
        <v>164.0</v>
      </c>
      <c r="K4560" s="2510">
        <v>6363.0</v>
      </c>
      <c r="L4560" s="2510">
        <v>1591.0</v>
      </c>
      <c r="M4560" s="2508">
        <v>124.0</v>
      </c>
      <c r="N4560" s="2508">
        <v>15.0</v>
      </c>
      <c r="O4560" s="2508">
        <v>4.0</v>
      </c>
      <c r="P4560" s="2508">
        <v>0.1</v>
      </c>
    </row>
    <row r="4561">
      <c r="A4561" s="2505" t="s">
        <v>22</v>
      </c>
      <c r="B4561" s="2505" t="s">
        <v>783</v>
      </c>
      <c r="C4561" s="2506">
        <v>45677.583333333336</v>
      </c>
      <c r="D4561" s="2506">
        <v>45680.583333333336</v>
      </c>
      <c r="E4561" s="2508">
        <v>72.0</v>
      </c>
      <c r="F4561" s="2508" t="s">
        <v>724</v>
      </c>
      <c r="G4561" s="2508">
        <v>2.0</v>
      </c>
      <c r="H4561" s="2508">
        <v>159.0</v>
      </c>
      <c r="I4561" s="2508">
        <v>131.0</v>
      </c>
      <c r="J4561" s="2508">
        <v>164.0</v>
      </c>
      <c r="K4561" s="2510">
        <v>13488.0</v>
      </c>
      <c r="L4561" s="2510">
        <v>1226.0</v>
      </c>
      <c r="M4561" s="2508">
        <v>147.0</v>
      </c>
      <c r="N4561" s="2508">
        <v>12.0</v>
      </c>
      <c r="O4561" s="2508">
        <v>11.0</v>
      </c>
      <c r="P4561" s="2508">
        <v>0.2</v>
      </c>
    </row>
    <row r="4562">
      <c r="A4562" s="2505" t="s">
        <v>21</v>
      </c>
      <c r="B4562" s="2505" t="s">
        <v>783</v>
      </c>
      <c r="C4562" s="2506">
        <v>45684.583333333336</v>
      </c>
      <c r="D4562" s="2506">
        <v>45687.583333333336</v>
      </c>
      <c r="E4562" s="2508">
        <v>72.0</v>
      </c>
      <c r="F4562" s="2508" t="s">
        <v>724</v>
      </c>
      <c r="G4562" s="2508">
        <v>1.0</v>
      </c>
      <c r="H4562" s="2508">
        <v>47.0</v>
      </c>
      <c r="I4562" s="2508">
        <v>697.0</v>
      </c>
      <c r="J4562" s="2508">
        <v>107.0</v>
      </c>
      <c r="K4562" s="2510">
        <v>154450.0</v>
      </c>
      <c r="L4562" s="2510">
        <v>17161.0</v>
      </c>
      <c r="M4562" s="2508">
        <v>14.0</v>
      </c>
      <c r="N4562" s="2508">
        <v>164.0</v>
      </c>
      <c r="O4562" s="2508">
        <v>9.0</v>
      </c>
      <c r="P4562" s="2508">
        <v>0.1</v>
      </c>
    </row>
    <row r="4563">
      <c r="A4563" s="2505" t="s">
        <v>20</v>
      </c>
      <c r="B4563" s="2505" t="s">
        <v>783</v>
      </c>
      <c r="C4563" s="2506">
        <v>45691.583333333336</v>
      </c>
      <c r="D4563" s="2506">
        <v>45694.583333333336</v>
      </c>
      <c r="E4563" s="2508">
        <v>72.0</v>
      </c>
      <c r="F4563" s="2508" t="s">
        <v>724</v>
      </c>
      <c r="G4563" s="2508">
        <v>5.0</v>
      </c>
      <c r="H4563" s="2508">
        <v>117.0</v>
      </c>
      <c r="I4563" s="2508">
        <v>360.0</v>
      </c>
      <c r="J4563" s="2508">
        <v>150.0</v>
      </c>
      <c r="K4563" s="2510">
        <v>31765.0</v>
      </c>
      <c r="L4563" s="2510">
        <v>4538.0</v>
      </c>
      <c r="M4563" s="2508">
        <v>66.0</v>
      </c>
      <c r="N4563" s="2508">
        <v>43.0</v>
      </c>
      <c r="O4563" s="2508">
        <v>7.0</v>
      </c>
      <c r="P4563" s="2508">
        <v>0.1</v>
      </c>
    </row>
    <row r="4564">
      <c r="A4564" s="2505" t="s">
        <v>19</v>
      </c>
      <c r="B4564" s="2505" t="s">
        <v>783</v>
      </c>
      <c r="C4564" s="2506">
        <v>45698.583333333336</v>
      </c>
      <c r="D4564" s="2506">
        <v>45701.583333333336</v>
      </c>
      <c r="E4564" s="2508">
        <v>72.0</v>
      </c>
      <c r="F4564" s="2508" t="s">
        <v>724</v>
      </c>
      <c r="G4564" s="2508">
        <v>3.0</v>
      </c>
      <c r="H4564" s="2508">
        <v>136.0</v>
      </c>
      <c r="I4564" s="2508">
        <v>226.0</v>
      </c>
      <c r="J4564" s="2508">
        <v>146.0</v>
      </c>
      <c r="K4564" s="2510">
        <v>18779.0</v>
      </c>
      <c r="L4564" s="2510">
        <v>1445.0</v>
      </c>
      <c r="M4564" s="2508">
        <v>125.0</v>
      </c>
      <c r="N4564" s="2508">
        <v>14.0</v>
      </c>
      <c r="O4564" s="2508">
        <v>13.0</v>
      </c>
      <c r="P4564" s="2508">
        <v>0.2</v>
      </c>
    </row>
    <row r="4565">
      <c r="A4565" s="2505" t="s">
        <v>18</v>
      </c>
      <c r="B4565" s="2505" t="s">
        <v>783</v>
      </c>
      <c r="C4565" s="2506">
        <v>45705.583333333336</v>
      </c>
      <c r="D4565" s="2506">
        <v>45708.583333333336</v>
      </c>
      <c r="E4565" s="2508">
        <v>72.0</v>
      </c>
      <c r="F4565" s="2508" t="s">
        <v>724</v>
      </c>
      <c r="G4565" s="2508">
        <v>2.0</v>
      </c>
      <c r="H4565" s="2508">
        <v>157.0</v>
      </c>
      <c r="I4565" s="2508">
        <v>104.0</v>
      </c>
      <c r="J4565" s="2508">
        <v>165.0</v>
      </c>
      <c r="K4565" s="2510">
        <v>3535.0</v>
      </c>
      <c r="L4565" s="2510">
        <v>1768.0</v>
      </c>
      <c r="M4565" s="2508">
        <v>121.0</v>
      </c>
      <c r="N4565" s="2508">
        <v>17.0</v>
      </c>
      <c r="O4565" s="2508">
        <v>2.0</v>
      </c>
      <c r="P4565" s="2508">
        <v>0.0</v>
      </c>
    </row>
    <row r="4566">
      <c r="A4566" s="2505" t="s">
        <v>17</v>
      </c>
      <c r="B4566" s="2505" t="s">
        <v>783</v>
      </c>
      <c r="C4566" s="2506">
        <v>45712.583333333336</v>
      </c>
      <c r="D4566" s="2506">
        <v>45715.583333333336</v>
      </c>
      <c r="E4566" s="2508">
        <v>72.0</v>
      </c>
      <c r="F4566" s="2508" t="s">
        <v>724</v>
      </c>
      <c r="G4566" s="2508">
        <v>2.0</v>
      </c>
      <c r="H4566" s="2508">
        <v>153.0</v>
      </c>
      <c r="I4566" s="2508">
        <v>134.0</v>
      </c>
      <c r="J4566" s="2508">
        <v>168.0</v>
      </c>
      <c r="K4566" s="2510">
        <v>6317.0</v>
      </c>
      <c r="L4566" s="2510">
        <v>2106.0</v>
      </c>
      <c r="M4566" s="2508">
        <v>114.0</v>
      </c>
      <c r="N4566" s="2508">
        <v>20.0</v>
      </c>
      <c r="O4566" s="2508">
        <v>3.0</v>
      </c>
      <c r="P4566" s="2508">
        <v>0.0</v>
      </c>
    </row>
    <row r="4567">
      <c r="A4567" s="2505" t="s">
        <v>16</v>
      </c>
      <c r="B4567" s="2505" t="s">
        <v>783</v>
      </c>
      <c r="C4567" s="2506">
        <v>45719.583333333336</v>
      </c>
      <c r="D4567" s="2506">
        <v>45722.583333333336</v>
      </c>
      <c r="E4567" s="2508">
        <v>72.0</v>
      </c>
      <c r="F4567" s="2508" t="s">
        <v>724</v>
      </c>
      <c r="G4567" s="2508">
        <v>2.0</v>
      </c>
      <c r="H4567" s="2508">
        <v>161.0</v>
      </c>
      <c r="I4567" s="2508">
        <v>11.0</v>
      </c>
      <c r="J4567" s="2508">
        <v>161.0</v>
      </c>
      <c r="K4567" s="2510">
        <v>1303.0</v>
      </c>
      <c r="L4567" s="2510">
        <v>652.0</v>
      </c>
      <c r="M4567" s="2508">
        <v>154.0</v>
      </c>
      <c r="N4567" s="2508">
        <v>6.0</v>
      </c>
      <c r="O4567" s="2508">
        <v>2.0</v>
      </c>
      <c r="P4567" s="2508">
        <v>0.0</v>
      </c>
    </row>
    <row r="4568">
      <c r="A4568" s="2505" t="s">
        <v>782</v>
      </c>
      <c r="B4568" s="2505" t="s">
        <v>783</v>
      </c>
      <c r="C4568" s="2506">
        <v>45502.625</v>
      </c>
      <c r="D4568" s="2506">
        <v>45505.583333333336</v>
      </c>
      <c r="E4568" s="2508">
        <v>71.0</v>
      </c>
      <c r="F4568" s="2508" t="s">
        <v>140</v>
      </c>
      <c r="G4568" s="2508">
        <v>3.0</v>
      </c>
      <c r="H4568" s="2508">
        <v>100.0</v>
      </c>
      <c r="I4568" s="2508">
        <v>416.0</v>
      </c>
      <c r="J4568" s="2508">
        <v>82.0</v>
      </c>
      <c r="K4568" s="2510">
        <v>139692.0</v>
      </c>
      <c r="L4568" s="2510">
        <v>6350.0</v>
      </c>
      <c r="M4568" s="2508">
        <v>126.0</v>
      </c>
      <c r="N4568" s="2508">
        <v>14.0</v>
      </c>
      <c r="O4568" s="2508">
        <v>22.0</v>
      </c>
      <c r="P4568" s="2508">
        <v>0.3</v>
      </c>
    </row>
    <row r="4569">
      <c r="A4569" s="2505" t="s">
        <v>46</v>
      </c>
      <c r="B4569" s="2505" t="s">
        <v>783</v>
      </c>
      <c r="C4569" s="2506">
        <v>45509.625</v>
      </c>
      <c r="D4569" s="2506">
        <v>45512.583333333336</v>
      </c>
      <c r="E4569" s="2508">
        <v>71.0</v>
      </c>
      <c r="F4569" s="2508" t="s">
        <v>140</v>
      </c>
      <c r="G4569" s="2508">
        <v>4.0</v>
      </c>
      <c r="H4569" s="2508">
        <v>151.0</v>
      </c>
      <c r="I4569" s="2508">
        <v>177.0</v>
      </c>
      <c r="J4569" s="2508">
        <v>144.0</v>
      </c>
      <c r="K4569" s="2510">
        <v>23644.0</v>
      </c>
      <c r="L4569" s="2510">
        <v>7881.0</v>
      </c>
      <c r="M4569" s="2508">
        <v>105.0</v>
      </c>
      <c r="N4569" s="2508">
        <v>16.0</v>
      </c>
      <c r="O4569" s="2508">
        <v>3.0</v>
      </c>
      <c r="P4569" s="2508">
        <v>0.0</v>
      </c>
    </row>
    <row r="4570">
      <c r="A4570" s="2505" t="s">
        <v>45</v>
      </c>
      <c r="B4570" s="2505" t="s">
        <v>783</v>
      </c>
      <c r="C4570" s="2506">
        <v>45516.625</v>
      </c>
      <c r="D4570" s="2506">
        <v>45519.583333333336</v>
      </c>
      <c r="E4570" s="2508">
        <v>71.0</v>
      </c>
      <c r="F4570" s="2508" t="s">
        <v>140</v>
      </c>
      <c r="G4570" s="2508">
        <v>2.0</v>
      </c>
      <c r="H4570" s="2508">
        <v>107.0</v>
      </c>
      <c r="I4570" s="2508">
        <v>397.0</v>
      </c>
      <c r="J4570" s="2508">
        <v>97.0</v>
      </c>
      <c r="K4570" s="2510">
        <v>76869.0</v>
      </c>
      <c r="L4570" s="2510">
        <v>12812.0</v>
      </c>
      <c r="M4570" s="2508">
        <v>65.0</v>
      </c>
      <c r="N4570" s="2508">
        <v>27.0</v>
      </c>
      <c r="O4570" s="2508">
        <v>6.0</v>
      </c>
      <c r="P4570" s="2508">
        <v>0.1</v>
      </c>
    </row>
    <row r="4571">
      <c r="A4571" s="2505" t="s">
        <v>44</v>
      </c>
      <c r="B4571" s="2505" t="s">
        <v>783</v>
      </c>
      <c r="C4571" s="2506">
        <v>45523.625</v>
      </c>
      <c r="D4571" s="2506">
        <v>45526.583333333336</v>
      </c>
      <c r="E4571" s="2508">
        <v>71.0</v>
      </c>
      <c r="F4571" s="2508" t="s">
        <v>140</v>
      </c>
      <c r="G4571" s="2508">
        <v>4.0</v>
      </c>
      <c r="H4571" s="2508">
        <v>53.0</v>
      </c>
      <c r="I4571" s="2508">
        <v>661.0</v>
      </c>
      <c r="J4571" s="2508">
        <v>50.0</v>
      </c>
      <c r="K4571" s="2510">
        <v>235268.0</v>
      </c>
      <c r="L4571" s="2510">
        <v>19606.0</v>
      </c>
      <c r="M4571" s="2508">
        <v>43.0</v>
      </c>
      <c r="N4571" s="2508">
        <v>41.0</v>
      </c>
      <c r="O4571" s="2508">
        <v>12.0</v>
      </c>
      <c r="P4571" s="2508">
        <v>0.2</v>
      </c>
    </row>
    <row r="4572">
      <c r="A4572" s="2505" t="s">
        <v>43</v>
      </c>
      <c r="B4572" s="2505" t="s">
        <v>783</v>
      </c>
      <c r="C4572" s="2506">
        <v>45530.625</v>
      </c>
      <c r="D4572" s="2506">
        <v>45533.583333333336</v>
      </c>
      <c r="E4572" s="2508">
        <v>71.0</v>
      </c>
      <c r="F4572" s="2508" t="s">
        <v>140</v>
      </c>
      <c r="G4572" s="2508">
        <v>5.0</v>
      </c>
      <c r="H4572" s="2508">
        <v>143.0</v>
      </c>
      <c r="I4572" s="2508">
        <v>204.0</v>
      </c>
      <c r="J4572" s="2508">
        <v>139.0</v>
      </c>
      <c r="K4572" s="2510">
        <v>35248.0</v>
      </c>
      <c r="L4572" s="2510">
        <v>8812.0</v>
      </c>
      <c r="M4572" s="2508">
        <v>103.0</v>
      </c>
      <c r="N4572" s="2508">
        <v>18.0</v>
      </c>
      <c r="O4572" s="2508">
        <v>4.0</v>
      </c>
      <c r="P4572" s="2508">
        <v>0.1</v>
      </c>
    </row>
    <row r="4573">
      <c r="A4573" s="2505" t="s">
        <v>42</v>
      </c>
      <c r="B4573" s="2505" t="s">
        <v>783</v>
      </c>
      <c r="C4573" s="2506">
        <v>45537.708333333336</v>
      </c>
      <c r="D4573" s="2506">
        <v>45540.666666666664</v>
      </c>
      <c r="E4573" s="2508">
        <v>71.0</v>
      </c>
      <c r="F4573" s="2508" t="s">
        <v>140</v>
      </c>
      <c r="G4573" s="2508">
        <v>3.0</v>
      </c>
      <c r="H4573" s="2508">
        <v>91.0</v>
      </c>
      <c r="I4573" s="2508">
        <v>464.0</v>
      </c>
      <c r="J4573" s="2508">
        <v>90.0</v>
      </c>
      <c r="K4573" s="2510">
        <v>129967.0</v>
      </c>
      <c r="L4573" s="2510">
        <v>11815.0</v>
      </c>
      <c r="M4573" s="2508">
        <v>84.0</v>
      </c>
      <c r="N4573" s="2508">
        <v>25.0</v>
      </c>
      <c r="O4573" s="2508">
        <v>11.0</v>
      </c>
      <c r="P4573" s="2508">
        <v>0.2</v>
      </c>
    </row>
    <row r="4574">
      <c r="A4574" s="2505" t="s">
        <v>41</v>
      </c>
      <c r="B4574" s="2505" t="s">
        <v>783</v>
      </c>
      <c r="C4574" s="2506">
        <v>45544.708333333336</v>
      </c>
      <c r="D4574" s="2506">
        <v>45547.583333333336</v>
      </c>
      <c r="E4574" s="2508">
        <v>69.0</v>
      </c>
      <c r="F4574" s="2508" t="s">
        <v>140</v>
      </c>
      <c r="G4574" s="2508">
        <v>4.0</v>
      </c>
      <c r="H4574" s="2508">
        <v>39.0</v>
      </c>
      <c r="I4574" s="2508">
        <v>732.0</v>
      </c>
      <c r="J4574" s="2508">
        <v>58.0</v>
      </c>
      <c r="K4574" s="2510">
        <v>221527.0</v>
      </c>
      <c r="L4574" s="2510">
        <v>55382.0</v>
      </c>
      <c r="M4574" s="2508">
        <v>7.0</v>
      </c>
      <c r="N4574" s="2508">
        <v>116.0</v>
      </c>
      <c r="O4574" s="2508">
        <v>4.0</v>
      </c>
      <c r="P4574" s="2508">
        <v>0.1</v>
      </c>
    </row>
    <row r="4575">
      <c r="A4575" s="2505" t="s">
        <v>40</v>
      </c>
      <c r="B4575" s="2505" t="s">
        <v>783</v>
      </c>
      <c r="C4575" s="2506">
        <v>45551.708333333336</v>
      </c>
      <c r="D4575" s="2506">
        <v>45554.583333333336</v>
      </c>
      <c r="E4575" s="2508">
        <v>69.0</v>
      </c>
      <c r="F4575" s="2508" t="s">
        <v>140</v>
      </c>
      <c r="G4575" s="2508">
        <v>5.0</v>
      </c>
      <c r="H4575" s="2508">
        <v>93.0</v>
      </c>
      <c r="I4575" s="2508">
        <v>458.0</v>
      </c>
      <c r="J4575" s="2508">
        <v>94.0</v>
      </c>
      <c r="K4575" s="2510">
        <v>98271.0</v>
      </c>
      <c r="L4575" s="2510">
        <v>12284.0</v>
      </c>
      <c r="M4575" s="2508">
        <v>73.0</v>
      </c>
      <c r="N4575" s="2508">
        <v>26.0</v>
      </c>
      <c r="O4575" s="2508">
        <v>8.0</v>
      </c>
      <c r="P4575" s="2508">
        <v>0.1</v>
      </c>
    </row>
    <row r="4576">
      <c r="A4576" s="2505" t="s">
        <v>39</v>
      </c>
      <c r="B4576" s="2505" t="s">
        <v>783</v>
      </c>
      <c r="C4576" s="2506">
        <v>45558.708333333336</v>
      </c>
      <c r="D4576" s="2506">
        <v>45561.583333333336</v>
      </c>
      <c r="E4576" s="2508">
        <v>69.0</v>
      </c>
      <c r="F4576" s="2508" t="s">
        <v>140</v>
      </c>
      <c r="G4576" s="2508">
        <v>4.0</v>
      </c>
      <c r="H4576" s="2508">
        <v>102.0</v>
      </c>
      <c r="I4576" s="2508">
        <v>453.0</v>
      </c>
      <c r="J4576" s="2508">
        <v>96.0</v>
      </c>
      <c r="K4576" s="2510">
        <v>117120.0</v>
      </c>
      <c r="L4576" s="2510">
        <v>14640.0</v>
      </c>
      <c r="M4576" s="2508">
        <v>77.0</v>
      </c>
      <c r="N4576" s="2508">
        <v>31.0</v>
      </c>
      <c r="O4576" s="2508">
        <v>8.0</v>
      </c>
      <c r="P4576" s="2508">
        <v>0.1</v>
      </c>
    </row>
    <row r="4577">
      <c r="A4577" s="2505" t="s">
        <v>38</v>
      </c>
      <c r="B4577" s="2505" t="s">
        <v>783</v>
      </c>
      <c r="C4577" s="2506">
        <v>45565.708333333336</v>
      </c>
      <c r="D4577" s="2506">
        <v>45568.583333333336</v>
      </c>
      <c r="E4577" s="2508">
        <v>69.0</v>
      </c>
      <c r="F4577" s="2508" t="s">
        <v>140</v>
      </c>
      <c r="G4577" s="2508">
        <v>5.0</v>
      </c>
      <c r="H4577" s="2508">
        <v>140.0</v>
      </c>
      <c r="I4577" s="2508">
        <v>248.0</v>
      </c>
      <c r="J4577" s="2508">
        <v>128.0</v>
      </c>
      <c r="K4577" s="2510">
        <v>58411.0</v>
      </c>
      <c r="L4577" s="2510">
        <v>9735.0</v>
      </c>
      <c r="M4577" s="2508">
        <v>103.0</v>
      </c>
      <c r="N4577" s="2508">
        <v>20.0</v>
      </c>
      <c r="O4577" s="2508">
        <v>6.0</v>
      </c>
      <c r="P4577" s="2508">
        <v>0.1</v>
      </c>
    </row>
    <row r="4578">
      <c r="A4578" s="2505" t="s">
        <v>37</v>
      </c>
      <c r="B4578" s="2505" t="s">
        <v>783</v>
      </c>
      <c r="C4578" s="2506">
        <v>45572.625</v>
      </c>
      <c r="D4578" s="2506">
        <v>45575.583333333336</v>
      </c>
      <c r="E4578" s="2508">
        <v>71.0</v>
      </c>
      <c r="F4578" s="2508" t="s">
        <v>140</v>
      </c>
      <c r="G4578" s="2508">
        <v>2.0</v>
      </c>
      <c r="H4578" s="2508">
        <v>69.0</v>
      </c>
      <c r="I4578" s="2508">
        <v>584.0</v>
      </c>
      <c r="J4578" s="2508">
        <v>74.0</v>
      </c>
      <c r="K4578" s="2510">
        <v>231661.0</v>
      </c>
      <c r="L4578" s="2510">
        <v>28958.0</v>
      </c>
      <c r="M4578" s="2508">
        <v>32.0</v>
      </c>
      <c r="N4578" s="2508">
        <v>61.0</v>
      </c>
      <c r="O4578" s="2508">
        <v>8.0</v>
      </c>
      <c r="P4578" s="2508">
        <v>0.1</v>
      </c>
    </row>
    <row r="4579">
      <c r="A4579" s="2505" t="s">
        <v>36</v>
      </c>
      <c r="B4579" s="2505" t="s">
        <v>783</v>
      </c>
      <c r="C4579" s="2506">
        <v>45579.625</v>
      </c>
      <c r="D4579" s="2506">
        <v>45582.583333333336</v>
      </c>
      <c r="E4579" s="2508">
        <v>71.0</v>
      </c>
      <c r="F4579" s="2508" t="s">
        <v>140</v>
      </c>
      <c r="G4579" s="2508">
        <v>4.0</v>
      </c>
      <c r="H4579" s="2508">
        <v>75.0</v>
      </c>
      <c r="I4579" s="2508">
        <v>576.0</v>
      </c>
      <c r="J4579" s="2508">
        <v>90.0</v>
      </c>
      <c r="K4579" s="2510">
        <v>185405.0</v>
      </c>
      <c r="L4579" s="2510">
        <v>37081.0</v>
      </c>
      <c r="M4579" s="2508">
        <v>30.0</v>
      </c>
      <c r="N4579" s="2508">
        <v>78.0</v>
      </c>
      <c r="O4579" s="2508">
        <v>5.0</v>
      </c>
      <c r="P4579" s="2508">
        <v>0.1</v>
      </c>
    </row>
    <row r="4580">
      <c r="A4580" s="2505" t="s">
        <v>35</v>
      </c>
      <c r="B4580" s="2505" t="s">
        <v>783</v>
      </c>
      <c r="C4580" s="2506">
        <v>45586.625</v>
      </c>
      <c r="D4580" s="2506">
        <v>45589.583333333336</v>
      </c>
      <c r="E4580" s="2508">
        <v>71.0</v>
      </c>
      <c r="F4580" s="2508" t="s">
        <v>140</v>
      </c>
      <c r="G4580" s="2508">
        <v>6.0</v>
      </c>
      <c r="H4580" s="2508">
        <v>92.0</v>
      </c>
      <c r="I4580" s="2508">
        <v>466.0</v>
      </c>
      <c r="J4580" s="2508">
        <v>93.0</v>
      </c>
      <c r="K4580" s="2510">
        <v>137335.0</v>
      </c>
      <c r="L4580" s="2510">
        <v>12485.0</v>
      </c>
      <c r="M4580" s="2508">
        <v>68.0</v>
      </c>
      <c r="N4580" s="2508">
        <v>29.0</v>
      </c>
      <c r="O4580" s="2508">
        <v>11.0</v>
      </c>
      <c r="P4580" s="2508">
        <v>0.2</v>
      </c>
    </row>
    <row r="4581">
      <c r="A4581" s="2505" t="s">
        <v>34</v>
      </c>
      <c r="B4581" s="2505" t="s">
        <v>783</v>
      </c>
      <c r="C4581" s="2506">
        <v>45593.583333333336</v>
      </c>
      <c r="D4581" s="2506">
        <v>45596.583333333336</v>
      </c>
      <c r="E4581" s="2508">
        <v>72.0</v>
      </c>
      <c r="F4581" s="2508" t="s">
        <v>140</v>
      </c>
      <c r="G4581" s="2508">
        <v>5.0</v>
      </c>
      <c r="H4581" s="2508">
        <v>101.0</v>
      </c>
      <c r="I4581" s="2508">
        <v>430.0</v>
      </c>
      <c r="J4581" s="2508">
        <v>105.0</v>
      </c>
      <c r="K4581" s="2510">
        <v>123172.0</v>
      </c>
      <c r="L4581" s="2510">
        <v>15397.0</v>
      </c>
      <c r="M4581" s="2508">
        <v>64.0</v>
      </c>
      <c r="N4581" s="2508">
        <v>36.0</v>
      </c>
      <c r="O4581" s="2508">
        <v>8.0</v>
      </c>
      <c r="P4581" s="2508">
        <v>0.1</v>
      </c>
    </row>
    <row r="4582">
      <c r="A4582" s="2505" t="s">
        <v>33</v>
      </c>
      <c r="B4582" s="2505" t="s">
        <v>783</v>
      </c>
      <c r="C4582" s="2506">
        <v>45600.583333333336</v>
      </c>
      <c r="D4582" s="2506">
        <v>45603.583333333336</v>
      </c>
      <c r="E4582" s="2508">
        <v>72.0</v>
      </c>
      <c r="F4582" s="2508" t="s">
        <v>140</v>
      </c>
      <c r="G4582" s="2508">
        <v>5.0</v>
      </c>
      <c r="H4582" s="2508">
        <v>132.0</v>
      </c>
      <c r="I4582" s="2508">
        <v>295.0</v>
      </c>
      <c r="J4582" s="2508">
        <v>151.0</v>
      </c>
      <c r="K4582" s="2510">
        <v>43292.0</v>
      </c>
      <c r="L4582" s="2510">
        <v>21646.0</v>
      </c>
      <c r="M4582" s="2508">
        <v>44.0</v>
      </c>
      <c r="N4582" s="2508">
        <v>50.0</v>
      </c>
      <c r="O4582" s="2508">
        <v>2.0</v>
      </c>
      <c r="P4582" s="2508">
        <v>0.0</v>
      </c>
    </row>
    <row r="4583">
      <c r="A4583" s="2505" t="s">
        <v>32</v>
      </c>
      <c r="B4583" s="2505" t="s">
        <v>783</v>
      </c>
      <c r="C4583" s="2506">
        <v>45607.583333333336</v>
      </c>
      <c r="D4583" s="2506">
        <v>45610.583333333336</v>
      </c>
      <c r="E4583" s="2508">
        <v>72.0</v>
      </c>
      <c r="F4583" s="2508" t="s">
        <v>140</v>
      </c>
      <c r="G4583" s="2508">
        <v>3.0</v>
      </c>
      <c r="H4583" s="2508">
        <v>25.0</v>
      </c>
      <c r="I4583" s="2508">
        <v>786.0</v>
      </c>
      <c r="J4583" s="2508">
        <v>43.0</v>
      </c>
      <c r="K4583" s="2510">
        <v>568308.0</v>
      </c>
      <c r="L4583" s="2510">
        <v>35519.0</v>
      </c>
      <c r="M4583" s="2508">
        <v>19.0</v>
      </c>
      <c r="N4583" s="2508">
        <v>82.0</v>
      </c>
      <c r="O4583" s="2508">
        <v>16.0</v>
      </c>
      <c r="P4583" s="2508">
        <v>0.2</v>
      </c>
    </row>
    <row r="4584">
      <c r="A4584" s="2505" t="s">
        <v>31</v>
      </c>
      <c r="B4584" s="2505" t="s">
        <v>783</v>
      </c>
      <c r="C4584" s="2506">
        <v>45614.583333333336</v>
      </c>
      <c r="D4584" s="2506">
        <v>45617.583333333336</v>
      </c>
      <c r="E4584" s="2508">
        <v>72.0</v>
      </c>
      <c r="F4584" s="2508" t="s">
        <v>140</v>
      </c>
      <c r="G4584" s="2508">
        <v>7.0</v>
      </c>
      <c r="H4584" s="2508">
        <v>78.0</v>
      </c>
      <c r="I4584" s="2508">
        <v>532.0</v>
      </c>
      <c r="J4584" s="2508">
        <v>97.0</v>
      </c>
      <c r="K4584" s="2510">
        <v>199301.0</v>
      </c>
      <c r="L4584" s="2510">
        <v>39860.0</v>
      </c>
      <c r="M4584" s="2508">
        <v>27.0</v>
      </c>
      <c r="N4584" s="2508">
        <v>92.0</v>
      </c>
      <c r="O4584" s="2508">
        <v>5.0</v>
      </c>
      <c r="P4584" s="2508">
        <v>0.1</v>
      </c>
    </row>
    <row r="4585">
      <c r="A4585" s="2505" t="s">
        <v>30</v>
      </c>
      <c r="B4585" s="2505" t="s">
        <v>783</v>
      </c>
      <c r="C4585" s="2506">
        <v>45621.583333333336</v>
      </c>
      <c r="D4585" s="2506">
        <v>45624.583333333336</v>
      </c>
      <c r="E4585" s="2508">
        <v>72.0</v>
      </c>
      <c r="F4585" s="2508" t="s">
        <v>140</v>
      </c>
      <c r="G4585" s="2508">
        <v>6.0</v>
      </c>
      <c r="H4585" s="2508">
        <v>23.0</v>
      </c>
      <c r="I4585" s="2508">
        <v>817.0</v>
      </c>
      <c r="J4585" s="2508">
        <v>34.0</v>
      </c>
      <c r="K4585" s="2510">
        <v>570040.0</v>
      </c>
      <c r="L4585" s="2510">
        <v>35628.0</v>
      </c>
      <c r="M4585" s="2508">
        <v>28.0</v>
      </c>
      <c r="N4585" s="2508">
        <v>82.0</v>
      </c>
      <c r="O4585" s="2508">
        <v>16.0</v>
      </c>
      <c r="P4585" s="2508">
        <v>0.2</v>
      </c>
    </row>
    <row r="4586">
      <c r="A4586" s="2505" t="s">
        <v>29</v>
      </c>
      <c r="B4586" s="2505" t="s">
        <v>783</v>
      </c>
      <c r="C4586" s="2506">
        <v>45628.583333333336</v>
      </c>
      <c r="D4586" s="2506">
        <v>45631.583333333336</v>
      </c>
      <c r="E4586" s="2508">
        <v>72.0</v>
      </c>
      <c r="F4586" s="2508" t="s">
        <v>140</v>
      </c>
      <c r="G4586" s="2508">
        <v>6.0</v>
      </c>
      <c r="H4586" s="2508">
        <v>66.0</v>
      </c>
      <c r="I4586" s="2508">
        <v>616.0</v>
      </c>
      <c r="J4586" s="2508">
        <v>83.0</v>
      </c>
      <c r="K4586" s="2510">
        <v>261035.0</v>
      </c>
      <c r="L4586" s="2510">
        <v>32629.0</v>
      </c>
      <c r="M4586" s="2508">
        <v>30.0</v>
      </c>
      <c r="N4586" s="2508">
        <v>75.0</v>
      </c>
      <c r="O4586" s="2508">
        <v>8.0</v>
      </c>
      <c r="P4586" s="2508">
        <v>0.1</v>
      </c>
    </row>
    <row r="4587">
      <c r="A4587" s="2505" t="s">
        <v>28</v>
      </c>
      <c r="B4587" s="2505" t="s">
        <v>783</v>
      </c>
      <c r="C4587" s="2506">
        <v>45635.583333333336</v>
      </c>
      <c r="D4587" s="2506">
        <v>45638.583333333336</v>
      </c>
      <c r="E4587" s="2508">
        <v>72.0</v>
      </c>
      <c r="F4587" s="2508" t="s">
        <v>140</v>
      </c>
      <c r="G4587" s="2508">
        <v>7.0</v>
      </c>
      <c r="H4587" s="2508">
        <v>35.0</v>
      </c>
      <c r="I4587" s="2508">
        <v>787.0</v>
      </c>
      <c r="J4587" s="2508">
        <v>42.0</v>
      </c>
      <c r="K4587" s="2510">
        <v>507761.0</v>
      </c>
      <c r="L4587" s="2510">
        <v>42313.0</v>
      </c>
      <c r="M4587" s="2508">
        <v>21.0</v>
      </c>
      <c r="N4587" s="2508">
        <v>98.0</v>
      </c>
      <c r="O4587" s="2508">
        <v>12.0</v>
      </c>
      <c r="P4587" s="2508">
        <v>0.2</v>
      </c>
    </row>
    <row r="4588">
      <c r="A4588" s="2505" t="s">
        <v>27</v>
      </c>
      <c r="B4588" s="2505" t="s">
        <v>783</v>
      </c>
      <c r="C4588" s="2506">
        <v>45642.583333333336</v>
      </c>
      <c r="D4588" s="2506">
        <v>45645.583333333336</v>
      </c>
      <c r="E4588" s="2508">
        <v>72.0</v>
      </c>
      <c r="F4588" s="2508" t="s">
        <v>140</v>
      </c>
      <c r="G4588" s="2508">
        <v>7.0</v>
      </c>
      <c r="H4588" s="2508">
        <v>74.0</v>
      </c>
      <c r="I4588" s="2508">
        <v>563.0</v>
      </c>
      <c r="J4588" s="2508">
        <v>74.0</v>
      </c>
      <c r="K4588" s="2510">
        <v>267271.0</v>
      </c>
      <c r="L4588" s="2510">
        <v>16704.0</v>
      </c>
      <c r="M4588" s="2508">
        <v>69.0</v>
      </c>
      <c r="N4588" s="2508">
        <v>39.0</v>
      </c>
      <c r="O4588" s="2508">
        <v>16.0</v>
      </c>
      <c r="P4588" s="2508">
        <v>0.2</v>
      </c>
    </row>
    <row r="4589">
      <c r="A4589" s="2505" t="s">
        <v>26</v>
      </c>
      <c r="B4589" s="2505" t="s">
        <v>783</v>
      </c>
      <c r="C4589" s="2506">
        <v>45649.583333333336</v>
      </c>
      <c r="D4589" s="2506">
        <v>45652.583333333336</v>
      </c>
      <c r="E4589" s="2508">
        <v>72.0</v>
      </c>
      <c r="F4589" s="2508" t="s">
        <v>140</v>
      </c>
      <c r="G4589" s="2508">
        <v>6.0</v>
      </c>
      <c r="H4589" s="2508">
        <v>12.0</v>
      </c>
      <c r="I4589" s="2508">
        <v>838.0</v>
      </c>
      <c r="J4589" s="2508">
        <v>22.0</v>
      </c>
      <c r="K4589" s="2510">
        <v>727051.0</v>
      </c>
      <c r="L4589" s="2510">
        <v>72705.0</v>
      </c>
      <c r="M4589" s="2508">
        <v>9.0</v>
      </c>
      <c r="N4589" s="2508">
        <v>168.0</v>
      </c>
      <c r="O4589" s="2508">
        <v>10.0</v>
      </c>
      <c r="P4589" s="2508">
        <v>0.1</v>
      </c>
    </row>
    <row r="4590">
      <c r="A4590" s="2505" t="s">
        <v>25</v>
      </c>
      <c r="B4590" s="2505" t="s">
        <v>783</v>
      </c>
      <c r="C4590" s="2506">
        <v>45656.583333333336</v>
      </c>
      <c r="D4590" s="2506">
        <v>45659.583333333336</v>
      </c>
      <c r="E4590" s="2508">
        <v>72.0</v>
      </c>
      <c r="F4590" s="2508" t="s">
        <v>140</v>
      </c>
      <c r="G4590" s="2508">
        <v>7.0</v>
      </c>
      <c r="H4590" s="2508">
        <v>27.0</v>
      </c>
      <c r="I4590" s="2508">
        <v>774.0</v>
      </c>
      <c r="J4590" s="2508">
        <v>35.0</v>
      </c>
      <c r="K4590" s="2510">
        <v>489238.0</v>
      </c>
      <c r="L4590" s="2510">
        <v>28779.0</v>
      </c>
      <c r="M4590" s="2508">
        <v>33.0</v>
      </c>
      <c r="N4590" s="2508">
        <v>66.0</v>
      </c>
      <c r="O4590" s="2508">
        <v>17.0</v>
      </c>
      <c r="P4590" s="2508">
        <v>0.2</v>
      </c>
    </row>
    <row r="4591">
      <c r="A4591" s="2505" t="s">
        <v>24</v>
      </c>
      <c r="B4591" s="2505" t="s">
        <v>783</v>
      </c>
      <c r="C4591" s="2506">
        <v>45663.583333333336</v>
      </c>
      <c r="D4591" s="2506">
        <v>45666.583333333336</v>
      </c>
      <c r="E4591" s="2508">
        <v>72.0</v>
      </c>
      <c r="F4591" s="2508" t="s">
        <v>140</v>
      </c>
      <c r="G4591" s="2508">
        <v>6.0</v>
      </c>
      <c r="H4591" s="2508">
        <v>23.0</v>
      </c>
      <c r="I4591" s="2508">
        <v>819.0</v>
      </c>
      <c r="J4591" s="2508">
        <v>34.0</v>
      </c>
      <c r="K4591" s="2510">
        <v>531782.0</v>
      </c>
      <c r="L4591" s="2510">
        <v>48344.0</v>
      </c>
      <c r="M4591" s="2508">
        <v>16.0</v>
      </c>
      <c r="N4591" s="2508">
        <v>112.0</v>
      </c>
      <c r="O4591" s="2508">
        <v>11.0</v>
      </c>
      <c r="P4591" s="2508">
        <v>0.2</v>
      </c>
    </row>
    <row r="4592">
      <c r="A4592" s="2505" t="s">
        <v>23</v>
      </c>
      <c r="B4592" s="2505" t="s">
        <v>783</v>
      </c>
      <c r="C4592" s="2506">
        <v>45670.583333333336</v>
      </c>
      <c r="D4592" s="2506">
        <v>45673.583333333336</v>
      </c>
      <c r="E4592" s="2508">
        <v>72.0</v>
      </c>
      <c r="F4592" s="2508" t="s">
        <v>140</v>
      </c>
      <c r="G4592" s="2508">
        <v>6.0</v>
      </c>
      <c r="H4592" s="2508">
        <v>38.0</v>
      </c>
      <c r="I4592" s="2508">
        <v>736.0</v>
      </c>
      <c r="J4592" s="2508">
        <v>47.0</v>
      </c>
      <c r="K4592" s="2510">
        <v>356023.0</v>
      </c>
      <c r="L4592" s="2510">
        <v>25430.0</v>
      </c>
      <c r="M4592" s="2508">
        <v>27.0</v>
      </c>
      <c r="N4592" s="2508">
        <v>59.0</v>
      </c>
      <c r="O4592" s="2508">
        <v>14.0</v>
      </c>
      <c r="P4592" s="2508">
        <v>0.2</v>
      </c>
    </row>
    <row r="4593">
      <c r="A4593" s="2505" t="s">
        <v>22</v>
      </c>
      <c r="B4593" s="2505" t="s">
        <v>783</v>
      </c>
      <c r="C4593" s="2506">
        <v>45677.583333333336</v>
      </c>
      <c r="D4593" s="2506">
        <v>45680.583333333336</v>
      </c>
      <c r="E4593" s="2508">
        <v>72.0</v>
      </c>
      <c r="F4593" s="2508" t="s">
        <v>140</v>
      </c>
      <c r="G4593" s="2508">
        <v>6.0</v>
      </c>
      <c r="H4593" s="2508">
        <v>61.0</v>
      </c>
      <c r="I4593" s="2508">
        <v>639.0</v>
      </c>
      <c r="J4593" s="2508">
        <v>58.0</v>
      </c>
      <c r="K4593" s="2510">
        <v>462615.0</v>
      </c>
      <c r="L4593" s="2510">
        <v>21028.0</v>
      </c>
      <c r="M4593" s="2508">
        <v>68.0</v>
      </c>
      <c r="N4593" s="2508">
        <v>49.0</v>
      </c>
      <c r="O4593" s="2508">
        <v>22.0</v>
      </c>
      <c r="P4593" s="2508">
        <v>0.3</v>
      </c>
    </row>
    <row r="4594">
      <c r="A4594" s="2505" t="s">
        <v>21</v>
      </c>
      <c r="B4594" s="2505" t="s">
        <v>783</v>
      </c>
      <c r="C4594" s="2506">
        <v>45684.583333333336</v>
      </c>
      <c r="D4594" s="2506">
        <v>45687.583333333336</v>
      </c>
      <c r="E4594" s="2508">
        <v>72.0</v>
      </c>
      <c r="F4594" s="2508" t="s">
        <v>140</v>
      </c>
      <c r="G4594" s="2508">
        <v>5.0</v>
      </c>
      <c r="H4594" s="2508">
        <v>31.0</v>
      </c>
      <c r="I4594" s="2508">
        <v>757.0</v>
      </c>
      <c r="J4594" s="2508">
        <v>51.0</v>
      </c>
      <c r="K4594" s="2510">
        <v>464524.0</v>
      </c>
      <c r="L4594" s="2510">
        <v>116131.0</v>
      </c>
      <c r="M4594" s="2508">
        <v>6.0</v>
      </c>
      <c r="N4594" s="2508">
        <v>268.0</v>
      </c>
      <c r="O4594" s="2508">
        <v>4.0</v>
      </c>
      <c r="P4594" s="2508">
        <v>0.1</v>
      </c>
    </row>
    <row r="4595">
      <c r="A4595" s="2505" t="s">
        <v>20</v>
      </c>
      <c r="B4595" s="2505" t="s">
        <v>783</v>
      </c>
      <c r="C4595" s="2506">
        <v>45691.583333333336</v>
      </c>
      <c r="D4595" s="2506">
        <v>45694.583333333336</v>
      </c>
      <c r="E4595" s="2508">
        <v>72.0</v>
      </c>
      <c r="F4595" s="2508" t="s">
        <v>140</v>
      </c>
      <c r="G4595" s="2508">
        <v>5.0</v>
      </c>
      <c r="H4595" s="2508">
        <v>102.0</v>
      </c>
      <c r="I4595" s="2508">
        <v>441.0</v>
      </c>
      <c r="J4595" s="2508">
        <v>123.0</v>
      </c>
      <c r="K4595" s="2510">
        <v>93499.0</v>
      </c>
      <c r="L4595" s="2510">
        <v>46750.0</v>
      </c>
      <c r="M4595" s="2508">
        <v>27.0</v>
      </c>
      <c r="N4595" s="2508">
        <v>108.0</v>
      </c>
      <c r="O4595" s="2508">
        <v>2.0</v>
      </c>
      <c r="P4595" s="2508">
        <v>0.0</v>
      </c>
    </row>
    <row r="4596">
      <c r="A4596" s="2505" t="s">
        <v>19</v>
      </c>
      <c r="B4596" s="2505" t="s">
        <v>783</v>
      </c>
      <c r="C4596" s="2506">
        <v>45698.583333333336</v>
      </c>
      <c r="D4596" s="2506">
        <v>45701.583333333336</v>
      </c>
      <c r="E4596" s="2508">
        <v>72.0</v>
      </c>
      <c r="F4596" s="2508" t="s">
        <v>140</v>
      </c>
      <c r="G4596" s="2508">
        <v>4.0</v>
      </c>
      <c r="H4596" s="2508">
        <v>115.0</v>
      </c>
      <c r="I4596" s="2508">
        <v>341.0</v>
      </c>
      <c r="J4596" s="2508">
        <v>123.0</v>
      </c>
      <c r="K4596" s="2510">
        <v>54076.0</v>
      </c>
      <c r="L4596" s="2510">
        <v>18025.0</v>
      </c>
      <c r="M4596" s="2508">
        <v>62.0</v>
      </c>
      <c r="N4596" s="2508">
        <v>42.0</v>
      </c>
      <c r="O4596" s="2508">
        <v>3.0</v>
      </c>
      <c r="P4596" s="2508">
        <v>0.0</v>
      </c>
    </row>
    <row r="4597">
      <c r="A4597" s="2505" t="s">
        <v>18</v>
      </c>
      <c r="B4597" s="2505" t="s">
        <v>783</v>
      </c>
      <c r="C4597" s="2506">
        <v>45705.583333333336</v>
      </c>
      <c r="D4597" s="2506">
        <v>45708.583333333336</v>
      </c>
      <c r="E4597" s="2508">
        <v>72.0</v>
      </c>
      <c r="F4597" s="2508" t="s">
        <v>140</v>
      </c>
      <c r="G4597" s="2508">
        <v>3.0</v>
      </c>
      <c r="H4597" s="2508">
        <v>142.0</v>
      </c>
      <c r="I4597" s="2508">
        <v>198.0</v>
      </c>
      <c r="J4597" s="2508">
        <v>147.0</v>
      </c>
      <c r="K4597" s="2510">
        <v>23541.0</v>
      </c>
      <c r="L4597" s="2510">
        <v>11771.0</v>
      </c>
      <c r="M4597" s="2508">
        <v>89.0</v>
      </c>
      <c r="N4597" s="2508">
        <v>27.0</v>
      </c>
      <c r="O4597" s="2508">
        <v>2.0</v>
      </c>
      <c r="P4597" s="2508">
        <v>0.0</v>
      </c>
    </row>
    <row r="4598">
      <c r="A4598" s="2505" t="s">
        <v>17</v>
      </c>
      <c r="B4598" s="2505" t="s">
        <v>783</v>
      </c>
      <c r="C4598" s="2506">
        <v>45712.583333333336</v>
      </c>
      <c r="D4598" s="2506">
        <v>45715.583333333336</v>
      </c>
      <c r="E4598" s="2508">
        <v>72.0</v>
      </c>
      <c r="F4598" s="2508" t="s">
        <v>140</v>
      </c>
      <c r="G4598" s="2508">
        <v>3.0</v>
      </c>
      <c r="H4598" s="2508">
        <v>80.0</v>
      </c>
      <c r="I4598" s="2508">
        <v>518.0</v>
      </c>
      <c r="J4598" s="2508">
        <v>87.0</v>
      </c>
      <c r="K4598" s="2510">
        <v>177629.0</v>
      </c>
      <c r="L4598" s="2510">
        <v>25376.0</v>
      </c>
      <c r="M4598" s="2508">
        <v>49.0</v>
      </c>
      <c r="N4598" s="2508">
        <v>59.0</v>
      </c>
      <c r="O4598" s="2508">
        <v>7.0</v>
      </c>
      <c r="P4598" s="2508">
        <v>0.1</v>
      </c>
    </row>
    <row r="4599">
      <c r="A4599" s="2505" t="s">
        <v>16</v>
      </c>
      <c r="B4599" s="2505" t="s">
        <v>783</v>
      </c>
      <c r="C4599" s="2506">
        <v>45719.583333333336</v>
      </c>
      <c r="D4599" s="2506">
        <v>45722.583333333336</v>
      </c>
      <c r="E4599" s="2508">
        <v>72.0</v>
      </c>
      <c r="F4599" s="2508" t="s">
        <v>140</v>
      </c>
      <c r="G4599" s="2508">
        <v>7.0</v>
      </c>
      <c r="H4599" s="2508">
        <v>2.0</v>
      </c>
      <c r="I4599" s="2508">
        <v>970.0</v>
      </c>
      <c r="J4599" s="2508">
        <v>9.0</v>
      </c>
      <c r="K4599" s="2510">
        <v>2105301.0</v>
      </c>
      <c r="L4599" s="2510">
        <v>300757.0</v>
      </c>
      <c r="M4599" s="2508">
        <v>1.0</v>
      </c>
      <c r="N4599" s="2508">
        <v>695.0</v>
      </c>
      <c r="O4599" s="2508">
        <v>7.0</v>
      </c>
      <c r="P4599" s="2508">
        <v>0.1</v>
      </c>
    </row>
    <row r="4600">
      <c r="A4600" s="2505" t="s">
        <v>782</v>
      </c>
      <c r="B4600" s="2505" t="s">
        <v>783</v>
      </c>
      <c r="C4600" s="2506">
        <v>45502.625</v>
      </c>
      <c r="D4600" s="2506">
        <v>45505.583333333336</v>
      </c>
      <c r="E4600" s="2508">
        <v>71.0</v>
      </c>
      <c r="F4600" s="2508" t="s">
        <v>739</v>
      </c>
      <c r="G4600" s="2508">
        <v>6.0</v>
      </c>
      <c r="H4600" s="2508">
        <v>132.0</v>
      </c>
      <c r="I4600" s="2508">
        <v>273.0</v>
      </c>
      <c r="J4600" s="2508">
        <v>137.0</v>
      </c>
      <c r="K4600" s="2510">
        <v>31761.0</v>
      </c>
      <c r="L4600" s="2510">
        <v>2887.0</v>
      </c>
      <c r="M4600" s="2508">
        <v>112.0</v>
      </c>
      <c r="N4600" s="2508">
        <v>15.0</v>
      </c>
      <c r="O4600" s="2508">
        <v>11.0</v>
      </c>
      <c r="P4600" s="2508">
        <v>0.2</v>
      </c>
    </row>
    <row r="4601">
      <c r="A4601" s="2505" t="s">
        <v>46</v>
      </c>
      <c r="B4601" s="2505" t="s">
        <v>783</v>
      </c>
      <c r="C4601" s="2506">
        <v>45509.625</v>
      </c>
      <c r="D4601" s="2506">
        <v>45512.583333333336</v>
      </c>
      <c r="E4601" s="2508">
        <v>71.0</v>
      </c>
      <c r="F4601" s="2508" t="s">
        <v>739</v>
      </c>
      <c r="G4601" s="2508">
        <v>3.0</v>
      </c>
      <c r="H4601" s="2508">
        <v>144.0</v>
      </c>
      <c r="I4601" s="2508">
        <v>205.0</v>
      </c>
      <c r="J4601" s="2508">
        <v>143.0</v>
      </c>
      <c r="K4601" s="2510">
        <v>23724.0</v>
      </c>
      <c r="L4601" s="2510">
        <v>2966.0</v>
      </c>
      <c r="M4601" s="2508">
        <v>120.0</v>
      </c>
      <c r="N4601" s="2508">
        <v>13.0</v>
      </c>
      <c r="O4601" s="2508">
        <v>8.0</v>
      </c>
      <c r="P4601" s="2508">
        <v>0.1</v>
      </c>
    </row>
    <row r="4602">
      <c r="A4602" s="2505" t="s">
        <v>45</v>
      </c>
      <c r="B4602" s="2505" t="s">
        <v>783</v>
      </c>
      <c r="C4602" s="2506">
        <v>45516.625</v>
      </c>
      <c r="D4602" s="2506">
        <v>45519.583333333336</v>
      </c>
      <c r="E4602" s="2508">
        <v>71.0</v>
      </c>
      <c r="F4602" s="2508" t="s">
        <v>739</v>
      </c>
      <c r="G4602" s="2508">
        <v>2.0</v>
      </c>
      <c r="H4602" s="2508">
        <v>131.0</v>
      </c>
      <c r="I4602" s="2508">
        <v>271.0</v>
      </c>
      <c r="J4602" s="2508">
        <v>125.0</v>
      </c>
      <c r="K4602" s="2510">
        <v>39227.0</v>
      </c>
      <c r="L4602" s="2510">
        <v>3017.0</v>
      </c>
      <c r="M4602" s="2508">
        <v>114.0</v>
      </c>
      <c r="N4602" s="2508">
        <v>14.0</v>
      </c>
      <c r="O4602" s="2508">
        <v>13.0</v>
      </c>
      <c r="P4602" s="2508">
        <v>0.2</v>
      </c>
    </row>
    <row r="4603">
      <c r="A4603" s="2505" t="s">
        <v>44</v>
      </c>
      <c r="B4603" s="2505" t="s">
        <v>783</v>
      </c>
      <c r="C4603" s="2506">
        <v>45523.625</v>
      </c>
      <c r="D4603" s="2506">
        <v>45526.583333333336</v>
      </c>
      <c r="E4603" s="2508">
        <v>71.0</v>
      </c>
      <c r="F4603" s="2508" t="s">
        <v>739</v>
      </c>
      <c r="G4603" s="2508">
        <v>3.0</v>
      </c>
      <c r="H4603" s="2508">
        <v>165.0</v>
      </c>
      <c r="I4603" s="2508">
        <v>78.0</v>
      </c>
      <c r="J4603" s="2508">
        <v>160.0</v>
      </c>
      <c r="K4603" s="2510">
        <v>12365.0</v>
      </c>
      <c r="L4603" s="2510">
        <v>1766.0</v>
      </c>
      <c r="M4603" s="2508">
        <v>153.0</v>
      </c>
      <c r="N4603" s="2508">
        <v>8.0</v>
      </c>
      <c r="O4603" s="2508">
        <v>7.0</v>
      </c>
      <c r="P4603" s="2508">
        <v>0.1</v>
      </c>
    </row>
    <row r="4604">
      <c r="A4604" s="2505" t="s">
        <v>43</v>
      </c>
      <c r="B4604" s="2505" t="s">
        <v>783</v>
      </c>
      <c r="C4604" s="2506">
        <v>45530.625</v>
      </c>
      <c r="D4604" s="2506">
        <v>45533.583333333336</v>
      </c>
      <c r="E4604" s="2508">
        <v>71.0</v>
      </c>
      <c r="F4604" s="2508" t="s">
        <v>739</v>
      </c>
      <c r="G4604" s="2508">
        <v>2.0</v>
      </c>
      <c r="H4604" s="2508">
        <v>129.0</v>
      </c>
      <c r="I4604" s="2508">
        <v>286.0</v>
      </c>
      <c r="J4604" s="2508">
        <v>141.0</v>
      </c>
      <c r="K4604" s="2510">
        <v>34306.0</v>
      </c>
      <c r="L4604" s="2510">
        <v>5718.0</v>
      </c>
      <c r="M4604" s="2508">
        <v>79.0</v>
      </c>
      <c r="N4604" s="2508">
        <v>26.0</v>
      </c>
      <c r="O4604" s="2508">
        <v>6.0</v>
      </c>
      <c r="P4604" s="2508">
        <v>0.1</v>
      </c>
    </row>
    <row r="4605">
      <c r="A4605" s="2505" t="s">
        <v>42</v>
      </c>
      <c r="B4605" s="2505" t="s">
        <v>783</v>
      </c>
      <c r="C4605" s="2506">
        <v>45537.708333333336</v>
      </c>
      <c r="D4605" s="2506">
        <v>45540.666666666664</v>
      </c>
      <c r="E4605" s="2508">
        <v>71.0</v>
      </c>
      <c r="F4605" s="2508" t="s">
        <v>739</v>
      </c>
      <c r="G4605" s="2508">
        <v>3.0</v>
      </c>
      <c r="H4605" s="2508">
        <v>167.0</v>
      </c>
      <c r="I4605" s="2508">
        <v>65.0</v>
      </c>
      <c r="J4605" s="2508">
        <v>162.0</v>
      </c>
      <c r="K4605" s="2510">
        <v>11838.0</v>
      </c>
      <c r="L4605" s="2510">
        <v>1691.0</v>
      </c>
      <c r="M4605" s="2508">
        <v>158.0</v>
      </c>
      <c r="N4605" s="2508">
        <v>8.0</v>
      </c>
      <c r="O4605" s="2508">
        <v>7.0</v>
      </c>
      <c r="P4605" s="2508">
        <v>0.1</v>
      </c>
    </row>
    <row r="4606">
      <c r="A4606" s="2505" t="s">
        <v>41</v>
      </c>
      <c r="B4606" s="2505" t="s">
        <v>783</v>
      </c>
      <c r="C4606" s="2506">
        <v>45544.708333333336</v>
      </c>
      <c r="D4606" s="2506">
        <v>45547.583333333336</v>
      </c>
      <c r="E4606" s="2508">
        <v>69.0</v>
      </c>
      <c r="F4606" s="2508" t="s">
        <v>739</v>
      </c>
      <c r="G4606" s="2508">
        <v>2.0</v>
      </c>
      <c r="H4606" s="2508">
        <v>170.0</v>
      </c>
      <c r="I4606" s="2508">
        <v>41.0</v>
      </c>
      <c r="J4606" s="2508">
        <v>173.0</v>
      </c>
      <c r="K4606" s="2510">
        <v>4803.0</v>
      </c>
      <c r="L4606" s="2510">
        <v>1601.0</v>
      </c>
      <c r="M4606" s="2508">
        <v>159.0</v>
      </c>
      <c r="N4606" s="2508">
        <v>7.0</v>
      </c>
      <c r="O4606" s="2508">
        <v>3.0</v>
      </c>
      <c r="P4606" s="2508">
        <v>0.0</v>
      </c>
    </row>
    <row r="4607">
      <c r="A4607" s="2505" t="s">
        <v>40</v>
      </c>
      <c r="B4607" s="2505" t="s">
        <v>783</v>
      </c>
      <c r="C4607" s="2506">
        <v>45551.708333333336</v>
      </c>
      <c r="D4607" s="2506">
        <v>45554.583333333336</v>
      </c>
      <c r="E4607" s="2508">
        <v>69.0</v>
      </c>
      <c r="F4607" s="2508" t="s">
        <v>739</v>
      </c>
      <c r="G4607" s="2508">
        <v>2.0</v>
      </c>
      <c r="H4607" s="2508">
        <v>166.0</v>
      </c>
      <c r="I4607" s="2508">
        <v>74.0</v>
      </c>
      <c r="J4607" s="2508">
        <v>164.0</v>
      </c>
      <c r="K4607" s="2510">
        <v>5401.0</v>
      </c>
      <c r="L4607" s="2510">
        <v>1800.0</v>
      </c>
      <c r="M4607" s="2508">
        <v>147.0</v>
      </c>
      <c r="N4607" s="2508">
        <v>8.0</v>
      </c>
      <c r="O4607" s="2508">
        <v>3.0</v>
      </c>
      <c r="P4607" s="2508">
        <v>0.0</v>
      </c>
    </row>
    <row r="4608">
      <c r="A4608" s="2505" t="s">
        <v>39</v>
      </c>
      <c r="B4608" s="2505" t="s">
        <v>783</v>
      </c>
      <c r="C4608" s="2506">
        <v>45558.708333333336</v>
      </c>
      <c r="D4608" s="2506">
        <v>45561.583333333336</v>
      </c>
      <c r="E4608" s="2508">
        <v>69.0</v>
      </c>
      <c r="F4608" s="2508" t="s">
        <v>739</v>
      </c>
      <c r="G4608" s="2508">
        <v>2.0</v>
      </c>
      <c r="H4608" s="2508">
        <v>104.0</v>
      </c>
      <c r="I4608" s="2508">
        <v>431.0</v>
      </c>
      <c r="J4608" s="2508">
        <v>115.0</v>
      </c>
      <c r="K4608" s="2510">
        <v>89920.0</v>
      </c>
      <c r="L4608" s="2510">
        <v>4282.0</v>
      </c>
      <c r="M4608" s="2508">
        <v>106.0</v>
      </c>
      <c r="N4608" s="2508">
        <v>19.0</v>
      </c>
      <c r="O4608" s="2508">
        <v>21.0</v>
      </c>
      <c r="P4608" s="2508">
        <v>0.3</v>
      </c>
    </row>
    <row r="4609">
      <c r="A4609" s="2505" t="s">
        <v>38</v>
      </c>
      <c r="B4609" s="2505" t="s">
        <v>783</v>
      </c>
      <c r="C4609" s="2506">
        <v>45565.708333333336</v>
      </c>
      <c r="D4609" s="2506">
        <v>45568.583333333336</v>
      </c>
      <c r="E4609" s="2508">
        <v>69.0</v>
      </c>
      <c r="F4609" s="2508" t="s">
        <v>739</v>
      </c>
      <c r="G4609" s="2508">
        <v>3.0</v>
      </c>
      <c r="H4609" s="2508">
        <v>165.0</v>
      </c>
      <c r="I4609" s="2508">
        <v>48.0</v>
      </c>
      <c r="J4609" s="2508">
        <v>165.0</v>
      </c>
      <c r="K4609" s="2510">
        <v>10104.0</v>
      </c>
      <c r="L4609" s="2510">
        <v>1684.0</v>
      </c>
      <c r="M4609" s="2508">
        <v>158.0</v>
      </c>
      <c r="N4609" s="2508">
        <v>8.0</v>
      </c>
      <c r="O4609" s="2508">
        <v>6.0</v>
      </c>
      <c r="P4609" s="2508">
        <v>0.1</v>
      </c>
    </row>
    <row r="4610">
      <c r="A4610" s="2505" t="s">
        <v>37</v>
      </c>
      <c r="B4610" s="2505" t="s">
        <v>783</v>
      </c>
      <c r="C4610" s="2506">
        <v>45572.625</v>
      </c>
      <c r="D4610" s="2506">
        <v>45575.583333333336</v>
      </c>
      <c r="E4610" s="2508">
        <v>71.0</v>
      </c>
      <c r="F4610" s="2508" t="s">
        <v>739</v>
      </c>
      <c r="G4610" s="2508">
        <v>2.0</v>
      </c>
      <c r="H4610" s="2508">
        <v>170.0</v>
      </c>
      <c r="I4610" s="2508">
        <v>104.0</v>
      </c>
      <c r="J4610" s="2508">
        <v>168.0</v>
      </c>
      <c r="K4610" s="2510">
        <v>24039.0</v>
      </c>
      <c r="L4610" s="2510">
        <v>1849.0</v>
      </c>
      <c r="M4610" s="2508">
        <v>161.0</v>
      </c>
      <c r="N4610" s="2508">
        <v>8.0</v>
      </c>
      <c r="O4610" s="2508">
        <v>13.0</v>
      </c>
      <c r="P4610" s="2508">
        <v>0.2</v>
      </c>
    </row>
    <row r="4611">
      <c r="A4611" s="2505" t="s">
        <v>36</v>
      </c>
      <c r="B4611" s="2505" t="s">
        <v>783</v>
      </c>
      <c r="C4611" s="2506">
        <v>45579.625</v>
      </c>
      <c r="D4611" s="2506">
        <v>45582.583333333336</v>
      </c>
      <c r="E4611" s="2508">
        <v>71.0</v>
      </c>
      <c r="F4611" s="2508" t="s">
        <v>739</v>
      </c>
      <c r="G4611" s="2508">
        <v>1.0</v>
      </c>
      <c r="H4611" s="2508">
        <v>96.0</v>
      </c>
      <c r="I4611" s="2508">
        <v>492.0</v>
      </c>
      <c r="J4611" s="2508">
        <v>95.0</v>
      </c>
      <c r="K4611" s="2510">
        <v>160723.0</v>
      </c>
      <c r="L4611" s="2510">
        <v>5023.0</v>
      </c>
      <c r="M4611" s="2508">
        <v>104.0</v>
      </c>
      <c r="N4611" s="2508">
        <v>23.0</v>
      </c>
      <c r="O4611" s="2508">
        <v>32.0</v>
      </c>
      <c r="P4611" s="2508">
        <v>0.5</v>
      </c>
    </row>
    <row r="4612">
      <c r="A4612" s="2505" t="s">
        <v>35</v>
      </c>
      <c r="B4612" s="2505" t="s">
        <v>783</v>
      </c>
      <c r="C4612" s="2506">
        <v>45586.625</v>
      </c>
      <c r="D4612" s="2506">
        <v>45589.583333333336</v>
      </c>
      <c r="E4612" s="2508">
        <v>71.0</v>
      </c>
      <c r="F4612" s="2508" t="s">
        <v>739</v>
      </c>
      <c r="G4612" s="2508">
        <v>4.0</v>
      </c>
      <c r="H4612" s="2508">
        <v>154.0</v>
      </c>
      <c r="I4612" s="2508">
        <v>145.0</v>
      </c>
      <c r="J4612" s="2508">
        <v>146.0</v>
      </c>
      <c r="K4612" s="2510">
        <v>38101.0</v>
      </c>
      <c r="L4612" s="2510">
        <v>2117.0</v>
      </c>
      <c r="M4612" s="2508">
        <v>152.0</v>
      </c>
      <c r="N4612" s="2508">
        <v>9.0</v>
      </c>
      <c r="O4612" s="2508">
        <v>18.0</v>
      </c>
      <c r="P4612" s="2508">
        <v>0.3</v>
      </c>
    </row>
    <row r="4613">
      <c r="A4613" s="2505" t="s">
        <v>34</v>
      </c>
      <c r="B4613" s="2505" t="s">
        <v>783</v>
      </c>
      <c r="C4613" s="2506">
        <v>45593.583333333336</v>
      </c>
      <c r="D4613" s="2506">
        <v>45596.583333333336</v>
      </c>
      <c r="E4613" s="2508">
        <v>72.0</v>
      </c>
      <c r="F4613" s="2508" t="s">
        <v>739</v>
      </c>
      <c r="G4613" s="2508">
        <v>1.0</v>
      </c>
      <c r="H4613" s="2508">
        <v>159.0</v>
      </c>
      <c r="I4613" s="2508">
        <v>112.0</v>
      </c>
      <c r="J4613" s="2508">
        <v>154.0</v>
      </c>
      <c r="K4613" s="2510">
        <v>26743.0</v>
      </c>
      <c r="L4613" s="2510">
        <v>2229.0</v>
      </c>
      <c r="M4613" s="2508">
        <v>154.0</v>
      </c>
      <c r="N4613" s="2508">
        <v>10.0</v>
      </c>
      <c r="O4613" s="2508">
        <v>12.0</v>
      </c>
      <c r="P4613" s="2508">
        <v>0.2</v>
      </c>
    </row>
    <row r="4614">
      <c r="A4614" s="2505" t="s">
        <v>33</v>
      </c>
      <c r="B4614" s="2505" t="s">
        <v>783</v>
      </c>
      <c r="C4614" s="2506">
        <v>45600.583333333336</v>
      </c>
      <c r="D4614" s="2506">
        <v>45603.583333333336</v>
      </c>
      <c r="E4614" s="2508">
        <v>72.0</v>
      </c>
      <c r="F4614" s="2508" t="s">
        <v>739</v>
      </c>
      <c r="G4614" s="2508">
        <v>1.0</v>
      </c>
      <c r="H4614" s="2508">
        <v>178.0</v>
      </c>
      <c r="I4614" s="2508">
        <v>15.0</v>
      </c>
      <c r="J4614" s="2508">
        <v>175.0</v>
      </c>
      <c r="K4614" s="2510">
        <v>8772.0</v>
      </c>
      <c r="L4614" s="2510">
        <v>1097.0</v>
      </c>
      <c r="M4614" s="2508">
        <v>176.0</v>
      </c>
      <c r="N4614" s="2508">
        <v>5.0</v>
      </c>
      <c r="O4614" s="2508">
        <v>8.0</v>
      </c>
      <c r="P4614" s="2508">
        <v>0.1</v>
      </c>
    </row>
    <row r="4615">
      <c r="A4615" s="2505" t="s">
        <v>32</v>
      </c>
      <c r="B4615" s="2505" t="s">
        <v>783</v>
      </c>
      <c r="C4615" s="2506">
        <v>45607.583333333336</v>
      </c>
      <c r="D4615" s="2506">
        <v>45610.583333333336</v>
      </c>
      <c r="E4615" s="2508">
        <v>72.0</v>
      </c>
      <c r="F4615" s="2508" t="s">
        <v>739</v>
      </c>
      <c r="G4615" s="2508">
        <v>1.0</v>
      </c>
      <c r="H4615" s="2508">
        <v>160.0</v>
      </c>
      <c r="I4615" s="2508">
        <v>184.0</v>
      </c>
      <c r="J4615" s="2508">
        <v>153.0</v>
      </c>
      <c r="K4615" s="2510">
        <v>57258.0</v>
      </c>
      <c r="L4615" s="2510">
        <v>2863.0</v>
      </c>
      <c r="M4615" s="2508">
        <v>142.0</v>
      </c>
      <c r="N4615" s="2508">
        <v>13.0</v>
      </c>
      <c r="O4615" s="2508">
        <v>20.0</v>
      </c>
      <c r="P4615" s="2508">
        <v>0.3</v>
      </c>
    </row>
    <row r="4616">
      <c r="A4616" s="2505" t="s">
        <v>31</v>
      </c>
      <c r="B4616" s="2505" t="s">
        <v>783</v>
      </c>
      <c r="C4616" s="2506">
        <v>45614.583333333336</v>
      </c>
      <c r="D4616" s="2506">
        <v>45617.583333333336</v>
      </c>
      <c r="E4616" s="2508">
        <v>72.0</v>
      </c>
      <c r="F4616" s="2508" t="s">
        <v>739</v>
      </c>
      <c r="G4616" s="2508">
        <v>1.0</v>
      </c>
      <c r="H4616" s="2508">
        <v>164.0</v>
      </c>
      <c r="I4616" s="2508">
        <v>73.0</v>
      </c>
      <c r="J4616" s="2508">
        <v>159.0</v>
      </c>
      <c r="K4616" s="2510">
        <v>21570.0</v>
      </c>
      <c r="L4616" s="2510">
        <v>1659.0</v>
      </c>
      <c r="M4616" s="2508">
        <v>165.0</v>
      </c>
      <c r="N4616" s="2508">
        <v>7.0</v>
      </c>
      <c r="O4616" s="2508">
        <v>13.0</v>
      </c>
      <c r="P4616" s="2508">
        <v>0.2</v>
      </c>
    </row>
    <row r="4617">
      <c r="A4617" s="2505" t="s">
        <v>30</v>
      </c>
      <c r="B4617" s="2505" t="s">
        <v>783</v>
      </c>
      <c r="C4617" s="2506">
        <v>45621.583333333336</v>
      </c>
      <c r="D4617" s="2506">
        <v>45624.583333333336</v>
      </c>
      <c r="E4617" s="2508">
        <v>72.0</v>
      </c>
      <c r="F4617" s="2508" t="s">
        <v>739</v>
      </c>
      <c r="G4617" s="2508">
        <v>2.0</v>
      </c>
      <c r="H4617" s="2508">
        <v>166.0</v>
      </c>
      <c r="I4617" s="2508">
        <v>107.0</v>
      </c>
      <c r="J4617" s="2508">
        <v>160.0</v>
      </c>
      <c r="K4617" s="2510">
        <v>21595.0</v>
      </c>
      <c r="L4617" s="2510">
        <v>2399.0</v>
      </c>
      <c r="M4617" s="2508">
        <v>152.0</v>
      </c>
      <c r="N4617" s="2508">
        <v>11.0</v>
      </c>
      <c r="O4617" s="2508">
        <v>9.0</v>
      </c>
      <c r="P4617" s="2508">
        <v>0.1</v>
      </c>
    </row>
    <row r="4618">
      <c r="A4618" s="2505" t="s">
        <v>29</v>
      </c>
      <c r="B4618" s="2505" t="s">
        <v>783</v>
      </c>
      <c r="C4618" s="2506">
        <v>45628.583333333336</v>
      </c>
      <c r="D4618" s="2506">
        <v>45631.583333333336</v>
      </c>
      <c r="E4618" s="2508">
        <v>72.0</v>
      </c>
      <c r="F4618" s="2508" t="s">
        <v>739</v>
      </c>
      <c r="G4618" s="2508">
        <v>1.0</v>
      </c>
      <c r="H4618" s="2508">
        <v>172.0</v>
      </c>
      <c r="I4618" s="2508">
        <v>74.0</v>
      </c>
      <c r="J4618" s="2508">
        <v>163.0</v>
      </c>
      <c r="K4618" s="2510">
        <v>22412.0</v>
      </c>
      <c r="L4618" s="2510">
        <v>1868.0</v>
      </c>
      <c r="M4618" s="2508">
        <v>164.0</v>
      </c>
      <c r="N4618" s="2508">
        <v>8.0</v>
      </c>
      <c r="O4618" s="2508">
        <v>12.0</v>
      </c>
      <c r="P4618" s="2508">
        <v>0.2</v>
      </c>
    </row>
    <row r="4619">
      <c r="A4619" s="2505" t="s">
        <v>28</v>
      </c>
      <c r="B4619" s="2505" t="s">
        <v>783</v>
      </c>
      <c r="C4619" s="2506">
        <v>45635.583333333336</v>
      </c>
      <c r="D4619" s="2506">
        <v>45638.583333333336</v>
      </c>
      <c r="E4619" s="2508">
        <v>72.0</v>
      </c>
      <c r="F4619" s="2508" t="s">
        <v>739</v>
      </c>
      <c r="G4619" s="2508">
        <v>1.0</v>
      </c>
      <c r="H4619" s="2508">
        <v>171.0</v>
      </c>
      <c r="I4619" s="2508">
        <v>21.0</v>
      </c>
      <c r="J4619" s="2508">
        <v>168.0</v>
      </c>
      <c r="K4619" s="2510">
        <v>5537.0</v>
      </c>
      <c r="L4619" s="2510">
        <v>923.0</v>
      </c>
      <c r="M4619" s="2508">
        <v>172.0</v>
      </c>
      <c r="N4619" s="2508">
        <v>4.0</v>
      </c>
      <c r="O4619" s="2508">
        <v>6.0</v>
      </c>
      <c r="P4619" s="2508">
        <v>0.1</v>
      </c>
    </row>
    <row r="4620">
      <c r="A4620" s="2505" t="s">
        <v>27</v>
      </c>
      <c r="B4620" s="2505" t="s">
        <v>783</v>
      </c>
      <c r="C4620" s="2506">
        <v>45642.583333333336</v>
      </c>
      <c r="D4620" s="2506">
        <v>45645.583333333336</v>
      </c>
      <c r="E4620" s="2508">
        <v>72.0</v>
      </c>
      <c r="F4620" s="2508" t="s">
        <v>739</v>
      </c>
      <c r="G4620" s="2508">
        <v>1.0</v>
      </c>
      <c r="H4620" s="2508">
        <v>163.0</v>
      </c>
      <c r="I4620" s="2508">
        <v>124.0</v>
      </c>
      <c r="J4620" s="2508">
        <v>161.0</v>
      </c>
      <c r="K4620" s="2510">
        <v>19871.0</v>
      </c>
      <c r="L4620" s="2510">
        <v>2839.0</v>
      </c>
      <c r="M4620" s="2508">
        <v>143.0</v>
      </c>
      <c r="N4620" s="2508">
        <v>13.0</v>
      </c>
      <c r="O4620" s="2508">
        <v>7.0</v>
      </c>
      <c r="P4620" s="2508">
        <v>0.1</v>
      </c>
    </row>
    <row r="4621">
      <c r="A4621" s="2505" t="s">
        <v>26</v>
      </c>
      <c r="B4621" s="2505" t="s">
        <v>783</v>
      </c>
      <c r="C4621" s="2506">
        <v>45649.583333333336</v>
      </c>
      <c r="D4621" s="2506">
        <v>45652.583333333336</v>
      </c>
      <c r="E4621" s="2508">
        <v>72.0</v>
      </c>
      <c r="F4621" s="2508" t="s">
        <v>739</v>
      </c>
      <c r="G4621" s="2508">
        <v>1.0</v>
      </c>
      <c r="H4621" s="2508">
        <v>165.0</v>
      </c>
      <c r="I4621" s="2508">
        <v>2.0</v>
      </c>
      <c r="J4621" s="2508">
        <v>165.0</v>
      </c>
      <c r="K4621" s="2510">
        <v>1697.0</v>
      </c>
      <c r="L4621" s="2510">
        <v>849.0</v>
      </c>
      <c r="M4621" s="2508">
        <v>165.0</v>
      </c>
      <c r="N4621" s="2508">
        <v>4.0</v>
      </c>
      <c r="O4621" s="2508">
        <v>2.0</v>
      </c>
      <c r="P4621" s="2508">
        <v>0.0</v>
      </c>
    </row>
    <row r="4622">
      <c r="A4622" s="2505" t="s">
        <v>25</v>
      </c>
      <c r="B4622" s="2505" t="s">
        <v>783</v>
      </c>
      <c r="C4622" s="2506">
        <v>45656.583333333336</v>
      </c>
      <c r="D4622" s="2506">
        <v>45659.583333333336</v>
      </c>
      <c r="E4622" s="2508">
        <v>72.0</v>
      </c>
      <c r="F4622" s="2508" t="s">
        <v>739</v>
      </c>
      <c r="G4622" s="2508">
        <v>1.0</v>
      </c>
      <c r="H4622" s="2508">
        <v>166.0</v>
      </c>
      <c r="I4622" s="2508">
        <v>9.0</v>
      </c>
      <c r="J4622" s="2508">
        <v>164.0</v>
      </c>
      <c r="K4622" s="2510">
        <v>2998.0</v>
      </c>
      <c r="L4622" s="2510">
        <v>999.0</v>
      </c>
      <c r="M4622" s="2508">
        <v>167.0</v>
      </c>
      <c r="N4622" s="2508">
        <v>4.0</v>
      </c>
      <c r="O4622" s="2508">
        <v>3.0</v>
      </c>
      <c r="P4622" s="2508">
        <v>0.0</v>
      </c>
    </row>
    <row r="4623">
      <c r="A4623" s="2505" t="s">
        <v>24</v>
      </c>
      <c r="B4623" s="2505" t="s">
        <v>783</v>
      </c>
      <c r="C4623" s="2506">
        <v>45663.583333333336</v>
      </c>
      <c r="D4623" s="2506">
        <v>45666.583333333336</v>
      </c>
      <c r="E4623" s="2508">
        <v>72.0</v>
      </c>
      <c r="F4623" s="2508" t="s">
        <v>739</v>
      </c>
      <c r="G4623" s="2508">
        <v>1.0</v>
      </c>
      <c r="H4623" s="2508">
        <v>172.0</v>
      </c>
      <c r="I4623" s="2508">
        <v>16.0</v>
      </c>
      <c r="J4623" s="2508">
        <v>171.0</v>
      </c>
      <c r="K4623" s="2510">
        <v>3339.0</v>
      </c>
      <c r="L4623" s="2510">
        <v>835.0</v>
      </c>
      <c r="M4623" s="2508">
        <v>171.0</v>
      </c>
      <c r="N4623" s="2508">
        <v>4.0</v>
      </c>
      <c r="O4623" s="2508">
        <v>4.0</v>
      </c>
      <c r="P4623" s="2508">
        <v>0.1</v>
      </c>
    </row>
    <row r="4624">
      <c r="A4624" s="2505" t="s">
        <v>23</v>
      </c>
      <c r="B4624" s="2505" t="s">
        <v>783</v>
      </c>
      <c r="C4624" s="2506">
        <v>45670.583333333336</v>
      </c>
      <c r="D4624" s="2506">
        <v>45673.583333333336</v>
      </c>
      <c r="E4624" s="2508">
        <v>72.0</v>
      </c>
      <c r="F4624" s="2508" t="s">
        <v>739</v>
      </c>
      <c r="G4624" s="2508">
        <v>1.0</v>
      </c>
      <c r="H4624" s="2508">
        <v>167.0</v>
      </c>
      <c r="I4624" s="2508">
        <v>39.0</v>
      </c>
      <c r="J4624" s="2508">
        <v>168.0</v>
      </c>
      <c r="K4624" s="2510">
        <v>4198.0</v>
      </c>
      <c r="L4624" s="2510">
        <v>1399.0</v>
      </c>
      <c r="M4624" s="2508">
        <v>159.0</v>
      </c>
      <c r="N4624" s="2508">
        <v>6.0</v>
      </c>
      <c r="O4624" s="2508">
        <v>3.0</v>
      </c>
      <c r="P4624" s="2508">
        <v>0.0</v>
      </c>
    </row>
    <row r="4625">
      <c r="A4625" s="2505" t="s">
        <v>22</v>
      </c>
      <c r="B4625" s="2505" t="s">
        <v>783</v>
      </c>
      <c r="C4625" s="2506">
        <v>45677.583333333336</v>
      </c>
      <c r="D4625" s="2506">
        <v>45680.583333333336</v>
      </c>
      <c r="E4625" s="2508">
        <v>72.0</v>
      </c>
      <c r="F4625" s="2508" t="s">
        <v>739</v>
      </c>
      <c r="G4625" s="2508">
        <v>1.0</v>
      </c>
      <c r="H4625" s="2508">
        <v>170.0</v>
      </c>
      <c r="I4625" s="2508">
        <v>33.0</v>
      </c>
      <c r="J4625" s="2508">
        <v>169.0</v>
      </c>
      <c r="K4625" s="2510">
        <v>7926.0</v>
      </c>
      <c r="L4625" s="2510">
        <v>1321.0</v>
      </c>
      <c r="M4625" s="2508">
        <v>167.0</v>
      </c>
      <c r="N4625" s="2508">
        <v>6.0</v>
      </c>
      <c r="O4625" s="2508">
        <v>6.0</v>
      </c>
      <c r="P4625" s="2508">
        <v>0.1</v>
      </c>
    </row>
    <row r="4626">
      <c r="A4626" s="2505" t="s">
        <v>21</v>
      </c>
      <c r="B4626" s="2505" t="s">
        <v>783</v>
      </c>
      <c r="C4626" s="2506">
        <v>45684.583333333336</v>
      </c>
      <c r="D4626" s="2506">
        <v>45687.583333333336</v>
      </c>
      <c r="E4626" s="2508">
        <v>72.0</v>
      </c>
      <c r="F4626" s="2508" t="s">
        <v>739</v>
      </c>
      <c r="G4626" s="2508">
        <v>2.0</v>
      </c>
      <c r="H4626" s="2508">
        <v>168.0</v>
      </c>
      <c r="I4626" s="2508">
        <v>40.0</v>
      </c>
      <c r="J4626" s="2508">
        <v>165.0</v>
      </c>
      <c r="K4626" s="2510">
        <v>14005.0</v>
      </c>
      <c r="L4626" s="2510">
        <v>1401.0</v>
      </c>
      <c r="M4626" s="2508">
        <v>167.0</v>
      </c>
      <c r="N4626" s="2508">
        <v>6.0</v>
      </c>
      <c r="O4626" s="2508">
        <v>10.0</v>
      </c>
      <c r="P4626" s="2508">
        <v>0.1</v>
      </c>
    </row>
    <row r="4627">
      <c r="A4627" s="2505" t="s">
        <v>20</v>
      </c>
      <c r="B4627" s="2505" t="s">
        <v>783</v>
      </c>
      <c r="C4627" s="2506">
        <v>45691.583333333336</v>
      </c>
      <c r="D4627" s="2506">
        <v>45694.583333333336</v>
      </c>
      <c r="E4627" s="2508">
        <v>72.0</v>
      </c>
      <c r="F4627" s="2508" t="s">
        <v>739</v>
      </c>
      <c r="G4627" s="2508">
        <v>1.0</v>
      </c>
      <c r="H4627" s="2508">
        <v>169.0</v>
      </c>
      <c r="I4627" s="2508">
        <v>18.0</v>
      </c>
      <c r="J4627" s="2508">
        <v>171.0</v>
      </c>
      <c r="K4627" s="2510">
        <v>1142.0</v>
      </c>
      <c r="L4627" s="2510">
        <v>1142.0</v>
      </c>
      <c r="M4627" s="2508">
        <v>168.0</v>
      </c>
      <c r="N4627" s="2508">
        <v>5.0</v>
      </c>
      <c r="O4627" s="2508">
        <v>1.0</v>
      </c>
      <c r="P4627" s="2508">
        <v>0.0</v>
      </c>
    </row>
    <row r="4628">
      <c r="A4628" s="2505" t="s">
        <v>19</v>
      </c>
      <c r="B4628" s="2505" t="s">
        <v>783</v>
      </c>
      <c r="C4628" s="2506">
        <v>45698.583333333336</v>
      </c>
      <c r="D4628" s="2506">
        <v>45701.583333333336</v>
      </c>
      <c r="E4628" s="2508">
        <v>72.0</v>
      </c>
      <c r="F4628" s="2508" t="s">
        <v>739</v>
      </c>
      <c r="G4628" s="2508">
        <v>1.0</v>
      </c>
      <c r="H4628" s="2508">
        <v>163.0</v>
      </c>
      <c r="I4628" s="2508">
        <v>17.0</v>
      </c>
      <c r="J4628" s="2508">
        <v>162.0</v>
      </c>
      <c r="K4628" s="2510">
        <v>2784.0</v>
      </c>
      <c r="L4628" s="2510">
        <v>928.0</v>
      </c>
      <c r="M4628" s="2508">
        <v>161.0</v>
      </c>
      <c r="N4628" s="2508">
        <v>4.0</v>
      </c>
      <c r="O4628" s="2508">
        <v>3.0</v>
      </c>
      <c r="P4628" s="2508">
        <v>0.0</v>
      </c>
    </row>
    <row r="4629">
      <c r="A4629" s="2505" t="s">
        <v>18</v>
      </c>
      <c r="B4629" s="2505" t="s">
        <v>783</v>
      </c>
      <c r="C4629" s="2506">
        <v>45705.583333333336</v>
      </c>
      <c r="D4629" s="2506">
        <v>45708.583333333336</v>
      </c>
      <c r="E4629" s="2508">
        <v>72.0</v>
      </c>
      <c r="F4629" s="2508" t="s">
        <v>739</v>
      </c>
      <c r="G4629" s="2508">
        <v>1.0</v>
      </c>
      <c r="H4629" s="2508">
        <v>161.0</v>
      </c>
      <c r="I4629" s="2508">
        <v>80.0</v>
      </c>
      <c r="J4629" s="2508">
        <v>150.0</v>
      </c>
      <c r="K4629" s="2510">
        <v>18395.0</v>
      </c>
      <c r="L4629" s="2510">
        <v>1314.0</v>
      </c>
      <c r="M4629" s="2508">
        <v>160.0</v>
      </c>
      <c r="N4629" s="2508">
        <v>6.0</v>
      </c>
      <c r="O4629" s="2508">
        <v>14.0</v>
      </c>
      <c r="P4629" s="2508">
        <v>0.2</v>
      </c>
    </row>
    <row r="4630">
      <c r="A4630" s="2505" t="s">
        <v>17</v>
      </c>
      <c r="B4630" s="2505" t="s">
        <v>783</v>
      </c>
      <c r="C4630" s="2506">
        <v>45712.583333333336</v>
      </c>
      <c r="D4630" s="2506">
        <v>45715.583333333336</v>
      </c>
      <c r="E4630" s="2508">
        <v>72.0</v>
      </c>
      <c r="F4630" s="2508" t="s">
        <v>739</v>
      </c>
      <c r="G4630" s="2508">
        <v>1.0</v>
      </c>
      <c r="H4630" s="2508">
        <v>170.0</v>
      </c>
      <c r="I4630" s="2508">
        <v>3.0</v>
      </c>
      <c r="J4630" s="2508">
        <v>170.0</v>
      </c>
      <c r="K4630" s="2510">
        <v>2994.0</v>
      </c>
      <c r="L4630" s="2510">
        <v>749.0</v>
      </c>
      <c r="M4630" s="2508">
        <v>170.0</v>
      </c>
      <c r="N4630" s="2508">
        <v>3.0</v>
      </c>
      <c r="O4630" s="2508">
        <v>4.0</v>
      </c>
      <c r="P4630" s="2508">
        <v>0.1</v>
      </c>
    </row>
    <row r="4631">
      <c r="A4631" s="2505" t="s">
        <v>16</v>
      </c>
      <c r="B4631" s="2505" t="s">
        <v>783</v>
      </c>
      <c r="C4631" s="2506">
        <v>45719.583333333336</v>
      </c>
      <c r="D4631" s="2506">
        <v>45722.583333333336</v>
      </c>
      <c r="E4631" s="2508">
        <v>72.0</v>
      </c>
      <c r="F4631" s="2508" t="s">
        <v>739</v>
      </c>
      <c r="G4631" s="2508">
        <v>1.0</v>
      </c>
      <c r="H4631" s="2508">
        <v>159.0</v>
      </c>
      <c r="I4631" s="2508">
        <v>38.0</v>
      </c>
      <c r="J4631" s="2508">
        <v>159.0</v>
      </c>
      <c r="K4631" s="2510">
        <v>4767.0</v>
      </c>
      <c r="L4631" s="2510">
        <v>1589.0</v>
      </c>
      <c r="M4631" s="2508">
        <v>152.0</v>
      </c>
      <c r="N4631" s="2508">
        <v>7.0</v>
      </c>
      <c r="O4631" s="2508">
        <v>3.0</v>
      </c>
      <c r="P4631" s="2508">
        <v>0.0</v>
      </c>
    </row>
    <row r="4632">
      <c r="A4632" s="2505" t="s">
        <v>44</v>
      </c>
      <c r="B4632" s="2505" t="s">
        <v>783</v>
      </c>
      <c r="C4632" s="2506">
        <v>45523.625</v>
      </c>
      <c r="D4632" s="2506">
        <v>45526.583333333336</v>
      </c>
      <c r="E4632" s="2508">
        <v>71.0</v>
      </c>
      <c r="F4632" s="2508" t="s">
        <v>243</v>
      </c>
      <c r="G4632" s="2508">
        <v>7.0</v>
      </c>
      <c r="H4632" s="2508">
        <v>33.0</v>
      </c>
      <c r="I4632" s="2508">
        <v>720.0</v>
      </c>
      <c r="J4632" s="2508">
        <v>17.0</v>
      </c>
      <c r="K4632" s="2510">
        <v>780041.0</v>
      </c>
      <c r="L4632" s="2510">
        <v>19025.0</v>
      </c>
      <c r="M4632" s="2508">
        <v>83.0</v>
      </c>
      <c r="N4632" s="2508">
        <v>22.0</v>
      </c>
      <c r="O4632" s="2508">
        <v>41.0</v>
      </c>
      <c r="P4632" s="2508">
        <v>0.6</v>
      </c>
    </row>
    <row r="4633">
      <c r="A4633" s="2505" t="s">
        <v>43</v>
      </c>
      <c r="B4633" s="2505" t="s">
        <v>783</v>
      </c>
      <c r="C4633" s="2506">
        <v>45530.625</v>
      </c>
      <c r="D4633" s="2506">
        <v>45533.583333333336</v>
      </c>
      <c r="E4633" s="2508">
        <v>71.0</v>
      </c>
      <c r="F4633" s="2508" t="s">
        <v>243</v>
      </c>
      <c r="G4633" s="2508">
        <v>6.0</v>
      </c>
      <c r="H4633" s="2508">
        <v>35.0</v>
      </c>
      <c r="I4633" s="2508">
        <v>710.0</v>
      </c>
      <c r="J4633" s="2508">
        <v>16.0</v>
      </c>
      <c r="K4633" s="2510">
        <v>824328.0</v>
      </c>
      <c r="L4633" s="2510">
        <v>24980.0</v>
      </c>
      <c r="M4633" s="2508">
        <v>73.0</v>
      </c>
      <c r="N4633" s="2508">
        <v>29.0</v>
      </c>
      <c r="O4633" s="2508">
        <v>33.0</v>
      </c>
      <c r="P4633" s="2508">
        <v>0.5</v>
      </c>
    </row>
    <row r="4634">
      <c r="A4634" s="2505" t="s">
        <v>42</v>
      </c>
      <c r="B4634" s="2505" t="s">
        <v>783</v>
      </c>
      <c r="C4634" s="2506">
        <v>45537.708333333336</v>
      </c>
      <c r="D4634" s="2506">
        <v>45540.666666666664</v>
      </c>
      <c r="E4634" s="2508">
        <v>71.0</v>
      </c>
      <c r="F4634" s="2508" t="s">
        <v>243</v>
      </c>
      <c r="G4634" s="2508">
        <v>6.0</v>
      </c>
      <c r="H4634" s="2508">
        <v>130.0</v>
      </c>
      <c r="I4634" s="2508">
        <v>298.0</v>
      </c>
      <c r="J4634" s="2508">
        <v>96.0</v>
      </c>
      <c r="K4634" s="2510">
        <v>117359.0</v>
      </c>
      <c r="L4634" s="2510">
        <v>16766.0</v>
      </c>
      <c r="M4634" s="2508">
        <v>108.0</v>
      </c>
      <c r="N4634" s="2508">
        <v>19.0</v>
      </c>
      <c r="O4634" s="2508">
        <v>7.0</v>
      </c>
      <c r="P4634" s="2508">
        <v>0.1</v>
      </c>
    </row>
    <row r="4635">
      <c r="A4635" s="2505" t="s">
        <v>41</v>
      </c>
      <c r="B4635" s="2505" t="s">
        <v>783</v>
      </c>
      <c r="C4635" s="2506">
        <v>45544.708333333336</v>
      </c>
      <c r="D4635" s="2506">
        <v>45547.583333333336</v>
      </c>
      <c r="E4635" s="2508">
        <v>69.0</v>
      </c>
      <c r="F4635" s="2508" t="s">
        <v>243</v>
      </c>
      <c r="G4635" s="2508">
        <v>5.0</v>
      </c>
      <c r="H4635" s="2508">
        <v>40.0</v>
      </c>
      <c r="I4635" s="2508">
        <v>732.0</v>
      </c>
      <c r="J4635" s="2508">
        <v>17.0</v>
      </c>
      <c r="K4635" s="2510">
        <v>761680.0</v>
      </c>
      <c r="L4635" s="2510">
        <v>21158.0</v>
      </c>
      <c r="M4635" s="2508">
        <v>82.0</v>
      </c>
      <c r="N4635" s="2508">
        <v>25.0</v>
      </c>
      <c r="O4635" s="2508">
        <v>36.0</v>
      </c>
      <c r="P4635" s="2508">
        <v>0.5</v>
      </c>
    </row>
    <row r="4636">
      <c r="A4636" s="2505" t="s">
        <v>40</v>
      </c>
      <c r="B4636" s="2505" t="s">
        <v>783</v>
      </c>
      <c r="C4636" s="2506">
        <v>45551.708333333336</v>
      </c>
      <c r="D4636" s="2506">
        <v>45554.583333333336</v>
      </c>
      <c r="E4636" s="2508">
        <v>69.0</v>
      </c>
      <c r="F4636" s="2508" t="s">
        <v>243</v>
      </c>
      <c r="G4636" s="2508">
        <v>6.0</v>
      </c>
      <c r="H4636" s="2508">
        <v>42.0</v>
      </c>
      <c r="I4636" s="2508">
        <v>723.0</v>
      </c>
      <c r="J4636" s="2508">
        <v>28.0</v>
      </c>
      <c r="K4636" s="2510">
        <v>562715.0</v>
      </c>
      <c r="L4636" s="2510">
        <v>24466.0</v>
      </c>
      <c r="M4636" s="2508">
        <v>67.0</v>
      </c>
      <c r="N4636" s="2508">
        <v>28.0</v>
      </c>
      <c r="O4636" s="2508">
        <v>23.0</v>
      </c>
      <c r="P4636" s="2508">
        <v>0.3</v>
      </c>
    </row>
    <row r="4637">
      <c r="A4637" s="2505" t="s">
        <v>39</v>
      </c>
      <c r="B4637" s="2505" t="s">
        <v>783</v>
      </c>
      <c r="C4637" s="2506">
        <v>45558.708333333336</v>
      </c>
      <c r="D4637" s="2506">
        <v>45561.583333333336</v>
      </c>
      <c r="E4637" s="2508">
        <v>69.0</v>
      </c>
      <c r="F4637" s="2508" t="s">
        <v>243</v>
      </c>
      <c r="G4637" s="2508">
        <v>6.0</v>
      </c>
      <c r="H4637" s="2508">
        <v>62.0</v>
      </c>
      <c r="I4637" s="2508">
        <v>612.0</v>
      </c>
      <c r="J4637" s="2508">
        <v>41.0</v>
      </c>
      <c r="K4637" s="2510">
        <v>376649.0</v>
      </c>
      <c r="L4637" s="2510">
        <v>26904.0</v>
      </c>
      <c r="M4637" s="2508">
        <v>74.0</v>
      </c>
      <c r="N4637" s="2508">
        <v>31.0</v>
      </c>
      <c r="O4637" s="2508">
        <v>14.0</v>
      </c>
      <c r="P4637" s="2508">
        <v>0.2</v>
      </c>
    </row>
    <row r="4638">
      <c r="A4638" s="2505" t="s">
        <v>38</v>
      </c>
      <c r="B4638" s="2505" t="s">
        <v>783</v>
      </c>
      <c r="C4638" s="2506">
        <v>45565.708333333336</v>
      </c>
      <c r="D4638" s="2506">
        <v>45568.583333333336</v>
      </c>
      <c r="E4638" s="2508">
        <v>69.0</v>
      </c>
      <c r="F4638" s="2508" t="s">
        <v>243</v>
      </c>
      <c r="G4638" s="2508">
        <v>6.0</v>
      </c>
      <c r="H4638" s="2508">
        <v>51.0</v>
      </c>
      <c r="I4638" s="2508">
        <v>638.0</v>
      </c>
      <c r="J4638" s="2508">
        <v>28.0</v>
      </c>
      <c r="K4638" s="2510">
        <v>515329.0</v>
      </c>
      <c r="L4638" s="2510">
        <v>19086.0</v>
      </c>
      <c r="M4638" s="2508">
        <v>97.0</v>
      </c>
      <c r="N4638" s="2508">
        <v>22.0</v>
      </c>
      <c r="O4638" s="2508">
        <v>27.0</v>
      </c>
      <c r="P4638" s="2508">
        <v>0.4</v>
      </c>
    </row>
    <row r="4639">
      <c r="A4639" s="2505" t="s">
        <v>37</v>
      </c>
      <c r="B4639" s="2505" t="s">
        <v>783</v>
      </c>
      <c r="C4639" s="2506">
        <v>45572.625</v>
      </c>
      <c r="D4639" s="2506">
        <v>45575.583333333336</v>
      </c>
      <c r="E4639" s="2508">
        <v>71.0</v>
      </c>
      <c r="F4639" s="2508" t="s">
        <v>243</v>
      </c>
      <c r="G4639" s="2508">
        <v>6.0</v>
      </c>
      <c r="H4639" s="2508">
        <v>78.0</v>
      </c>
      <c r="I4639" s="2508">
        <v>548.0</v>
      </c>
      <c r="J4639" s="2508">
        <v>48.0</v>
      </c>
      <c r="K4639" s="2510">
        <v>382843.0</v>
      </c>
      <c r="L4639" s="2510">
        <v>20150.0</v>
      </c>
      <c r="M4639" s="2508">
        <v>94.0</v>
      </c>
      <c r="N4639" s="2508">
        <v>23.0</v>
      </c>
      <c r="O4639" s="2508">
        <v>19.0</v>
      </c>
      <c r="P4639" s="2508">
        <v>0.3</v>
      </c>
    </row>
    <row r="4640">
      <c r="A4640" s="2505" t="s">
        <v>36</v>
      </c>
      <c r="B4640" s="2505" t="s">
        <v>783</v>
      </c>
      <c r="C4640" s="2506">
        <v>45579.625</v>
      </c>
      <c r="D4640" s="2506">
        <v>45582.583333333336</v>
      </c>
      <c r="E4640" s="2508">
        <v>71.0</v>
      </c>
      <c r="F4640" s="2508" t="s">
        <v>243</v>
      </c>
      <c r="G4640" s="2508">
        <v>6.0</v>
      </c>
      <c r="H4640" s="2508">
        <v>71.0</v>
      </c>
      <c r="I4640" s="2508">
        <v>601.0</v>
      </c>
      <c r="J4640" s="2508">
        <v>36.0</v>
      </c>
      <c r="K4640" s="2510">
        <v>560555.0</v>
      </c>
      <c r="L4640" s="2510">
        <v>21560.0</v>
      </c>
      <c r="M4640" s="2508">
        <v>98.0</v>
      </c>
      <c r="N4640" s="2508">
        <v>25.0</v>
      </c>
      <c r="O4640" s="2508">
        <v>26.0</v>
      </c>
      <c r="P4640" s="2508">
        <v>0.4</v>
      </c>
    </row>
    <row r="4641">
      <c r="A4641" s="2505" t="s">
        <v>35</v>
      </c>
      <c r="B4641" s="2505" t="s">
        <v>783</v>
      </c>
      <c r="C4641" s="2506">
        <v>45586.625</v>
      </c>
      <c r="D4641" s="2506">
        <v>45589.583333333336</v>
      </c>
      <c r="E4641" s="2508">
        <v>71.0</v>
      </c>
      <c r="F4641" s="2508" t="s">
        <v>243</v>
      </c>
      <c r="G4641" s="2508">
        <v>6.0</v>
      </c>
      <c r="H4641" s="2508">
        <v>26.0</v>
      </c>
      <c r="I4641" s="2508">
        <v>791.0</v>
      </c>
      <c r="J4641" s="2508">
        <v>19.0</v>
      </c>
      <c r="K4641" s="2510">
        <v>725979.0</v>
      </c>
      <c r="L4641" s="2510">
        <v>36299.0</v>
      </c>
      <c r="M4641" s="2508">
        <v>44.0</v>
      </c>
      <c r="N4641" s="2508">
        <v>44.0</v>
      </c>
      <c r="O4641" s="2508">
        <v>20.0</v>
      </c>
      <c r="P4641" s="2508">
        <v>0.3</v>
      </c>
    </row>
    <row r="4642">
      <c r="A4642" s="2505" t="s">
        <v>34</v>
      </c>
      <c r="B4642" s="2505" t="s">
        <v>783</v>
      </c>
      <c r="C4642" s="2506">
        <v>45593.583333333336</v>
      </c>
      <c r="D4642" s="2506">
        <v>45596.583333333336</v>
      </c>
      <c r="E4642" s="2508">
        <v>72.0</v>
      </c>
      <c r="F4642" s="2508" t="s">
        <v>243</v>
      </c>
      <c r="G4642" s="2508">
        <v>7.0</v>
      </c>
      <c r="H4642" s="2508">
        <v>65.0</v>
      </c>
      <c r="I4642" s="2508">
        <v>568.0</v>
      </c>
      <c r="J4642" s="2508">
        <v>41.0</v>
      </c>
      <c r="K4642" s="2510">
        <v>508279.0</v>
      </c>
      <c r="L4642" s="2510">
        <v>17527.0</v>
      </c>
      <c r="M4642" s="2508">
        <v>98.0</v>
      </c>
      <c r="N4642" s="2508">
        <v>21.0</v>
      </c>
      <c r="O4642" s="2508">
        <v>29.0</v>
      </c>
      <c r="P4642" s="2508">
        <v>0.4</v>
      </c>
    </row>
    <row r="4643">
      <c r="A4643" s="2505" t="s">
        <v>33</v>
      </c>
      <c r="B4643" s="2505" t="s">
        <v>783</v>
      </c>
      <c r="C4643" s="2506">
        <v>45600.583333333336</v>
      </c>
      <c r="D4643" s="2506">
        <v>45603.583333333336</v>
      </c>
      <c r="E4643" s="2508">
        <v>72.0</v>
      </c>
      <c r="F4643" s="2508" t="s">
        <v>243</v>
      </c>
      <c r="G4643" s="2508">
        <v>5.0</v>
      </c>
      <c r="H4643" s="2508">
        <v>59.0</v>
      </c>
      <c r="I4643" s="2508">
        <v>631.0</v>
      </c>
      <c r="J4643" s="2508">
        <v>31.0</v>
      </c>
      <c r="K4643" s="2510">
        <v>778054.0</v>
      </c>
      <c r="L4643" s="2510">
        <v>18525.0</v>
      </c>
      <c r="M4643" s="2508">
        <v>95.0</v>
      </c>
      <c r="N4643" s="2508">
        <v>22.0</v>
      </c>
      <c r="O4643" s="2508">
        <v>42.0</v>
      </c>
      <c r="P4643" s="2508">
        <v>0.6</v>
      </c>
    </row>
    <row r="4644">
      <c r="A4644" s="2505" t="s">
        <v>32</v>
      </c>
      <c r="B4644" s="2505" t="s">
        <v>783</v>
      </c>
      <c r="C4644" s="2506">
        <v>45607.583333333336</v>
      </c>
      <c r="D4644" s="2506">
        <v>45610.583333333336</v>
      </c>
      <c r="E4644" s="2508">
        <v>72.0</v>
      </c>
      <c r="F4644" s="2508" t="s">
        <v>243</v>
      </c>
      <c r="G4644" s="2508">
        <v>6.0</v>
      </c>
      <c r="H4644" s="2508">
        <v>65.0</v>
      </c>
      <c r="I4644" s="2508">
        <v>607.0</v>
      </c>
      <c r="J4644" s="2508">
        <v>47.0</v>
      </c>
      <c r="K4644" s="2510">
        <v>526144.0</v>
      </c>
      <c r="L4644" s="2510">
        <v>22876.0</v>
      </c>
      <c r="M4644" s="2508">
        <v>76.0</v>
      </c>
      <c r="N4644" s="2508">
        <v>28.0</v>
      </c>
      <c r="O4644" s="2508">
        <v>23.0</v>
      </c>
      <c r="P4644" s="2508">
        <v>0.3</v>
      </c>
    </row>
    <row r="4645">
      <c r="A4645" s="2505" t="s">
        <v>31</v>
      </c>
      <c r="B4645" s="2505" t="s">
        <v>783</v>
      </c>
      <c r="C4645" s="2506">
        <v>45614.583333333336</v>
      </c>
      <c r="D4645" s="2506">
        <v>45617.583333333336</v>
      </c>
      <c r="E4645" s="2508">
        <v>72.0</v>
      </c>
      <c r="F4645" s="2508" t="s">
        <v>243</v>
      </c>
      <c r="G4645" s="2508">
        <v>6.0</v>
      </c>
      <c r="H4645" s="2508">
        <v>54.0</v>
      </c>
      <c r="I4645" s="2508">
        <v>669.0</v>
      </c>
      <c r="J4645" s="2508">
        <v>28.0</v>
      </c>
      <c r="K4645" s="2510">
        <v>1174439.0</v>
      </c>
      <c r="L4645" s="2510">
        <v>32623.0</v>
      </c>
      <c r="M4645" s="2508">
        <v>76.0</v>
      </c>
      <c r="N4645" s="2508">
        <v>39.0</v>
      </c>
      <c r="O4645" s="2508">
        <v>36.0</v>
      </c>
      <c r="P4645" s="2508">
        <v>0.5</v>
      </c>
    </row>
    <row r="4646">
      <c r="A4646" s="2505" t="s">
        <v>30</v>
      </c>
      <c r="B4646" s="2505" t="s">
        <v>783</v>
      </c>
      <c r="C4646" s="2506">
        <v>45621.583333333336</v>
      </c>
      <c r="D4646" s="2506">
        <v>45624.583333333336</v>
      </c>
      <c r="E4646" s="2508">
        <v>72.0</v>
      </c>
      <c r="F4646" s="2508" t="s">
        <v>243</v>
      </c>
      <c r="G4646" s="2508">
        <v>6.0</v>
      </c>
      <c r="H4646" s="2508">
        <v>14.0</v>
      </c>
      <c r="I4646" s="2508">
        <v>881.0</v>
      </c>
      <c r="J4646" s="2508">
        <v>9.0</v>
      </c>
      <c r="K4646" s="2510">
        <v>1753534.0</v>
      </c>
      <c r="L4646" s="2510">
        <v>73064.0</v>
      </c>
      <c r="M4646" s="2508">
        <v>24.0</v>
      </c>
      <c r="N4646" s="2508">
        <v>88.0</v>
      </c>
      <c r="O4646" s="2508">
        <v>24.0</v>
      </c>
      <c r="P4646" s="2508">
        <v>0.3</v>
      </c>
    </row>
    <row r="4647">
      <c r="A4647" s="2505" t="s">
        <v>29</v>
      </c>
      <c r="B4647" s="2505" t="s">
        <v>783</v>
      </c>
      <c r="C4647" s="2506">
        <v>45628.583333333336</v>
      </c>
      <c r="D4647" s="2506">
        <v>45631.583333333336</v>
      </c>
      <c r="E4647" s="2508">
        <v>72.0</v>
      </c>
      <c r="F4647" s="2508" t="s">
        <v>243</v>
      </c>
      <c r="G4647" s="2508">
        <v>7.0</v>
      </c>
      <c r="H4647" s="2508">
        <v>50.0</v>
      </c>
      <c r="I4647" s="2508">
        <v>691.0</v>
      </c>
      <c r="J4647" s="2508">
        <v>32.0</v>
      </c>
      <c r="K4647" s="2510">
        <v>881618.0</v>
      </c>
      <c r="L4647" s="2510">
        <v>26716.0</v>
      </c>
      <c r="M4647" s="2508">
        <v>79.0</v>
      </c>
      <c r="N4647" s="2508">
        <v>32.0</v>
      </c>
      <c r="O4647" s="2508">
        <v>33.0</v>
      </c>
      <c r="P4647" s="2508">
        <v>0.5</v>
      </c>
    </row>
    <row r="4648">
      <c r="A4648" s="2505" t="s">
        <v>28</v>
      </c>
      <c r="B4648" s="2505" t="s">
        <v>783</v>
      </c>
      <c r="C4648" s="2506">
        <v>45635.583333333336</v>
      </c>
      <c r="D4648" s="2506">
        <v>45638.583333333336</v>
      </c>
      <c r="E4648" s="2508">
        <v>72.0</v>
      </c>
      <c r="F4648" s="2508" t="s">
        <v>243</v>
      </c>
      <c r="G4648" s="2508">
        <v>6.0</v>
      </c>
      <c r="H4648" s="2508">
        <v>44.0</v>
      </c>
      <c r="I4648" s="2508">
        <v>717.0</v>
      </c>
      <c r="J4648" s="2508">
        <v>27.0</v>
      </c>
      <c r="K4648" s="2510">
        <v>873642.0</v>
      </c>
      <c r="L4648" s="2510">
        <v>36402.0</v>
      </c>
      <c r="M4648" s="2508">
        <v>59.0</v>
      </c>
      <c r="N4648" s="2508">
        <v>44.0</v>
      </c>
      <c r="O4648" s="2508">
        <v>24.0</v>
      </c>
      <c r="P4648" s="2508">
        <v>0.3</v>
      </c>
    </row>
    <row r="4649">
      <c r="A4649" s="2505" t="s">
        <v>27</v>
      </c>
      <c r="B4649" s="2505" t="s">
        <v>783</v>
      </c>
      <c r="C4649" s="2506">
        <v>45642.583333333336</v>
      </c>
      <c r="D4649" s="2506">
        <v>45645.583333333336</v>
      </c>
      <c r="E4649" s="2508">
        <v>72.0</v>
      </c>
      <c r="F4649" s="2508" t="s">
        <v>243</v>
      </c>
      <c r="G4649" s="2508">
        <v>6.0</v>
      </c>
      <c r="H4649" s="2508">
        <v>27.0</v>
      </c>
      <c r="I4649" s="2508">
        <v>798.0</v>
      </c>
      <c r="J4649" s="2508">
        <v>19.0</v>
      </c>
      <c r="K4649" s="2510">
        <v>1262120.0</v>
      </c>
      <c r="L4649" s="2510">
        <v>57369.0</v>
      </c>
      <c r="M4649" s="2508">
        <v>35.0</v>
      </c>
      <c r="N4649" s="2508">
        <v>69.0</v>
      </c>
      <c r="O4649" s="2508">
        <v>22.0</v>
      </c>
      <c r="P4649" s="2508">
        <v>0.3</v>
      </c>
    </row>
    <row r="4650">
      <c r="A4650" s="2505" t="s">
        <v>26</v>
      </c>
      <c r="B4650" s="2505" t="s">
        <v>783</v>
      </c>
      <c r="C4650" s="2506">
        <v>45649.583333333336</v>
      </c>
      <c r="D4650" s="2506">
        <v>45652.583333333336</v>
      </c>
      <c r="E4650" s="2508">
        <v>72.0</v>
      </c>
      <c r="F4650" s="2508" t="s">
        <v>243</v>
      </c>
      <c r="G4650" s="2508">
        <v>6.0</v>
      </c>
      <c r="H4650" s="2508">
        <v>15.0</v>
      </c>
      <c r="I4650" s="2508">
        <v>819.0</v>
      </c>
      <c r="J4650" s="2508">
        <v>11.0</v>
      </c>
      <c r="K4650" s="2510">
        <v>1462568.0</v>
      </c>
      <c r="L4650" s="2510">
        <v>60940.0</v>
      </c>
      <c r="M4650" s="2508">
        <v>33.0</v>
      </c>
      <c r="N4650" s="2508">
        <v>73.0</v>
      </c>
      <c r="O4650" s="2508">
        <v>24.0</v>
      </c>
      <c r="P4650" s="2508">
        <v>0.3</v>
      </c>
    </row>
    <row r="4651">
      <c r="A4651" s="2505" t="s">
        <v>25</v>
      </c>
      <c r="B4651" s="2505" t="s">
        <v>783</v>
      </c>
      <c r="C4651" s="2506">
        <v>45656.583333333336</v>
      </c>
      <c r="D4651" s="2506">
        <v>45659.583333333336</v>
      </c>
      <c r="E4651" s="2508">
        <v>72.0</v>
      </c>
      <c r="F4651" s="2508" t="s">
        <v>243</v>
      </c>
      <c r="G4651" s="2508">
        <v>7.0</v>
      </c>
      <c r="H4651" s="2508">
        <v>30.0</v>
      </c>
      <c r="I4651" s="2508">
        <v>756.0</v>
      </c>
      <c r="J4651" s="2508">
        <v>13.0</v>
      </c>
      <c r="K4651" s="2510">
        <v>1033552.0</v>
      </c>
      <c r="L4651" s="2510">
        <v>28710.0</v>
      </c>
      <c r="M4651" s="2508">
        <v>67.0</v>
      </c>
      <c r="N4651" s="2508">
        <v>35.0</v>
      </c>
      <c r="O4651" s="2508">
        <v>36.0</v>
      </c>
      <c r="P4651" s="2508">
        <v>0.5</v>
      </c>
    </row>
    <row r="4652">
      <c r="A4652" s="2505" t="s">
        <v>24</v>
      </c>
      <c r="B4652" s="2505" t="s">
        <v>783</v>
      </c>
      <c r="C4652" s="2506">
        <v>45663.583333333336</v>
      </c>
      <c r="D4652" s="2506">
        <v>45666.583333333336</v>
      </c>
      <c r="E4652" s="2508">
        <v>72.0</v>
      </c>
      <c r="F4652" s="2508" t="s">
        <v>243</v>
      </c>
      <c r="G4652" s="2508">
        <v>6.0</v>
      </c>
      <c r="H4652" s="2508">
        <v>40.0</v>
      </c>
      <c r="I4652" s="2508">
        <v>727.0</v>
      </c>
      <c r="J4652" s="2508">
        <v>18.0</v>
      </c>
      <c r="K4652" s="2510">
        <v>829369.0</v>
      </c>
      <c r="L4652" s="2510">
        <v>26754.0</v>
      </c>
      <c r="M4652" s="2508">
        <v>70.0</v>
      </c>
      <c r="N4652" s="2508">
        <v>32.0</v>
      </c>
      <c r="O4652" s="2508">
        <v>31.0</v>
      </c>
      <c r="P4652" s="2508">
        <v>0.4</v>
      </c>
    </row>
    <row r="4653">
      <c r="A4653" s="2505" t="s">
        <v>23</v>
      </c>
      <c r="B4653" s="2505" t="s">
        <v>783</v>
      </c>
      <c r="C4653" s="2506">
        <v>45670.583333333336</v>
      </c>
      <c r="D4653" s="2506">
        <v>45673.583333333336</v>
      </c>
      <c r="E4653" s="2508">
        <v>72.0</v>
      </c>
      <c r="F4653" s="2508" t="s">
        <v>243</v>
      </c>
      <c r="G4653" s="2508">
        <v>7.0</v>
      </c>
      <c r="H4653" s="2508">
        <v>24.0</v>
      </c>
      <c r="I4653" s="2508">
        <v>804.0</v>
      </c>
      <c r="J4653" s="2508">
        <v>13.0</v>
      </c>
      <c r="K4653" s="2510">
        <v>1256217.0</v>
      </c>
      <c r="L4653" s="2510">
        <v>34895.0</v>
      </c>
      <c r="M4653" s="2508">
        <v>49.0</v>
      </c>
      <c r="N4653" s="2508">
        <v>42.0</v>
      </c>
      <c r="O4653" s="2508">
        <v>36.0</v>
      </c>
      <c r="P4653" s="2508">
        <v>0.5</v>
      </c>
    </row>
    <row r="4654">
      <c r="A4654" s="2505" t="s">
        <v>22</v>
      </c>
      <c r="B4654" s="2505" t="s">
        <v>783</v>
      </c>
      <c r="C4654" s="2506">
        <v>45677.583333333336</v>
      </c>
      <c r="D4654" s="2506">
        <v>45680.583333333336</v>
      </c>
      <c r="E4654" s="2508">
        <v>72.0</v>
      </c>
      <c r="F4654" s="2508" t="s">
        <v>243</v>
      </c>
      <c r="G4654" s="2508">
        <v>6.0</v>
      </c>
      <c r="H4654" s="2508">
        <v>17.0</v>
      </c>
      <c r="I4654" s="2508">
        <v>813.0</v>
      </c>
      <c r="J4654" s="2508">
        <v>16.0</v>
      </c>
      <c r="K4654" s="2510">
        <v>2378556.0</v>
      </c>
      <c r="L4654" s="2510">
        <v>45741.0</v>
      </c>
      <c r="M4654" s="2508">
        <v>60.0</v>
      </c>
      <c r="N4654" s="2508">
        <v>55.0</v>
      </c>
      <c r="O4654" s="2508">
        <v>52.0</v>
      </c>
      <c r="P4654" s="2508">
        <v>0.7</v>
      </c>
    </row>
    <row r="4655">
      <c r="A4655" s="2505" t="s">
        <v>21</v>
      </c>
      <c r="B4655" s="2505" t="s">
        <v>783</v>
      </c>
      <c r="C4655" s="2506">
        <v>45684.583333333336</v>
      </c>
      <c r="D4655" s="2506">
        <v>45687.583333333336</v>
      </c>
      <c r="E4655" s="2508">
        <v>72.0</v>
      </c>
      <c r="F4655" s="2508" t="s">
        <v>243</v>
      </c>
      <c r="G4655" s="2508">
        <v>7.0</v>
      </c>
      <c r="H4655" s="2508">
        <v>25.0</v>
      </c>
      <c r="I4655" s="2508">
        <v>788.0</v>
      </c>
      <c r="J4655" s="2508">
        <v>13.0</v>
      </c>
      <c r="K4655" s="2510">
        <v>1901620.0</v>
      </c>
      <c r="L4655" s="2510">
        <v>32231.0</v>
      </c>
      <c r="M4655" s="2508">
        <v>79.0</v>
      </c>
      <c r="N4655" s="2508">
        <v>39.0</v>
      </c>
      <c r="O4655" s="2508">
        <v>59.0</v>
      </c>
      <c r="P4655" s="2508">
        <v>0.8</v>
      </c>
    </row>
    <row r="4656">
      <c r="A4656" s="2505" t="s">
        <v>20</v>
      </c>
      <c r="B4656" s="2505" t="s">
        <v>783</v>
      </c>
      <c r="C4656" s="2506">
        <v>45691.583333333336</v>
      </c>
      <c r="D4656" s="2506">
        <v>45694.583333333336</v>
      </c>
      <c r="E4656" s="2508">
        <v>72.0</v>
      </c>
      <c r="F4656" s="2508" t="s">
        <v>243</v>
      </c>
      <c r="G4656" s="2508">
        <v>6.0</v>
      </c>
      <c r="H4656" s="2508">
        <v>43.0</v>
      </c>
      <c r="I4656" s="2508">
        <v>726.0</v>
      </c>
      <c r="J4656" s="2508">
        <v>22.0</v>
      </c>
      <c r="K4656" s="2510">
        <v>1258903.0</v>
      </c>
      <c r="L4656" s="2510">
        <v>29974.0</v>
      </c>
      <c r="M4656" s="2508">
        <v>77.0</v>
      </c>
      <c r="N4656" s="2508">
        <v>36.0</v>
      </c>
      <c r="O4656" s="2508">
        <v>42.0</v>
      </c>
      <c r="P4656" s="2508">
        <v>0.6</v>
      </c>
    </row>
    <row r="4657">
      <c r="A4657" s="2505" t="s">
        <v>19</v>
      </c>
      <c r="B4657" s="2505" t="s">
        <v>783</v>
      </c>
      <c r="C4657" s="2506">
        <v>45698.583333333336</v>
      </c>
      <c r="D4657" s="2506">
        <v>45701.583333333336</v>
      </c>
      <c r="E4657" s="2508">
        <v>72.0</v>
      </c>
      <c r="F4657" s="2508" t="s">
        <v>243</v>
      </c>
      <c r="G4657" s="2508">
        <v>6.0</v>
      </c>
      <c r="H4657" s="2508">
        <v>44.0</v>
      </c>
      <c r="I4657" s="2508">
        <v>681.0</v>
      </c>
      <c r="J4657" s="2508">
        <v>31.0</v>
      </c>
      <c r="K4657" s="2510">
        <v>794835.0</v>
      </c>
      <c r="L4657" s="2510">
        <v>30571.0</v>
      </c>
      <c r="M4657" s="2508">
        <v>69.0</v>
      </c>
      <c r="N4657" s="2508">
        <v>37.0</v>
      </c>
      <c r="O4657" s="2508">
        <v>26.0</v>
      </c>
      <c r="P4657" s="2508">
        <v>0.4</v>
      </c>
    </row>
    <row r="4658">
      <c r="A4658" s="2505" t="s">
        <v>18</v>
      </c>
      <c r="B4658" s="2505" t="s">
        <v>783</v>
      </c>
      <c r="C4658" s="2506">
        <v>45705.583333333336</v>
      </c>
      <c r="D4658" s="2506">
        <v>45708.583333333336</v>
      </c>
      <c r="E4658" s="2508">
        <v>72.0</v>
      </c>
      <c r="F4658" s="2508" t="s">
        <v>243</v>
      </c>
      <c r="G4658" s="2508">
        <v>6.0</v>
      </c>
      <c r="H4658" s="2508">
        <v>61.0</v>
      </c>
      <c r="I4658" s="2508">
        <v>609.0</v>
      </c>
      <c r="J4658" s="2508">
        <v>46.0</v>
      </c>
      <c r="K4658" s="2510">
        <v>620666.0</v>
      </c>
      <c r="L4658" s="2510">
        <v>36510.0</v>
      </c>
      <c r="M4658" s="2508">
        <v>68.0</v>
      </c>
      <c r="N4658" s="2508">
        <v>44.0</v>
      </c>
      <c r="O4658" s="2508">
        <v>17.0</v>
      </c>
      <c r="P4658" s="2508">
        <v>0.2</v>
      </c>
    </row>
    <row r="4659">
      <c r="A4659" s="2505" t="s">
        <v>17</v>
      </c>
      <c r="B4659" s="2505" t="s">
        <v>783</v>
      </c>
      <c r="C4659" s="2506">
        <v>45712.583333333336</v>
      </c>
      <c r="D4659" s="2506">
        <v>45715.583333333336</v>
      </c>
      <c r="E4659" s="2508">
        <v>72.0</v>
      </c>
      <c r="F4659" s="2508" t="s">
        <v>243</v>
      </c>
      <c r="G4659" s="2508">
        <v>6.0</v>
      </c>
      <c r="H4659" s="2508">
        <v>37.0</v>
      </c>
      <c r="I4659" s="2508">
        <v>730.0</v>
      </c>
      <c r="J4659" s="2508">
        <v>20.0</v>
      </c>
      <c r="K4659" s="2510">
        <v>1011426.0</v>
      </c>
      <c r="L4659" s="2510">
        <v>36122.0</v>
      </c>
      <c r="M4659" s="2508">
        <v>61.0</v>
      </c>
      <c r="N4659" s="2508">
        <v>44.0</v>
      </c>
      <c r="O4659" s="2508">
        <v>28.0</v>
      </c>
      <c r="P4659" s="2508">
        <v>0.4</v>
      </c>
    </row>
    <row r="4660">
      <c r="A4660" s="2505" t="s">
        <v>16</v>
      </c>
      <c r="B4660" s="2505" t="s">
        <v>783</v>
      </c>
      <c r="C4660" s="2506">
        <v>45719.583333333336</v>
      </c>
      <c r="D4660" s="2506">
        <v>45722.583333333336</v>
      </c>
      <c r="E4660" s="2508">
        <v>72.0</v>
      </c>
      <c r="F4660" s="2508" t="s">
        <v>243</v>
      </c>
      <c r="G4660" s="2508">
        <v>6.0</v>
      </c>
      <c r="H4660" s="2508">
        <v>60.0</v>
      </c>
      <c r="I4660" s="2508">
        <v>605.0</v>
      </c>
      <c r="J4660" s="2508">
        <v>49.0</v>
      </c>
      <c r="K4660" s="2510">
        <v>332930.0</v>
      </c>
      <c r="L4660" s="2510">
        <v>33293.0</v>
      </c>
      <c r="M4660" s="2508">
        <v>51.0</v>
      </c>
      <c r="N4660" s="2508">
        <v>40.0</v>
      </c>
      <c r="O4660" s="2508">
        <v>10.0</v>
      </c>
      <c r="P4660" s="2508">
        <v>0.1</v>
      </c>
    </row>
    <row r="4661">
      <c r="A4661" s="2505" t="s">
        <v>782</v>
      </c>
      <c r="B4661" s="2505" t="s">
        <v>783</v>
      </c>
      <c r="C4661" s="2506">
        <v>45502.625</v>
      </c>
      <c r="D4661" s="2506">
        <v>45505.583333333336</v>
      </c>
      <c r="E4661" s="2508">
        <v>71.0</v>
      </c>
      <c r="F4661" s="2508" t="s">
        <v>172</v>
      </c>
      <c r="G4661" s="2508">
        <v>7.0</v>
      </c>
      <c r="H4661" s="2508">
        <v>77.0</v>
      </c>
      <c r="I4661" s="2508">
        <v>546.0</v>
      </c>
      <c r="J4661" s="2508">
        <v>95.0</v>
      </c>
      <c r="K4661" s="2510">
        <v>101082.0</v>
      </c>
      <c r="L4661" s="2510">
        <v>11231.0</v>
      </c>
      <c r="M4661" s="2508">
        <v>43.0</v>
      </c>
      <c r="N4661" s="2508">
        <v>44.0</v>
      </c>
      <c r="O4661" s="2508">
        <v>9.0</v>
      </c>
      <c r="P4661" s="2508">
        <v>0.1</v>
      </c>
    </row>
    <row r="4662">
      <c r="A4662" s="2505" t="s">
        <v>46</v>
      </c>
      <c r="B4662" s="2505" t="s">
        <v>783</v>
      </c>
      <c r="C4662" s="2506">
        <v>45509.625</v>
      </c>
      <c r="D4662" s="2506">
        <v>45512.583333333336</v>
      </c>
      <c r="E4662" s="2508">
        <v>71.0</v>
      </c>
      <c r="F4662" s="2508" t="s">
        <v>172</v>
      </c>
      <c r="G4662" s="2508">
        <v>7.0</v>
      </c>
      <c r="H4662" s="2508">
        <v>106.0</v>
      </c>
      <c r="I4662" s="2508">
        <v>376.0</v>
      </c>
      <c r="J4662" s="2508">
        <v>135.0</v>
      </c>
      <c r="K4662" s="2510">
        <v>28531.0</v>
      </c>
      <c r="L4662" s="2510">
        <v>14266.0</v>
      </c>
      <c r="M4662" s="2508">
        <v>28.0</v>
      </c>
      <c r="N4662" s="2508">
        <v>56.0</v>
      </c>
      <c r="O4662" s="2508">
        <v>2.0</v>
      </c>
      <c r="P4662" s="2508">
        <v>0.0</v>
      </c>
    </row>
    <row r="4663">
      <c r="A4663" s="2505" t="s">
        <v>45</v>
      </c>
      <c r="B4663" s="2505" t="s">
        <v>783</v>
      </c>
      <c r="C4663" s="2506">
        <v>45516.625</v>
      </c>
      <c r="D4663" s="2506">
        <v>45519.583333333336</v>
      </c>
      <c r="E4663" s="2508">
        <v>71.0</v>
      </c>
      <c r="F4663" s="2508" t="s">
        <v>172</v>
      </c>
      <c r="G4663" s="2508">
        <v>6.0</v>
      </c>
      <c r="H4663" s="2508">
        <v>162.0</v>
      </c>
      <c r="I4663" s="2508">
        <v>0.0</v>
      </c>
      <c r="J4663" s="2508">
        <v>162.0</v>
      </c>
      <c r="K4663" s="2510">
        <v>0.0</v>
      </c>
      <c r="L4663" s="2510">
        <v>0.0</v>
      </c>
      <c r="M4663" s="2508">
        <v>175.0</v>
      </c>
      <c r="N4663" s="2508">
        <v>0.0</v>
      </c>
      <c r="O4663" s="2508">
        <v>0.0</v>
      </c>
      <c r="P4663" s="2508">
        <v>0.0</v>
      </c>
    </row>
    <row r="4664">
      <c r="A4664" s="2505" t="s">
        <v>44</v>
      </c>
      <c r="B4664" s="2505" t="s">
        <v>783</v>
      </c>
      <c r="C4664" s="2506">
        <v>45523.625</v>
      </c>
      <c r="D4664" s="2506">
        <v>45526.583333333336</v>
      </c>
      <c r="E4664" s="2508">
        <v>71.0</v>
      </c>
      <c r="F4664" s="2508" t="s">
        <v>172</v>
      </c>
      <c r="G4664" s="2508">
        <v>2.0</v>
      </c>
      <c r="H4664" s="2508">
        <v>14.0</v>
      </c>
      <c r="I4664" s="2508">
        <v>819.0</v>
      </c>
      <c r="J4664" s="2508">
        <v>36.0</v>
      </c>
      <c r="K4664" s="2510">
        <v>378726.0</v>
      </c>
      <c r="L4664" s="2510">
        <v>16466.0</v>
      </c>
      <c r="M4664" s="2508">
        <v>21.0</v>
      </c>
      <c r="N4664" s="2508">
        <v>65.0</v>
      </c>
      <c r="O4664" s="2508">
        <v>23.0</v>
      </c>
      <c r="P4664" s="2508">
        <v>0.3</v>
      </c>
    </row>
    <row r="4665">
      <c r="A4665" s="2505" t="s">
        <v>43</v>
      </c>
      <c r="B4665" s="2505" t="s">
        <v>783</v>
      </c>
      <c r="C4665" s="2506">
        <v>45530.625</v>
      </c>
      <c r="D4665" s="2506">
        <v>45533.583333333336</v>
      </c>
      <c r="E4665" s="2508">
        <v>71.0</v>
      </c>
      <c r="F4665" s="2508" t="s">
        <v>172</v>
      </c>
      <c r="G4665" s="2508">
        <v>7.0</v>
      </c>
      <c r="H4665" s="2508">
        <v>89.0</v>
      </c>
      <c r="I4665" s="2508">
        <v>461.0</v>
      </c>
      <c r="J4665" s="2508">
        <v>120.0</v>
      </c>
      <c r="K4665" s="2510">
        <v>58864.0</v>
      </c>
      <c r="L4665" s="2510">
        <v>19621.0</v>
      </c>
      <c r="M4665" s="2508">
        <v>19.0</v>
      </c>
      <c r="N4665" s="2508">
        <v>77.0</v>
      </c>
      <c r="O4665" s="2508">
        <v>3.0</v>
      </c>
      <c r="P4665" s="2508">
        <v>0.0</v>
      </c>
    </row>
    <row r="4666">
      <c r="A4666" s="2505" t="s">
        <v>42</v>
      </c>
      <c r="B4666" s="2505" t="s">
        <v>783</v>
      </c>
      <c r="C4666" s="2506">
        <v>45537.708333333336</v>
      </c>
      <c r="D4666" s="2506">
        <v>45540.666666666664</v>
      </c>
      <c r="E4666" s="2508">
        <v>71.0</v>
      </c>
      <c r="F4666" s="2508" t="s">
        <v>172</v>
      </c>
      <c r="G4666" s="2508">
        <v>7.0</v>
      </c>
      <c r="H4666" s="2508">
        <v>30.0</v>
      </c>
      <c r="I4666" s="2508">
        <v>736.0</v>
      </c>
      <c r="J4666" s="2508">
        <v>64.0</v>
      </c>
      <c r="K4666" s="2510">
        <v>189333.0</v>
      </c>
      <c r="L4666" s="2510">
        <v>94667.0</v>
      </c>
      <c r="M4666" s="2508">
        <v>4.0</v>
      </c>
      <c r="N4666" s="2508">
        <v>373.0</v>
      </c>
      <c r="O4666" s="2508">
        <v>2.0</v>
      </c>
      <c r="P4666" s="2508">
        <v>0.0</v>
      </c>
    </row>
    <row r="4667">
      <c r="A4667" s="2505" t="s">
        <v>41</v>
      </c>
      <c r="B4667" s="2505" t="s">
        <v>783</v>
      </c>
      <c r="C4667" s="2506">
        <v>45544.708333333336</v>
      </c>
      <c r="D4667" s="2506">
        <v>45547.583333333336</v>
      </c>
      <c r="E4667" s="2508">
        <v>69.0</v>
      </c>
      <c r="F4667" s="2508" t="s">
        <v>172</v>
      </c>
      <c r="G4667" s="2508">
        <v>6.0</v>
      </c>
      <c r="H4667" s="2508">
        <v>74.0</v>
      </c>
      <c r="I4667" s="2508">
        <v>558.0</v>
      </c>
      <c r="J4667" s="2508">
        <v>110.0</v>
      </c>
      <c r="K4667" s="2510">
        <v>77032.0</v>
      </c>
      <c r="L4667" s="2510">
        <v>19258.0</v>
      </c>
      <c r="M4667" s="2508">
        <v>22.0</v>
      </c>
      <c r="N4667" s="2508">
        <v>76.0</v>
      </c>
      <c r="O4667" s="2508">
        <v>4.0</v>
      </c>
      <c r="P4667" s="2508">
        <v>0.1</v>
      </c>
    </row>
    <row r="4668">
      <c r="A4668" s="2505" t="s">
        <v>40</v>
      </c>
      <c r="B4668" s="2505" t="s">
        <v>783</v>
      </c>
      <c r="C4668" s="2506">
        <v>45551.708333333336</v>
      </c>
      <c r="D4668" s="2506">
        <v>45554.583333333336</v>
      </c>
      <c r="E4668" s="2508">
        <v>69.0</v>
      </c>
      <c r="F4668" s="2508" t="s">
        <v>172</v>
      </c>
      <c r="G4668" s="2508">
        <v>7.0</v>
      </c>
      <c r="H4668" s="2508">
        <v>44.0</v>
      </c>
      <c r="I4668" s="2508">
        <v>697.0</v>
      </c>
      <c r="J4668" s="2508">
        <v>77.0</v>
      </c>
      <c r="K4668" s="2510">
        <v>147493.0</v>
      </c>
      <c r="L4668" s="2510">
        <v>21070.0</v>
      </c>
      <c r="M4668" s="2508">
        <v>16.0</v>
      </c>
      <c r="N4668" s="2508">
        <v>83.0</v>
      </c>
      <c r="O4668" s="2508">
        <v>7.0</v>
      </c>
      <c r="P4668" s="2508">
        <v>0.1</v>
      </c>
    </row>
    <row r="4669">
      <c r="A4669" s="2505" t="s">
        <v>39</v>
      </c>
      <c r="B4669" s="2505" t="s">
        <v>783</v>
      </c>
      <c r="C4669" s="2506">
        <v>45558.708333333336</v>
      </c>
      <c r="D4669" s="2506">
        <v>45561.583333333336</v>
      </c>
      <c r="E4669" s="2508">
        <v>69.0</v>
      </c>
      <c r="F4669" s="2508" t="s">
        <v>172</v>
      </c>
      <c r="G4669" s="2508">
        <v>6.0</v>
      </c>
      <c r="H4669" s="2508">
        <v>23.0</v>
      </c>
      <c r="I4669" s="2508">
        <v>821.0</v>
      </c>
      <c r="J4669" s="2508">
        <v>43.0</v>
      </c>
      <c r="K4669" s="2510">
        <v>374053.0</v>
      </c>
      <c r="L4669" s="2510">
        <v>22003.0</v>
      </c>
      <c r="M4669" s="2508">
        <v>20.0</v>
      </c>
      <c r="N4669" s="2508">
        <v>87.0</v>
      </c>
      <c r="O4669" s="2508">
        <v>17.0</v>
      </c>
      <c r="P4669" s="2508">
        <v>0.2</v>
      </c>
    </row>
    <row r="4670">
      <c r="A4670" s="2505" t="s">
        <v>38</v>
      </c>
      <c r="B4670" s="2505" t="s">
        <v>783</v>
      </c>
      <c r="C4670" s="2506">
        <v>45565.708333333336</v>
      </c>
      <c r="D4670" s="2506">
        <v>45568.583333333336</v>
      </c>
      <c r="E4670" s="2508">
        <v>69.0</v>
      </c>
      <c r="F4670" s="2508" t="s">
        <v>172</v>
      </c>
      <c r="G4670" s="2508">
        <v>7.0</v>
      </c>
      <c r="H4670" s="2508">
        <v>41.0</v>
      </c>
      <c r="I4670" s="2508">
        <v>719.0</v>
      </c>
      <c r="J4670" s="2508">
        <v>72.0</v>
      </c>
      <c r="K4670" s="2510">
        <v>185162.0</v>
      </c>
      <c r="L4670" s="2510">
        <v>18516.0</v>
      </c>
      <c r="M4670" s="2508">
        <v>26.0</v>
      </c>
      <c r="N4670" s="2508">
        <v>73.0</v>
      </c>
      <c r="O4670" s="2508">
        <v>10.0</v>
      </c>
      <c r="P4670" s="2508">
        <v>0.1</v>
      </c>
    </row>
    <row r="4671">
      <c r="A4671" s="2505" t="s">
        <v>37</v>
      </c>
      <c r="B4671" s="2505" t="s">
        <v>783</v>
      </c>
      <c r="C4671" s="2506">
        <v>45572.625</v>
      </c>
      <c r="D4671" s="2506">
        <v>45575.583333333336</v>
      </c>
      <c r="E4671" s="2508">
        <v>71.0</v>
      </c>
      <c r="F4671" s="2508" t="s">
        <v>172</v>
      </c>
      <c r="G4671" s="2508">
        <v>7.0</v>
      </c>
      <c r="H4671" s="2508">
        <v>4.0</v>
      </c>
      <c r="I4671" s="2508">
        <v>944.0</v>
      </c>
      <c r="J4671" s="2508">
        <v>11.0</v>
      </c>
      <c r="K4671" s="2510">
        <v>1225372.0</v>
      </c>
      <c r="L4671" s="2510">
        <v>61269.0</v>
      </c>
      <c r="M4671" s="2508">
        <v>3.0</v>
      </c>
      <c r="N4671" s="2508">
        <v>241.0</v>
      </c>
      <c r="O4671" s="2508">
        <v>20.0</v>
      </c>
      <c r="P4671" s="2508">
        <v>0.3</v>
      </c>
    </row>
    <row r="4672">
      <c r="A4672" s="2505" t="s">
        <v>36</v>
      </c>
      <c r="B4672" s="2505" t="s">
        <v>783</v>
      </c>
      <c r="C4672" s="2506">
        <v>45579.625</v>
      </c>
      <c r="D4672" s="2506">
        <v>45582.583333333336</v>
      </c>
      <c r="E4672" s="2508">
        <v>71.0</v>
      </c>
      <c r="F4672" s="2508" t="s">
        <v>172</v>
      </c>
      <c r="G4672" s="2508">
        <v>8.0</v>
      </c>
      <c r="H4672" s="2508">
        <v>6.0</v>
      </c>
      <c r="I4672" s="2508">
        <v>903.0</v>
      </c>
      <c r="J4672" s="2508">
        <v>22.0</v>
      </c>
      <c r="K4672" s="2510">
        <v>718083.0</v>
      </c>
      <c r="L4672" s="2510">
        <v>32640.0</v>
      </c>
      <c r="M4672" s="2508">
        <v>16.0</v>
      </c>
      <c r="N4672" s="2508">
        <v>129.0</v>
      </c>
      <c r="O4672" s="2508">
        <v>22.0</v>
      </c>
      <c r="P4672" s="2508">
        <v>0.3</v>
      </c>
    </row>
    <row r="4673">
      <c r="A4673" s="2505" t="s">
        <v>35</v>
      </c>
      <c r="B4673" s="2505" t="s">
        <v>783</v>
      </c>
      <c r="C4673" s="2506">
        <v>45586.625</v>
      </c>
      <c r="D4673" s="2506">
        <v>45589.583333333336</v>
      </c>
      <c r="E4673" s="2508">
        <v>71.0</v>
      </c>
      <c r="F4673" s="2508" t="s">
        <v>172</v>
      </c>
      <c r="G4673" s="2508">
        <v>8.0</v>
      </c>
      <c r="H4673" s="2508">
        <v>48.0</v>
      </c>
      <c r="I4673" s="2508">
        <v>668.0</v>
      </c>
      <c r="J4673" s="2508">
        <v>81.0</v>
      </c>
      <c r="K4673" s="2510">
        <v>173595.0</v>
      </c>
      <c r="L4673" s="2510">
        <v>34719.0</v>
      </c>
      <c r="M4673" s="2508">
        <v>9.0</v>
      </c>
      <c r="N4673" s="2508">
        <v>115.0</v>
      </c>
      <c r="O4673" s="2508">
        <v>5.0</v>
      </c>
      <c r="P4673" s="2508">
        <v>0.1</v>
      </c>
    </row>
    <row r="4674">
      <c r="A4674" s="2505" t="s">
        <v>34</v>
      </c>
      <c r="B4674" s="2505" t="s">
        <v>783</v>
      </c>
      <c r="C4674" s="2506">
        <v>45593.583333333336</v>
      </c>
      <c r="D4674" s="2506">
        <v>45596.583333333336</v>
      </c>
      <c r="E4674" s="2508">
        <v>72.0</v>
      </c>
      <c r="F4674" s="2508" t="s">
        <v>172</v>
      </c>
      <c r="G4674" s="2508">
        <v>7.0</v>
      </c>
      <c r="H4674" s="2508">
        <v>19.0</v>
      </c>
      <c r="I4674" s="2508">
        <v>835.0</v>
      </c>
      <c r="J4674" s="2508">
        <v>31.0</v>
      </c>
      <c r="K4674" s="2510">
        <v>687064.0</v>
      </c>
      <c r="L4674" s="2510">
        <v>29872.0</v>
      </c>
      <c r="M4674" s="2508">
        <v>20.0</v>
      </c>
      <c r="N4674" s="2508">
        <v>99.0</v>
      </c>
      <c r="O4674" s="2508">
        <v>23.0</v>
      </c>
      <c r="P4674" s="2508">
        <v>0.3</v>
      </c>
    </row>
    <row r="4675">
      <c r="A4675" s="2505" t="s">
        <v>33</v>
      </c>
      <c r="B4675" s="2505" t="s">
        <v>783</v>
      </c>
      <c r="C4675" s="2506">
        <v>45600.583333333336</v>
      </c>
      <c r="D4675" s="2506">
        <v>45603.583333333336</v>
      </c>
      <c r="E4675" s="2508">
        <v>72.0</v>
      </c>
      <c r="F4675" s="2508" t="s">
        <v>172</v>
      </c>
      <c r="G4675" s="2508">
        <v>7.0</v>
      </c>
      <c r="H4675" s="2508">
        <v>10.0</v>
      </c>
      <c r="I4675" s="2508">
        <v>877.0</v>
      </c>
      <c r="J4675" s="2508">
        <v>27.0</v>
      </c>
      <c r="K4675" s="2510">
        <v>990097.0</v>
      </c>
      <c r="L4675" s="2510">
        <v>33003.0</v>
      </c>
      <c r="M4675" s="2508">
        <v>14.0</v>
      </c>
      <c r="N4675" s="2508">
        <v>110.0</v>
      </c>
      <c r="O4675" s="2508">
        <v>30.0</v>
      </c>
      <c r="P4675" s="2508">
        <v>0.4</v>
      </c>
    </row>
    <row r="4676">
      <c r="A4676" s="2505" t="s">
        <v>32</v>
      </c>
      <c r="B4676" s="2505" t="s">
        <v>783</v>
      </c>
      <c r="C4676" s="2506">
        <v>45607.583333333336</v>
      </c>
      <c r="D4676" s="2506">
        <v>45610.583333333336</v>
      </c>
      <c r="E4676" s="2508">
        <v>72.0</v>
      </c>
      <c r="F4676" s="2508" t="s">
        <v>172</v>
      </c>
      <c r="G4676" s="2508">
        <v>7.0</v>
      </c>
      <c r="H4676" s="2508">
        <v>2.0</v>
      </c>
      <c r="I4676" s="2508">
        <v>992.0</v>
      </c>
      <c r="J4676" s="2508">
        <v>5.0</v>
      </c>
      <c r="K4676" s="2510">
        <v>3662871.0</v>
      </c>
      <c r="L4676" s="2510">
        <v>69111.0</v>
      </c>
      <c r="M4676" s="2508">
        <v>3.0</v>
      </c>
      <c r="N4676" s="2508">
        <v>229.0</v>
      </c>
      <c r="O4676" s="2508">
        <v>53.0</v>
      </c>
      <c r="P4676" s="2508">
        <v>0.7</v>
      </c>
    </row>
    <row r="4677">
      <c r="A4677" s="2505" t="s">
        <v>31</v>
      </c>
      <c r="B4677" s="2505" t="s">
        <v>783</v>
      </c>
      <c r="C4677" s="2506">
        <v>45614.583333333336</v>
      </c>
      <c r="D4677" s="2506">
        <v>45617.583333333336</v>
      </c>
      <c r="E4677" s="2508">
        <v>72.0</v>
      </c>
      <c r="F4677" s="2508" t="s">
        <v>172</v>
      </c>
      <c r="G4677" s="2508">
        <v>8.0</v>
      </c>
      <c r="H4677" s="2508">
        <v>3.0</v>
      </c>
      <c r="I4677" s="2508">
        <v>957.0</v>
      </c>
      <c r="J4677" s="2508">
        <v>13.0</v>
      </c>
      <c r="K4677" s="2510">
        <v>2663316.0</v>
      </c>
      <c r="L4677" s="2510">
        <v>70087.0</v>
      </c>
      <c r="M4677" s="2508">
        <v>4.0</v>
      </c>
      <c r="N4677" s="2508">
        <v>233.0</v>
      </c>
      <c r="O4677" s="2508">
        <v>38.0</v>
      </c>
      <c r="P4677" s="2508">
        <v>0.5</v>
      </c>
    </row>
    <row r="4678">
      <c r="A4678" s="2505" t="s">
        <v>30</v>
      </c>
      <c r="B4678" s="2505" t="s">
        <v>783</v>
      </c>
      <c r="C4678" s="2506">
        <v>45621.583333333336</v>
      </c>
      <c r="D4678" s="2506">
        <v>45624.583333333336</v>
      </c>
      <c r="E4678" s="2508">
        <v>72.0</v>
      </c>
      <c r="F4678" s="2508" t="s">
        <v>172</v>
      </c>
      <c r="G4678" s="2508">
        <v>8.0</v>
      </c>
      <c r="H4678" s="2508">
        <v>10.0</v>
      </c>
      <c r="I4678" s="2508">
        <v>908.0</v>
      </c>
      <c r="J4678" s="2508">
        <v>23.0</v>
      </c>
      <c r="K4678" s="2510">
        <v>875451.0</v>
      </c>
      <c r="L4678" s="2510">
        <v>43773.0</v>
      </c>
      <c r="M4678" s="2508">
        <v>7.0</v>
      </c>
      <c r="N4678" s="2508">
        <v>145.0</v>
      </c>
      <c r="O4678" s="2508">
        <v>20.0</v>
      </c>
      <c r="P4678" s="2508">
        <v>0.3</v>
      </c>
    </row>
    <row r="4679">
      <c r="A4679" s="2505" t="s">
        <v>29</v>
      </c>
      <c r="B4679" s="2505" t="s">
        <v>783</v>
      </c>
      <c r="C4679" s="2506">
        <v>45628.583333333336</v>
      </c>
      <c r="D4679" s="2506">
        <v>45631.583333333336</v>
      </c>
      <c r="E4679" s="2508">
        <v>72.0</v>
      </c>
      <c r="F4679" s="2508" t="s">
        <v>172</v>
      </c>
      <c r="G4679" s="2508">
        <v>8.0</v>
      </c>
      <c r="H4679" s="2508">
        <v>13.0</v>
      </c>
      <c r="I4679" s="2508">
        <v>888.0</v>
      </c>
      <c r="J4679" s="2508">
        <v>38.0</v>
      </c>
      <c r="K4679" s="2510">
        <v>791120.0</v>
      </c>
      <c r="L4679" s="2510">
        <v>46536.0</v>
      </c>
      <c r="M4679" s="2508">
        <v>7.0</v>
      </c>
      <c r="N4679" s="2508">
        <v>154.0</v>
      </c>
      <c r="O4679" s="2508">
        <v>17.0</v>
      </c>
      <c r="P4679" s="2508">
        <v>0.2</v>
      </c>
    </row>
    <row r="4680">
      <c r="A4680" s="2505" t="s">
        <v>28</v>
      </c>
      <c r="B4680" s="2505" t="s">
        <v>783</v>
      </c>
      <c r="C4680" s="2506">
        <v>45635.583333333336</v>
      </c>
      <c r="D4680" s="2506">
        <v>45638.583333333336</v>
      </c>
      <c r="E4680" s="2508">
        <v>72.0</v>
      </c>
      <c r="F4680" s="2508" t="s">
        <v>172</v>
      </c>
      <c r="G4680" s="2508">
        <v>8.0</v>
      </c>
      <c r="H4680" s="2508">
        <v>13.0</v>
      </c>
      <c r="I4680" s="2508">
        <v>883.0</v>
      </c>
      <c r="J4680" s="2508">
        <v>34.0</v>
      </c>
      <c r="K4680" s="2510">
        <v>593376.0</v>
      </c>
      <c r="L4680" s="2510">
        <v>84768.0</v>
      </c>
      <c r="M4680" s="2508">
        <v>3.0</v>
      </c>
      <c r="N4680" s="2508">
        <v>281.0</v>
      </c>
      <c r="O4680" s="2508">
        <v>7.0</v>
      </c>
      <c r="P4680" s="2508">
        <v>0.1</v>
      </c>
    </row>
    <row r="4681">
      <c r="A4681" s="2505" t="s">
        <v>27</v>
      </c>
      <c r="B4681" s="2505" t="s">
        <v>783</v>
      </c>
      <c r="C4681" s="2506">
        <v>45642.583333333336</v>
      </c>
      <c r="D4681" s="2506">
        <v>45645.583333333336</v>
      </c>
      <c r="E4681" s="2508">
        <v>72.0</v>
      </c>
      <c r="F4681" s="2508" t="s">
        <v>172</v>
      </c>
      <c r="G4681" s="2508">
        <v>8.0</v>
      </c>
      <c r="H4681" s="2508">
        <v>178.0</v>
      </c>
      <c r="I4681" s="2508">
        <v>0.0</v>
      </c>
      <c r="J4681" s="2508">
        <v>179.0</v>
      </c>
      <c r="K4681" s="2510">
        <v>0.0</v>
      </c>
      <c r="L4681" s="2510">
        <v>0.0</v>
      </c>
      <c r="M4681" s="2508">
        <v>179.0</v>
      </c>
      <c r="N4681" s="2508">
        <v>0.0</v>
      </c>
      <c r="O4681" s="2508">
        <v>0.0</v>
      </c>
      <c r="P4681" s="2508">
        <v>0.0</v>
      </c>
    </row>
    <row r="4682">
      <c r="A4682" s="2505" t="s">
        <v>26</v>
      </c>
      <c r="B4682" s="2505" t="s">
        <v>783</v>
      </c>
      <c r="C4682" s="2506">
        <v>45649.583333333336</v>
      </c>
      <c r="D4682" s="2506">
        <v>45652.583333333336</v>
      </c>
      <c r="E4682" s="2508">
        <v>72.0</v>
      </c>
      <c r="F4682" s="2508" t="s">
        <v>172</v>
      </c>
      <c r="G4682" s="2508">
        <v>4.0</v>
      </c>
      <c r="H4682" s="2508">
        <v>60.0</v>
      </c>
      <c r="I4682" s="2508">
        <v>588.0</v>
      </c>
      <c r="J4682" s="2508">
        <v>93.0</v>
      </c>
      <c r="K4682" s="2510">
        <v>123489.0</v>
      </c>
      <c r="L4682" s="2510">
        <v>61745.0</v>
      </c>
      <c r="M4682" s="2508">
        <v>6.0</v>
      </c>
      <c r="N4682" s="2508">
        <v>205.0</v>
      </c>
      <c r="O4682" s="2508">
        <v>2.0</v>
      </c>
      <c r="P4682" s="2508">
        <v>0.0</v>
      </c>
    </row>
    <row r="4683">
      <c r="A4683" s="2505" t="s">
        <v>25</v>
      </c>
      <c r="B4683" s="2505" t="s">
        <v>783</v>
      </c>
      <c r="C4683" s="2506">
        <v>45656.583333333336</v>
      </c>
      <c r="D4683" s="2506">
        <v>45659.583333333336</v>
      </c>
      <c r="E4683" s="2508">
        <v>72.0</v>
      </c>
      <c r="F4683" s="2508" t="s">
        <v>172</v>
      </c>
      <c r="G4683" s="2508">
        <v>4.0</v>
      </c>
      <c r="H4683" s="2508">
        <v>56.0</v>
      </c>
      <c r="I4683" s="2508">
        <v>610.0</v>
      </c>
      <c r="J4683" s="2508">
        <v>92.0</v>
      </c>
      <c r="K4683" s="2510">
        <v>120431.0</v>
      </c>
      <c r="L4683" s="2510">
        <v>40144.0</v>
      </c>
      <c r="M4683" s="2508">
        <v>16.0</v>
      </c>
      <c r="N4683" s="2508">
        <v>133.0</v>
      </c>
      <c r="O4683" s="2508">
        <v>3.0</v>
      </c>
      <c r="P4683" s="2508">
        <v>0.0</v>
      </c>
    </row>
    <row r="4684">
      <c r="A4684" s="2505" t="s">
        <v>24</v>
      </c>
      <c r="B4684" s="2505" t="s">
        <v>783</v>
      </c>
      <c r="C4684" s="2506">
        <v>45663.583333333336</v>
      </c>
      <c r="D4684" s="2506">
        <v>45666.583333333336</v>
      </c>
      <c r="E4684" s="2508">
        <v>72.0</v>
      </c>
      <c r="F4684" s="2508" t="s">
        <v>172</v>
      </c>
      <c r="G4684" s="2508">
        <v>5.0</v>
      </c>
      <c r="H4684" s="2508">
        <v>36.0</v>
      </c>
      <c r="I4684" s="2508">
        <v>760.0</v>
      </c>
      <c r="J4684" s="2508">
        <v>62.0</v>
      </c>
      <c r="K4684" s="2510">
        <v>285335.0</v>
      </c>
      <c r="L4684" s="2510">
        <v>71334.0</v>
      </c>
      <c r="M4684" s="2508">
        <v>5.0</v>
      </c>
      <c r="N4684" s="2508">
        <v>237.0</v>
      </c>
      <c r="O4684" s="2508">
        <v>4.0</v>
      </c>
      <c r="P4684" s="2508">
        <v>0.1</v>
      </c>
    </row>
    <row r="4685">
      <c r="A4685" s="2505" t="s">
        <v>23</v>
      </c>
      <c r="B4685" s="2505" t="s">
        <v>783</v>
      </c>
      <c r="C4685" s="2506">
        <v>45670.583333333336</v>
      </c>
      <c r="D4685" s="2506">
        <v>45673.583333333336</v>
      </c>
      <c r="E4685" s="2508">
        <v>72.0</v>
      </c>
      <c r="F4685" s="2508" t="s">
        <v>172</v>
      </c>
      <c r="G4685" s="2508">
        <v>7.0</v>
      </c>
      <c r="H4685" s="2508">
        <v>51.0</v>
      </c>
      <c r="I4685" s="2508">
        <v>675.0</v>
      </c>
      <c r="J4685" s="2508">
        <v>82.0</v>
      </c>
      <c r="K4685" s="2510">
        <v>196155.0</v>
      </c>
      <c r="L4685" s="2510">
        <v>39231.0</v>
      </c>
      <c r="M4685" s="2508">
        <v>11.0</v>
      </c>
      <c r="N4685" s="2508">
        <v>130.0</v>
      </c>
      <c r="O4685" s="2508">
        <v>5.0</v>
      </c>
      <c r="P4685" s="2508">
        <v>0.1</v>
      </c>
    </row>
    <row r="4686">
      <c r="A4686" s="2505" t="s">
        <v>22</v>
      </c>
      <c r="B4686" s="2505" t="s">
        <v>783</v>
      </c>
      <c r="C4686" s="2506">
        <v>45677.583333333336</v>
      </c>
      <c r="D4686" s="2506">
        <v>45680.583333333336</v>
      </c>
      <c r="E4686" s="2508">
        <v>72.0</v>
      </c>
      <c r="F4686" s="2508" t="s">
        <v>172</v>
      </c>
      <c r="G4686" s="2508">
        <v>5.0</v>
      </c>
      <c r="H4686" s="2508">
        <v>16.0</v>
      </c>
      <c r="I4686" s="2508">
        <v>820.0</v>
      </c>
      <c r="J4686" s="2508">
        <v>44.0</v>
      </c>
      <c r="K4686" s="2510">
        <v>653671.0</v>
      </c>
      <c r="L4686" s="2510">
        <v>43578.0</v>
      </c>
      <c r="M4686" s="2508">
        <v>18.0</v>
      </c>
      <c r="N4686" s="2508">
        <v>145.0</v>
      </c>
      <c r="O4686" s="2508">
        <v>15.0</v>
      </c>
      <c r="P4686" s="2508">
        <v>0.2</v>
      </c>
    </row>
    <row r="4687">
      <c r="A4687" s="2505" t="s">
        <v>21</v>
      </c>
      <c r="B4687" s="2505" t="s">
        <v>783</v>
      </c>
      <c r="C4687" s="2506">
        <v>45684.583333333336</v>
      </c>
      <c r="D4687" s="2506">
        <v>45687.583333333336</v>
      </c>
      <c r="E4687" s="2508">
        <v>72.0</v>
      </c>
      <c r="F4687" s="2508" t="s">
        <v>172</v>
      </c>
      <c r="G4687" s="2508">
        <v>7.0</v>
      </c>
      <c r="H4687" s="2508">
        <v>118.0</v>
      </c>
      <c r="I4687" s="2508">
        <v>334.0</v>
      </c>
      <c r="J4687" s="2508">
        <v>156.0</v>
      </c>
      <c r="K4687" s="2510">
        <v>35069.0</v>
      </c>
      <c r="L4687" s="2510">
        <v>35069.0</v>
      </c>
      <c r="M4687" s="2508">
        <v>24.0</v>
      </c>
      <c r="N4687" s="2508">
        <v>116.0</v>
      </c>
      <c r="O4687" s="2508">
        <v>1.0</v>
      </c>
      <c r="P4687" s="2508">
        <v>0.0</v>
      </c>
    </row>
    <row r="4688">
      <c r="A4688" s="2505" t="s">
        <v>20</v>
      </c>
      <c r="B4688" s="2505" t="s">
        <v>783</v>
      </c>
      <c r="C4688" s="2506">
        <v>45691.583333333336</v>
      </c>
      <c r="D4688" s="2506">
        <v>45694.583333333336</v>
      </c>
      <c r="E4688" s="2508">
        <v>72.0</v>
      </c>
      <c r="F4688" s="2508" t="s">
        <v>172</v>
      </c>
      <c r="G4688" s="2508">
        <v>5.0</v>
      </c>
      <c r="H4688" s="2508">
        <v>41.0</v>
      </c>
      <c r="I4688" s="2508">
        <v>741.0</v>
      </c>
      <c r="J4688" s="2508">
        <v>72.0</v>
      </c>
      <c r="K4688" s="2510">
        <v>350215.0</v>
      </c>
      <c r="L4688" s="2510">
        <v>58369.0</v>
      </c>
      <c r="M4688" s="2508">
        <v>16.0</v>
      </c>
      <c r="N4688" s="2508">
        <v>194.0</v>
      </c>
      <c r="O4688" s="2508">
        <v>6.0</v>
      </c>
      <c r="P4688" s="2508">
        <v>0.1</v>
      </c>
    </row>
    <row r="4689">
      <c r="A4689" s="2505" t="s">
        <v>19</v>
      </c>
      <c r="B4689" s="2505" t="s">
        <v>783</v>
      </c>
      <c r="C4689" s="2506">
        <v>45698.583333333336</v>
      </c>
      <c r="D4689" s="2506">
        <v>45701.583333333336</v>
      </c>
      <c r="E4689" s="2508">
        <v>72.0</v>
      </c>
      <c r="F4689" s="2508" t="s">
        <v>172</v>
      </c>
      <c r="G4689" s="2508">
        <v>5.0</v>
      </c>
      <c r="H4689" s="2508">
        <v>32.0</v>
      </c>
      <c r="I4689" s="2508">
        <v>734.0</v>
      </c>
      <c r="J4689" s="2508">
        <v>62.0</v>
      </c>
      <c r="K4689" s="2510">
        <v>274549.0</v>
      </c>
      <c r="L4689" s="2510">
        <v>54910.0</v>
      </c>
      <c r="M4689" s="2508">
        <v>10.0</v>
      </c>
      <c r="N4689" s="2508">
        <v>182.0</v>
      </c>
      <c r="O4689" s="2508">
        <v>5.0</v>
      </c>
      <c r="P4689" s="2508">
        <v>0.1</v>
      </c>
    </row>
    <row r="4690">
      <c r="A4690" s="2505" t="s">
        <v>18</v>
      </c>
      <c r="B4690" s="2505" t="s">
        <v>783</v>
      </c>
      <c r="C4690" s="2506">
        <v>45705.583333333336</v>
      </c>
      <c r="D4690" s="2506">
        <v>45708.583333333336</v>
      </c>
      <c r="E4690" s="2508">
        <v>72.0</v>
      </c>
      <c r="F4690" s="2508" t="s">
        <v>172</v>
      </c>
      <c r="G4690" s="2508">
        <v>7.0</v>
      </c>
      <c r="H4690" s="2508">
        <v>167.0</v>
      </c>
      <c r="I4690" s="2508">
        <v>0.0</v>
      </c>
      <c r="J4690" s="2508">
        <v>179.0</v>
      </c>
      <c r="K4690" s="2510">
        <v>0.0</v>
      </c>
      <c r="L4690" s="2510">
        <v>0.0</v>
      </c>
      <c r="M4690" s="2508">
        <v>169.0</v>
      </c>
      <c r="N4690" s="2508">
        <v>0.0</v>
      </c>
      <c r="O4690" s="2508">
        <v>0.0</v>
      </c>
      <c r="P4690" s="2508">
        <v>0.0</v>
      </c>
    </row>
    <row r="4691">
      <c r="A4691" s="2505" t="s">
        <v>17</v>
      </c>
      <c r="B4691" s="2505" t="s">
        <v>783</v>
      </c>
      <c r="C4691" s="2506">
        <v>45712.583333333336</v>
      </c>
      <c r="D4691" s="2506">
        <v>45715.583333333336</v>
      </c>
      <c r="E4691" s="2508">
        <v>72.0</v>
      </c>
      <c r="F4691" s="2508" t="s">
        <v>172</v>
      </c>
      <c r="G4691" s="2508">
        <v>4.0</v>
      </c>
      <c r="H4691" s="2508">
        <v>105.0</v>
      </c>
      <c r="I4691" s="2508">
        <v>404.0</v>
      </c>
      <c r="J4691" s="2508">
        <v>134.0</v>
      </c>
      <c r="K4691" s="2510">
        <v>38325.0</v>
      </c>
      <c r="L4691" s="2510">
        <v>38325.0</v>
      </c>
      <c r="M4691" s="2508">
        <v>15.0</v>
      </c>
      <c r="N4691" s="2508">
        <v>127.0</v>
      </c>
      <c r="O4691" s="2508">
        <v>1.0</v>
      </c>
      <c r="P4691" s="2508">
        <v>0.0</v>
      </c>
    </row>
    <row r="4692">
      <c r="A4692" s="2505" t="s">
        <v>16</v>
      </c>
      <c r="B4692" s="2505" t="s">
        <v>783</v>
      </c>
      <c r="C4692" s="2506">
        <v>45719.583333333336</v>
      </c>
      <c r="D4692" s="2506">
        <v>45722.583333333336</v>
      </c>
      <c r="E4692" s="2508">
        <v>72.0</v>
      </c>
      <c r="F4692" s="2508" t="s">
        <v>172</v>
      </c>
      <c r="G4692" s="2508">
        <v>3.0</v>
      </c>
      <c r="H4692" s="2508">
        <v>5.0</v>
      </c>
      <c r="I4692" s="2508">
        <v>949.0</v>
      </c>
      <c r="J4692" s="2508">
        <v>19.0</v>
      </c>
      <c r="K4692" s="2510">
        <v>1132500.0</v>
      </c>
      <c r="L4692" s="2510">
        <v>161786.0</v>
      </c>
      <c r="M4692" s="2508">
        <v>3.0</v>
      </c>
      <c r="N4692" s="2508">
        <v>537.0</v>
      </c>
      <c r="O4692" s="2508">
        <v>7.0</v>
      </c>
      <c r="P4692" s="2508">
        <v>0.1</v>
      </c>
    </row>
    <row r="4693">
      <c r="A4693" s="2505" t="s">
        <v>782</v>
      </c>
      <c r="B4693" s="2505" t="s">
        <v>783</v>
      </c>
      <c r="C4693" s="2506">
        <v>45502.625</v>
      </c>
      <c r="D4693" s="2506">
        <v>45505.583333333336</v>
      </c>
      <c r="E4693" s="2508">
        <v>71.0</v>
      </c>
      <c r="F4693" s="2508" t="s">
        <v>601</v>
      </c>
      <c r="G4693" s="2508">
        <v>2.0</v>
      </c>
      <c r="H4693" s="2508">
        <v>170.0</v>
      </c>
      <c r="I4693" s="2508">
        <v>0.0</v>
      </c>
      <c r="J4693" s="2508">
        <v>176.0</v>
      </c>
      <c r="K4693" s="2510">
        <v>0.0</v>
      </c>
      <c r="L4693" s="2510">
        <v>0.0</v>
      </c>
      <c r="M4693" s="2508">
        <v>171.0</v>
      </c>
      <c r="N4693" s="2508">
        <v>0.0</v>
      </c>
      <c r="O4693" s="2508">
        <v>0.0</v>
      </c>
      <c r="P4693" s="2508">
        <v>0.0</v>
      </c>
    </row>
    <row r="4694">
      <c r="A4694" s="2505" t="s">
        <v>46</v>
      </c>
      <c r="B4694" s="2505" t="s">
        <v>783</v>
      </c>
      <c r="C4694" s="2506">
        <v>45509.625</v>
      </c>
      <c r="D4694" s="2506">
        <v>45512.583333333336</v>
      </c>
      <c r="E4694" s="2508">
        <v>71.0</v>
      </c>
      <c r="F4694" s="2508" t="s">
        <v>601</v>
      </c>
      <c r="G4694" s="2508">
        <v>7.0</v>
      </c>
      <c r="H4694" s="2508">
        <v>15.0</v>
      </c>
      <c r="I4694" s="2508">
        <v>842.0</v>
      </c>
      <c r="J4694" s="2508">
        <v>19.0</v>
      </c>
      <c r="K4694" s="2510">
        <v>857440.0</v>
      </c>
      <c r="L4694" s="2510">
        <v>857440.0</v>
      </c>
      <c r="M4694" s="2508">
        <v>1.0</v>
      </c>
      <c r="N4694" s="2508">
        <v>641.0</v>
      </c>
      <c r="O4694" s="2508">
        <v>1.0</v>
      </c>
      <c r="P4694" s="2508">
        <v>0.0</v>
      </c>
    </row>
    <row r="4695">
      <c r="A4695" s="2505" t="s">
        <v>45</v>
      </c>
      <c r="B4695" s="2505" t="s">
        <v>783</v>
      </c>
      <c r="C4695" s="2506">
        <v>45516.625</v>
      </c>
      <c r="D4695" s="2506">
        <v>45519.583333333336</v>
      </c>
      <c r="E4695" s="2508">
        <v>71.0</v>
      </c>
      <c r="F4695" s="2508" t="s">
        <v>601</v>
      </c>
      <c r="G4695" s="2508">
        <v>6.0</v>
      </c>
      <c r="H4695" s="2508">
        <v>162.0</v>
      </c>
      <c r="I4695" s="2508">
        <v>0.0</v>
      </c>
      <c r="J4695" s="2508">
        <v>176.0</v>
      </c>
      <c r="K4695" s="2510">
        <v>0.0</v>
      </c>
      <c r="L4695" s="2510">
        <v>0.0</v>
      </c>
      <c r="M4695" s="2508">
        <v>173.0</v>
      </c>
      <c r="N4695" s="2508">
        <v>0.0</v>
      </c>
      <c r="O4695" s="2508">
        <v>0.0</v>
      </c>
      <c r="P4695" s="2508">
        <v>0.0</v>
      </c>
    </row>
    <row r="4696">
      <c r="A4696" s="2505" t="s">
        <v>44</v>
      </c>
      <c r="B4696" s="2505" t="s">
        <v>783</v>
      </c>
      <c r="C4696" s="2506">
        <v>45523.625</v>
      </c>
      <c r="D4696" s="2506">
        <v>45526.583333333336</v>
      </c>
      <c r="E4696" s="2508">
        <v>71.0</v>
      </c>
      <c r="F4696" s="2508" t="s">
        <v>601</v>
      </c>
      <c r="G4696" s="2508">
        <v>4.0</v>
      </c>
      <c r="H4696" s="2508">
        <v>172.0</v>
      </c>
      <c r="I4696" s="2508">
        <v>0.0</v>
      </c>
      <c r="J4696" s="2508">
        <v>182.0</v>
      </c>
      <c r="K4696" s="2510">
        <v>0.0</v>
      </c>
      <c r="L4696" s="2510">
        <v>0.0</v>
      </c>
      <c r="M4696" s="2508">
        <v>180.0</v>
      </c>
      <c r="N4696" s="2508">
        <v>0.0</v>
      </c>
      <c r="O4696" s="2508">
        <v>0.0</v>
      </c>
      <c r="P4696" s="2508">
        <v>0.0</v>
      </c>
    </row>
    <row r="4697">
      <c r="A4697" s="2505" t="s">
        <v>43</v>
      </c>
      <c r="B4697" s="2505" t="s">
        <v>783</v>
      </c>
      <c r="C4697" s="2506">
        <v>45530.625</v>
      </c>
      <c r="D4697" s="2506">
        <v>45533.583333333336</v>
      </c>
      <c r="E4697" s="2508">
        <v>71.0</v>
      </c>
      <c r="F4697" s="2508" t="s">
        <v>601</v>
      </c>
      <c r="G4697" s="2508">
        <v>2.0</v>
      </c>
      <c r="H4697" s="2508">
        <v>13.0</v>
      </c>
      <c r="I4697" s="2508">
        <v>839.0</v>
      </c>
      <c r="J4697" s="2508">
        <v>12.0</v>
      </c>
      <c r="K4697" s="2510">
        <v>1058750.0</v>
      </c>
      <c r="L4697" s="2510">
        <v>352917.0</v>
      </c>
      <c r="M4697" s="2508">
        <v>3.0</v>
      </c>
      <c r="N4697" s="2508">
        <v>264.0</v>
      </c>
      <c r="O4697" s="2508">
        <v>3.0</v>
      </c>
      <c r="P4697" s="2508">
        <v>0.0</v>
      </c>
    </row>
    <row r="4698">
      <c r="A4698" s="2505" t="s">
        <v>42</v>
      </c>
      <c r="B4698" s="2505" t="s">
        <v>783</v>
      </c>
      <c r="C4698" s="2506">
        <v>45537.708333333336</v>
      </c>
      <c r="D4698" s="2506">
        <v>45540.666666666664</v>
      </c>
      <c r="E4698" s="2508">
        <v>71.0</v>
      </c>
      <c r="F4698" s="2508" t="s">
        <v>601</v>
      </c>
      <c r="G4698" s="2508">
        <v>6.0</v>
      </c>
      <c r="H4698" s="2508">
        <v>8.0</v>
      </c>
      <c r="I4698" s="2508">
        <v>922.0</v>
      </c>
      <c r="J4698" s="2508">
        <v>9.0</v>
      </c>
      <c r="K4698" s="2510">
        <v>1700925.0</v>
      </c>
      <c r="L4698" s="2510">
        <v>283488.0</v>
      </c>
      <c r="M4698" s="2508">
        <v>6.0</v>
      </c>
      <c r="N4698" s="2508">
        <v>212.0</v>
      </c>
      <c r="O4698" s="2508">
        <v>6.0</v>
      </c>
      <c r="P4698" s="2508">
        <v>0.1</v>
      </c>
    </row>
    <row r="4699">
      <c r="A4699" s="2505" t="s">
        <v>41</v>
      </c>
      <c r="B4699" s="2505" t="s">
        <v>783</v>
      </c>
      <c r="C4699" s="2506">
        <v>45544.708333333336</v>
      </c>
      <c r="D4699" s="2506">
        <v>45547.583333333336</v>
      </c>
      <c r="E4699" s="2508">
        <v>69.0</v>
      </c>
      <c r="F4699" s="2508" t="s">
        <v>601</v>
      </c>
      <c r="G4699" s="2508">
        <v>7.0</v>
      </c>
      <c r="H4699" s="2508">
        <v>176.0</v>
      </c>
      <c r="I4699" s="2508">
        <v>0.0</v>
      </c>
      <c r="J4699" s="2508">
        <v>178.0</v>
      </c>
      <c r="K4699" s="2510">
        <v>0.0</v>
      </c>
      <c r="L4699" s="2510">
        <v>0.0</v>
      </c>
      <c r="M4699" s="2508">
        <v>176.0</v>
      </c>
      <c r="N4699" s="2508">
        <v>0.0</v>
      </c>
      <c r="O4699" s="2508">
        <v>0.0</v>
      </c>
      <c r="P4699" s="2508">
        <v>0.0</v>
      </c>
    </row>
    <row r="4700">
      <c r="A4700" s="2505" t="s">
        <v>40</v>
      </c>
      <c r="B4700" s="2505" t="s">
        <v>783</v>
      </c>
      <c r="C4700" s="2506">
        <v>45551.708333333336</v>
      </c>
      <c r="D4700" s="2506">
        <v>45554.583333333336</v>
      </c>
      <c r="E4700" s="2508">
        <v>69.0</v>
      </c>
      <c r="F4700" s="2508" t="s">
        <v>601</v>
      </c>
      <c r="G4700" s="2508">
        <v>7.0</v>
      </c>
      <c r="H4700" s="2508">
        <v>72.0</v>
      </c>
      <c r="I4700" s="2508">
        <v>591.0</v>
      </c>
      <c r="J4700" s="2508">
        <v>67.0</v>
      </c>
      <c r="K4700" s="2510">
        <v>170397.0</v>
      </c>
      <c r="L4700" s="2510">
        <v>170397.0</v>
      </c>
      <c r="M4700" s="2508">
        <v>8.0</v>
      </c>
      <c r="N4700" s="2508">
        <v>127.0</v>
      </c>
      <c r="O4700" s="2508">
        <v>1.0</v>
      </c>
      <c r="P4700" s="2508">
        <v>0.0</v>
      </c>
    </row>
    <row r="4701">
      <c r="A4701" s="2505" t="s">
        <v>39</v>
      </c>
      <c r="B4701" s="2505" t="s">
        <v>783</v>
      </c>
      <c r="C4701" s="2506">
        <v>45558.708333333336</v>
      </c>
      <c r="D4701" s="2506">
        <v>45561.583333333336</v>
      </c>
      <c r="E4701" s="2508">
        <v>69.0</v>
      </c>
      <c r="F4701" s="2508" t="s">
        <v>601</v>
      </c>
      <c r="G4701" s="2508">
        <v>4.0</v>
      </c>
      <c r="H4701" s="2508">
        <v>5.0</v>
      </c>
      <c r="I4701" s="2508">
        <v>921.0</v>
      </c>
      <c r="J4701" s="2508">
        <v>8.0</v>
      </c>
      <c r="K4701" s="2510">
        <v>1353885.0</v>
      </c>
      <c r="L4701" s="2510">
        <v>338471.0</v>
      </c>
      <c r="M4701" s="2508">
        <v>4.0</v>
      </c>
      <c r="N4701" s="2508">
        <v>253.0</v>
      </c>
      <c r="O4701" s="2508">
        <v>4.0</v>
      </c>
      <c r="P4701" s="2508">
        <v>0.1</v>
      </c>
    </row>
    <row r="4702">
      <c r="A4702" s="2505" t="s">
        <v>38</v>
      </c>
      <c r="B4702" s="2505" t="s">
        <v>783</v>
      </c>
      <c r="C4702" s="2506">
        <v>45565.708333333336</v>
      </c>
      <c r="D4702" s="2506">
        <v>45568.583333333336</v>
      </c>
      <c r="E4702" s="2508">
        <v>69.0</v>
      </c>
      <c r="F4702" s="2508" t="s">
        <v>601</v>
      </c>
      <c r="G4702" s="2508">
        <v>7.0</v>
      </c>
      <c r="H4702" s="2508">
        <v>67.0</v>
      </c>
      <c r="I4702" s="2508">
        <v>573.0</v>
      </c>
      <c r="J4702" s="2508">
        <v>66.0</v>
      </c>
      <c r="K4702" s="2510">
        <v>209556.0</v>
      </c>
      <c r="L4702" s="2510">
        <v>209556.0</v>
      </c>
      <c r="M4702" s="2508">
        <v>7.0</v>
      </c>
      <c r="N4702" s="2508">
        <v>157.0</v>
      </c>
      <c r="O4702" s="2508">
        <v>1.0</v>
      </c>
      <c r="P4702" s="2508">
        <v>0.0</v>
      </c>
    </row>
    <row r="4703">
      <c r="A4703" s="2505" t="s">
        <v>37</v>
      </c>
      <c r="B4703" s="2505" t="s">
        <v>783</v>
      </c>
      <c r="C4703" s="2506">
        <v>45572.625</v>
      </c>
      <c r="D4703" s="2506">
        <v>45575.583333333336</v>
      </c>
      <c r="E4703" s="2508">
        <v>71.0</v>
      </c>
      <c r="F4703" s="2508" t="s">
        <v>601</v>
      </c>
      <c r="G4703" s="2508">
        <v>4.0</v>
      </c>
      <c r="H4703" s="2508">
        <v>3.0</v>
      </c>
      <c r="I4703" s="2508">
        <v>967.0</v>
      </c>
      <c r="J4703" s="2508">
        <v>5.0</v>
      </c>
      <c r="K4703" s="2510">
        <v>4662156.0</v>
      </c>
      <c r="L4703" s="2510">
        <v>388513.0</v>
      </c>
      <c r="M4703" s="2508">
        <v>1.0</v>
      </c>
      <c r="N4703" s="2508">
        <v>290.0</v>
      </c>
      <c r="O4703" s="2508">
        <v>12.0</v>
      </c>
      <c r="P4703" s="2508">
        <v>0.2</v>
      </c>
    </row>
    <row r="4704">
      <c r="A4704" s="2505" t="s">
        <v>36</v>
      </c>
      <c r="B4704" s="2505" t="s">
        <v>783</v>
      </c>
      <c r="C4704" s="2506">
        <v>45579.625</v>
      </c>
      <c r="D4704" s="2506">
        <v>45582.583333333336</v>
      </c>
      <c r="E4704" s="2508">
        <v>71.0</v>
      </c>
      <c r="F4704" s="2508" t="s">
        <v>601</v>
      </c>
      <c r="G4704" s="2508">
        <v>8.0</v>
      </c>
      <c r="H4704" s="2508">
        <v>10.0</v>
      </c>
      <c r="I4704" s="2508">
        <v>891.0</v>
      </c>
      <c r="J4704" s="2508">
        <v>11.0</v>
      </c>
      <c r="K4704" s="2510">
        <v>1506493.0</v>
      </c>
      <c r="L4704" s="2510">
        <v>301299.0</v>
      </c>
      <c r="M4704" s="2508">
        <v>6.0</v>
      </c>
      <c r="N4704" s="2508">
        <v>225.0</v>
      </c>
      <c r="O4704" s="2508">
        <v>5.0</v>
      </c>
      <c r="P4704" s="2508">
        <v>0.1</v>
      </c>
    </row>
    <row r="4705">
      <c r="A4705" s="2505" t="s">
        <v>35</v>
      </c>
      <c r="B4705" s="2505" t="s">
        <v>783</v>
      </c>
      <c r="C4705" s="2506">
        <v>45586.625</v>
      </c>
      <c r="D4705" s="2506">
        <v>45589.583333333336</v>
      </c>
      <c r="E4705" s="2508">
        <v>71.0</v>
      </c>
      <c r="F4705" s="2508" t="s">
        <v>601</v>
      </c>
      <c r="G4705" s="2508">
        <v>8.0</v>
      </c>
      <c r="H4705" s="2508">
        <v>174.0</v>
      </c>
      <c r="I4705" s="2508">
        <v>0.0</v>
      </c>
      <c r="J4705" s="2508">
        <v>180.0</v>
      </c>
      <c r="K4705" s="2510">
        <v>0.0</v>
      </c>
      <c r="L4705" s="2510">
        <v>0.0</v>
      </c>
      <c r="M4705" s="2508">
        <v>183.0</v>
      </c>
      <c r="N4705" s="2508">
        <v>0.0</v>
      </c>
      <c r="O4705" s="2508">
        <v>0.0</v>
      </c>
      <c r="P4705" s="2508">
        <v>0.0</v>
      </c>
    </row>
    <row r="4706">
      <c r="A4706" s="2505" t="s">
        <v>34</v>
      </c>
      <c r="B4706" s="2505" t="s">
        <v>783</v>
      </c>
      <c r="C4706" s="2506">
        <v>45593.583333333336</v>
      </c>
      <c r="D4706" s="2506">
        <v>45596.583333333336</v>
      </c>
      <c r="E4706" s="2508">
        <v>72.0</v>
      </c>
      <c r="F4706" s="2508" t="s">
        <v>601</v>
      </c>
      <c r="G4706" s="2508">
        <v>2.0</v>
      </c>
      <c r="H4706" s="2508">
        <v>10.0</v>
      </c>
      <c r="I4706" s="2508">
        <v>880.0</v>
      </c>
      <c r="J4706" s="2508">
        <v>15.0</v>
      </c>
      <c r="K4706" s="2510">
        <v>1443572.0</v>
      </c>
      <c r="L4706" s="2510">
        <v>360893.0</v>
      </c>
      <c r="M4706" s="2508">
        <v>3.0</v>
      </c>
      <c r="N4706" s="2508">
        <v>293.0</v>
      </c>
      <c r="O4706" s="2508">
        <v>4.0</v>
      </c>
      <c r="P4706" s="2508">
        <v>0.1</v>
      </c>
    </row>
    <row r="4707">
      <c r="A4707" s="2505" t="s">
        <v>33</v>
      </c>
      <c r="B4707" s="2505" t="s">
        <v>783</v>
      </c>
      <c r="C4707" s="2506">
        <v>45600.583333333336</v>
      </c>
      <c r="D4707" s="2506">
        <v>45603.583333333336</v>
      </c>
      <c r="E4707" s="2508">
        <v>72.0</v>
      </c>
      <c r="F4707" s="2508" t="s">
        <v>601</v>
      </c>
      <c r="G4707" s="2508">
        <v>7.0</v>
      </c>
      <c r="H4707" s="2508">
        <v>9.0</v>
      </c>
      <c r="I4707" s="2508">
        <v>883.0</v>
      </c>
      <c r="J4707" s="2508">
        <v>11.0</v>
      </c>
      <c r="K4707" s="2510">
        <v>1958395.0</v>
      </c>
      <c r="L4707" s="2510">
        <v>150646.0</v>
      </c>
      <c r="M4707" s="2508">
        <v>11.0</v>
      </c>
      <c r="N4707" s="2508">
        <v>122.0</v>
      </c>
      <c r="O4707" s="2508">
        <v>13.0</v>
      </c>
      <c r="P4707" s="2508">
        <v>0.2</v>
      </c>
    </row>
    <row r="4708">
      <c r="A4708" s="2505" t="s">
        <v>32</v>
      </c>
      <c r="B4708" s="2505" t="s">
        <v>783</v>
      </c>
      <c r="C4708" s="2506">
        <v>45607.583333333336</v>
      </c>
      <c r="D4708" s="2506">
        <v>45610.583333333336</v>
      </c>
      <c r="E4708" s="2508">
        <v>72.0</v>
      </c>
      <c r="F4708" s="2508" t="s">
        <v>601</v>
      </c>
      <c r="G4708" s="2508">
        <v>8.0</v>
      </c>
      <c r="H4708" s="2508">
        <v>16.0</v>
      </c>
      <c r="I4708" s="2508">
        <v>868.0</v>
      </c>
      <c r="J4708" s="2508">
        <v>20.0</v>
      </c>
      <c r="K4708" s="2510">
        <v>1425707.0</v>
      </c>
      <c r="L4708" s="2510">
        <v>285141.0</v>
      </c>
      <c r="M4708" s="2508">
        <v>2.0</v>
      </c>
      <c r="N4708" s="2508">
        <v>231.0</v>
      </c>
      <c r="O4708" s="2508">
        <v>5.0</v>
      </c>
      <c r="P4708" s="2508">
        <v>0.1</v>
      </c>
    </row>
    <row r="4709">
      <c r="A4709" s="2505" t="s">
        <v>31</v>
      </c>
      <c r="B4709" s="2505" t="s">
        <v>783</v>
      </c>
      <c r="C4709" s="2506">
        <v>45614.583333333336</v>
      </c>
      <c r="D4709" s="2506">
        <v>45617.583333333336</v>
      </c>
      <c r="E4709" s="2508">
        <v>72.0</v>
      </c>
      <c r="F4709" s="2508" t="s">
        <v>601</v>
      </c>
      <c r="G4709" s="2508">
        <v>7.0</v>
      </c>
      <c r="H4709" s="2508">
        <v>177.0</v>
      </c>
      <c r="I4709" s="2508">
        <v>0.0</v>
      </c>
      <c r="J4709" s="2508">
        <v>177.0</v>
      </c>
      <c r="K4709" s="2510">
        <v>0.0</v>
      </c>
      <c r="L4709" s="2510">
        <v>0.0</v>
      </c>
      <c r="M4709" s="2508">
        <v>177.0</v>
      </c>
      <c r="N4709" s="2508">
        <v>0.0</v>
      </c>
      <c r="O4709" s="2508">
        <v>0.0</v>
      </c>
      <c r="P4709" s="2508">
        <v>0.0</v>
      </c>
    </row>
    <row r="4710">
      <c r="A4710" s="2505" t="s">
        <v>30</v>
      </c>
      <c r="B4710" s="2505" t="s">
        <v>783</v>
      </c>
      <c r="C4710" s="2506">
        <v>45621.583333333336</v>
      </c>
      <c r="D4710" s="2506">
        <v>45624.583333333336</v>
      </c>
      <c r="E4710" s="2508">
        <v>72.0</v>
      </c>
      <c r="F4710" s="2508" t="s">
        <v>601</v>
      </c>
      <c r="G4710" s="2508">
        <v>2.0</v>
      </c>
      <c r="H4710" s="2508">
        <v>93.0</v>
      </c>
      <c r="I4710" s="2508">
        <v>480.0</v>
      </c>
      <c r="J4710" s="2508">
        <v>108.0</v>
      </c>
      <c r="K4710" s="2510">
        <v>141100.0</v>
      </c>
      <c r="L4710" s="2510">
        <v>141100.0</v>
      </c>
      <c r="M4710" s="2508">
        <v>15.0</v>
      </c>
      <c r="N4710" s="2508">
        <v>115.0</v>
      </c>
      <c r="O4710" s="2508">
        <v>1.0</v>
      </c>
      <c r="P4710" s="2508">
        <v>0.0</v>
      </c>
    </row>
    <row r="4711">
      <c r="A4711" s="2505" t="s">
        <v>29</v>
      </c>
      <c r="B4711" s="2505" t="s">
        <v>783</v>
      </c>
      <c r="C4711" s="2506">
        <v>45628.583333333336</v>
      </c>
      <c r="D4711" s="2506">
        <v>45631.583333333336</v>
      </c>
      <c r="E4711" s="2508">
        <v>72.0</v>
      </c>
      <c r="F4711" s="2508" t="s">
        <v>601</v>
      </c>
      <c r="G4711" s="2508">
        <v>5.0</v>
      </c>
      <c r="H4711" s="2508">
        <v>5.0</v>
      </c>
      <c r="I4711" s="2508">
        <v>938.0</v>
      </c>
      <c r="J4711" s="2508">
        <v>10.0</v>
      </c>
      <c r="K4711" s="2510">
        <v>2054557.0</v>
      </c>
      <c r="L4711" s="2510">
        <v>410911.0</v>
      </c>
      <c r="M4711" s="2508">
        <v>2.0</v>
      </c>
      <c r="N4711" s="2508">
        <v>334.0</v>
      </c>
      <c r="O4711" s="2508">
        <v>5.0</v>
      </c>
      <c r="P4711" s="2508">
        <v>0.1</v>
      </c>
    </row>
    <row r="4712">
      <c r="A4712" s="2505" t="s">
        <v>28</v>
      </c>
      <c r="B4712" s="2505" t="s">
        <v>783</v>
      </c>
      <c r="C4712" s="2506">
        <v>45635.583333333336</v>
      </c>
      <c r="D4712" s="2506">
        <v>45638.583333333336</v>
      </c>
      <c r="E4712" s="2508">
        <v>72.0</v>
      </c>
      <c r="F4712" s="2508" t="s">
        <v>601</v>
      </c>
      <c r="G4712" s="2508">
        <v>7.0</v>
      </c>
      <c r="H4712" s="2508">
        <v>8.0</v>
      </c>
      <c r="I4712" s="2508">
        <v>952.0</v>
      </c>
      <c r="J4712" s="2508">
        <v>9.0</v>
      </c>
      <c r="K4712" s="2510">
        <v>2216641.0</v>
      </c>
      <c r="L4712" s="2510">
        <v>1108321.0</v>
      </c>
      <c r="M4712" s="2508">
        <v>1.0</v>
      </c>
      <c r="N4712" s="2508">
        <v>900.0</v>
      </c>
      <c r="O4712" s="2508">
        <v>2.0</v>
      </c>
      <c r="P4712" s="2508">
        <v>0.0</v>
      </c>
    </row>
    <row r="4713">
      <c r="A4713" s="2505" t="s">
        <v>27</v>
      </c>
      <c r="B4713" s="2505" t="s">
        <v>783</v>
      </c>
      <c r="C4713" s="2506">
        <v>45642.583333333336</v>
      </c>
      <c r="D4713" s="2506">
        <v>45645.583333333336</v>
      </c>
      <c r="E4713" s="2508">
        <v>72.0</v>
      </c>
      <c r="F4713" s="2508" t="s">
        <v>601</v>
      </c>
      <c r="G4713" s="2508">
        <v>7.0</v>
      </c>
      <c r="H4713" s="2508">
        <v>31.0</v>
      </c>
      <c r="I4713" s="2508">
        <v>758.0</v>
      </c>
      <c r="J4713" s="2508">
        <v>35.0</v>
      </c>
      <c r="K4713" s="2510">
        <v>702825.0</v>
      </c>
      <c r="L4713" s="2510">
        <v>351413.0</v>
      </c>
      <c r="M4713" s="2508">
        <v>6.0</v>
      </c>
      <c r="N4713" s="2508">
        <v>285.0</v>
      </c>
      <c r="O4713" s="2508">
        <v>2.0</v>
      </c>
      <c r="P4713" s="2508">
        <v>0.0</v>
      </c>
    </row>
    <row r="4714">
      <c r="A4714" s="2505" t="s">
        <v>26</v>
      </c>
      <c r="B4714" s="2505" t="s">
        <v>783</v>
      </c>
      <c r="C4714" s="2506">
        <v>45649.583333333336</v>
      </c>
      <c r="D4714" s="2506">
        <v>45652.583333333336</v>
      </c>
      <c r="E4714" s="2508">
        <v>72.0</v>
      </c>
      <c r="F4714" s="2508" t="s">
        <v>601</v>
      </c>
      <c r="G4714" s="2508">
        <v>6.0</v>
      </c>
      <c r="H4714" s="2508">
        <v>166.0</v>
      </c>
      <c r="I4714" s="2508">
        <v>0.0</v>
      </c>
      <c r="J4714" s="2508">
        <v>177.0</v>
      </c>
      <c r="K4714" s="2510">
        <v>0.0</v>
      </c>
      <c r="L4714" s="2510">
        <v>0.0</v>
      </c>
      <c r="M4714" s="2508">
        <v>173.0</v>
      </c>
      <c r="N4714" s="2508">
        <v>0.0</v>
      </c>
      <c r="O4714" s="2508">
        <v>0.0</v>
      </c>
      <c r="P4714" s="2508">
        <v>0.0</v>
      </c>
    </row>
    <row r="4715">
      <c r="A4715" s="2505" t="s">
        <v>25</v>
      </c>
      <c r="B4715" s="2505" t="s">
        <v>783</v>
      </c>
      <c r="C4715" s="2506">
        <v>45656.583333333336</v>
      </c>
      <c r="D4715" s="2506">
        <v>45659.583333333336</v>
      </c>
      <c r="E4715" s="2508">
        <v>72.0</v>
      </c>
      <c r="F4715" s="2508" t="s">
        <v>601</v>
      </c>
      <c r="G4715" s="2508">
        <v>1.0</v>
      </c>
      <c r="H4715" s="2508">
        <v>168.0</v>
      </c>
      <c r="I4715" s="2508">
        <v>0.0</v>
      </c>
      <c r="J4715" s="2508">
        <v>171.0</v>
      </c>
      <c r="K4715" s="2510">
        <v>0.0</v>
      </c>
      <c r="L4715" s="2510">
        <v>0.0</v>
      </c>
      <c r="M4715" s="2508">
        <v>179.0</v>
      </c>
      <c r="N4715" s="2508">
        <v>0.0</v>
      </c>
      <c r="O4715" s="2508">
        <v>0.0</v>
      </c>
      <c r="P4715" s="2508">
        <v>0.0</v>
      </c>
    </row>
    <row r="4716">
      <c r="A4716" s="2505" t="s">
        <v>24</v>
      </c>
      <c r="B4716" s="2505" t="s">
        <v>783</v>
      </c>
      <c r="C4716" s="2506">
        <v>45663.583333333336</v>
      </c>
      <c r="D4716" s="2506">
        <v>45666.583333333336</v>
      </c>
      <c r="E4716" s="2508">
        <v>72.0</v>
      </c>
      <c r="F4716" s="2508" t="s">
        <v>601</v>
      </c>
      <c r="G4716" s="2508">
        <v>1.0</v>
      </c>
      <c r="H4716" s="2508">
        <v>1.0</v>
      </c>
      <c r="I4716" s="2508">
        <v>1000.0</v>
      </c>
      <c r="J4716" s="2508">
        <v>2.0</v>
      </c>
      <c r="K4716" s="2510">
        <v>5678498.0</v>
      </c>
      <c r="L4716" s="2510">
        <v>2839249.0</v>
      </c>
      <c r="M4716" s="2508">
        <v>1.0</v>
      </c>
      <c r="N4716" s="2508">
        <v>2304.0</v>
      </c>
      <c r="O4716" s="2508">
        <v>2.0</v>
      </c>
      <c r="P4716" s="2508">
        <v>0.0</v>
      </c>
    </row>
    <row r="4717">
      <c r="A4717" s="2505" t="s">
        <v>23</v>
      </c>
      <c r="B4717" s="2505" t="s">
        <v>783</v>
      </c>
      <c r="C4717" s="2506">
        <v>45670.583333333336</v>
      </c>
      <c r="D4717" s="2506">
        <v>45673.583333333336</v>
      </c>
      <c r="E4717" s="2508">
        <v>72.0</v>
      </c>
      <c r="F4717" s="2508" t="s">
        <v>601</v>
      </c>
      <c r="G4717" s="2508">
        <v>8.0</v>
      </c>
      <c r="H4717" s="2508">
        <v>1.0</v>
      </c>
      <c r="I4717" s="2508">
        <v>983.0</v>
      </c>
      <c r="J4717" s="2508">
        <v>3.0</v>
      </c>
      <c r="K4717" s="2510">
        <v>4383561.0</v>
      </c>
      <c r="L4717" s="2510">
        <v>730594.0</v>
      </c>
      <c r="M4717" s="2508">
        <v>2.0</v>
      </c>
      <c r="N4717" s="2508">
        <v>593.0</v>
      </c>
      <c r="O4717" s="2508">
        <v>6.0</v>
      </c>
      <c r="P4717" s="2508">
        <v>0.1</v>
      </c>
    </row>
    <row r="4718">
      <c r="A4718" s="2505" t="s">
        <v>22</v>
      </c>
      <c r="B4718" s="2505" t="s">
        <v>783</v>
      </c>
      <c r="C4718" s="2506">
        <v>45677.583333333336</v>
      </c>
      <c r="D4718" s="2506">
        <v>45680.583333333336</v>
      </c>
      <c r="E4718" s="2508">
        <v>72.0</v>
      </c>
      <c r="F4718" s="2508" t="s">
        <v>601</v>
      </c>
      <c r="G4718" s="2508">
        <v>8.0</v>
      </c>
      <c r="H4718" s="2508">
        <v>1.0</v>
      </c>
      <c r="I4718" s="2508">
        <v>1000.0</v>
      </c>
      <c r="J4718" s="2508">
        <v>2.0</v>
      </c>
      <c r="K4718" s="2510">
        <v>1.1387684E7</v>
      </c>
      <c r="L4718" s="2510">
        <v>1897947.0</v>
      </c>
      <c r="M4718" s="2508">
        <v>1.0</v>
      </c>
      <c r="N4718" s="2508">
        <v>1540.0</v>
      </c>
      <c r="O4718" s="2508">
        <v>6.0</v>
      </c>
      <c r="P4718" s="2508">
        <v>0.1</v>
      </c>
    </row>
    <row r="4719">
      <c r="A4719" s="2505" t="s">
        <v>21</v>
      </c>
      <c r="B4719" s="2505" t="s">
        <v>783</v>
      </c>
      <c r="C4719" s="2506">
        <v>45684.583333333336</v>
      </c>
      <c r="D4719" s="2506">
        <v>45687.583333333336</v>
      </c>
      <c r="E4719" s="2508">
        <v>72.0</v>
      </c>
      <c r="F4719" s="2508" t="s">
        <v>601</v>
      </c>
      <c r="G4719" s="2508">
        <v>8.0</v>
      </c>
      <c r="H4719" s="2508">
        <v>16.0</v>
      </c>
      <c r="I4719" s="2508">
        <v>882.0</v>
      </c>
      <c r="J4719" s="2508">
        <v>16.0</v>
      </c>
      <c r="K4719" s="2510">
        <v>1575524.0</v>
      </c>
      <c r="L4719" s="2510">
        <v>393881.0</v>
      </c>
      <c r="M4719" s="2508">
        <v>5.0</v>
      </c>
      <c r="N4719" s="2508">
        <v>320.0</v>
      </c>
      <c r="O4719" s="2508">
        <v>4.0</v>
      </c>
      <c r="P4719" s="2508">
        <v>0.1</v>
      </c>
    </row>
    <row r="4720">
      <c r="A4720" s="2505" t="s">
        <v>20</v>
      </c>
      <c r="B4720" s="2505" t="s">
        <v>783</v>
      </c>
      <c r="C4720" s="2506">
        <v>45691.583333333336</v>
      </c>
      <c r="D4720" s="2506">
        <v>45694.583333333336</v>
      </c>
      <c r="E4720" s="2508">
        <v>72.0</v>
      </c>
      <c r="F4720" s="2508" t="s">
        <v>601</v>
      </c>
      <c r="G4720" s="2508">
        <v>7.0</v>
      </c>
      <c r="H4720" s="2508">
        <v>8.0</v>
      </c>
      <c r="I4720" s="2508">
        <v>930.0</v>
      </c>
      <c r="J4720" s="2508">
        <v>11.0</v>
      </c>
      <c r="K4720" s="2510">
        <v>2397454.0</v>
      </c>
      <c r="L4720" s="2510">
        <v>479491.0</v>
      </c>
      <c r="M4720" s="2508">
        <v>6.0</v>
      </c>
      <c r="N4720" s="2508">
        <v>389.0</v>
      </c>
      <c r="O4720" s="2508">
        <v>5.0</v>
      </c>
      <c r="P4720" s="2508">
        <v>0.1</v>
      </c>
    </row>
    <row r="4721">
      <c r="A4721" s="2505" t="s">
        <v>19</v>
      </c>
      <c r="B4721" s="2505" t="s">
        <v>783</v>
      </c>
      <c r="C4721" s="2506">
        <v>45698.583333333336</v>
      </c>
      <c r="D4721" s="2506">
        <v>45701.583333333336</v>
      </c>
      <c r="E4721" s="2508">
        <v>72.0</v>
      </c>
      <c r="F4721" s="2508" t="s">
        <v>601</v>
      </c>
      <c r="G4721" s="2508">
        <v>7.0</v>
      </c>
      <c r="H4721" s="2508">
        <v>164.0</v>
      </c>
      <c r="I4721" s="2508">
        <v>0.0</v>
      </c>
      <c r="J4721" s="2508">
        <v>169.0</v>
      </c>
      <c r="K4721" s="2510">
        <v>0.0</v>
      </c>
      <c r="L4721" s="2510">
        <v>0.0</v>
      </c>
      <c r="M4721" s="2508">
        <v>169.0</v>
      </c>
      <c r="N4721" s="2508">
        <v>0.0</v>
      </c>
      <c r="O4721" s="2508">
        <v>0.0</v>
      </c>
      <c r="P4721" s="2508">
        <v>0.0</v>
      </c>
    </row>
    <row r="4722">
      <c r="A4722" s="2505" t="s">
        <v>18</v>
      </c>
      <c r="B4722" s="2505" t="s">
        <v>783</v>
      </c>
      <c r="C4722" s="2506">
        <v>45705.583333333336</v>
      </c>
      <c r="D4722" s="2506">
        <v>45708.583333333336</v>
      </c>
      <c r="E4722" s="2508">
        <v>72.0</v>
      </c>
      <c r="F4722" s="2508" t="s">
        <v>601</v>
      </c>
      <c r="G4722" s="2508">
        <v>1.0</v>
      </c>
      <c r="H4722" s="2508">
        <v>3.0</v>
      </c>
      <c r="I4722" s="2508">
        <v>963.0</v>
      </c>
      <c r="J4722" s="2508">
        <v>2.0</v>
      </c>
      <c r="K4722" s="2510">
        <v>5374644.0</v>
      </c>
      <c r="L4722" s="2510">
        <v>895774.0</v>
      </c>
      <c r="M4722" s="2508">
        <v>3.0</v>
      </c>
      <c r="N4722" s="2508">
        <v>727.0</v>
      </c>
      <c r="O4722" s="2508">
        <v>6.0</v>
      </c>
      <c r="P4722" s="2508">
        <v>0.1</v>
      </c>
    </row>
    <row r="4723">
      <c r="A4723" s="2505" t="s">
        <v>17</v>
      </c>
      <c r="B4723" s="2505" t="s">
        <v>783</v>
      </c>
      <c r="C4723" s="2506">
        <v>45712.583333333336</v>
      </c>
      <c r="D4723" s="2506">
        <v>45715.583333333336</v>
      </c>
      <c r="E4723" s="2508">
        <v>72.0</v>
      </c>
      <c r="F4723" s="2508" t="s">
        <v>601</v>
      </c>
      <c r="G4723" s="2508">
        <v>8.0</v>
      </c>
      <c r="H4723" s="2508">
        <v>26.0</v>
      </c>
      <c r="I4723" s="2508">
        <v>792.0</v>
      </c>
      <c r="J4723" s="2508">
        <v>25.0</v>
      </c>
      <c r="K4723" s="2510">
        <v>877622.0</v>
      </c>
      <c r="L4723" s="2510">
        <v>219406.0</v>
      </c>
      <c r="M4723" s="2508">
        <v>10.0</v>
      </c>
      <c r="N4723" s="2508">
        <v>178.0</v>
      </c>
      <c r="O4723" s="2508">
        <v>4.0</v>
      </c>
      <c r="P4723" s="2508">
        <v>0.1</v>
      </c>
    </row>
    <row r="4724">
      <c r="A4724" s="2505" t="s">
        <v>16</v>
      </c>
      <c r="B4724" s="2505" t="s">
        <v>783</v>
      </c>
      <c r="C4724" s="2506">
        <v>45719.583333333336</v>
      </c>
      <c r="D4724" s="2506">
        <v>45722.583333333336</v>
      </c>
      <c r="E4724" s="2508">
        <v>72.0</v>
      </c>
      <c r="F4724" s="2508" t="s">
        <v>601</v>
      </c>
      <c r="G4724" s="2508">
        <v>7.0</v>
      </c>
      <c r="H4724" s="2508">
        <v>162.0</v>
      </c>
      <c r="I4724" s="2508">
        <v>0.0</v>
      </c>
      <c r="J4724" s="2508">
        <v>169.0</v>
      </c>
      <c r="K4724" s="2510">
        <v>0.0</v>
      </c>
      <c r="L4724" s="2510">
        <v>0.0</v>
      </c>
      <c r="M4724" s="2508">
        <v>178.0</v>
      </c>
      <c r="N4724" s="2508">
        <v>0.0</v>
      </c>
      <c r="O4724" s="2508">
        <v>0.0</v>
      </c>
      <c r="P4724" s="2508">
        <v>0.0</v>
      </c>
    </row>
    <row r="4725">
      <c r="A4725" s="2505" t="s">
        <v>782</v>
      </c>
      <c r="B4725" s="2505" t="s">
        <v>783</v>
      </c>
      <c r="C4725" s="2506">
        <v>45502.625</v>
      </c>
      <c r="D4725" s="2506">
        <v>45505.583333333336</v>
      </c>
      <c r="E4725" s="2508">
        <v>71.0</v>
      </c>
      <c r="F4725" s="2508" t="s">
        <v>717</v>
      </c>
      <c r="G4725" s="2508">
        <v>4.0</v>
      </c>
      <c r="H4725" s="2508">
        <v>166.0</v>
      </c>
      <c r="I4725" s="2508">
        <v>59.0</v>
      </c>
      <c r="J4725" s="2508">
        <v>169.0</v>
      </c>
      <c r="K4725" s="2510">
        <v>2457.0</v>
      </c>
      <c r="L4725" s="2510">
        <v>2457.0</v>
      </c>
      <c r="M4725" s="2508">
        <v>143.0</v>
      </c>
      <c r="N4725" s="2508">
        <v>9.0</v>
      </c>
      <c r="O4725" s="2508">
        <v>1.0</v>
      </c>
      <c r="P4725" s="2508">
        <v>0.0</v>
      </c>
    </row>
    <row r="4726">
      <c r="A4726" s="2505" t="s">
        <v>46</v>
      </c>
      <c r="B4726" s="2505" t="s">
        <v>783</v>
      </c>
      <c r="C4726" s="2506">
        <v>45509.625</v>
      </c>
      <c r="D4726" s="2506">
        <v>45512.583333333336</v>
      </c>
      <c r="E4726" s="2508">
        <v>71.0</v>
      </c>
      <c r="F4726" s="2508" t="s">
        <v>717</v>
      </c>
      <c r="G4726" s="2508">
        <v>2.0</v>
      </c>
      <c r="H4726" s="2508">
        <v>156.0</v>
      </c>
      <c r="I4726" s="2508">
        <v>141.0</v>
      </c>
      <c r="J4726" s="2508">
        <v>162.0</v>
      </c>
      <c r="K4726" s="2510">
        <v>9504.0</v>
      </c>
      <c r="L4726" s="2510">
        <v>4752.0</v>
      </c>
      <c r="M4726" s="2508">
        <v>103.0</v>
      </c>
      <c r="N4726" s="2508">
        <v>17.0</v>
      </c>
      <c r="O4726" s="2508">
        <v>2.0</v>
      </c>
      <c r="P4726" s="2508">
        <v>0.0</v>
      </c>
    </row>
    <row r="4727">
      <c r="A4727" s="2505" t="s">
        <v>45</v>
      </c>
      <c r="B4727" s="2505" t="s">
        <v>783</v>
      </c>
      <c r="C4727" s="2506">
        <v>45516.625</v>
      </c>
      <c r="D4727" s="2506">
        <v>45519.583333333336</v>
      </c>
      <c r="E4727" s="2508">
        <v>71.0</v>
      </c>
      <c r="F4727" s="2508" t="s">
        <v>717</v>
      </c>
      <c r="G4727" s="2508">
        <v>6.0</v>
      </c>
      <c r="H4727" s="2508">
        <v>162.0</v>
      </c>
      <c r="I4727" s="2508">
        <v>0.0</v>
      </c>
      <c r="J4727" s="2508">
        <v>175.0</v>
      </c>
      <c r="K4727" s="2510">
        <v>0.0</v>
      </c>
      <c r="L4727" s="2510">
        <v>0.0</v>
      </c>
      <c r="M4727" s="2508">
        <v>172.0</v>
      </c>
      <c r="N4727" s="2508">
        <v>0.0</v>
      </c>
      <c r="O4727" s="2508">
        <v>0.0</v>
      </c>
      <c r="P4727" s="2508">
        <v>0.0</v>
      </c>
    </row>
    <row r="4728">
      <c r="A4728" s="2505" t="s">
        <v>44</v>
      </c>
      <c r="B4728" s="2505" t="s">
        <v>783</v>
      </c>
      <c r="C4728" s="2506">
        <v>45523.625</v>
      </c>
      <c r="D4728" s="2506">
        <v>45526.583333333336</v>
      </c>
      <c r="E4728" s="2508">
        <v>71.0</v>
      </c>
      <c r="F4728" s="2508" t="s">
        <v>717</v>
      </c>
      <c r="G4728" s="2508">
        <v>2.0</v>
      </c>
      <c r="H4728" s="2508">
        <v>170.0</v>
      </c>
      <c r="I4728" s="2508">
        <v>35.0</v>
      </c>
      <c r="J4728" s="2508">
        <v>167.0</v>
      </c>
      <c r="K4728" s="2510">
        <v>5163.0</v>
      </c>
      <c r="L4728" s="2510">
        <v>1721.0</v>
      </c>
      <c r="M4728" s="2508">
        <v>162.0</v>
      </c>
      <c r="N4728" s="2508">
        <v>6.0</v>
      </c>
      <c r="O4728" s="2508">
        <v>3.0</v>
      </c>
      <c r="P4728" s="2508">
        <v>0.0</v>
      </c>
    </row>
    <row r="4729">
      <c r="A4729" s="2505" t="s">
        <v>43</v>
      </c>
      <c r="B4729" s="2505" t="s">
        <v>783</v>
      </c>
      <c r="C4729" s="2506">
        <v>45530.625</v>
      </c>
      <c r="D4729" s="2506">
        <v>45533.583333333336</v>
      </c>
      <c r="E4729" s="2508">
        <v>71.0</v>
      </c>
      <c r="F4729" s="2508" t="s">
        <v>717</v>
      </c>
      <c r="G4729" s="2508">
        <v>2.0</v>
      </c>
      <c r="H4729" s="2508">
        <v>158.0</v>
      </c>
      <c r="I4729" s="2508">
        <v>113.0</v>
      </c>
      <c r="J4729" s="2508">
        <v>160.0</v>
      </c>
      <c r="K4729" s="2510">
        <v>9008.0</v>
      </c>
      <c r="L4729" s="2510">
        <v>3003.0</v>
      </c>
      <c r="M4729" s="2508">
        <v>130.0</v>
      </c>
      <c r="N4729" s="2508">
        <v>11.0</v>
      </c>
      <c r="O4729" s="2508">
        <v>3.0</v>
      </c>
      <c r="P4729" s="2508">
        <v>0.0</v>
      </c>
    </row>
    <row r="4730">
      <c r="A4730" s="2505" t="s">
        <v>42</v>
      </c>
      <c r="B4730" s="2505" t="s">
        <v>783</v>
      </c>
      <c r="C4730" s="2506">
        <v>45537.708333333336</v>
      </c>
      <c r="D4730" s="2506">
        <v>45540.666666666664</v>
      </c>
      <c r="E4730" s="2508">
        <v>71.0</v>
      </c>
      <c r="F4730" s="2508" t="s">
        <v>717</v>
      </c>
      <c r="G4730" s="2508">
        <v>2.0</v>
      </c>
      <c r="H4730" s="2508">
        <v>173.0</v>
      </c>
      <c r="I4730" s="2508">
        <v>0.0</v>
      </c>
      <c r="J4730" s="2508">
        <v>174.0</v>
      </c>
      <c r="K4730" s="2510">
        <v>0.0</v>
      </c>
      <c r="L4730" s="2510">
        <v>0.0</v>
      </c>
      <c r="M4730" s="2508">
        <v>179.0</v>
      </c>
      <c r="N4730" s="2508">
        <v>0.0</v>
      </c>
      <c r="O4730" s="2508">
        <v>0.0</v>
      </c>
      <c r="P4730" s="2508">
        <v>0.0</v>
      </c>
    </row>
    <row r="4731">
      <c r="A4731" s="2505" t="s">
        <v>41</v>
      </c>
      <c r="B4731" s="2505" t="s">
        <v>783</v>
      </c>
      <c r="C4731" s="2506">
        <v>45544.708333333336</v>
      </c>
      <c r="D4731" s="2506">
        <v>45547.583333333336</v>
      </c>
      <c r="E4731" s="2508">
        <v>69.0</v>
      </c>
      <c r="F4731" s="2508" t="s">
        <v>717</v>
      </c>
      <c r="G4731" s="2508">
        <v>2.0</v>
      </c>
      <c r="H4731" s="2508">
        <v>142.0</v>
      </c>
      <c r="I4731" s="2508">
        <v>252.0</v>
      </c>
      <c r="J4731" s="2508">
        <v>155.0</v>
      </c>
      <c r="K4731" s="2510">
        <v>20694.0</v>
      </c>
      <c r="L4731" s="2510">
        <v>6898.0</v>
      </c>
      <c r="M4731" s="2508">
        <v>76.0</v>
      </c>
      <c r="N4731" s="2508">
        <v>25.0</v>
      </c>
      <c r="O4731" s="2508">
        <v>3.0</v>
      </c>
      <c r="P4731" s="2508">
        <v>0.0</v>
      </c>
    </row>
    <row r="4732">
      <c r="A4732" s="2505" t="s">
        <v>40</v>
      </c>
      <c r="B4732" s="2505" t="s">
        <v>783</v>
      </c>
      <c r="C4732" s="2506">
        <v>45551.708333333336</v>
      </c>
      <c r="D4732" s="2506">
        <v>45554.583333333336</v>
      </c>
      <c r="E4732" s="2508">
        <v>69.0</v>
      </c>
      <c r="F4732" s="2508" t="s">
        <v>717</v>
      </c>
      <c r="G4732" s="2508">
        <v>2.0</v>
      </c>
      <c r="H4732" s="2508">
        <v>168.0</v>
      </c>
      <c r="I4732" s="2508">
        <v>51.0</v>
      </c>
      <c r="J4732" s="2508">
        <v>166.0</v>
      </c>
      <c r="K4732" s="2510">
        <v>3654.0</v>
      </c>
      <c r="L4732" s="2510">
        <v>1827.0</v>
      </c>
      <c r="M4732" s="2508">
        <v>155.0</v>
      </c>
      <c r="N4732" s="2508">
        <v>7.0</v>
      </c>
      <c r="O4732" s="2508">
        <v>2.0</v>
      </c>
      <c r="P4732" s="2508">
        <v>0.0</v>
      </c>
    </row>
    <row r="4733">
      <c r="A4733" s="2505" t="s">
        <v>39</v>
      </c>
      <c r="B4733" s="2505" t="s">
        <v>783</v>
      </c>
      <c r="C4733" s="2506">
        <v>45558.708333333336</v>
      </c>
      <c r="D4733" s="2506">
        <v>45561.583333333336</v>
      </c>
      <c r="E4733" s="2508">
        <v>69.0</v>
      </c>
      <c r="F4733" s="2508" t="s">
        <v>717</v>
      </c>
      <c r="G4733" s="2508">
        <v>2.0</v>
      </c>
      <c r="H4733" s="2508">
        <v>167.0</v>
      </c>
      <c r="I4733" s="2508">
        <v>131.0</v>
      </c>
      <c r="J4733" s="2508">
        <v>167.0</v>
      </c>
      <c r="K4733" s="2510">
        <v>18481.0</v>
      </c>
      <c r="L4733" s="2510">
        <v>3696.0</v>
      </c>
      <c r="M4733" s="2508">
        <v>129.0</v>
      </c>
      <c r="N4733" s="2508">
        <v>13.0</v>
      </c>
      <c r="O4733" s="2508">
        <v>5.0</v>
      </c>
      <c r="P4733" s="2508">
        <v>0.1</v>
      </c>
    </row>
    <row r="4734">
      <c r="A4734" s="2505" t="s">
        <v>38</v>
      </c>
      <c r="B4734" s="2505" t="s">
        <v>783</v>
      </c>
      <c r="C4734" s="2506">
        <v>45565.708333333336</v>
      </c>
      <c r="D4734" s="2506">
        <v>45568.583333333336</v>
      </c>
      <c r="E4734" s="2508">
        <v>69.0</v>
      </c>
      <c r="F4734" s="2508" t="s">
        <v>717</v>
      </c>
      <c r="G4734" s="2508">
        <v>3.0</v>
      </c>
      <c r="H4734" s="2508">
        <v>163.0</v>
      </c>
      <c r="I4734" s="2508">
        <v>55.0</v>
      </c>
      <c r="J4734" s="2508">
        <v>172.0</v>
      </c>
      <c r="K4734" s="2510">
        <v>2892.0</v>
      </c>
      <c r="L4734" s="2510">
        <v>2892.0</v>
      </c>
      <c r="M4734" s="2508">
        <v>139.0</v>
      </c>
      <c r="N4734" s="2508">
        <v>11.0</v>
      </c>
      <c r="O4734" s="2508">
        <v>1.0</v>
      </c>
      <c r="P4734" s="2508">
        <v>0.0</v>
      </c>
    </row>
    <row r="4735">
      <c r="A4735" s="2505" t="s">
        <v>37</v>
      </c>
      <c r="B4735" s="2505" t="s">
        <v>783</v>
      </c>
      <c r="C4735" s="2506">
        <v>45572.625</v>
      </c>
      <c r="D4735" s="2506">
        <v>45575.583333333336</v>
      </c>
      <c r="E4735" s="2508">
        <v>71.0</v>
      </c>
      <c r="F4735" s="2508" t="s">
        <v>717</v>
      </c>
      <c r="G4735" s="2508">
        <v>2.0</v>
      </c>
      <c r="H4735" s="2508">
        <v>151.0</v>
      </c>
      <c r="I4735" s="2508">
        <v>217.0</v>
      </c>
      <c r="J4735" s="2508">
        <v>174.0</v>
      </c>
      <c r="K4735" s="2510">
        <v>16460.0</v>
      </c>
      <c r="L4735" s="2510">
        <v>8230.0</v>
      </c>
      <c r="M4735" s="2508">
        <v>71.0</v>
      </c>
      <c r="N4735" s="2508">
        <v>30.0</v>
      </c>
      <c r="O4735" s="2508">
        <v>2.0</v>
      </c>
      <c r="P4735" s="2508">
        <v>0.0</v>
      </c>
    </row>
    <row r="4736">
      <c r="A4736" s="2505" t="s">
        <v>36</v>
      </c>
      <c r="B4736" s="2505" t="s">
        <v>783</v>
      </c>
      <c r="C4736" s="2506">
        <v>45579.625</v>
      </c>
      <c r="D4736" s="2506">
        <v>45582.583333333336</v>
      </c>
      <c r="E4736" s="2508">
        <v>71.0</v>
      </c>
      <c r="F4736" s="2508" t="s">
        <v>717</v>
      </c>
      <c r="G4736" s="2508">
        <v>1.0</v>
      </c>
      <c r="H4736" s="2508">
        <v>121.0</v>
      </c>
      <c r="I4736" s="2508">
        <v>362.0</v>
      </c>
      <c r="J4736" s="2508">
        <v>147.0</v>
      </c>
      <c r="K4736" s="2510">
        <v>48902.0</v>
      </c>
      <c r="L4736" s="2510">
        <v>12226.0</v>
      </c>
      <c r="M4736" s="2508">
        <v>55.0</v>
      </c>
      <c r="N4736" s="2508">
        <v>45.0</v>
      </c>
      <c r="O4736" s="2508">
        <v>4.0</v>
      </c>
      <c r="P4736" s="2508">
        <v>0.1</v>
      </c>
    </row>
    <row r="4737">
      <c r="A4737" s="2505" t="s">
        <v>35</v>
      </c>
      <c r="B4737" s="2505" t="s">
        <v>783</v>
      </c>
      <c r="C4737" s="2506">
        <v>45586.625</v>
      </c>
      <c r="D4737" s="2506">
        <v>45589.583333333336</v>
      </c>
      <c r="E4737" s="2508">
        <v>71.0</v>
      </c>
      <c r="F4737" s="2508" t="s">
        <v>717</v>
      </c>
      <c r="G4737" s="2508">
        <v>2.0</v>
      </c>
      <c r="H4737" s="2508">
        <v>106.0</v>
      </c>
      <c r="I4737" s="2508">
        <v>398.0</v>
      </c>
      <c r="J4737" s="2508">
        <v>142.0</v>
      </c>
      <c r="K4737" s="2510">
        <v>42978.0</v>
      </c>
      <c r="L4737" s="2510">
        <v>21489.0</v>
      </c>
      <c r="M4737" s="2508">
        <v>20.0</v>
      </c>
      <c r="N4737" s="2508">
        <v>77.0</v>
      </c>
      <c r="O4737" s="2508">
        <v>2.0</v>
      </c>
      <c r="P4737" s="2508">
        <v>0.0</v>
      </c>
    </row>
    <row r="4738">
      <c r="A4738" s="2505" t="s">
        <v>34</v>
      </c>
      <c r="B4738" s="2505" t="s">
        <v>783</v>
      </c>
      <c r="C4738" s="2506">
        <v>45593.583333333336</v>
      </c>
      <c r="D4738" s="2506">
        <v>45596.583333333336</v>
      </c>
      <c r="E4738" s="2508">
        <v>72.0</v>
      </c>
      <c r="F4738" s="2508" t="s">
        <v>717</v>
      </c>
      <c r="G4738" s="2508">
        <v>2.0</v>
      </c>
      <c r="H4738" s="2508">
        <v>175.0</v>
      </c>
      <c r="I4738" s="2508">
        <v>0.0</v>
      </c>
      <c r="J4738" s="2508">
        <v>173.0</v>
      </c>
      <c r="K4738" s="2510">
        <v>2957.0</v>
      </c>
      <c r="L4738" s="2510">
        <v>1479.0</v>
      </c>
      <c r="M4738" s="2508">
        <v>168.0</v>
      </c>
      <c r="N4738" s="2508">
        <v>5.0</v>
      </c>
      <c r="O4738" s="2508">
        <v>2.0</v>
      </c>
      <c r="P4738" s="2508">
        <v>0.0</v>
      </c>
    </row>
    <row r="4739">
      <c r="A4739" s="2505" t="s">
        <v>33</v>
      </c>
      <c r="B4739" s="2505" t="s">
        <v>783</v>
      </c>
      <c r="C4739" s="2506">
        <v>45600.583333333336</v>
      </c>
      <c r="D4739" s="2506">
        <v>45603.583333333336</v>
      </c>
      <c r="E4739" s="2508">
        <v>72.0</v>
      </c>
      <c r="F4739" s="2508" t="s">
        <v>717</v>
      </c>
      <c r="G4739" s="2508">
        <v>1.0</v>
      </c>
      <c r="H4739" s="2508">
        <v>138.0</v>
      </c>
      <c r="I4739" s="2508">
        <v>270.0</v>
      </c>
      <c r="J4739" s="2508">
        <v>148.0</v>
      </c>
      <c r="K4739" s="2510">
        <v>46978.0</v>
      </c>
      <c r="L4739" s="2510">
        <v>6711.0</v>
      </c>
      <c r="M4739" s="2508">
        <v>87.0</v>
      </c>
      <c r="N4739" s="2508">
        <v>24.0</v>
      </c>
      <c r="O4739" s="2508">
        <v>7.0</v>
      </c>
      <c r="P4739" s="2508">
        <v>0.1</v>
      </c>
    </row>
    <row r="4740">
      <c r="A4740" s="2505" t="s">
        <v>32</v>
      </c>
      <c r="B4740" s="2505" t="s">
        <v>783</v>
      </c>
      <c r="C4740" s="2506">
        <v>45607.583333333336</v>
      </c>
      <c r="D4740" s="2506">
        <v>45610.583333333336</v>
      </c>
      <c r="E4740" s="2508">
        <v>72.0</v>
      </c>
      <c r="F4740" s="2508" t="s">
        <v>717</v>
      </c>
      <c r="G4740" s="2508">
        <v>2.0</v>
      </c>
      <c r="H4740" s="2508">
        <v>178.0</v>
      </c>
      <c r="I4740" s="2508">
        <v>10.0</v>
      </c>
      <c r="J4740" s="2508">
        <v>180.0</v>
      </c>
      <c r="K4740" s="2510">
        <v>4107.0</v>
      </c>
      <c r="L4740" s="2510">
        <v>2054.0</v>
      </c>
      <c r="M4740" s="2508">
        <v>170.0</v>
      </c>
      <c r="N4740" s="2508">
        <v>7.0</v>
      </c>
      <c r="O4740" s="2508">
        <v>2.0</v>
      </c>
      <c r="P4740" s="2508">
        <v>0.0</v>
      </c>
    </row>
    <row r="4741">
      <c r="A4741" s="2505" t="s">
        <v>31</v>
      </c>
      <c r="B4741" s="2505" t="s">
        <v>783</v>
      </c>
      <c r="C4741" s="2506">
        <v>45614.583333333336</v>
      </c>
      <c r="D4741" s="2506">
        <v>45617.583333333336</v>
      </c>
      <c r="E4741" s="2508">
        <v>72.0</v>
      </c>
      <c r="F4741" s="2508" t="s">
        <v>717</v>
      </c>
      <c r="G4741" s="2508">
        <v>2.0</v>
      </c>
      <c r="H4741" s="2508">
        <v>173.0</v>
      </c>
      <c r="I4741" s="2508">
        <v>12.0</v>
      </c>
      <c r="J4741" s="2508">
        <v>174.0</v>
      </c>
      <c r="K4741" s="2510">
        <v>4158.0</v>
      </c>
      <c r="L4741" s="2510">
        <v>2079.0</v>
      </c>
      <c r="M4741" s="2508">
        <v>164.0</v>
      </c>
      <c r="N4741" s="2508">
        <v>7.0</v>
      </c>
      <c r="O4741" s="2508">
        <v>2.0</v>
      </c>
      <c r="P4741" s="2508">
        <v>0.0</v>
      </c>
    </row>
    <row r="4742">
      <c r="A4742" s="2505" t="s">
        <v>30</v>
      </c>
      <c r="B4742" s="2505" t="s">
        <v>783</v>
      </c>
      <c r="C4742" s="2506">
        <v>45621.583333333336</v>
      </c>
      <c r="D4742" s="2506">
        <v>45624.583333333336</v>
      </c>
      <c r="E4742" s="2508">
        <v>72.0</v>
      </c>
      <c r="F4742" s="2508" t="s">
        <v>717</v>
      </c>
      <c r="G4742" s="2508">
        <v>1.0</v>
      </c>
      <c r="H4742" s="2508">
        <v>171.0</v>
      </c>
      <c r="I4742" s="2508">
        <v>29.0</v>
      </c>
      <c r="J4742" s="2508">
        <v>171.0</v>
      </c>
      <c r="K4742" s="2510">
        <v>2099.0</v>
      </c>
      <c r="L4742" s="2510">
        <v>2099.0</v>
      </c>
      <c r="M4742" s="2508">
        <v>165.0</v>
      </c>
      <c r="N4742" s="2508">
        <v>8.0</v>
      </c>
      <c r="O4742" s="2508">
        <v>1.0</v>
      </c>
      <c r="P4742" s="2508">
        <v>0.0</v>
      </c>
    </row>
    <row r="4743">
      <c r="A4743" s="2505" t="s">
        <v>29</v>
      </c>
      <c r="B4743" s="2505" t="s">
        <v>783</v>
      </c>
      <c r="C4743" s="2506">
        <v>45628.583333333336</v>
      </c>
      <c r="D4743" s="2506">
        <v>45631.583333333336</v>
      </c>
      <c r="E4743" s="2508">
        <v>72.0</v>
      </c>
      <c r="F4743" s="2508" t="s">
        <v>717</v>
      </c>
      <c r="G4743" s="2508">
        <v>2.0</v>
      </c>
      <c r="H4743" s="2508">
        <v>173.0</v>
      </c>
      <c r="I4743" s="2508">
        <v>38.0</v>
      </c>
      <c r="J4743" s="2508">
        <v>170.0</v>
      </c>
      <c r="K4743" s="2510">
        <v>11405.0</v>
      </c>
      <c r="L4743" s="2510">
        <v>2281.0</v>
      </c>
      <c r="M4743" s="2508">
        <v>165.0</v>
      </c>
      <c r="N4743" s="2508">
        <v>8.0</v>
      </c>
      <c r="O4743" s="2508">
        <v>5.0</v>
      </c>
      <c r="P4743" s="2508">
        <v>0.1</v>
      </c>
    </row>
    <row r="4744">
      <c r="A4744" s="2505" t="s">
        <v>28</v>
      </c>
      <c r="B4744" s="2505" t="s">
        <v>783</v>
      </c>
      <c r="C4744" s="2506">
        <v>45635.583333333336</v>
      </c>
      <c r="D4744" s="2506">
        <v>45638.583333333336</v>
      </c>
      <c r="E4744" s="2508">
        <v>72.0</v>
      </c>
      <c r="F4744" s="2508" t="s">
        <v>717</v>
      </c>
      <c r="G4744" s="2508">
        <v>1.0</v>
      </c>
      <c r="H4744" s="2508">
        <v>174.0</v>
      </c>
      <c r="I4744" s="2508">
        <v>0.0</v>
      </c>
      <c r="J4744" s="2508">
        <v>179.0</v>
      </c>
      <c r="K4744" s="2510">
        <v>0.0</v>
      </c>
      <c r="L4744" s="2510">
        <v>0.0</v>
      </c>
      <c r="M4744" s="2508">
        <v>179.0</v>
      </c>
      <c r="N4744" s="2508">
        <v>0.0</v>
      </c>
      <c r="O4744" s="2508">
        <v>0.0</v>
      </c>
      <c r="P4744" s="2508">
        <v>0.0</v>
      </c>
    </row>
    <row r="4745">
      <c r="A4745" s="2505" t="s">
        <v>27</v>
      </c>
      <c r="B4745" s="2505" t="s">
        <v>783</v>
      </c>
      <c r="C4745" s="2506">
        <v>45642.583333333336</v>
      </c>
      <c r="D4745" s="2506">
        <v>45645.583333333336</v>
      </c>
      <c r="E4745" s="2508">
        <v>72.0</v>
      </c>
      <c r="F4745" s="2508" t="s">
        <v>717</v>
      </c>
      <c r="G4745" s="2508">
        <v>1.0</v>
      </c>
      <c r="H4745" s="2508">
        <v>176.0</v>
      </c>
      <c r="I4745" s="2508">
        <v>8.0</v>
      </c>
      <c r="J4745" s="2508">
        <v>177.0</v>
      </c>
      <c r="K4745" s="2510">
        <v>1739.0</v>
      </c>
      <c r="L4745" s="2510">
        <v>1739.0</v>
      </c>
      <c r="M4745" s="2508">
        <v>168.0</v>
      </c>
      <c r="N4745" s="2508">
        <v>6.0</v>
      </c>
      <c r="O4745" s="2508">
        <v>1.0</v>
      </c>
      <c r="P4745" s="2508">
        <v>0.0</v>
      </c>
    </row>
    <row r="4746">
      <c r="A4746" s="2505" t="s">
        <v>26</v>
      </c>
      <c r="B4746" s="2505" t="s">
        <v>783</v>
      </c>
      <c r="C4746" s="2506">
        <v>45649.583333333336</v>
      </c>
      <c r="D4746" s="2506">
        <v>45652.583333333336</v>
      </c>
      <c r="E4746" s="2508">
        <v>72.0</v>
      </c>
      <c r="F4746" s="2508" t="s">
        <v>717</v>
      </c>
      <c r="G4746" s="2508">
        <v>1.0</v>
      </c>
      <c r="H4746" s="2508">
        <v>166.0</v>
      </c>
      <c r="I4746" s="2508">
        <v>0.0</v>
      </c>
      <c r="J4746" s="2508">
        <v>170.0</v>
      </c>
      <c r="K4746" s="2510">
        <v>0.0</v>
      </c>
      <c r="L4746" s="2510">
        <v>0.0</v>
      </c>
      <c r="M4746" s="2508">
        <v>166.0</v>
      </c>
      <c r="N4746" s="2508">
        <v>0.0</v>
      </c>
      <c r="O4746" s="2508">
        <v>0.0</v>
      </c>
      <c r="P4746" s="2508">
        <v>0.0</v>
      </c>
    </row>
    <row r="4747">
      <c r="A4747" s="2505" t="s">
        <v>25</v>
      </c>
      <c r="B4747" s="2505" t="s">
        <v>783</v>
      </c>
      <c r="C4747" s="2506">
        <v>45656.583333333336</v>
      </c>
      <c r="D4747" s="2506">
        <v>45659.583333333336</v>
      </c>
      <c r="E4747" s="2508">
        <v>72.0</v>
      </c>
      <c r="F4747" s="2508" t="s">
        <v>717</v>
      </c>
      <c r="G4747" s="2508">
        <v>1.0</v>
      </c>
      <c r="H4747" s="2508">
        <v>167.0</v>
      </c>
      <c r="I4747" s="2508">
        <v>2.0</v>
      </c>
      <c r="J4747" s="2508">
        <v>166.0</v>
      </c>
      <c r="K4747" s="2510">
        <v>1510.0</v>
      </c>
      <c r="L4747" s="2510">
        <v>1510.0</v>
      </c>
      <c r="M4747" s="2508">
        <v>165.0</v>
      </c>
      <c r="N4747" s="2508">
        <v>5.0</v>
      </c>
      <c r="O4747" s="2508">
        <v>1.0</v>
      </c>
      <c r="P4747" s="2508">
        <v>0.0</v>
      </c>
    </row>
    <row r="4748">
      <c r="A4748" s="2505" t="s">
        <v>24</v>
      </c>
      <c r="B4748" s="2505" t="s">
        <v>783</v>
      </c>
      <c r="C4748" s="2506">
        <v>45663.583333333336</v>
      </c>
      <c r="D4748" s="2506">
        <v>45666.583333333336</v>
      </c>
      <c r="E4748" s="2508">
        <v>72.0</v>
      </c>
      <c r="F4748" s="2508" t="s">
        <v>717</v>
      </c>
      <c r="G4748" s="2508">
        <v>2.0</v>
      </c>
      <c r="H4748" s="2508">
        <v>159.0</v>
      </c>
      <c r="I4748" s="2508">
        <v>121.0</v>
      </c>
      <c r="J4748" s="2508">
        <v>157.0</v>
      </c>
      <c r="K4748" s="2510">
        <v>11965.0</v>
      </c>
      <c r="L4748" s="2510">
        <v>2991.0</v>
      </c>
      <c r="M4748" s="2508">
        <v>143.0</v>
      </c>
      <c r="N4748" s="2508">
        <v>11.0</v>
      </c>
      <c r="O4748" s="2508">
        <v>4.0</v>
      </c>
      <c r="P4748" s="2508">
        <v>0.1</v>
      </c>
    </row>
    <row r="4749">
      <c r="A4749" s="2505" t="s">
        <v>23</v>
      </c>
      <c r="B4749" s="2505" t="s">
        <v>783</v>
      </c>
      <c r="C4749" s="2506">
        <v>45670.583333333336</v>
      </c>
      <c r="D4749" s="2506">
        <v>45673.583333333336</v>
      </c>
      <c r="E4749" s="2508">
        <v>72.0</v>
      </c>
      <c r="F4749" s="2508" t="s">
        <v>717</v>
      </c>
      <c r="G4749" s="2508">
        <v>2.0</v>
      </c>
      <c r="H4749" s="2508">
        <v>171.0</v>
      </c>
      <c r="I4749" s="2508">
        <v>19.0</v>
      </c>
      <c r="J4749" s="2508">
        <v>170.0</v>
      </c>
      <c r="K4749" s="2510">
        <v>3038.0</v>
      </c>
      <c r="L4749" s="2510">
        <v>1519.0</v>
      </c>
      <c r="M4749" s="2508">
        <v>164.0</v>
      </c>
      <c r="N4749" s="2508">
        <v>5.0</v>
      </c>
      <c r="O4749" s="2508">
        <v>2.0</v>
      </c>
      <c r="P4749" s="2508">
        <v>0.0</v>
      </c>
    </row>
    <row r="4750">
      <c r="A4750" s="2505" t="s">
        <v>22</v>
      </c>
      <c r="B4750" s="2505" t="s">
        <v>783</v>
      </c>
      <c r="C4750" s="2506">
        <v>45677.583333333336</v>
      </c>
      <c r="D4750" s="2506">
        <v>45680.583333333336</v>
      </c>
      <c r="E4750" s="2508">
        <v>72.0</v>
      </c>
      <c r="F4750" s="2508" t="s">
        <v>717</v>
      </c>
      <c r="G4750" s="2508">
        <v>2.0</v>
      </c>
      <c r="H4750" s="2508">
        <v>151.0</v>
      </c>
      <c r="I4750" s="2508">
        <v>184.0</v>
      </c>
      <c r="J4750" s="2508">
        <v>156.0</v>
      </c>
      <c r="K4750" s="2510">
        <v>27016.0</v>
      </c>
      <c r="L4750" s="2510">
        <v>5403.0</v>
      </c>
      <c r="M4750" s="2508">
        <v>117.0</v>
      </c>
      <c r="N4750" s="2508">
        <v>19.0</v>
      </c>
      <c r="O4750" s="2508">
        <v>5.0</v>
      </c>
      <c r="P4750" s="2508">
        <v>0.1</v>
      </c>
    </row>
    <row r="4751">
      <c r="A4751" s="2505" t="s">
        <v>21</v>
      </c>
      <c r="B4751" s="2505" t="s">
        <v>783</v>
      </c>
      <c r="C4751" s="2506">
        <v>45684.583333333336</v>
      </c>
      <c r="D4751" s="2506">
        <v>45687.583333333336</v>
      </c>
      <c r="E4751" s="2508">
        <v>72.0</v>
      </c>
      <c r="F4751" s="2508" t="s">
        <v>717</v>
      </c>
      <c r="G4751" s="2508">
        <v>2.0</v>
      </c>
      <c r="H4751" s="2508">
        <v>14.0</v>
      </c>
      <c r="I4751" s="2508">
        <v>889.0</v>
      </c>
      <c r="J4751" s="2508">
        <v>31.0</v>
      </c>
      <c r="K4751" s="2510">
        <v>822467.0</v>
      </c>
      <c r="L4751" s="2510">
        <v>822467.0</v>
      </c>
      <c r="M4751" s="2508">
        <v>1.0</v>
      </c>
      <c r="N4751" s="2508">
        <v>2962.0</v>
      </c>
      <c r="O4751" s="2508">
        <v>1.0</v>
      </c>
      <c r="P4751" s="2508">
        <v>0.0</v>
      </c>
    </row>
    <row r="4752">
      <c r="A4752" s="2505" t="s">
        <v>20</v>
      </c>
      <c r="B4752" s="2505" t="s">
        <v>783</v>
      </c>
      <c r="C4752" s="2506">
        <v>45691.583333333336</v>
      </c>
      <c r="D4752" s="2506">
        <v>45694.583333333336</v>
      </c>
      <c r="E4752" s="2508">
        <v>72.0</v>
      </c>
      <c r="F4752" s="2508" t="s">
        <v>717</v>
      </c>
      <c r="G4752" s="2508">
        <v>6.0</v>
      </c>
      <c r="H4752" s="2508">
        <v>150.0</v>
      </c>
      <c r="I4752" s="2508">
        <v>178.0</v>
      </c>
      <c r="J4752" s="2508">
        <v>158.0</v>
      </c>
      <c r="K4752" s="2510">
        <v>21263.0</v>
      </c>
      <c r="L4752" s="2510">
        <v>7088.0</v>
      </c>
      <c r="M4752" s="2508">
        <v>101.0</v>
      </c>
      <c r="N4752" s="2508">
        <v>26.0</v>
      </c>
      <c r="O4752" s="2508">
        <v>3.0</v>
      </c>
      <c r="P4752" s="2508">
        <v>0.0</v>
      </c>
    </row>
    <row r="4753">
      <c r="A4753" s="2505" t="s">
        <v>19</v>
      </c>
      <c r="B4753" s="2505" t="s">
        <v>783</v>
      </c>
      <c r="C4753" s="2506">
        <v>45698.583333333336</v>
      </c>
      <c r="D4753" s="2506">
        <v>45701.583333333336</v>
      </c>
      <c r="E4753" s="2508">
        <v>72.0</v>
      </c>
      <c r="F4753" s="2508" t="s">
        <v>717</v>
      </c>
      <c r="G4753" s="2508">
        <v>2.0</v>
      </c>
      <c r="H4753" s="2508">
        <v>164.0</v>
      </c>
      <c r="I4753" s="2508">
        <v>0.0</v>
      </c>
      <c r="J4753" s="2508">
        <v>168.0</v>
      </c>
      <c r="K4753" s="2510">
        <v>0.0</v>
      </c>
      <c r="L4753" s="2510">
        <v>0.0</v>
      </c>
      <c r="M4753" s="2508">
        <v>168.0</v>
      </c>
      <c r="N4753" s="2508">
        <v>0.0</v>
      </c>
      <c r="O4753" s="2508">
        <v>0.0</v>
      </c>
      <c r="P4753" s="2508">
        <v>0.0</v>
      </c>
    </row>
    <row r="4754">
      <c r="A4754" s="2505" t="s">
        <v>18</v>
      </c>
      <c r="B4754" s="2505" t="s">
        <v>783</v>
      </c>
      <c r="C4754" s="2506">
        <v>45705.583333333336</v>
      </c>
      <c r="D4754" s="2506">
        <v>45708.583333333336</v>
      </c>
      <c r="E4754" s="2508">
        <v>72.0</v>
      </c>
      <c r="F4754" s="2508" t="s">
        <v>717</v>
      </c>
      <c r="G4754" s="2508">
        <v>1.0</v>
      </c>
      <c r="H4754" s="2508">
        <v>87.0</v>
      </c>
      <c r="I4754" s="2508">
        <v>467.0</v>
      </c>
      <c r="J4754" s="2508">
        <v>121.0</v>
      </c>
      <c r="K4754" s="2510">
        <v>86621.0</v>
      </c>
      <c r="L4754" s="2510">
        <v>43311.0</v>
      </c>
      <c r="M4754" s="2508">
        <v>18.0</v>
      </c>
      <c r="N4754" s="2508">
        <v>156.0</v>
      </c>
      <c r="O4754" s="2508">
        <v>2.0</v>
      </c>
      <c r="P4754" s="2508">
        <v>0.0</v>
      </c>
    </row>
    <row r="4755">
      <c r="A4755" s="2505" t="s">
        <v>17</v>
      </c>
      <c r="B4755" s="2505" t="s">
        <v>783</v>
      </c>
      <c r="C4755" s="2506">
        <v>45712.583333333336</v>
      </c>
      <c r="D4755" s="2506">
        <v>45715.583333333336</v>
      </c>
      <c r="E4755" s="2508">
        <v>72.0</v>
      </c>
      <c r="F4755" s="2508" t="s">
        <v>717</v>
      </c>
      <c r="G4755" s="2508">
        <v>4.0</v>
      </c>
      <c r="H4755" s="2508">
        <v>147.0</v>
      </c>
      <c r="I4755" s="2508">
        <v>164.0</v>
      </c>
      <c r="J4755" s="2508">
        <v>152.0</v>
      </c>
      <c r="K4755" s="2510">
        <v>19145.0</v>
      </c>
      <c r="L4755" s="2510">
        <v>3829.0</v>
      </c>
      <c r="M4755" s="2508">
        <v>129.0</v>
      </c>
      <c r="N4755" s="2508">
        <v>14.0</v>
      </c>
      <c r="O4755" s="2508">
        <v>5.0</v>
      </c>
      <c r="P4755" s="2508">
        <v>0.1</v>
      </c>
    </row>
    <row r="4756">
      <c r="A4756" s="2505" t="s">
        <v>16</v>
      </c>
      <c r="B4756" s="2505" t="s">
        <v>783</v>
      </c>
      <c r="C4756" s="2506">
        <v>45719.583333333336</v>
      </c>
      <c r="D4756" s="2506">
        <v>45722.583333333336</v>
      </c>
      <c r="E4756" s="2508">
        <v>72.0</v>
      </c>
      <c r="F4756" s="2508" t="s">
        <v>717</v>
      </c>
      <c r="G4756" s="2508">
        <v>2.0</v>
      </c>
      <c r="H4756" s="2508">
        <v>154.0</v>
      </c>
      <c r="I4756" s="2508">
        <v>76.0</v>
      </c>
      <c r="J4756" s="2508">
        <v>157.0</v>
      </c>
      <c r="K4756" s="2510">
        <v>6115.0</v>
      </c>
      <c r="L4756" s="2510">
        <v>3058.0</v>
      </c>
      <c r="M4756" s="2508">
        <v>142.0</v>
      </c>
      <c r="N4756" s="2508">
        <v>11.0</v>
      </c>
      <c r="O4756" s="2508">
        <v>2.0</v>
      </c>
      <c r="P4756" s="2508">
        <v>0.0</v>
      </c>
    </row>
    <row r="4757">
      <c r="A4757" s="2505" t="s">
        <v>39</v>
      </c>
      <c r="B4757" s="2505" t="s">
        <v>783</v>
      </c>
      <c r="C4757" s="2506">
        <v>45558.708333333336</v>
      </c>
      <c r="D4757" s="2506">
        <v>45561.583333333336</v>
      </c>
      <c r="E4757" s="2508">
        <v>69.0</v>
      </c>
      <c r="F4757" s="2508" t="s">
        <v>168</v>
      </c>
      <c r="G4757" s="2508">
        <v>4.0</v>
      </c>
      <c r="H4757" s="2508">
        <v>97.0</v>
      </c>
      <c r="I4757" s="2508">
        <v>471.0</v>
      </c>
      <c r="J4757" s="2508">
        <v>68.0</v>
      </c>
      <c r="K4757" s="2510">
        <v>201369.0</v>
      </c>
      <c r="L4757" s="2510">
        <v>40274.0</v>
      </c>
      <c r="M4757" s="2508">
        <v>75.0</v>
      </c>
      <c r="N4757" s="2508">
        <v>31.0</v>
      </c>
      <c r="O4757" s="2508">
        <v>5.0</v>
      </c>
      <c r="P4757" s="2508">
        <v>0.1</v>
      </c>
    </row>
    <row r="4758">
      <c r="A4758" s="2505" t="s">
        <v>38</v>
      </c>
      <c r="B4758" s="2505" t="s">
        <v>783</v>
      </c>
      <c r="C4758" s="2506">
        <v>45565.708333333336</v>
      </c>
      <c r="D4758" s="2506">
        <v>45568.583333333336</v>
      </c>
      <c r="E4758" s="2508">
        <v>69.0</v>
      </c>
      <c r="F4758" s="2508" t="s">
        <v>168</v>
      </c>
      <c r="G4758" s="2508">
        <v>5.0</v>
      </c>
      <c r="H4758" s="2508">
        <v>88.0</v>
      </c>
      <c r="I4758" s="2508">
        <v>496.0</v>
      </c>
      <c r="J4758" s="2508">
        <v>48.0</v>
      </c>
      <c r="K4758" s="2510">
        <v>288690.0</v>
      </c>
      <c r="L4758" s="2510">
        <v>28869.0</v>
      </c>
      <c r="M4758" s="2508">
        <v>96.0</v>
      </c>
      <c r="N4758" s="2508">
        <v>22.0</v>
      </c>
      <c r="O4758" s="2508">
        <v>10.0</v>
      </c>
      <c r="P4758" s="2508">
        <v>0.1</v>
      </c>
    </row>
    <row r="4759">
      <c r="A4759" s="2505" t="s">
        <v>37</v>
      </c>
      <c r="B4759" s="2505" t="s">
        <v>783</v>
      </c>
      <c r="C4759" s="2506">
        <v>45572.625</v>
      </c>
      <c r="D4759" s="2506">
        <v>45575.583333333336</v>
      </c>
      <c r="E4759" s="2508">
        <v>71.0</v>
      </c>
      <c r="F4759" s="2508" t="s">
        <v>168</v>
      </c>
      <c r="G4759" s="2508">
        <v>5.0</v>
      </c>
      <c r="H4759" s="2508">
        <v>31.0</v>
      </c>
      <c r="I4759" s="2508">
        <v>747.0</v>
      </c>
      <c r="J4759" s="2508">
        <v>13.0</v>
      </c>
      <c r="K4759" s="2510">
        <v>1061640.0</v>
      </c>
      <c r="L4759" s="2510">
        <v>53082.0</v>
      </c>
      <c r="M4759" s="2508">
        <v>49.0</v>
      </c>
      <c r="N4759" s="2508">
        <v>41.0</v>
      </c>
      <c r="O4759" s="2508">
        <v>20.0</v>
      </c>
      <c r="P4759" s="2508">
        <v>0.3</v>
      </c>
    </row>
    <row r="4760">
      <c r="A4760" s="2505" t="s">
        <v>36</v>
      </c>
      <c r="B4760" s="2505" t="s">
        <v>783</v>
      </c>
      <c r="C4760" s="2506">
        <v>45579.625</v>
      </c>
      <c r="D4760" s="2506">
        <v>45582.583333333336</v>
      </c>
      <c r="E4760" s="2508">
        <v>71.0</v>
      </c>
      <c r="F4760" s="2508" t="s">
        <v>168</v>
      </c>
      <c r="G4760" s="2508">
        <v>6.0</v>
      </c>
      <c r="H4760" s="2508">
        <v>32.0</v>
      </c>
      <c r="I4760" s="2508">
        <v>755.0</v>
      </c>
      <c r="J4760" s="2508">
        <v>13.0</v>
      </c>
      <c r="K4760" s="2510">
        <v>1205305.0</v>
      </c>
      <c r="L4760" s="2510">
        <v>54787.0</v>
      </c>
      <c r="M4760" s="2508">
        <v>60.0</v>
      </c>
      <c r="N4760" s="2508">
        <v>42.0</v>
      </c>
      <c r="O4760" s="2508">
        <v>22.0</v>
      </c>
      <c r="P4760" s="2508">
        <v>0.3</v>
      </c>
    </row>
    <row r="4761">
      <c r="A4761" s="2505" t="s">
        <v>35</v>
      </c>
      <c r="B4761" s="2505" t="s">
        <v>783</v>
      </c>
      <c r="C4761" s="2506">
        <v>45586.625</v>
      </c>
      <c r="D4761" s="2506">
        <v>45589.583333333336</v>
      </c>
      <c r="E4761" s="2508">
        <v>71.0</v>
      </c>
      <c r="F4761" s="2508" t="s">
        <v>168</v>
      </c>
      <c r="G4761" s="2508">
        <v>7.0</v>
      </c>
      <c r="H4761" s="2508">
        <v>55.0</v>
      </c>
      <c r="I4761" s="2508">
        <v>638.0</v>
      </c>
      <c r="J4761" s="2508">
        <v>25.0</v>
      </c>
      <c r="K4761" s="2510">
        <v>587514.0</v>
      </c>
      <c r="L4761" s="2510">
        <v>29376.0</v>
      </c>
      <c r="M4761" s="2508">
        <v>78.0</v>
      </c>
      <c r="N4761" s="2508">
        <v>25.0</v>
      </c>
      <c r="O4761" s="2508">
        <v>20.0</v>
      </c>
      <c r="P4761" s="2508">
        <v>0.3</v>
      </c>
    </row>
    <row r="4762">
      <c r="A4762" s="2505" t="s">
        <v>34</v>
      </c>
      <c r="B4762" s="2505" t="s">
        <v>783</v>
      </c>
      <c r="C4762" s="2506">
        <v>45593.583333333336</v>
      </c>
      <c r="D4762" s="2506">
        <v>45596.583333333336</v>
      </c>
      <c r="E4762" s="2508">
        <v>72.0</v>
      </c>
      <c r="F4762" s="2508" t="s">
        <v>168</v>
      </c>
      <c r="G4762" s="2508">
        <v>6.0</v>
      </c>
      <c r="H4762" s="2508">
        <v>36.0</v>
      </c>
      <c r="I4762" s="2508">
        <v>733.0</v>
      </c>
      <c r="J4762" s="2508">
        <v>20.0</v>
      </c>
      <c r="K4762" s="2510">
        <v>1014232.0</v>
      </c>
      <c r="L4762" s="2510">
        <v>48297.0</v>
      </c>
      <c r="M4762" s="2508">
        <v>57.0</v>
      </c>
      <c r="N4762" s="2508">
        <v>40.0</v>
      </c>
      <c r="O4762" s="2508">
        <v>21.0</v>
      </c>
      <c r="P4762" s="2508">
        <v>0.3</v>
      </c>
    </row>
    <row r="4763">
      <c r="A4763" s="2505" t="s">
        <v>33</v>
      </c>
      <c r="B4763" s="2505" t="s">
        <v>783</v>
      </c>
      <c r="C4763" s="2506">
        <v>45600.583333333336</v>
      </c>
      <c r="D4763" s="2506">
        <v>45603.583333333336</v>
      </c>
      <c r="E4763" s="2508">
        <v>72.0</v>
      </c>
      <c r="F4763" s="2508" t="s">
        <v>168</v>
      </c>
      <c r="G4763" s="2508">
        <v>6.0</v>
      </c>
      <c r="H4763" s="2508">
        <v>25.0</v>
      </c>
      <c r="I4763" s="2508">
        <v>779.0</v>
      </c>
      <c r="J4763" s="2508">
        <v>15.0</v>
      </c>
      <c r="K4763" s="2510">
        <v>1746132.0</v>
      </c>
      <c r="L4763" s="2510">
        <v>51357.0</v>
      </c>
      <c r="M4763" s="2508">
        <v>53.0</v>
      </c>
      <c r="N4763" s="2508">
        <v>43.0</v>
      </c>
      <c r="O4763" s="2508">
        <v>34.0</v>
      </c>
      <c r="P4763" s="2508">
        <v>0.5</v>
      </c>
    </row>
    <row r="4764">
      <c r="A4764" s="2505" t="s">
        <v>32</v>
      </c>
      <c r="B4764" s="2505" t="s">
        <v>783</v>
      </c>
      <c r="C4764" s="2506">
        <v>45607.583333333336</v>
      </c>
      <c r="D4764" s="2506">
        <v>45610.583333333336</v>
      </c>
      <c r="E4764" s="2508">
        <v>72.0</v>
      </c>
      <c r="F4764" s="2508" t="s">
        <v>168</v>
      </c>
      <c r="G4764" s="2508">
        <v>7.0</v>
      </c>
      <c r="H4764" s="2508">
        <v>21.0</v>
      </c>
      <c r="I4764" s="2508">
        <v>827.0</v>
      </c>
      <c r="J4764" s="2508">
        <v>13.0</v>
      </c>
      <c r="K4764" s="2510">
        <v>1951118.0</v>
      </c>
      <c r="L4764" s="2510">
        <v>45375.0</v>
      </c>
      <c r="M4764" s="2508">
        <v>48.0</v>
      </c>
      <c r="N4764" s="2508">
        <v>38.0</v>
      </c>
      <c r="O4764" s="2508">
        <v>43.0</v>
      </c>
      <c r="P4764" s="2508">
        <v>0.6</v>
      </c>
    </row>
    <row r="4765">
      <c r="A4765" s="2505" t="s">
        <v>31</v>
      </c>
      <c r="B4765" s="2505" t="s">
        <v>783</v>
      </c>
      <c r="C4765" s="2506">
        <v>45614.583333333336</v>
      </c>
      <c r="D4765" s="2506">
        <v>45617.583333333336</v>
      </c>
      <c r="E4765" s="2508">
        <v>72.0</v>
      </c>
      <c r="F4765" s="2508" t="s">
        <v>168</v>
      </c>
      <c r="G4765" s="2508">
        <v>7.0</v>
      </c>
      <c r="H4765" s="2508">
        <v>37.0</v>
      </c>
      <c r="I4765" s="2508">
        <v>746.0</v>
      </c>
      <c r="J4765" s="2508">
        <v>16.0</v>
      </c>
      <c r="K4765" s="2510">
        <v>2098096.0</v>
      </c>
      <c r="L4765" s="2510">
        <v>49955.0</v>
      </c>
      <c r="M4765" s="2508">
        <v>72.0</v>
      </c>
      <c r="N4765" s="2508">
        <v>42.0</v>
      </c>
      <c r="O4765" s="2508">
        <v>42.0</v>
      </c>
      <c r="P4765" s="2508">
        <v>0.6</v>
      </c>
    </row>
    <row r="4766">
      <c r="A4766" s="2505" t="s">
        <v>30</v>
      </c>
      <c r="B4766" s="2505" t="s">
        <v>783</v>
      </c>
      <c r="C4766" s="2506">
        <v>45621.583333333336</v>
      </c>
      <c r="D4766" s="2506">
        <v>45624.583333333336</v>
      </c>
      <c r="E4766" s="2508">
        <v>72.0</v>
      </c>
      <c r="F4766" s="2508" t="s">
        <v>168</v>
      </c>
      <c r="G4766" s="2508">
        <v>6.0</v>
      </c>
      <c r="H4766" s="2508">
        <v>91.0</v>
      </c>
      <c r="I4766" s="2508">
        <v>493.0</v>
      </c>
      <c r="J4766" s="2508">
        <v>52.0</v>
      </c>
      <c r="K4766" s="2510">
        <v>372028.0</v>
      </c>
      <c r="L4766" s="2510">
        <v>31002.0</v>
      </c>
      <c r="M4766" s="2508">
        <v>94.0</v>
      </c>
      <c r="N4766" s="2508">
        <v>26.0</v>
      </c>
      <c r="O4766" s="2508">
        <v>12.0</v>
      </c>
      <c r="P4766" s="2508">
        <v>0.2</v>
      </c>
    </row>
    <row r="4767">
      <c r="A4767" s="2505" t="s">
        <v>29</v>
      </c>
      <c r="B4767" s="2505" t="s">
        <v>783</v>
      </c>
      <c r="C4767" s="2506">
        <v>45628.583333333336</v>
      </c>
      <c r="D4767" s="2506">
        <v>45631.583333333336</v>
      </c>
      <c r="E4767" s="2508">
        <v>72.0</v>
      </c>
      <c r="F4767" s="2508" t="s">
        <v>168</v>
      </c>
      <c r="G4767" s="2508">
        <v>5.0</v>
      </c>
      <c r="H4767" s="2508">
        <v>47.0</v>
      </c>
      <c r="I4767" s="2508">
        <v>702.0</v>
      </c>
      <c r="J4767" s="2508">
        <v>21.0</v>
      </c>
      <c r="K4767" s="2510">
        <v>1186493.0</v>
      </c>
      <c r="L4767" s="2510">
        <v>35954.0</v>
      </c>
      <c r="M4767" s="2508">
        <v>85.0</v>
      </c>
      <c r="N4767" s="2508">
        <v>30.0</v>
      </c>
      <c r="O4767" s="2508">
        <v>33.0</v>
      </c>
      <c r="P4767" s="2508">
        <v>0.5</v>
      </c>
    </row>
    <row r="4768">
      <c r="A4768" s="2505" t="s">
        <v>28</v>
      </c>
      <c r="B4768" s="2505" t="s">
        <v>783</v>
      </c>
      <c r="C4768" s="2506">
        <v>45635.583333333336</v>
      </c>
      <c r="D4768" s="2506">
        <v>45638.583333333336</v>
      </c>
      <c r="E4768" s="2508">
        <v>72.0</v>
      </c>
      <c r="F4768" s="2508" t="s">
        <v>168</v>
      </c>
      <c r="G4768" s="2508">
        <v>6.0</v>
      </c>
      <c r="H4768" s="2508">
        <v>18.0</v>
      </c>
      <c r="I4768" s="2508">
        <v>854.0</v>
      </c>
      <c r="J4768" s="2508">
        <v>11.0</v>
      </c>
      <c r="K4768" s="2510">
        <v>2101410.0</v>
      </c>
      <c r="L4768" s="2510">
        <v>65669.0</v>
      </c>
      <c r="M4768" s="2508">
        <v>44.0</v>
      </c>
      <c r="N4768" s="2508">
        <v>55.0</v>
      </c>
      <c r="O4768" s="2508">
        <v>32.0</v>
      </c>
      <c r="P4768" s="2508">
        <v>0.4</v>
      </c>
    </row>
    <row r="4769">
      <c r="A4769" s="2505" t="s">
        <v>27</v>
      </c>
      <c r="B4769" s="2505" t="s">
        <v>783</v>
      </c>
      <c r="C4769" s="2506">
        <v>45642.583333333336</v>
      </c>
      <c r="D4769" s="2506">
        <v>45645.583333333336</v>
      </c>
      <c r="E4769" s="2508">
        <v>72.0</v>
      </c>
      <c r="F4769" s="2508" t="s">
        <v>168</v>
      </c>
      <c r="G4769" s="2508">
        <v>7.0</v>
      </c>
      <c r="H4769" s="2508">
        <v>46.0</v>
      </c>
      <c r="I4769" s="2508">
        <v>703.0</v>
      </c>
      <c r="J4769" s="2508">
        <v>22.0</v>
      </c>
      <c r="K4769" s="2510">
        <v>1086195.0</v>
      </c>
      <c r="L4769" s="2510">
        <v>49373.0</v>
      </c>
      <c r="M4769" s="2508">
        <v>63.0</v>
      </c>
      <c r="N4769" s="2508">
        <v>41.0</v>
      </c>
      <c r="O4769" s="2508">
        <v>22.0</v>
      </c>
      <c r="P4769" s="2508">
        <v>0.3</v>
      </c>
    </row>
    <row r="4770">
      <c r="A4770" s="2505" t="s">
        <v>26</v>
      </c>
      <c r="B4770" s="2505" t="s">
        <v>783</v>
      </c>
      <c r="C4770" s="2506">
        <v>45649.583333333336</v>
      </c>
      <c r="D4770" s="2506">
        <v>45652.583333333336</v>
      </c>
      <c r="E4770" s="2508">
        <v>72.0</v>
      </c>
      <c r="F4770" s="2508" t="s">
        <v>168</v>
      </c>
      <c r="G4770" s="2508">
        <v>6.0</v>
      </c>
      <c r="H4770" s="2508">
        <v>9.0</v>
      </c>
      <c r="I4770" s="2508">
        <v>856.0</v>
      </c>
      <c r="J4770" s="2508">
        <v>5.0</v>
      </c>
      <c r="K4770" s="2510">
        <v>2029619.0</v>
      </c>
      <c r="L4770" s="2510">
        <v>106822.0</v>
      </c>
      <c r="M4770" s="2508">
        <v>24.0</v>
      </c>
      <c r="N4770" s="2508">
        <v>89.0</v>
      </c>
      <c r="O4770" s="2508">
        <v>19.0</v>
      </c>
      <c r="P4770" s="2508">
        <v>0.3</v>
      </c>
    </row>
    <row r="4771">
      <c r="A4771" s="2505" t="s">
        <v>25</v>
      </c>
      <c r="B4771" s="2505" t="s">
        <v>783</v>
      </c>
      <c r="C4771" s="2506">
        <v>45656.583333333336</v>
      </c>
      <c r="D4771" s="2506">
        <v>45659.583333333336</v>
      </c>
      <c r="E4771" s="2508">
        <v>72.0</v>
      </c>
      <c r="F4771" s="2508" t="s">
        <v>168</v>
      </c>
      <c r="G4771" s="2508">
        <v>7.0</v>
      </c>
      <c r="H4771" s="2508">
        <v>81.0</v>
      </c>
      <c r="I4771" s="2508">
        <v>501.0</v>
      </c>
      <c r="J4771" s="2508">
        <v>61.0</v>
      </c>
      <c r="K4771" s="2510">
        <v>246066.0</v>
      </c>
      <c r="L4771" s="2510">
        <v>35152.0</v>
      </c>
      <c r="M4771" s="2508">
        <v>80.0</v>
      </c>
      <c r="N4771" s="2508">
        <v>29.0</v>
      </c>
      <c r="O4771" s="2508">
        <v>7.0</v>
      </c>
      <c r="P4771" s="2508">
        <v>0.1</v>
      </c>
    </row>
    <row r="4772">
      <c r="A4772" s="2505" t="s">
        <v>24</v>
      </c>
      <c r="B4772" s="2505" t="s">
        <v>783</v>
      </c>
      <c r="C4772" s="2506">
        <v>45663.583333333336</v>
      </c>
      <c r="D4772" s="2506">
        <v>45666.583333333336</v>
      </c>
      <c r="E4772" s="2508">
        <v>72.0</v>
      </c>
      <c r="F4772" s="2508" t="s">
        <v>168</v>
      </c>
      <c r="G4772" s="2508">
        <v>5.0</v>
      </c>
      <c r="H4772" s="2508">
        <v>28.0</v>
      </c>
      <c r="I4772" s="2508">
        <v>782.0</v>
      </c>
      <c r="J4772" s="2508">
        <v>14.0</v>
      </c>
      <c r="K4772" s="2510">
        <v>1148016.0</v>
      </c>
      <c r="L4772" s="2510">
        <v>57401.0</v>
      </c>
      <c r="M4772" s="2508">
        <v>46.0</v>
      </c>
      <c r="N4772" s="2508">
        <v>48.0</v>
      </c>
      <c r="O4772" s="2508">
        <v>20.0</v>
      </c>
      <c r="P4772" s="2508">
        <v>0.3</v>
      </c>
    </row>
    <row r="4773">
      <c r="A4773" s="2505" t="s">
        <v>23</v>
      </c>
      <c r="B4773" s="2505" t="s">
        <v>783</v>
      </c>
      <c r="C4773" s="2506">
        <v>45670.583333333336</v>
      </c>
      <c r="D4773" s="2506">
        <v>45673.583333333336</v>
      </c>
      <c r="E4773" s="2508">
        <v>72.0</v>
      </c>
      <c r="F4773" s="2508" t="s">
        <v>168</v>
      </c>
      <c r="G4773" s="2508">
        <v>6.0</v>
      </c>
      <c r="H4773" s="2508">
        <v>31.0</v>
      </c>
      <c r="I4773" s="2508">
        <v>779.0</v>
      </c>
      <c r="J4773" s="2508">
        <v>11.0</v>
      </c>
      <c r="K4773" s="2510">
        <v>1293168.0</v>
      </c>
      <c r="L4773" s="2510">
        <v>44592.0</v>
      </c>
      <c r="M4773" s="2508">
        <v>58.0</v>
      </c>
      <c r="N4773" s="2508">
        <v>37.0</v>
      </c>
      <c r="O4773" s="2508">
        <v>29.0</v>
      </c>
      <c r="P4773" s="2508">
        <v>0.4</v>
      </c>
    </row>
    <row r="4774">
      <c r="A4774" s="2505" t="s">
        <v>22</v>
      </c>
      <c r="B4774" s="2505" t="s">
        <v>783</v>
      </c>
      <c r="C4774" s="2506">
        <v>45677.583333333336</v>
      </c>
      <c r="D4774" s="2506">
        <v>45680.583333333336</v>
      </c>
      <c r="E4774" s="2508">
        <v>72.0</v>
      </c>
      <c r="F4774" s="2508" t="s">
        <v>168</v>
      </c>
      <c r="G4774" s="2508">
        <v>7.0</v>
      </c>
      <c r="H4774" s="2508">
        <v>31.0</v>
      </c>
      <c r="I4774" s="2508">
        <v>780.0</v>
      </c>
      <c r="J4774" s="2508">
        <v>18.0</v>
      </c>
      <c r="K4774" s="2510">
        <v>2126365.0</v>
      </c>
      <c r="L4774" s="2510">
        <v>68592.0</v>
      </c>
      <c r="M4774" s="2508">
        <v>58.0</v>
      </c>
      <c r="N4774" s="2508">
        <v>57.0</v>
      </c>
      <c r="O4774" s="2508">
        <v>31.0</v>
      </c>
      <c r="P4774" s="2508">
        <v>0.4</v>
      </c>
    </row>
    <row r="4775">
      <c r="A4775" s="2505" t="s">
        <v>21</v>
      </c>
      <c r="B4775" s="2505" t="s">
        <v>783</v>
      </c>
      <c r="C4775" s="2506">
        <v>45684.583333333336</v>
      </c>
      <c r="D4775" s="2506">
        <v>45687.583333333336</v>
      </c>
      <c r="E4775" s="2508">
        <v>72.0</v>
      </c>
      <c r="F4775" s="2508" t="s">
        <v>168</v>
      </c>
      <c r="G4775" s="2508">
        <v>6.0</v>
      </c>
      <c r="H4775" s="2508">
        <v>39.0</v>
      </c>
      <c r="I4775" s="2508">
        <v>730.0</v>
      </c>
      <c r="J4775" s="2508">
        <v>25.0</v>
      </c>
      <c r="K4775" s="2510">
        <v>1175651.0</v>
      </c>
      <c r="L4775" s="2510">
        <v>61876.0</v>
      </c>
      <c r="M4775" s="2508">
        <v>59.0</v>
      </c>
      <c r="N4775" s="2508">
        <v>52.0</v>
      </c>
      <c r="O4775" s="2508">
        <v>19.0</v>
      </c>
      <c r="P4775" s="2508">
        <v>0.3</v>
      </c>
    </row>
    <row r="4776">
      <c r="A4776" s="2505" t="s">
        <v>20</v>
      </c>
      <c r="B4776" s="2505" t="s">
        <v>783</v>
      </c>
      <c r="C4776" s="2506">
        <v>45691.583333333336</v>
      </c>
      <c r="D4776" s="2506">
        <v>45694.583333333336</v>
      </c>
      <c r="E4776" s="2508">
        <v>72.0</v>
      </c>
      <c r="F4776" s="2508" t="s">
        <v>168</v>
      </c>
      <c r="G4776" s="2508">
        <v>6.0</v>
      </c>
      <c r="H4776" s="2508">
        <v>20.0</v>
      </c>
      <c r="I4776" s="2508">
        <v>847.0</v>
      </c>
      <c r="J4776" s="2508">
        <v>13.0</v>
      </c>
      <c r="K4776" s="2510">
        <v>2142238.0</v>
      </c>
      <c r="L4776" s="2510">
        <v>102011.0</v>
      </c>
      <c r="M4776" s="2508">
        <v>36.0</v>
      </c>
      <c r="N4776" s="2508">
        <v>85.0</v>
      </c>
      <c r="O4776" s="2508">
        <v>21.0</v>
      </c>
      <c r="P4776" s="2508">
        <v>0.3</v>
      </c>
    </row>
    <row r="4777">
      <c r="A4777" s="2505" t="s">
        <v>19</v>
      </c>
      <c r="B4777" s="2505" t="s">
        <v>783</v>
      </c>
      <c r="C4777" s="2506">
        <v>45698.583333333336</v>
      </c>
      <c r="D4777" s="2506">
        <v>45701.583333333336</v>
      </c>
      <c r="E4777" s="2508">
        <v>72.0</v>
      </c>
      <c r="F4777" s="2508" t="s">
        <v>168</v>
      </c>
      <c r="G4777" s="2508">
        <v>7.0</v>
      </c>
      <c r="H4777" s="2508">
        <v>20.0</v>
      </c>
      <c r="I4777" s="2508">
        <v>835.0</v>
      </c>
      <c r="J4777" s="2508">
        <v>16.0</v>
      </c>
      <c r="K4777" s="2510">
        <v>1921921.0</v>
      </c>
      <c r="L4777" s="2510">
        <v>106773.0</v>
      </c>
      <c r="M4777" s="2508">
        <v>30.0</v>
      </c>
      <c r="N4777" s="2508">
        <v>89.0</v>
      </c>
      <c r="O4777" s="2508">
        <v>18.0</v>
      </c>
      <c r="P4777" s="2508">
        <v>0.3</v>
      </c>
    </row>
    <row r="4778">
      <c r="A4778" s="2505" t="s">
        <v>18</v>
      </c>
      <c r="B4778" s="2505" t="s">
        <v>783</v>
      </c>
      <c r="C4778" s="2506">
        <v>45705.583333333336</v>
      </c>
      <c r="D4778" s="2506">
        <v>45708.583333333336</v>
      </c>
      <c r="E4778" s="2508">
        <v>72.0</v>
      </c>
      <c r="F4778" s="2508" t="s">
        <v>168</v>
      </c>
      <c r="G4778" s="2508">
        <v>7.0</v>
      </c>
      <c r="H4778" s="2508">
        <v>25.0</v>
      </c>
      <c r="I4778" s="2508">
        <v>805.0</v>
      </c>
      <c r="J4778" s="2508">
        <v>9.0</v>
      </c>
      <c r="K4778" s="2510">
        <v>2553671.0</v>
      </c>
      <c r="L4778" s="2510">
        <v>75108.0</v>
      </c>
      <c r="M4778" s="2508">
        <v>47.0</v>
      </c>
      <c r="N4778" s="2508">
        <v>63.0</v>
      </c>
      <c r="O4778" s="2508">
        <v>34.0</v>
      </c>
      <c r="P4778" s="2508">
        <v>0.5</v>
      </c>
    </row>
    <row r="4779">
      <c r="A4779" s="2505" t="s">
        <v>17</v>
      </c>
      <c r="B4779" s="2505" t="s">
        <v>783</v>
      </c>
      <c r="C4779" s="2506">
        <v>45712.583333333336</v>
      </c>
      <c r="D4779" s="2506">
        <v>45715.583333333336</v>
      </c>
      <c r="E4779" s="2508">
        <v>72.0</v>
      </c>
      <c r="F4779" s="2508" t="s">
        <v>168</v>
      </c>
      <c r="G4779" s="2508">
        <v>7.0</v>
      </c>
      <c r="H4779" s="2508">
        <v>16.0</v>
      </c>
      <c r="I4779" s="2508">
        <v>842.0</v>
      </c>
      <c r="J4779" s="2508">
        <v>5.0</v>
      </c>
      <c r="K4779" s="2510">
        <v>2773533.0</v>
      </c>
      <c r="L4779" s="2510">
        <v>72988.0</v>
      </c>
      <c r="M4779" s="2508">
        <v>47.0</v>
      </c>
      <c r="N4779" s="2508">
        <v>61.0</v>
      </c>
      <c r="O4779" s="2508">
        <v>38.0</v>
      </c>
      <c r="P4779" s="2508">
        <v>0.5</v>
      </c>
    </row>
    <row r="4780">
      <c r="A4780" s="2505" t="s">
        <v>16</v>
      </c>
      <c r="B4780" s="2505" t="s">
        <v>783</v>
      </c>
      <c r="C4780" s="2506">
        <v>45719.583333333336</v>
      </c>
      <c r="D4780" s="2506">
        <v>45722.583333333336</v>
      </c>
      <c r="E4780" s="2508">
        <v>72.0</v>
      </c>
      <c r="F4780" s="2508" t="s">
        <v>168</v>
      </c>
      <c r="G4780" s="2508">
        <v>7.0</v>
      </c>
      <c r="H4780" s="2508">
        <v>18.0</v>
      </c>
      <c r="I4780" s="2508">
        <v>871.0</v>
      </c>
      <c r="J4780" s="2508">
        <v>8.0</v>
      </c>
      <c r="K4780" s="2510">
        <v>2126684.0</v>
      </c>
      <c r="L4780" s="2510">
        <v>81796.0</v>
      </c>
      <c r="M4780" s="2508">
        <v>30.0</v>
      </c>
      <c r="N4780" s="2508">
        <v>68.0</v>
      </c>
      <c r="O4780" s="2508">
        <v>26.0</v>
      </c>
      <c r="P4780" s="2508">
        <v>0.4</v>
      </c>
    </row>
    <row r="4781">
      <c r="A4781" s="2505" t="s">
        <v>782</v>
      </c>
      <c r="B4781" s="2505" t="s">
        <v>783</v>
      </c>
      <c r="C4781" s="2506">
        <v>45502.625</v>
      </c>
      <c r="D4781" s="2506">
        <v>45505.583333333336</v>
      </c>
      <c r="E4781" s="2508">
        <v>71.0</v>
      </c>
      <c r="F4781" s="2508" t="s">
        <v>288</v>
      </c>
      <c r="G4781" s="2508">
        <v>5.0</v>
      </c>
      <c r="H4781" s="2508">
        <v>63.0</v>
      </c>
      <c r="I4781" s="2508">
        <v>595.0</v>
      </c>
      <c r="J4781" s="2508">
        <v>75.0</v>
      </c>
      <c r="K4781" s="2510">
        <v>161493.0</v>
      </c>
      <c r="L4781" s="2510">
        <v>20187.0</v>
      </c>
      <c r="M4781" s="2508">
        <v>40.0</v>
      </c>
      <c r="N4781" s="2508">
        <v>51.0</v>
      </c>
      <c r="O4781" s="2508">
        <v>8.0</v>
      </c>
      <c r="P4781" s="2508">
        <v>0.1</v>
      </c>
    </row>
    <row r="4782">
      <c r="A4782" s="2505" t="s">
        <v>46</v>
      </c>
      <c r="B4782" s="2505" t="s">
        <v>783</v>
      </c>
      <c r="C4782" s="2506">
        <v>45509.625</v>
      </c>
      <c r="D4782" s="2506">
        <v>45512.583333333336</v>
      </c>
      <c r="E4782" s="2508">
        <v>71.0</v>
      </c>
      <c r="F4782" s="2508" t="s">
        <v>288</v>
      </c>
      <c r="G4782" s="2508">
        <v>5.0</v>
      </c>
      <c r="H4782" s="2508">
        <v>68.0</v>
      </c>
      <c r="I4782" s="2508">
        <v>569.0</v>
      </c>
      <c r="J4782" s="2508">
        <v>73.0</v>
      </c>
      <c r="K4782" s="2510">
        <v>136675.0</v>
      </c>
      <c r="L4782" s="2510">
        <v>13668.0</v>
      </c>
      <c r="M4782" s="2508">
        <v>55.0</v>
      </c>
      <c r="N4782" s="2508">
        <v>37.0</v>
      </c>
      <c r="O4782" s="2508">
        <v>10.0</v>
      </c>
      <c r="P4782" s="2508">
        <v>0.1</v>
      </c>
    </row>
    <row r="4783">
      <c r="A4783" s="2505" t="s">
        <v>45</v>
      </c>
      <c r="B4783" s="2505" t="s">
        <v>783</v>
      </c>
      <c r="C4783" s="2506">
        <v>45516.625</v>
      </c>
      <c r="D4783" s="2506">
        <v>45519.583333333336</v>
      </c>
      <c r="E4783" s="2508">
        <v>71.0</v>
      </c>
      <c r="F4783" s="2508" t="s">
        <v>288</v>
      </c>
      <c r="G4783" s="2508">
        <v>5.0</v>
      </c>
      <c r="H4783" s="2508">
        <v>100.0</v>
      </c>
      <c r="I4783" s="2508">
        <v>421.0</v>
      </c>
      <c r="J4783" s="2508">
        <v>106.0</v>
      </c>
      <c r="K4783" s="2510">
        <v>68026.0</v>
      </c>
      <c r="L4783" s="2510">
        <v>11338.0</v>
      </c>
      <c r="M4783" s="2508">
        <v>55.0</v>
      </c>
      <c r="N4783" s="2508">
        <v>30.0</v>
      </c>
      <c r="O4783" s="2508">
        <v>6.0</v>
      </c>
      <c r="P4783" s="2508">
        <v>0.1</v>
      </c>
    </row>
    <row r="4784">
      <c r="A4784" s="2505" t="s">
        <v>44</v>
      </c>
      <c r="B4784" s="2505" t="s">
        <v>783</v>
      </c>
      <c r="C4784" s="2506">
        <v>45523.625</v>
      </c>
      <c r="D4784" s="2506">
        <v>45526.583333333336</v>
      </c>
      <c r="E4784" s="2508">
        <v>71.0</v>
      </c>
      <c r="F4784" s="2508" t="s">
        <v>288</v>
      </c>
      <c r="G4784" s="2508">
        <v>4.0</v>
      </c>
      <c r="H4784" s="2508">
        <v>60.0</v>
      </c>
      <c r="I4784" s="2508">
        <v>615.0</v>
      </c>
      <c r="J4784" s="2508">
        <v>66.0</v>
      </c>
      <c r="K4784" s="2510">
        <v>184054.0</v>
      </c>
      <c r="L4784" s="2510">
        <v>13147.0</v>
      </c>
      <c r="M4784" s="2508">
        <v>53.0</v>
      </c>
      <c r="N4784" s="2508">
        <v>35.0</v>
      </c>
      <c r="O4784" s="2508">
        <v>14.0</v>
      </c>
      <c r="P4784" s="2508">
        <v>0.2</v>
      </c>
    </row>
    <row r="4785">
      <c r="A4785" s="2505" t="s">
        <v>43</v>
      </c>
      <c r="B4785" s="2505" t="s">
        <v>783</v>
      </c>
      <c r="C4785" s="2506">
        <v>45530.625</v>
      </c>
      <c r="D4785" s="2506">
        <v>45533.583333333336</v>
      </c>
      <c r="E4785" s="2508">
        <v>71.0</v>
      </c>
      <c r="F4785" s="2508" t="s">
        <v>288</v>
      </c>
      <c r="G4785" s="2508">
        <v>6.0</v>
      </c>
      <c r="H4785" s="2508">
        <v>48.0</v>
      </c>
      <c r="I4785" s="2508">
        <v>649.0</v>
      </c>
      <c r="J4785" s="2508">
        <v>62.0</v>
      </c>
      <c r="K4785" s="2510">
        <v>209674.0</v>
      </c>
      <c r="L4785" s="2510">
        <v>20967.0</v>
      </c>
      <c r="M4785" s="2508">
        <v>31.0</v>
      </c>
      <c r="N4785" s="2508">
        <v>56.0</v>
      </c>
      <c r="O4785" s="2508">
        <v>10.0</v>
      </c>
      <c r="P4785" s="2508">
        <v>0.1</v>
      </c>
    </row>
    <row r="4786">
      <c r="A4786" s="2505" t="s">
        <v>42</v>
      </c>
      <c r="B4786" s="2505" t="s">
        <v>783</v>
      </c>
      <c r="C4786" s="2506">
        <v>45537.708333333336</v>
      </c>
      <c r="D4786" s="2506">
        <v>45540.666666666664</v>
      </c>
      <c r="E4786" s="2508">
        <v>71.0</v>
      </c>
      <c r="F4786" s="2508" t="s">
        <v>288</v>
      </c>
      <c r="G4786" s="2508">
        <v>6.0</v>
      </c>
      <c r="H4786" s="2508">
        <v>82.0</v>
      </c>
      <c r="I4786" s="2508">
        <v>513.0</v>
      </c>
      <c r="J4786" s="2508">
        <v>93.0</v>
      </c>
      <c r="K4786" s="2510">
        <v>126901.0</v>
      </c>
      <c r="L4786" s="2510">
        <v>14100.0</v>
      </c>
      <c r="M4786" s="2508">
        <v>53.0</v>
      </c>
      <c r="N4786" s="2508">
        <v>38.0</v>
      </c>
      <c r="O4786" s="2508">
        <v>9.0</v>
      </c>
      <c r="P4786" s="2508">
        <v>0.1</v>
      </c>
    </row>
    <row r="4787">
      <c r="A4787" s="2505" t="s">
        <v>41</v>
      </c>
      <c r="B4787" s="2505" t="s">
        <v>783</v>
      </c>
      <c r="C4787" s="2506">
        <v>45544.708333333336</v>
      </c>
      <c r="D4787" s="2506">
        <v>45547.583333333336</v>
      </c>
      <c r="E4787" s="2508">
        <v>69.0</v>
      </c>
      <c r="F4787" s="2508" t="s">
        <v>288</v>
      </c>
      <c r="G4787" s="2508">
        <v>5.0</v>
      </c>
      <c r="H4787" s="2508">
        <v>98.0</v>
      </c>
      <c r="I4787" s="2508">
        <v>449.0</v>
      </c>
      <c r="J4787" s="2508">
        <v>106.0</v>
      </c>
      <c r="K4787" s="2510">
        <v>83669.0</v>
      </c>
      <c r="L4787" s="2510">
        <v>11953.0</v>
      </c>
      <c r="M4787" s="2508">
        <v>65.0</v>
      </c>
      <c r="N4787" s="2508">
        <v>32.0</v>
      </c>
      <c r="O4787" s="2508">
        <v>7.0</v>
      </c>
      <c r="P4787" s="2508">
        <v>0.1</v>
      </c>
    </row>
    <row r="4788">
      <c r="A4788" s="2505" t="s">
        <v>40</v>
      </c>
      <c r="B4788" s="2505" t="s">
        <v>783</v>
      </c>
      <c r="C4788" s="2506">
        <v>45551.708333333336</v>
      </c>
      <c r="D4788" s="2506">
        <v>45554.583333333336</v>
      </c>
      <c r="E4788" s="2508">
        <v>69.0</v>
      </c>
      <c r="F4788" s="2508" t="s">
        <v>288</v>
      </c>
      <c r="G4788" s="2508">
        <v>5.0</v>
      </c>
      <c r="H4788" s="2508">
        <v>68.0</v>
      </c>
      <c r="I4788" s="2508">
        <v>617.0</v>
      </c>
      <c r="J4788" s="2508">
        <v>69.0</v>
      </c>
      <c r="K4788" s="2510">
        <v>159465.0</v>
      </c>
      <c r="L4788" s="2510">
        <v>15947.0</v>
      </c>
      <c r="M4788" s="2508">
        <v>41.0</v>
      </c>
      <c r="N4788" s="2508">
        <v>43.0</v>
      </c>
      <c r="O4788" s="2508">
        <v>10.0</v>
      </c>
      <c r="P4788" s="2508">
        <v>0.1</v>
      </c>
    </row>
    <row r="4789">
      <c r="A4789" s="2505" t="s">
        <v>39</v>
      </c>
      <c r="B4789" s="2505" t="s">
        <v>783</v>
      </c>
      <c r="C4789" s="2506">
        <v>45558.708333333336</v>
      </c>
      <c r="D4789" s="2506">
        <v>45561.583333333336</v>
      </c>
      <c r="E4789" s="2508">
        <v>69.0</v>
      </c>
      <c r="F4789" s="2508" t="s">
        <v>288</v>
      </c>
      <c r="G4789" s="2508">
        <v>5.0</v>
      </c>
      <c r="H4789" s="2508">
        <v>67.0</v>
      </c>
      <c r="I4789" s="2508">
        <v>571.0</v>
      </c>
      <c r="J4789" s="2508">
        <v>83.0</v>
      </c>
      <c r="K4789" s="2510">
        <v>156284.0</v>
      </c>
      <c r="L4789" s="2510">
        <v>15628.0</v>
      </c>
      <c r="M4789" s="2508">
        <v>59.0</v>
      </c>
      <c r="N4789" s="2508">
        <v>42.0</v>
      </c>
      <c r="O4789" s="2508">
        <v>10.0</v>
      </c>
      <c r="P4789" s="2508">
        <v>0.1</v>
      </c>
    </row>
    <row r="4790">
      <c r="A4790" s="2505" t="s">
        <v>38</v>
      </c>
      <c r="B4790" s="2505" t="s">
        <v>783</v>
      </c>
      <c r="C4790" s="2506">
        <v>45565.708333333336</v>
      </c>
      <c r="D4790" s="2506">
        <v>45568.583333333336</v>
      </c>
      <c r="E4790" s="2508">
        <v>69.0</v>
      </c>
      <c r="F4790" s="2508" t="s">
        <v>288</v>
      </c>
      <c r="G4790" s="2508">
        <v>5.0</v>
      </c>
      <c r="H4790" s="2508">
        <v>107.0</v>
      </c>
      <c r="I4790" s="2508">
        <v>418.0</v>
      </c>
      <c r="J4790" s="2508">
        <v>116.0</v>
      </c>
      <c r="K4790" s="2510">
        <v>79551.0</v>
      </c>
      <c r="L4790" s="2510">
        <v>13259.0</v>
      </c>
      <c r="M4790" s="2508">
        <v>57.0</v>
      </c>
      <c r="N4790" s="2508">
        <v>35.0</v>
      </c>
      <c r="O4790" s="2508">
        <v>6.0</v>
      </c>
      <c r="P4790" s="2508">
        <v>0.1</v>
      </c>
    </row>
    <row r="4791">
      <c r="A4791" s="2505" t="s">
        <v>37</v>
      </c>
      <c r="B4791" s="2505" t="s">
        <v>783</v>
      </c>
      <c r="C4791" s="2506">
        <v>45572.625</v>
      </c>
      <c r="D4791" s="2506">
        <v>45575.583333333336</v>
      </c>
      <c r="E4791" s="2508">
        <v>71.0</v>
      </c>
      <c r="F4791" s="2508" t="s">
        <v>288</v>
      </c>
      <c r="G4791" s="2508">
        <v>6.0</v>
      </c>
      <c r="H4791" s="2508">
        <v>27.0</v>
      </c>
      <c r="I4791" s="2508">
        <v>765.0</v>
      </c>
      <c r="J4791" s="2508">
        <v>57.0</v>
      </c>
      <c r="K4791" s="2510">
        <v>337026.0</v>
      </c>
      <c r="L4791" s="2510">
        <v>56171.0</v>
      </c>
      <c r="M4791" s="2508">
        <v>10.0</v>
      </c>
      <c r="N4791" s="2508">
        <v>150.0</v>
      </c>
      <c r="O4791" s="2508">
        <v>6.0</v>
      </c>
      <c r="P4791" s="2508">
        <v>0.1</v>
      </c>
    </row>
    <row r="4792">
      <c r="A4792" s="2505" t="s">
        <v>36</v>
      </c>
      <c r="B4792" s="2505" t="s">
        <v>783</v>
      </c>
      <c r="C4792" s="2506">
        <v>45579.625</v>
      </c>
      <c r="D4792" s="2506">
        <v>45582.583333333336</v>
      </c>
      <c r="E4792" s="2508">
        <v>71.0</v>
      </c>
      <c r="F4792" s="2508" t="s">
        <v>288</v>
      </c>
      <c r="G4792" s="2508">
        <v>7.0</v>
      </c>
      <c r="H4792" s="2508">
        <v>107.0</v>
      </c>
      <c r="I4792" s="2508">
        <v>442.0</v>
      </c>
      <c r="J4792" s="2508">
        <v>110.0</v>
      </c>
      <c r="K4792" s="2510">
        <v>114866.0</v>
      </c>
      <c r="L4792" s="2510">
        <v>12763.0</v>
      </c>
      <c r="M4792" s="2508">
        <v>74.0</v>
      </c>
      <c r="N4792" s="2508">
        <v>34.0</v>
      </c>
      <c r="O4792" s="2508">
        <v>9.0</v>
      </c>
      <c r="P4792" s="2508">
        <v>0.1</v>
      </c>
    </row>
    <row r="4793">
      <c r="A4793" s="2505" t="s">
        <v>35</v>
      </c>
      <c r="B4793" s="2505" t="s">
        <v>783</v>
      </c>
      <c r="C4793" s="2506">
        <v>45586.625</v>
      </c>
      <c r="D4793" s="2506">
        <v>45589.583333333336</v>
      </c>
      <c r="E4793" s="2508">
        <v>71.0</v>
      </c>
      <c r="F4793" s="2508" t="s">
        <v>288</v>
      </c>
      <c r="G4793" s="2508">
        <v>4.0</v>
      </c>
      <c r="H4793" s="2508">
        <v>122.0</v>
      </c>
      <c r="I4793" s="2508">
        <v>324.0</v>
      </c>
      <c r="J4793" s="2508">
        <v>128.0</v>
      </c>
      <c r="K4793" s="2510">
        <v>61714.0</v>
      </c>
      <c r="L4793" s="2510">
        <v>12343.0</v>
      </c>
      <c r="M4793" s="2508">
        <v>61.0</v>
      </c>
      <c r="N4793" s="2508">
        <v>31.0</v>
      </c>
      <c r="O4793" s="2508">
        <v>5.0</v>
      </c>
      <c r="P4793" s="2508">
        <v>0.1</v>
      </c>
    </row>
    <row r="4794">
      <c r="A4794" s="2505" t="s">
        <v>34</v>
      </c>
      <c r="B4794" s="2505" t="s">
        <v>783</v>
      </c>
      <c r="C4794" s="2506">
        <v>45593.583333333336</v>
      </c>
      <c r="D4794" s="2506">
        <v>45596.583333333336</v>
      </c>
      <c r="E4794" s="2508">
        <v>72.0</v>
      </c>
      <c r="F4794" s="2508" t="s">
        <v>288</v>
      </c>
      <c r="G4794" s="2508">
        <v>3.0</v>
      </c>
      <c r="H4794" s="2508">
        <v>105.0</v>
      </c>
      <c r="I4794" s="2508">
        <v>420.0</v>
      </c>
      <c r="J4794" s="2508">
        <v>110.0</v>
      </c>
      <c r="K4794" s="2510">
        <v>114845.0</v>
      </c>
      <c r="L4794" s="2510">
        <v>14356.0</v>
      </c>
      <c r="M4794" s="2508">
        <v>62.0</v>
      </c>
      <c r="N4794" s="2508">
        <v>36.0</v>
      </c>
      <c r="O4794" s="2508">
        <v>8.0</v>
      </c>
      <c r="P4794" s="2508">
        <v>0.1</v>
      </c>
    </row>
    <row r="4795">
      <c r="A4795" s="2505" t="s">
        <v>33</v>
      </c>
      <c r="B4795" s="2505" t="s">
        <v>783</v>
      </c>
      <c r="C4795" s="2506">
        <v>45600.583333333336</v>
      </c>
      <c r="D4795" s="2506">
        <v>45603.583333333336</v>
      </c>
      <c r="E4795" s="2508">
        <v>72.0</v>
      </c>
      <c r="F4795" s="2508" t="s">
        <v>288</v>
      </c>
      <c r="G4795" s="2508">
        <v>6.0</v>
      </c>
      <c r="H4795" s="2508">
        <v>57.0</v>
      </c>
      <c r="I4795" s="2508">
        <v>636.0</v>
      </c>
      <c r="J4795" s="2508">
        <v>71.0</v>
      </c>
      <c r="K4795" s="2510">
        <v>312643.0</v>
      </c>
      <c r="L4795" s="2510">
        <v>28422.0</v>
      </c>
      <c r="M4795" s="2508">
        <v>26.0</v>
      </c>
      <c r="N4795" s="2508">
        <v>72.0</v>
      </c>
      <c r="O4795" s="2508">
        <v>11.0</v>
      </c>
      <c r="P4795" s="2508">
        <v>0.2</v>
      </c>
    </row>
    <row r="4796">
      <c r="A4796" s="2505" t="s">
        <v>32</v>
      </c>
      <c r="B4796" s="2505" t="s">
        <v>783</v>
      </c>
      <c r="C4796" s="2506">
        <v>45607.583333333336</v>
      </c>
      <c r="D4796" s="2506">
        <v>45610.583333333336</v>
      </c>
      <c r="E4796" s="2508">
        <v>72.0</v>
      </c>
      <c r="F4796" s="2508" t="s">
        <v>288</v>
      </c>
      <c r="G4796" s="2508">
        <v>5.0</v>
      </c>
      <c r="H4796" s="2508">
        <v>78.0</v>
      </c>
      <c r="I4796" s="2508">
        <v>556.0</v>
      </c>
      <c r="J4796" s="2508">
        <v>90.0</v>
      </c>
      <c r="K4796" s="2510">
        <v>243186.0</v>
      </c>
      <c r="L4796" s="2510">
        <v>16212.0</v>
      </c>
      <c r="M4796" s="2508">
        <v>43.0</v>
      </c>
      <c r="N4796" s="2508">
        <v>41.0</v>
      </c>
      <c r="O4796" s="2508">
        <v>15.0</v>
      </c>
      <c r="P4796" s="2508">
        <v>0.2</v>
      </c>
    </row>
    <row r="4797">
      <c r="A4797" s="2505" t="s">
        <v>31</v>
      </c>
      <c r="B4797" s="2505" t="s">
        <v>783</v>
      </c>
      <c r="C4797" s="2506">
        <v>45614.583333333336</v>
      </c>
      <c r="D4797" s="2506">
        <v>45617.583333333336</v>
      </c>
      <c r="E4797" s="2508">
        <v>72.0</v>
      </c>
      <c r="F4797" s="2508" t="s">
        <v>288</v>
      </c>
      <c r="G4797" s="2508">
        <v>5.0</v>
      </c>
      <c r="H4797" s="2508">
        <v>53.0</v>
      </c>
      <c r="I4797" s="2508">
        <v>671.0</v>
      </c>
      <c r="J4797" s="2508">
        <v>60.0</v>
      </c>
      <c r="K4797" s="2510">
        <v>410744.0</v>
      </c>
      <c r="L4797" s="2510">
        <v>27383.0</v>
      </c>
      <c r="M4797" s="2508">
        <v>36.0</v>
      </c>
      <c r="N4797" s="2508">
        <v>69.0</v>
      </c>
      <c r="O4797" s="2508">
        <v>15.0</v>
      </c>
      <c r="P4797" s="2508">
        <v>0.2</v>
      </c>
    </row>
    <row r="4798">
      <c r="A4798" s="2505" t="s">
        <v>30</v>
      </c>
      <c r="B4798" s="2505" t="s">
        <v>783</v>
      </c>
      <c r="C4798" s="2506">
        <v>45621.583333333336</v>
      </c>
      <c r="D4798" s="2506">
        <v>45624.583333333336</v>
      </c>
      <c r="E4798" s="2508">
        <v>72.0</v>
      </c>
      <c r="F4798" s="2508" t="s">
        <v>288</v>
      </c>
      <c r="G4798" s="2508">
        <v>5.0</v>
      </c>
      <c r="H4798" s="2508">
        <v>86.0</v>
      </c>
      <c r="I4798" s="2508">
        <v>520.0</v>
      </c>
      <c r="J4798" s="2508">
        <v>93.0</v>
      </c>
      <c r="K4798" s="2510">
        <v>176513.0</v>
      </c>
      <c r="L4798" s="2510">
        <v>14709.0</v>
      </c>
      <c r="M4798" s="2508">
        <v>69.0</v>
      </c>
      <c r="N4798" s="2508">
        <v>37.0</v>
      </c>
      <c r="O4798" s="2508">
        <v>12.0</v>
      </c>
      <c r="P4798" s="2508">
        <v>0.2</v>
      </c>
    </row>
    <row r="4799">
      <c r="A4799" s="2505" t="s">
        <v>29</v>
      </c>
      <c r="B4799" s="2505" t="s">
        <v>783</v>
      </c>
      <c r="C4799" s="2506">
        <v>45628.583333333336</v>
      </c>
      <c r="D4799" s="2506">
        <v>45631.583333333336</v>
      </c>
      <c r="E4799" s="2508">
        <v>72.0</v>
      </c>
      <c r="F4799" s="2508" t="s">
        <v>288</v>
      </c>
      <c r="G4799" s="2508">
        <v>6.0</v>
      </c>
      <c r="H4799" s="2508">
        <v>44.0</v>
      </c>
      <c r="I4799" s="2508">
        <v>723.0</v>
      </c>
      <c r="J4799" s="2508">
        <v>52.0</v>
      </c>
      <c r="K4799" s="2510">
        <v>418334.0</v>
      </c>
      <c r="L4799" s="2510">
        <v>27889.0</v>
      </c>
      <c r="M4799" s="2508">
        <v>32.0</v>
      </c>
      <c r="N4799" s="2508">
        <v>71.0</v>
      </c>
      <c r="O4799" s="2508">
        <v>15.0</v>
      </c>
      <c r="P4799" s="2508">
        <v>0.2</v>
      </c>
    </row>
    <row r="4800">
      <c r="A4800" s="2505" t="s">
        <v>28</v>
      </c>
      <c r="B4800" s="2505" t="s">
        <v>783</v>
      </c>
      <c r="C4800" s="2506">
        <v>45635.583333333336</v>
      </c>
      <c r="D4800" s="2506">
        <v>45638.583333333336</v>
      </c>
      <c r="E4800" s="2508">
        <v>72.0</v>
      </c>
      <c r="F4800" s="2508" t="s">
        <v>288</v>
      </c>
      <c r="G4800" s="2508">
        <v>5.0</v>
      </c>
      <c r="H4800" s="2508">
        <v>56.0</v>
      </c>
      <c r="I4800" s="2508">
        <v>650.0</v>
      </c>
      <c r="J4800" s="2508">
        <v>61.0</v>
      </c>
      <c r="K4800" s="2510">
        <v>327071.0</v>
      </c>
      <c r="L4800" s="2510">
        <v>20442.0</v>
      </c>
      <c r="M4800" s="2508">
        <v>49.0</v>
      </c>
      <c r="N4800" s="2508">
        <v>52.0</v>
      </c>
      <c r="O4800" s="2508">
        <v>16.0</v>
      </c>
      <c r="P4800" s="2508">
        <v>0.2</v>
      </c>
    </row>
    <row r="4801">
      <c r="A4801" s="2505" t="s">
        <v>27</v>
      </c>
      <c r="B4801" s="2505" t="s">
        <v>783</v>
      </c>
      <c r="C4801" s="2506">
        <v>45642.583333333336</v>
      </c>
      <c r="D4801" s="2506">
        <v>45645.583333333336</v>
      </c>
      <c r="E4801" s="2508">
        <v>72.0</v>
      </c>
      <c r="F4801" s="2508" t="s">
        <v>288</v>
      </c>
      <c r="G4801" s="2508">
        <v>5.0</v>
      </c>
      <c r="H4801" s="2508">
        <v>41.0</v>
      </c>
      <c r="I4801" s="2508">
        <v>729.0</v>
      </c>
      <c r="J4801" s="2508">
        <v>46.0</v>
      </c>
      <c r="K4801" s="2510">
        <v>527794.0</v>
      </c>
      <c r="L4801" s="2510">
        <v>22948.0</v>
      </c>
      <c r="M4801" s="2508">
        <v>43.0</v>
      </c>
      <c r="N4801" s="2508">
        <v>58.0</v>
      </c>
      <c r="O4801" s="2508">
        <v>23.0</v>
      </c>
      <c r="P4801" s="2508">
        <v>0.3</v>
      </c>
    </row>
    <row r="4802">
      <c r="A4802" s="2505" t="s">
        <v>26</v>
      </c>
      <c r="B4802" s="2505" t="s">
        <v>783</v>
      </c>
      <c r="C4802" s="2506">
        <v>45649.583333333336</v>
      </c>
      <c r="D4802" s="2506">
        <v>45652.583333333336</v>
      </c>
      <c r="E4802" s="2508">
        <v>72.0</v>
      </c>
      <c r="F4802" s="2508" t="s">
        <v>288</v>
      </c>
      <c r="G4802" s="2508">
        <v>7.0</v>
      </c>
      <c r="H4802" s="2508">
        <v>59.0</v>
      </c>
      <c r="I4802" s="2508">
        <v>592.0</v>
      </c>
      <c r="J4802" s="2508">
        <v>76.0</v>
      </c>
      <c r="K4802" s="2510">
        <v>184210.0</v>
      </c>
      <c r="L4802" s="2510">
        <v>23026.0</v>
      </c>
      <c r="M4802" s="2508">
        <v>41.0</v>
      </c>
      <c r="N4802" s="2508">
        <v>58.0</v>
      </c>
      <c r="O4802" s="2508">
        <v>8.0</v>
      </c>
      <c r="P4802" s="2508">
        <v>0.1</v>
      </c>
    </row>
    <row r="4803">
      <c r="A4803" s="2505" t="s">
        <v>25</v>
      </c>
      <c r="B4803" s="2505" t="s">
        <v>783</v>
      </c>
      <c r="C4803" s="2506">
        <v>45656.583333333336</v>
      </c>
      <c r="D4803" s="2506">
        <v>45659.583333333336</v>
      </c>
      <c r="E4803" s="2508">
        <v>72.0</v>
      </c>
      <c r="F4803" s="2508" t="s">
        <v>288</v>
      </c>
      <c r="G4803" s="2508">
        <v>5.0</v>
      </c>
      <c r="H4803" s="2508">
        <v>80.0</v>
      </c>
      <c r="I4803" s="2508">
        <v>503.0</v>
      </c>
      <c r="J4803" s="2508">
        <v>88.0</v>
      </c>
      <c r="K4803" s="2510">
        <v>128786.0</v>
      </c>
      <c r="L4803" s="2510">
        <v>21464.0</v>
      </c>
      <c r="M4803" s="2508">
        <v>44.0</v>
      </c>
      <c r="N4803" s="2508">
        <v>54.0</v>
      </c>
      <c r="O4803" s="2508">
        <v>6.0</v>
      </c>
      <c r="P4803" s="2508">
        <v>0.1</v>
      </c>
    </row>
    <row r="4804">
      <c r="A4804" s="2505" t="s">
        <v>24</v>
      </c>
      <c r="B4804" s="2505" t="s">
        <v>783</v>
      </c>
      <c r="C4804" s="2506">
        <v>45663.583333333336</v>
      </c>
      <c r="D4804" s="2506">
        <v>45666.583333333336</v>
      </c>
      <c r="E4804" s="2508">
        <v>72.0</v>
      </c>
      <c r="F4804" s="2508" t="s">
        <v>288</v>
      </c>
      <c r="G4804" s="2508">
        <v>5.0</v>
      </c>
      <c r="H4804" s="2508">
        <v>51.0</v>
      </c>
      <c r="I4804" s="2508">
        <v>657.0</v>
      </c>
      <c r="J4804" s="2508">
        <v>69.0</v>
      </c>
      <c r="K4804" s="2510">
        <v>254838.0</v>
      </c>
      <c r="L4804" s="2510">
        <v>25484.0</v>
      </c>
      <c r="M4804" s="2508">
        <v>31.0</v>
      </c>
      <c r="N4804" s="2508">
        <v>65.0</v>
      </c>
      <c r="O4804" s="2508">
        <v>10.0</v>
      </c>
      <c r="P4804" s="2508">
        <v>0.1</v>
      </c>
    </row>
    <row r="4805">
      <c r="A4805" s="2505" t="s">
        <v>23</v>
      </c>
      <c r="B4805" s="2505" t="s">
        <v>783</v>
      </c>
      <c r="C4805" s="2506">
        <v>45670.583333333336</v>
      </c>
      <c r="D4805" s="2506">
        <v>45673.583333333336</v>
      </c>
      <c r="E4805" s="2508">
        <v>72.0</v>
      </c>
      <c r="F4805" s="2508" t="s">
        <v>288</v>
      </c>
      <c r="G4805" s="2508">
        <v>6.0</v>
      </c>
      <c r="H4805" s="2508">
        <v>60.0</v>
      </c>
      <c r="I4805" s="2508">
        <v>619.0</v>
      </c>
      <c r="J4805" s="2508">
        <v>70.0</v>
      </c>
      <c r="K4805" s="2510">
        <v>224599.0</v>
      </c>
      <c r="L4805" s="2510">
        <v>18717.0</v>
      </c>
      <c r="M4805" s="2508">
        <v>40.0</v>
      </c>
      <c r="N4805" s="2508">
        <v>47.0</v>
      </c>
      <c r="O4805" s="2508">
        <v>12.0</v>
      </c>
      <c r="P4805" s="2508">
        <v>0.2</v>
      </c>
    </row>
    <row r="4806">
      <c r="A4806" s="2505" t="s">
        <v>22</v>
      </c>
      <c r="B4806" s="2505" t="s">
        <v>783</v>
      </c>
      <c r="C4806" s="2506">
        <v>45677.583333333336</v>
      </c>
      <c r="D4806" s="2506">
        <v>45680.583333333336</v>
      </c>
      <c r="E4806" s="2508">
        <v>72.0</v>
      </c>
      <c r="F4806" s="2508" t="s">
        <v>288</v>
      </c>
      <c r="G4806" s="2508">
        <v>5.0</v>
      </c>
      <c r="H4806" s="2508">
        <v>118.0</v>
      </c>
      <c r="I4806" s="2508">
        <v>359.0</v>
      </c>
      <c r="J4806" s="2508">
        <v>123.0</v>
      </c>
      <c r="K4806" s="2510">
        <v>118723.0</v>
      </c>
      <c r="L4806" s="2510">
        <v>14840.0</v>
      </c>
      <c r="M4806" s="2508">
        <v>82.0</v>
      </c>
      <c r="N4806" s="2508">
        <v>38.0</v>
      </c>
      <c r="O4806" s="2508">
        <v>8.0</v>
      </c>
      <c r="P4806" s="2508">
        <v>0.1</v>
      </c>
    </row>
    <row r="4807">
      <c r="A4807" s="2505" t="s">
        <v>21</v>
      </c>
      <c r="B4807" s="2505" t="s">
        <v>783</v>
      </c>
      <c r="C4807" s="2506">
        <v>45684.583333333336</v>
      </c>
      <c r="D4807" s="2506">
        <v>45687.583333333336</v>
      </c>
      <c r="E4807" s="2508">
        <v>72.0</v>
      </c>
      <c r="F4807" s="2508" t="s">
        <v>288</v>
      </c>
      <c r="G4807" s="2508">
        <v>4.0</v>
      </c>
      <c r="H4807" s="2508">
        <v>77.0</v>
      </c>
      <c r="I4807" s="2508">
        <v>565.0</v>
      </c>
      <c r="J4807" s="2508">
        <v>90.0</v>
      </c>
      <c r="K4807" s="2510">
        <v>217877.0</v>
      </c>
      <c r="L4807" s="2510">
        <v>27235.0</v>
      </c>
      <c r="M4807" s="2508">
        <v>41.0</v>
      </c>
      <c r="N4807" s="2508">
        <v>69.0</v>
      </c>
      <c r="O4807" s="2508">
        <v>8.0</v>
      </c>
      <c r="P4807" s="2508">
        <v>0.1</v>
      </c>
    </row>
    <row r="4808">
      <c r="A4808" s="2505" t="s">
        <v>20</v>
      </c>
      <c r="B4808" s="2505" t="s">
        <v>783</v>
      </c>
      <c r="C4808" s="2506">
        <v>45691.583333333336</v>
      </c>
      <c r="D4808" s="2506">
        <v>45694.583333333336</v>
      </c>
      <c r="E4808" s="2508">
        <v>72.0</v>
      </c>
      <c r="F4808" s="2508" t="s">
        <v>288</v>
      </c>
      <c r="G4808" s="2508">
        <v>6.0</v>
      </c>
      <c r="H4808" s="2508">
        <v>40.0</v>
      </c>
      <c r="I4808" s="2508">
        <v>741.0</v>
      </c>
      <c r="J4808" s="2508">
        <v>46.0</v>
      </c>
      <c r="K4808" s="2510">
        <v>547846.0</v>
      </c>
      <c r="L4808" s="2510">
        <v>36523.0</v>
      </c>
      <c r="M4808" s="2508">
        <v>32.0</v>
      </c>
      <c r="N4808" s="2508">
        <v>93.0</v>
      </c>
      <c r="O4808" s="2508">
        <v>15.0</v>
      </c>
      <c r="P4808" s="2508">
        <v>0.2</v>
      </c>
    </row>
    <row r="4809">
      <c r="A4809" s="2505" t="s">
        <v>19</v>
      </c>
      <c r="B4809" s="2505" t="s">
        <v>783</v>
      </c>
      <c r="C4809" s="2506">
        <v>45698.583333333336</v>
      </c>
      <c r="D4809" s="2506">
        <v>45701.583333333336</v>
      </c>
      <c r="E4809" s="2508">
        <v>72.0</v>
      </c>
      <c r="F4809" s="2508" t="s">
        <v>288</v>
      </c>
      <c r="G4809" s="2508">
        <v>5.0</v>
      </c>
      <c r="H4809" s="2508">
        <v>60.0</v>
      </c>
      <c r="I4809" s="2508">
        <v>600.0</v>
      </c>
      <c r="J4809" s="2508">
        <v>71.0</v>
      </c>
      <c r="K4809" s="2510">
        <v>227452.0</v>
      </c>
      <c r="L4809" s="2510">
        <v>28432.0</v>
      </c>
      <c r="M4809" s="2508">
        <v>34.0</v>
      </c>
      <c r="N4809" s="2508">
        <v>72.0</v>
      </c>
      <c r="O4809" s="2508">
        <v>8.0</v>
      </c>
      <c r="P4809" s="2508">
        <v>0.1</v>
      </c>
    </row>
    <row r="4810">
      <c r="A4810" s="2505" t="s">
        <v>18</v>
      </c>
      <c r="B4810" s="2505" t="s">
        <v>783</v>
      </c>
      <c r="C4810" s="2506">
        <v>45705.583333333336</v>
      </c>
      <c r="D4810" s="2506">
        <v>45708.583333333336</v>
      </c>
      <c r="E4810" s="2508">
        <v>72.0</v>
      </c>
      <c r="F4810" s="2508" t="s">
        <v>288</v>
      </c>
      <c r="G4810" s="2508">
        <v>5.0</v>
      </c>
      <c r="H4810" s="2508">
        <v>74.0</v>
      </c>
      <c r="I4810" s="2508">
        <v>518.0</v>
      </c>
      <c r="J4810" s="2508">
        <v>71.0</v>
      </c>
      <c r="K4810" s="2510">
        <v>251447.0</v>
      </c>
      <c r="L4810" s="2510">
        <v>13969.0</v>
      </c>
      <c r="M4810" s="2508">
        <v>80.0</v>
      </c>
      <c r="N4810" s="2508">
        <v>35.0</v>
      </c>
      <c r="O4810" s="2508">
        <v>18.0</v>
      </c>
      <c r="P4810" s="2508">
        <v>0.3</v>
      </c>
    </row>
    <row r="4811">
      <c r="A4811" s="2505" t="s">
        <v>17</v>
      </c>
      <c r="B4811" s="2505" t="s">
        <v>783</v>
      </c>
      <c r="C4811" s="2506">
        <v>45712.583333333336</v>
      </c>
      <c r="D4811" s="2506">
        <v>45715.583333333336</v>
      </c>
      <c r="E4811" s="2508">
        <v>72.0</v>
      </c>
      <c r="F4811" s="2508" t="s">
        <v>288</v>
      </c>
      <c r="G4811" s="2508">
        <v>5.0</v>
      </c>
      <c r="H4811" s="2508">
        <v>79.0</v>
      </c>
      <c r="I4811" s="2508">
        <v>530.0</v>
      </c>
      <c r="J4811" s="2508">
        <v>78.0</v>
      </c>
      <c r="K4811" s="2510">
        <v>210158.0</v>
      </c>
      <c r="L4811" s="2510">
        <v>15011.0</v>
      </c>
      <c r="M4811" s="2508">
        <v>72.0</v>
      </c>
      <c r="N4811" s="2508">
        <v>38.0</v>
      </c>
      <c r="O4811" s="2508">
        <v>14.0</v>
      </c>
      <c r="P4811" s="2508">
        <v>0.2</v>
      </c>
    </row>
    <row r="4812">
      <c r="A4812" s="2505" t="s">
        <v>16</v>
      </c>
      <c r="B4812" s="2505" t="s">
        <v>783</v>
      </c>
      <c r="C4812" s="2506">
        <v>45719.583333333336</v>
      </c>
      <c r="D4812" s="2506">
        <v>45722.583333333336</v>
      </c>
      <c r="E4812" s="2508">
        <v>72.0</v>
      </c>
      <c r="F4812" s="2508" t="s">
        <v>288</v>
      </c>
      <c r="G4812" s="2508">
        <v>4.0</v>
      </c>
      <c r="H4812" s="2508">
        <v>49.0</v>
      </c>
      <c r="I4812" s="2508">
        <v>680.0</v>
      </c>
      <c r="J4812" s="2508">
        <v>62.0</v>
      </c>
      <c r="K4812" s="2510">
        <v>268254.0</v>
      </c>
      <c r="L4812" s="2510">
        <v>26825.0</v>
      </c>
      <c r="M4812" s="2508">
        <v>31.0</v>
      </c>
      <c r="N4812" s="2508">
        <v>68.0</v>
      </c>
      <c r="O4812" s="2508">
        <v>10.0</v>
      </c>
      <c r="P4812" s="2508">
        <v>0.1</v>
      </c>
    </row>
    <row r="4813">
      <c r="A4813" s="2505" t="s">
        <v>782</v>
      </c>
      <c r="B4813" s="2505" t="s">
        <v>783</v>
      </c>
      <c r="C4813" s="2506">
        <v>45502.625</v>
      </c>
      <c r="D4813" s="2506">
        <v>45505.583333333336</v>
      </c>
      <c r="E4813" s="2508">
        <v>71.0</v>
      </c>
      <c r="F4813" s="2508" t="s">
        <v>128</v>
      </c>
      <c r="G4813" s="2508">
        <v>7.0</v>
      </c>
      <c r="H4813" s="2508">
        <v>42.0</v>
      </c>
      <c r="I4813" s="2508">
        <v>654.0</v>
      </c>
      <c r="J4813" s="2508">
        <v>74.0</v>
      </c>
      <c r="K4813" s="2510">
        <v>170165.0</v>
      </c>
      <c r="L4813" s="2510">
        <v>56722.0</v>
      </c>
      <c r="M4813" s="2508">
        <v>6.0</v>
      </c>
      <c r="N4813" s="2508">
        <v>159.0</v>
      </c>
      <c r="O4813" s="2508">
        <v>3.0</v>
      </c>
      <c r="P4813" s="2508">
        <v>0.0</v>
      </c>
    </row>
    <row r="4814">
      <c r="A4814" s="2505" t="s">
        <v>46</v>
      </c>
      <c r="B4814" s="2505" t="s">
        <v>783</v>
      </c>
      <c r="C4814" s="2506">
        <v>45509.625</v>
      </c>
      <c r="D4814" s="2506">
        <v>45512.583333333336</v>
      </c>
      <c r="E4814" s="2508">
        <v>71.0</v>
      </c>
      <c r="F4814" s="2508" t="s">
        <v>128</v>
      </c>
      <c r="G4814" s="2508">
        <v>7.0</v>
      </c>
      <c r="H4814" s="2508">
        <v>12.0</v>
      </c>
      <c r="I4814" s="2508">
        <v>867.0</v>
      </c>
      <c r="J4814" s="2508">
        <v>27.0</v>
      </c>
      <c r="K4814" s="2510">
        <v>530172.0</v>
      </c>
      <c r="L4814" s="2510">
        <v>58908.0</v>
      </c>
      <c r="M4814" s="2508">
        <v>7.0</v>
      </c>
      <c r="N4814" s="2508">
        <v>142.0</v>
      </c>
      <c r="O4814" s="2508">
        <v>9.0</v>
      </c>
      <c r="P4814" s="2508">
        <v>0.1</v>
      </c>
    </row>
    <row r="4815">
      <c r="A4815" s="2505" t="s">
        <v>45</v>
      </c>
      <c r="B4815" s="2505" t="s">
        <v>783</v>
      </c>
      <c r="C4815" s="2506">
        <v>45516.625</v>
      </c>
      <c r="D4815" s="2506">
        <v>45519.583333333336</v>
      </c>
      <c r="E4815" s="2508">
        <v>71.0</v>
      </c>
      <c r="F4815" s="2508" t="s">
        <v>128</v>
      </c>
      <c r="G4815" s="2508">
        <v>7.0</v>
      </c>
      <c r="H4815" s="2508">
        <v>29.0</v>
      </c>
      <c r="I4815" s="2508">
        <v>746.0</v>
      </c>
      <c r="J4815" s="2508">
        <v>41.0</v>
      </c>
      <c r="K4815" s="2510">
        <v>243252.0</v>
      </c>
      <c r="L4815" s="2510">
        <v>24325.0</v>
      </c>
      <c r="M4815" s="2508">
        <v>17.0</v>
      </c>
      <c r="N4815" s="2508">
        <v>58.0</v>
      </c>
      <c r="O4815" s="2508">
        <v>10.0</v>
      </c>
      <c r="P4815" s="2508">
        <v>0.1</v>
      </c>
    </row>
    <row r="4816">
      <c r="A4816" s="2505" t="s">
        <v>44</v>
      </c>
      <c r="B4816" s="2505" t="s">
        <v>783</v>
      </c>
      <c r="C4816" s="2506">
        <v>45523.625</v>
      </c>
      <c r="D4816" s="2506">
        <v>45526.583333333336</v>
      </c>
      <c r="E4816" s="2508">
        <v>71.0</v>
      </c>
      <c r="F4816" s="2508" t="s">
        <v>128</v>
      </c>
      <c r="G4816" s="2508">
        <v>6.0</v>
      </c>
      <c r="H4816" s="2508">
        <v>43.0</v>
      </c>
      <c r="I4816" s="2508">
        <v>689.0</v>
      </c>
      <c r="J4816" s="2508">
        <v>61.0</v>
      </c>
      <c r="K4816" s="2510">
        <v>198188.0</v>
      </c>
      <c r="L4816" s="2510">
        <v>33031.0</v>
      </c>
      <c r="M4816" s="2508">
        <v>16.0</v>
      </c>
      <c r="N4816" s="2508">
        <v>79.0</v>
      </c>
      <c r="O4816" s="2508">
        <v>6.0</v>
      </c>
      <c r="P4816" s="2508">
        <v>0.1</v>
      </c>
    </row>
    <row r="4817">
      <c r="A4817" s="2505" t="s">
        <v>43</v>
      </c>
      <c r="B4817" s="2505" t="s">
        <v>783</v>
      </c>
      <c r="C4817" s="2506">
        <v>45530.625</v>
      </c>
      <c r="D4817" s="2506">
        <v>45533.583333333336</v>
      </c>
      <c r="E4817" s="2508">
        <v>71.0</v>
      </c>
      <c r="F4817" s="2508" t="s">
        <v>128</v>
      </c>
      <c r="G4817" s="2508">
        <v>6.0</v>
      </c>
      <c r="H4817" s="2508">
        <v>14.0</v>
      </c>
      <c r="I4817" s="2508">
        <v>838.0</v>
      </c>
      <c r="J4817" s="2508">
        <v>29.0</v>
      </c>
      <c r="K4817" s="2510">
        <v>499666.0</v>
      </c>
      <c r="L4817" s="2510">
        <v>49967.0</v>
      </c>
      <c r="M4817" s="2508">
        <v>6.0</v>
      </c>
      <c r="N4817" s="2508">
        <v>120.0</v>
      </c>
      <c r="O4817" s="2508">
        <v>10.0</v>
      </c>
      <c r="P4817" s="2508">
        <v>0.1</v>
      </c>
    </row>
    <row r="4818">
      <c r="A4818" s="2505" t="s">
        <v>42</v>
      </c>
      <c r="B4818" s="2505" t="s">
        <v>783</v>
      </c>
      <c r="C4818" s="2506">
        <v>45537.708333333336</v>
      </c>
      <c r="D4818" s="2506">
        <v>45540.666666666664</v>
      </c>
      <c r="E4818" s="2508">
        <v>71.0</v>
      </c>
      <c r="F4818" s="2508" t="s">
        <v>128</v>
      </c>
      <c r="G4818" s="2508">
        <v>7.0</v>
      </c>
      <c r="H4818" s="2508">
        <v>23.0</v>
      </c>
      <c r="I4818" s="2508">
        <v>768.0</v>
      </c>
      <c r="J4818" s="2508">
        <v>43.0</v>
      </c>
      <c r="K4818" s="2510">
        <v>328005.0</v>
      </c>
      <c r="L4818" s="2510">
        <v>29819.0</v>
      </c>
      <c r="M4818" s="2508">
        <v>24.0</v>
      </c>
      <c r="N4818" s="2508">
        <v>72.0</v>
      </c>
      <c r="O4818" s="2508">
        <v>11.0</v>
      </c>
      <c r="P4818" s="2508">
        <v>0.2</v>
      </c>
    </row>
    <row r="4819">
      <c r="A4819" s="2505" t="s">
        <v>41</v>
      </c>
      <c r="B4819" s="2505" t="s">
        <v>783</v>
      </c>
      <c r="C4819" s="2506">
        <v>45544.708333333336</v>
      </c>
      <c r="D4819" s="2506">
        <v>45547.583333333336</v>
      </c>
      <c r="E4819" s="2508">
        <v>69.0</v>
      </c>
      <c r="F4819" s="2508" t="s">
        <v>128</v>
      </c>
      <c r="G4819" s="2508">
        <v>7.0</v>
      </c>
      <c r="H4819" s="2508">
        <v>27.0</v>
      </c>
      <c r="I4819" s="2508">
        <v>795.0</v>
      </c>
      <c r="J4819" s="2508">
        <v>41.0</v>
      </c>
      <c r="K4819" s="2510">
        <v>346675.0</v>
      </c>
      <c r="L4819" s="2510">
        <v>38519.0</v>
      </c>
      <c r="M4819" s="2508">
        <v>15.0</v>
      </c>
      <c r="N4819" s="2508">
        <v>93.0</v>
      </c>
      <c r="O4819" s="2508">
        <v>9.0</v>
      </c>
      <c r="P4819" s="2508">
        <v>0.1</v>
      </c>
    </row>
    <row r="4820">
      <c r="A4820" s="2505" t="s">
        <v>40</v>
      </c>
      <c r="B4820" s="2505" t="s">
        <v>783</v>
      </c>
      <c r="C4820" s="2506">
        <v>45551.708333333336</v>
      </c>
      <c r="D4820" s="2506">
        <v>45554.583333333336</v>
      </c>
      <c r="E4820" s="2508">
        <v>69.0</v>
      </c>
      <c r="F4820" s="2508" t="s">
        <v>128</v>
      </c>
      <c r="G4820" s="2508">
        <v>7.0</v>
      </c>
      <c r="H4820" s="2508">
        <v>9.0</v>
      </c>
      <c r="I4820" s="2508">
        <v>904.0</v>
      </c>
      <c r="J4820" s="2508">
        <v>18.0</v>
      </c>
      <c r="K4820" s="2510">
        <v>714188.0</v>
      </c>
      <c r="L4820" s="2510">
        <v>37589.0</v>
      </c>
      <c r="M4820" s="2508">
        <v>13.0</v>
      </c>
      <c r="N4820" s="2508">
        <v>90.0</v>
      </c>
      <c r="O4820" s="2508">
        <v>19.0</v>
      </c>
      <c r="P4820" s="2508">
        <v>0.3</v>
      </c>
    </row>
    <row r="4821">
      <c r="A4821" s="2505" t="s">
        <v>39</v>
      </c>
      <c r="B4821" s="2505" t="s">
        <v>783</v>
      </c>
      <c r="C4821" s="2506">
        <v>45558.708333333336</v>
      </c>
      <c r="D4821" s="2506">
        <v>45561.583333333336</v>
      </c>
      <c r="E4821" s="2508">
        <v>69.0</v>
      </c>
      <c r="F4821" s="2508" t="s">
        <v>128</v>
      </c>
      <c r="G4821" s="2508">
        <v>7.0</v>
      </c>
      <c r="H4821" s="2508">
        <v>6.0</v>
      </c>
      <c r="I4821" s="2508">
        <v>908.0</v>
      </c>
      <c r="J4821" s="2508">
        <v>18.0</v>
      </c>
      <c r="K4821" s="2510">
        <v>699937.0</v>
      </c>
      <c r="L4821" s="2510">
        <v>77771.0</v>
      </c>
      <c r="M4821" s="2508">
        <v>7.0</v>
      </c>
      <c r="N4821" s="2508">
        <v>187.0</v>
      </c>
      <c r="O4821" s="2508">
        <v>9.0</v>
      </c>
      <c r="P4821" s="2508">
        <v>0.1</v>
      </c>
    </row>
    <row r="4822">
      <c r="A4822" s="2505" t="s">
        <v>38</v>
      </c>
      <c r="B4822" s="2505" t="s">
        <v>783</v>
      </c>
      <c r="C4822" s="2506">
        <v>45565.708333333336</v>
      </c>
      <c r="D4822" s="2506">
        <v>45568.583333333336</v>
      </c>
      <c r="E4822" s="2508">
        <v>69.0</v>
      </c>
      <c r="F4822" s="2508" t="s">
        <v>128</v>
      </c>
      <c r="G4822" s="2508">
        <v>7.0</v>
      </c>
      <c r="H4822" s="2508">
        <v>27.0</v>
      </c>
      <c r="I4822" s="2508">
        <v>770.0</v>
      </c>
      <c r="J4822" s="2508">
        <v>52.0</v>
      </c>
      <c r="K4822" s="2510">
        <v>279972.0</v>
      </c>
      <c r="L4822" s="2510">
        <v>46662.0</v>
      </c>
      <c r="M4822" s="2508">
        <v>12.0</v>
      </c>
      <c r="N4822" s="2508">
        <v>112.0</v>
      </c>
      <c r="O4822" s="2508">
        <v>6.0</v>
      </c>
      <c r="P4822" s="2508">
        <v>0.1</v>
      </c>
    </row>
    <row r="4823">
      <c r="A4823" s="2505" t="s">
        <v>37</v>
      </c>
      <c r="B4823" s="2505" t="s">
        <v>783</v>
      </c>
      <c r="C4823" s="2506">
        <v>45572.625</v>
      </c>
      <c r="D4823" s="2506">
        <v>45575.583333333336</v>
      </c>
      <c r="E4823" s="2508">
        <v>71.0</v>
      </c>
      <c r="F4823" s="2508" t="s">
        <v>128</v>
      </c>
      <c r="G4823" s="2508">
        <v>7.0</v>
      </c>
      <c r="H4823" s="2508">
        <v>16.0</v>
      </c>
      <c r="I4823" s="2508">
        <v>826.0</v>
      </c>
      <c r="J4823" s="2508">
        <v>29.0</v>
      </c>
      <c r="K4823" s="2510">
        <v>526306.0</v>
      </c>
      <c r="L4823" s="2510">
        <v>40485.0</v>
      </c>
      <c r="M4823" s="2508">
        <v>20.0</v>
      </c>
      <c r="N4823" s="2508">
        <v>97.0</v>
      </c>
      <c r="O4823" s="2508">
        <v>13.0</v>
      </c>
      <c r="P4823" s="2508">
        <v>0.2</v>
      </c>
    </row>
    <row r="4824">
      <c r="A4824" s="2505" t="s">
        <v>36</v>
      </c>
      <c r="B4824" s="2505" t="s">
        <v>783</v>
      </c>
      <c r="C4824" s="2506">
        <v>45579.625</v>
      </c>
      <c r="D4824" s="2506">
        <v>45582.583333333336</v>
      </c>
      <c r="E4824" s="2508">
        <v>71.0</v>
      </c>
      <c r="F4824" s="2508" t="s">
        <v>128</v>
      </c>
      <c r="G4824" s="2508">
        <v>8.0</v>
      </c>
      <c r="H4824" s="2508">
        <v>39.0</v>
      </c>
      <c r="I4824" s="2508">
        <v>733.0</v>
      </c>
      <c r="J4824" s="2508">
        <v>52.0</v>
      </c>
      <c r="K4824" s="2510">
        <v>402467.0</v>
      </c>
      <c r="L4824" s="2510">
        <v>30959.0</v>
      </c>
      <c r="M4824" s="2508">
        <v>32.0</v>
      </c>
      <c r="N4824" s="2508">
        <v>74.0</v>
      </c>
      <c r="O4824" s="2508">
        <v>13.0</v>
      </c>
      <c r="P4824" s="2508">
        <v>0.2</v>
      </c>
    </row>
    <row r="4825">
      <c r="A4825" s="2505" t="s">
        <v>35</v>
      </c>
      <c r="B4825" s="2505" t="s">
        <v>783</v>
      </c>
      <c r="C4825" s="2506">
        <v>45586.625</v>
      </c>
      <c r="D4825" s="2506">
        <v>45589.583333333336</v>
      </c>
      <c r="E4825" s="2508">
        <v>71.0</v>
      </c>
      <c r="F4825" s="2508" t="s">
        <v>128</v>
      </c>
      <c r="G4825" s="2508">
        <v>8.0</v>
      </c>
      <c r="H4825" s="2508">
        <v>18.0</v>
      </c>
      <c r="I4825" s="2508">
        <v>820.0</v>
      </c>
      <c r="J4825" s="2508">
        <v>35.0</v>
      </c>
      <c r="K4825" s="2510">
        <v>407568.0</v>
      </c>
      <c r="L4825" s="2510">
        <v>33964.0</v>
      </c>
      <c r="M4825" s="2508">
        <v>16.0</v>
      </c>
      <c r="N4825" s="2508">
        <v>82.0</v>
      </c>
      <c r="O4825" s="2508">
        <v>12.0</v>
      </c>
      <c r="P4825" s="2508">
        <v>0.2</v>
      </c>
    </row>
    <row r="4826">
      <c r="A4826" s="2505" t="s">
        <v>34</v>
      </c>
      <c r="B4826" s="2505" t="s">
        <v>783</v>
      </c>
      <c r="C4826" s="2506">
        <v>45593.583333333336</v>
      </c>
      <c r="D4826" s="2506">
        <v>45596.583333333336</v>
      </c>
      <c r="E4826" s="2508">
        <v>72.0</v>
      </c>
      <c r="F4826" s="2508" t="s">
        <v>128</v>
      </c>
      <c r="G4826" s="2508">
        <v>8.0</v>
      </c>
      <c r="H4826" s="2508">
        <v>27.0</v>
      </c>
      <c r="I4826" s="2508">
        <v>792.0</v>
      </c>
      <c r="J4826" s="2508">
        <v>43.0</v>
      </c>
      <c r="K4826" s="2510">
        <v>504949.0</v>
      </c>
      <c r="L4826" s="2510">
        <v>50495.0</v>
      </c>
      <c r="M4826" s="2508">
        <v>16.0</v>
      </c>
      <c r="N4826" s="2508">
        <v>123.0</v>
      </c>
      <c r="O4826" s="2508">
        <v>10.0</v>
      </c>
      <c r="P4826" s="2508">
        <v>0.1</v>
      </c>
    </row>
    <row r="4827">
      <c r="A4827" s="2505" t="s">
        <v>33</v>
      </c>
      <c r="B4827" s="2505" t="s">
        <v>783</v>
      </c>
      <c r="C4827" s="2506">
        <v>45600.583333333336</v>
      </c>
      <c r="D4827" s="2506">
        <v>45603.583333333336</v>
      </c>
      <c r="E4827" s="2508">
        <v>72.0</v>
      </c>
      <c r="F4827" s="2508" t="s">
        <v>128</v>
      </c>
      <c r="G4827" s="2508">
        <v>7.0</v>
      </c>
      <c r="H4827" s="2508">
        <v>31.0</v>
      </c>
      <c r="I4827" s="2508">
        <v>744.0</v>
      </c>
      <c r="J4827" s="2508">
        <v>56.0</v>
      </c>
      <c r="K4827" s="2510">
        <v>414321.0</v>
      </c>
      <c r="L4827" s="2510">
        <v>59189.0</v>
      </c>
      <c r="M4827" s="2508">
        <v>10.0</v>
      </c>
      <c r="N4827" s="2508">
        <v>144.0</v>
      </c>
      <c r="O4827" s="2508">
        <v>7.0</v>
      </c>
      <c r="P4827" s="2508">
        <v>0.1</v>
      </c>
    </row>
    <row r="4828">
      <c r="A4828" s="2505" t="s">
        <v>32</v>
      </c>
      <c r="B4828" s="2505" t="s">
        <v>783</v>
      </c>
      <c r="C4828" s="2506">
        <v>45607.583333333336</v>
      </c>
      <c r="D4828" s="2506">
        <v>45610.583333333336</v>
      </c>
      <c r="E4828" s="2508">
        <v>72.0</v>
      </c>
      <c r="F4828" s="2508" t="s">
        <v>128</v>
      </c>
      <c r="G4828" s="2508">
        <v>7.0</v>
      </c>
      <c r="H4828" s="2508">
        <v>26.0</v>
      </c>
      <c r="I4828" s="2508">
        <v>780.0</v>
      </c>
      <c r="J4828" s="2508">
        <v>51.0</v>
      </c>
      <c r="K4828" s="2510">
        <v>493920.0</v>
      </c>
      <c r="L4828" s="2510">
        <v>49392.0</v>
      </c>
      <c r="M4828" s="2508">
        <v>11.0</v>
      </c>
      <c r="N4828" s="2508">
        <v>120.0</v>
      </c>
      <c r="O4828" s="2508">
        <v>10.0</v>
      </c>
      <c r="P4828" s="2508">
        <v>0.1</v>
      </c>
    </row>
    <row r="4829">
      <c r="A4829" s="2505" t="s">
        <v>31</v>
      </c>
      <c r="B4829" s="2505" t="s">
        <v>783</v>
      </c>
      <c r="C4829" s="2506">
        <v>45614.583333333336</v>
      </c>
      <c r="D4829" s="2506">
        <v>45617.583333333336</v>
      </c>
      <c r="E4829" s="2508">
        <v>72.0</v>
      </c>
      <c r="F4829" s="2508" t="s">
        <v>128</v>
      </c>
      <c r="G4829" s="2508">
        <v>7.0</v>
      </c>
      <c r="H4829" s="2508">
        <v>63.0</v>
      </c>
      <c r="I4829" s="2508">
        <v>634.0</v>
      </c>
      <c r="J4829" s="2508">
        <v>78.0</v>
      </c>
      <c r="K4829" s="2510">
        <v>303192.0</v>
      </c>
      <c r="L4829" s="2510">
        <v>43313.0</v>
      </c>
      <c r="M4829" s="2508">
        <v>21.0</v>
      </c>
      <c r="N4829" s="2508">
        <v>105.0</v>
      </c>
      <c r="O4829" s="2508">
        <v>7.0</v>
      </c>
      <c r="P4829" s="2508">
        <v>0.1</v>
      </c>
    </row>
    <row r="4830">
      <c r="A4830" s="2505" t="s">
        <v>30</v>
      </c>
      <c r="B4830" s="2505" t="s">
        <v>783</v>
      </c>
      <c r="C4830" s="2506">
        <v>45621.583333333336</v>
      </c>
      <c r="D4830" s="2506">
        <v>45624.583333333336</v>
      </c>
      <c r="E4830" s="2508">
        <v>72.0</v>
      </c>
      <c r="F4830" s="2508" t="s">
        <v>128</v>
      </c>
      <c r="G4830" s="2508">
        <v>6.0</v>
      </c>
      <c r="H4830" s="2508">
        <v>65.0</v>
      </c>
      <c r="I4830" s="2508">
        <v>600.0</v>
      </c>
      <c r="J4830" s="2508">
        <v>97.0</v>
      </c>
      <c r="K4830" s="2510">
        <v>168154.0</v>
      </c>
      <c r="L4830" s="2510">
        <v>56051.0</v>
      </c>
      <c r="M4830" s="2508">
        <v>10.0</v>
      </c>
      <c r="N4830" s="2508">
        <v>136.0</v>
      </c>
      <c r="O4830" s="2508">
        <v>3.0</v>
      </c>
      <c r="P4830" s="2508">
        <v>0.0</v>
      </c>
    </row>
    <row r="4831">
      <c r="A4831" s="2505" t="s">
        <v>29</v>
      </c>
      <c r="B4831" s="2505" t="s">
        <v>783</v>
      </c>
      <c r="C4831" s="2506">
        <v>45628.583333333336</v>
      </c>
      <c r="D4831" s="2506">
        <v>45631.583333333336</v>
      </c>
      <c r="E4831" s="2508">
        <v>72.0</v>
      </c>
      <c r="F4831" s="2508" t="s">
        <v>128</v>
      </c>
      <c r="G4831" s="2508">
        <v>7.0</v>
      </c>
      <c r="H4831" s="2508">
        <v>41.0</v>
      </c>
      <c r="I4831" s="2508">
        <v>738.0</v>
      </c>
      <c r="J4831" s="2508">
        <v>58.0</v>
      </c>
      <c r="K4831" s="2510">
        <v>383840.0</v>
      </c>
      <c r="L4831" s="2510">
        <v>54834.0</v>
      </c>
      <c r="M4831" s="2508">
        <v>12.0</v>
      </c>
      <c r="N4831" s="2508">
        <v>133.0</v>
      </c>
      <c r="O4831" s="2508">
        <v>7.0</v>
      </c>
      <c r="P4831" s="2508">
        <v>0.1</v>
      </c>
    </row>
    <row r="4832">
      <c r="A4832" s="2505" t="s">
        <v>28</v>
      </c>
      <c r="B4832" s="2505" t="s">
        <v>783</v>
      </c>
      <c r="C4832" s="2506">
        <v>45635.583333333336</v>
      </c>
      <c r="D4832" s="2506">
        <v>45638.583333333336</v>
      </c>
      <c r="E4832" s="2508">
        <v>72.0</v>
      </c>
      <c r="F4832" s="2508" t="s">
        <v>128</v>
      </c>
      <c r="G4832" s="2508">
        <v>6.0</v>
      </c>
      <c r="H4832" s="2508">
        <v>24.0</v>
      </c>
      <c r="I4832" s="2508">
        <v>822.0</v>
      </c>
      <c r="J4832" s="2508">
        <v>41.0</v>
      </c>
      <c r="K4832" s="2510">
        <v>509905.0</v>
      </c>
      <c r="L4832" s="2510">
        <v>84984.0</v>
      </c>
      <c r="M4832" s="2508">
        <v>6.0</v>
      </c>
      <c r="N4832" s="2508">
        <v>206.0</v>
      </c>
      <c r="O4832" s="2508">
        <v>6.0</v>
      </c>
      <c r="P4832" s="2508">
        <v>0.1</v>
      </c>
    </row>
    <row r="4833">
      <c r="A4833" s="2505" t="s">
        <v>27</v>
      </c>
      <c r="B4833" s="2505" t="s">
        <v>783</v>
      </c>
      <c r="C4833" s="2506">
        <v>45642.583333333336</v>
      </c>
      <c r="D4833" s="2506">
        <v>45645.583333333336</v>
      </c>
      <c r="E4833" s="2508">
        <v>72.0</v>
      </c>
      <c r="F4833" s="2508" t="s">
        <v>128</v>
      </c>
      <c r="G4833" s="2508">
        <v>7.0</v>
      </c>
      <c r="H4833" s="2508">
        <v>32.0</v>
      </c>
      <c r="I4833" s="2508">
        <v>757.0</v>
      </c>
      <c r="J4833" s="2508">
        <v>47.0</v>
      </c>
      <c r="K4833" s="2510">
        <v>515054.0</v>
      </c>
      <c r="L4833" s="2510">
        <v>36790.0</v>
      </c>
      <c r="M4833" s="2508">
        <v>23.0</v>
      </c>
      <c r="N4833" s="2508">
        <v>89.0</v>
      </c>
      <c r="O4833" s="2508">
        <v>14.0</v>
      </c>
      <c r="P4833" s="2508">
        <v>0.2</v>
      </c>
    </row>
    <row r="4834">
      <c r="A4834" s="2505" t="s">
        <v>26</v>
      </c>
      <c r="B4834" s="2505" t="s">
        <v>783</v>
      </c>
      <c r="C4834" s="2506">
        <v>45649.583333333336</v>
      </c>
      <c r="D4834" s="2506">
        <v>45652.583333333336</v>
      </c>
      <c r="E4834" s="2508">
        <v>72.0</v>
      </c>
      <c r="F4834" s="2508" t="s">
        <v>128</v>
      </c>
      <c r="G4834" s="2508">
        <v>5.0</v>
      </c>
      <c r="H4834" s="2508">
        <v>16.0</v>
      </c>
      <c r="I4834" s="2508">
        <v>814.0</v>
      </c>
      <c r="J4834" s="2508">
        <v>28.0</v>
      </c>
      <c r="K4834" s="2510">
        <v>632018.0</v>
      </c>
      <c r="L4834" s="2510">
        <v>90288.0</v>
      </c>
      <c r="M4834" s="2508">
        <v>5.0</v>
      </c>
      <c r="N4834" s="2508">
        <v>219.0</v>
      </c>
      <c r="O4834" s="2508">
        <v>7.0</v>
      </c>
      <c r="P4834" s="2508">
        <v>0.1</v>
      </c>
    </row>
    <row r="4835">
      <c r="A4835" s="2505" t="s">
        <v>25</v>
      </c>
      <c r="B4835" s="2505" t="s">
        <v>783</v>
      </c>
      <c r="C4835" s="2506">
        <v>45656.583333333336</v>
      </c>
      <c r="D4835" s="2506">
        <v>45659.583333333336</v>
      </c>
      <c r="E4835" s="2508">
        <v>72.0</v>
      </c>
      <c r="F4835" s="2508" t="s">
        <v>128</v>
      </c>
      <c r="G4835" s="2508">
        <v>7.0</v>
      </c>
      <c r="H4835" s="2508">
        <v>13.0</v>
      </c>
      <c r="I4835" s="2508">
        <v>871.0</v>
      </c>
      <c r="J4835" s="2508">
        <v>17.0</v>
      </c>
      <c r="K4835" s="2510">
        <v>826274.0</v>
      </c>
      <c r="L4835" s="2510">
        <v>118039.0</v>
      </c>
      <c r="M4835" s="2508">
        <v>6.0</v>
      </c>
      <c r="N4835" s="2508">
        <v>286.0</v>
      </c>
      <c r="O4835" s="2508">
        <v>7.0</v>
      </c>
      <c r="P4835" s="2508">
        <v>0.1</v>
      </c>
    </row>
    <row r="4836">
      <c r="A4836" s="2505" t="s">
        <v>24</v>
      </c>
      <c r="B4836" s="2505" t="s">
        <v>783</v>
      </c>
      <c r="C4836" s="2506">
        <v>45663.583333333336</v>
      </c>
      <c r="D4836" s="2506">
        <v>45666.583333333336</v>
      </c>
      <c r="E4836" s="2508">
        <v>72.0</v>
      </c>
      <c r="F4836" s="2508" t="s">
        <v>128</v>
      </c>
      <c r="G4836" s="2508">
        <v>7.0</v>
      </c>
      <c r="H4836" s="2508">
        <v>3.0</v>
      </c>
      <c r="I4836" s="2508">
        <v>965.0</v>
      </c>
      <c r="J4836" s="2508">
        <v>9.0</v>
      </c>
      <c r="K4836" s="2510">
        <v>1808728.0</v>
      </c>
      <c r="L4836" s="2510">
        <v>200970.0</v>
      </c>
      <c r="M4836" s="2508">
        <v>2.0</v>
      </c>
      <c r="N4836" s="2508">
        <v>488.0</v>
      </c>
      <c r="O4836" s="2508">
        <v>9.0</v>
      </c>
      <c r="P4836" s="2508">
        <v>0.1</v>
      </c>
    </row>
    <row r="4837">
      <c r="A4837" s="2505" t="s">
        <v>23</v>
      </c>
      <c r="B4837" s="2505" t="s">
        <v>783</v>
      </c>
      <c r="C4837" s="2506">
        <v>45670.583333333336</v>
      </c>
      <c r="D4837" s="2506">
        <v>45673.583333333336</v>
      </c>
      <c r="E4837" s="2508">
        <v>72.0</v>
      </c>
      <c r="F4837" s="2508" t="s">
        <v>128</v>
      </c>
      <c r="G4837" s="2508">
        <v>8.0</v>
      </c>
      <c r="H4837" s="2508">
        <v>7.0</v>
      </c>
      <c r="I4837" s="2508">
        <v>912.0</v>
      </c>
      <c r="J4837" s="2508">
        <v>18.0</v>
      </c>
      <c r="K4837" s="2510">
        <v>1024333.0</v>
      </c>
      <c r="L4837" s="2510">
        <v>60255.0</v>
      </c>
      <c r="M4837" s="2508">
        <v>10.0</v>
      </c>
      <c r="N4837" s="2508">
        <v>146.0</v>
      </c>
      <c r="O4837" s="2508">
        <v>17.0</v>
      </c>
      <c r="P4837" s="2508">
        <v>0.2</v>
      </c>
    </row>
    <row r="4838">
      <c r="A4838" s="2505" t="s">
        <v>22</v>
      </c>
      <c r="B4838" s="2505" t="s">
        <v>783</v>
      </c>
      <c r="C4838" s="2506">
        <v>45677.583333333336</v>
      </c>
      <c r="D4838" s="2506">
        <v>45680.583333333336</v>
      </c>
      <c r="E4838" s="2508">
        <v>72.0</v>
      </c>
      <c r="F4838" s="2508" t="s">
        <v>128</v>
      </c>
      <c r="G4838" s="2508">
        <v>7.0</v>
      </c>
      <c r="H4838" s="2508">
        <v>29.0</v>
      </c>
      <c r="I4838" s="2508">
        <v>782.0</v>
      </c>
      <c r="J4838" s="2508">
        <v>42.0</v>
      </c>
      <c r="K4838" s="2510">
        <v>695893.0</v>
      </c>
      <c r="L4838" s="2510">
        <v>46393.0</v>
      </c>
      <c r="M4838" s="2508">
        <v>27.0</v>
      </c>
      <c r="N4838" s="2508">
        <v>113.0</v>
      </c>
      <c r="O4838" s="2508">
        <v>15.0</v>
      </c>
      <c r="P4838" s="2508">
        <v>0.2</v>
      </c>
    </row>
    <row r="4839">
      <c r="A4839" s="2505" t="s">
        <v>21</v>
      </c>
      <c r="B4839" s="2505" t="s">
        <v>783</v>
      </c>
      <c r="C4839" s="2506">
        <v>45684.583333333336</v>
      </c>
      <c r="D4839" s="2506">
        <v>45687.583333333336</v>
      </c>
      <c r="E4839" s="2508">
        <v>72.0</v>
      </c>
      <c r="F4839" s="2508" t="s">
        <v>128</v>
      </c>
      <c r="G4839" s="2508">
        <v>8.0</v>
      </c>
      <c r="H4839" s="2508">
        <v>27.0</v>
      </c>
      <c r="I4839" s="2508">
        <v>786.0</v>
      </c>
      <c r="J4839" s="2508">
        <v>44.0</v>
      </c>
      <c r="K4839" s="2510">
        <v>530374.0</v>
      </c>
      <c r="L4839" s="2510">
        <v>48216.0</v>
      </c>
      <c r="M4839" s="2508">
        <v>22.0</v>
      </c>
      <c r="N4839" s="2508">
        <v>117.0</v>
      </c>
      <c r="O4839" s="2508">
        <v>11.0</v>
      </c>
      <c r="P4839" s="2508">
        <v>0.2</v>
      </c>
    </row>
    <row r="4840">
      <c r="A4840" s="2505" t="s">
        <v>20</v>
      </c>
      <c r="B4840" s="2505" t="s">
        <v>783</v>
      </c>
      <c r="C4840" s="2506">
        <v>45691.583333333336</v>
      </c>
      <c r="D4840" s="2506">
        <v>45694.583333333336</v>
      </c>
      <c r="E4840" s="2508">
        <v>72.0</v>
      </c>
      <c r="F4840" s="2508" t="s">
        <v>128</v>
      </c>
      <c r="G4840" s="2508">
        <v>7.0</v>
      </c>
      <c r="H4840" s="2508">
        <v>30.0</v>
      </c>
      <c r="I4840" s="2508">
        <v>804.0</v>
      </c>
      <c r="J4840" s="2508">
        <v>39.0</v>
      </c>
      <c r="K4840" s="2510">
        <v>667904.0</v>
      </c>
      <c r="L4840" s="2510">
        <v>74212.0</v>
      </c>
      <c r="M4840" s="2508">
        <v>18.0</v>
      </c>
      <c r="N4840" s="2508">
        <v>180.0</v>
      </c>
      <c r="O4840" s="2508">
        <v>9.0</v>
      </c>
      <c r="P4840" s="2508">
        <v>0.1</v>
      </c>
    </row>
    <row r="4841">
      <c r="A4841" s="2505" t="s">
        <v>19</v>
      </c>
      <c r="B4841" s="2505" t="s">
        <v>783</v>
      </c>
      <c r="C4841" s="2506">
        <v>45698.583333333336</v>
      </c>
      <c r="D4841" s="2506">
        <v>45701.583333333336</v>
      </c>
      <c r="E4841" s="2508">
        <v>72.0</v>
      </c>
      <c r="F4841" s="2508" t="s">
        <v>128</v>
      </c>
      <c r="G4841" s="2508">
        <v>8.0</v>
      </c>
      <c r="H4841" s="2508">
        <v>14.0</v>
      </c>
      <c r="I4841" s="2508">
        <v>883.0</v>
      </c>
      <c r="J4841" s="2508">
        <v>25.0</v>
      </c>
      <c r="K4841" s="2510">
        <v>1044136.0</v>
      </c>
      <c r="L4841" s="2510">
        <v>87011.0</v>
      </c>
      <c r="M4841" s="2508">
        <v>8.0</v>
      </c>
      <c r="N4841" s="2508">
        <v>211.0</v>
      </c>
      <c r="O4841" s="2508">
        <v>12.0</v>
      </c>
      <c r="P4841" s="2508">
        <v>0.2</v>
      </c>
    </row>
    <row r="4842">
      <c r="A4842" s="2505" t="s">
        <v>18</v>
      </c>
      <c r="B4842" s="2505" t="s">
        <v>783</v>
      </c>
      <c r="C4842" s="2506">
        <v>45705.583333333336</v>
      </c>
      <c r="D4842" s="2506">
        <v>45708.583333333336</v>
      </c>
      <c r="E4842" s="2508">
        <v>72.0</v>
      </c>
      <c r="F4842" s="2508" t="s">
        <v>128</v>
      </c>
      <c r="G4842" s="2508">
        <v>7.0</v>
      </c>
      <c r="H4842" s="2508">
        <v>29.0</v>
      </c>
      <c r="I4842" s="2508">
        <v>789.0</v>
      </c>
      <c r="J4842" s="2508">
        <v>39.0</v>
      </c>
      <c r="K4842" s="2510">
        <v>721909.0</v>
      </c>
      <c r="L4842" s="2510">
        <v>120318.0</v>
      </c>
      <c r="M4842" s="2508">
        <v>11.0</v>
      </c>
      <c r="N4842" s="2508">
        <v>292.0</v>
      </c>
      <c r="O4842" s="2508">
        <v>6.0</v>
      </c>
      <c r="P4842" s="2508">
        <v>0.1</v>
      </c>
    </row>
    <row r="4843">
      <c r="A4843" s="2505" t="s">
        <v>17</v>
      </c>
      <c r="B4843" s="2505" t="s">
        <v>783</v>
      </c>
      <c r="C4843" s="2506">
        <v>45712.583333333336</v>
      </c>
      <c r="D4843" s="2506">
        <v>45715.583333333336</v>
      </c>
      <c r="E4843" s="2508">
        <v>72.0</v>
      </c>
      <c r="F4843" s="2508" t="s">
        <v>128</v>
      </c>
      <c r="G4843" s="2508">
        <v>7.0</v>
      </c>
      <c r="H4843" s="2508">
        <v>11.0</v>
      </c>
      <c r="I4843" s="2508">
        <v>879.0</v>
      </c>
      <c r="J4843" s="2508">
        <v>21.0</v>
      </c>
      <c r="K4843" s="2510">
        <v>1004008.0</v>
      </c>
      <c r="L4843" s="2510">
        <v>100401.0</v>
      </c>
      <c r="M4843" s="2508">
        <v>4.0</v>
      </c>
      <c r="N4843" s="2508">
        <v>244.0</v>
      </c>
      <c r="O4843" s="2508">
        <v>10.0</v>
      </c>
      <c r="P4843" s="2508">
        <v>0.1</v>
      </c>
    </row>
    <row r="4844">
      <c r="A4844" s="2505" t="s">
        <v>16</v>
      </c>
      <c r="B4844" s="2505" t="s">
        <v>783</v>
      </c>
      <c r="C4844" s="2506">
        <v>45719.583333333336</v>
      </c>
      <c r="D4844" s="2506">
        <v>45722.583333333336</v>
      </c>
      <c r="E4844" s="2508">
        <v>72.0</v>
      </c>
      <c r="F4844" s="2508" t="s">
        <v>128</v>
      </c>
      <c r="G4844" s="2508">
        <v>7.0</v>
      </c>
      <c r="H4844" s="2508">
        <v>28.0</v>
      </c>
      <c r="I4844" s="2508">
        <v>787.0</v>
      </c>
      <c r="J4844" s="2508">
        <v>41.0</v>
      </c>
      <c r="K4844" s="2510">
        <v>422129.0</v>
      </c>
      <c r="L4844" s="2510">
        <v>84426.0</v>
      </c>
      <c r="M4844" s="2508">
        <v>8.0</v>
      </c>
      <c r="N4844" s="2508">
        <v>205.0</v>
      </c>
      <c r="O4844" s="2508">
        <v>5.0</v>
      </c>
      <c r="P4844" s="2508">
        <v>0.1</v>
      </c>
    </row>
    <row r="4845">
      <c r="A4845" s="2505" t="s">
        <v>782</v>
      </c>
      <c r="B4845" s="2505" t="s">
        <v>783</v>
      </c>
      <c r="C4845" s="2506">
        <v>45502.625</v>
      </c>
      <c r="D4845" s="2506">
        <v>45505.583333333336</v>
      </c>
      <c r="E4845" s="2508">
        <v>71.0</v>
      </c>
      <c r="F4845" s="2508" t="s">
        <v>675</v>
      </c>
      <c r="G4845" s="2508">
        <v>2.0</v>
      </c>
      <c r="H4845" s="2508">
        <v>102.0</v>
      </c>
      <c r="I4845" s="2508">
        <v>399.0</v>
      </c>
      <c r="J4845" s="2508">
        <v>111.0</v>
      </c>
      <c r="K4845" s="2510">
        <v>64964.0</v>
      </c>
      <c r="L4845" s="2510">
        <v>3094.0</v>
      </c>
      <c r="M4845" s="2508">
        <v>119.0</v>
      </c>
      <c r="N4845" s="2508">
        <v>15.0</v>
      </c>
      <c r="O4845" s="2508">
        <v>21.0</v>
      </c>
      <c r="P4845" s="2508">
        <v>0.3</v>
      </c>
    </row>
    <row r="4846">
      <c r="A4846" s="2505" t="s">
        <v>46</v>
      </c>
      <c r="B4846" s="2505" t="s">
        <v>783</v>
      </c>
      <c r="C4846" s="2506">
        <v>45509.625</v>
      </c>
      <c r="D4846" s="2506">
        <v>45512.583333333336</v>
      </c>
      <c r="E4846" s="2508">
        <v>71.0</v>
      </c>
      <c r="F4846" s="2508" t="s">
        <v>675</v>
      </c>
      <c r="G4846" s="2508">
        <v>3.0</v>
      </c>
      <c r="H4846" s="2508">
        <v>112.0</v>
      </c>
      <c r="I4846" s="2508">
        <v>353.0</v>
      </c>
      <c r="J4846" s="2508">
        <v>107.0</v>
      </c>
      <c r="K4846" s="2510">
        <v>64176.0</v>
      </c>
      <c r="L4846" s="2510">
        <v>2006.0</v>
      </c>
      <c r="M4846" s="2508">
        <v>147.0</v>
      </c>
      <c r="N4846" s="2508">
        <v>9.0</v>
      </c>
      <c r="O4846" s="2508">
        <v>32.0</v>
      </c>
      <c r="P4846" s="2508">
        <v>0.5</v>
      </c>
    </row>
    <row r="4847">
      <c r="A4847" s="2505" t="s">
        <v>45</v>
      </c>
      <c r="B4847" s="2505" t="s">
        <v>783</v>
      </c>
      <c r="C4847" s="2506">
        <v>45516.625</v>
      </c>
      <c r="D4847" s="2506">
        <v>45519.583333333336</v>
      </c>
      <c r="E4847" s="2508">
        <v>71.0</v>
      </c>
      <c r="F4847" s="2508" t="s">
        <v>675</v>
      </c>
      <c r="G4847" s="2508">
        <v>3.0</v>
      </c>
      <c r="H4847" s="2508">
        <v>137.0</v>
      </c>
      <c r="I4847" s="2508">
        <v>231.0</v>
      </c>
      <c r="J4847" s="2508">
        <v>127.0</v>
      </c>
      <c r="K4847" s="2510">
        <v>35616.0</v>
      </c>
      <c r="L4847" s="2510">
        <v>1875.0</v>
      </c>
      <c r="M4847" s="2508">
        <v>142.0</v>
      </c>
      <c r="N4847" s="2508">
        <v>8.0</v>
      </c>
      <c r="O4847" s="2508">
        <v>19.0</v>
      </c>
      <c r="P4847" s="2508">
        <v>0.3</v>
      </c>
    </row>
    <row r="4848">
      <c r="A4848" s="2505" t="s">
        <v>44</v>
      </c>
      <c r="B4848" s="2505" t="s">
        <v>783</v>
      </c>
      <c r="C4848" s="2506">
        <v>45523.625</v>
      </c>
      <c r="D4848" s="2506">
        <v>45526.583333333336</v>
      </c>
      <c r="E4848" s="2508">
        <v>71.0</v>
      </c>
      <c r="F4848" s="2508" t="s">
        <v>675</v>
      </c>
      <c r="G4848" s="2508">
        <v>3.0</v>
      </c>
      <c r="H4848" s="2508">
        <v>103.0</v>
      </c>
      <c r="I4848" s="2508">
        <v>394.0</v>
      </c>
      <c r="J4848" s="2508">
        <v>107.0</v>
      </c>
      <c r="K4848" s="2510">
        <v>83802.0</v>
      </c>
      <c r="L4848" s="2510">
        <v>1995.0</v>
      </c>
      <c r="M4848" s="2508">
        <v>148.0</v>
      </c>
      <c r="N4848" s="2508">
        <v>9.0</v>
      </c>
      <c r="O4848" s="2508">
        <v>42.0</v>
      </c>
      <c r="P4848" s="2508">
        <v>0.6</v>
      </c>
    </row>
    <row r="4849">
      <c r="A4849" s="2505" t="s">
        <v>43</v>
      </c>
      <c r="B4849" s="2505" t="s">
        <v>783</v>
      </c>
      <c r="C4849" s="2506">
        <v>45530.625</v>
      </c>
      <c r="D4849" s="2506">
        <v>45533.583333333336</v>
      </c>
      <c r="E4849" s="2508">
        <v>71.0</v>
      </c>
      <c r="F4849" s="2508" t="s">
        <v>675</v>
      </c>
      <c r="G4849" s="2508">
        <v>3.0</v>
      </c>
      <c r="H4849" s="2508">
        <v>93.0</v>
      </c>
      <c r="I4849" s="2508">
        <v>427.0</v>
      </c>
      <c r="J4849" s="2508">
        <v>88.0</v>
      </c>
      <c r="K4849" s="2510">
        <v>121001.0</v>
      </c>
      <c r="L4849" s="2510">
        <v>1862.0</v>
      </c>
      <c r="M4849" s="2508">
        <v>147.0</v>
      </c>
      <c r="N4849" s="2508">
        <v>8.0</v>
      </c>
      <c r="O4849" s="2508">
        <v>65.0</v>
      </c>
      <c r="P4849" s="2508">
        <v>0.9</v>
      </c>
    </row>
    <row r="4850">
      <c r="A4850" s="2505" t="s">
        <v>42</v>
      </c>
      <c r="B4850" s="2505" t="s">
        <v>783</v>
      </c>
      <c r="C4850" s="2506">
        <v>45537.708333333336</v>
      </c>
      <c r="D4850" s="2506">
        <v>45540.666666666664</v>
      </c>
      <c r="E4850" s="2508">
        <v>71.0</v>
      </c>
      <c r="F4850" s="2508" t="s">
        <v>675</v>
      </c>
      <c r="G4850" s="2508">
        <v>4.0</v>
      </c>
      <c r="H4850" s="2508">
        <v>139.0</v>
      </c>
      <c r="I4850" s="2508">
        <v>251.0</v>
      </c>
      <c r="J4850" s="2508">
        <v>132.0</v>
      </c>
      <c r="K4850" s="2510">
        <v>59671.0</v>
      </c>
      <c r="L4850" s="2510">
        <v>1755.0</v>
      </c>
      <c r="M4850" s="2508">
        <v>157.0</v>
      </c>
      <c r="N4850" s="2508">
        <v>8.0</v>
      </c>
      <c r="O4850" s="2508">
        <v>34.0</v>
      </c>
      <c r="P4850" s="2508">
        <v>0.5</v>
      </c>
    </row>
    <row r="4851">
      <c r="A4851" s="2505" t="s">
        <v>41</v>
      </c>
      <c r="B4851" s="2505" t="s">
        <v>783</v>
      </c>
      <c r="C4851" s="2506">
        <v>45544.708333333336</v>
      </c>
      <c r="D4851" s="2506">
        <v>45547.583333333336</v>
      </c>
      <c r="E4851" s="2508">
        <v>69.0</v>
      </c>
      <c r="F4851" s="2508" t="s">
        <v>675</v>
      </c>
      <c r="G4851" s="2508">
        <v>3.0</v>
      </c>
      <c r="H4851" s="2508">
        <v>122.0</v>
      </c>
      <c r="I4851" s="2508">
        <v>335.0</v>
      </c>
      <c r="J4851" s="2508">
        <v>120.0</v>
      </c>
      <c r="K4851" s="2510">
        <v>61574.0</v>
      </c>
      <c r="L4851" s="2510">
        <v>2463.0</v>
      </c>
      <c r="M4851" s="2508">
        <v>140.0</v>
      </c>
      <c r="N4851" s="2508">
        <v>11.0</v>
      </c>
      <c r="O4851" s="2508">
        <v>25.0</v>
      </c>
      <c r="P4851" s="2508">
        <v>0.4</v>
      </c>
    </row>
    <row r="4852">
      <c r="A4852" s="2505" t="s">
        <v>40</v>
      </c>
      <c r="B4852" s="2505" t="s">
        <v>783</v>
      </c>
      <c r="C4852" s="2506">
        <v>45551.708333333336</v>
      </c>
      <c r="D4852" s="2506">
        <v>45554.583333333336</v>
      </c>
      <c r="E4852" s="2508">
        <v>69.0</v>
      </c>
      <c r="F4852" s="2508" t="s">
        <v>675</v>
      </c>
      <c r="G4852" s="2508">
        <v>3.0</v>
      </c>
      <c r="H4852" s="2508">
        <v>130.0</v>
      </c>
      <c r="I4852" s="2508">
        <v>298.0</v>
      </c>
      <c r="J4852" s="2508">
        <v>118.0</v>
      </c>
      <c r="K4852" s="2510">
        <v>53097.0</v>
      </c>
      <c r="L4852" s="2510">
        <v>1235.0</v>
      </c>
      <c r="M4852" s="2508">
        <v>159.0</v>
      </c>
      <c r="N4852" s="2508">
        <v>6.0</v>
      </c>
      <c r="O4852" s="2508">
        <v>43.0</v>
      </c>
      <c r="P4852" s="2508">
        <v>0.6</v>
      </c>
    </row>
    <row r="4853">
      <c r="A4853" s="2505" t="s">
        <v>39</v>
      </c>
      <c r="B4853" s="2505" t="s">
        <v>783</v>
      </c>
      <c r="C4853" s="2506">
        <v>45558.708333333336</v>
      </c>
      <c r="D4853" s="2506">
        <v>45561.583333333336</v>
      </c>
      <c r="E4853" s="2508">
        <v>69.0</v>
      </c>
      <c r="F4853" s="2508" t="s">
        <v>675</v>
      </c>
      <c r="G4853" s="2508">
        <v>2.0</v>
      </c>
      <c r="H4853" s="2508">
        <v>117.0</v>
      </c>
      <c r="I4853" s="2508">
        <v>365.0</v>
      </c>
      <c r="J4853" s="2508">
        <v>114.0</v>
      </c>
      <c r="K4853" s="2510">
        <v>91766.0</v>
      </c>
      <c r="L4853" s="2510">
        <v>1504.0</v>
      </c>
      <c r="M4853" s="2508">
        <v>168.0</v>
      </c>
      <c r="N4853" s="2508">
        <v>7.0</v>
      </c>
      <c r="O4853" s="2508">
        <v>61.0</v>
      </c>
      <c r="P4853" s="2508">
        <v>0.9</v>
      </c>
    </row>
    <row r="4854">
      <c r="A4854" s="2505" t="s">
        <v>38</v>
      </c>
      <c r="B4854" s="2505" t="s">
        <v>783</v>
      </c>
      <c r="C4854" s="2506">
        <v>45565.708333333336</v>
      </c>
      <c r="D4854" s="2506">
        <v>45568.583333333336</v>
      </c>
      <c r="E4854" s="2508">
        <v>69.0</v>
      </c>
      <c r="F4854" s="2508" t="s">
        <v>675</v>
      </c>
      <c r="G4854" s="2508">
        <v>3.0</v>
      </c>
      <c r="H4854" s="2508">
        <v>136.0</v>
      </c>
      <c r="I4854" s="2508">
        <v>261.0</v>
      </c>
      <c r="J4854" s="2508">
        <v>131.0</v>
      </c>
      <c r="K4854" s="2510">
        <v>53629.0</v>
      </c>
      <c r="L4854" s="2510">
        <v>1915.0</v>
      </c>
      <c r="M4854" s="2508">
        <v>152.0</v>
      </c>
      <c r="N4854" s="2508">
        <v>9.0</v>
      </c>
      <c r="O4854" s="2508">
        <v>28.0</v>
      </c>
      <c r="P4854" s="2508">
        <v>0.4</v>
      </c>
    </row>
    <row r="4855">
      <c r="A4855" s="2505" t="s">
        <v>37</v>
      </c>
      <c r="B4855" s="2505" t="s">
        <v>783</v>
      </c>
      <c r="C4855" s="2506">
        <v>45572.625</v>
      </c>
      <c r="D4855" s="2506">
        <v>45575.583333333336</v>
      </c>
      <c r="E4855" s="2508">
        <v>71.0</v>
      </c>
      <c r="F4855" s="2508" t="s">
        <v>675</v>
      </c>
      <c r="G4855" s="2508">
        <v>2.0</v>
      </c>
      <c r="H4855" s="2508">
        <v>160.0</v>
      </c>
      <c r="I4855" s="2508">
        <v>153.0</v>
      </c>
      <c r="J4855" s="2508">
        <v>164.0</v>
      </c>
      <c r="K4855" s="2510">
        <v>28303.0</v>
      </c>
      <c r="L4855" s="2510">
        <v>2177.0</v>
      </c>
      <c r="M4855" s="2508">
        <v>154.0</v>
      </c>
      <c r="N4855" s="2508">
        <v>10.0</v>
      </c>
      <c r="O4855" s="2508">
        <v>13.0</v>
      </c>
      <c r="P4855" s="2508">
        <v>0.2</v>
      </c>
    </row>
    <row r="4856">
      <c r="A4856" s="2505" t="s">
        <v>36</v>
      </c>
      <c r="B4856" s="2505" t="s">
        <v>783</v>
      </c>
      <c r="C4856" s="2506">
        <v>45579.625</v>
      </c>
      <c r="D4856" s="2506">
        <v>45582.583333333336</v>
      </c>
      <c r="E4856" s="2508">
        <v>71.0</v>
      </c>
      <c r="F4856" s="2508" t="s">
        <v>675</v>
      </c>
      <c r="G4856" s="2508">
        <v>2.0</v>
      </c>
      <c r="H4856" s="2508">
        <v>152.0</v>
      </c>
      <c r="I4856" s="2508">
        <v>212.0</v>
      </c>
      <c r="J4856" s="2508">
        <v>144.0</v>
      </c>
      <c r="K4856" s="2510">
        <v>51595.0</v>
      </c>
      <c r="L4856" s="2510">
        <v>1474.0</v>
      </c>
      <c r="M4856" s="2508">
        <v>168.0</v>
      </c>
      <c r="N4856" s="2508">
        <v>7.0</v>
      </c>
      <c r="O4856" s="2508">
        <v>35.0</v>
      </c>
      <c r="P4856" s="2508">
        <v>0.5</v>
      </c>
    </row>
    <row r="4857">
      <c r="A4857" s="2505" t="s">
        <v>35</v>
      </c>
      <c r="B4857" s="2505" t="s">
        <v>783</v>
      </c>
      <c r="C4857" s="2506">
        <v>45586.625</v>
      </c>
      <c r="D4857" s="2506">
        <v>45589.583333333336</v>
      </c>
      <c r="E4857" s="2508">
        <v>71.0</v>
      </c>
      <c r="F4857" s="2508" t="s">
        <v>675</v>
      </c>
      <c r="G4857" s="2508">
        <v>1.0</v>
      </c>
      <c r="H4857" s="2508">
        <v>171.0</v>
      </c>
      <c r="I4857" s="2508">
        <v>36.0</v>
      </c>
      <c r="J4857" s="2508">
        <v>158.0</v>
      </c>
      <c r="K4857" s="2510">
        <v>20191.0</v>
      </c>
      <c r="L4857" s="2510">
        <v>918.0</v>
      </c>
      <c r="M4857" s="2508">
        <v>172.0</v>
      </c>
      <c r="N4857" s="2508">
        <v>4.0</v>
      </c>
      <c r="O4857" s="2508">
        <v>22.0</v>
      </c>
      <c r="P4857" s="2508">
        <v>0.3</v>
      </c>
    </row>
    <row r="4858">
      <c r="A4858" s="2505" t="s">
        <v>34</v>
      </c>
      <c r="B4858" s="2505" t="s">
        <v>783</v>
      </c>
      <c r="C4858" s="2506">
        <v>45593.583333333336</v>
      </c>
      <c r="D4858" s="2506">
        <v>45596.583333333336</v>
      </c>
      <c r="E4858" s="2508">
        <v>72.0</v>
      </c>
      <c r="F4858" s="2508" t="s">
        <v>675</v>
      </c>
      <c r="G4858" s="2508">
        <v>1.0</v>
      </c>
      <c r="H4858" s="2508">
        <v>173.0</v>
      </c>
      <c r="I4858" s="2508">
        <v>11.0</v>
      </c>
      <c r="J4858" s="2508">
        <v>170.0</v>
      </c>
      <c r="K4858" s="2510">
        <v>9784.0</v>
      </c>
      <c r="L4858" s="2510">
        <v>699.0</v>
      </c>
      <c r="M4858" s="2508">
        <v>175.0</v>
      </c>
      <c r="N4858" s="2508">
        <v>3.0</v>
      </c>
      <c r="O4858" s="2508">
        <v>14.0</v>
      </c>
      <c r="P4858" s="2508">
        <v>0.2</v>
      </c>
    </row>
    <row r="4859">
      <c r="A4859" s="2505" t="s">
        <v>33</v>
      </c>
      <c r="B4859" s="2505" t="s">
        <v>783</v>
      </c>
      <c r="C4859" s="2506">
        <v>45600.583333333336</v>
      </c>
      <c r="D4859" s="2506">
        <v>45603.583333333336</v>
      </c>
      <c r="E4859" s="2508">
        <v>72.0</v>
      </c>
      <c r="F4859" s="2508" t="s">
        <v>675</v>
      </c>
      <c r="G4859" s="2508">
        <v>1.0</v>
      </c>
      <c r="H4859" s="2508">
        <v>177.0</v>
      </c>
      <c r="I4859" s="2508">
        <v>40.0</v>
      </c>
      <c r="J4859" s="2508">
        <v>174.0</v>
      </c>
      <c r="K4859" s="2510">
        <v>8879.0</v>
      </c>
      <c r="L4859" s="2510">
        <v>1268.0</v>
      </c>
      <c r="M4859" s="2508">
        <v>175.0</v>
      </c>
      <c r="N4859" s="2508">
        <v>6.0</v>
      </c>
      <c r="O4859" s="2508">
        <v>7.0</v>
      </c>
      <c r="P4859" s="2508">
        <v>0.1</v>
      </c>
    </row>
    <row r="4860">
      <c r="A4860" s="2505" t="s">
        <v>32</v>
      </c>
      <c r="B4860" s="2505" t="s">
        <v>783</v>
      </c>
      <c r="C4860" s="2506">
        <v>45607.583333333336</v>
      </c>
      <c r="D4860" s="2506">
        <v>45610.583333333336</v>
      </c>
      <c r="E4860" s="2508">
        <v>72.0</v>
      </c>
      <c r="F4860" s="2508" t="s">
        <v>675</v>
      </c>
      <c r="G4860" s="2508">
        <v>1.0</v>
      </c>
      <c r="H4860" s="2508">
        <v>150.0</v>
      </c>
      <c r="I4860" s="2508">
        <v>219.0</v>
      </c>
      <c r="J4860" s="2508">
        <v>141.0</v>
      </c>
      <c r="K4860" s="2510">
        <v>74627.0</v>
      </c>
      <c r="L4860" s="2510">
        <v>2195.0</v>
      </c>
      <c r="M4860" s="2508">
        <v>159.0</v>
      </c>
      <c r="N4860" s="2508">
        <v>10.0</v>
      </c>
      <c r="O4860" s="2508">
        <v>34.0</v>
      </c>
      <c r="P4860" s="2508">
        <v>0.5</v>
      </c>
    </row>
    <row r="4861">
      <c r="A4861" s="2505" t="s">
        <v>31</v>
      </c>
      <c r="B4861" s="2505" t="s">
        <v>783</v>
      </c>
      <c r="C4861" s="2506">
        <v>45614.583333333336</v>
      </c>
      <c r="D4861" s="2506">
        <v>45617.583333333336</v>
      </c>
      <c r="E4861" s="2508">
        <v>72.0</v>
      </c>
      <c r="F4861" s="2508" t="s">
        <v>675</v>
      </c>
      <c r="G4861" s="2508">
        <v>1.0</v>
      </c>
      <c r="H4861" s="2508">
        <v>166.0</v>
      </c>
      <c r="I4861" s="2508">
        <v>54.0</v>
      </c>
      <c r="J4861" s="2508">
        <v>162.0</v>
      </c>
      <c r="K4861" s="2510">
        <v>17080.0</v>
      </c>
      <c r="L4861" s="2510">
        <v>1423.0</v>
      </c>
      <c r="M4861" s="2508">
        <v>170.0</v>
      </c>
      <c r="N4861" s="2508">
        <v>6.0</v>
      </c>
      <c r="O4861" s="2508">
        <v>12.0</v>
      </c>
      <c r="P4861" s="2508">
        <v>0.2</v>
      </c>
    </row>
    <row r="4862">
      <c r="A4862" s="2505" t="s">
        <v>30</v>
      </c>
      <c r="B4862" s="2505" t="s">
        <v>783</v>
      </c>
      <c r="C4862" s="2506">
        <v>45621.583333333336</v>
      </c>
      <c r="D4862" s="2506">
        <v>45624.583333333336</v>
      </c>
      <c r="E4862" s="2508">
        <v>72.0</v>
      </c>
      <c r="F4862" s="2508" t="s">
        <v>675</v>
      </c>
      <c r="G4862" s="2508">
        <v>1.0</v>
      </c>
      <c r="H4862" s="2508">
        <v>170.0</v>
      </c>
      <c r="I4862" s="2508">
        <v>73.0</v>
      </c>
      <c r="J4862" s="2508">
        <v>164.0</v>
      </c>
      <c r="K4862" s="2510">
        <v>19261.0</v>
      </c>
      <c r="L4862" s="2510">
        <v>917.0</v>
      </c>
      <c r="M4862" s="2508">
        <v>173.0</v>
      </c>
      <c r="N4862" s="2508">
        <v>4.0</v>
      </c>
      <c r="O4862" s="2508">
        <v>21.0</v>
      </c>
      <c r="P4862" s="2508">
        <v>0.3</v>
      </c>
    </row>
    <row r="4863">
      <c r="A4863" s="2505" t="s">
        <v>29</v>
      </c>
      <c r="B4863" s="2505" t="s">
        <v>783</v>
      </c>
      <c r="C4863" s="2506">
        <v>45628.583333333336</v>
      </c>
      <c r="D4863" s="2506">
        <v>45631.583333333336</v>
      </c>
      <c r="E4863" s="2508">
        <v>72.0</v>
      </c>
      <c r="F4863" s="2508" t="s">
        <v>675</v>
      </c>
      <c r="G4863" s="2508">
        <v>1.0</v>
      </c>
      <c r="H4863" s="2508">
        <v>158.0</v>
      </c>
      <c r="I4863" s="2508">
        <v>160.0</v>
      </c>
      <c r="J4863" s="2508">
        <v>154.0</v>
      </c>
      <c r="K4863" s="2510">
        <v>45263.0</v>
      </c>
      <c r="L4863" s="2510">
        <v>2057.0</v>
      </c>
      <c r="M4863" s="2508">
        <v>160.0</v>
      </c>
      <c r="N4863" s="2508">
        <v>9.0</v>
      </c>
      <c r="O4863" s="2508">
        <v>22.0</v>
      </c>
      <c r="P4863" s="2508">
        <v>0.3</v>
      </c>
    </row>
    <row r="4864">
      <c r="A4864" s="2505" t="s">
        <v>28</v>
      </c>
      <c r="B4864" s="2505" t="s">
        <v>783</v>
      </c>
      <c r="C4864" s="2506">
        <v>45635.583333333336</v>
      </c>
      <c r="D4864" s="2506">
        <v>45638.583333333336</v>
      </c>
      <c r="E4864" s="2508">
        <v>72.0</v>
      </c>
      <c r="F4864" s="2508" t="s">
        <v>675</v>
      </c>
      <c r="G4864" s="2508">
        <v>2.0</v>
      </c>
      <c r="H4864" s="2508">
        <v>151.0</v>
      </c>
      <c r="I4864" s="2508">
        <v>206.0</v>
      </c>
      <c r="J4864" s="2508">
        <v>144.0</v>
      </c>
      <c r="K4864" s="2510">
        <v>41869.0</v>
      </c>
      <c r="L4864" s="2510">
        <v>2463.0</v>
      </c>
      <c r="M4864" s="2508">
        <v>146.0</v>
      </c>
      <c r="N4864" s="2508">
        <v>11.0</v>
      </c>
      <c r="O4864" s="2508">
        <v>17.0</v>
      </c>
      <c r="P4864" s="2508">
        <v>0.2</v>
      </c>
    </row>
    <row r="4865">
      <c r="A4865" s="2505" t="s">
        <v>27</v>
      </c>
      <c r="B4865" s="2505" t="s">
        <v>783</v>
      </c>
      <c r="C4865" s="2506">
        <v>45642.583333333336</v>
      </c>
      <c r="D4865" s="2506">
        <v>45645.583333333336</v>
      </c>
      <c r="E4865" s="2508">
        <v>72.0</v>
      </c>
      <c r="F4865" s="2508" t="s">
        <v>675</v>
      </c>
      <c r="G4865" s="2508">
        <v>2.0</v>
      </c>
      <c r="H4865" s="2508">
        <v>162.0</v>
      </c>
      <c r="I4865" s="2508">
        <v>134.0</v>
      </c>
      <c r="J4865" s="2508">
        <v>152.0</v>
      </c>
      <c r="K4865" s="2510">
        <v>30245.0</v>
      </c>
      <c r="L4865" s="2510">
        <v>1163.0</v>
      </c>
      <c r="M4865" s="2508">
        <v>172.0</v>
      </c>
      <c r="N4865" s="2508">
        <v>5.0</v>
      </c>
      <c r="O4865" s="2508">
        <v>26.0</v>
      </c>
      <c r="P4865" s="2508">
        <v>0.4</v>
      </c>
    </row>
    <row r="4866">
      <c r="A4866" s="2505" t="s">
        <v>26</v>
      </c>
      <c r="B4866" s="2505" t="s">
        <v>783</v>
      </c>
      <c r="C4866" s="2506">
        <v>45649.583333333336</v>
      </c>
      <c r="D4866" s="2506">
        <v>45652.583333333336</v>
      </c>
      <c r="E4866" s="2508">
        <v>72.0</v>
      </c>
      <c r="F4866" s="2508" t="s">
        <v>675</v>
      </c>
      <c r="G4866" s="2508">
        <v>3.0</v>
      </c>
      <c r="H4866" s="2508">
        <v>145.0</v>
      </c>
      <c r="I4866" s="2508">
        <v>178.0</v>
      </c>
      <c r="J4866" s="2508">
        <v>137.0</v>
      </c>
      <c r="K4866" s="2510">
        <v>28287.0</v>
      </c>
      <c r="L4866" s="2510">
        <v>1664.0</v>
      </c>
      <c r="M4866" s="2508">
        <v>157.0</v>
      </c>
      <c r="N4866" s="2508">
        <v>7.0</v>
      </c>
      <c r="O4866" s="2508">
        <v>17.0</v>
      </c>
      <c r="P4866" s="2508">
        <v>0.2</v>
      </c>
    </row>
    <row r="4867">
      <c r="A4867" s="2505" t="s">
        <v>25</v>
      </c>
      <c r="B4867" s="2505" t="s">
        <v>783</v>
      </c>
      <c r="C4867" s="2506">
        <v>45656.583333333336</v>
      </c>
      <c r="D4867" s="2506">
        <v>45659.583333333336</v>
      </c>
      <c r="E4867" s="2508">
        <v>72.0</v>
      </c>
      <c r="F4867" s="2508" t="s">
        <v>675</v>
      </c>
      <c r="G4867" s="2508">
        <v>2.0</v>
      </c>
      <c r="H4867" s="2508">
        <v>137.0</v>
      </c>
      <c r="I4867" s="2508">
        <v>232.0</v>
      </c>
      <c r="J4867" s="2508">
        <v>136.0</v>
      </c>
      <c r="K4867" s="2510">
        <v>34047.0</v>
      </c>
      <c r="L4867" s="2510">
        <v>3095.0</v>
      </c>
      <c r="M4867" s="2508">
        <v>141.0</v>
      </c>
      <c r="N4867" s="2508">
        <v>14.0</v>
      </c>
      <c r="O4867" s="2508">
        <v>11.0</v>
      </c>
      <c r="P4867" s="2508">
        <v>0.2</v>
      </c>
    </row>
    <row r="4868">
      <c r="A4868" s="2505" t="s">
        <v>24</v>
      </c>
      <c r="B4868" s="2505" t="s">
        <v>783</v>
      </c>
      <c r="C4868" s="2506">
        <v>45663.583333333336</v>
      </c>
      <c r="D4868" s="2506">
        <v>45666.583333333336</v>
      </c>
      <c r="E4868" s="2508">
        <v>72.0</v>
      </c>
      <c r="F4868" s="2508" t="s">
        <v>675</v>
      </c>
      <c r="G4868" s="2508">
        <v>2.0</v>
      </c>
      <c r="H4868" s="2508">
        <v>136.0</v>
      </c>
      <c r="I4868" s="2508">
        <v>257.0</v>
      </c>
      <c r="J4868" s="2508">
        <v>133.0</v>
      </c>
      <c r="K4868" s="2510">
        <v>45789.0</v>
      </c>
      <c r="L4868" s="2510">
        <v>2544.0</v>
      </c>
      <c r="M4868" s="2508">
        <v>140.0</v>
      </c>
      <c r="N4868" s="2508">
        <v>11.0</v>
      </c>
      <c r="O4868" s="2508">
        <v>18.0</v>
      </c>
      <c r="P4868" s="2508">
        <v>0.3</v>
      </c>
    </row>
    <row r="4869">
      <c r="A4869" s="2505" t="s">
        <v>23</v>
      </c>
      <c r="B4869" s="2505" t="s">
        <v>783</v>
      </c>
      <c r="C4869" s="2506">
        <v>45670.583333333336</v>
      </c>
      <c r="D4869" s="2506">
        <v>45673.583333333336</v>
      </c>
      <c r="E4869" s="2508">
        <v>72.0</v>
      </c>
      <c r="F4869" s="2508" t="s">
        <v>675</v>
      </c>
      <c r="G4869" s="2508">
        <v>4.0</v>
      </c>
      <c r="H4869" s="2508">
        <v>154.0</v>
      </c>
      <c r="I4869" s="2508">
        <v>162.0</v>
      </c>
      <c r="J4869" s="2508">
        <v>146.0</v>
      </c>
      <c r="K4869" s="2510">
        <v>29247.0</v>
      </c>
      <c r="L4869" s="2510">
        <v>1329.0</v>
      </c>
      <c r="M4869" s="2508">
        <v>161.0</v>
      </c>
      <c r="N4869" s="2508">
        <v>6.0</v>
      </c>
      <c r="O4869" s="2508">
        <v>22.0</v>
      </c>
      <c r="P4869" s="2508">
        <v>0.3</v>
      </c>
    </row>
    <row r="4870">
      <c r="A4870" s="2505" t="s">
        <v>22</v>
      </c>
      <c r="B4870" s="2505" t="s">
        <v>783</v>
      </c>
      <c r="C4870" s="2506">
        <v>45677.583333333336</v>
      </c>
      <c r="D4870" s="2506">
        <v>45680.583333333336</v>
      </c>
      <c r="E4870" s="2508">
        <v>72.0</v>
      </c>
      <c r="F4870" s="2508" t="s">
        <v>675</v>
      </c>
      <c r="G4870" s="2508">
        <v>1.0</v>
      </c>
      <c r="H4870" s="2508">
        <v>166.0</v>
      </c>
      <c r="I4870" s="2508">
        <v>80.0</v>
      </c>
      <c r="J4870" s="2508">
        <v>158.0</v>
      </c>
      <c r="K4870" s="2510">
        <v>25929.0</v>
      </c>
      <c r="L4870" s="2510">
        <v>1235.0</v>
      </c>
      <c r="M4870" s="2508">
        <v>169.0</v>
      </c>
      <c r="N4870" s="2508">
        <v>5.0</v>
      </c>
      <c r="O4870" s="2508">
        <v>21.0</v>
      </c>
      <c r="P4870" s="2508">
        <v>0.3</v>
      </c>
    </row>
    <row r="4871">
      <c r="A4871" s="2505" t="s">
        <v>21</v>
      </c>
      <c r="B4871" s="2505" t="s">
        <v>783</v>
      </c>
      <c r="C4871" s="2506">
        <v>45684.583333333336</v>
      </c>
      <c r="D4871" s="2506">
        <v>45687.583333333336</v>
      </c>
      <c r="E4871" s="2508">
        <v>72.0</v>
      </c>
      <c r="F4871" s="2508" t="s">
        <v>675</v>
      </c>
      <c r="G4871" s="2508">
        <v>1.0</v>
      </c>
      <c r="H4871" s="2508">
        <v>148.0</v>
      </c>
      <c r="I4871" s="2508">
        <v>208.0</v>
      </c>
      <c r="J4871" s="2508">
        <v>145.0</v>
      </c>
      <c r="K4871" s="2510">
        <v>59649.0</v>
      </c>
      <c r="L4871" s="2510">
        <v>2386.0</v>
      </c>
      <c r="M4871" s="2508">
        <v>151.0</v>
      </c>
      <c r="N4871" s="2508">
        <v>11.0</v>
      </c>
      <c r="O4871" s="2508">
        <v>25.0</v>
      </c>
      <c r="P4871" s="2508">
        <v>0.3</v>
      </c>
    </row>
    <row r="4872">
      <c r="A4872" s="2505" t="s">
        <v>20</v>
      </c>
      <c r="B4872" s="2505" t="s">
        <v>783</v>
      </c>
      <c r="C4872" s="2506">
        <v>45691.583333333336</v>
      </c>
      <c r="D4872" s="2506">
        <v>45694.583333333336</v>
      </c>
      <c r="E4872" s="2508">
        <v>72.0</v>
      </c>
      <c r="F4872" s="2508" t="s">
        <v>675</v>
      </c>
      <c r="G4872" s="2508">
        <v>3.0</v>
      </c>
      <c r="H4872" s="2508">
        <v>155.0</v>
      </c>
      <c r="I4872" s="2508">
        <v>158.0</v>
      </c>
      <c r="J4872" s="2508">
        <v>148.0</v>
      </c>
      <c r="K4872" s="2510">
        <v>35893.0</v>
      </c>
      <c r="L4872" s="2510">
        <v>2111.0</v>
      </c>
      <c r="M4872" s="2508">
        <v>155.0</v>
      </c>
      <c r="N4872" s="2508">
        <v>9.0</v>
      </c>
      <c r="O4872" s="2508">
        <v>17.0</v>
      </c>
      <c r="P4872" s="2508">
        <v>0.2</v>
      </c>
    </row>
    <row r="4873">
      <c r="A4873" s="2505" t="s">
        <v>19</v>
      </c>
      <c r="B4873" s="2505" t="s">
        <v>783</v>
      </c>
      <c r="C4873" s="2506">
        <v>45698.583333333336</v>
      </c>
      <c r="D4873" s="2506">
        <v>45701.583333333336</v>
      </c>
      <c r="E4873" s="2508">
        <v>72.0</v>
      </c>
      <c r="F4873" s="2508" t="s">
        <v>675</v>
      </c>
      <c r="G4873" s="2508">
        <v>2.0</v>
      </c>
      <c r="H4873" s="2508">
        <v>151.0</v>
      </c>
      <c r="I4873" s="2508">
        <v>108.0</v>
      </c>
      <c r="J4873" s="2508">
        <v>143.0</v>
      </c>
      <c r="K4873" s="2510">
        <v>20374.0</v>
      </c>
      <c r="L4873" s="2510">
        <v>1072.0</v>
      </c>
      <c r="M4873" s="2508">
        <v>159.0</v>
      </c>
      <c r="N4873" s="2508">
        <v>5.0</v>
      </c>
      <c r="O4873" s="2508">
        <v>19.0</v>
      </c>
      <c r="P4873" s="2508">
        <v>0.3</v>
      </c>
    </row>
    <row r="4874">
      <c r="A4874" s="2505" t="s">
        <v>18</v>
      </c>
      <c r="B4874" s="2505" t="s">
        <v>783</v>
      </c>
      <c r="C4874" s="2506">
        <v>45705.583333333336</v>
      </c>
      <c r="D4874" s="2506">
        <v>45708.583333333336</v>
      </c>
      <c r="E4874" s="2508">
        <v>72.0</v>
      </c>
      <c r="F4874" s="2508" t="s">
        <v>675</v>
      </c>
      <c r="G4874" s="2508">
        <v>2.0</v>
      </c>
      <c r="H4874" s="2508">
        <v>140.0</v>
      </c>
      <c r="I4874" s="2508">
        <v>212.0</v>
      </c>
      <c r="J4874" s="2508">
        <v>144.0</v>
      </c>
      <c r="K4874" s="2510">
        <v>35276.0</v>
      </c>
      <c r="L4874" s="2510">
        <v>2714.0</v>
      </c>
      <c r="M4874" s="2508">
        <v>137.0</v>
      </c>
      <c r="N4874" s="2508">
        <v>12.0</v>
      </c>
      <c r="O4874" s="2508">
        <v>13.0</v>
      </c>
      <c r="P4874" s="2508">
        <v>0.2</v>
      </c>
    </row>
    <row r="4875">
      <c r="A4875" s="2505" t="s">
        <v>17</v>
      </c>
      <c r="B4875" s="2505" t="s">
        <v>783</v>
      </c>
      <c r="C4875" s="2506">
        <v>45712.583333333336</v>
      </c>
      <c r="D4875" s="2506">
        <v>45715.583333333336</v>
      </c>
      <c r="E4875" s="2508">
        <v>72.0</v>
      </c>
      <c r="F4875" s="2508" t="s">
        <v>675</v>
      </c>
      <c r="G4875" s="2508">
        <v>2.0</v>
      </c>
      <c r="H4875" s="2508">
        <v>161.0</v>
      </c>
      <c r="I4875" s="2508">
        <v>90.0</v>
      </c>
      <c r="J4875" s="2508">
        <v>158.0</v>
      </c>
      <c r="K4875" s="2510">
        <v>12069.0</v>
      </c>
      <c r="L4875" s="2510">
        <v>1509.0</v>
      </c>
      <c r="M4875" s="2508">
        <v>154.0</v>
      </c>
      <c r="N4875" s="2508">
        <v>7.0</v>
      </c>
      <c r="O4875" s="2508">
        <v>8.0</v>
      </c>
      <c r="P4875" s="2508">
        <v>0.1</v>
      </c>
    </row>
    <row r="4876">
      <c r="A4876" s="2505" t="s">
        <v>16</v>
      </c>
      <c r="B4876" s="2505" t="s">
        <v>783</v>
      </c>
      <c r="C4876" s="2506">
        <v>45719.583333333336</v>
      </c>
      <c r="D4876" s="2506">
        <v>45722.583333333336</v>
      </c>
      <c r="E4876" s="2508">
        <v>72.0</v>
      </c>
      <c r="F4876" s="2508" t="s">
        <v>675</v>
      </c>
      <c r="G4876" s="2508">
        <v>2.0</v>
      </c>
      <c r="H4876" s="2508">
        <v>135.0</v>
      </c>
      <c r="I4876" s="2508">
        <v>214.0</v>
      </c>
      <c r="J4876" s="2508">
        <v>145.0</v>
      </c>
      <c r="K4876" s="2510">
        <v>12531.0</v>
      </c>
      <c r="L4876" s="2510">
        <v>4177.0</v>
      </c>
      <c r="M4876" s="2508">
        <v>101.0</v>
      </c>
      <c r="N4876" s="2508">
        <v>19.0</v>
      </c>
      <c r="O4876" s="2508">
        <v>3.0</v>
      </c>
      <c r="P4876" s="2508">
        <v>0.0</v>
      </c>
    </row>
    <row r="4877">
      <c r="A4877" s="2505" t="s">
        <v>34</v>
      </c>
      <c r="B4877" s="2505" t="s">
        <v>783</v>
      </c>
      <c r="C4877" s="2506">
        <v>45593.583333333336</v>
      </c>
      <c r="D4877" s="2506">
        <v>45596.583333333336</v>
      </c>
      <c r="E4877" s="2508">
        <v>72.0</v>
      </c>
      <c r="F4877" s="2508" t="s">
        <v>447</v>
      </c>
      <c r="G4877" s="2508">
        <v>8.0</v>
      </c>
      <c r="H4877" s="2508">
        <v>15.0</v>
      </c>
      <c r="I4877" s="2508">
        <v>848.0</v>
      </c>
      <c r="J4877" s="2508">
        <v>13.0</v>
      </c>
      <c r="K4877" s="2510">
        <v>1963032.0</v>
      </c>
      <c r="L4877" s="2510">
        <v>31662.0</v>
      </c>
      <c r="M4877" s="2508">
        <v>44.0</v>
      </c>
      <c r="N4877" s="2508">
        <v>51.0</v>
      </c>
      <c r="O4877" s="2508">
        <v>62.0</v>
      </c>
      <c r="P4877" s="2508">
        <v>0.9</v>
      </c>
    </row>
    <row r="4878">
      <c r="A4878" s="2505" t="s">
        <v>33</v>
      </c>
      <c r="B4878" s="2505" t="s">
        <v>783</v>
      </c>
      <c r="C4878" s="2506">
        <v>45600.583333333336</v>
      </c>
      <c r="D4878" s="2506">
        <v>45603.583333333336</v>
      </c>
      <c r="E4878" s="2508">
        <v>72.0</v>
      </c>
      <c r="F4878" s="2508" t="s">
        <v>447</v>
      </c>
      <c r="G4878" s="2508">
        <v>8.0</v>
      </c>
      <c r="H4878" s="2508">
        <v>24.0</v>
      </c>
      <c r="I4878" s="2508">
        <v>782.0</v>
      </c>
      <c r="J4878" s="2508">
        <v>8.0</v>
      </c>
      <c r="K4878" s="2510">
        <v>2872172.0</v>
      </c>
      <c r="L4878" s="2510">
        <v>13548.0</v>
      </c>
      <c r="M4878" s="2508">
        <v>98.0</v>
      </c>
      <c r="N4878" s="2508">
        <v>22.0</v>
      </c>
      <c r="O4878" s="2508">
        <v>212.0</v>
      </c>
      <c r="P4878" s="2508">
        <v>2.9</v>
      </c>
    </row>
    <row r="4879">
      <c r="A4879" s="2505" t="s">
        <v>32</v>
      </c>
      <c r="B4879" s="2505" t="s">
        <v>783</v>
      </c>
      <c r="C4879" s="2506">
        <v>45607.583333333336</v>
      </c>
      <c r="D4879" s="2506">
        <v>45610.583333333336</v>
      </c>
      <c r="E4879" s="2508">
        <v>72.0</v>
      </c>
      <c r="F4879" s="2508" t="s">
        <v>447</v>
      </c>
      <c r="G4879" s="2508">
        <v>7.0</v>
      </c>
      <c r="H4879" s="2508">
        <v>33.0</v>
      </c>
      <c r="I4879" s="2508">
        <v>758.0</v>
      </c>
      <c r="J4879" s="2508">
        <v>18.0</v>
      </c>
      <c r="K4879" s="2510">
        <v>1532108.0</v>
      </c>
      <c r="L4879" s="2510">
        <v>14875.0</v>
      </c>
      <c r="M4879" s="2508">
        <v>89.0</v>
      </c>
      <c r="N4879" s="2508">
        <v>24.0</v>
      </c>
      <c r="O4879" s="2508">
        <v>103.0</v>
      </c>
      <c r="P4879" s="2508">
        <v>1.4</v>
      </c>
    </row>
    <row r="4880">
      <c r="A4880" s="2505" t="s">
        <v>31</v>
      </c>
      <c r="B4880" s="2505" t="s">
        <v>783</v>
      </c>
      <c r="C4880" s="2506">
        <v>45614.583333333336</v>
      </c>
      <c r="D4880" s="2506">
        <v>45617.583333333336</v>
      </c>
      <c r="E4880" s="2508">
        <v>72.0</v>
      </c>
      <c r="F4880" s="2508" t="s">
        <v>447</v>
      </c>
      <c r="G4880" s="2508">
        <v>7.0</v>
      </c>
      <c r="H4880" s="2508">
        <v>41.0</v>
      </c>
      <c r="I4880" s="2508">
        <v>715.0</v>
      </c>
      <c r="J4880" s="2508">
        <v>20.0</v>
      </c>
      <c r="K4880" s="2510">
        <v>1706761.0</v>
      </c>
      <c r="L4880" s="2510">
        <v>15104.0</v>
      </c>
      <c r="M4880" s="2508">
        <v>101.0</v>
      </c>
      <c r="N4880" s="2508">
        <v>24.0</v>
      </c>
      <c r="O4880" s="2508">
        <v>113.0</v>
      </c>
      <c r="P4880" s="2508">
        <v>1.6</v>
      </c>
    </row>
    <row r="4881">
      <c r="A4881" s="2505" t="s">
        <v>30</v>
      </c>
      <c r="B4881" s="2505" t="s">
        <v>783</v>
      </c>
      <c r="C4881" s="2506">
        <v>45621.583333333336</v>
      </c>
      <c r="D4881" s="2506">
        <v>45624.583333333336</v>
      </c>
      <c r="E4881" s="2508">
        <v>72.0</v>
      </c>
      <c r="F4881" s="2508" t="s">
        <v>447</v>
      </c>
      <c r="G4881" s="2508">
        <v>6.0</v>
      </c>
      <c r="H4881" s="2508">
        <v>40.0</v>
      </c>
      <c r="I4881" s="2508">
        <v>729.0</v>
      </c>
      <c r="J4881" s="2508">
        <v>20.0</v>
      </c>
      <c r="K4881" s="2510">
        <v>1052650.0</v>
      </c>
      <c r="L4881" s="2510">
        <v>17544.0</v>
      </c>
      <c r="M4881" s="2508">
        <v>88.0</v>
      </c>
      <c r="N4881" s="2508">
        <v>28.0</v>
      </c>
      <c r="O4881" s="2508">
        <v>60.0</v>
      </c>
      <c r="P4881" s="2508">
        <v>0.8</v>
      </c>
    </row>
    <row r="4882">
      <c r="A4882" s="2505" t="s">
        <v>29</v>
      </c>
      <c r="B4882" s="2505" t="s">
        <v>783</v>
      </c>
      <c r="C4882" s="2506">
        <v>45628.583333333336</v>
      </c>
      <c r="D4882" s="2506">
        <v>45631.583333333336</v>
      </c>
      <c r="E4882" s="2508">
        <v>72.0</v>
      </c>
      <c r="F4882" s="2508" t="s">
        <v>447</v>
      </c>
      <c r="G4882" s="2508">
        <v>6.0</v>
      </c>
      <c r="H4882" s="2508">
        <v>32.0</v>
      </c>
      <c r="I4882" s="2508">
        <v>806.0</v>
      </c>
      <c r="J4882" s="2508">
        <v>15.0</v>
      </c>
      <c r="K4882" s="2510">
        <v>1432545.0</v>
      </c>
      <c r="L4882" s="2510">
        <v>21381.0</v>
      </c>
      <c r="M4882" s="2508">
        <v>71.0</v>
      </c>
      <c r="N4882" s="2508">
        <v>34.0</v>
      </c>
      <c r="O4882" s="2508">
        <v>67.0</v>
      </c>
      <c r="P4882" s="2508">
        <v>0.9</v>
      </c>
    </row>
    <row r="4883">
      <c r="A4883" s="2505" t="s">
        <v>28</v>
      </c>
      <c r="B4883" s="2505" t="s">
        <v>783</v>
      </c>
      <c r="C4883" s="2506">
        <v>45635.583333333336</v>
      </c>
      <c r="D4883" s="2506">
        <v>45638.583333333336</v>
      </c>
      <c r="E4883" s="2508">
        <v>72.0</v>
      </c>
      <c r="F4883" s="2508" t="s">
        <v>447</v>
      </c>
      <c r="G4883" s="2508">
        <v>7.0</v>
      </c>
      <c r="H4883" s="2508">
        <v>25.0</v>
      </c>
      <c r="I4883" s="2508">
        <v>820.0</v>
      </c>
      <c r="J4883" s="2508">
        <v>14.0</v>
      </c>
      <c r="K4883" s="2510">
        <v>1776447.0</v>
      </c>
      <c r="L4883" s="2510">
        <v>25020.0</v>
      </c>
      <c r="M4883" s="2508">
        <v>66.0</v>
      </c>
      <c r="N4883" s="2508">
        <v>40.0</v>
      </c>
      <c r="O4883" s="2508">
        <v>71.0</v>
      </c>
      <c r="P4883" s="2508">
        <v>1.0</v>
      </c>
    </row>
    <row r="4884">
      <c r="A4884" s="2505" t="s">
        <v>27</v>
      </c>
      <c r="B4884" s="2505" t="s">
        <v>783</v>
      </c>
      <c r="C4884" s="2506">
        <v>45642.583333333336</v>
      </c>
      <c r="D4884" s="2506">
        <v>45645.583333333336</v>
      </c>
      <c r="E4884" s="2508">
        <v>72.0</v>
      </c>
      <c r="F4884" s="2508" t="s">
        <v>447</v>
      </c>
      <c r="G4884" s="2508">
        <v>7.0</v>
      </c>
      <c r="H4884" s="2508">
        <v>20.0</v>
      </c>
      <c r="I4884" s="2508">
        <v>828.0</v>
      </c>
      <c r="J4884" s="2508">
        <v>10.0</v>
      </c>
      <c r="K4884" s="2510">
        <v>2198690.0</v>
      </c>
      <c r="L4884" s="2510">
        <v>29712.0</v>
      </c>
      <c r="M4884" s="2508">
        <v>54.0</v>
      </c>
      <c r="N4884" s="2508">
        <v>48.0</v>
      </c>
      <c r="O4884" s="2508">
        <v>74.0</v>
      </c>
      <c r="P4884" s="2508">
        <v>1.0</v>
      </c>
    </row>
    <row r="4885">
      <c r="A4885" s="2505" t="s">
        <v>26</v>
      </c>
      <c r="B4885" s="2505" t="s">
        <v>783</v>
      </c>
      <c r="C4885" s="2506">
        <v>45649.583333333336</v>
      </c>
      <c r="D4885" s="2506">
        <v>45652.583333333336</v>
      </c>
      <c r="E4885" s="2508">
        <v>72.0</v>
      </c>
      <c r="F4885" s="2508" t="s">
        <v>447</v>
      </c>
      <c r="G4885" s="2508">
        <v>7.0</v>
      </c>
      <c r="H4885" s="2508">
        <v>27.0</v>
      </c>
      <c r="I4885" s="2508">
        <v>768.0</v>
      </c>
      <c r="J4885" s="2508">
        <v>14.0</v>
      </c>
      <c r="K4885" s="2510">
        <v>1039330.0</v>
      </c>
      <c r="L4885" s="2510">
        <v>29695.0</v>
      </c>
      <c r="M4885" s="2508">
        <v>50.0</v>
      </c>
      <c r="N4885" s="2508">
        <v>48.0</v>
      </c>
      <c r="O4885" s="2508">
        <v>35.0</v>
      </c>
      <c r="P4885" s="2508">
        <v>0.5</v>
      </c>
    </row>
    <row r="4886">
      <c r="A4886" s="2505" t="s">
        <v>25</v>
      </c>
      <c r="B4886" s="2505" t="s">
        <v>783</v>
      </c>
      <c r="C4886" s="2506">
        <v>45656.583333333336</v>
      </c>
      <c r="D4886" s="2506">
        <v>45659.583333333336</v>
      </c>
      <c r="E4886" s="2508">
        <v>72.0</v>
      </c>
      <c r="F4886" s="2508" t="s">
        <v>447</v>
      </c>
      <c r="G4886" s="2508">
        <v>7.0</v>
      </c>
      <c r="H4886" s="2508">
        <v>36.0</v>
      </c>
      <c r="I4886" s="2508">
        <v>709.0</v>
      </c>
      <c r="J4886" s="2508">
        <v>21.0</v>
      </c>
      <c r="K4886" s="2510">
        <v>680698.0</v>
      </c>
      <c r="L4886" s="2510">
        <v>20627.0</v>
      </c>
      <c r="M4886" s="2508">
        <v>71.0</v>
      </c>
      <c r="N4886" s="2508">
        <v>33.0</v>
      </c>
      <c r="O4886" s="2508">
        <v>33.0</v>
      </c>
      <c r="P4886" s="2508">
        <v>0.5</v>
      </c>
    </row>
    <row r="4887">
      <c r="A4887" s="2505" t="s">
        <v>24</v>
      </c>
      <c r="B4887" s="2505" t="s">
        <v>783</v>
      </c>
      <c r="C4887" s="2506">
        <v>45663.583333333336</v>
      </c>
      <c r="D4887" s="2506">
        <v>45666.583333333336</v>
      </c>
      <c r="E4887" s="2508">
        <v>72.0</v>
      </c>
      <c r="F4887" s="2508" t="s">
        <v>447</v>
      </c>
      <c r="G4887" s="2508">
        <v>7.0</v>
      </c>
      <c r="H4887" s="2508">
        <v>45.0</v>
      </c>
      <c r="I4887" s="2508">
        <v>694.0</v>
      </c>
      <c r="J4887" s="2508">
        <v>24.0</v>
      </c>
      <c r="K4887" s="2510">
        <v>722093.0</v>
      </c>
      <c r="L4887" s="2510">
        <v>18515.0</v>
      </c>
      <c r="M4887" s="2508">
        <v>78.0</v>
      </c>
      <c r="N4887" s="2508">
        <v>30.0</v>
      </c>
      <c r="O4887" s="2508">
        <v>39.0</v>
      </c>
      <c r="P4887" s="2508">
        <v>0.5</v>
      </c>
    </row>
    <row r="4888">
      <c r="A4888" s="2505" t="s">
        <v>23</v>
      </c>
      <c r="B4888" s="2505" t="s">
        <v>783</v>
      </c>
      <c r="C4888" s="2506">
        <v>45670.583333333336</v>
      </c>
      <c r="D4888" s="2506">
        <v>45673.583333333336</v>
      </c>
      <c r="E4888" s="2508">
        <v>72.0</v>
      </c>
      <c r="F4888" s="2508" t="s">
        <v>447</v>
      </c>
      <c r="G4888" s="2508">
        <v>6.0</v>
      </c>
      <c r="H4888" s="2508">
        <v>50.0</v>
      </c>
      <c r="I4888" s="2508">
        <v>681.0</v>
      </c>
      <c r="J4888" s="2508">
        <v>30.0</v>
      </c>
      <c r="K4888" s="2510">
        <v>636654.0</v>
      </c>
      <c r="L4888" s="2510">
        <v>15528.0</v>
      </c>
      <c r="M4888" s="2508">
        <v>86.0</v>
      </c>
      <c r="N4888" s="2508">
        <v>25.0</v>
      </c>
      <c r="O4888" s="2508">
        <v>41.0</v>
      </c>
      <c r="P4888" s="2508">
        <v>0.6</v>
      </c>
    </row>
    <row r="4889">
      <c r="A4889" s="2505" t="s">
        <v>22</v>
      </c>
      <c r="B4889" s="2505" t="s">
        <v>783</v>
      </c>
      <c r="C4889" s="2506">
        <v>45677.583333333336</v>
      </c>
      <c r="D4889" s="2506">
        <v>45680.583333333336</v>
      </c>
      <c r="E4889" s="2508">
        <v>72.0</v>
      </c>
      <c r="F4889" s="2508" t="s">
        <v>447</v>
      </c>
      <c r="G4889" s="2508">
        <v>6.0</v>
      </c>
      <c r="H4889" s="2508">
        <v>75.0</v>
      </c>
      <c r="I4889" s="2508">
        <v>578.0</v>
      </c>
      <c r="J4889" s="2508">
        <v>49.0</v>
      </c>
      <c r="K4889" s="2510">
        <v>598550.0</v>
      </c>
      <c r="L4889" s="2510">
        <v>15751.0</v>
      </c>
      <c r="M4889" s="2508">
        <v>99.0</v>
      </c>
      <c r="N4889" s="2508">
        <v>25.0</v>
      </c>
      <c r="O4889" s="2508">
        <v>38.0</v>
      </c>
      <c r="P4889" s="2508">
        <v>0.5</v>
      </c>
    </row>
    <row r="4890">
      <c r="A4890" s="2505" t="s">
        <v>21</v>
      </c>
      <c r="B4890" s="2505" t="s">
        <v>783</v>
      </c>
      <c r="C4890" s="2506">
        <v>45684.583333333336</v>
      </c>
      <c r="D4890" s="2506">
        <v>45687.583333333336</v>
      </c>
      <c r="E4890" s="2508">
        <v>72.0</v>
      </c>
      <c r="F4890" s="2508" t="s">
        <v>447</v>
      </c>
      <c r="G4890" s="2508">
        <v>4.0</v>
      </c>
      <c r="H4890" s="2508">
        <v>94.0</v>
      </c>
      <c r="I4890" s="2508">
        <v>487.0</v>
      </c>
      <c r="J4890" s="2508">
        <v>55.0</v>
      </c>
      <c r="K4890" s="2510">
        <v>433643.0</v>
      </c>
      <c r="L4890" s="2510">
        <v>12390.0</v>
      </c>
      <c r="M4890" s="2508">
        <v>125.0</v>
      </c>
      <c r="N4890" s="2508">
        <v>20.0</v>
      </c>
      <c r="O4890" s="2508">
        <v>35.0</v>
      </c>
      <c r="P4890" s="2508">
        <v>0.5</v>
      </c>
    </row>
    <row r="4891">
      <c r="A4891" s="2505" t="s">
        <v>20</v>
      </c>
      <c r="B4891" s="2505" t="s">
        <v>783</v>
      </c>
      <c r="C4891" s="2506">
        <v>45691.583333333336</v>
      </c>
      <c r="D4891" s="2506">
        <v>45694.583333333336</v>
      </c>
      <c r="E4891" s="2508">
        <v>72.0</v>
      </c>
      <c r="F4891" s="2508" t="s">
        <v>447</v>
      </c>
      <c r="G4891" s="2508">
        <v>4.0</v>
      </c>
      <c r="H4891" s="2508">
        <v>89.0</v>
      </c>
      <c r="I4891" s="2508">
        <v>505.0</v>
      </c>
      <c r="J4891" s="2508">
        <v>58.0</v>
      </c>
      <c r="K4891" s="2510">
        <v>427986.0</v>
      </c>
      <c r="L4891" s="2510">
        <v>11263.0</v>
      </c>
      <c r="M4891" s="2508">
        <v>121.0</v>
      </c>
      <c r="N4891" s="2508">
        <v>18.0</v>
      </c>
      <c r="O4891" s="2508">
        <v>38.0</v>
      </c>
      <c r="P4891" s="2508">
        <v>0.5</v>
      </c>
    </row>
    <row r="4892">
      <c r="A4892" s="2505" t="s">
        <v>19</v>
      </c>
      <c r="B4892" s="2505" t="s">
        <v>783</v>
      </c>
      <c r="C4892" s="2506">
        <v>45698.583333333336</v>
      </c>
      <c r="D4892" s="2506">
        <v>45701.583333333336</v>
      </c>
      <c r="E4892" s="2508">
        <v>72.0</v>
      </c>
      <c r="F4892" s="2508" t="s">
        <v>447</v>
      </c>
      <c r="G4892" s="2508">
        <v>4.0</v>
      </c>
      <c r="H4892" s="2508">
        <v>86.0</v>
      </c>
      <c r="I4892" s="2508">
        <v>476.0</v>
      </c>
      <c r="J4892" s="2508">
        <v>57.0</v>
      </c>
      <c r="K4892" s="2510">
        <v>323826.0</v>
      </c>
      <c r="L4892" s="2510">
        <v>9252.0</v>
      </c>
      <c r="M4892" s="2508">
        <v>122.0</v>
      </c>
      <c r="N4892" s="2508">
        <v>15.0</v>
      </c>
      <c r="O4892" s="2508">
        <v>35.0</v>
      </c>
      <c r="P4892" s="2508">
        <v>0.5</v>
      </c>
    </row>
    <row r="4893">
      <c r="A4893" s="2505" t="s">
        <v>18</v>
      </c>
      <c r="B4893" s="2505" t="s">
        <v>783</v>
      </c>
      <c r="C4893" s="2506">
        <v>45705.583333333336</v>
      </c>
      <c r="D4893" s="2506">
        <v>45708.583333333336</v>
      </c>
      <c r="E4893" s="2508">
        <v>72.0</v>
      </c>
      <c r="F4893" s="2508" t="s">
        <v>447</v>
      </c>
      <c r="G4893" s="2508">
        <v>4.0</v>
      </c>
      <c r="H4893" s="2508">
        <v>102.0</v>
      </c>
      <c r="I4893" s="2508">
        <v>406.0</v>
      </c>
      <c r="J4893" s="2508">
        <v>66.0</v>
      </c>
      <c r="K4893" s="2510">
        <v>279214.0</v>
      </c>
      <c r="L4893" s="2510">
        <v>9007.0</v>
      </c>
      <c r="M4893" s="2508">
        <v>128.0</v>
      </c>
      <c r="N4893" s="2508">
        <v>14.0</v>
      </c>
      <c r="O4893" s="2508">
        <v>31.0</v>
      </c>
      <c r="P4893" s="2508">
        <v>0.4</v>
      </c>
    </row>
    <row r="4894">
      <c r="A4894" s="2505" t="s">
        <v>17</v>
      </c>
      <c r="B4894" s="2505" t="s">
        <v>783</v>
      </c>
      <c r="C4894" s="2506">
        <v>45712.583333333336</v>
      </c>
      <c r="D4894" s="2506">
        <v>45715.583333333336</v>
      </c>
      <c r="E4894" s="2508">
        <v>72.0</v>
      </c>
      <c r="F4894" s="2508" t="s">
        <v>447</v>
      </c>
      <c r="G4894" s="2508">
        <v>4.0</v>
      </c>
      <c r="H4894" s="2508">
        <v>108.0</v>
      </c>
      <c r="I4894" s="2508">
        <v>379.0</v>
      </c>
      <c r="J4894" s="2508">
        <v>76.0</v>
      </c>
      <c r="K4894" s="2510">
        <v>234202.0</v>
      </c>
      <c r="L4894" s="2510">
        <v>6691.0</v>
      </c>
      <c r="M4894" s="2508">
        <v>138.0</v>
      </c>
      <c r="N4894" s="2508">
        <v>11.0</v>
      </c>
      <c r="O4894" s="2508">
        <v>35.0</v>
      </c>
      <c r="P4894" s="2508">
        <v>0.5</v>
      </c>
    </row>
    <row r="4895">
      <c r="A4895" s="2505" t="s">
        <v>16</v>
      </c>
      <c r="B4895" s="2505" t="s">
        <v>783</v>
      </c>
      <c r="C4895" s="2506">
        <v>45719.583333333336</v>
      </c>
      <c r="D4895" s="2506">
        <v>45722.583333333336</v>
      </c>
      <c r="E4895" s="2508">
        <v>72.0</v>
      </c>
      <c r="F4895" s="2508" t="s">
        <v>447</v>
      </c>
      <c r="G4895" s="2508">
        <v>4.0</v>
      </c>
      <c r="H4895" s="2508">
        <v>94.0</v>
      </c>
      <c r="I4895" s="2508">
        <v>426.0</v>
      </c>
      <c r="J4895" s="2508">
        <v>64.0</v>
      </c>
      <c r="K4895" s="2510">
        <v>257735.0</v>
      </c>
      <c r="L4895" s="2510">
        <v>7580.0</v>
      </c>
      <c r="M4895" s="2508">
        <v>132.0</v>
      </c>
      <c r="N4895" s="2508">
        <v>12.0</v>
      </c>
      <c r="O4895" s="2508">
        <v>34.0</v>
      </c>
      <c r="P4895" s="2508">
        <v>0.5</v>
      </c>
    </row>
    <row r="4896">
      <c r="A4896" s="2505" t="s">
        <v>782</v>
      </c>
      <c r="B4896" s="2505" t="s">
        <v>783</v>
      </c>
      <c r="C4896" s="2506">
        <v>45502.625</v>
      </c>
      <c r="D4896" s="2506">
        <v>45505.583333333336</v>
      </c>
      <c r="E4896" s="2508">
        <v>71.0</v>
      </c>
      <c r="F4896" s="2508" t="s">
        <v>323</v>
      </c>
      <c r="G4896" s="2508">
        <v>6.0</v>
      </c>
      <c r="H4896" s="2508">
        <v>66.0</v>
      </c>
      <c r="I4896" s="2508">
        <v>586.0</v>
      </c>
      <c r="J4896" s="2508">
        <v>17.0</v>
      </c>
      <c r="K4896" s="2510">
        <v>756988.0</v>
      </c>
      <c r="L4896" s="2510">
        <v>12410.0</v>
      </c>
      <c r="M4896" s="2508">
        <v>140.0</v>
      </c>
      <c r="N4896" s="2508">
        <v>10.0</v>
      </c>
      <c r="O4896" s="2508">
        <v>61.0</v>
      </c>
      <c r="P4896" s="2508">
        <v>0.9</v>
      </c>
    </row>
    <row r="4897">
      <c r="A4897" s="2505" t="s">
        <v>46</v>
      </c>
      <c r="B4897" s="2505" t="s">
        <v>783</v>
      </c>
      <c r="C4897" s="2506">
        <v>45509.625</v>
      </c>
      <c r="D4897" s="2506">
        <v>45512.583333333336</v>
      </c>
      <c r="E4897" s="2508">
        <v>71.0</v>
      </c>
      <c r="F4897" s="2508" t="s">
        <v>323</v>
      </c>
      <c r="G4897" s="2508">
        <v>6.0</v>
      </c>
      <c r="H4897" s="2508">
        <v>16.0</v>
      </c>
      <c r="I4897" s="2508">
        <v>840.0</v>
      </c>
      <c r="J4897" s="2508">
        <v>4.0</v>
      </c>
      <c r="K4897" s="2510">
        <v>2183452.0</v>
      </c>
      <c r="L4897" s="2510">
        <v>49624.0</v>
      </c>
      <c r="M4897" s="2508">
        <v>49.0</v>
      </c>
      <c r="N4897" s="2508">
        <v>40.0</v>
      </c>
      <c r="O4897" s="2508">
        <v>44.0</v>
      </c>
      <c r="P4897" s="2508">
        <v>0.6</v>
      </c>
    </row>
    <row r="4898">
      <c r="A4898" s="2505" t="s">
        <v>45</v>
      </c>
      <c r="B4898" s="2505" t="s">
        <v>783</v>
      </c>
      <c r="C4898" s="2506">
        <v>45516.625</v>
      </c>
      <c r="D4898" s="2506">
        <v>45519.583333333336</v>
      </c>
      <c r="E4898" s="2508">
        <v>71.0</v>
      </c>
      <c r="F4898" s="2508" t="s">
        <v>323</v>
      </c>
      <c r="G4898" s="2508">
        <v>7.0</v>
      </c>
      <c r="H4898" s="2508">
        <v>43.0</v>
      </c>
      <c r="I4898" s="2508">
        <v>634.0</v>
      </c>
      <c r="J4898" s="2508">
        <v>9.0</v>
      </c>
      <c r="K4898" s="2510">
        <v>1136730.0</v>
      </c>
      <c r="L4898" s="2510">
        <v>8297.0</v>
      </c>
      <c r="M4898" s="2508">
        <v>148.0</v>
      </c>
      <c r="N4898" s="2508">
        <v>7.0</v>
      </c>
      <c r="O4898" s="2508">
        <v>137.0</v>
      </c>
      <c r="P4898" s="2508">
        <v>1.9</v>
      </c>
    </row>
    <row r="4899">
      <c r="A4899" s="2505" t="s">
        <v>44</v>
      </c>
      <c r="B4899" s="2505" t="s">
        <v>783</v>
      </c>
      <c r="C4899" s="2506">
        <v>45523.625</v>
      </c>
      <c r="D4899" s="2506">
        <v>45526.583333333336</v>
      </c>
      <c r="E4899" s="2508">
        <v>71.0</v>
      </c>
      <c r="F4899" s="2508" t="s">
        <v>323</v>
      </c>
      <c r="G4899" s="2508">
        <v>6.0</v>
      </c>
      <c r="H4899" s="2508">
        <v>61.0</v>
      </c>
      <c r="I4899" s="2508">
        <v>605.0</v>
      </c>
      <c r="J4899" s="2508">
        <v>15.0</v>
      </c>
      <c r="K4899" s="2510">
        <v>844848.0</v>
      </c>
      <c r="L4899" s="2510">
        <v>10831.0</v>
      </c>
      <c r="M4899" s="2508">
        <v>149.0</v>
      </c>
      <c r="N4899" s="2508">
        <v>9.0</v>
      </c>
      <c r="O4899" s="2508">
        <v>78.0</v>
      </c>
      <c r="P4899" s="2508">
        <v>1.1</v>
      </c>
    </row>
    <row r="4900">
      <c r="A4900" s="2505" t="s">
        <v>43</v>
      </c>
      <c r="B4900" s="2505" t="s">
        <v>783</v>
      </c>
      <c r="C4900" s="2506">
        <v>45530.625</v>
      </c>
      <c r="D4900" s="2506">
        <v>45533.583333333336</v>
      </c>
      <c r="E4900" s="2508">
        <v>71.0</v>
      </c>
      <c r="F4900" s="2508" t="s">
        <v>323</v>
      </c>
      <c r="G4900" s="2508">
        <v>6.0</v>
      </c>
      <c r="H4900" s="2508">
        <v>77.0</v>
      </c>
      <c r="I4900" s="2508">
        <v>518.0</v>
      </c>
      <c r="J4900" s="2508">
        <v>22.0</v>
      </c>
      <c r="K4900" s="2510">
        <v>590459.0</v>
      </c>
      <c r="L4900" s="2510">
        <v>8946.0</v>
      </c>
      <c r="M4900" s="2508">
        <v>156.0</v>
      </c>
      <c r="N4900" s="2508">
        <v>7.0</v>
      </c>
      <c r="O4900" s="2508">
        <v>66.0</v>
      </c>
      <c r="P4900" s="2508">
        <v>0.9</v>
      </c>
    </row>
    <row r="4901">
      <c r="A4901" s="2505" t="s">
        <v>42</v>
      </c>
      <c r="B4901" s="2505" t="s">
        <v>783</v>
      </c>
      <c r="C4901" s="2506">
        <v>45537.708333333336</v>
      </c>
      <c r="D4901" s="2506">
        <v>45540.666666666664</v>
      </c>
      <c r="E4901" s="2508">
        <v>71.0</v>
      </c>
      <c r="F4901" s="2508" t="s">
        <v>323</v>
      </c>
      <c r="G4901" s="2508">
        <v>5.0</v>
      </c>
      <c r="H4901" s="2508">
        <v>102.0</v>
      </c>
      <c r="I4901" s="2508">
        <v>422.0</v>
      </c>
      <c r="J4901" s="2508">
        <v>38.0</v>
      </c>
      <c r="K4901" s="2510">
        <v>357887.0</v>
      </c>
      <c r="L4901" s="2510">
        <v>8323.0</v>
      </c>
      <c r="M4901" s="2508">
        <v>163.0</v>
      </c>
      <c r="N4901" s="2508">
        <v>7.0</v>
      </c>
      <c r="O4901" s="2508">
        <v>43.0</v>
      </c>
      <c r="P4901" s="2508">
        <v>0.6</v>
      </c>
    </row>
    <row r="4902">
      <c r="A4902" s="2505" t="s">
        <v>41</v>
      </c>
      <c r="B4902" s="2505" t="s">
        <v>783</v>
      </c>
      <c r="C4902" s="2506">
        <v>45544.708333333336</v>
      </c>
      <c r="D4902" s="2506">
        <v>45547.583333333336</v>
      </c>
      <c r="E4902" s="2508">
        <v>69.0</v>
      </c>
      <c r="F4902" s="2508" t="s">
        <v>323</v>
      </c>
      <c r="G4902" s="2508">
        <v>5.0</v>
      </c>
      <c r="H4902" s="2508">
        <v>85.0</v>
      </c>
      <c r="I4902" s="2508">
        <v>522.0</v>
      </c>
      <c r="J4902" s="2508">
        <v>31.0</v>
      </c>
      <c r="K4902" s="2510">
        <v>484972.0</v>
      </c>
      <c r="L4902" s="2510">
        <v>13471.0</v>
      </c>
      <c r="M4902" s="2508">
        <v>143.0</v>
      </c>
      <c r="N4902" s="2508">
        <v>11.0</v>
      </c>
      <c r="O4902" s="2508">
        <v>36.0</v>
      </c>
      <c r="P4902" s="2508">
        <v>0.5</v>
      </c>
    </row>
    <row r="4903">
      <c r="A4903" s="2505" t="s">
        <v>40</v>
      </c>
      <c r="B4903" s="2505" t="s">
        <v>783</v>
      </c>
      <c r="C4903" s="2506">
        <v>45551.708333333336</v>
      </c>
      <c r="D4903" s="2506">
        <v>45554.583333333336</v>
      </c>
      <c r="E4903" s="2508">
        <v>69.0</v>
      </c>
      <c r="F4903" s="2508" t="s">
        <v>323</v>
      </c>
      <c r="G4903" s="2508">
        <v>5.0</v>
      </c>
      <c r="H4903" s="2508">
        <v>124.0</v>
      </c>
      <c r="I4903" s="2508">
        <v>326.0</v>
      </c>
      <c r="J4903" s="2508">
        <v>66.0</v>
      </c>
      <c r="K4903" s="2510">
        <v>178054.0</v>
      </c>
      <c r="L4903" s="2510">
        <v>6140.0</v>
      </c>
      <c r="M4903" s="2508">
        <v>162.0</v>
      </c>
      <c r="N4903" s="2508">
        <v>5.0</v>
      </c>
      <c r="O4903" s="2508">
        <v>29.0</v>
      </c>
      <c r="P4903" s="2508">
        <v>0.4</v>
      </c>
    </row>
    <row r="4904">
      <c r="A4904" s="2505" t="s">
        <v>39</v>
      </c>
      <c r="B4904" s="2505" t="s">
        <v>783</v>
      </c>
      <c r="C4904" s="2506">
        <v>45558.708333333336</v>
      </c>
      <c r="D4904" s="2506">
        <v>45561.583333333336</v>
      </c>
      <c r="E4904" s="2508">
        <v>69.0</v>
      </c>
      <c r="F4904" s="2508" t="s">
        <v>323</v>
      </c>
      <c r="G4904" s="2508">
        <v>4.0</v>
      </c>
      <c r="H4904" s="2508">
        <v>108.0</v>
      </c>
      <c r="I4904" s="2508">
        <v>417.0</v>
      </c>
      <c r="J4904" s="2508">
        <v>45.0</v>
      </c>
      <c r="K4904" s="2510">
        <v>344359.0</v>
      </c>
      <c r="L4904" s="2510">
        <v>7028.0</v>
      </c>
      <c r="M4904" s="2508">
        <v>171.0</v>
      </c>
      <c r="N4904" s="2508">
        <v>6.0</v>
      </c>
      <c r="O4904" s="2508">
        <v>49.0</v>
      </c>
      <c r="P4904" s="2508">
        <v>0.7</v>
      </c>
    </row>
    <row r="4905">
      <c r="A4905" s="2505" t="s">
        <v>38</v>
      </c>
      <c r="B4905" s="2505" t="s">
        <v>783</v>
      </c>
      <c r="C4905" s="2506">
        <v>45565.708333333336</v>
      </c>
      <c r="D4905" s="2506">
        <v>45568.583333333336</v>
      </c>
      <c r="E4905" s="2508">
        <v>69.0</v>
      </c>
      <c r="F4905" s="2508" t="s">
        <v>323</v>
      </c>
      <c r="G4905" s="2508">
        <v>4.0</v>
      </c>
      <c r="H4905" s="2508">
        <v>119.0</v>
      </c>
      <c r="I4905" s="2508">
        <v>350.0</v>
      </c>
      <c r="J4905" s="2508">
        <v>57.0</v>
      </c>
      <c r="K4905" s="2510">
        <v>227653.0</v>
      </c>
      <c r="L4905" s="2510">
        <v>9898.0</v>
      </c>
      <c r="M4905" s="2508">
        <v>155.0</v>
      </c>
      <c r="N4905" s="2508">
        <v>8.0</v>
      </c>
      <c r="O4905" s="2508">
        <v>23.0</v>
      </c>
      <c r="P4905" s="2508">
        <v>0.3</v>
      </c>
    </row>
    <row r="4906">
      <c r="A4906" s="2505" t="s">
        <v>37</v>
      </c>
      <c r="B4906" s="2505" t="s">
        <v>783</v>
      </c>
      <c r="C4906" s="2506">
        <v>45572.625</v>
      </c>
      <c r="D4906" s="2506">
        <v>45575.583333333336</v>
      </c>
      <c r="E4906" s="2508">
        <v>71.0</v>
      </c>
      <c r="F4906" s="2508" t="s">
        <v>323</v>
      </c>
      <c r="G4906" s="2508">
        <v>3.0</v>
      </c>
      <c r="H4906" s="2508">
        <v>122.0</v>
      </c>
      <c r="I4906" s="2508">
        <v>366.0</v>
      </c>
      <c r="J4906" s="2508">
        <v>55.0</v>
      </c>
      <c r="K4906" s="2510">
        <v>346578.0</v>
      </c>
      <c r="L4906" s="2510">
        <v>6539.0</v>
      </c>
      <c r="M4906" s="2508">
        <v>175.0</v>
      </c>
      <c r="N4906" s="2508">
        <v>5.0</v>
      </c>
      <c r="O4906" s="2508">
        <v>53.0</v>
      </c>
      <c r="P4906" s="2508">
        <v>0.7</v>
      </c>
    </row>
    <row r="4907">
      <c r="A4907" s="2505" t="s">
        <v>36</v>
      </c>
      <c r="B4907" s="2505" t="s">
        <v>783</v>
      </c>
      <c r="C4907" s="2506">
        <v>45579.625</v>
      </c>
      <c r="D4907" s="2506">
        <v>45582.583333333336</v>
      </c>
      <c r="E4907" s="2508">
        <v>71.0</v>
      </c>
      <c r="F4907" s="2508" t="s">
        <v>323</v>
      </c>
      <c r="G4907" s="2508">
        <v>4.0</v>
      </c>
      <c r="H4907" s="2508">
        <v>143.0</v>
      </c>
      <c r="I4907" s="2508">
        <v>237.0</v>
      </c>
      <c r="J4907" s="2508">
        <v>93.0</v>
      </c>
      <c r="K4907" s="2510">
        <v>177181.0</v>
      </c>
      <c r="L4907" s="2510">
        <v>6328.0</v>
      </c>
      <c r="M4907" s="2508">
        <v>176.0</v>
      </c>
      <c r="N4907" s="2508">
        <v>5.0</v>
      </c>
      <c r="O4907" s="2508">
        <v>28.0</v>
      </c>
      <c r="P4907" s="2508">
        <v>0.4</v>
      </c>
    </row>
    <row r="4908">
      <c r="A4908" s="2505" t="s">
        <v>35</v>
      </c>
      <c r="B4908" s="2505" t="s">
        <v>783</v>
      </c>
      <c r="C4908" s="2506">
        <v>45586.625</v>
      </c>
      <c r="D4908" s="2506">
        <v>45589.583333333336</v>
      </c>
      <c r="E4908" s="2508">
        <v>71.0</v>
      </c>
      <c r="F4908" s="2508" t="s">
        <v>323</v>
      </c>
      <c r="G4908" s="2508">
        <v>2.0</v>
      </c>
      <c r="H4908" s="2508">
        <v>94.0</v>
      </c>
      <c r="I4908" s="2508">
        <v>456.0</v>
      </c>
      <c r="J4908" s="2508">
        <v>30.0</v>
      </c>
      <c r="K4908" s="2510">
        <v>456925.0</v>
      </c>
      <c r="L4908" s="2510">
        <v>7253.0</v>
      </c>
      <c r="M4908" s="2508">
        <v>165.0</v>
      </c>
      <c r="N4908" s="2508">
        <v>6.0</v>
      </c>
      <c r="O4908" s="2508">
        <v>63.0</v>
      </c>
      <c r="P4908" s="2508">
        <v>0.9</v>
      </c>
    </row>
    <row r="4909">
      <c r="A4909" s="2505" t="s">
        <v>34</v>
      </c>
      <c r="B4909" s="2505" t="s">
        <v>783</v>
      </c>
      <c r="C4909" s="2506">
        <v>45593.583333333336</v>
      </c>
      <c r="D4909" s="2506">
        <v>45596.583333333336</v>
      </c>
      <c r="E4909" s="2508">
        <v>72.0</v>
      </c>
      <c r="F4909" s="2508" t="s">
        <v>323</v>
      </c>
      <c r="G4909" s="2508">
        <v>4.0</v>
      </c>
      <c r="H4909" s="2508">
        <v>93.0</v>
      </c>
      <c r="I4909" s="2508">
        <v>457.0</v>
      </c>
      <c r="J4909" s="2508">
        <v>39.0</v>
      </c>
      <c r="K4909" s="2510">
        <v>558902.0</v>
      </c>
      <c r="L4909" s="2510">
        <v>5589.0</v>
      </c>
      <c r="M4909" s="2508">
        <v>170.0</v>
      </c>
      <c r="N4909" s="2508">
        <v>5.0</v>
      </c>
      <c r="O4909" s="2508">
        <v>100.0</v>
      </c>
      <c r="P4909" s="2508">
        <v>1.4</v>
      </c>
    </row>
    <row r="4910">
      <c r="A4910" s="2505" t="s">
        <v>33</v>
      </c>
      <c r="B4910" s="2505" t="s">
        <v>783</v>
      </c>
      <c r="C4910" s="2506">
        <v>45600.583333333336</v>
      </c>
      <c r="D4910" s="2506">
        <v>45603.583333333336</v>
      </c>
      <c r="E4910" s="2508">
        <v>72.0</v>
      </c>
      <c r="F4910" s="2508" t="s">
        <v>323</v>
      </c>
      <c r="G4910" s="2508">
        <v>4.0</v>
      </c>
      <c r="H4910" s="2508">
        <v>51.0</v>
      </c>
      <c r="I4910" s="2508">
        <v>662.0</v>
      </c>
      <c r="J4910" s="2508">
        <v>12.0</v>
      </c>
      <c r="K4910" s="2510">
        <v>1947703.0</v>
      </c>
      <c r="L4910" s="2510">
        <v>11324.0</v>
      </c>
      <c r="M4910" s="2508">
        <v>150.0</v>
      </c>
      <c r="N4910" s="2508">
        <v>10.0</v>
      </c>
      <c r="O4910" s="2508">
        <v>172.0</v>
      </c>
      <c r="P4910" s="2508">
        <v>2.4</v>
      </c>
    </row>
    <row r="4911">
      <c r="A4911" s="2505" t="s">
        <v>32</v>
      </c>
      <c r="B4911" s="2505" t="s">
        <v>783</v>
      </c>
      <c r="C4911" s="2506">
        <v>45607.583333333336</v>
      </c>
      <c r="D4911" s="2506">
        <v>45610.583333333336</v>
      </c>
      <c r="E4911" s="2508">
        <v>72.0</v>
      </c>
      <c r="F4911" s="2508" t="s">
        <v>323</v>
      </c>
      <c r="G4911" s="2508">
        <v>5.0</v>
      </c>
      <c r="H4911" s="2508">
        <v>86.0</v>
      </c>
      <c r="I4911" s="2508">
        <v>511.0</v>
      </c>
      <c r="J4911" s="2508">
        <v>30.0</v>
      </c>
      <c r="K4911" s="2510">
        <v>856341.0</v>
      </c>
      <c r="L4911" s="2510">
        <v>8079.0</v>
      </c>
      <c r="M4911" s="2508">
        <v>171.0</v>
      </c>
      <c r="N4911" s="2508">
        <v>7.0</v>
      </c>
      <c r="O4911" s="2508">
        <v>106.0</v>
      </c>
      <c r="P4911" s="2508">
        <v>1.5</v>
      </c>
    </row>
    <row r="4912">
      <c r="A4912" s="2505" t="s">
        <v>31</v>
      </c>
      <c r="B4912" s="2505" t="s">
        <v>783</v>
      </c>
      <c r="C4912" s="2506">
        <v>45614.583333333336</v>
      </c>
      <c r="D4912" s="2506">
        <v>45617.583333333336</v>
      </c>
      <c r="E4912" s="2508">
        <v>72.0</v>
      </c>
      <c r="F4912" s="2508" t="s">
        <v>323</v>
      </c>
      <c r="G4912" s="2508">
        <v>5.0</v>
      </c>
      <c r="H4912" s="2508">
        <v>52.0</v>
      </c>
      <c r="I4912" s="2508">
        <v>671.0</v>
      </c>
      <c r="J4912" s="2508">
        <v>18.0</v>
      </c>
      <c r="K4912" s="2510">
        <v>2066902.0</v>
      </c>
      <c r="L4912" s="2510">
        <v>20878.0</v>
      </c>
      <c r="M4912" s="2508">
        <v>123.0</v>
      </c>
      <c r="N4912" s="2508">
        <v>18.0</v>
      </c>
      <c r="O4912" s="2508">
        <v>99.0</v>
      </c>
      <c r="P4912" s="2508">
        <v>1.4</v>
      </c>
    </row>
    <row r="4913">
      <c r="A4913" s="2505" t="s">
        <v>30</v>
      </c>
      <c r="B4913" s="2505" t="s">
        <v>783</v>
      </c>
      <c r="C4913" s="2506">
        <v>45621.583333333336</v>
      </c>
      <c r="D4913" s="2506">
        <v>45624.583333333336</v>
      </c>
      <c r="E4913" s="2508">
        <v>72.0</v>
      </c>
      <c r="F4913" s="2508" t="s">
        <v>323</v>
      </c>
      <c r="G4913" s="2508">
        <v>6.0</v>
      </c>
      <c r="H4913" s="2508">
        <v>116.0</v>
      </c>
      <c r="I4913" s="2508">
        <v>353.0</v>
      </c>
      <c r="J4913" s="2508">
        <v>63.0</v>
      </c>
      <c r="K4913" s="2510">
        <v>313785.0</v>
      </c>
      <c r="L4913" s="2510">
        <v>7297.0</v>
      </c>
      <c r="M4913" s="2508">
        <v>168.0</v>
      </c>
      <c r="N4913" s="2508">
        <v>6.0</v>
      </c>
      <c r="O4913" s="2508">
        <v>43.0</v>
      </c>
      <c r="P4913" s="2508">
        <v>0.6</v>
      </c>
    </row>
    <row r="4914">
      <c r="A4914" s="2505" t="s">
        <v>29</v>
      </c>
      <c r="B4914" s="2505" t="s">
        <v>783</v>
      </c>
      <c r="C4914" s="2506">
        <v>45628.583333333336</v>
      </c>
      <c r="D4914" s="2506">
        <v>45631.583333333336</v>
      </c>
      <c r="E4914" s="2508">
        <v>72.0</v>
      </c>
      <c r="F4914" s="2508" t="s">
        <v>323</v>
      </c>
      <c r="G4914" s="2508">
        <v>4.0</v>
      </c>
      <c r="H4914" s="2508">
        <v>145.0</v>
      </c>
      <c r="I4914" s="2508">
        <v>239.0</v>
      </c>
      <c r="J4914" s="2508">
        <v>100.0</v>
      </c>
      <c r="K4914" s="2510">
        <v>216737.0</v>
      </c>
      <c r="L4914" s="2510">
        <v>8669.0</v>
      </c>
      <c r="M4914" s="2508">
        <v>169.0</v>
      </c>
      <c r="N4914" s="2508">
        <v>8.0</v>
      </c>
      <c r="O4914" s="2508">
        <v>25.0</v>
      </c>
      <c r="P4914" s="2508">
        <v>0.3</v>
      </c>
    </row>
    <row r="4915">
      <c r="A4915" s="2505" t="s">
        <v>28</v>
      </c>
      <c r="B4915" s="2505" t="s">
        <v>783</v>
      </c>
      <c r="C4915" s="2506">
        <v>45635.583333333336</v>
      </c>
      <c r="D4915" s="2506">
        <v>45638.583333333336</v>
      </c>
      <c r="E4915" s="2508">
        <v>72.0</v>
      </c>
      <c r="F4915" s="2508" t="s">
        <v>323</v>
      </c>
      <c r="G4915" s="2508">
        <v>2.0</v>
      </c>
      <c r="H4915" s="2508">
        <v>107.0</v>
      </c>
      <c r="I4915" s="2508">
        <v>416.0</v>
      </c>
      <c r="J4915" s="2508">
        <v>53.0</v>
      </c>
      <c r="K4915" s="2510">
        <v>410161.0</v>
      </c>
      <c r="L4915" s="2510">
        <v>11393.0</v>
      </c>
      <c r="M4915" s="2508">
        <v>150.0</v>
      </c>
      <c r="N4915" s="2508">
        <v>10.0</v>
      </c>
      <c r="O4915" s="2508">
        <v>36.0</v>
      </c>
      <c r="P4915" s="2508">
        <v>0.5</v>
      </c>
    </row>
    <row r="4916">
      <c r="A4916" s="2505" t="s">
        <v>27</v>
      </c>
      <c r="B4916" s="2505" t="s">
        <v>783</v>
      </c>
      <c r="C4916" s="2506">
        <v>45642.583333333336</v>
      </c>
      <c r="D4916" s="2506">
        <v>45645.583333333336</v>
      </c>
      <c r="E4916" s="2508">
        <v>72.0</v>
      </c>
      <c r="F4916" s="2508" t="s">
        <v>323</v>
      </c>
      <c r="G4916" s="2508">
        <v>4.0</v>
      </c>
      <c r="H4916" s="2508">
        <v>126.0</v>
      </c>
      <c r="I4916" s="2508">
        <v>320.0</v>
      </c>
      <c r="J4916" s="2508">
        <v>78.0</v>
      </c>
      <c r="K4916" s="2510">
        <v>246116.0</v>
      </c>
      <c r="L4916" s="2510">
        <v>10701.0</v>
      </c>
      <c r="M4916" s="2508">
        <v>157.0</v>
      </c>
      <c r="N4916" s="2508">
        <v>9.0</v>
      </c>
      <c r="O4916" s="2508">
        <v>23.0</v>
      </c>
      <c r="P4916" s="2508">
        <v>0.3</v>
      </c>
    </row>
    <row r="4917">
      <c r="A4917" s="2505" t="s">
        <v>26</v>
      </c>
      <c r="B4917" s="2505" t="s">
        <v>783</v>
      </c>
      <c r="C4917" s="2506">
        <v>45649.583333333336</v>
      </c>
      <c r="D4917" s="2506">
        <v>45652.583333333336</v>
      </c>
      <c r="E4917" s="2508">
        <v>72.0</v>
      </c>
      <c r="F4917" s="2508" t="s">
        <v>323</v>
      </c>
      <c r="G4917" s="2508">
        <v>4.0</v>
      </c>
      <c r="H4917" s="2508">
        <v>90.0</v>
      </c>
      <c r="I4917" s="2508">
        <v>457.0</v>
      </c>
      <c r="J4917" s="2508">
        <v>45.0</v>
      </c>
      <c r="K4917" s="2510">
        <v>405923.0</v>
      </c>
      <c r="L4917" s="2510">
        <v>16237.0</v>
      </c>
      <c r="M4917" s="2508">
        <v>134.0</v>
      </c>
      <c r="N4917" s="2508">
        <v>14.0</v>
      </c>
      <c r="O4917" s="2508">
        <v>25.0</v>
      </c>
      <c r="P4917" s="2508">
        <v>0.3</v>
      </c>
    </row>
    <row r="4918">
      <c r="A4918" s="2505" t="s">
        <v>25</v>
      </c>
      <c r="B4918" s="2505" t="s">
        <v>783</v>
      </c>
      <c r="C4918" s="2506">
        <v>45656.583333333336</v>
      </c>
      <c r="D4918" s="2506">
        <v>45659.583333333336</v>
      </c>
      <c r="E4918" s="2508">
        <v>72.0</v>
      </c>
      <c r="F4918" s="2508" t="s">
        <v>323</v>
      </c>
      <c r="G4918" s="2508">
        <v>5.0</v>
      </c>
      <c r="H4918" s="2508">
        <v>105.0</v>
      </c>
      <c r="I4918" s="2508">
        <v>400.0</v>
      </c>
      <c r="J4918" s="2508">
        <v>52.0</v>
      </c>
      <c r="K4918" s="2510">
        <v>290603.0</v>
      </c>
      <c r="L4918" s="2510">
        <v>12635.0</v>
      </c>
      <c r="M4918" s="2508">
        <v>148.0</v>
      </c>
      <c r="N4918" s="2508">
        <v>11.0</v>
      </c>
      <c r="O4918" s="2508">
        <v>23.0</v>
      </c>
      <c r="P4918" s="2508">
        <v>0.3</v>
      </c>
    </row>
    <row r="4919">
      <c r="A4919" s="2505" t="s">
        <v>24</v>
      </c>
      <c r="B4919" s="2505" t="s">
        <v>783</v>
      </c>
      <c r="C4919" s="2506">
        <v>45663.583333333336</v>
      </c>
      <c r="D4919" s="2506">
        <v>45666.583333333336</v>
      </c>
      <c r="E4919" s="2508">
        <v>72.0</v>
      </c>
      <c r="F4919" s="2508" t="s">
        <v>323</v>
      </c>
      <c r="G4919" s="2508">
        <v>4.0</v>
      </c>
      <c r="H4919" s="2508">
        <v>124.0</v>
      </c>
      <c r="I4919" s="2508">
        <v>312.0</v>
      </c>
      <c r="J4919" s="2508">
        <v>79.0</v>
      </c>
      <c r="K4919" s="2510">
        <v>230251.0</v>
      </c>
      <c r="L4919" s="2510">
        <v>9210.0</v>
      </c>
      <c r="M4919" s="2508">
        <v>156.0</v>
      </c>
      <c r="N4919" s="2508">
        <v>8.0</v>
      </c>
      <c r="O4919" s="2508">
        <v>25.0</v>
      </c>
      <c r="P4919" s="2508">
        <v>0.3</v>
      </c>
    </row>
    <row r="4920">
      <c r="A4920" s="2505" t="s">
        <v>23</v>
      </c>
      <c r="B4920" s="2505" t="s">
        <v>783</v>
      </c>
      <c r="C4920" s="2506">
        <v>45670.583333333336</v>
      </c>
      <c r="D4920" s="2506">
        <v>45673.583333333336</v>
      </c>
      <c r="E4920" s="2508">
        <v>72.0</v>
      </c>
      <c r="F4920" s="2508" t="s">
        <v>323</v>
      </c>
      <c r="G4920" s="2508">
        <v>4.0</v>
      </c>
      <c r="H4920" s="2508">
        <v>126.0</v>
      </c>
      <c r="I4920" s="2508">
        <v>316.0</v>
      </c>
      <c r="J4920" s="2508">
        <v>85.0</v>
      </c>
      <c r="K4920" s="2510">
        <v>187624.0</v>
      </c>
      <c r="L4920" s="2510">
        <v>9381.0</v>
      </c>
      <c r="M4920" s="2508">
        <v>153.0</v>
      </c>
      <c r="N4920" s="2508">
        <v>8.0</v>
      </c>
      <c r="O4920" s="2508">
        <v>20.0</v>
      </c>
      <c r="P4920" s="2508">
        <v>0.3</v>
      </c>
    </row>
    <row r="4921">
      <c r="A4921" s="2505" t="s">
        <v>22</v>
      </c>
      <c r="B4921" s="2505" t="s">
        <v>783</v>
      </c>
      <c r="C4921" s="2506">
        <v>45677.583333333336</v>
      </c>
      <c r="D4921" s="2506">
        <v>45680.583333333336</v>
      </c>
      <c r="E4921" s="2508">
        <v>72.0</v>
      </c>
      <c r="F4921" s="2508" t="s">
        <v>323</v>
      </c>
      <c r="G4921" s="2508">
        <v>3.0</v>
      </c>
      <c r="H4921" s="2508">
        <v>141.0</v>
      </c>
      <c r="I4921" s="2508">
        <v>214.0</v>
      </c>
      <c r="J4921" s="2508">
        <v>111.0</v>
      </c>
      <c r="K4921" s="2510">
        <v>151266.0</v>
      </c>
      <c r="L4921" s="2510">
        <v>13751.0</v>
      </c>
      <c r="M4921" s="2508">
        <v>146.0</v>
      </c>
      <c r="N4921" s="2508">
        <v>12.0</v>
      </c>
      <c r="O4921" s="2508">
        <v>11.0</v>
      </c>
      <c r="P4921" s="2508">
        <v>0.2</v>
      </c>
    </row>
    <row r="4922">
      <c r="A4922" s="2505" t="s">
        <v>21</v>
      </c>
      <c r="B4922" s="2505" t="s">
        <v>783</v>
      </c>
      <c r="C4922" s="2506">
        <v>45684.583333333336</v>
      </c>
      <c r="D4922" s="2506">
        <v>45687.583333333336</v>
      </c>
      <c r="E4922" s="2508">
        <v>72.0</v>
      </c>
      <c r="F4922" s="2508" t="s">
        <v>323</v>
      </c>
      <c r="G4922" s="2508">
        <v>6.0</v>
      </c>
      <c r="H4922" s="2508">
        <v>103.0</v>
      </c>
      <c r="I4922" s="2508">
        <v>440.0</v>
      </c>
      <c r="J4922" s="2508">
        <v>46.0</v>
      </c>
      <c r="K4922" s="2510">
        <v>517958.0</v>
      </c>
      <c r="L4922" s="2510">
        <v>11510.0</v>
      </c>
      <c r="M4922" s="2508">
        <v>153.0</v>
      </c>
      <c r="N4922" s="2508">
        <v>10.0</v>
      </c>
      <c r="O4922" s="2508">
        <v>45.0</v>
      </c>
      <c r="P4922" s="2508">
        <v>0.6</v>
      </c>
    </row>
    <row r="4923">
      <c r="A4923" s="2505" t="s">
        <v>20</v>
      </c>
      <c r="B4923" s="2505" t="s">
        <v>783</v>
      </c>
      <c r="C4923" s="2506">
        <v>45691.583333333336</v>
      </c>
      <c r="D4923" s="2506">
        <v>45694.583333333336</v>
      </c>
      <c r="E4923" s="2508">
        <v>72.0</v>
      </c>
      <c r="F4923" s="2508" t="s">
        <v>323</v>
      </c>
      <c r="G4923" s="2508">
        <v>4.0</v>
      </c>
      <c r="H4923" s="2508">
        <v>81.0</v>
      </c>
      <c r="I4923" s="2508">
        <v>521.0</v>
      </c>
      <c r="J4923" s="2508">
        <v>36.0</v>
      </c>
      <c r="K4923" s="2510">
        <v>810516.0</v>
      </c>
      <c r="L4923" s="2510">
        <v>11579.0</v>
      </c>
      <c r="M4923" s="2508">
        <v>150.0</v>
      </c>
      <c r="N4923" s="2508">
        <v>10.0</v>
      </c>
      <c r="O4923" s="2508">
        <v>70.0</v>
      </c>
      <c r="P4923" s="2508">
        <v>1.0</v>
      </c>
    </row>
    <row r="4924">
      <c r="A4924" s="2505" t="s">
        <v>19</v>
      </c>
      <c r="B4924" s="2505" t="s">
        <v>783</v>
      </c>
      <c r="C4924" s="2506">
        <v>45698.583333333336</v>
      </c>
      <c r="D4924" s="2506">
        <v>45701.583333333336</v>
      </c>
      <c r="E4924" s="2508">
        <v>72.0</v>
      </c>
      <c r="F4924" s="2508" t="s">
        <v>323</v>
      </c>
      <c r="G4924" s="2508">
        <v>4.0</v>
      </c>
      <c r="H4924" s="2508">
        <v>118.0</v>
      </c>
      <c r="I4924" s="2508">
        <v>331.0</v>
      </c>
      <c r="J4924" s="2508">
        <v>69.0</v>
      </c>
      <c r="K4924" s="2510">
        <v>235701.0</v>
      </c>
      <c r="L4924" s="2510">
        <v>7857.0</v>
      </c>
      <c r="M4924" s="2508">
        <v>151.0</v>
      </c>
      <c r="N4924" s="2508">
        <v>7.0</v>
      </c>
      <c r="O4924" s="2508">
        <v>30.0</v>
      </c>
      <c r="P4924" s="2508">
        <v>0.4</v>
      </c>
    </row>
    <row r="4925">
      <c r="A4925" s="2505" t="s">
        <v>18</v>
      </c>
      <c r="B4925" s="2505" t="s">
        <v>783</v>
      </c>
      <c r="C4925" s="2506">
        <v>45705.583333333336</v>
      </c>
      <c r="D4925" s="2506">
        <v>45708.583333333336</v>
      </c>
      <c r="E4925" s="2508">
        <v>72.0</v>
      </c>
      <c r="F4925" s="2508" t="s">
        <v>323</v>
      </c>
      <c r="G4925" s="2508">
        <v>4.0</v>
      </c>
      <c r="H4925" s="2508">
        <v>111.0</v>
      </c>
      <c r="I4925" s="2508">
        <v>348.0</v>
      </c>
      <c r="J4925" s="2508">
        <v>63.0</v>
      </c>
      <c r="K4925" s="2510">
        <v>365355.0</v>
      </c>
      <c r="L4925" s="2510">
        <v>8699.0</v>
      </c>
      <c r="M4925" s="2508">
        <v>157.0</v>
      </c>
      <c r="N4925" s="2508">
        <v>8.0</v>
      </c>
      <c r="O4925" s="2508">
        <v>42.0</v>
      </c>
      <c r="P4925" s="2508">
        <v>0.6</v>
      </c>
    </row>
    <row r="4926">
      <c r="A4926" s="2505" t="s">
        <v>17</v>
      </c>
      <c r="B4926" s="2505" t="s">
        <v>783</v>
      </c>
      <c r="C4926" s="2506">
        <v>45712.583333333336</v>
      </c>
      <c r="D4926" s="2506">
        <v>45715.583333333336</v>
      </c>
      <c r="E4926" s="2508">
        <v>72.0</v>
      </c>
      <c r="F4926" s="2508" t="s">
        <v>323</v>
      </c>
      <c r="G4926" s="2508">
        <v>5.0</v>
      </c>
      <c r="H4926" s="2508">
        <v>86.0</v>
      </c>
      <c r="I4926" s="2508">
        <v>473.0</v>
      </c>
      <c r="J4926" s="2508">
        <v>45.0</v>
      </c>
      <c r="K4926" s="2510">
        <v>502354.0</v>
      </c>
      <c r="L4926" s="2510">
        <v>13220.0</v>
      </c>
      <c r="M4926" s="2508">
        <v>134.0</v>
      </c>
      <c r="N4926" s="2508">
        <v>12.0</v>
      </c>
      <c r="O4926" s="2508">
        <v>38.0</v>
      </c>
      <c r="P4926" s="2508">
        <v>0.5</v>
      </c>
    </row>
    <row r="4927">
      <c r="A4927" s="2505" t="s">
        <v>16</v>
      </c>
      <c r="B4927" s="2505" t="s">
        <v>783</v>
      </c>
      <c r="C4927" s="2506">
        <v>45719.583333333336</v>
      </c>
      <c r="D4927" s="2506">
        <v>45722.583333333336</v>
      </c>
      <c r="E4927" s="2508">
        <v>72.0</v>
      </c>
      <c r="F4927" s="2508" t="s">
        <v>323</v>
      </c>
      <c r="G4927" s="2508">
        <v>4.0</v>
      </c>
      <c r="H4927" s="2508">
        <v>48.0</v>
      </c>
      <c r="I4927" s="2508">
        <v>688.0</v>
      </c>
      <c r="J4927" s="2508">
        <v>20.0</v>
      </c>
      <c r="K4927" s="2510">
        <v>1097761.0</v>
      </c>
      <c r="L4927" s="2510">
        <v>21111.0</v>
      </c>
      <c r="M4927" s="2508">
        <v>100.0</v>
      </c>
      <c r="N4927" s="2508">
        <v>19.0</v>
      </c>
      <c r="O4927" s="2508">
        <v>52.0</v>
      </c>
      <c r="P4927" s="2508">
        <v>0.7</v>
      </c>
    </row>
    <row r="4928">
      <c r="A4928" s="2505" t="s">
        <v>782</v>
      </c>
      <c r="B4928" s="2505" t="s">
        <v>783</v>
      </c>
      <c r="C4928" s="2506">
        <v>45502.625</v>
      </c>
      <c r="D4928" s="2506">
        <v>45505.583333333336</v>
      </c>
      <c r="E4928" s="2508">
        <v>71.0</v>
      </c>
      <c r="F4928" s="2508" t="s">
        <v>257</v>
      </c>
      <c r="G4928" s="2508">
        <v>5.0</v>
      </c>
      <c r="H4928" s="2508">
        <v>55.0</v>
      </c>
      <c r="I4928" s="2508">
        <v>610.0</v>
      </c>
      <c r="J4928" s="2508">
        <v>69.0</v>
      </c>
      <c r="K4928" s="2510">
        <v>194668.0</v>
      </c>
      <c r="L4928" s="2510">
        <v>4056.0</v>
      </c>
      <c r="M4928" s="2508">
        <v>94.0</v>
      </c>
      <c r="N4928" s="2508">
        <v>18.0</v>
      </c>
      <c r="O4928" s="2508">
        <v>48.0</v>
      </c>
      <c r="P4928" s="2508">
        <v>0.7</v>
      </c>
    </row>
    <row r="4929">
      <c r="A4929" s="2505" t="s">
        <v>46</v>
      </c>
      <c r="B4929" s="2505" t="s">
        <v>783</v>
      </c>
      <c r="C4929" s="2506">
        <v>45509.625</v>
      </c>
      <c r="D4929" s="2506">
        <v>45512.583333333336</v>
      </c>
      <c r="E4929" s="2508">
        <v>71.0</v>
      </c>
      <c r="F4929" s="2508" t="s">
        <v>257</v>
      </c>
      <c r="G4929" s="2508">
        <v>6.0</v>
      </c>
      <c r="H4929" s="2508">
        <v>73.0</v>
      </c>
      <c r="I4929" s="2508">
        <v>552.0</v>
      </c>
      <c r="J4929" s="2508">
        <v>70.0</v>
      </c>
      <c r="K4929" s="2510">
        <v>147448.0</v>
      </c>
      <c r="L4929" s="2510">
        <v>3351.0</v>
      </c>
      <c r="M4929" s="2508">
        <v>123.0</v>
      </c>
      <c r="N4929" s="2508">
        <v>13.0</v>
      </c>
      <c r="O4929" s="2508">
        <v>44.0</v>
      </c>
      <c r="P4929" s="2508">
        <v>0.6</v>
      </c>
    </row>
    <row r="4930">
      <c r="A4930" s="2505" t="s">
        <v>45</v>
      </c>
      <c r="B4930" s="2505" t="s">
        <v>783</v>
      </c>
      <c r="C4930" s="2506">
        <v>45516.625</v>
      </c>
      <c r="D4930" s="2506">
        <v>45519.583333333336</v>
      </c>
      <c r="E4930" s="2508">
        <v>71.0</v>
      </c>
      <c r="F4930" s="2508" t="s">
        <v>257</v>
      </c>
      <c r="G4930" s="2508">
        <v>5.0</v>
      </c>
      <c r="H4930" s="2508">
        <v>21.0</v>
      </c>
      <c r="I4930" s="2508">
        <v>757.0</v>
      </c>
      <c r="J4930" s="2508">
        <v>31.0</v>
      </c>
      <c r="K4930" s="2510">
        <v>320541.0</v>
      </c>
      <c r="L4930" s="2510">
        <v>7285.0</v>
      </c>
      <c r="M4930" s="2508">
        <v>61.0</v>
      </c>
      <c r="N4930" s="2508">
        <v>28.0</v>
      </c>
      <c r="O4930" s="2508">
        <v>44.0</v>
      </c>
      <c r="P4930" s="2508">
        <v>0.6</v>
      </c>
    </row>
    <row r="4931">
      <c r="A4931" s="2505" t="s">
        <v>44</v>
      </c>
      <c r="B4931" s="2505" t="s">
        <v>783</v>
      </c>
      <c r="C4931" s="2506">
        <v>45523.625</v>
      </c>
      <c r="D4931" s="2506">
        <v>45526.583333333336</v>
      </c>
      <c r="E4931" s="2508">
        <v>71.0</v>
      </c>
      <c r="F4931" s="2508" t="s">
        <v>257</v>
      </c>
      <c r="G4931" s="2508">
        <v>6.0</v>
      </c>
      <c r="H4931" s="2508">
        <v>41.0</v>
      </c>
      <c r="I4931" s="2508">
        <v>698.0</v>
      </c>
      <c r="J4931" s="2508">
        <v>55.0</v>
      </c>
      <c r="K4931" s="2510">
        <v>214045.0</v>
      </c>
      <c r="L4931" s="2510">
        <v>7644.0</v>
      </c>
      <c r="M4931" s="2508">
        <v>69.0</v>
      </c>
      <c r="N4931" s="2508">
        <v>29.0</v>
      </c>
      <c r="O4931" s="2508">
        <v>28.0</v>
      </c>
      <c r="P4931" s="2508">
        <v>0.4</v>
      </c>
    </row>
    <row r="4932">
      <c r="A4932" s="2505" t="s">
        <v>43</v>
      </c>
      <c r="B4932" s="2505" t="s">
        <v>783</v>
      </c>
      <c r="C4932" s="2506">
        <v>45530.625</v>
      </c>
      <c r="D4932" s="2506">
        <v>45533.583333333336</v>
      </c>
      <c r="E4932" s="2508">
        <v>71.0</v>
      </c>
      <c r="F4932" s="2508" t="s">
        <v>257</v>
      </c>
      <c r="G4932" s="2508">
        <v>5.0</v>
      </c>
      <c r="H4932" s="2508">
        <v>43.0</v>
      </c>
      <c r="I4932" s="2508">
        <v>683.0</v>
      </c>
      <c r="J4932" s="2508">
        <v>53.0</v>
      </c>
      <c r="K4932" s="2510">
        <v>244243.0</v>
      </c>
      <c r="L4932" s="2510">
        <v>6785.0</v>
      </c>
      <c r="M4932" s="2508">
        <v>76.0</v>
      </c>
      <c r="N4932" s="2508">
        <v>26.0</v>
      </c>
      <c r="O4932" s="2508">
        <v>36.0</v>
      </c>
      <c r="P4932" s="2508">
        <v>0.5</v>
      </c>
    </row>
    <row r="4933">
      <c r="A4933" s="2505" t="s">
        <v>42</v>
      </c>
      <c r="B4933" s="2505" t="s">
        <v>783</v>
      </c>
      <c r="C4933" s="2506">
        <v>45537.708333333336</v>
      </c>
      <c r="D4933" s="2506">
        <v>45540.666666666664</v>
      </c>
      <c r="E4933" s="2508">
        <v>71.0</v>
      </c>
      <c r="F4933" s="2508" t="s">
        <v>257</v>
      </c>
      <c r="G4933" s="2508">
        <v>5.0</v>
      </c>
      <c r="H4933" s="2508">
        <v>39.0</v>
      </c>
      <c r="I4933" s="2508">
        <v>706.0</v>
      </c>
      <c r="J4933" s="2508">
        <v>51.0</v>
      </c>
      <c r="K4933" s="2510">
        <v>259467.0</v>
      </c>
      <c r="L4933" s="2510">
        <v>7013.0</v>
      </c>
      <c r="M4933" s="2508">
        <v>76.0</v>
      </c>
      <c r="N4933" s="2508">
        <v>27.0</v>
      </c>
      <c r="O4933" s="2508">
        <v>37.0</v>
      </c>
      <c r="P4933" s="2508">
        <v>0.5</v>
      </c>
    </row>
    <row r="4934">
      <c r="A4934" s="2505" t="s">
        <v>41</v>
      </c>
      <c r="B4934" s="2505" t="s">
        <v>783</v>
      </c>
      <c r="C4934" s="2506">
        <v>45544.708333333336</v>
      </c>
      <c r="D4934" s="2506">
        <v>45547.583333333336</v>
      </c>
      <c r="E4934" s="2508">
        <v>69.0</v>
      </c>
      <c r="F4934" s="2508" t="s">
        <v>257</v>
      </c>
      <c r="G4934" s="2508">
        <v>6.0</v>
      </c>
      <c r="H4934" s="2508">
        <v>30.0</v>
      </c>
      <c r="I4934" s="2508">
        <v>774.0</v>
      </c>
      <c r="J4934" s="2508">
        <v>42.0</v>
      </c>
      <c r="K4934" s="2510">
        <v>337325.0</v>
      </c>
      <c r="L4934" s="2510">
        <v>9370.0</v>
      </c>
      <c r="M4934" s="2508">
        <v>61.0</v>
      </c>
      <c r="N4934" s="2508">
        <v>36.0</v>
      </c>
      <c r="O4934" s="2508">
        <v>36.0</v>
      </c>
      <c r="P4934" s="2508">
        <v>0.5</v>
      </c>
    </row>
    <row r="4935">
      <c r="A4935" s="2505" t="s">
        <v>40</v>
      </c>
      <c r="B4935" s="2505" t="s">
        <v>783</v>
      </c>
      <c r="C4935" s="2506">
        <v>45551.708333333336</v>
      </c>
      <c r="D4935" s="2506">
        <v>45554.583333333336</v>
      </c>
      <c r="E4935" s="2508">
        <v>69.0</v>
      </c>
      <c r="F4935" s="2508" t="s">
        <v>257</v>
      </c>
      <c r="G4935" s="2508">
        <v>6.0</v>
      </c>
      <c r="H4935" s="2508">
        <v>21.0</v>
      </c>
      <c r="I4935" s="2508">
        <v>827.0</v>
      </c>
      <c r="J4935" s="2508">
        <v>36.0</v>
      </c>
      <c r="K4935" s="2510">
        <v>378849.0</v>
      </c>
      <c r="L4935" s="2510">
        <v>11480.0</v>
      </c>
      <c r="M4935" s="2508">
        <v>36.0</v>
      </c>
      <c r="N4935" s="2508">
        <v>44.0</v>
      </c>
      <c r="O4935" s="2508">
        <v>33.0</v>
      </c>
      <c r="P4935" s="2508">
        <v>0.5</v>
      </c>
    </row>
    <row r="4936">
      <c r="A4936" s="2505" t="s">
        <v>39</v>
      </c>
      <c r="B4936" s="2505" t="s">
        <v>783</v>
      </c>
      <c r="C4936" s="2506">
        <v>45558.708333333336</v>
      </c>
      <c r="D4936" s="2506">
        <v>45561.583333333336</v>
      </c>
      <c r="E4936" s="2508">
        <v>69.0</v>
      </c>
      <c r="F4936" s="2508" t="s">
        <v>257</v>
      </c>
      <c r="G4936" s="2508">
        <v>7.0</v>
      </c>
      <c r="H4936" s="2508">
        <v>10.0</v>
      </c>
      <c r="I4936" s="2508">
        <v>878.0</v>
      </c>
      <c r="J4936" s="2508">
        <v>24.0</v>
      </c>
      <c r="K4936" s="2510">
        <v>541300.0</v>
      </c>
      <c r="L4936" s="2510">
        <v>15921.0</v>
      </c>
      <c r="M4936" s="2508">
        <v>33.0</v>
      </c>
      <c r="N4936" s="2508">
        <v>61.0</v>
      </c>
      <c r="O4936" s="2508">
        <v>34.0</v>
      </c>
      <c r="P4936" s="2508">
        <v>0.5</v>
      </c>
    </row>
    <row r="4937">
      <c r="A4937" s="2505" t="s">
        <v>38</v>
      </c>
      <c r="B4937" s="2505" t="s">
        <v>783</v>
      </c>
      <c r="C4937" s="2506">
        <v>45565.708333333336</v>
      </c>
      <c r="D4937" s="2506">
        <v>45568.583333333336</v>
      </c>
      <c r="E4937" s="2508">
        <v>69.0</v>
      </c>
      <c r="F4937" s="2508" t="s">
        <v>257</v>
      </c>
      <c r="G4937" s="2508">
        <v>6.0</v>
      </c>
      <c r="H4937" s="2508">
        <v>34.0</v>
      </c>
      <c r="I4937" s="2508">
        <v>742.0</v>
      </c>
      <c r="J4937" s="2508">
        <v>50.0</v>
      </c>
      <c r="K4937" s="2510">
        <v>281949.0</v>
      </c>
      <c r="L4937" s="2510">
        <v>9095.0</v>
      </c>
      <c r="M4937" s="2508">
        <v>59.0</v>
      </c>
      <c r="N4937" s="2508">
        <v>35.0</v>
      </c>
      <c r="O4937" s="2508">
        <v>31.0</v>
      </c>
      <c r="P4937" s="2508">
        <v>0.4</v>
      </c>
    </row>
    <row r="4938">
      <c r="A4938" s="2505" t="s">
        <v>37</v>
      </c>
      <c r="B4938" s="2505" t="s">
        <v>783</v>
      </c>
      <c r="C4938" s="2506">
        <v>45572.625</v>
      </c>
      <c r="D4938" s="2506">
        <v>45575.583333333336</v>
      </c>
      <c r="E4938" s="2508">
        <v>71.0</v>
      </c>
      <c r="F4938" s="2508" t="s">
        <v>257</v>
      </c>
      <c r="G4938" s="2508">
        <v>6.0</v>
      </c>
      <c r="H4938" s="2508">
        <v>35.0</v>
      </c>
      <c r="I4938" s="2508">
        <v>733.0</v>
      </c>
      <c r="J4938" s="2508">
        <v>53.0</v>
      </c>
      <c r="K4938" s="2510">
        <v>356947.0</v>
      </c>
      <c r="L4938" s="2510">
        <v>9152.0</v>
      </c>
      <c r="M4938" s="2508">
        <v>63.0</v>
      </c>
      <c r="N4938" s="2508">
        <v>35.0</v>
      </c>
      <c r="O4938" s="2508">
        <v>39.0</v>
      </c>
      <c r="P4938" s="2508">
        <v>0.5</v>
      </c>
    </row>
    <row r="4939">
      <c r="A4939" s="2505" t="s">
        <v>36</v>
      </c>
      <c r="B4939" s="2505" t="s">
        <v>783</v>
      </c>
      <c r="C4939" s="2506">
        <v>45579.625</v>
      </c>
      <c r="D4939" s="2506">
        <v>45582.583333333336</v>
      </c>
      <c r="E4939" s="2508">
        <v>71.0</v>
      </c>
      <c r="F4939" s="2508" t="s">
        <v>257</v>
      </c>
      <c r="G4939" s="2508">
        <v>6.0</v>
      </c>
      <c r="H4939" s="2508">
        <v>36.0</v>
      </c>
      <c r="I4939" s="2508">
        <v>748.0</v>
      </c>
      <c r="J4939" s="2508">
        <v>50.0</v>
      </c>
      <c r="K4939" s="2510">
        <v>413931.0</v>
      </c>
      <c r="L4939" s="2510">
        <v>10893.0</v>
      </c>
      <c r="M4939" s="2508">
        <v>61.0</v>
      </c>
      <c r="N4939" s="2508">
        <v>42.0</v>
      </c>
      <c r="O4939" s="2508">
        <v>38.0</v>
      </c>
      <c r="P4939" s="2508">
        <v>0.5</v>
      </c>
    </row>
    <row r="4940">
      <c r="A4940" s="2505" t="s">
        <v>35</v>
      </c>
      <c r="B4940" s="2505" t="s">
        <v>783</v>
      </c>
      <c r="C4940" s="2506">
        <v>45586.625</v>
      </c>
      <c r="D4940" s="2506">
        <v>45589.583333333336</v>
      </c>
      <c r="E4940" s="2508">
        <v>71.0</v>
      </c>
      <c r="F4940" s="2508" t="s">
        <v>257</v>
      </c>
      <c r="G4940" s="2508">
        <v>6.0</v>
      </c>
      <c r="H4940" s="2508">
        <v>62.0</v>
      </c>
      <c r="I4940" s="2508">
        <v>618.0</v>
      </c>
      <c r="J4940" s="2508">
        <v>76.0</v>
      </c>
      <c r="K4940" s="2510">
        <v>206624.0</v>
      </c>
      <c r="L4940" s="2510">
        <v>5298.0</v>
      </c>
      <c r="M4940" s="2508">
        <v>92.0</v>
      </c>
      <c r="N4940" s="2508">
        <v>20.0</v>
      </c>
      <c r="O4940" s="2508">
        <v>39.0</v>
      </c>
      <c r="P4940" s="2508">
        <v>0.5</v>
      </c>
    </row>
    <row r="4941">
      <c r="A4941" s="2505" t="s">
        <v>34</v>
      </c>
      <c r="B4941" s="2505" t="s">
        <v>783</v>
      </c>
      <c r="C4941" s="2506">
        <v>45593.583333333336</v>
      </c>
      <c r="D4941" s="2506">
        <v>45596.583333333336</v>
      </c>
      <c r="E4941" s="2508">
        <v>72.0</v>
      </c>
      <c r="F4941" s="2508" t="s">
        <v>257</v>
      </c>
      <c r="G4941" s="2508">
        <v>6.0</v>
      </c>
      <c r="H4941" s="2508">
        <v>56.0</v>
      </c>
      <c r="I4941" s="2508">
        <v>624.0</v>
      </c>
      <c r="J4941" s="2508">
        <v>68.0</v>
      </c>
      <c r="K4941" s="2510">
        <v>252219.0</v>
      </c>
      <c r="L4941" s="2510">
        <v>6005.0</v>
      </c>
      <c r="M4941" s="2508">
        <v>91.0</v>
      </c>
      <c r="N4941" s="2508">
        <v>23.0</v>
      </c>
      <c r="O4941" s="2508">
        <v>42.0</v>
      </c>
      <c r="P4941" s="2508">
        <v>0.6</v>
      </c>
    </row>
    <row r="4942">
      <c r="A4942" s="2505" t="s">
        <v>33</v>
      </c>
      <c r="B4942" s="2505" t="s">
        <v>783</v>
      </c>
      <c r="C4942" s="2506">
        <v>45600.583333333336</v>
      </c>
      <c r="D4942" s="2506">
        <v>45603.583333333336</v>
      </c>
      <c r="E4942" s="2508">
        <v>72.0</v>
      </c>
      <c r="F4942" s="2508" t="s">
        <v>257</v>
      </c>
      <c r="G4942" s="2508">
        <v>6.0</v>
      </c>
      <c r="H4942" s="2508">
        <v>67.0</v>
      </c>
      <c r="I4942" s="2508">
        <v>598.0</v>
      </c>
      <c r="J4942" s="2508">
        <v>83.0</v>
      </c>
      <c r="K4942" s="2510">
        <v>263110.0</v>
      </c>
      <c r="L4942" s="2510">
        <v>5980.0</v>
      </c>
      <c r="M4942" s="2508">
        <v>89.0</v>
      </c>
      <c r="N4942" s="2508">
        <v>23.0</v>
      </c>
      <c r="O4942" s="2508">
        <v>44.0</v>
      </c>
      <c r="P4942" s="2508">
        <v>0.6</v>
      </c>
    </row>
    <row r="4943">
      <c r="A4943" s="2505" t="s">
        <v>32</v>
      </c>
      <c r="B4943" s="2505" t="s">
        <v>783</v>
      </c>
      <c r="C4943" s="2506">
        <v>45607.583333333336</v>
      </c>
      <c r="D4943" s="2506">
        <v>45610.583333333336</v>
      </c>
      <c r="E4943" s="2508">
        <v>72.0</v>
      </c>
      <c r="F4943" s="2508" t="s">
        <v>257</v>
      </c>
      <c r="G4943" s="2508">
        <v>5.0</v>
      </c>
      <c r="H4943" s="2508">
        <v>51.0</v>
      </c>
      <c r="I4943" s="2508">
        <v>676.0</v>
      </c>
      <c r="J4943" s="2508">
        <v>63.0</v>
      </c>
      <c r="K4943" s="2510">
        <v>370057.0</v>
      </c>
      <c r="L4943" s="2510">
        <v>6168.0</v>
      </c>
      <c r="M4943" s="2508">
        <v>90.0</v>
      </c>
      <c r="N4943" s="2508">
        <v>24.0</v>
      </c>
      <c r="O4943" s="2508">
        <v>60.0</v>
      </c>
      <c r="P4943" s="2508">
        <v>0.8</v>
      </c>
    </row>
    <row r="4944">
      <c r="A4944" s="2505" t="s">
        <v>31</v>
      </c>
      <c r="B4944" s="2505" t="s">
        <v>783</v>
      </c>
      <c r="C4944" s="2506">
        <v>45614.583333333336</v>
      </c>
      <c r="D4944" s="2506">
        <v>45617.583333333336</v>
      </c>
      <c r="E4944" s="2508">
        <v>72.0</v>
      </c>
      <c r="F4944" s="2508" t="s">
        <v>257</v>
      </c>
      <c r="G4944" s="2508">
        <v>5.0</v>
      </c>
      <c r="H4944" s="2508">
        <v>33.0</v>
      </c>
      <c r="I4944" s="2508">
        <v>758.0</v>
      </c>
      <c r="J4944" s="2508">
        <v>45.0</v>
      </c>
      <c r="K4944" s="2510">
        <v>663709.0</v>
      </c>
      <c r="L4944" s="2510">
        <v>14121.0</v>
      </c>
      <c r="M4944" s="2508">
        <v>57.0</v>
      </c>
      <c r="N4944" s="2508">
        <v>55.0</v>
      </c>
      <c r="O4944" s="2508">
        <v>47.0</v>
      </c>
      <c r="P4944" s="2508">
        <v>0.7</v>
      </c>
    </row>
    <row r="4945">
      <c r="A4945" s="2505" t="s">
        <v>30</v>
      </c>
      <c r="B4945" s="2505" t="s">
        <v>783</v>
      </c>
      <c r="C4945" s="2506">
        <v>45621.583333333336</v>
      </c>
      <c r="D4945" s="2506">
        <v>45624.583333333336</v>
      </c>
      <c r="E4945" s="2508">
        <v>72.0</v>
      </c>
      <c r="F4945" s="2508" t="s">
        <v>257</v>
      </c>
      <c r="G4945" s="2508">
        <v>6.0</v>
      </c>
      <c r="H4945" s="2508">
        <v>53.0</v>
      </c>
      <c r="I4945" s="2508">
        <v>659.0</v>
      </c>
      <c r="J4945" s="2508">
        <v>70.0</v>
      </c>
      <c r="K4945" s="2510">
        <v>293045.0</v>
      </c>
      <c r="L4945" s="2510">
        <v>8140.0</v>
      </c>
      <c r="M4945" s="2508">
        <v>80.0</v>
      </c>
      <c r="N4945" s="2508">
        <v>31.0</v>
      </c>
      <c r="O4945" s="2508">
        <v>36.0</v>
      </c>
      <c r="P4945" s="2508">
        <v>0.5</v>
      </c>
    </row>
    <row r="4946">
      <c r="A4946" s="2505" t="s">
        <v>29</v>
      </c>
      <c r="B4946" s="2505" t="s">
        <v>783</v>
      </c>
      <c r="C4946" s="2506">
        <v>45628.583333333336</v>
      </c>
      <c r="D4946" s="2506">
        <v>45631.583333333336</v>
      </c>
      <c r="E4946" s="2508">
        <v>72.0</v>
      </c>
      <c r="F4946" s="2508" t="s">
        <v>257</v>
      </c>
      <c r="G4946" s="2508">
        <v>5.0</v>
      </c>
      <c r="H4946" s="2508">
        <v>59.0</v>
      </c>
      <c r="I4946" s="2508">
        <v>660.0</v>
      </c>
      <c r="J4946" s="2508">
        <v>63.0</v>
      </c>
      <c r="K4946" s="2510">
        <v>352699.0</v>
      </c>
      <c r="L4946" s="2510">
        <v>6916.0</v>
      </c>
      <c r="M4946" s="2508">
        <v>98.0</v>
      </c>
      <c r="N4946" s="2508">
        <v>27.0</v>
      </c>
      <c r="O4946" s="2508">
        <v>51.0</v>
      </c>
      <c r="P4946" s="2508">
        <v>0.7</v>
      </c>
    </row>
    <row r="4947">
      <c r="A4947" s="2505" t="s">
        <v>28</v>
      </c>
      <c r="B4947" s="2505" t="s">
        <v>783</v>
      </c>
      <c r="C4947" s="2506">
        <v>45635.583333333336</v>
      </c>
      <c r="D4947" s="2506">
        <v>45638.583333333336</v>
      </c>
      <c r="E4947" s="2508">
        <v>72.0</v>
      </c>
      <c r="F4947" s="2508" t="s">
        <v>257</v>
      </c>
      <c r="G4947" s="2508">
        <v>5.0</v>
      </c>
      <c r="H4947" s="2508">
        <v>43.0</v>
      </c>
      <c r="I4947" s="2508">
        <v>719.0</v>
      </c>
      <c r="J4947" s="2508">
        <v>56.0</v>
      </c>
      <c r="K4947" s="2510">
        <v>382070.0</v>
      </c>
      <c r="L4947" s="2510">
        <v>9552.0</v>
      </c>
      <c r="M4947" s="2508">
        <v>74.0</v>
      </c>
      <c r="N4947" s="2508">
        <v>37.0</v>
      </c>
      <c r="O4947" s="2508">
        <v>40.0</v>
      </c>
      <c r="P4947" s="2508">
        <v>0.6</v>
      </c>
    </row>
    <row r="4948">
      <c r="A4948" s="2505" t="s">
        <v>27</v>
      </c>
      <c r="B4948" s="2505" t="s">
        <v>783</v>
      </c>
      <c r="C4948" s="2506">
        <v>45642.583333333336</v>
      </c>
      <c r="D4948" s="2506">
        <v>45645.583333333336</v>
      </c>
      <c r="E4948" s="2508">
        <v>72.0</v>
      </c>
      <c r="F4948" s="2508" t="s">
        <v>257</v>
      </c>
      <c r="G4948" s="2508">
        <v>6.0</v>
      </c>
      <c r="H4948" s="2508">
        <v>38.0</v>
      </c>
      <c r="I4948" s="2508">
        <v>736.0</v>
      </c>
      <c r="J4948" s="2508">
        <v>51.0</v>
      </c>
      <c r="K4948" s="2510">
        <v>431746.0</v>
      </c>
      <c r="L4948" s="2510">
        <v>12336.0</v>
      </c>
      <c r="M4948" s="2508">
        <v>53.0</v>
      </c>
      <c r="N4948" s="2508">
        <v>48.0</v>
      </c>
      <c r="O4948" s="2508">
        <v>35.0</v>
      </c>
      <c r="P4948" s="2508">
        <v>0.5</v>
      </c>
    </row>
    <row r="4949">
      <c r="A4949" s="2505" t="s">
        <v>26</v>
      </c>
      <c r="B4949" s="2505" t="s">
        <v>783</v>
      </c>
      <c r="C4949" s="2506">
        <v>45649.583333333336</v>
      </c>
      <c r="D4949" s="2506">
        <v>45652.583333333336</v>
      </c>
      <c r="E4949" s="2508">
        <v>72.0</v>
      </c>
      <c r="F4949" s="2508" t="s">
        <v>257</v>
      </c>
      <c r="G4949" s="2508">
        <v>7.0</v>
      </c>
      <c r="H4949" s="2508">
        <v>88.0</v>
      </c>
      <c r="I4949" s="2508">
        <v>462.0</v>
      </c>
      <c r="J4949" s="2508">
        <v>98.0</v>
      </c>
      <c r="K4949" s="2510">
        <v>99203.0</v>
      </c>
      <c r="L4949" s="2510">
        <v>7631.0</v>
      </c>
      <c r="M4949" s="2508">
        <v>86.0</v>
      </c>
      <c r="N4949" s="2508">
        <v>29.0</v>
      </c>
      <c r="O4949" s="2508">
        <v>13.0</v>
      </c>
      <c r="P4949" s="2508">
        <v>0.2</v>
      </c>
    </row>
    <row r="4950">
      <c r="A4950" s="2505" t="s">
        <v>25</v>
      </c>
      <c r="B4950" s="2505" t="s">
        <v>783</v>
      </c>
      <c r="C4950" s="2506">
        <v>45656.583333333336</v>
      </c>
      <c r="D4950" s="2506">
        <v>45659.583333333336</v>
      </c>
      <c r="E4950" s="2508">
        <v>72.0</v>
      </c>
      <c r="F4950" s="2508" t="s">
        <v>257</v>
      </c>
      <c r="G4950" s="2508">
        <v>4.0</v>
      </c>
      <c r="H4950" s="2508">
        <v>18.0</v>
      </c>
      <c r="I4950" s="2508">
        <v>837.0</v>
      </c>
      <c r="J4950" s="2508">
        <v>38.0</v>
      </c>
      <c r="K4950" s="2510">
        <v>470535.0</v>
      </c>
      <c r="L4950" s="2510">
        <v>39211.0</v>
      </c>
      <c r="M4950" s="2508">
        <v>13.0</v>
      </c>
      <c r="N4950" s="2508">
        <v>151.0</v>
      </c>
      <c r="O4950" s="2508">
        <v>12.0</v>
      </c>
      <c r="P4950" s="2508">
        <v>0.2</v>
      </c>
    </row>
    <row r="4951">
      <c r="A4951" s="2505" t="s">
        <v>24</v>
      </c>
      <c r="B4951" s="2505" t="s">
        <v>783</v>
      </c>
      <c r="C4951" s="2506">
        <v>45663.583333333336</v>
      </c>
      <c r="D4951" s="2506">
        <v>45666.583333333336</v>
      </c>
      <c r="E4951" s="2508">
        <v>72.0</v>
      </c>
      <c r="F4951" s="2508" t="s">
        <v>257</v>
      </c>
      <c r="G4951" s="2508">
        <v>7.0</v>
      </c>
      <c r="H4951" s="2508">
        <v>57.0</v>
      </c>
      <c r="I4951" s="2508">
        <v>636.0</v>
      </c>
      <c r="J4951" s="2508">
        <v>64.0</v>
      </c>
      <c r="K4951" s="2510">
        <v>276574.0</v>
      </c>
      <c r="L4951" s="2510">
        <v>6146.0</v>
      </c>
      <c r="M4951" s="2508">
        <v>95.0</v>
      </c>
      <c r="N4951" s="2508">
        <v>24.0</v>
      </c>
      <c r="O4951" s="2508">
        <v>45.0</v>
      </c>
      <c r="P4951" s="2508">
        <v>0.6</v>
      </c>
    </row>
    <row r="4952">
      <c r="A4952" s="2505" t="s">
        <v>23</v>
      </c>
      <c r="B4952" s="2505" t="s">
        <v>783</v>
      </c>
      <c r="C4952" s="2506">
        <v>45670.583333333336</v>
      </c>
      <c r="D4952" s="2506">
        <v>45673.583333333336</v>
      </c>
      <c r="E4952" s="2508">
        <v>72.0</v>
      </c>
      <c r="F4952" s="2508" t="s">
        <v>257</v>
      </c>
      <c r="G4952" s="2508">
        <v>5.0</v>
      </c>
      <c r="H4952" s="2508">
        <v>33.0</v>
      </c>
      <c r="I4952" s="2508">
        <v>763.0</v>
      </c>
      <c r="J4952" s="2508">
        <v>38.0</v>
      </c>
      <c r="K4952" s="2510">
        <v>463646.0</v>
      </c>
      <c r="L4952" s="2510">
        <v>8916.0</v>
      </c>
      <c r="M4952" s="2508">
        <v>67.0</v>
      </c>
      <c r="N4952" s="2508">
        <v>34.0</v>
      </c>
      <c r="O4952" s="2508">
        <v>52.0</v>
      </c>
      <c r="P4952" s="2508">
        <v>0.7</v>
      </c>
    </row>
    <row r="4953">
      <c r="A4953" s="2505" t="s">
        <v>22</v>
      </c>
      <c r="B4953" s="2505" t="s">
        <v>783</v>
      </c>
      <c r="C4953" s="2506">
        <v>45677.583333333336</v>
      </c>
      <c r="D4953" s="2506">
        <v>45680.583333333336</v>
      </c>
      <c r="E4953" s="2508">
        <v>72.0</v>
      </c>
      <c r="F4953" s="2508" t="s">
        <v>257</v>
      </c>
      <c r="G4953" s="2508">
        <v>6.0</v>
      </c>
      <c r="H4953" s="2508">
        <v>49.0</v>
      </c>
      <c r="I4953" s="2508">
        <v>699.0</v>
      </c>
      <c r="J4953" s="2508">
        <v>54.0</v>
      </c>
      <c r="K4953" s="2510">
        <v>516618.0</v>
      </c>
      <c r="L4953" s="2510">
        <v>9225.0</v>
      </c>
      <c r="M4953" s="2508">
        <v>83.0</v>
      </c>
      <c r="N4953" s="2508">
        <v>36.0</v>
      </c>
      <c r="O4953" s="2508">
        <v>56.0</v>
      </c>
      <c r="P4953" s="2508">
        <v>0.8</v>
      </c>
    </row>
    <row r="4954">
      <c r="A4954" s="2505" t="s">
        <v>21</v>
      </c>
      <c r="B4954" s="2505" t="s">
        <v>783</v>
      </c>
      <c r="C4954" s="2506">
        <v>45684.583333333336</v>
      </c>
      <c r="D4954" s="2506">
        <v>45687.583333333336</v>
      </c>
      <c r="E4954" s="2508">
        <v>72.0</v>
      </c>
      <c r="F4954" s="2508" t="s">
        <v>257</v>
      </c>
      <c r="G4954" s="2508">
        <v>6.0</v>
      </c>
      <c r="H4954" s="2508">
        <v>51.0</v>
      </c>
      <c r="I4954" s="2508">
        <v>688.0</v>
      </c>
      <c r="J4954" s="2508">
        <v>57.0</v>
      </c>
      <c r="K4954" s="2510">
        <v>411650.0</v>
      </c>
      <c r="L4954" s="2510">
        <v>8233.0</v>
      </c>
      <c r="M4954" s="2508">
        <v>88.0</v>
      </c>
      <c r="N4954" s="2508">
        <v>32.0</v>
      </c>
      <c r="O4954" s="2508">
        <v>50.0</v>
      </c>
      <c r="P4954" s="2508">
        <v>0.7</v>
      </c>
    </row>
    <row r="4955">
      <c r="A4955" s="2505" t="s">
        <v>20</v>
      </c>
      <c r="B4955" s="2505" t="s">
        <v>783</v>
      </c>
      <c r="C4955" s="2506">
        <v>45691.583333333336</v>
      </c>
      <c r="D4955" s="2506">
        <v>45694.583333333336</v>
      </c>
      <c r="E4955" s="2508">
        <v>72.0</v>
      </c>
      <c r="F4955" s="2508" t="s">
        <v>257</v>
      </c>
      <c r="G4955" s="2508">
        <v>5.0</v>
      </c>
      <c r="H4955" s="2508">
        <v>31.0</v>
      </c>
      <c r="I4955" s="2508">
        <v>799.0</v>
      </c>
      <c r="J4955" s="2508">
        <v>37.0</v>
      </c>
      <c r="K4955" s="2510">
        <v>795463.0</v>
      </c>
      <c r="L4955" s="2510">
        <v>11528.0</v>
      </c>
      <c r="M4955" s="2508">
        <v>64.0</v>
      </c>
      <c r="N4955" s="2508">
        <v>45.0</v>
      </c>
      <c r="O4955" s="2508">
        <v>69.0</v>
      </c>
      <c r="P4955" s="2508">
        <v>1.0</v>
      </c>
    </row>
    <row r="4956">
      <c r="A4956" s="2505" t="s">
        <v>19</v>
      </c>
      <c r="B4956" s="2505" t="s">
        <v>783</v>
      </c>
      <c r="C4956" s="2506">
        <v>45698.583333333336</v>
      </c>
      <c r="D4956" s="2506">
        <v>45701.583333333336</v>
      </c>
      <c r="E4956" s="2508">
        <v>72.0</v>
      </c>
      <c r="F4956" s="2508" t="s">
        <v>257</v>
      </c>
      <c r="G4956" s="2508">
        <v>6.0</v>
      </c>
      <c r="H4956" s="2508">
        <v>65.0</v>
      </c>
      <c r="I4956" s="2508">
        <v>592.0</v>
      </c>
      <c r="J4956" s="2508">
        <v>61.0</v>
      </c>
      <c r="K4956" s="2510">
        <v>283831.0</v>
      </c>
      <c r="L4956" s="2510">
        <v>5068.0</v>
      </c>
      <c r="M4956" s="2508">
        <v>110.0</v>
      </c>
      <c r="N4956" s="2508">
        <v>20.0</v>
      </c>
      <c r="O4956" s="2508">
        <v>56.0</v>
      </c>
      <c r="P4956" s="2508">
        <v>0.8</v>
      </c>
    </row>
    <row r="4957">
      <c r="A4957" s="2505" t="s">
        <v>18</v>
      </c>
      <c r="B4957" s="2505" t="s">
        <v>783</v>
      </c>
      <c r="C4957" s="2506">
        <v>45705.583333333336</v>
      </c>
      <c r="D4957" s="2506">
        <v>45708.583333333336</v>
      </c>
      <c r="E4957" s="2508">
        <v>72.0</v>
      </c>
      <c r="F4957" s="2508" t="s">
        <v>257</v>
      </c>
      <c r="G4957" s="2508">
        <v>5.0</v>
      </c>
      <c r="H4957" s="2508">
        <v>41.0</v>
      </c>
      <c r="I4957" s="2508">
        <v>684.0</v>
      </c>
      <c r="J4957" s="2508">
        <v>51.0</v>
      </c>
      <c r="K4957" s="2510">
        <v>510657.0</v>
      </c>
      <c r="L4957" s="2510">
        <v>8655.0</v>
      </c>
      <c r="M4957" s="2508">
        <v>82.0</v>
      </c>
      <c r="N4957" s="2508">
        <v>33.0</v>
      </c>
      <c r="O4957" s="2508">
        <v>59.0</v>
      </c>
      <c r="P4957" s="2508">
        <v>0.8</v>
      </c>
    </row>
    <row r="4958">
      <c r="A4958" s="2505" t="s">
        <v>17</v>
      </c>
      <c r="B4958" s="2505" t="s">
        <v>783</v>
      </c>
      <c r="C4958" s="2506">
        <v>45712.583333333336</v>
      </c>
      <c r="D4958" s="2506">
        <v>45715.583333333336</v>
      </c>
      <c r="E4958" s="2508">
        <v>72.0</v>
      </c>
      <c r="F4958" s="2508" t="s">
        <v>257</v>
      </c>
      <c r="G4958" s="2508">
        <v>7.0</v>
      </c>
      <c r="H4958" s="2508">
        <v>35.0</v>
      </c>
      <c r="I4958" s="2508">
        <v>732.0</v>
      </c>
      <c r="J4958" s="2508">
        <v>42.0</v>
      </c>
      <c r="K4958" s="2510">
        <v>531481.0</v>
      </c>
      <c r="L4958" s="2510">
        <v>9324.0</v>
      </c>
      <c r="M4958" s="2508">
        <v>74.0</v>
      </c>
      <c r="N4958" s="2508">
        <v>36.0</v>
      </c>
      <c r="O4958" s="2508">
        <v>57.0</v>
      </c>
      <c r="P4958" s="2508">
        <v>0.8</v>
      </c>
    </row>
    <row r="4959">
      <c r="A4959" s="2505" t="s">
        <v>16</v>
      </c>
      <c r="B4959" s="2505" t="s">
        <v>783</v>
      </c>
      <c r="C4959" s="2506">
        <v>45719.583333333336</v>
      </c>
      <c r="D4959" s="2506">
        <v>45722.583333333336</v>
      </c>
      <c r="E4959" s="2508">
        <v>72.0</v>
      </c>
      <c r="F4959" s="2508" t="s">
        <v>257</v>
      </c>
      <c r="G4959" s="2508">
        <v>7.0</v>
      </c>
      <c r="H4959" s="2508">
        <v>45.0</v>
      </c>
      <c r="I4959" s="2508">
        <v>696.0</v>
      </c>
      <c r="J4959" s="2508">
        <v>46.0</v>
      </c>
      <c r="K4959" s="2510">
        <v>342727.0</v>
      </c>
      <c r="L4959" s="2510">
        <v>6467.0</v>
      </c>
      <c r="M4959" s="2508">
        <v>82.0</v>
      </c>
      <c r="N4959" s="2508">
        <v>25.0</v>
      </c>
      <c r="O4959" s="2508">
        <v>53.0</v>
      </c>
      <c r="P4959" s="2508">
        <v>0.7</v>
      </c>
    </row>
    <row r="4960">
      <c r="A4960" s="2505" t="s">
        <v>782</v>
      </c>
      <c r="B4960" s="2505" t="s">
        <v>783</v>
      </c>
      <c r="C4960" s="2506">
        <v>45502.625</v>
      </c>
      <c r="D4960" s="2506">
        <v>45505.583333333336</v>
      </c>
      <c r="E4960" s="2508">
        <v>71.0</v>
      </c>
      <c r="F4960" s="2508" t="s">
        <v>132</v>
      </c>
      <c r="G4960" s="2508">
        <v>6.0</v>
      </c>
      <c r="H4960" s="2508">
        <v>18.0</v>
      </c>
      <c r="I4960" s="2508">
        <v>823.0</v>
      </c>
      <c r="J4960" s="2508">
        <v>13.0</v>
      </c>
      <c r="K4960" s="2510">
        <v>1081122.0</v>
      </c>
      <c r="L4960" s="2510">
        <v>25741.0</v>
      </c>
      <c r="M4960" s="2508">
        <v>45.0</v>
      </c>
      <c r="N4960" s="2508">
        <v>42.0</v>
      </c>
      <c r="O4960" s="2508">
        <v>42.0</v>
      </c>
      <c r="P4960" s="2508">
        <v>0.6</v>
      </c>
    </row>
    <row r="4961">
      <c r="A4961" s="2505" t="s">
        <v>46</v>
      </c>
      <c r="B4961" s="2505" t="s">
        <v>783</v>
      </c>
      <c r="C4961" s="2506">
        <v>45509.625</v>
      </c>
      <c r="D4961" s="2506">
        <v>45512.583333333336</v>
      </c>
      <c r="E4961" s="2508">
        <v>71.0</v>
      </c>
      <c r="F4961" s="2508" t="s">
        <v>132</v>
      </c>
      <c r="G4961" s="2508">
        <v>7.0</v>
      </c>
      <c r="H4961" s="2508">
        <v>39.0</v>
      </c>
      <c r="I4961" s="2508">
        <v>709.0</v>
      </c>
      <c r="J4961" s="2508">
        <v>32.0</v>
      </c>
      <c r="K4961" s="2510">
        <v>438976.0</v>
      </c>
      <c r="L4961" s="2510">
        <v>18291.0</v>
      </c>
      <c r="M4961" s="2508">
        <v>66.0</v>
      </c>
      <c r="N4961" s="2508">
        <v>29.0</v>
      </c>
      <c r="O4961" s="2508">
        <v>24.0</v>
      </c>
      <c r="P4961" s="2508">
        <v>0.3</v>
      </c>
    </row>
    <row r="4962">
      <c r="A4962" s="2505" t="s">
        <v>45</v>
      </c>
      <c r="B4962" s="2505" t="s">
        <v>783</v>
      </c>
      <c r="C4962" s="2506">
        <v>45516.625</v>
      </c>
      <c r="D4962" s="2506">
        <v>45519.583333333336</v>
      </c>
      <c r="E4962" s="2508">
        <v>71.0</v>
      </c>
      <c r="F4962" s="2508" t="s">
        <v>132</v>
      </c>
      <c r="G4962" s="2508">
        <v>7.0</v>
      </c>
      <c r="H4962" s="2508">
        <v>72.0</v>
      </c>
      <c r="I4962" s="2508">
        <v>529.0</v>
      </c>
      <c r="J4962" s="2508">
        <v>52.0</v>
      </c>
      <c r="K4962" s="2510">
        <v>196419.0</v>
      </c>
      <c r="L4962" s="2510">
        <v>14030.0</v>
      </c>
      <c r="M4962" s="2508">
        <v>75.0</v>
      </c>
      <c r="N4962" s="2508">
        <v>23.0</v>
      </c>
      <c r="O4962" s="2508">
        <v>14.0</v>
      </c>
      <c r="P4962" s="2508">
        <v>0.2</v>
      </c>
    </row>
    <row r="4963">
      <c r="A4963" s="2505" t="s">
        <v>44</v>
      </c>
      <c r="B4963" s="2505" t="s">
        <v>783</v>
      </c>
      <c r="C4963" s="2506">
        <v>45523.625</v>
      </c>
      <c r="D4963" s="2506">
        <v>45526.583333333336</v>
      </c>
      <c r="E4963" s="2508">
        <v>71.0</v>
      </c>
      <c r="F4963" s="2508" t="s">
        <v>132</v>
      </c>
      <c r="G4963" s="2508">
        <v>6.0</v>
      </c>
      <c r="H4963" s="2508">
        <v>54.0</v>
      </c>
      <c r="I4963" s="2508">
        <v>656.0</v>
      </c>
      <c r="J4963" s="2508">
        <v>33.0</v>
      </c>
      <c r="K4963" s="2510">
        <v>439606.0</v>
      </c>
      <c r="L4963" s="2510">
        <v>13321.0</v>
      </c>
      <c r="M4963" s="2508">
        <v>87.0</v>
      </c>
      <c r="N4963" s="2508">
        <v>21.0</v>
      </c>
      <c r="O4963" s="2508">
        <v>33.0</v>
      </c>
      <c r="P4963" s="2508">
        <v>0.5</v>
      </c>
    </row>
    <row r="4964">
      <c r="A4964" s="2505" t="s">
        <v>43</v>
      </c>
      <c r="B4964" s="2505" t="s">
        <v>783</v>
      </c>
      <c r="C4964" s="2506">
        <v>45530.625</v>
      </c>
      <c r="D4964" s="2506">
        <v>45533.583333333336</v>
      </c>
      <c r="E4964" s="2508">
        <v>71.0</v>
      </c>
      <c r="F4964" s="2508" t="s">
        <v>132</v>
      </c>
      <c r="G4964" s="2508">
        <v>6.0</v>
      </c>
      <c r="H4964" s="2508">
        <v>5.0</v>
      </c>
      <c r="I4964" s="2508">
        <v>907.0</v>
      </c>
      <c r="J4964" s="2508">
        <v>5.0</v>
      </c>
      <c r="K4964" s="2510">
        <v>2898900.0</v>
      </c>
      <c r="L4964" s="2510">
        <v>46756.0</v>
      </c>
      <c r="M4964" s="2508">
        <v>20.0</v>
      </c>
      <c r="N4964" s="2508">
        <v>75.0</v>
      </c>
      <c r="O4964" s="2508">
        <v>62.0</v>
      </c>
      <c r="P4964" s="2508">
        <v>0.9</v>
      </c>
    </row>
    <row r="4965">
      <c r="A4965" s="2505" t="s">
        <v>42</v>
      </c>
      <c r="B4965" s="2505" t="s">
        <v>783</v>
      </c>
      <c r="C4965" s="2506">
        <v>45537.708333333336</v>
      </c>
      <c r="D4965" s="2506">
        <v>45540.666666666664</v>
      </c>
      <c r="E4965" s="2508">
        <v>71.0</v>
      </c>
      <c r="F4965" s="2508" t="s">
        <v>132</v>
      </c>
      <c r="G4965" s="2508">
        <v>7.0</v>
      </c>
      <c r="H4965" s="2508">
        <v>47.0</v>
      </c>
      <c r="I4965" s="2508">
        <v>654.0</v>
      </c>
      <c r="J4965" s="2508">
        <v>30.0</v>
      </c>
      <c r="K4965" s="2510">
        <v>480271.0</v>
      </c>
      <c r="L4965" s="2510">
        <v>12315.0</v>
      </c>
      <c r="M4965" s="2508">
        <v>104.0</v>
      </c>
      <c r="N4965" s="2508">
        <v>20.0</v>
      </c>
      <c r="O4965" s="2508">
        <v>39.0</v>
      </c>
      <c r="P4965" s="2508">
        <v>0.5</v>
      </c>
    </row>
    <row r="4966">
      <c r="A4966" s="2505" t="s">
        <v>41</v>
      </c>
      <c r="B4966" s="2505" t="s">
        <v>783</v>
      </c>
      <c r="C4966" s="2506">
        <v>45544.708333333336</v>
      </c>
      <c r="D4966" s="2506">
        <v>45547.583333333336</v>
      </c>
      <c r="E4966" s="2508">
        <v>69.0</v>
      </c>
      <c r="F4966" s="2508" t="s">
        <v>132</v>
      </c>
      <c r="G4966" s="2508">
        <v>6.0</v>
      </c>
      <c r="H4966" s="2508">
        <v>17.0</v>
      </c>
      <c r="I4966" s="2508">
        <v>858.0</v>
      </c>
      <c r="J4966" s="2508">
        <v>12.0</v>
      </c>
      <c r="K4966" s="2510">
        <v>1081073.0</v>
      </c>
      <c r="L4966" s="2510">
        <v>28449.0</v>
      </c>
      <c r="M4966" s="2508">
        <v>42.0</v>
      </c>
      <c r="N4966" s="2508">
        <v>46.0</v>
      </c>
      <c r="O4966" s="2508">
        <v>38.0</v>
      </c>
      <c r="P4966" s="2508">
        <v>0.6</v>
      </c>
    </row>
    <row r="4967">
      <c r="A4967" s="2505" t="s">
        <v>40</v>
      </c>
      <c r="B4967" s="2505" t="s">
        <v>783</v>
      </c>
      <c r="C4967" s="2506">
        <v>45551.708333333336</v>
      </c>
      <c r="D4967" s="2506">
        <v>45554.583333333336</v>
      </c>
      <c r="E4967" s="2508">
        <v>69.0</v>
      </c>
      <c r="F4967" s="2508" t="s">
        <v>132</v>
      </c>
      <c r="G4967" s="2508">
        <v>7.0</v>
      </c>
      <c r="H4967" s="2508">
        <v>2.0</v>
      </c>
      <c r="I4967" s="2508">
        <v>982.0</v>
      </c>
      <c r="J4967" s="2508">
        <v>6.0</v>
      </c>
      <c r="K4967" s="2510">
        <v>3281749.0</v>
      </c>
      <c r="L4967" s="2510">
        <v>82044.0</v>
      </c>
      <c r="M4967" s="2508">
        <v>6.0</v>
      </c>
      <c r="N4967" s="2508">
        <v>132.0</v>
      </c>
      <c r="O4967" s="2508">
        <v>40.0</v>
      </c>
      <c r="P4967" s="2508">
        <v>0.6</v>
      </c>
    </row>
    <row r="4968">
      <c r="A4968" s="2505" t="s">
        <v>39</v>
      </c>
      <c r="B4968" s="2505" t="s">
        <v>783</v>
      </c>
      <c r="C4968" s="2506">
        <v>45558.708333333336</v>
      </c>
      <c r="D4968" s="2506">
        <v>45561.583333333336</v>
      </c>
      <c r="E4968" s="2508">
        <v>69.0</v>
      </c>
      <c r="F4968" s="2508" t="s">
        <v>132</v>
      </c>
      <c r="G4968" s="2508">
        <v>7.0</v>
      </c>
      <c r="H4968" s="2508">
        <v>1.0</v>
      </c>
      <c r="I4968" s="2508">
        <v>982.0</v>
      </c>
      <c r="J4968" s="2508">
        <v>3.0</v>
      </c>
      <c r="K4968" s="2510">
        <v>4684636.0</v>
      </c>
      <c r="L4968" s="2510">
        <v>146395.0</v>
      </c>
      <c r="M4968" s="2508">
        <v>5.0</v>
      </c>
      <c r="N4968" s="2508">
        <v>235.0</v>
      </c>
      <c r="O4968" s="2508">
        <v>32.0</v>
      </c>
      <c r="P4968" s="2508">
        <v>0.5</v>
      </c>
    </row>
    <row r="4969">
      <c r="A4969" s="2505" t="s">
        <v>38</v>
      </c>
      <c r="B4969" s="2505" t="s">
        <v>783</v>
      </c>
      <c r="C4969" s="2506">
        <v>45565.708333333336</v>
      </c>
      <c r="D4969" s="2506">
        <v>45568.583333333336</v>
      </c>
      <c r="E4969" s="2508">
        <v>69.0</v>
      </c>
      <c r="F4969" s="2508" t="s">
        <v>132</v>
      </c>
      <c r="G4969" s="2508">
        <v>7.0</v>
      </c>
      <c r="H4969" s="2508">
        <v>48.0</v>
      </c>
      <c r="I4969" s="2508">
        <v>686.0</v>
      </c>
      <c r="J4969" s="2508">
        <v>40.0</v>
      </c>
      <c r="K4969" s="2510">
        <v>348851.0</v>
      </c>
      <c r="L4969" s="2510">
        <v>29071.0</v>
      </c>
      <c r="M4969" s="2508">
        <v>43.0</v>
      </c>
      <c r="N4969" s="2508">
        <v>47.0</v>
      </c>
      <c r="O4969" s="2508">
        <v>12.0</v>
      </c>
      <c r="P4969" s="2508">
        <v>0.2</v>
      </c>
    </row>
    <row r="4970">
      <c r="A4970" s="2505" t="s">
        <v>37</v>
      </c>
      <c r="B4970" s="2505" t="s">
        <v>783</v>
      </c>
      <c r="C4970" s="2506">
        <v>45572.625</v>
      </c>
      <c r="D4970" s="2506">
        <v>45575.583333333336</v>
      </c>
      <c r="E4970" s="2508">
        <v>71.0</v>
      </c>
      <c r="F4970" s="2508" t="s">
        <v>132</v>
      </c>
      <c r="G4970" s="2508">
        <v>7.0</v>
      </c>
      <c r="H4970" s="2508">
        <v>26.0</v>
      </c>
      <c r="I4970" s="2508">
        <v>770.0</v>
      </c>
      <c r="J4970" s="2508">
        <v>20.0</v>
      </c>
      <c r="K4970" s="2510">
        <v>781321.0</v>
      </c>
      <c r="L4970" s="2510">
        <v>22980.0</v>
      </c>
      <c r="M4970" s="2508">
        <v>58.0</v>
      </c>
      <c r="N4970" s="2508">
        <v>37.0</v>
      </c>
      <c r="O4970" s="2508">
        <v>34.0</v>
      </c>
      <c r="P4970" s="2508">
        <v>0.5</v>
      </c>
    </row>
    <row r="4971">
      <c r="A4971" s="2505" t="s">
        <v>36</v>
      </c>
      <c r="B4971" s="2505" t="s">
        <v>783</v>
      </c>
      <c r="C4971" s="2506">
        <v>45579.625</v>
      </c>
      <c r="D4971" s="2506">
        <v>45582.583333333336</v>
      </c>
      <c r="E4971" s="2508">
        <v>71.0</v>
      </c>
      <c r="F4971" s="2508" t="s">
        <v>132</v>
      </c>
      <c r="G4971" s="2508">
        <v>7.0</v>
      </c>
      <c r="H4971" s="2508">
        <v>11.0</v>
      </c>
      <c r="I4971" s="2508">
        <v>888.0</v>
      </c>
      <c r="J4971" s="2508">
        <v>12.0</v>
      </c>
      <c r="K4971" s="2510">
        <v>1447363.0</v>
      </c>
      <c r="L4971" s="2510">
        <v>53606.0</v>
      </c>
      <c r="M4971" s="2508">
        <v>26.0</v>
      </c>
      <c r="N4971" s="2508">
        <v>86.0</v>
      </c>
      <c r="O4971" s="2508">
        <v>27.0</v>
      </c>
      <c r="P4971" s="2508">
        <v>0.4</v>
      </c>
    </row>
    <row r="4972">
      <c r="A4972" s="2505" t="s">
        <v>35</v>
      </c>
      <c r="B4972" s="2505" t="s">
        <v>783</v>
      </c>
      <c r="C4972" s="2506">
        <v>45586.625</v>
      </c>
      <c r="D4972" s="2506">
        <v>45589.583333333336</v>
      </c>
      <c r="E4972" s="2508">
        <v>71.0</v>
      </c>
      <c r="F4972" s="2508" t="s">
        <v>132</v>
      </c>
      <c r="G4972" s="2508">
        <v>8.0</v>
      </c>
      <c r="H4972" s="2508">
        <v>138.0</v>
      </c>
      <c r="I4972" s="2508">
        <v>262.0</v>
      </c>
      <c r="J4972" s="2508">
        <v>126.0</v>
      </c>
      <c r="K4972" s="2510">
        <v>63935.0</v>
      </c>
      <c r="L4972" s="2510">
        <v>15984.0</v>
      </c>
      <c r="M4972" s="2508">
        <v>76.0</v>
      </c>
      <c r="N4972" s="2508">
        <v>25.0</v>
      </c>
      <c r="O4972" s="2508">
        <v>4.0</v>
      </c>
      <c r="P4972" s="2508">
        <v>0.1</v>
      </c>
    </row>
    <row r="4973">
      <c r="A4973" s="2505" t="s">
        <v>34</v>
      </c>
      <c r="B4973" s="2505" t="s">
        <v>783</v>
      </c>
      <c r="C4973" s="2506">
        <v>45593.583333333336</v>
      </c>
      <c r="D4973" s="2506">
        <v>45596.583333333336</v>
      </c>
      <c r="E4973" s="2508">
        <v>72.0</v>
      </c>
      <c r="F4973" s="2508" t="s">
        <v>132</v>
      </c>
      <c r="G4973" s="2508">
        <v>5.0</v>
      </c>
      <c r="H4973" s="2508">
        <v>37.0</v>
      </c>
      <c r="I4973" s="2508">
        <v>728.0</v>
      </c>
      <c r="J4973" s="2508">
        <v>35.0</v>
      </c>
      <c r="K4973" s="2510">
        <v>625682.0</v>
      </c>
      <c r="L4973" s="2510">
        <v>26070.0</v>
      </c>
      <c r="M4973" s="2508">
        <v>54.0</v>
      </c>
      <c r="N4973" s="2508">
        <v>41.0</v>
      </c>
      <c r="O4973" s="2508">
        <v>24.0</v>
      </c>
      <c r="P4973" s="2508">
        <v>0.3</v>
      </c>
    </row>
    <row r="4974">
      <c r="A4974" s="2505" t="s">
        <v>33</v>
      </c>
      <c r="B4974" s="2505" t="s">
        <v>783</v>
      </c>
      <c r="C4974" s="2506">
        <v>45600.583333333336</v>
      </c>
      <c r="D4974" s="2506">
        <v>45603.583333333336</v>
      </c>
      <c r="E4974" s="2508">
        <v>72.0</v>
      </c>
      <c r="F4974" s="2508" t="s">
        <v>132</v>
      </c>
      <c r="G4974" s="2508">
        <v>7.0</v>
      </c>
      <c r="H4974" s="2508">
        <v>16.0</v>
      </c>
      <c r="I4974" s="2508">
        <v>839.0</v>
      </c>
      <c r="J4974" s="2508">
        <v>17.0</v>
      </c>
      <c r="K4974" s="2510">
        <v>1560957.0</v>
      </c>
      <c r="L4974" s="2510">
        <v>33934.0</v>
      </c>
      <c r="M4974" s="2508">
        <v>38.0</v>
      </c>
      <c r="N4974" s="2508">
        <v>54.0</v>
      </c>
      <c r="O4974" s="2508">
        <v>46.0</v>
      </c>
      <c r="P4974" s="2508">
        <v>0.6</v>
      </c>
    </row>
    <row r="4975">
      <c r="A4975" s="2505" t="s">
        <v>32</v>
      </c>
      <c r="B4975" s="2505" t="s">
        <v>783</v>
      </c>
      <c r="C4975" s="2506">
        <v>45607.583333333336</v>
      </c>
      <c r="D4975" s="2506">
        <v>45610.583333333336</v>
      </c>
      <c r="E4975" s="2508">
        <v>72.0</v>
      </c>
      <c r="F4975" s="2508" t="s">
        <v>132</v>
      </c>
      <c r="G4975" s="2508">
        <v>8.0</v>
      </c>
      <c r="H4975" s="2508">
        <v>48.0</v>
      </c>
      <c r="I4975" s="2508">
        <v>687.0</v>
      </c>
      <c r="J4975" s="2508">
        <v>37.0</v>
      </c>
      <c r="K4975" s="2510">
        <v>679147.0</v>
      </c>
      <c r="L4975" s="2510">
        <v>17872.0</v>
      </c>
      <c r="M4975" s="2508">
        <v>74.0</v>
      </c>
      <c r="N4975" s="2508">
        <v>28.0</v>
      </c>
      <c r="O4975" s="2508">
        <v>38.0</v>
      </c>
      <c r="P4975" s="2508">
        <v>0.5</v>
      </c>
    </row>
    <row r="4976">
      <c r="A4976" s="2505" t="s">
        <v>31</v>
      </c>
      <c r="B4976" s="2505" t="s">
        <v>783</v>
      </c>
      <c r="C4976" s="2506">
        <v>45614.583333333336</v>
      </c>
      <c r="D4976" s="2506">
        <v>45617.583333333336</v>
      </c>
      <c r="E4976" s="2508">
        <v>72.0</v>
      </c>
      <c r="F4976" s="2508" t="s">
        <v>132</v>
      </c>
      <c r="G4976" s="2508">
        <v>7.0</v>
      </c>
      <c r="H4976" s="2508">
        <v>13.0</v>
      </c>
      <c r="I4976" s="2508">
        <v>848.0</v>
      </c>
      <c r="J4976" s="2508">
        <v>14.0</v>
      </c>
      <c r="K4976" s="2510">
        <v>2178784.0</v>
      </c>
      <c r="L4976" s="2510">
        <v>43576.0</v>
      </c>
      <c r="M4976" s="2508">
        <v>37.0</v>
      </c>
      <c r="N4976" s="2508">
        <v>69.0</v>
      </c>
      <c r="O4976" s="2508">
        <v>50.0</v>
      </c>
      <c r="P4976" s="2508">
        <v>0.7</v>
      </c>
    </row>
    <row r="4977">
      <c r="A4977" s="2505" t="s">
        <v>30</v>
      </c>
      <c r="B4977" s="2505" t="s">
        <v>783</v>
      </c>
      <c r="C4977" s="2506">
        <v>45621.583333333336</v>
      </c>
      <c r="D4977" s="2506">
        <v>45624.583333333336</v>
      </c>
      <c r="E4977" s="2508">
        <v>72.0</v>
      </c>
      <c r="F4977" s="2508" t="s">
        <v>132</v>
      </c>
      <c r="G4977" s="2508">
        <v>7.0</v>
      </c>
      <c r="H4977" s="2508">
        <v>21.0</v>
      </c>
      <c r="I4977" s="2508">
        <v>827.0</v>
      </c>
      <c r="J4977" s="2508">
        <v>25.0</v>
      </c>
      <c r="K4977" s="2510">
        <v>796828.0</v>
      </c>
      <c r="L4977" s="2510">
        <v>61294.0</v>
      </c>
      <c r="M4977" s="2508">
        <v>19.0</v>
      </c>
      <c r="N4977" s="2508">
        <v>97.0</v>
      </c>
      <c r="O4977" s="2508">
        <v>13.0</v>
      </c>
      <c r="P4977" s="2508">
        <v>0.2</v>
      </c>
    </row>
    <row r="4978">
      <c r="A4978" s="2505" t="s">
        <v>29</v>
      </c>
      <c r="B4978" s="2505" t="s">
        <v>783</v>
      </c>
      <c r="C4978" s="2506">
        <v>45628.583333333336</v>
      </c>
      <c r="D4978" s="2506">
        <v>45631.583333333336</v>
      </c>
      <c r="E4978" s="2508">
        <v>72.0</v>
      </c>
      <c r="F4978" s="2508" t="s">
        <v>132</v>
      </c>
      <c r="G4978" s="2508">
        <v>8.0</v>
      </c>
      <c r="H4978" s="2508">
        <v>19.0</v>
      </c>
      <c r="I4978" s="2508">
        <v>849.0</v>
      </c>
      <c r="J4978" s="2508">
        <v>28.0</v>
      </c>
      <c r="K4978" s="2510">
        <v>969762.0</v>
      </c>
      <c r="L4978" s="2510">
        <v>64651.0</v>
      </c>
      <c r="M4978" s="2508">
        <v>19.0</v>
      </c>
      <c r="N4978" s="2508">
        <v>102.0</v>
      </c>
      <c r="O4978" s="2508">
        <v>15.0</v>
      </c>
      <c r="P4978" s="2508">
        <v>0.2</v>
      </c>
    </row>
    <row r="4979">
      <c r="A4979" s="2505" t="s">
        <v>28</v>
      </c>
      <c r="B4979" s="2505" t="s">
        <v>783</v>
      </c>
      <c r="C4979" s="2506">
        <v>45635.583333333336</v>
      </c>
      <c r="D4979" s="2506">
        <v>45638.583333333336</v>
      </c>
      <c r="E4979" s="2508">
        <v>72.0</v>
      </c>
      <c r="F4979" s="2508" t="s">
        <v>132</v>
      </c>
      <c r="G4979" s="2508">
        <v>6.0</v>
      </c>
      <c r="H4979" s="2508">
        <v>29.0</v>
      </c>
      <c r="I4979" s="2508">
        <v>804.0</v>
      </c>
      <c r="J4979" s="2508">
        <v>24.0</v>
      </c>
      <c r="K4979" s="2510">
        <v>1155229.0</v>
      </c>
      <c r="L4979" s="2510">
        <v>27505.0</v>
      </c>
      <c r="M4979" s="2508">
        <v>60.0</v>
      </c>
      <c r="N4979" s="2508">
        <v>44.0</v>
      </c>
      <c r="O4979" s="2508">
        <v>42.0</v>
      </c>
      <c r="P4979" s="2508">
        <v>0.6</v>
      </c>
    </row>
    <row r="4980">
      <c r="A4980" s="2505" t="s">
        <v>27</v>
      </c>
      <c r="B4980" s="2505" t="s">
        <v>783</v>
      </c>
      <c r="C4980" s="2506">
        <v>45642.583333333336</v>
      </c>
      <c r="D4980" s="2506">
        <v>45645.583333333336</v>
      </c>
      <c r="E4980" s="2508">
        <v>72.0</v>
      </c>
      <c r="F4980" s="2508" t="s">
        <v>132</v>
      </c>
      <c r="G4980" s="2508">
        <v>6.0</v>
      </c>
      <c r="H4980" s="2508">
        <v>6.0</v>
      </c>
      <c r="I4980" s="2508">
        <v>916.0</v>
      </c>
      <c r="J4980" s="2508">
        <v>6.0</v>
      </c>
      <c r="K4980" s="2510">
        <v>2766515.0</v>
      </c>
      <c r="L4980" s="2510">
        <v>51232.0</v>
      </c>
      <c r="M4980" s="2508">
        <v>27.0</v>
      </c>
      <c r="N4980" s="2508">
        <v>81.0</v>
      </c>
      <c r="O4980" s="2508">
        <v>54.0</v>
      </c>
      <c r="P4980" s="2508">
        <v>0.8</v>
      </c>
    </row>
    <row r="4981">
      <c r="A4981" s="2505" t="s">
        <v>26</v>
      </c>
      <c r="B4981" s="2505" t="s">
        <v>783</v>
      </c>
      <c r="C4981" s="2506">
        <v>45649.583333333336</v>
      </c>
      <c r="D4981" s="2506">
        <v>45652.583333333336</v>
      </c>
      <c r="E4981" s="2508">
        <v>72.0</v>
      </c>
      <c r="F4981" s="2508" t="s">
        <v>132</v>
      </c>
      <c r="G4981" s="2508">
        <v>8.0</v>
      </c>
      <c r="H4981" s="2508">
        <v>7.0</v>
      </c>
      <c r="I4981" s="2508">
        <v>879.0</v>
      </c>
      <c r="J4981" s="2508">
        <v>8.0</v>
      </c>
      <c r="K4981" s="2510">
        <v>1850387.0</v>
      </c>
      <c r="L4981" s="2510">
        <v>59690.0</v>
      </c>
      <c r="M4981" s="2508">
        <v>20.0</v>
      </c>
      <c r="N4981" s="2508">
        <v>94.0</v>
      </c>
      <c r="O4981" s="2508">
        <v>31.0</v>
      </c>
      <c r="P4981" s="2508">
        <v>0.4</v>
      </c>
    </row>
    <row r="4982">
      <c r="A4982" s="2505" t="s">
        <v>25</v>
      </c>
      <c r="B4982" s="2505" t="s">
        <v>783</v>
      </c>
      <c r="C4982" s="2506">
        <v>45656.583333333336</v>
      </c>
      <c r="D4982" s="2506">
        <v>45659.583333333336</v>
      </c>
      <c r="E4982" s="2508">
        <v>72.0</v>
      </c>
      <c r="F4982" s="2508" t="s">
        <v>132</v>
      </c>
      <c r="G4982" s="2508">
        <v>8.0</v>
      </c>
      <c r="H4982" s="2508">
        <v>1.0</v>
      </c>
      <c r="I4982" s="2508">
        <v>979.0</v>
      </c>
      <c r="J4982" s="2508">
        <v>1.0</v>
      </c>
      <c r="K4982" s="2510">
        <v>1.072411E7</v>
      </c>
      <c r="L4982" s="2510">
        <v>564427.0</v>
      </c>
      <c r="M4982" s="2508">
        <v>2.0</v>
      </c>
      <c r="N4982" s="2508">
        <v>893.0</v>
      </c>
      <c r="O4982" s="2508">
        <v>19.0</v>
      </c>
      <c r="P4982" s="2508">
        <v>0.3</v>
      </c>
    </row>
    <row r="4983">
      <c r="A4983" s="2505" t="s">
        <v>24</v>
      </c>
      <c r="B4983" s="2505" t="s">
        <v>783</v>
      </c>
      <c r="C4983" s="2506">
        <v>45663.583333333336</v>
      </c>
      <c r="D4983" s="2506">
        <v>45666.583333333336</v>
      </c>
      <c r="E4983" s="2508">
        <v>72.0</v>
      </c>
      <c r="F4983" s="2508" t="s">
        <v>132</v>
      </c>
      <c r="G4983" s="2508">
        <v>8.0</v>
      </c>
      <c r="H4983" s="2508">
        <v>9.0</v>
      </c>
      <c r="I4983" s="2508">
        <v>897.0</v>
      </c>
      <c r="J4983" s="2508">
        <v>10.0</v>
      </c>
      <c r="K4983" s="2510">
        <v>1595196.0</v>
      </c>
      <c r="L4983" s="2510">
        <v>56971.0</v>
      </c>
      <c r="M4983" s="2508">
        <v>18.0</v>
      </c>
      <c r="N4983" s="2508">
        <v>90.0</v>
      </c>
      <c r="O4983" s="2508">
        <v>28.0</v>
      </c>
      <c r="P4983" s="2508">
        <v>0.4</v>
      </c>
    </row>
    <row r="4984">
      <c r="A4984" s="2505" t="s">
        <v>23</v>
      </c>
      <c r="B4984" s="2505" t="s">
        <v>783</v>
      </c>
      <c r="C4984" s="2506">
        <v>45670.583333333336</v>
      </c>
      <c r="D4984" s="2506">
        <v>45673.583333333336</v>
      </c>
      <c r="E4984" s="2508">
        <v>72.0</v>
      </c>
      <c r="F4984" s="2508" t="s">
        <v>132</v>
      </c>
      <c r="G4984" s="2508">
        <v>7.0</v>
      </c>
      <c r="H4984" s="2508">
        <v>20.0</v>
      </c>
      <c r="I4984" s="2508">
        <v>822.0</v>
      </c>
      <c r="J4984" s="2508">
        <v>19.0</v>
      </c>
      <c r="K4984" s="2510">
        <v>997369.0</v>
      </c>
      <c r="L4984" s="2510">
        <v>35620.0</v>
      </c>
      <c r="M4984" s="2508">
        <v>30.0</v>
      </c>
      <c r="N4984" s="2508">
        <v>56.0</v>
      </c>
      <c r="O4984" s="2508">
        <v>28.0</v>
      </c>
      <c r="P4984" s="2508">
        <v>0.4</v>
      </c>
    </row>
    <row r="4985">
      <c r="A4985" s="2505" t="s">
        <v>22</v>
      </c>
      <c r="B4985" s="2505" t="s">
        <v>783</v>
      </c>
      <c r="C4985" s="2506">
        <v>45677.583333333336</v>
      </c>
      <c r="D4985" s="2506">
        <v>45680.583333333336</v>
      </c>
      <c r="E4985" s="2508">
        <v>72.0</v>
      </c>
      <c r="F4985" s="2508" t="s">
        <v>132</v>
      </c>
      <c r="G4985" s="2508">
        <v>7.0</v>
      </c>
      <c r="H4985" s="2508">
        <v>38.0</v>
      </c>
      <c r="I4985" s="2508">
        <v>752.0</v>
      </c>
      <c r="J4985" s="2508">
        <v>26.0</v>
      </c>
      <c r="K4985" s="2510">
        <v>1110711.0</v>
      </c>
      <c r="L4985" s="2510">
        <v>32668.0</v>
      </c>
      <c r="M4985" s="2508">
        <v>64.0</v>
      </c>
      <c r="N4985" s="2508">
        <v>52.0</v>
      </c>
      <c r="O4985" s="2508">
        <v>34.0</v>
      </c>
      <c r="P4985" s="2508">
        <v>0.5</v>
      </c>
    </row>
    <row r="4986">
      <c r="A4986" s="2505" t="s">
        <v>21</v>
      </c>
      <c r="B4986" s="2505" t="s">
        <v>783</v>
      </c>
      <c r="C4986" s="2506">
        <v>45684.583333333336</v>
      </c>
      <c r="D4986" s="2506">
        <v>45687.583333333336</v>
      </c>
      <c r="E4986" s="2508">
        <v>72.0</v>
      </c>
      <c r="F4986" s="2508" t="s">
        <v>132</v>
      </c>
      <c r="G4986" s="2508">
        <v>7.0</v>
      </c>
      <c r="H4986" s="2508">
        <v>58.0</v>
      </c>
      <c r="I4986" s="2508">
        <v>638.0</v>
      </c>
      <c r="J4986" s="2508">
        <v>42.0</v>
      </c>
      <c r="K4986" s="2510">
        <v>575159.0</v>
      </c>
      <c r="L4986" s="2510">
        <v>25007.0</v>
      </c>
      <c r="M4986" s="2508">
        <v>78.0</v>
      </c>
      <c r="N4986" s="2508">
        <v>40.0</v>
      </c>
      <c r="O4986" s="2508">
        <v>23.0</v>
      </c>
      <c r="P4986" s="2508">
        <v>0.3</v>
      </c>
    </row>
    <row r="4987">
      <c r="A4987" s="2505" t="s">
        <v>20</v>
      </c>
      <c r="B4987" s="2505" t="s">
        <v>783</v>
      </c>
      <c r="C4987" s="2506">
        <v>45691.583333333336</v>
      </c>
      <c r="D4987" s="2506">
        <v>45694.583333333336</v>
      </c>
      <c r="E4987" s="2508">
        <v>72.0</v>
      </c>
      <c r="F4987" s="2508" t="s">
        <v>132</v>
      </c>
      <c r="G4987" s="2508">
        <v>8.0</v>
      </c>
      <c r="H4987" s="2508">
        <v>26.0</v>
      </c>
      <c r="I4987" s="2508">
        <v>824.0</v>
      </c>
      <c r="J4987" s="2508">
        <v>20.0</v>
      </c>
      <c r="K4987" s="2510">
        <v>1486574.0</v>
      </c>
      <c r="L4987" s="2510">
        <v>42474.0</v>
      </c>
      <c r="M4987" s="2508">
        <v>46.0</v>
      </c>
      <c r="N4987" s="2508">
        <v>67.0</v>
      </c>
      <c r="O4987" s="2508">
        <v>35.0</v>
      </c>
      <c r="P4987" s="2508">
        <v>0.5</v>
      </c>
    </row>
    <row r="4988">
      <c r="A4988" s="2505" t="s">
        <v>19</v>
      </c>
      <c r="B4988" s="2505" t="s">
        <v>783</v>
      </c>
      <c r="C4988" s="2506">
        <v>45698.583333333336</v>
      </c>
      <c r="D4988" s="2506">
        <v>45701.583333333336</v>
      </c>
      <c r="E4988" s="2508">
        <v>72.0</v>
      </c>
      <c r="F4988" s="2508" t="s">
        <v>132</v>
      </c>
      <c r="G4988" s="2508">
        <v>6.0</v>
      </c>
      <c r="H4988" s="2508">
        <v>10.0</v>
      </c>
      <c r="I4988" s="2508">
        <v>897.0</v>
      </c>
      <c r="J4988" s="2508">
        <v>12.0</v>
      </c>
      <c r="K4988" s="2510">
        <v>2154112.0</v>
      </c>
      <c r="L4988" s="2510">
        <v>71804.0</v>
      </c>
      <c r="M4988" s="2508">
        <v>22.0</v>
      </c>
      <c r="N4988" s="2508">
        <v>114.0</v>
      </c>
      <c r="O4988" s="2508">
        <v>30.0</v>
      </c>
      <c r="P4988" s="2508">
        <v>0.4</v>
      </c>
    </row>
    <row r="4989">
      <c r="A4989" s="2505" t="s">
        <v>18</v>
      </c>
      <c r="B4989" s="2505" t="s">
        <v>783</v>
      </c>
      <c r="C4989" s="2506">
        <v>45705.583333333336</v>
      </c>
      <c r="D4989" s="2506">
        <v>45708.583333333336</v>
      </c>
      <c r="E4989" s="2508">
        <v>72.0</v>
      </c>
      <c r="F4989" s="2508" t="s">
        <v>132</v>
      </c>
      <c r="G4989" s="2508">
        <v>8.0</v>
      </c>
      <c r="H4989" s="2508">
        <v>23.0</v>
      </c>
      <c r="I4989" s="2508">
        <v>813.0</v>
      </c>
      <c r="J4989" s="2508">
        <v>20.0</v>
      </c>
      <c r="K4989" s="2510">
        <v>1413894.0</v>
      </c>
      <c r="L4989" s="2510">
        <v>47130.0</v>
      </c>
      <c r="M4989" s="2508">
        <v>35.0</v>
      </c>
      <c r="N4989" s="2508">
        <v>75.0</v>
      </c>
      <c r="O4989" s="2508">
        <v>30.0</v>
      </c>
      <c r="P4989" s="2508">
        <v>0.4</v>
      </c>
    </row>
    <row r="4990">
      <c r="A4990" s="2505" t="s">
        <v>17</v>
      </c>
      <c r="B4990" s="2505" t="s">
        <v>783</v>
      </c>
      <c r="C4990" s="2506">
        <v>45712.583333333336</v>
      </c>
      <c r="D4990" s="2506">
        <v>45715.583333333336</v>
      </c>
      <c r="E4990" s="2508">
        <v>72.0</v>
      </c>
      <c r="F4990" s="2508" t="s">
        <v>132</v>
      </c>
      <c r="G4990" s="2508">
        <v>7.0</v>
      </c>
      <c r="H4990" s="2508">
        <v>14.0</v>
      </c>
      <c r="I4990" s="2508">
        <v>860.0</v>
      </c>
      <c r="J4990" s="2508">
        <v>12.0</v>
      </c>
      <c r="K4990" s="2510">
        <v>1609321.0</v>
      </c>
      <c r="L4990" s="2510">
        <v>43495.0</v>
      </c>
      <c r="M4990" s="2508">
        <v>37.0</v>
      </c>
      <c r="N4990" s="2508">
        <v>69.0</v>
      </c>
      <c r="O4990" s="2508">
        <v>37.0</v>
      </c>
      <c r="P4990" s="2508">
        <v>0.5</v>
      </c>
    </row>
    <row r="4991">
      <c r="A4991" s="2505" t="s">
        <v>16</v>
      </c>
      <c r="B4991" s="2505" t="s">
        <v>783</v>
      </c>
      <c r="C4991" s="2506">
        <v>45719.583333333336</v>
      </c>
      <c r="D4991" s="2506">
        <v>45722.583333333336</v>
      </c>
      <c r="E4991" s="2508">
        <v>72.0</v>
      </c>
      <c r="F4991" s="2508" t="s">
        <v>132</v>
      </c>
      <c r="G4991" s="2508">
        <v>8.0</v>
      </c>
      <c r="H4991" s="2508">
        <v>27.0</v>
      </c>
      <c r="I4991" s="2508">
        <v>792.0</v>
      </c>
      <c r="J4991" s="2508">
        <v>24.0</v>
      </c>
      <c r="K4991" s="2510">
        <v>895024.0</v>
      </c>
      <c r="L4991" s="2510">
        <v>37293.0</v>
      </c>
      <c r="M4991" s="2508">
        <v>36.0</v>
      </c>
      <c r="N4991" s="2508">
        <v>59.0</v>
      </c>
      <c r="O4991" s="2508">
        <v>24.0</v>
      </c>
      <c r="P4991" s="2508">
        <v>0.3</v>
      </c>
    </row>
    <row r="4992">
      <c r="A4992" s="2505" t="s">
        <v>782</v>
      </c>
      <c r="B4992" s="2505" t="s">
        <v>783</v>
      </c>
      <c r="C4992" s="2506">
        <v>45502.625</v>
      </c>
      <c r="D4992" s="2506">
        <v>45505.583333333336</v>
      </c>
      <c r="E4992" s="2508">
        <v>71.0</v>
      </c>
      <c r="F4992" s="2508" t="s">
        <v>742</v>
      </c>
      <c r="G4992" s="2508">
        <v>4.0</v>
      </c>
      <c r="H4992" s="2508">
        <v>133.0</v>
      </c>
      <c r="I4992" s="2508">
        <v>272.0</v>
      </c>
      <c r="J4992" s="2508">
        <v>126.0</v>
      </c>
      <c r="K4992" s="2510">
        <v>46421.0</v>
      </c>
      <c r="L4992" s="2510">
        <v>2443.0</v>
      </c>
      <c r="M4992" s="2508">
        <v>133.0</v>
      </c>
      <c r="N4992" s="2508">
        <v>12.0</v>
      </c>
      <c r="O4992" s="2508">
        <v>19.0</v>
      </c>
      <c r="P4992" s="2508">
        <v>0.3</v>
      </c>
    </row>
    <row r="4993">
      <c r="A4993" s="2505" t="s">
        <v>46</v>
      </c>
      <c r="B4993" s="2505" t="s">
        <v>783</v>
      </c>
      <c r="C4993" s="2506">
        <v>45509.625</v>
      </c>
      <c r="D4993" s="2506">
        <v>45512.583333333336</v>
      </c>
      <c r="E4993" s="2508">
        <v>71.0</v>
      </c>
      <c r="F4993" s="2508" t="s">
        <v>742</v>
      </c>
      <c r="G4993" s="2508">
        <v>2.0</v>
      </c>
      <c r="H4993" s="2508">
        <v>123.0</v>
      </c>
      <c r="I4993" s="2508">
        <v>313.0</v>
      </c>
      <c r="J4993" s="2508">
        <v>120.0</v>
      </c>
      <c r="K4993" s="2510">
        <v>49244.0</v>
      </c>
      <c r="L4993" s="2510">
        <v>2345.0</v>
      </c>
      <c r="M4993" s="2508">
        <v>138.0</v>
      </c>
      <c r="N4993" s="2508">
        <v>11.0</v>
      </c>
      <c r="O4993" s="2508">
        <v>21.0</v>
      </c>
      <c r="P4993" s="2508">
        <v>0.3</v>
      </c>
    </row>
    <row r="4994">
      <c r="A4994" s="2505" t="s">
        <v>45</v>
      </c>
      <c r="B4994" s="2505" t="s">
        <v>783</v>
      </c>
      <c r="C4994" s="2506">
        <v>45516.625</v>
      </c>
      <c r="D4994" s="2506">
        <v>45519.583333333336</v>
      </c>
      <c r="E4994" s="2508">
        <v>71.0</v>
      </c>
      <c r="F4994" s="2508" t="s">
        <v>742</v>
      </c>
      <c r="G4994" s="2508">
        <v>3.0</v>
      </c>
      <c r="H4994" s="2508">
        <v>33.0</v>
      </c>
      <c r="I4994" s="2508">
        <v>717.0</v>
      </c>
      <c r="J4994" s="2508">
        <v>53.0</v>
      </c>
      <c r="K4994" s="2510">
        <v>191858.0</v>
      </c>
      <c r="L4994" s="2510">
        <v>8721.0</v>
      </c>
      <c r="M4994" s="2508">
        <v>35.0</v>
      </c>
      <c r="N4994" s="2508">
        <v>41.0</v>
      </c>
      <c r="O4994" s="2508">
        <v>22.0</v>
      </c>
      <c r="P4994" s="2508">
        <v>0.3</v>
      </c>
    </row>
    <row r="4995">
      <c r="A4995" s="2505" t="s">
        <v>44</v>
      </c>
      <c r="B4995" s="2505" t="s">
        <v>783</v>
      </c>
      <c r="C4995" s="2506">
        <v>45523.625</v>
      </c>
      <c r="D4995" s="2506">
        <v>45526.583333333336</v>
      </c>
      <c r="E4995" s="2508">
        <v>71.0</v>
      </c>
      <c r="F4995" s="2508" t="s">
        <v>742</v>
      </c>
      <c r="G4995" s="2508">
        <v>5.0</v>
      </c>
      <c r="H4995" s="2508">
        <v>163.0</v>
      </c>
      <c r="I4995" s="2508">
        <v>99.0</v>
      </c>
      <c r="J4995" s="2508">
        <v>151.0</v>
      </c>
      <c r="K4995" s="2510">
        <v>19363.0</v>
      </c>
      <c r="L4995" s="2510">
        <v>968.0</v>
      </c>
      <c r="M4995" s="2508">
        <v>169.0</v>
      </c>
      <c r="N4995" s="2508">
        <v>5.0</v>
      </c>
      <c r="O4995" s="2508">
        <v>20.0</v>
      </c>
      <c r="P4995" s="2508">
        <v>0.3</v>
      </c>
    </row>
    <row r="4996">
      <c r="A4996" s="2505" t="s">
        <v>43</v>
      </c>
      <c r="B4996" s="2505" t="s">
        <v>783</v>
      </c>
      <c r="C4996" s="2506">
        <v>45530.625</v>
      </c>
      <c r="D4996" s="2506">
        <v>45533.583333333336</v>
      </c>
      <c r="E4996" s="2508">
        <v>71.0</v>
      </c>
      <c r="F4996" s="2508" t="s">
        <v>742</v>
      </c>
      <c r="G4996" s="2508">
        <v>2.0</v>
      </c>
      <c r="H4996" s="2508">
        <v>24.0</v>
      </c>
      <c r="I4996" s="2508">
        <v>762.0</v>
      </c>
      <c r="J4996" s="2508">
        <v>49.0</v>
      </c>
      <c r="K4996" s="2510">
        <v>266470.0</v>
      </c>
      <c r="L4996" s="2510">
        <v>20498.0</v>
      </c>
      <c r="M4996" s="2508">
        <v>11.0</v>
      </c>
      <c r="N4996" s="2508">
        <v>95.0</v>
      </c>
      <c r="O4996" s="2508">
        <v>13.0</v>
      </c>
      <c r="P4996" s="2508">
        <v>0.2</v>
      </c>
    </row>
    <row r="4997">
      <c r="A4997" s="2505" t="s">
        <v>42</v>
      </c>
      <c r="B4997" s="2505" t="s">
        <v>783</v>
      </c>
      <c r="C4997" s="2506">
        <v>45537.708333333336</v>
      </c>
      <c r="D4997" s="2506">
        <v>45540.666666666664</v>
      </c>
      <c r="E4997" s="2508">
        <v>71.0</v>
      </c>
      <c r="F4997" s="2508" t="s">
        <v>742</v>
      </c>
      <c r="G4997" s="2508">
        <v>6.0</v>
      </c>
      <c r="H4997" s="2508">
        <v>81.0</v>
      </c>
      <c r="I4997" s="2508">
        <v>517.0</v>
      </c>
      <c r="J4997" s="2508">
        <v>109.0</v>
      </c>
      <c r="K4997" s="2510">
        <v>94330.0</v>
      </c>
      <c r="L4997" s="2510">
        <v>13476.0</v>
      </c>
      <c r="M4997" s="2508">
        <v>28.0</v>
      </c>
      <c r="N4997" s="2508">
        <v>63.0</v>
      </c>
      <c r="O4997" s="2508">
        <v>7.0</v>
      </c>
      <c r="P4997" s="2508">
        <v>0.1</v>
      </c>
    </row>
    <row r="4998">
      <c r="A4998" s="2505" t="s">
        <v>41</v>
      </c>
      <c r="B4998" s="2505" t="s">
        <v>783</v>
      </c>
      <c r="C4998" s="2506">
        <v>45544.708333333336</v>
      </c>
      <c r="D4998" s="2506">
        <v>45547.583333333336</v>
      </c>
      <c r="E4998" s="2508">
        <v>69.0</v>
      </c>
      <c r="F4998" s="2508" t="s">
        <v>742</v>
      </c>
      <c r="G4998" s="2508">
        <v>3.0</v>
      </c>
      <c r="H4998" s="2508">
        <v>149.0</v>
      </c>
      <c r="I4998" s="2508">
        <v>214.0</v>
      </c>
      <c r="J4998" s="2508">
        <v>146.0</v>
      </c>
      <c r="K4998" s="2510">
        <v>25976.0</v>
      </c>
      <c r="L4998" s="2510">
        <v>2598.0</v>
      </c>
      <c r="M4998" s="2508">
        <v>133.0</v>
      </c>
      <c r="N4998" s="2508">
        <v>12.0</v>
      </c>
      <c r="O4998" s="2508">
        <v>10.0</v>
      </c>
      <c r="P4998" s="2508">
        <v>0.1</v>
      </c>
    </row>
    <row r="4999">
      <c r="A4999" s="2505" t="s">
        <v>40</v>
      </c>
      <c r="B4999" s="2505" t="s">
        <v>783</v>
      </c>
      <c r="C4999" s="2506">
        <v>45551.708333333336</v>
      </c>
      <c r="D4999" s="2506">
        <v>45554.583333333336</v>
      </c>
      <c r="E4999" s="2508">
        <v>69.0</v>
      </c>
      <c r="F4999" s="2508" t="s">
        <v>742</v>
      </c>
      <c r="G4999" s="2508">
        <v>4.0</v>
      </c>
      <c r="H4999" s="2508">
        <v>153.0</v>
      </c>
      <c r="I4999" s="2508">
        <v>150.0</v>
      </c>
      <c r="J4999" s="2508">
        <v>150.0</v>
      </c>
      <c r="K4999" s="2510">
        <v>16719.0</v>
      </c>
      <c r="L4999" s="2510">
        <v>1194.0</v>
      </c>
      <c r="M4999" s="2508">
        <v>158.0</v>
      </c>
      <c r="N4999" s="2508">
        <v>6.0</v>
      </c>
      <c r="O4999" s="2508">
        <v>14.0</v>
      </c>
      <c r="P4999" s="2508">
        <v>0.2</v>
      </c>
    </row>
    <row r="5000">
      <c r="A5000" s="2505" t="s">
        <v>39</v>
      </c>
      <c r="B5000" s="2505" t="s">
        <v>783</v>
      </c>
      <c r="C5000" s="2506">
        <v>45558.708333333336</v>
      </c>
      <c r="D5000" s="2506">
        <v>45561.583333333336</v>
      </c>
      <c r="E5000" s="2508">
        <v>69.0</v>
      </c>
      <c r="F5000" s="2508" t="s">
        <v>742</v>
      </c>
      <c r="G5000" s="2508">
        <v>2.0</v>
      </c>
      <c r="H5000" s="2508">
        <v>2.0</v>
      </c>
      <c r="I5000" s="2508">
        <v>969.0</v>
      </c>
      <c r="J5000" s="2508">
        <v>4.0</v>
      </c>
      <c r="K5000" s="2510">
        <v>3969032.0</v>
      </c>
      <c r="L5000" s="2510">
        <v>283502.0</v>
      </c>
      <c r="M5000" s="2508">
        <v>1.0</v>
      </c>
      <c r="N5000" s="2508">
        <v>1318.0</v>
      </c>
      <c r="O5000" s="2508">
        <v>14.0</v>
      </c>
      <c r="P5000" s="2508">
        <v>0.2</v>
      </c>
    </row>
    <row r="5001">
      <c r="A5001" s="2505" t="s">
        <v>38</v>
      </c>
      <c r="B5001" s="2505" t="s">
        <v>783</v>
      </c>
      <c r="C5001" s="2506">
        <v>45565.708333333336</v>
      </c>
      <c r="D5001" s="2506">
        <v>45568.583333333336</v>
      </c>
      <c r="E5001" s="2508">
        <v>69.0</v>
      </c>
      <c r="F5001" s="2508" t="s">
        <v>742</v>
      </c>
      <c r="G5001" s="2508">
        <v>7.0</v>
      </c>
      <c r="H5001" s="2508">
        <v>151.0</v>
      </c>
      <c r="I5001" s="2508">
        <v>156.0</v>
      </c>
      <c r="J5001" s="2508">
        <v>148.0</v>
      </c>
      <c r="K5001" s="2510">
        <v>27483.0</v>
      </c>
      <c r="L5001" s="2510">
        <v>2290.0</v>
      </c>
      <c r="M5001" s="2508">
        <v>138.0</v>
      </c>
      <c r="N5001" s="2508">
        <v>11.0</v>
      </c>
      <c r="O5001" s="2508">
        <v>12.0</v>
      </c>
      <c r="P5001" s="2508">
        <v>0.2</v>
      </c>
    </row>
    <row r="5002">
      <c r="A5002" s="2505" t="s">
        <v>37</v>
      </c>
      <c r="B5002" s="2505" t="s">
        <v>783</v>
      </c>
      <c r="C5002" s="2506">
        <v>45572.625</v>
      </c>
      <c r="D5002" s="2506">
        <v>45575.583333333336</v>
      </c>
      <c r="E5002" s="2508">
        <v>71.0</v>
      </c>
      <c r="F5002" s="2508" t="s">
        <v>742</v>
      </c>
      <c r="G5002" s="2508">
        <v>2.0</v>
      </c>
      <c r="H5002" s="2508">
        <v>150.0</v>
      </c>
      <c r="I5002" s="2508">
        <v>228.0</v>
      </c>
      <c r="J5002" s="2508">
        <v>158.0</v>
      </c>
      <c r="K5002" s="2510">
        <v>31929.0</v>
      </c>
      <c r="L5002" s="2510">
        <v>4561.0</v>
      </c>
      <c r="M5002" s="2508">
        <v>102.0</v>
      </c>
      <c r="N5002" s="2508">
        <v>21.0</v>
      </c>
      <c r="O5002" s="2508">
        <v>7.0</v>
      </c>
      <c r="P5002" s="2508">
        <v>0.1</v>
      </c>
    </row>
    <row r="5003">
      <c r="A5003" s="2505" t="s">
        <v>36</v>
      </c>
      <c r="B5003" s="2505" t="s">
        <v>783</v>
      </c>
      <c r="C5003" s="2506">
        <v>45579.625</v>
      </c>
      <c r="D5003" s="2506">
        <v>45582.583333333336</v>
      </c>
      <c r="E5003" s="2508">
        <v>71.0</v>
      </c>
      <c r="F5003" s="2508" t="s">
        <v>742</v>
      </c>
      <c r="G5003" s="2508">
        <v>2.0</v>
      </c>
      <c r="H5003" s="2508">
        <v>153.0</v>
      </c>
      <c r="I5003" s="2508">
        <v>210.0</v>
      </c>
      <c r="J5003" s="2508">
        <v>148.0</v>
      </c>
      <c r="K5003" s="2510">
        <v>48359.0</v>
      </c>
      <c r="L5003" s="2510">
        <v>1934.0</v>
      </c>
      <c r="M5003" s="2508">
        <v>161.0</v>
      </c>
      <c r="N5003" s="2508">
        <v>9.0</v>
      </c>
      <c r="O5003" s="2508">
        <v>25.0</v>
      </c>
      <c r="P5003" s="2508">
        <v>0.4</v>
      </c>
    </row>
    <row r="5004">
      <c r="A5004" s="2505" t="s">
        <v>35</v>
      </c>
      <c r="B5004" s="2505" t="s">
        <v>783</v>
      </c>
      <c r="C5004" s="2506">
        <v>45586.625</v>
      </c>
      <c r="D5004" s="2506">
        <v>45589.583333333336</v>
      </c>
      <c r="E5004" s="2508">
        <v>71.0</v>
      </c>
      <c r="F5004" s="2508" t="s">
        <v>742</v>
      </c>
      <c r="G5004" s="2508">
        <v>1.0</v>
      </c>
      <c r="H5004" s="2508">
        <v>160.0</v>
      </c>
      <c r="I5004" s="2508">
        <v>78.0</v>
      </c>
      <c r="J5004" s="2508">
        <v>155.0</v>
      </c>
      <c r="K5004" s="2510">
        <v>22723.0</v>
      </c>
      <c r="L5004" s="2510">
        <v>1748.0</v>
      </c>
      <c r="M5004" s="2508">
        <v>159.0</v>
      </c>
      <c r="N5004" s="2508">
        <v>8.0</v>
      </c>
      <c r="O5004" s="2508">
        <v>13.0</v>
      </c>
      <c r="P5004" s="2508">
        <v>0.2</v>
      </c>
    </row>
    <row r="5005">
      <c r="A5005" s="2505" t="s">
        <v>34</v>
      </c>
      <c r="B5005" s="2505" t="s">
        <v>783</v>
      </c>
      <c r="C5005" s="2506">
        <v>45593.583333333336</v>
      </c>
      <c r="D5005" s="2506">
        <v>45596.583333333336</v>
      </c>
      <c r="E5005" s="2508">
        <v>72.0</v>
      </c>
      <c r="F5005" s="2508" t="s">
        <v>742</v>
      </c>
      <c r="G5005" s="2508">
        <v>1.0</v>
      </c>
      <c r="H5005" s="2508">
        <v>7.0</v>
      </c>
      <c r="I5005" s="2508">
        <v>900.0</v>
      </c>
      <c r="J5005" s="2508">
        <v>22.0</v>
      </c>
      <c r="K5005" s="2510">
        <v>917094.0</v>
      </c>
      <c r="L5005" s="2510">
        <v>83372.0</v>
      </c>
      <c r="M5005" s="2508">
        <v>1.0</v>
      </c>
      <c r="N5005" s="2508">
        <v>381.0</v>
      </c>
      <c r="O5005" s="2508">
        <v>11.0</v>
      </c>
      <c r="P5005" s="2508">
        <v>0.2</v>
      </c>
    </row>
    <row r="5006">
      <c r="A5006" s="2505" t="s">
        <v>33</v>
      </c>
      <c r="B5006" s="2505" t="s">
        <v>783</v>
      </c>
      <c r="C5006" s="2506">
        <v>45600.583333333336</v>
      </c>
      <c r="D5006" s="2506">
        <v>45603.583333333336</v>
      </c>
      <c r="E5006" s="2508">
        <v>72.0</v>
      </c>
      <c r="F5006" s="2508" t="s">
        <v>742</v>
      </c>
      <c r="G5006" s="2508">
        <v>7.0</v>
      </c>
      <c r="H5006" s="2508">
        <v>154.0</v>
      </c>
      <c r="I5006" s="2508">
        <v>194.0</v>
      </c>
      <c r="J5006" s="2508">
        <v>146.0</v>
      </c>
      <c r="K5006" s="2510">
        <v>50508.0</v>
      </c>
      <c r="L5006" s="2510">
        <v>1943.0</v>
      </c>
      <c r="M5006" s="2508">
        <v>158.0</v>
      </c>
      <c r="N5006" s="2508">
        <v>9.0</v>
      </c>
      <c r="O5006" s="2508">
        <v>26.0</v>
      </c>
      <c r="P5006" s="2508">
        <v>0.4</v>
      </c>
    </row>
    <row r="5007">
      <c r="A5007" s="2505" t="s">
        <v>32</v>
      </c>
      <c r="B5007" s="2505" t="s">
        <v>783</v>
      </c>
      <c r="C5007" s="2506">
        <v>45607.583333333336</v>
      </c>
      <c r="D5007" s="2506">
        <v>45610.583333333336</v>
      </c>
      <c r="E5007" s="2508">
        <v>72.0</v>
      </c>
      <c r="F5007" s="2508" t="s">
        <v>742</v>
      </c>
      <c r="G5007" s="2508">
        <v>2.0</v>
      </c>
      <c r="H5007" s="2508">
        <v>135.0</v>
      </c>
      <c r="I5007" s="2508">
        <v>294.0</v>
      </c>
      <c r="J5007" s="2508">
        <v>150.0</v>
      </c>
      <c r="K5007" s="2510">
        <v>63843.0</v>
      </c>
      <c r="L5007" s="2510">
        <v>5804.0</v>
      </c>
      <c r="M5007" s="2508">
        <v>80.0</v>
      </c>
      <c r="N5007" s="2508">
        <v>27.0</v>
      </c>
      <c r="O5007" s="2508">
        <v>11.0</v>
      </c>
      <c r="P5007" s="2508">
        <v>0.2</v>
      </c>
    </row>
    <row r="5008">
      <c r="A5008" s="2505" t="s">
        <v>31</v>
      </c>
      <c r="B5008" s="2505" t="s">
        <v>783</v>
      </c>
      <c r="C5008" s="2506">
        <v>45614.583333333336</v>
      </c>
      <c r="D5008" s="2506">
        <v>45617.583333333336</v>
      </c>
      <c r="E5008" s="2508">
        <v>72.0</v>
      </c>
      <c r="F5008" s="2508" t="s">
        <v>742</v>
      </c>
      <c r="G5008" s="2508">
        <v>2.0</v>
      </c>
      <c r="H5008" s="2508">
        <v>66.0</v>
      </c>
      <c r="I5008" s="2508">
        <v>616.0</v>
      </c>
      <c r="J5008" s="2508">
        <v>102.0</v>
      </c>
      <c r="K5008" s="2510">
        <v>187528.0</v>
      </c>
      <c r="L5008" s="2510">
        <v>62509.0</v>
      </c>
      <c r="M5008" s="2508">
        <v>3.0</v>
      </c>
      <c r="N5008" s="2508">
        <v>286.0</v>
      </c>
      <c r="O5008" s="2508">
        <v>3.0</v>
      </c>
      <c r="P5008" s="2508">
        <v>0.0</v>
      </c>
    </row>
    <row r="5009">
      <c r="A5009" s="2505" t="s">
        <v>30</v>
      </c>
      <c r="B5009" s="2505" t="s">
        <v>783</v>
      </c>
      <c r="C5009" s="2506">
        <v>45621.583333333336</v>
      </c>
      <c r="D5009" s="2506">
        <v>45624.583333333336</v>
      </c>
      <c r="E5009" s="2508">
        <v>72.0</v>
      </c>
      <c r="F5009" s="2508" t="s">
        <v>742</v>
      </c>
      <c r="G5009" s="2508">
        <v>5.0</v>
      </c>
      <c r="H5009" s="2508">
        <v>163.0</v>
      </c>
      <c r="I5009" s="2508">
        <v>120.0</v>
      </c>
      <c r="J5009" s="2508">
        <v>158.0</v>
      </c>
      <c r="K5009" s="2510">
        <v>22536.0</v>
      </c>
      <c r="L5009" s="2510">
        <v>2049.0</v>
      </c>
      <c r="M5009" s="2508">
        <v>156.0</v>
      </c>
      <c r="N5009" s="2508">
        <v>9.0</v>
      </c>
      <c r="O5009" s="2508">
        <v>11.0</v>
      </c>
      <c r="P5009" s="2508">
        <v>0.2</v>
      </c>
    </row>
    <row r="5010">
      <c r="A5010" s="2505" t="s">
        <v>29</v>
      </c>
      <c r="B5010" s="2505" t="s">
        <v>783</v>
      </c>
      <c r="C5010" s="2506">
        <v>45628.583333333336</v>
      </c>
      <c r="D5010" s="2506">
        <v>45631.583333333336</v>
      </c>
      <c r="E5010" s="2508">
        <v>72.0</v>
      </c>
      <c r="F5010" s="2508" t="s">
        <v>742</v>
      </c>
      <c r="G5010" s="2508">
        <v>1.0</v>
      </c>
      <c r="H5010" s="2508">
        <v>160.0</v>
      </c>
      <c r="I5010" s="2508">
        <v>155.0</v>
      </c>
      <c r="J5010" s="2508">
        <v>153.0</v>
      </c>
      <c r="K5010" s="2510">
        <v>45811.0</v>
      </c>
      <c r="L5010" s="2510">
        <v>2291.0</v>
      </c>
      <c r="M5010" s="2508">
        <v>156.0</v>
      </c>
      <c r="N5010" s="2508">
        <v>10.0</v>
      </c>
      <c r="O5010" s="2508">
        <v>20.0</v>
      </c>
      <c r="P5010" s="2508">
        <v>0.3</v>
      </c>
    </row>
    <row r="5011">
      <c r="A5011" s="2505" t="s">
        <v>28</v>
      </c>
      <c r="B5011" s="2505" t="s">
        <v>783</v>
      </c>
      <c r="C5011" s="2506">
        <v>45635.583333333336</v>
      </c>
      <c r="D5011" s="2506">
        <v>45638.583333333336</v>
      </c>
      <c r="E5011" s="2508">
        <v>72.0</v>
      </c>
      <c r="F5011" s="2508" t="s">
        <v>742</v>
      </c>
      <c r="G5011" s="2508">
        <v>1.0</v>
      </c>
      <c r="H5011" s="2508">
        <v>132.0</v>
      </c>
      <c r="I5011" s="2508">
        <v>296.0</v>
      </c>
      <c r="J5011" s="2508">
        <v>139.0</v>
      </c>
      <c r="K5011" s="2510">
        <v>50181.0</v>
      </c>
      <c r="L5011" s="2510">
        <v>6273.0</v>
      </c>
      <c r="M5011" s="2508">
        <v>97.0</v>
      </c>
      <c r="N5011" s="2508">
        <v>29.0</v>
      </c>
      <c r="O5011" s="2508">
        <v>8.0</v>
      </c>
      <c r="P5011" s="2508">
        <v>0.1</v>
      </c>
    </row>
    <row r="5012">
      <c r="A5012" s="2505" t="s">
        <v>27</v>
      </c>
      <c r="B5012" s="2505" t="s">
        <v>783</v>
      </c>
      <c r="C5012" s="2506">
        <v>45642.583333333336</v>
      </c>
      <c r="D5012" s="2506">
        <v>45645.583333333336</v>
      </c>
      <c r="E5012" s="2508">
        <v>72.0</v>
      </c>
      <c r="F5012" s="2508" t="s">
        <v>742</v>
      </c>
      <c r="G5012" s="2508">
        <v>2.0</v>
      </c>
      <c r="H5012" s="2508">
        <v>22.0</v>
      </c>
      <c r="I5012" s="2508">
        <v>826.0</v>
      </c>
      <c r="J5012" s="2508">
        <v>32.0</v>
      </c>
      <c r="K5012" s="2510">
        <v>777679.0</v>
      </c>
      <c r="L5012" s="2510">
        <v>97210.0</v>
      </c>
      <c r="M5012" s="2508">
        <v>3.0</v>
      </c>
      <c r="N5012" s="2508">
        <v>444.0</v>
      </c>
      <c r="O5012" s="2508">
        <v>8.0</v>
      </c>
      <c r="P5012" s="2508">
        <v>0.1</v>
      </c>
    </row>
    <row r="5013">
      <c r="A5013" s="2505" t="s">
        <v>26</v>
      </c>
      <c r="B5013" s="2505" t="s">
        <v>783</v>
      </c>
      <c r="C5013" s="2506">
        <v>45649.583333333336</v>
      </c>
      <c r="D5013" s="2506">
        <v>45652.583333333336</v>
      </c>
      <c r="E5013" s="2508">
        <v>72.0</v>
      </c>
      <c r="F5013" s="2508" t="s">
        <v>742</v>
      </c>
      <c r="G5013" s="2508">
        <v>6.0</v>
      </c>
      <c r="H5013" s="2508">
        <v>162.0</v>
      </c>
      <c r="I5013" s="2508">
        <v>45.0</v>
      </c>
      <c r="J5013" s="2508">
        <v>157.0</v>
      </c>
      <c r="K5013" s="2510">
        <v>6258.0</v>
      </c>
      <c r="L5013" s="2510">
        <v>1043.0</v>
      </c>
      <c r="M5013" s="2508">
        <v>163.0</v>
      </c>
      <c r="N5013" s="2508">
        <v>5.0</v>
      </c>
      <c r="O5013" s="2508">
        <v>6.0</v>
      </c>
      <c r="P5013" s="2508">
        <v>0.1</v>
      </c>
    </row>
    <row r="5014">
      <c r="A5014" s="2505" t="s">
        <v>25</v>
      </c>
      <c r="B5014" s="2505" t="s">
        <v>783</v>
      </c>
      <c r="C5014" s="2506">
        <v>45656.583333333336</v>
      </c>
      <c r="D5014" s="2506">
        <v>45659.583333333336</v>
      </c>
      <c r="E5014" s="2508">
        <v>72.0</v>
      </c>
      <c r="F5014" s="2508" t="s">
        <v>742</v>
      </c>
      <c r="G5014" s="2508">
        <v>1.0</v>
      </c>
      <c r="H5014" s="2508">
        <v>10.0</v>
      </c>
      <c r="I5014" s="2508">
        <v>885.0</v>
      </c>
      <c r="J5014" s="2508">
        <v>20.0</v>
      </c>
      <c r="K5014" s="2510">
        <v>692263.0</v>
      </c>
      <c r="L5014" s="2510">
        <v>346132.0</v>
      </c>
      <c r="M5014" s="2508">
        <v>1.0</v>
      </c>
      <c r="N5014" s="2508">
        <v>1581.0</v>
      </c>
      <c r="O5014" s="2508">
        <v>2.0</v>
      </c>
      <c r="P5014" s="2508">
        <v>0.0</v>
      </c>
    </row>
    <row r="5015">
      <c r="A5015" s="2505" t="s">
        <v>24</v>
      </c>
      <c r="B5015" s="2505" t="s">
        <v>783</v>
      </c>
      <c r="C5015" s="2506">
        <v>45663.583333333336</v>
      </c>
      <c r="D5015" s="2506">
        <v>45666.583333333336</v>
      </c>
      <c r="E5015" s="2508">
        <v>72.0</v>
      </c>
      <c r="F5015" s="2508" t="s">
        <v>742</v>
      </c>
      <c r="G5015" s="2508">
        <v>7.0</v>
      </c>
      <c r="H5015" s="2508">
        <v>158.0</v>
      </c>
      <c r="I5015" s="2508">
        <v>126.0</v>
      </c>
      <c r="J5015" s="2508">
        <v>148.0</v>
      </c>
      <c r="K5015" s="2510">
        <v>18706.0</v>
      </c>
      <c r="L5015" s="2510">
        <v>1871.0</v>
      </c>
      <c r="M5015" s="2508">
        <v>155.0</v>
      </c>
      <c r="N5015" s="2508">
        <v>9.0</v>
      </c>
      <c r="O5015" s="2508">
        <v>10.0</v>
      </c>
      <c r="P5015" s="2508">
        <v>0.1</v>
      </c>
    </row>
    <row r="5016">
      <c r="A5016" s="2505" t="s">
        <v>23</v>
      </c>
      <c r="B5016" s="2505" t="s">
        <v>783</v>
      </c>
      <c r="C5016" s="2506">
        <v>45670.583333333336</v>
      </c>
      <c r="D5016" s="2506">
        <v>45673.583333333336</v>
      </c>
      <c r="E5016" s="2508">
        <v>72.0</v>
      </c>
      <c r="F5016" s="2508" t="s">
        <v>742</v>
      </c>
      <c r="G5016" s="2508">
        <v>3.0</v>
      </c>
      <c r="H5016" s="2508">
        <v>163.0</v>
      </c>
      <c r="I5016" s="2508">
        <v>70.0</v>
      </c>
      <c r="J5016" s="2508">
        <v>160.0</v>
      </c>
      <c r="K5016" s="2510">
        <v>11098.0</v>
      </c>
      <c r="L5016" s="2510">
        <v>1233.0</v>
      </c>
      <c r="M5016" s="2508">
        <v>163.0</v>
      </c>
      <c r="N5016" s="2508">
        <v>6.0</v>
      </c>
      <c r="O5016" s="2508">
        <v>9.0</v>
      </c>
      <c r="P5016" s="2508">
        <v>0.1</v>
      </c>
    </row>
    <row r="5017">
      <c r="A5017" s="2505" t="s">
        <v>22</v>
      </c>
      <c r="B5017" s="2505" t="s">
        <v>783</v>
      </c>
      <c r="C5017" s="2506">
        <v>45677.583333333336</v>
      </c>
      <c r="D5017" s="2506">
        <v>45680.583333333336</v>
      </c>
      <c r="E5017" s="2508">
        <v>72.0</v>
      </c>
      <c r="F5017" s="2508" t="s">
        <v>742</v>
      </c>
      <c r="G5017" s="2508">
        <v>1.0</v>
      </c>
      <c r="H5017" s="2508">
        <v>129.0</v>
      </c>
      <c r="I5017" s="2508">
        <v>298.0</v>
      </c>
      <c r="J5017" s="2508">
        <v>135.0</v>
      </c>
      <c r="K5017" s="2510">
        <v>69915.0</v>
      </c>
      <c r="L5017" s="2510">
        <v>5378.0</v>
      </c>
      <c r="M5017" s="2508">
        <v>101.0</v>
      </c>
      <c r="N5017" s="2508">
        <v>25.0</v>
      </c>
      <c r="O5017" s="2508">
        <v>13.0</v>
      </c>
      <c r="P5017" s="2508">
        <v>0.2</v>
      </c>
    </row>
    <row r="5018">
      <c r="A5018" s="2505" t="s">
        <v>21</v>
      </c>
      <c r="B5018" s="2505" t="s">
        <v>783</v>
      </c>
      <c r="C5018" s="2506">
        <v>45684.583333333336</v>
      </c>
      <c r="D5018" s="2506">
        <v>45687.583333333336</v>
      </c>
      <c r="E5018" s="2508">
        <v>72.0</v>
      </c>
      <c r="F5018" s="2508" t="s">
        <v>742</v>
      </c>
      <c r="G5018" s="2508">
        <v>2.0</v>
      </c>
      <c r="H5018" s="2508">
        <v>165.0</v>
      </c>
      <c r="I5018" s="2508">
        <v>68.0</v>
      </c>
      <c r="J5018" s="2508">
        <v>164.0</v>
      </c>
      <c r="K5018" s="2510">
        <v>14140.0</v>
      </c>
      <c r="L5018" s="2510">
        <v>1768.0</v>
      </c>
      <c r="M5018" s="2508">
        <v>161.0</v>
      </c>
      <c r="N5018" s="2508">
        <v>8.0</v>
      </c>
      <c r="O5018" s="2508">
        <v>8.0</v>
      </c>
      <c r="P5018" s="2508">
        <v>0.1</v>
      </c>
    </row>
    <row r="5019">
      <c r="A5019" s="2505" t="s">
        <v>20</v>
      </c>
      <c r="B5019" s="2505" t="s">
        <v>783</v>
      </c>
      <c r="C5019" s="2506">
        <v>45691.583333333336</v>
      </c>
      <c r="D5019" s="2506">
        <v>45694.583333333336</v>
      </c>
      <c r="E5019" s="2508">
        <v>72.0</v>
      </c>
      <c r="F5019" s="2508" t="s">
        <v>742</v>
      </c>
      <c r="G5019" s="2508">
        <v>1.0</v>
      </c>
      <c r="H5019" s="2508">
        <v>167.0</v>
      </c>
      <c r="I5019" s="2508">
        <v>39.0</v>
      </c>
      <c r="J5019" s="2508">
        <v>165.0</v>
      </c>
      <c r="K5019" s="2510">
        <v>11729.0</v>
      </c>
      <c r="L5019" s="2510">
        <v>1303.0</v>
      </c>
      <c r="M5019" s="2508">
        <v>165.0</v>
      </c>
      <c r="N5019" s="2508">
        <v>6.0</v>
      </c>
      <c r="O5019" s="2508">
        <v>9.0</v>
      </c>
      <c r="P5019" s="2508">
        <v>0.1</v>
      </c>
    </row>
    <row r="5020">
      <c r="A5020" s="2505" t="s">
        <v>19</v>
      </c>
      <c r="B5020" s="2505" t="s">
        <v>783</v>
      </c>
      <c r="C5020" s="2506">
        <v>45698.583333333336</v>
      </c>
      <c r="D5020" s="2506">
        <v>45701.583333333336</v>
      </c>
      <c r="E5020" s="2508">
        <v>72.0</v>
      </c>
      <c r="F5020" s="2508" t="s">
        <v>742</v>
      </c>
      <c r="G5020" s="2508">
        <v>1.0</v>
      </c>
      <c r="H5020" s="2508">
        <v>143.0</v>
      </c>
      <c r="I5020" s="2508">
        <v>185.0</v>
      </c>
      <c r="J5020" s="2508">
        <v>141.0</v>
      </c>
      <c r="K5020" s="2510">
        <v>26003.0</v>
      </c>
      <c r="L5020" s="2510">
        <v>3250.0</v>
      </c>
      <c r="M5020" s="2508">
        <v>121.0</v>
      </c>
      <c r="N5020" s="2508">
        <v>15.0</v>
      </c>
      <c r="O5020" s="2508">
        <v>8.0</v>
      </c>
      <c r="P5020" s="2508">
        <v>0.1</v>
      </c>
    </row>
    <row r="5021">
      <c r="A5021" s="2505" t="s">
        <v>18</v>
      </c>
      <c r="B5021" s="2505" t="s">
        <v>783</v>
      </c>
      <c r="C5021" s="2506">
        <v>45705.583333333336</v>
      </c>
      <c r="D5021" s="2506">
        <v>45708.583333333336</v>
      </c>
      <c r="E5021" s="2508">
        <v>72.0</v>
      </c>
      <c r="F5021" s="2508" t="s">
        <v>742</v>
      </c>
      <c r="G5021" s="2508">
        <v>2.0</v>
      </c>
      <c r="H5021" s="2508">
        <v>70.0</v>
      </c>
      <c r="I5021" s="2508">
        <v>559.0</v>
      </c>
      <c r="J5021" s="2508">
        <v>84.0</v>
      </c>
      <c r="K5021" s="2510">
        <v>199086.0</v>
      </c>
      <c r="L5021" s="2510">
        <v>13272.0</v>
      </c>
      <c r="M5021" s="2508">
        <v>49.0</v>
      </c>
      <c r="N5021" s="2508">
        <v>61.0</v>
      </c>
      <c r="O5021" s="2508">
        <v>15.0</v>
      </c>
      <c r="P5021" s="2508">
        <v>0.2</v>
      </c>
    </row>
    <row r="5022">
      <c r="A5022" s="2505" t="s">
        <v>17</v>
      </c>
      <c r="B5022" s="2505" t="s">
        <v>783</v>
      </c>
      <c r="C5022" s="2506">
        <v>45712.583333333336</v>
      </c>
      <c r="D5022" s="2506">
        <v>45715.583333333336</v>
      </c>
      <c r="E5022" s="2508">
        <v>72.0</v>
      </c>
      <c r="F5022" s="2508" t="s">
        <v>742</v>
      </c>
      <c r="G5022" s="2508">
        <v>4.0</v>
      </c>
      <c r="H5022" s="2508">
        <v>155.0</v>
      </c>
      <c r="I5022" s="2508">
        <v>114.0</v>
      </c>
      <c r="J5022" s="2508">
        <v>151.0</v>
      </c>
      <c r="K5022" s="2510">
        <v>19147.0</v>
      </c>
      <c r="L5022" s="2510">
        <v>1368.0</v>
      </c>
      <c r="M5022" s="2508">
        <v>156.0</v>
      </c>
      <c r="N5022" s="2508">
        <v>6.0</v>
      </c>
      <c r="O5022" s="2508">
        <v>14.0</v>
      </c>
      <c r="P5022" s="2508">
        <v>0.2</v>
      </c>
    </row>
    <row r="5023">
      <c r="A5023" s="2505" t="s">
        <v>16</v>
      </c>
      <c r="B5023" s="2505" t="s">
        <v>783</v>
      </c>
      <c r="C5023" s="2506">
        <v>45719.583333333336</v>
      </c>
      <c r="D5023" s="2506">
        <v>45722.583333333336</v>
      </c>
      <c r="E5023" s="2508">
        <v>72.0</v>
      </c>
      <c r="F5023" s="2508" t="s">
        <v>742</v>
      </c>
      <c r="G5023" s="2508">
        <v>2.0</v>
      </c>
      <c r="H5023" s="2508">
        <v>160.0</v>
      </c>
      <c r="I5023" s="2508">
        <v>30.0</v>
      </c>
      <c r="J5023" s="2508">
        <v>160.0</v>
      </c>
      <c r="K5023" s="2510">
        <v>3955.0</v>
      </c>
      <c r="L5023" s="2510">
        <v>989.0</v>
      </c>
      <c r="M5023" s="2508">
        <v>156.0</v>
      </c>
      <c r="N5023" s="2508">
        <v>5.0</v>
      </c>
      <c r="O5023" s="2508">
        <v>4.0</v>
      </c>
      <c r="P5023" s="2508">
        <v>0.1</v>
      </c>
    </row>
    <row r="5024">
      <c r="A5024" s="2505" t="s">
        <v>42</v>
      </c>
      <c r="B5024" s="2505" t="s">
        <v>783</v>
      </c>
      <c r="C5024" s="2506">
        <v>45537.708333333336</v>
      </c>
      <c r="D5024" s="2506">
        <v>45540.666666666664</v>
      </c>
      <c r="E5024" s="2508">
        <v>71.0</v>
      </c>
      <c r="F5024" s="2508" t="s">
        <v>588</v>
      </c>
      <c r="G5024" s="2508">
        <v>7.0</v>
      </c>
      <c r="H5024" s="2508">
        <v>89.0</v>
      </c>
      <c r="I5024" s="2508">
        <v>471.0</v>
      </c>
      <c r="J5024" s="2508">
        <v>89.0</v>
      </c>
      <c r="K5024" s="2510">
        <v>132472.0</v>
      </c>
      <c r="L5024" s="2510">
        <v>9462.0</v>
      </c>
      <c r="M5024" s="2508">
        <v>103.0</v>
      </c>
      <c r="N5024" s="2508">
        <v>20.0</v>
      </c>
      <c r="O5024" s="2508">
        <v>14.0</v>
      </c>
      <c r="P5024" s="2508">
        <v>0.2</v>
      </c>
    </row>
    <row r="5025">
      <c r="A5025" s="2505" t="s">
        <v>41</v>
      </c>
      <c r="B5025" s="2505" t="s">
        <v>783</v>
      </c>
      <c r="C5025" s="2506">
        <v>45544.708333333336</v>
      </c>
      <c r="D5025" s="2506">
        <v>45547.583333333336</v>
      </c>
      <c r="E5025" s="2508">
        <v>69.0</v>
      </c>
      <c r="F5025" s="2508" t="s">
        <v>588</v>
      </c>
      <c r="G5025" s="2508">
        <v>7.0</v>
      </c>
      <c r="H5025" s="2508">
        <v>70.0</v>
      </c>
      <c r="I5025" s="2508">
        <v>577.0</v>
      </c>
      <c r="J5025" s="2508">
        <v>85.0</v>
      </c>
      <c r="K5025" s="2510">
        <v>133036.0</v>
      </c>
      <c r="L5025" s="2510">
        <v>19005.0</v>
      </c>
      <c r="M5025" s="2508">
        <v>55.0</v>
      </c>
      <c r="N5025" s="2508">
        <v>40.0</v>
      </c>
      <c r="O5025" s="2508">
        <v>7.0</v>
      </c>
      <c r="P5025" s="2508">
        <v>0.1</v>
      </c>
    </row>
    <row r="5026">
      <c r="A5026" s="2505" t="s">
        <v>40</v>
      </c>
      <c r="B5026" s="2505" t="s">
        <v>783</v>
      </c>
      <c r="C5026" s="2506">
        <v>45551.708333333336</v>
      </c>
      <c r="D5026" s="2506">
        <v>45554.583333333336</v>
      </c>
      <c r="E5026" s="2508">
        <v>69.0</v>
      </c>
      <c r="F5026" s="2508" t="s">
        <v>588</v>
      </c>
      <c r="G5026" s="2508">
        <v>4.0</v>
      </c>
      <c r="H5026" s="2508">
        <v>34.0</v>
      </c>
      <c r="I5026" s="2508">
        <v>766.0</v>
      </c>
      <c r="J5026" s="2508">
        <v>44.0</v>
      </c>
      <c r="K5026" s="2510">
        <v>284270.0</v>
      </c>
      <c r="L5026" s="2510">
        <v>21867.0</v>
      </c>
      <c r="M5026" s="2508">
        <v>34.0</v>
      </c>
      <c r="N5026" s="2508">
        <v>46.0</v>
      </c>
      <c r="O5026" s="2508">
        <v>13.0</v>
      </c>
      <c r="P5026" s="2508">
        <v>0.2</v>
      </c>
    </row>
    <row r="5027">
      <c r="A5027" s="2505" t="s">
        <v>39</v>
      </c>
      <c r="B5027" s="2505" t="s">
        <v>783</v>
      </c>
      <c r="C5027" s="2506">
        <v>45558.708333333336</v>
      </c>
      <c r="D5027" s="2506">
        <v>45561.583333333336</v>
      </c>
      <c r="E5027" s="2508">
        <v>69.0</v>
      </c>
      <c r="F5027" s="2508" t="s">
        <v>588</v>
      </c>
      <c r="G5027" s="2508">
        <v>7.0</v>
      </c>
      <c r="H5027" s="2508">
        <v>31.0</v>
      </c>
      <c r="I5027" s="2508">
        <v>771.0</v>
      </c>
      <c r="J5027" s="2508">
        <v>46.0</v>
      </c>
      <c r="K5027" s="2510">
        <v>335913.0</v>
      </c>
      <c r="L5027" s="2510">
        <v>27993.0</v>
      </c>
      <c r="M5027" s="2508">
        <v>35.0</v>
      </c>
      <c r="N5027" s="2508">
        <v>59.0</v>
      </c>
      <c r="O5027" s="2508">
        <v>12.0</v>
      </c>
      <c r="P5027" s="2508">
        <v>0.2</v>
      </c>
    </row>
    <row r="5028">
      <c r="A5028" s="2505" t="s">
        <v>38</v>
      </c>
      <c r="B5028" s="2505" t="s">
        <v>783</v>
      </c>
      <c r="C5028" s="2506">
        <v>45565.708333333336</v>
      </c>
      <c r="D5028" s="2506">
        <v>45568.583333333336</v>
      </c>
      <c r="E5028" s="2508">
        <v>69.0</v>
      </c>
      <c r="F5028" s="2508" t="s">
        <v>588</v>
      </c>
      <c r="G5028" s="2508">
        <v>6.0</v>
      </c>
      <c r="H5028" s="2508">
        <v>14.0</v>
      </c>
      <c r="I5028" s="2508">
        <v>869.0</v>
      </c>
      <c r="J5028" s="2508">
        <v>27.0</v>
      </c>
      <c r="K5028" s="2510">
        <v>516755.0</v>
      </c>
      <c r="L5028" s="2510">
        <v>51676.0</v>
      </c>
      <c r="M5028" s="2508">
        <v>13.0</v>
      </c>
      <c r="N5028" s="2508">
        <v>110.0</v>
      </c>
      <c r="O5028" s="2508">
        <v>10.0</v>
      </c>
      <c r="P5028" s="2508">
        <v>0.1</v>
      </c>
    </row>
    <row r="5029">
      <c r="A5029" s="2505" t="s">
        <v>37</v>
      </c>
      <c r="B5029" s="2505" t="s">
        <v>783</v>
      </c>
      <c r="C5029" s="2506">
        <v>45572.625</v>
      </c>
      <c r="D5029" s="2506">
        <v>45575.583333333336</v>
      </c>
      <c r="E5029" s="2508">
        <v>71.0</v>
      </c>
      <c r="F5029" s="2508" t="s">
        <v>588</v>
      </c>
      <c r="G5029" s="2508">
        <v>7.0</v>
      </c>
      <c r="H5029" s="2508">
        <v>91.0</v>
      </c>
      <c r="I5029" s="2508">
        <v>497.0</v>
      </c>
      <c r="J5029" s="2508">
        <v>108.0</v>
      </c>
      <c r="K5029" s="2510">
        <v>120253.0</v>
      </c>
      <c r="L5029" s="2510">
        <v>24051.0</v>
      </c>
      <c r="M5029" s="2508">
        <v>40.0</v>
      </c>
      <c r="N5029" s="2508">
        <v>51.0</v>
      </c>
      <c r="O5029" s="2508">
        <v>5.0</v>
      </c>
      <c r="P5029" s="2508">
        <v>0.1</v>
      </c>
    </row>
    <row r="5030">
      <c r="A5030" s="2505" t="s">
        <v>36</v>
      </c>
      <c r="B5030" s="2505" t="s">
        <v>783</v>
      </c>
      <c r="C5030" s="2506">
        <v>45579.625</v>
      </c>
      <c r="D5030" s="2506">
        <v>45582.583333333336</v>
      </c>
      <c r="E5030" s="2508">
        <v>71.0</v>
      </c>
      <c r="F5030" s="2508" t="s">
        <v>588</v>
      </c>
      <c r="G5030" s="2508">
        <v>4.0</v>
      </c>
      <c r="H5030" s="2508">
        <v>51.0</v>
      </c>
      <c r="I5030" s="2508">
        <v>681.0</v>
      </c>
      <c r="J5030" s="2508">
        <v>68.0</v>
      </c>
      <c r="K5030" s="2510">
        <v>266075.0</v>
      </c>
      <c r="L5030" s="2510">
        <v>29564.0</v>
      </c>
      <c r="M5030" s="2508">
        <v>36.0</v>
      </c>
      <c r="N5030" s="2508">
        <v>63.0</v>
      </c>
      <c r="O5030" s="2508">
        <v>9.0</v>
      </c>
      <c r="P5030" s="2508">
        <v>0.1</v>
      </c>
    </row>
    <row r="5031">
      <c r="A5031" s="2505" t="s">
        <v>35</v>
      </c>
      <c r="B5031" s="2505" t="s">
        <v>783</v>
      </c>
      <c r="C5031" s="2506">
        <v>45586.625</v>
      </c>
      <c r="D5031" s="2506">
        <v>45589.583333333336</v>
      </c>
      <c r="E5031" s="2508">
        <v>71.0</v>
      </c>
      <c r="F5031" s="2508" t="s">
        <v>588</v>
      </c>
      <c r="G5031" s="2508">
        <v>5.0</v>
      </c>
      <c r="H5031" s="2508">
        <v>14.0</v>
      </c>
      <c r="I5031" s="2508">
        <v>848.0</v>
      </c>
      <c r="J5031" s="2508">
        <v>34.0</v>
      </c>
      <c r="K5031" s="2510">
        <v>407644.0</v>
      </c>
      <c r="L5031" s="2510">
        <v>37059.0</v>
      </c>
      <c r="M5031" s="2508">
        <v>15.0</v>
      </c>
      <c r="N5031" s="2508">
        <v>84.0</v>
      </c>
      <c r="O5031" s="2508">
        <v>11.0</v>
      </c>
      <c r="P5031" s="2508">
        <v>0.2</v>
      </c>
    </row>
    <row r="5032">
      <c r="A5032" s="2505" t="s">
        <v>34</v>
      </c>
      <c r="B5032" s="2505" t="s">
        <v>783</v>
      </c>
      <c r="C5032" s="2506">
        <v>45593.583333333336</v>
      </c>
      <c r="D5032" s="2506">
        <v>45596.583333333336</v>
      </c>
      <c r="E5032" s="2508">
        <v>72.0</v>
      </c>
      <c r="F5032" s="2508" t="s">
        <v>588</v>
      </c>
      <c r="G5032" s="2508">
        <v>7.0</v>
      </c>
      <c r="H5032" s="2508">
        <v>44.0</v>
      </c>
      <c r="I5032" s="2508">
        <v>690.0</v>
      </c>
      <c r="J5032" s="2508">
        <v>55.0</v>
      </c>
      <c r="K5032" s="2510">
        <v>289129.0</v>
      </c>
      <c r="L5032" s="2510">
        <v>22241.0</v>
      </c>
      <c r="M5032" s="2508">
        <v>45.0</v>
      </c>
      <c r="N5032" s="2508">
        <v>50.0</v>
      </c>
      <c r="O5032" s="2508">
        <v>13.0</v>
      </c>
      <c r="P5032" s="2508">
        <v>0.2</v>
      </c>
    </row>
    <row r="5033">
      <c r="A5033" s="2505" t="s">
        <v>33</v>
      </c>
      <c r="B5033" s="2505" t="s">
        <v>783</v>
      </c>
      <c r="C5033" s="2506">
        <v>45600.583333333336</v>
      </c>
      <c r="D5033" s="2506">
        <v>45603.583333333336</v>
      </c>
      <c r="E5033" s="2508">
        <v>72.0</v>
      </c>
      <c r="F5033" s="2508" t="s">
        <v>588</v>
      </c>
      <c r="G5033" s="2508">
        <v>5.0</v>
      </c>
      <c r="H5033" s="2508">
        <v>53.0</v>
      </c>
      <c r="I5033" s="2508">
        <v>656.0</v>
      </c>
      <c r="J5033" s="2508">
        <v>76.0</v>
      </c>
      <c r="K5033" s="2510">
        <v>296737.0</v>
      </c>
      <c r="L5033" s="2510">
        <v>32971.0</v>
      </c>
      <c r="M5033" s="2508">
        <v>25.0</v>
      </c>
      <c r="N5033" s="2508">
        <v>74.0</v>
      </c>
      <c r="O5033" s="2508">
        <v>9.0</v>
      </c>
      <c r="P5033" s="2508">
        <v>0.1</v>
      </c>
    </row>
    <row r="5034">
      <c r="A5034" s="2505" t="s">
        <v>32</v>
      </c>
      <c r="B5034" s="2505" t="s">
        <v>783</v>
      </c>
      <c r="C5034" s="2506">
        <v>45607.583333333336</v>
      </c>
      <c r="D5034" s="2506">
        <v>45610.583333333336</v>
      </c>
      <c r="E5034" s="2508">
        <v>72.0</v>
      </c>
      <c r="F5034" s="2508" t="s">
        <v>588</v>
      </c>
      <c r="G5034" s="2508">
        <v>5.0</v>
      </c>
      <c r="H5034" s="2508">
        <v>140.0</v>
      </c>
      <c r="I5034" s="2508">
        <v>268.0</v>
      </c>
      <c r="J5034" s="2508">
        <v>147.0</v>
      </c>
      <c r="K5034" s="2510">
        <v>64568.0</v>
      </c>
      <c r="L5034" s="2510">
        <v>8071.0</v>
      </c>
      <c r="M5034" s="2508">
        <v>118.0</v>
      </c>
      <c r="N5034" s="2508">
        <v>18.0</v>
      </c>
      <c r="O5034" s="2508">
        <v>8.0</v>
      </c>
      <c r="P5034" s="2508">
        <v>0.1</v>
      </c>
    </row>
    <row r="5035">
      <c r="A5035" s="2505" t="s">
        <v>31</v>
      </c>
      <c r="B5035" s="2505" t="s">
        <v>783</v>
      </c>
      <c r="C5035" s="2506">
        <v>45614.583333333336</v>
      </c>
      <c r="D5035" s="2506">
        <v>45617.583333333336</v>
      </c>
      <c r="E5035" s="2508">
        <v>72.0</v>
      </c>
      <c r="F5035" s="2508" t="s">
        <v>588</v>
      </c>
      <c r="G5035" s="2508">
        <v>3.0</v>
      </c>
      <c r="H5035" s="2508">
        <v>98.0</v>
      </c>
      <c r="I5035" s="2508">
        <v>424.0</v>
      </c>
      <c r="J5035" s="2508">
        <v>113.0</v>
      </c>
      <c r="K5035" s="2510">
        <v>140846.0</v>
      </c>
      <c r="L5035" s="2510">
        <v>12804.0</v>
      </c>
      <c r="M5035" s="2508">
        <v>90.0</v>
      </c>
      <c r="N5035" s="2508">
        <v>29.0</v>
      </c>
      <c r="O5035" s="2508">
        <v>11.0</v>
      </c>
      <c r="P5035" s="2508">
        <v>0.2</v>
      </c>
    </row>
    <row r="5036">
      <c r="A5036" s="2505" t="s">
        <v>30</v>
      </c>
      <c r="B5036" s="2505" t="s">
        <v>783</v>
      </c>
      <c r="C5036" s="2506">
        <v>45621.583333333336</v>
      </c>
      <c r="D5036" s="2506">
        <v>45624.583333333336</v>
      </c>
      <c r="E5036" s="2508">
        <v>72.0</v>
      </c>
      <c r="F5036" s="2508" t="s">
        <v>588</v>
      </c>
      <c r="G5036" s="2508">
        <v>4.0</v>
      </c>
      <c r="H5036" s="2508">
        <v>109.0</v>
      </c>
      <c r="I5036" s="2508">
        <v>398.0</v>
      </c>
      <c r="J5036" s="2508">
        <v>127.0</v>
      </c>
      <c r="K5036" s="2510">
        <v>86778.0</v>
      </c>
      <c r="L5036" s="2510">
        <v>14463.0</v>
      </c>
      <c r="M5036" s="2508">
        <v>79.0</v>
      </c>
      <c r="N5036" s="2508">
        <v>33.0</v>
      </c>
      <c r="O5036" s="2508">
        <v>6.0</v>
      </c>
      <c r="P5036" s="2508">
        <v>0.1</v>
      </c>
    </row>
    <row r="5037">
      <c r="A5037" s="2505" t="s">
        <v>29</v>
      </c>
      <c r="B5037" s="2505" t="s">
        <v>783</v>
      </c>
      <c r="C5037" s="2506">
        <v>45628.583333333336</v>
      </c>
      <c r="D5037" s="2506">
        <v>45631.583333333336</v>
      </c>
      <c r="E5037" s="2508">
        <v>72.0</v>
      </c>
      <c r="F5037" s="2508" t="s">
        <v>588</v>
      </c>
      <c r="G5037" s="2508">
        <v>5.0</v>
      </c>
      <c r="H5037" s="2508">
        <v>131.0</v>
      </c>
      <c r="I5037" s="2508">
        <v>305.0</v>
      </c>
      <c r="J5037" s="2508">
        <v>137.0</v>
      </c>
      <c r="K5037" s="2510">
        <v>75473.0</v>
      </c>
      <c r="L5037" s="2510">
        <v>10782.0</v>
      </c>
      <c r="M5037" s="2508">
        <v>106.0</v>
      </c>
      <c r="N5037" s="2508">
        <v>24.0</v>
      </c>
      <c r="O5037" s="2508">
        <v>7.0</v>
      </c>
      <c r="P5037" s="2508">
        <v>0.1</v>
      </c>
    </row>
    <row r="5038">
      <c r="A5038" s="2505" t="s">
        <v>28</v>
      </c>
      <c r="B5038" s="2505" t="s">
        <v>783</v>
      </c>
      <c r="C5038" s="2506">
        <v>45635.583333333336</v>
      </c>
      <c r="D5038" s="2506">
        <v>45638.583333333336</v>
      </c>
      <c r="E5038" s="2508">
        <v>72.0</v>
      </c>
      <c r="F5038" s="2508" t="s">
        <v>588</v>
      </c>
      <c r="G5038" s="2508">
        <v>4.0</v>
      </c>
      <c r="H5038" s="2508">
        <v>58.0</v>
      </c>
      <c r="I5038" s="2508">
        <v>640.0</v>
      </c>
      <c r="J5038" s="2508">
        <v>82.0</v>
      </c>
      <c r="K5038" s="2510">
        <v>232125.0</v>
      </c>
      <c r="L5038" s="2510">
        <v>29016.0</v>
      </c>
      <c r="M5038" s="2508">
        <v>33.0</v>
      </c>
      <c r="N5038" s="2508">
        <v>65.0</v>
      </c>
      <c r="O5038" s="2508">
        <v>8.0</v>
      </c>
      <c r="P5038" s="2508">
        <v>0.1</v>
      </c>
    </row>
    <row r="5039">
      <c r="A5039" s="2505" t="s">
        <v>27</v>
      </c>
      <c r="B5039" s="2505" t="s">
        <v>783</v>
      </c>
      <c r="C5039" s="2506">
        <v>45642.583333333336</v>
      </c>
      <c r="D5039" s="2506">
        <v>45645.583333333336</v>
      </c>
      <c r="E5039" s="2508">
        <v>72.0</v>
      </c>
      <c r="F5039" s="2508" t="s">
        <v>588</v>
      </c>
      <c r="G5039" s="2508">
        <v>6.0</v>
      </c>
      <c r="H5039" s="2508">
        <v>64.0</v>
      </c>
      <c r="I5039" s="2508">
        <v>622.0</v>
      </c>
      <c r="J5039" s="2508">
        <v>83.0</v>
      </c>
      <c r="K5039" s="2510">
        <v>235725.0</v>
      </c>
      <c r="L5039" s="2510">
        <v>29466.0</v>
      </c>
      <c r="M5039" s="2508">
        <v>38.0</v>
      </c>
      <c r="N5039" s="2508">
        <v>66.0</v>
      </c>
      <c r="O5039" s="2508">
        <v>8.0</v>
      </c>
      <c r="P5039" s="2508">
        <v>0.1</v>
      </c>
    </row>
    <row r="5040">
      <c r="A5040" s="2505" t="s">
        <v>26</v>
      </c>
      <c r="B5040" s="2505" t="s">
        <v>783</v>
      </c>
      <c r="C5040" s="2506">
        <v>45649.583333333336</v>
      </c>
      <c r="D5040" s="2506">
        <v>45652.583333333336</v>
      </c>
      <c r="E5040" s="2508">
        <v>72.0</v>
      </c>
      <c r="F5040" s="2508" t="s">
        <v>588</v>
      </c>
      <c r="G5040" s="2508">
        <v>7.0</v>
      </c>
      <c r="H5040" s="2508">
        <v>166.0</v>
      </c>
      <c r="I5040" s="2508">
        <v>0.0</v>
      </c>
      <c r="J5040" s="2508">
        <v>169.0</v>
      </c>
      <c r="K5040" s="2510">
        <v>0.0</v>
      </c>
      <c r="L5040" s="2510">
        <v>0.0</v>
      </c>
      <c r="M5040" s="2508">
        <v>180.0</v>
      </c>
      <c r="N5040" s="2508">
        <v>0.0</v>
      </c>
      <c r="O5040" s="2508">
        <v>0.0</v>
      </c>
      <c r="P5040" s="2508">
        <v>0.0</v>
      </c>
    </row>
    <row r="5041">
      <c r="A5041" s="2505" t="s">
        <v>25</v>
      </c>
      <c r="B5041" s="2505" t="s">
        <v>783</v>
      </c>
      <c r="C5041" s="2506">
        <v>45656.583333333336</v>
      </c>
      <c r="D5041" s="2506">
        <v>45659.583333333336</v>
      </c>
      <c r="E5041" s="2508">
        <v>72.0</v>
      </c>
      <c r="F5041" s="2508" t="s">
        <v>588</v>
      </c>
      <c r="G5041" s="2508">
        <v>5.0</v>
      </c>
      <c r="H5041" s="2508">
        <v>157.0</v>
      </c>
      <c r="I5041" s="2508">
        <v>124.0</v>
      </c>
      <c r="J5041" s="2508">
        <v>157.0</v>
      </c>
      <c r="K5041" s="2510">
        <v>10842.0</v>
      </c>
      <c r="L5041" s="2510">
        <v>5421.0</v>
      </c>
      <c r="M5041" s="2508">
        <v>144.0</v>
      </c>
      <c r="N5041" s="2508">
        <v>12.0</v>
      </c>
      <c r="O5041" s="2508">
        <v>2.0</v>
      </c>
      <c r="P5041" s="2508">
        <v>0.0</v>
      </c>
    </row>
    <row r="5042">
      <c r="A5042" s="2505" t="s">
        <v>24</v>
      </c>
      <c r="B5042" s="2505" t="s">
        <v>783</v>
      </c>
      <c r="C5042" s="2506">
        <v>45663.583333333336</v>
      </c>
      <c r="D5042" s="2506">
        <v>45666.583333333336</v>
      </c>
      <c r="E5042" s="2508">
        <v>72.0</v>
      </c>
      <c r="F5042" s="2508" t="s">
        <v>588</v>
      </c>
      <c r="G5042" s="2508">
        <v>1.0</v>
      </c>
      <c r="H5042" s="2508">
        <v>55.0</v>
      </c>
      <c r="I5042" s="2508">
        <v>639.0</v>
      </c>
      <c r="J5042" s="2508">
        <v>80.0</v>
      </c>
      <c r="K5042" s="2510">
        <v>230147.0</v>
      </c>
      <c r="L5042" s="2510">
        <v>20922.0</v>
      </c>
      <c r="M5042" s="2508">
        <v>48.0</v>
      </c>
      <c r="N5042" s="2508">
        <v>47.0</v>
      </c>
      <c r="O5042" s="2508">
        <v>11.0</v>
      </c>
      <c r="P5042" s="2508">
        <v>0.2</v>
      </c>
    </row>
    <row r="5043">
      <c r="A5043" s="2505" t="s">
        <v>23</v>
      </c>
      <c r="B5043" s="2505" t="s">
        <v>783</v>
      </c>
      <c r="C5043" s="2506">
        <v>45670.583333333336</v>
      </c>
      <c r="D5043" s="2506">
        <v>45673.583333333336</v>
      </c>
      <c r="E5043" s="2508">
        <v>72.0</v>
      </c>
      <c r="F5043" s="2508" t="s">
        <v>588</v>
      </c>
      <c r="G5043" s="2508">
        <v>4.0</v>
      </c>
      <c r="H5043" s="2508">
        <v>123.0</v>
      </c>
      <c r="I5043" s="2508">
        <v>324.0</v>
      </c>
      <c r="J5043" s="2508">
        <v>131.0</v>
      </c>
      <c r="K5043" s="2510">
        <v>50113.0</v>
      </c>
      <c r="L5043" s="2510">
        <v>8352.0</v>
      </c>
      <c r="M5043" s="2508">
        <v>103.0</v>
      </c>
      <c r="N5043" s="2508">
        <v>19.0</v>
      </c>
      <c r="O5043" s="2508">
        <v>6.0</v>
      </c>
      <c r="P5043" s="2508">
        <v>0.1</v>
      </c>
    </row>
    <row r="5044">
      <c r="A5044" s="2505" t="s">
        <v>22</v>
      </c>
      <c r="B5044" s="2505" t="s">
        <v>783</v>
      </c>
      <c r="C5044" s="2506">
        <v>45677.583333333336</v>
      </c>
      <c r="D5044" s="2506">
        <v>45680.583333333336</v>
      </c>
      <c r="E5044" s="2508">
        <v>72.0</v>
      </c>
      <c r="F5044" s="2508" t="s">
        <v>588</v>
      </c>
      <c r="G5044" s="2508">
        <v>2.0</v>
      </c>
      <c r="H5044" s="2508">
        <v>95.0</v>
      </c>
      <c r="I5044" s="2508">
        <v>466.0</v>
      </c>
      <c r="J5044" s="2508">
        <v>104.0</v>
      </c>
      <c r="K5044" s="2510">
        <v>170763.0</v>
      </c>
      <c r="L5044" s="2510">
        <v>18974.0</v>
      </c>
      <c r="M5044" s="2508">
        <v>77.0</v>
      </c>
      <c r="N5044" s="2508">
        <v>43.0</v>
      </c>
      <c r="O5044" s="2508">
        <v>9.0</v>
      </c>
      <c r="P5044" s="2508">
        <v>0.1</v>
      </c>
    </row>
    <row r="5045">
      <c r="A5045" s="2505" t="s">
        <v>21</v>
      </c>
      <c r="B5045" s="2505" t="s">
        <v>783</v>
      </c>
      <c r="C5045" s="2506">
        <v>45684.583333333336</v>
      </c>
      <c r="D5045" s="2506">
        <v>45687.583333333336</v>
      </c>
      <c r="E5045" s="2508">
        <v>72.0</v>
      </c>
      <c r="F5045" s="2508" t="s">
        <v>588</v>
      </c>
      <c r="G5045" s="2508">
        <v>6.0</v>
      </c>
      <c r="H5045" s="2508">
        <v>142.0</v>
      </c>
      <c r="I5045" s="2508">
        <v>234.0</v>
      </c>
      <c r="J5045" s="2508">
        <v>148.0</v>
      </c>
      <c r="K5045" s="2510">
        <v>48622.0</v>
      </c>
      <c r="L5045" s="2510">
        <v>9724.0</v>
      </c>
      <c r="M5045" s="2508">
        <v>118.0</v>
      </c>
      <c r="N5045" s="2508">
        <v>22.0</v>
      </c>
      <c r="O5045" s="2508">
        <v>5.0</v>
      </c>
      <c r="P5045" s="2508">
        <v>0.1</v>
      </c>
    </row>
    <row r="5046">
      <c r="A5046" s="2505" t="s">
        <v>20</v>
      </c>
      <c r="B5046" s="2505" t="s">
        <v>783</v>
      </c>
      <c r="C5046" s="2506">
        <v>45691.583333333336</v>
      </c>
      <c r="D5046" s="2506">
        <v>45694.583333333336</v>
      </c>
      <c r="E5046" s="2508">
        <v>72.0</v>
      </c>
      <c r="F5046" s="2508" t="s">
        <v>588</v>
      </c>
      <c r="G5046" s="2508">
        <v>3.0</v>
      </c>
      <c r="H5046" s="2508">
        <v>161.0</v>
      </c>
      <c r="I5046" s="2508">
        <v>104.0</v>
      </c>
      <c r="J5046" s="2508">
        <v>161.0</v>
      </c>
      <c r="K5046" s="2510">
        <v>13687.0</v>
      </c>
      <c r="L5046" s="2510">
        <v>4562.0</v>
      </c>
      <c r="M5046" s="2508">
        <v>149.0</v>
      </c>
      <c r="N5046" s="2508">
        <v>10.0</v>
      </c>
      <c r="O5046" s="2508">
        <v>3.0</v>
      </c>
      <c r="P5046" s="2508">
        <v>0.0</v>
      </c>
    </row>
    <row r="5047">
      <c r="A5047" s="2505" t="s">
        <v>19</v>
      </c>
      <c r="B5047" s="2505" t="s">
        <v>783</v>
      </c>
      <c r="C5047" s="2506">
        <v>45698.583333333336</v>
      </c>
      <c r="D5047" s="2506">
        <v>45701.583333333336</v>
      </c>
      <c r="E5047" s="2508">
        <v>72.0</v>
      </c>
      <c r="F5047" s="2508" t="s">
        <v>588</v>
      </c>
      <c r="G5047" s="2508">
        <v>3.0</v>
      </c>
      <c r="H5047" s="2508">
        <v>123.0</v>
      </c>
      <c r="I5047" s="2508">
        <v>320.0</v>
      </c>
      <c r="J5047" s="2508">
        <v>128.0</v>
      </c>
      <c r="K5047" s="2510">
        <v>45766.0</v>
      </c>
      <c r="L5047" s="2510">
        <v>15255.0</v>
      </c>
      <c r="M5047" s="2508">
        <v>76.0</v>
      </c>
      <c r="N5047" s="2508">
        <v>34.0</v>
      </c>
      <c r="O5047" s="2508">
        <v>3.0</v>
      </c>
      <c r="P5047" s="2508">
        <v>0.0</v>
      </c>
    </row>
    <row r="5048">
      <c r="A5048" s="2505" t="s">
        <v>18</v>
      </c>
      <c r="B5048" s="2505" t="s">
        <v>783</v>
      </c>
      <c r="C5048" s="2506">
        <v>45705.583333333336</v>
      </c>
      <c r="D5048" s="2506">
        <v>45708.583333333336</v>
      </c>
      <c r="E5048" s="2508">
        <v>72.0</v>
      </c>
      <c r="F5048" s="2508" t="s">
        <v>588</v>
      </c>
      <c r="G5048" s="2508">
        <v>2.0</v>
      </c>
      <c r="H5048" s="2508">
        <v>84.0</v>
      </c>
      <c r="I5048" s="2508">
        <v>483.0</v>
      </c>
      <c r="J5048" s="2508">
        <v>89.0</v>
      </c>
      <c r="K5048" s="2510">
        <v>178825.0</v>
      </c>
      <c r="L5048" s="2510">
        <v>17883.0</v>
      </c>
      <c r="M5048" s="2508">
        <v>73.0</v>
      </c>
      <c r="N5048" s="2508">
        <v>40.0</v>
      </c>
      <c r="O5048" s="2508">
        <v>10.0</v>
      </c>
      <c r="P5048" s="2508">
        <v>0.1</v>
      </c>
    </row>
    <row r="5049">
      <c r="A5049" s="2505" t="s">
        <v>17</v>
      </c>
      <c r="B5049" s="2505" t="s">
        <v>783</v>
      </c>
      <c r="C5049" s="2506">
        <v>45712.583333333336</v>
      </c>
      <c r="D5049" s="2506">
        <v>45715.583333333336</v>
      </c>
      <c r="E5049" s="2508">
        <v>72.0</v>
      </c>
      <c r="F5049" s="2508" t="s">
        <v>588</v>
      </c>
      <c r="G5049" s="2508">
        <v>4.0</v>
      </c>
      <c r="H5049" s="2508">
        <v>120.0</v>
      </c>
      <c r="I5049" s="2508">
        <v>343.0</v>
      </c>
      <c r="J5049" s="2508">
        <v>117.0</v>
      </c>
      <c r="K5049" s="2510">
        <v>79476.0</v>
      </c>
      <c r="L5049" s="2510">
        <v>11354.0</v>
      </c>
      <c r="M5049" s="2508">
        <v>95.0</v>
      </c>
      <c r="N5049" s="2508">
        <v>26.0</v>
      </c>
      <c r="O5049" s="2508">
        <v>7.0</v>
      </c>
      <c r="P5049" s="2508">
        <v>0.1</v>
      </c>
    </row>
    <row r="5050">
      <c r="A5050" s="2505" t="s">
        <v>16</v>
      </c>
      <c r="B5050" s="2505" t="s">
        <v>783</v>
      </c>
      <c r="C5050" s="2506">
        <v>45719.583333333336</v>
      </c>
      <c r="D5050" s="2506">
        <v>45722.583333333336</v>
      </c>
      <c r="E5050" s="2508">
        <v>72.0</v>
      </c>
      <c r="F5050" s="2508" t="s">
        <v>588</v>
      </c>
      <c r="G5050" s="2508">
        <v>4.0</v>
      </c>
      <c r="H5050" s="2508">
        <v>131.0</v>
      </c>
      <c r="I5050" s="2508">
        <v>246.0</v>
      </c>
      <c r="J5050" s="2508">
        <v>128.0</v>
      </c>
      <c r="K5050" s="2510">
        <v>37050.0</v>
      </c>
      <c r="L5050" s="2510">
        <v>7410.0</v>
      </c>
      <c r="M5050" s="2508">
        <v>114.0</v>
      </c>
      <c r="N5050" s="2508">
        <v>17.0</v>
      </c>
      <c r="O5050" s="2508">
        <v>5.0</v>
      </c>
      <c r="P5050" s="2508">
        <v>0.1</v>
      </c>
    </row>
    <row r="5051">
      <c r="A5051" s="2505" t="s">
        <v>782</v>
      </c>
      <c r="B5051" s="2505" t="s">
        <v>783</v>
      </c>
      <c r="C5051" s="2506">
        <v>45502.625</v>
      </c>
      <c r="D5051" s="2506">
        <v>45505.583333333336</v>
      </c>
      <c r="E5051" s="2508">
        <v>71.0</v>
      </c>
      <c r="F5051" s="2508" t="s">
        <v>337</v>
      </c>
      <c r="G5051" s="2508">
        <v>7.0</v>
      </c>
      <c r="H5051" s="2508">
        <v>20.0</v>
      </c>
      <c r="I5051" s="2508">
        <v>803.0</v>
      </c>
      <c r="J5051" s="2508">
        <v>25.0</v>
      </c>
      <c r="K5051" s="2510">
        <v>569079.0</v>
      </c>
      <c r="L5051" s="2510">
        <v>10162.0</v>
      </c>
      <c r="M5051" s="2508">
        <v>48.0</v>
      </c>
      <c r="N5051" s="2508">
        <v>41.0</v>
      </c>
      <c r="O5051" s="2508">
        <v>56.0</v>
      </c>
      <c r="P5051" s="2508">
        <v>0.8</v>
      </c>
    </row>
    <row r="5052">
      <c r="A5052" s="2505" t="s">
        <v>46</v>
      </c>
      <c r="B5052" s="2505" t="s">
        <v>783</v>
      </c>
      <c r="C5052" s="2506">
        <v>45509.625</v>
      </c>
      <c r="D5052" s="2506">
        <v>45512.583333333336</v>
      </c>
      <c r="E5052" s="2508">
        <v>71.0</v>
      </c>
      <c r="F5052" s="2508" t="s">
        <v>337</v>
      </c>
      <c r="G5052" s="2508">
        <v>7.0</v>
      </c>
      <c r="H5052" s="2508">
        <v>32.0</v>
      </c>
      <c r="I5052" s="2508">
        <v>765.0</v>
      </c>
      <c r="J5052" s="2508">
        <v>31.0</v>
      </c>
      <c r="K5052" s="2510">
        <v>456357.0</v>
      </c>
      <c r="L5052" s="2510">
        <v>9507.0</v>
      </c>
      <c r="M5052" s="2508">
        <v>64.0</v>
      </c>
      <c r="N5052" s="2508">
        <v>33.0</v>
      </c>
      <c r="O5052" s="2508">
        <v>48.0</v>
      </c>
      <c r="P5052" s="2508">
        <v>0.7</v>
      </c>
    </row>
    <row r="5053">
      <c r="A5053" s="2505" t="s">
        <v>45</v>
      </c>
      <c r="B5053" s="2505" t="s">
        <v>783</v>
      </c>
      <c r="C5053" s="2506">
        <v>45516.625</v>
      </c>
      <c r="D5053" s="2506">
        <v>45519.583333333336</v>
      </c>
      <c r="E5053" s="2508">
        <v>71.0</v>
      </c>
      <c r="F5053" s="2508" t="s">
        <v>337</v>
      </c>
      <c r="G5053" s="2508">
        <v>6.0</v>
      </c>
      <c r="H5053" s="2508">
        <v>7.0</v>
      </c>
      <c r="I5053" s="2508">
        <v>883.0</v>
      </c>
      <c r="J5053" s="2508">
        <v>16.0</v>
      </c>
      <c r="K5053" s="2510">
        <v>648984.0</v>
      </c>
      <c r="L5053" s="2510">
        <v>15829.0</v>
      </c>
      <c r="M5053" s="2508">
        <v>20.0</v>
      </c>
      <c r="N5053" s="2508">
        <v>55.0</v>
      </c>
      <c r="O5053" s="2508">
        <v>41.0</v>
      </c>
      <c r="P5053" s="2508">
        <v>0.6</v>
      </c>
    </row>
    <row r="5054">
      <c r="A5054" s="2505" t="s">
        <v>44</v>
      </c>
      <c r="B5054" s="2505" t="s">
        <v>783</v>
      </c>
      <c r="C5054" s="2506">
        <v>45523.625</v>
      </c>
      <c r="D5054" s="2506">
        <v>45526.583333333336</v>
      </c>
      <c r="E5054" s="2508">
        <v>71.0</v>
      </c>
      <c r="F5054" s="2508" t="s">
        <v>337</v>
      </c>
      <c r="G5054" s="2508">
        <v>7.0</v>
      </c>
      <c r="H5054" s="2508">
        <v>40.0</v>
      </c>
      <c r="I5054" s="2508">
        <v>701.0</v>
      </c>
      <c r="J5054" s="2508">
        <v>41.0</v>
      </c>
      <c r="K5054" s="2510">
        <v>319385.0</v>
      </c>
      <c r="L5054" s="2510">
        <v>7428.0</v>
      </c>
      <c r="M5054" s="2508">
        <v>76.0</v>
      </c>
      <c r="N5054" s="2508">
        <v>26.0</v>
      </c>
      <c r="O5054" s="2508">
        <v>43.0</v>
      </c>
      <c r="P5054" s="2508">
        <v>0.6</v>
      </c>
    </row>
    <row r="5055">
      <c r="A5055" s="2505" t="s">
        <v>43</v>
      </c>
      <c r="B5055" s="2505" t="s">
        <v>783</v>
      </c>
      <c r="C5055" s="2506">
        <v>45530.625</v>
      </c>
      <c r="D5055" s="2506">
        <v>45533.583333333336</v>
      </c>
      <c r="E5055" s="2508">
        <v>71.0</v>
      </c>
      <c r="F5055" s="2508" t="s">
        <v>337</v>
      </c>
      <c r="G5055" s="2508">
        <v>6.0</v>
      </c>
      <c r="H5055" s="2508">
        <v>50.0</v>
      </c>
      <c r="I5055" s="2508">
        <v>631.0</v>
      </c>
      <c r="J5055" s="2508">
        <v>48.0</v>
      </c>
      <c r="K5055" s="2510">
        <v>269482.0</v>
      </c>
      <c r="L5055" s="2510">
        <v>6416.0</v>
      </c>
      <c r="M5055" s="2508">
        <v>95.0</v>
      </c>
      <c r="N5055" s="2508">
        <v>22.0</v>
      </c>
      <c r="O5055" s="2508">
        <v>42.0</v>
      </c>
      <c r="P5055" s="2508">
        <v>0.6</v>
      </c>
    </row>
    <row r="5056">
      <c r="A5056" s="2505" t="s">
        <v>42</v>
      </c>
      <c r="B5056" s="2505" t="s">
        <v>783</v>
      </c>
      <c r="C5056" s="2506">
        <v>45537.708333333336</v>
      </c>
      <c r="D5056" s="2506">
        <v>45540.666666666664</v>
      </c>
      <c r="E5056" s="2508">
        <v>71.0</v>
      </c>
      <c r="F5056" s="2508" t="s">
        <v>337</v>
      </c>
      <c r="G5056" s="2508">
        <v>6.0</v>
      </c>
      <c r="H5056" s="2508">
        <v>60.0</v>
      </c>
      <c r="I5056" s="2508">
        <v>621.0</v>
      </c>
      <c r="J5056" s="2508">
        <v>52.0</v>
      </c>
      <c r="K5056" s="2510">
        <v>259081.0</v>
      </c>
      <c r="L5056" s="2510">
        <v>4798.0</v>
      </c>
      <c r="M5056" s="2508">
        <v>114.0</v>
      </c>
      <c r="N5056" s="2508">
        <v>17.0</v>
      </c>
      <c r="O5056" s="2508">
        <v>54.0</v>
      </c>
      <c r="P5056" s="2508">
        <v>0.8</v>
      </c>
    </row>
    <row r="5057">
      <c r="A5057" s="2505" t="s">
        <v>41</v>
      </c>
      <c r="B5057" s="2505" t="s">
        <v>783</v>
      </c>
      <c r="C5057" s="2506">
        <v>45544.708333333336</v>
      </c>
      <c r="D5057" s="2506">
        <v>45547.583333333336</v>
      </c>
      <c r="E5057" s="2508">
        <v>69.0</v>
      </c>
      <c r="F5057" s="2508" t="s">
        <v>337</v>
      </c>
      <c r="G5057" s="2508">
        <v>5.0</v>
      </c>
      <c r="H5057" s="2508">
        <v>94.0</v>
      </c>
      <c r="I5057" s="2508">
        <v>459.0</v>
      </c>
      <c r="J5057" s="2508">
        <v>90.0</v>
      </c>
      <c r="K5057" s="2510">
        <v>122927.0</v>
      </c>
      <c r="L5057" s="2510">
        <v>3616.0</v>
      </c>
      <c r="M5057" s="2508">
        <v>129.0</v>
      </c>
      <c r="N5057" s="2508">
        <v>13.0</v>
      </c>
      <c r="O5057" s="2508">
        <v>34.0</v>
      </c>
      <c r="P5057" s="2508">
        <v>0.5</v>
      </c>
    </row>
    <row r="5058">
      <c r="A5058" s="2505" t="s">
        <v>40</v>
      </c>
      <c r="B5058" s="2505" t="s">
        <v>783</v>
      </c>
      <c r="C5058" s="2506">
        <v>45551.708333333336</v>
      </c>
      <c r="D5058" s="2506">
        <v>45554.583333333336</v>
      </c>
      <c r="E5058" s="2508">
        <v>69.0</v>
      </c>
      <c r="F5058" s="2508" t="s">
        <v>337</v>
      </c>
      <c r="G5058" s="2508">
        <v>5.0</v>
      </c>
      <c r="H5058" s="2508">
        <v>59.0</v>
      </c>
      <c r="I5058" s="2508">
        <v>636.0</v>
      </c>
      <c r="J5058" s="2508">
        <v>54.0</v>
      </c>
      <c r="K5058" s="2510">
        <v>225364.0</v>
      </c>
      <c r="L5058" s="2510">
        <v>4795.0</v>
      </c>
      <c r="M5058" s="2508">
        <v>100.0</v>
      </c>
      <c r="N5058" s="2508">
        <v>17.0</v>
      </c>
      <c r="O5058" s="2508">
        <v>47.0</v>
      </c>
      <c r="P5058" s="2508">
        <v>0.7</v>
      </c>
    </row>
    <row r="5059">
      <c r="A5059" s="2505" t="s">
        <v>39</v>
      </c>
      <c r="B5059" s="2505" t="s">
        <v>783</v>
      </c>
      <c r="C5059" s="2506">
        <v>45558.708333333336</v>
      </c>
      <c r="D5059" s="2506">
        <v>45561.583333333336</v>
      </c>
      <c r="E5059" s="2508">
        <v>69.0</v>
      </c>
      <c r="F5059" s="2508" t="s">
        <v>337</v>
      </c>
      <c r="G5059" s="2508">
        <v>6.0</v>
      </c>
      <c r="H5059" s="2508">
        <v>120.0</v>
      </c>
      <c r="I5059" s="2508">
        <v>351.0</v>
      </c>
      <c r="J5059" s="2508">
        <v>113.0</v>
      </c>
      <c r="K5059" s="2510">
        <v>93701.0</v>
      </c>
      <c r="L5059" s="2510">
        <v>3023.0</v>
      </c>
      <c r="M5059" s="2508">
        <v>145.0</v>
      </c>
      <c r="N5059" s="2508">
        <v>11.0</v>
      </c>
      <c r="O5059" s="2508">
        <v>31.0</v>
      </c>
      <c r="P5059" s="2508">
        <v>0.4</v>
      </c>
    </row>
    <row r="5060">
      <c r="A5060" s="2505" t="s">
        <v>38</v>
      </c>
      <c r="B5060" s="2505" t="s">
        <v>783</v>
      </c>
      <c r="C5060" s="2506">
        <v>45565.708333333336</v>
      </c>
      <c r="D5060" s="2506">
        <v>45568.583333333336</v>
      </c>
      <c r="E5060" s="2508">
        <v>69.0</v>
      </c>
      <c r="F5060" s="2508" t="s">
        <v>337</v>
      </c>
      <c r="G5060" s="2508">
        <v>4.0</v>
      </c>
      <c r="H5060" s="2508">
        <v>73.0</v>
      </c>
      <c r="I5060" s="2508">
        <v>546.0</v>
      </c>
      <c r="J5060" s="2508">
        <v>65.0</v>
      </c>
      <c r="K5060" s="2510">
        <v>210779.0</v>
      </c>
      <c r="L5060" s="2510">
        <v>3634.0</v>
      </c>
      <c r="M5060" s="2508">
        <v>132.0</v>
      </c>
      <c r="N5060" s="2508">
        <v>13.0</v>
      </c>
      <c r="O5060" s="2508">
        <v>58.0</v>
      </c>
      <c r="P5060" s="2508">
        <v>0.8</v>
      </c>
    </row>
    <row r="5061">
      <c r="A5061" s="2505" t="s">
        <v>37</v>
      </c>
      <c r="B5061" s="2505" t="s">
        <v>783</v>
      </c>
      <c r="C5061" s="2506">
        <v>45572.625</v>
      </c>
      <c r="D5061" s="2506">
        <v>45575.583333333336</v>
      </c>
      <c r="E5061" s="2508">
        <v>71.0</v>
      </c>
      <c r="F5061" s="2508" t="s">
        <v>337</v>
      </c>
      <c r="G5061" s="2508">
        <v>5.0</v>
      </c>
      <c r="H5061" s="2508">
        <v>28.0</v>
      </c>
      <c r="I5061" s="2508">
        <v>756.0</v>
      </c>
      <c r="J5061" s="2508">
        <v>27.0</v>
      </c>
      <c r="K5061" s="2510">
        <v>542860.0</v>
      </c>
      <c r="L5061" s="2510">
        <v>7143.0</v>
      </c>
      <c r="M5061" s="2508">
        <v>89.0</v>
      </c>
      <c r="N5061" s="2508">
        <v>25.0</v>
      </c>
      <c r="O5061" s="2508">
        <v>76.0</v>
      </c>
      <c r="P5061" s="2508">
        <v>1.1</v>
      </c>
    </row>
    <row r="5062">
      <c r="A5062" s="2505" t="s">
        <v>36</v>
      </c>
      <c r="B5062" s="2505" t="s">
        <v>783</v>
      </c>
      <c r="C5062" s="2506">
        <v>45579.625</v>
      </c>
      <c r="D5062" s="2506">
        <v>45582.583333333336</v>
      </c>
      <c r="E5062" s="2508">
        <v>71.0</v>
      </c>
      <c r="F5062" s="2508" t="s">
        <v>337</v>
      </c>
      <c r="G5062" s="2508">
        <v>7.0</v>
      </c>
      <c r="H5062" s="2508">
        <v>42.0</v>
      </c>
      <c r="I5062" s="2508">
        <v>720.0</v>
      </c>
      <c r="J5062" s="2508">
        <v>41.0</v>
      </c>
      <c r="K5062" s="2510">
        <v>506307.0</v>
      </c>
      <c r="L5062" s="2510">
        <v>7671.0</v>
      </c>
      <c r="M5062" s="2508">
        <v>92.0</v>
      </c>
      <c r="N5062" s="2508">
        <v>27.0</v>
      </c>
      <c r="O5062" s="2508">
        <v>66.0</v>
      </c>
      <c r="P5062" s="2508">
        <v>0.9</v>
      </c>
    </row>
    <row r="5063">
      <c r="A5063" s="2505" t="s">
        <v>35</v>
      </c>
      <c r="B5063" s="2505" t="s">
        <v>783</v>
      </c>
      <c r="C5063" s="2506">
        <v>45586.625</v>
      </c>
      <c r="D5063" s="2506">
        <v>45589.583333333336</v>
      </c>
      <c r="E5063" s="2508">
        <v>71.0</v>
      </c>
      <c r="F5063" s="2508" t="s">
        <v>337</v>
      </c>
      <c r="G5063" s="2508">
        <v>7.0</v>
      </c>
      <c r="H5063" s="2508">
        <v>78.0</v>
      </c>
      <c r="I5063" s="2508">
        <v>529.0</v>
      </c>
      <c r="J5063" s="2508">
        <v>79.0</v>
      </c>
      <c r="K5063" s="2510">
        <v>188471.0</v>
      </c>
      <c r="L5063" s="2510">
        <v>4712.0</v>
      </c>
      <c r="M5063" s="2508">
        <v>117.0</v>
      </c>
      <c r="N5063" s="2508">
        <v>16.0</v>
      </c>
      <c r="O5063" s="2508">
        <v>40.0</v>
      </c>
      <c r="P5063" s="2508">
        <v>0.6</v>
      </c>
    </row>
    <row r="5064">
      <c r="A5064" s="2505" t="s">
        <v>34</v>
      </c>
      <c r="B5064" s="2505" t="s">
        <v>783</v>
      </c>
      <c r="C5064" s="2506">
        <v>45593.583333333336</v>
      </c>
      <c r="D5064" s="2506">
        <v>45596.583333333336</v>
      </c>
      <c r="E5064" s="2508">
        <v>72.0</v>
      </c>
      <c r="F5064" s="2508" t="s">
        <v>337</v>
      </c>
      <c r="G5064" s="2508">
        <v>5.0</v>
      </c>
      <c r="H5064" s="2508">
        <v>45.0</v>
      </c>
      <c r="I5064" s="2508">
        <v>683.0</v>
      </c>
      <c r="J5064" s="2508">
        <v>49.0</v>
      </c>
      <c r="K5064" s="2510">
        <v>383933.0</v>
      </c>
      <c r="L5064" s="2510">
        <v>7999.0</v>
      </c>
      <c r="M5064" s="2508">
        <v>78.0</v>
      </c>
      <c r="N5064" s="2508">
        <v>27.0</v>
      </c>
      <c r="O5064" s="2508">
        <v>48.0</v>
      </c>
      <c r="P5064" s="2508">
        <v>0.7</v>
      </c>
    </row>
    <row r="5065">
      <c r="A5065" s="2505" t="s">
        <v>33</v>
      </c>
      <c r="B5065" s="2505" t="s">
        <v>783</v>
      </c>
      <c r="C5065" s="2506">
        <v>45600.583333333336</v>
      </c>
      <c r="D5065" s="2506">
        <v>45603.583333333336</v>
      </c>
      <c r="E5065" s="2508">
        <v>72.0</v>
      </c>
      <c r="F5065" s="2508" t="s">
        <v>337</v>
      </c>
      <c r="G5065" s="2508">
        <v>6.0</v>
      </c>
      <c r="H5065" s="2508">
        <v>78.0</v>
      </c>
      <c r="I5065" s="2508">
        <v>548.0</v>
      </c>
      <c r="J5065" s="2508">
        <v>78.0</v>
      </c>
      <c r="K5065" s="2510">
        <v>286399.0</v>
      </c>
      <c r="L5065" s="2510">
        <v>5025.0</v>
      </c>
      <c r="M5065" s="2508">
        <v>114.0</v>
      </c>
      <c r="N5065" s="2508">
        <v>17.0</v>
      </c>
      <c r="O5065" s="2508">
        <v>57.0</v>
      </c>
      <c r="P5065" s="2508">
        <v>0.8</v>
      </c>
    </row>
    <row r="5066">
      <c r="A5066" s="2505" t="s">
        <v>32</v>
      </c>
      <c r="B5066" s="2505" t="s">
        <v>783</v>
      </c>
      <c r="C5066" s="2506">
        <v>45607.583333333336</v>
      </c>
      <c r="D5066" s="2506">
        <v>45610.583333333336</v>
      </c>
      <c r="E5066" s="2508">
        <v>72.0</v>
      </c>
      <c r="F5066" s="2508" t="s">
        <v>337</v>
      </c>
      <c r="G5066" s="2508">
        <v>5.0</v>
      </c>
      <c r="H5066" s="2508">
        <v>54.0</v>
      </c>
      <c r="I5066" s="2508">
        <v>660.0</v>
      </c>
      <c r="J5066" s="2508">
        <v>49.0</v>
      </c>
      <c r="K5066" s="2510">
        <v>501477.0</v>
      </c>
      <c r="L5066" s="2510">
        <v>5511.0</v>
      </c>
      <c r="M5066" s="2508">
        <v>117.0</v>
      </c>
      <c r="N5066" s="2508">
        <v>18.0</v>
      </c>
      <c r="O5066" s="2508">
        <v>91.0</v>
      </c>
      <c r="P5066" s="2508">
        <v>1.3</v>
      </c>
    </row>
    <row r="5067">
      <c r="A5067" s="2505" t="s">
        <v>31</v>
      </c>
      <c r="B5067" s="2505" t="s">
        <v>783</v>
      </c>
      <c r="C5067" s="2506">
        <v>45614.583333333336</v>
      </c>
      <c r="D5067" s="2506">
        <v>45617.583333333336</v>
      </c>
      <c r="E5067" s="2508">
        <v>72.0</v>
      </c>
      <c r="F5067" s="2508" t="s">
        <v>337</v>
      </c>
      <c r="G5067" s="2508">
        <v>6.0</v>
      </c>
      <c r="H5067" s="2508">
        <v>47.0</v>
      </c>
      <c r="I5067" s="2508">
        <v>688.0</v>
      </c>
      <c r="J5067" s="2508">
        <v>48.0</v>
      </c>
      <c r="K5067" s="2510">
        <v>637658.0</v>
      </c>
      <c r="L5067" s="2510">
        <v>9241.0</v>
      </c>
      <c r="M5067" s="2508">
        <v>86.0</v>
      </c>
      <c r="N5067" s="2508">
        <v>31.0</v>
      </c>
      <c r="O5067" s="2508">
        <v>69.0</v>
      </c>
      <c r="P5067" s="2508">
        <v>1.0</v>
      </c>
    </row>
    <row r="5068">
      <c r="A5068" s="2505" t="s">
        <v>30</v>
      </c>
      <c r="B5068" s="2505" t="s">
        <v>783</v>
      </c>
      <c r="C5068" s="2506">
        <v>45621.583333333336</v>
      </c>
      <c r="D5068" s="2506">
        <v>45624.583333333336</v>
      </c>
      <c r="E5068" s="2508">
        <v>72.0</v>
      </c>
      <c r="F5068" s="2508" t="s">
        <v>337</v>
      </c>
      <c r="G5068" s="2508">
        <v>5.0</v>
      </c>
      <c r="H5068" s="2508">
        <v>88.0</v>
      </c>
      <c r="I5068" s="2508">
        <v>515.0</v>
      </c>
      <c r="J5068" s="2508">
        <v>80.0</v>
      </c>
      <c r="K5068" s="2510">
        <v>236501.0</v>
      </c>
      <c r="L5068" s="2510">
        <v>4380.0</v>
      </c>
      <c r="M5068" s="2508">
        <v>131.0</v>
      </c>
      <c r="N5068" s="2508">
        <v>15.0</v>
      </c>
      <c r="O5068" s="2508">
        <v>54.0</v>
      </c>
      <c r="P5068" s="2508">
        <v>0.8</v>
      </c>
    </row>
    <row r="5069">
      <c r="A5069" s="2505" t="s">
        <v>29</v>
      </c>
      <c r="B5069" s="2505" t="s">
        <v>783</v>
      </c>
      <c r="C5069" s="2506">
        <v>45628.583333333336</v>
      </c>
      <c r="D5069" s="2506">
        <v>45631.583333333336</v>
      </c>
      <c r="E5069" s="2508">
        <v>72.0</v>
      </c>
      <c r="F5069" s="2508" t="s">
        <v>337</v>
      </c>
      <c r="G5069" s="2508">
        <v>4.0</v>
      </c>
      <c r="H5069" s="2508">
        <v>102.0</v>
      </c>
      <c r="I5069" s="2508">
        <v>451.0</v>
      </c>
      <c r="J5069" s="2508">
        <v>99.0</v>
      </c>
      <c r="K5069" s="2510">
        <v>217717.0</v>
      </c>
      <c r="L5069" s="2510">
        <v>4536.0</v>
      </c>
      <c r="M5069" s="2508">
        <v>133.0</v>
      </c>
      <c r="N5069" s="2508">
        <v>15.0</v>
      </c>
      <c r="O5069" s="2508">
        <v>48.0</v>
      </c>
      <c r="P5069" s="2508">
        <v>0.7</v>
      </c>
    </row>
    <row r="5070">
      <c r="A5070" s="2505" t="s">
        <v>28</v>
      </c>
      <c r="B5070" s="2505" t="s">
        <v>783</v>
      </c>
      <c r="C5070" s="2506">
        <v>45635.583333333336</v>
      </c>
      <c r="D5070" s="2506">
        <v>45638.583333333336</v>
      </c>
      <c r="E5070" s="2508">
        <v>72.0</v>
      </c>
      <c r="F5070" s="2508" t="s">
        <v>337</v>
      </c>
      <c r="G5070" s="2508">
        <v>3.0</v>
      </c>
      <c r="H5070" s="2508">
        <v>66.0</v>
      </c>
      <c r="I5070" s="2508">
        <v>605.0</v>
      </c>
      <c r="J5070" s="2508">
        <v>62.0</v>
      </c>
      <c r="K5070" s="2510">
        <v>316896.0</v>
      </c>
      <c r="L5070" s="2510">
        <v>5868.0</v>
      </c>
      <c r="M5070" s="2508">
        <v>113.0</v>
      </c>
      <c r="N5070" s="2508">
        <v>20.0</v>
      </c>
      <c r="O5070" s="2508">
        <v>54.0</v>
      </c>
      <c r="P5070" s="2508">
        <v>0.8</v>
      </c>
    </row>
    <row r="5071">
      <c r="A5071" s="2505" t="s">
        <v>27</v>
      </c>
      <c r="B5071" s="2505" t="s">
        <v>783</v>
      </c>
      <c r="C5071" s="2506">
        <v>45642.583333333336</v>
      </c>
      <c r="D5071" s="2506">
        <v>45645.583333333336</v>
      </c>
      <c r="E5071" s="2508">
        <v>72.0</v>
      </c>
      <c r="F5071" s="2508" t="s">
        <v>337</v>
      </c>
      <c r="G5071" s="2508">
        <v>5.0</v>
      </c>
      <c r="H5071" s="2508">
        <v>72.0</v>
      </c>
      <c r="I5071" s="2508">
        <v>580.0</v>
      </c>
      <c r="J5071" s="2508">
        <v>70.0</v>
      </c>
      <c r="K5071" s="2510">
        <v>286984.0</v>
      </c>
      <c r="L5071" s="2510">
        <v>7359.0</v>
      </c>
      <c r="M5071" s="2508">
        <v>102.0</v>
      </c>
      <c r="N5071" s="2508">
        <v>25.0</v>
      </c>
      <c r="O5071" s="2508">
        <v>39.0</v>
      </c>
      <c r="P5071" s="2508">
        <v>0.5</v>
      </c>
    </row>
    <row r="5072">
      <c r="A5072" s="2505" t="s">
        <v>26</v>
      </c>
      <c r="B5072" s="2505" t="s">
        <v>783</v>
      </c>
      <c r="C5072" s="2506">
        <v>45649.583333333336</v>
      </c>
      <c r="D5072" s="2506">
        <v>45652.583333333336</v>
      </c>
      <c r="E5072" s="2508">
        <v>72.0</v>
      </c>
      <c r="F5072" s="2508" t="s">
        <v>337</v>
      </c>
      <c r="G5072" s="2508">
        <v>4.0</v>
      </c>
      <c r="H5072" s="2508">
        <v>51.0</v>
      </c>
      <c r="I5072" s="2508">
        <v>655.0</v>
      </c>
      <c r="J5072" s="2508">
        <v>65.0</v>
      </c>
      <c r="K5072" s="2510">
        <v>246682.0</v>
      </c>
      <c r="L5072" s="2510">
        <v>14511.0</v>
      </c>
      <c r="M5072" s="2508">
        <v>48.0</v>
      </c>
      <c r="N5072" s="2508">
        <v>48.0</v>
      </c>
      <c r="O5072" s="2508">
        <v>17.0</v>
      </c>
      <c r="P5072" s="2508">
        <v>0.2</v>
      </c>
    </row>
    <row r="5073">
      <c r="A5073" s="2505" t="s">
        <v>25</v>
      </c>
      <c r="B5073" s="2505" t="s">
        <v>783</v>
      </c>
      <c r="C5073" s="2506">
        <v>45656.583333333336</v>
      </c>
      <c r="D5073" s="2506">
        <v>45659.583333333336</v>
      </c>
      <c r="E5073" s="2508">
        <v>72.0</v>
      </c>
      <c r="F5073" s="2508" t="s">
        <v>337</v>
      </c>
      <c r="G5073" s="2508">
        <v>5.0</v>
      </c>
      <c r="H5073" s="2508">
        <v>100.0</v>
      </c>
      <c r="I5073" s="2508">
        <v>415.0</v>
      </c>
      <c r="J5073" s="2508">
        <v>93.0</v>
      </c>
      <c r="K5073" s="2510">
        <v>116167.0</v>
      </c>
      <c r="L5073" s="2510">
        <v>4840.0</v>
      </c>
      <c r="M5073" s="2508">
        <v>125.0</v>
      </c>
      <c r="N5073" s="2508">
        <v>16.0</v>
      </c>
      <c r="O5073" s="2508">
        <v>24.0</v>
      </c>
      <c r="P5073" s="2508">
        <v>0.3</v>
      </c>
    </row>
    <row r="5074">
      <c r="A5074" s="2505" t="s">
        <v>24</v>
      </c>
      <c r="B5074" s="2505" t="s">
        <v>783</v>
      </c>
      <c r="C5074" s="2506">
        <v>45663.583333333336</v>
      </c>
      <c r="D5074" s="2506">
        <v>45666.583333333336</v>
      </c>
      <c r="E5074" s="2508">
        <v>72.0</v>
      </c>
      <c r="F5074" s="2508" t="s">
        <v>337</v>
      </c>
      <c r="G5074" s="2508">
        <v>4.0</v>
      </c>
      <c r="H5074" s="2508">
        <v>130.0</v>
      </c>
      <c r="I5074" s="2508">
        <v>281.0</v>
      </c>
      <c r="J5074" s="2508">
        <v>119.0</v>
      </c>
      <c r="K5074" s="2510">
        <v>74183.0</v>
      </c>
      <c r="L5074" s="2510">
        <v>2853.0</v>
      </c>
      <c r="M5074" s="2508">
        <v>153.0</v>
      </c>
      <c r="N5074" s="2508">
        <v>10.0</v>
      </c>
      <c r="O5074" s="2508">
        <v>26.0</v>
      </c>
      <c r="P5074" s="2508">
        <v>0.4</v>
      </c>
    </row>
    <row r="5075">
      <c r="A5075" s="2505" t="s">
        <v>23</v>
      </c>
      <c r="B5075" s="2505" t="s">
        <v>783</v>
      </c>
      <c r="C5075" s="2506">
        <v>45670.583333333336</v>
      </c>
      <c r="D5075" s="2506">
        <v>45673.583333333336</v>
      </c>
      <c r="E5075" s="2508">
        <v>72.0</v>
      </c>
      <c r="F5075" s="2508" t="s">
        <v>337</v>
      </c>
      <c r="G5075" s="2508">
        <v>4.0</v>
      </c>
      <c r="H5075" s="2508">
        <v>75.0</v>
      </c>
      <c r="I5075" s="2508">
        <v>533.0</v>
      </c>
      <c r="J5075" s="2508">
        <v>78.0</v>
      </c>
      <c r="K5075" s="2510">
        <v>208753.0</v>
      </c>
      <c r="L5075" s="2510">
        <v>5642.0</v>
      </c>
      <c r="M5075" s="2508">
        <v>104.0</v>
      </c>
      <c r="N5075" s="2508">
        <v>19.0</v>
      </c>
      <c r="O5075" s="2508">
        <v>37.0</v>
      </c>
      <c r="P5075" s="2508">
        <v>0.5</v>
      </c>
    </row>
    <row r="5076">
      <c r="A5076" s="2505" t="s">
        <v>22</v>
      </c>
      <c r="B5076" s="2505" t="s">
        <v>783</v>
      </c>
      <c r="C5076" s="2506">
        <v>45677.583333333336</v>
      </c>
      <c r="D5076" s="2506">
        <v>45680.583333333336</v>
      </c>
      <c r="E5076" s="2508">
        <v>72.0</v>
      </c>
      <c r="F5076" s="2508" t="s">
        <v>337</v>
      </c>
      <c r="G5076" s="2508">
        <v>4.0</v>
      </c>
      <c r="H5076" s="2508">
        <v>122.0</v>
      </c>
      <c r="I5076" s="2508">
        <v>333.0</v>
      </c>
      <c r="J5076" s="2508">
        <v>116.0</v>
      </c>
      <c r="K5076" s="2510">
        <v>139665.0</v>
      </c>
      <c r="L5076" s="2510">
        <v>3880.0</v>
      </c>
      <c r="M5076" s="2508">
        <v>145.0</v>
      </c>
      <c r="N5076" s="2508">
        <v>13.0</v>
      </c>
      <c r="O5076" s="2508">
        <v>36.0</v>
      </c>
      <c r="P5076" s="2508">
        <v>0.5</v>
      </c>
    </row>
    <row r="5077">
      <c r="A5077" s="2505" t="s">
        <v>21</v>
      </c>
      <c r="B5077" s="2505" t="s">
        <v>783</v>
      </c>
      <c r="C5077" s="2506">
        <v>45684.583333333336</v>
      </c>
      <c r="D5077" s="2506">
        <v>45687.583333333336</v>
      </c>
      <c r="E5077" s="2508">
        <v>72.0</v>
      </c>
      <c r="F5077" s="2508" t="s">
        <v>337</v>
      </c>
      <c r="G5077" s="2508">
        <v>5.0</v>
      </c>
      <c r="H5077" s="2508">
        <v>90.0</v>
      </c>
      <c r="I5077" s="2508">
        <v>500.0</v>
      </c>
      <c r="J5077" s="2508">
        <v>75.0</v>
      </c>
      <c r="K5077" s="2510">
        <v>272913.0</v>
      </c>
      <c r="L5077" s="2510">
        <v>4962.0</v>
      </c>
      <c r="M5077" s="2508">
        <v>134.0</v>
      </c>
      <c r="N5077" s="2508">
        <v>17.0</v>
      </c>
      <c r="O5077" s="2508">
        <v>55.0</v>
      </c>
      <c r="P5077" s="2508">
        <v>0.8</v>
      </c>
    </row>
    <row r="5078">
      <c r="A5078" s="2505" t="s">
        <v>20</v>
      </c>
      <c r="B5078" s="2505" t="s">
        <v>783</v>
      </c>
      <c r="C5078" s="2506">
        <v>45691.583333333336</v>
      </c>
      <c r="D5078" s="2506">
        <v>45694.583333333336</v>
      </c>
      <c r="E5078" s="2508">
        <v>72.0</v>
      </c>
      <c r="F5078" s="2508" t="s">
        <v>337</v>
      </c>
      <c r="G5078" s="2508">
        <v>4.0</v>
      </c>
      <c r="H5078" s="2508">
        <v>33.0</v>
      </c>
      <c r="I5078" s="2508">
        <v>790.0</v>
      </c>
      <c r="J5078" s="2508">
        <v>38.0</v>
      </c>
      <c r="K5078" s="2510">
        <v>732440.0</v>
      </c>
      <c r="L5078" s="2510">
        <v>18311.0</v>
      </c>
      <c r="M5078" s="2508">
        <v>50.0</v>
      </c>
      <c r="N5078" s="2508">
        <v>61.0</v>
      </c>
      <c r="O5078" s="2508">
        <v>40.0</v>
      </c>
      <c r="P5078" s="2508">
        <v>0.6</v>
      </c>
    </row>
    <row r="5079">
      <c r="A5079" s="2505" t="s">
        <v>19</v>
      </c>
      <c r="B5079" s="2505" t="s">
        <v>783</v>
      </c>
      <c r="C5079" s="2506">
        <v>45698.583333333336</v>
      </c>
      <c r="D5079" s="2506">
        <v>45701.583333333336</v>
      </c>
      <c r="E5079" s="2508">
        <v>72.0</v>
      </c>
      <c r="F5079" s="2508" t="s">
        <v>337</v>
      </c>
      <c r="G5079" s="2508">
        <v>7.0</v>
      </c>
      <c r="H5079" s="2508">
        <v>101.0</v>
      </c>
      <c r="I5079" s="2508">
        <v>397.0</v>
      </c>
      <c r="J5079" s="2508">
        <v>96.0</v>
      </c>
      <c r="K5079" s="2510">
        <v>131234.0</v>
      </c>
      <c r="L5079" s="2510">
        <v>4233.0</v>
      </c>
      <c r="M5079" s="2508">
        <v>124.0</v>
      </c>
      <c r="N5079" s="2508">
        <v>14.0</v>
      </c>
      <c r="O5079" s="2508">
        <v>31.0</v>
      </c>
      <c r="P5079" s="2508">
        <v>0.4</v>
      </c>
    </row>
    <row r="5080">
      <c r="A5080" s="2505" t="s">
        <v>18</v>
      </c>
      <c r="B5080" s="2505" t="s">
        <v>783</v>
      </c>
      <c r="C5080" s="2506">
        <v>45705.583333333336</v>
      </c>
      <c r="D5080" s="2506">
        <v>45708.583333333336</v>
      </c>
      <c r="E5080" s="2508">
        <v>72.0</v>
      </c>
      <c r="F5080" s="2508" t="s">
        <v>337</v>
      </c>
      <c r="G5080" s="2508">
        <v>3.0</v>
      </c>
      <c r="H5080" s="2508">
        <v>80.0</v>
      </c>
      <c r="I5080" s="2508">
        <v>495.0</v>
      </c>
      <c r="J5080" s="2508">
        <v>77.0</v>
      </c>
      <c r="K5080" s="2510">
        <v>232862.0</v>
      </c>
      <c r="L5080" s="2510">
        <v>5544.0</v>
      </c>
      <c r="M5080" s="2508">
        <v>116.0</v>
      </c>
      <c r="N5080" s="2508">
        <v>19.0</v>
      </c>
      <c r="O5080" s="2508">
        <v>42.0</v>
      </c>
      <c r="P5080" s="2508">
        <v>0.6</v>
      </c>
    </row>
    <row r="5081">
      <c r="A5081" s="2505" t="s">
        <v>17</v>
      </c>
      <c r="B5081" s="2505" t="s">
        <v>783</v>
      </c>
      <c r="C5081" s="2506">
        <v>45712.583333333336</v>
      </c>
      <c r="D5081" s="2506">
        <v>45715.583333333336</v>
      </c>
      <c r="E5081" s="2508">
        <v>72.0</v>
      </c>
      <c r="F5081" s="2508" t="s">
        <v>337</v>
      </c>
      <c r="G5081" s="2508">
        <v>5.0</v>
      </c>
      <c r="H5081" s="2508">
        <v>110.0</v>
      </c>
      <c r="I5081" s="2508">
        <v>376.0</v>
      </c>
      <c r="J5081" s="2508">
        <v>103.0</v>
      </c>
      <c r="K5081" s="2510">
        <v>123295.0</v>
      </c>
      <c r="L5081" s="2510">
        <v>3425.0</v>
      </c>
      <c r="M5081" s="2508">
        <v>135.0</v>
      </c>
      <c r="N5081" s="2508">
        <v>11.0</v>
      </c>
      <c r="O5081" s="2508">
        <v>36.0</v>
      </c>
      <c r="P5081" s="2508">
        <v>0.5</v>
      </c>
    </row>
    <row r="5082">
      <c r="A5082" s="2505" t="s">
        <v>16</v>
      </c>
      <c r="B5082" s="2505" t="s">
        <v>783</v>
      </c>
      <c r="C5082" s="2506">
        <v>45719.583333333336</v>
      </c>
      <c r="D5082" s="2506">
        <v>45722.583333333336</v>
      </c>
      <c r="E5082" s="2508">
        <v>72.0</v>
      </c>
      <c r="F5082" s="2508" t="s">
        <v>337</v>
      </c>
      <c r="G5082" s="2508">
        <v>6.0</v>
      </c>
      <c r="H5082" s="2508">
        <v>51.0</v>
      </c>
      <c r="I5082" s="2508">
        <v>660.0</v>
      </c>
      <c r="J5082" s="2508">
        <v>51.0</v>
      </c>
      <c r="K5082" s="2510">
        <v>329019.0</v>
      </c>
      <c r="L5082" s="2510">
        <v>7312.0</v>
      </c>
      <c r="M5082" s="2508">
        <v>84.0</v>
      </c>
      <c r="N5082" s="2508">
        <v>24.0</v>
      </c>
      <c r="O5082" s="2508">
        <v>45.0</v>
      </c>
      <c r="P5082" s="2508">
        <v>0.6</v>
      </c>
    </row>
    <row r="5083">
      <c r="A5083" s="2505" t="s">
        <v>782</v>
      </c>
      <c r="B5083" s="2505" t="s">
        <v>783</v>
      </c>
      <c r="C5083" s="2506">
        <v>45502.625</v>
      </c>
      <c r="D5083" s="2506">
        <v>45505.583333333336</v>
      </c>
      <c r="E5083" s="2508">
        <v>71.0</v>
      </c>
      <c r="F5083" s="2508" t="s">
        <v>659</v>
      </c>
      <c r="G5083" s="2508">
        <v>2.0</v>
      </c>
      <c r="H5083" s="2508">
        <v>170.0</v>
      </c>
      <c r="I5083" s="2508">
        <v>0.0</v>
      </c>
      <c r="J5083" s="2508">
        <v>173.0</v>
      </c>
      <c r="K5083" s="2510">
        <v>0.0</v>
      </c>
      <c r="L5083" s="2510">
        <v>0.0</v>
      </c>
      <c r="M5083" s="2508">
        <v>176.0</v>
      </c>
      <c r="N5083" s="2508">
        <v>0.0</v>
      </c>
      <c r="O5083" s="2508">
        <v>0.0</v>
      </c>
      <c r="P5083" s="2508">
        <v>0.0</v>
      </c>
    </row>
    <row r="5084">
      <c r="A5084" s="2505" t="s">
        <v>46</v>
      </c>
      <c r="B5084" s="2505" t="s">
        <v>783</v>
      </c>
      <c r="C5084" s="2506">
        <v>45509.625</v>
      </c>
      <c r="D5084" s="2506">
        <v>45512.583333333336</v>
      </c>
      <c r="E5084" s="2508">
        <v>71.0</v>
      </c>
      <c r="F5084" s="2508" t="s">
        <v>659</v>
      </c>
      <c r="G5084" s="2508">
        <v>2.0</v>
      </c>
      <c r="H5084" s="2508">
        <v>167.0</v>
      </c>
      <c r="I5084" s="2508">
        <v>0.0</v>
      </c>
      <c r="J5084" s="2508">
        <v>174.0</v>
      </c>
      <c r="K5084" s="2510">
        <v>0.0</v>
      </c>
      <c r="L5084" s="2510">
        <v>0.0</v>
      </c>
      <c r="M5084" s="2508">
        <v>171.0</v>
      </c>
      <c r="N5084" s="2508">
        <v>0.0</v>
      </c>
      <c r="O5084" s="2508">
        <v>0.0</v>
      </c>
      <c r="P5084" s="2508">
        <v>0.0</v>
      </c>
    </row>
    <row r="5085">
      <c r="A5085" s="2505" t="s">
        <v>45</v>
      </c>
      <c r="B5085" s="2505" t="s">
        <v>783</v>
      </c>
      <c r="C5085" s="2506">
        <v>45516.625</v>
      </c>
      <c r="D5085" s="2506">
        <v>45519.583333333336</v>
      </c>
      <c r="E5085" s="2508">
        <v>71.0</v>
      </c>
      <c r="F5085" s="2508" t="s">
        <v>659</v>
      </c>
      <c r="G5085" s="2508">
        <v>2.0</v>
      </c>
      <c r="H5085" s="2508">
        <v>35.0</v>
      </c>
      <c r="I5085" s="2508">
        <v>705.0</v>
      </c>
      <c r="J5085" s="2508">
        <v>61.0</v>
      </c>
      <c r="K5085" s="2510">
        <v>169601.0</v>
      </c>
      <c r="L5085" s="2510">
        <v>84801.0</v>
      </c>
      <c r="M5085" s="2508">
        <v>6.0</v>
      </c>
      <c r="N5085" s="2508">
        <v>167.0</v>
      </c>
      <c r="O5085" s="2508">
        <v>2.0</v>
      </c>
      <c r="P5085" s="2508">
        <v>0.0</v>
      </c>
    </row>
    <row r="5086">
      <c r="A5086" s="2505" t="s">
        <v>44</v>
      </c>
      <c r="B5086" s="2505" t="s">
        <v>783</v>
      </c>
      <c r="C5086" s="2506">
        <v>45523.625</v>
      </c>
      <c r="D5086" s="2506">
        <v>45526.583333333336</v>
      </c>
      <c r="E5086" s="2508">
        <v>71.0</v>
      </c>
      <c r="F5086" s="2508" t="s">
        <v>659</v>
      </c>
      <c r="G5086" s="2508">
        <v>6.0</v>
      </c>
      <c r="H5086" s="2508">
        <v>166.0</v>
      </c>
      <c r="I5086" s="2508">
        <v>65.0</v>
      </c>
      <c r="J5086" s="2508">
        <v>169.0</v>
      </c>
      <c r="K5086" s="2510">
        <v>4834.0</v>
      </c>
      <c r="L5086" s="2510">
        <v>4834.0</v>
      </c>
      <c r="M5086" s="2508">
        <v>143.0</v>
      </c>
      <c r="N5086" s="2508">
        <v>10.0</v>
      </c>
      <c r="O5086" s="2508">
        <v>1.0</v>
      </c>
      <c r="P5086" s="2508">
        <v>0.0</v>
      </c>
    </row>
    <row r="5087">
      <c r="A5087" s="2505" t="s">
        <v>43</v>
      </c>
      <c r="B5087" s="2505" t="s">
        <v>783</v>
      </c>
      <c r="C5087" s="2506">
        <v>45530.625</v>
      </c>
      <c r="D5087" s="2506">
        <v>45533.583333333336</v>
      </c>
      <c r="E5087" s="2508">
        <v>71.0</v>
      </c>
      <c r="F5087" s="2508" t="s">
        <v>659</v>
      </c>
      <c r="G5087" s="2508">
        <v>4.0</v>
      </c>
      <c r="H5087" s="2508">
        <v>167.0</v>
      </c>
      <c r="I5087" s="2508">
        <v>0.0</v>
      </c>
      <c r="J5087" s="2508">
        <v>181.0</v>
      </c>
      <c r="K5087" s="2510">
        <v>0.0</v>
      </c>
      <c r="L5087" s="2510">
        <v>0.0</v>
      </c>
      <c r="M5087" s="2508">
        <v>170.0</v>
      </c>
      <c r="N5087" s="2508">
        <v>0.0</v>
      </c>
      <c r="O5087" s="2508">
        <v>0.0</v>
      </c>
      <c r="P5087" s="2508">
        <v>0.0</v>
      </c>
    </row>
    <row r="5088">
      <c r="A5088" s="2505" t="s">
        <v>42</v>
      </c>
      <c r="B5088" s="2505" t="s">
        <v>783</v>
      </c>
      <c r="C5088" s="2506">
        <v>45537.708333333336</v>
      </c>
      <c r="D5088" s="2506">
        <v>45540.666666666664</v>
      </c>
      <c r="E5088" s="2508">
        <v>71.0</v>
      </c>
      <c r="F5088" s="2508" t="s">
        <v>659</v>
      </c>
      <c r="G5088" s="2508">
        <v>2.0</v>
      </c>
      <c r="H5088" s="2508">
        <v>145.0</v>
      </c>
      <c r="I5088" s="2508">
        <v>216.0</v>
      </c>
      <c r="J5088" s="2508">
        <v>150.0</v>
      </c>
      <c r="K5088" s="2510">
        <v>29814.0</v>
      </c>
      <c r="L5088" s="2510">
        <v>9938.0</v>
      </c>
      <c r="M5088" s="2508">
        <v>107.0</v>
      </c>
      <c r="N5088" s="2508">
        <v>20.0</v>
      </c>
      <c r="O5088" s="2508">
        <v>3.0</v>
      </c>
      <c r="P5088" s="2508">
        <v>0.0</v>
      </c>
    </row>
    <row r="5089">
      <c r="A5089" s="2505" t="s">
        <v>41</v>
      </c>
      <c r="B5089" s="2505" t="s">
        <v>783</v>
      </c>
      <c r="C5089" s="2506">
        <v>45544.708333333336</v>
      </c>
      <c r="D5089" s="2506">
        <v>45547.583333333336</v>
      </c>
      <c r="E5089" s="2508">
        <v>69.0</v>
      </c>
      <c r="F5089" s="2508" t="s">
        <v>659</v>
      </c>
      <c r="G5089" s="2508">
        <v>4.0</v>
      </c>
      <c r="H5089" s="2508">
        <v>151.0</v>
      </c>
      <c r="I5089" s="2508">
        <v>208.0</v>
      </c>
      <c r="J5089" s="2508">
        <v>166.0</v>
      </c>
      <c r="K5089" s="2510">
        <v>10998.0</v>
      </c>
      <c r="L5089" s="2510">
        <v>10998.0</v>
      </c>
      <c r="M5089" s="2508">
        <v>92.0</v>
      </c>
      <c r="N5089" s="2508">
        <v>22.0</v>
      </c>
      <c r="O5089" s="2508">
        <v>1.0</v>
      </c>
      <c r="P5089" s="2508">
        <v>0.0</v>
      </c>
    </row>
    <row r="5090">
      <c r="A5090" s="2505" t="s">
        <v>40</v>
      </c>
      <c r="B5090" s="2505" t="s">
        <v>783</v>
      </c>
      <c r="C5090" s="2506">
        <v>45551.708333333336</v>
      </c>
      <c r="D5090" s="2506">
        <v>45554.583333333336</v>
      </c>
      <c r="E5090" s="2508">
        <v>69.0</v>
      </c>
      <c r="F5090" s="2508" t="s">
        <v>659</v>
      </c>
      <c r="G5090" s="2508">
        <v>2.0</v>
      </c>
      <c r="H5090" s="2508">
        <v>131.0</v>
      </c>
      <c r="I5090" s="2508">
        <v>279.0</v>
      </c>
      <c r="J5090" s="2508">
        <v>152.0</v>
      </c>
      <c r="K5090" s="2510">
        <v>16181.0</v>
      </c>
      <c r="L5090" s="2510">
        <v>16181.0</v>
      </c>
      <c r="M5090" s="2508">
        <v>64.0</v>
      </c>
      <c r="N5090" s="2508">
        <v>32.0</v>
      </c>
      <c r="O5090" s="2508">
        <v>1.0</v>
      </c>
      <c r="P5090" s="2508">
        <v>0.0</v>
      </c>
    </row>
    <row r="5091">
      <c r="A5091" s="2505" t="s">
        <v>39</v>
      </c>
      <c r="B5091" s="2505" t="s">
        <v>783</v>
      </c>
      <c r="C5091" s="2506">
        <v>45558.708333333336</v>
      </c>
      <c r="D5091" s="2506">
        <v>45561.583333333336</v>
      </c>
      <c r="E5091" s="2508">
        <v>69.0</v>
      </c>
      <c r="F5091" s="2508" t="s">
        <v>659</v>
      </c>
      <c r="G5091" s="2508">
        <v>4.0</v>
      </c>
      <c r="H5091" s="2508">
        <v>113.0</v>
      </c>
      <c r="I5091" s="2508">
        <v>384.0</v>
      </c>
      <c r="J5091" s="2508">
        <v>146.0</v>
      </c>
      <c r="K5091" s="2510">
        <v>36448.0</v>
      </c>
      <c r="L5091" s="2510">
        <v>36448.0</v>
      </c>
      <c r="M5091" s="2508">
        <v>24.0</v>
      </c>
      <c r="N5091" s="2508">
        <v>72.0</v>
      </c>
      <c r="O5091" s="2508">
        <v>1.0</v>
      </c>
      <c r="P5091" s="2508">
        <v>0.0</v>
      </c>
    </row>
    <row r="5092">
      <c r="A5092" s="2505" t="s">
        <v>38</v>
      </c>
      <c r="B5092" s="2505" t="s">
        <v>783</v>
      </c>
      <c r="C5092" s="2506">
        <v>45565.708333333336</v>
      </c>
      <c r="D5092" s="2506">
        <v>45568.583333333336</v>
      </c>
      <c r="E5092" s="2508">
        <v>69.0</v>
      </c>
      <c r="F5092" s="2508" t="s">
        <v>659</v>
      </c>
      <c r="G5092" s="2508">
        <v>3.0</v>
      </c>
      <c r="H5092" s="2508">
        <v>175.0</v>
      </c>
      <c r="I5092" s="2508">
        <v>0.0</v>
      </c>
      <c r="J5092" s="2508">
        <v>181.0</v>
      </c>
      <c r="K5092" s="2510">
        <v>0.0</v>
      </c>
      <c r="L5092" s="2510">
        <v>0.0</v>
      </c>
      <c r="M5092" s="2508">
        <v>181.0</v>
      </c>
      <c r="N5092" s="2508">
        <v>0.0</v>
      </c>
      <c r="O5092" s="2508">
        <v>0.0</v>
      </c>
      <c r="P5092" s="2508">
        <v>0.0</v>
      </c>
    </row>
    <row r="5093">
      <c r="A5093" s="2505" t="s">
        <v>37</v>
      </c>
      <c r="B5093" s="2505" t="s">
        <v>783</v>
      </c>
      <c r="C5093" s="2506">
        <v>45572.625</v>
      </c>
      <c r="D5093" s="2506">
        <v>45575.583333333336</v>
      </c>
      <c r="E5093" s="2508">
        <v>71.0</v>
      </c>
      <c r="F5093" s="2508" t="s">
        <v>659</v>
      </c>
      <c r="G5093" s="2508">
        <v>2.0</v>
      </c>
      <c r="H5093" s="2508">
        <v>76.0</v>
      </c>
      <c r="I5093" s="2508">
        <v>550.0</v>
      </c>
      <c r="J5093" s="2508">
        <v>98.0</v>
      </c>
      <c r="K5093" s="2510">
        <v>149153.0</v>
      </c>
      <c r="L5093" s="2510">
        <v>37288.0</v>
      </c>
      <c r="M5093" s="2508">
        <v>27.0</v>
      </c>
      <c r="N5093" s="2508">
        <v>73.0</v>
      </c>
      <c r="O5093" s="2508">
        <v>4.0</v>
      </c>
      <c r="P5093" s="2508">
        <v>0.1</v>
      </c>
    </row>
    <row r="5094">
      <c r="A5094" s="2505" t="s">
        <v>36</v>
      </c>
      <c r="B5094" s="2505" t="s">
        <v>783</v>
      </c>
      <c r="C5094" s="2506">
        <v>45579.625</v>
      </c>
      <c r="D5094" s="2506">
        <v>45582.583333333336</v>
      </c>
      <c r="E5094" s="2508">
        <v>71.0</v>
      </c>
      <c r="F5094" s="2508" t="s">
        <v>659</v>
      </c>
      <c r="G5094" s="2508">
        <v>4.0</v>
      </c>
      <c r="H5094" s="2508">
        <v>137.0</v>
      </c>
      <c r="I5094" s="2508">
        <v>268.0</v>
      </c>
      <c r="J5094" s="2508">
        <v>161.0</v>
      </c>
      <c r="K5094" s="2510">
        <v>37141.0</v>
      </c>
      <c r="L5094" s="2510">
        <v>18571.0</v>
      </c>
      <c r="M5094" s="2508">
        <v>69.0</v>
      </c>
      <c r="N5094" s="2508">
        <v>37.0</v>
      </c>
      <c r="O5094" s="2508">
        <v>2.0</v>
      </c>
      <c r="P5094" s="2508">
        <v>0.0</v>
      </c>
    </row>
    <row r="5095">
      <c r="A5095" s="2505" t="s">
        <v>35</v>
      </c>
      <c r="B5095" s="2505" t="s">
        <v>783</v>
      </c>
      <c r="C5095" s="2506">
        <v>45586.625</v>
      </c>
      <c r="D5095" s="2506">
        <v>45589.583333333336</v>
      </c>
      <c r="E5095" s="2508">
        <v>71.0</v>
      </c>
      <c r="F5095" s="2508" t="s">
        <v>659</v>
      </c>
      <c r="G5095" s="2508">
        <v>4.0</v>
      </c>
      <c r="H5095" s="2508">
        <v>119.0</v>
      </c>
      <c r="I5095" s="2508">
        <v>333.0</v>
      </c>
      <c r="J5095" s="2508">
        <v>147.0</v>
      </c>
      <c r="K5095" s="2510">
        <v>35257.0</v>
      </c>
      <c r="L5095" s="2510">
        <v>35257.0</v>
      </c>
      <c r="M5095" s="2508">
        <v>23.0</v>
      </c>
      <c r="N5095" s="2508">
        <v>74.0</v>
      </c>
      <c r="O5095" s="2508">
        <v>1.0</v>
      </c>
      <c r="P5095" s="2508">
        <v>0.0</v>
      </c>
    </row>
    <row r="5096">
      <c r="A5096" s="2505" t="s">
        <v>34</v>
      </c>
      <c r="B5096" s="2505" t="s">
        <v>783</v>
      </c>
      <c r="C5096" s="2506">
        <v>45593.583333333336</v>
      </c>
      <c r="D5096" s="2506">
        <v>45596.583333333336</v>
      </c>
      <c r="E5096" s="2508">
        <v>72.0</v>
      </c>
      <c r="F5096" s="2508" t="s">
        <v>659</v>
      </c>
      <c r="G5096" s="2508">
        <v>3.0</v>
      </c>
      <c r="H5096" s="2508">
        <v>175.0</v>
      </c>
      <c r="I5096" s="2508">
        <v>0.0</v>
      </c>
      <c r="J5096" s="2508">
        <v>179.0</v>
      </c>
      <c r="K5096" s="2510">
        <v>0.0</v>
      </c>
      <c r="L5096" s="2510">
        <v>0.0</v>
      </c>
      <c r="M5096" s="2508">
        <v>179.0</v>
      </c>
      <c r="N5096" s="2508">
        <v>0.0</v>
      </c>
      <c r="O5096" s="2508">
        <v>0.0</v>
      </c>
      <c r="P5096" s="2508">
        <v>0.0</v>
      </c>
    </row>
    <row r="5097">
      <c r="A5097" s="2505" t="s">
        <v>33</v>
      </c>
      <c r="B5097" s="2505" t="s">
        <v>783</v>
      </c>
      <c r="C5097" s="2506">
        <v>45600.583333333336</v>
      </c>
      <c r="D5097" s="2506">
        <v>45603.583333333336</v>
      </c>
      <c r="E5097" s="2508">
        <v>72.0</v>
      </c>
      <c r="F5097" s="2508" t="s">
        <v>659</v>
      </c>
      <c r="G5097" s="2508">
        <v>1.0</v>
      </c>
      <c r="H5097" s="2508">
        <v>134.0</v>
      </c>
      <c r="I5097" s="2508">
        <v>286.0</v>
      </c>
      <c r="J5097" s="2508">
        <v>153.0</v>
      </c>
      <c r="K5097" s="2510">
        <v>41946.0</v>
      </c>
      <c r="L5097" s="2510">
        <v>13982.0</v>
      </c>
      <c r="M5097" s="2508">
        <v>73.0</v>
      </c>
      <c r="N5097" s="2508">
        <v>29.0</v>
      </c>
      <c r="O5097" s="2508">
        <v>3.0</v>
      </c>
      <c r="P5097" s="2508">
        <v>0.0</v>
      </c>
    </row>
    <row r="5098">
      <c r="A5098" s="2505" t="s">
        <v>32</v>
      </c>
      <c r="B5098" s="2505" t="s">
        <v>783</v>
      </c>
      <c r="C5098" s="2506">
        <v>45607.583333333336</v>
      </c>
      <c r="D5098" s="2506">
        <v>45610.583333333336</v>
      </c>
      <c r="E5098" s="2508">
        <v>72.0</v>
      </c>
      <c r="F5098" s="2508" t="s">
        <v>659</v>
      </c>
      <c r="G5098" s="2508">
        <v>3.0</v>
      </c>
      <c r="H5098" s="2508">
        <v>100.0</v>
      </c>
      <c r="I5098" s="2508">
        <v>458.0</v>
      </c>
      <c r="J5098" s="2508">
        <v>126.0</v>
      </c>
      <c r="K5098" s="2510">
        <v>114255.0</v>
      </c>
      <c r="L5098" s="2510">
        <v>28564.0</v>
      </c>
      <c r="M5098" s="2508">
        <v>28.0</v>
      </c>
      <c r="N5098" s="2508">
        <v>60.0</v>
      </c>
      <c r="O5098" s="2508">
        <v>4.0</v>
      </c>
      <c r="P5098" s="2508">
        <v>0.1</v>
      </c>
    </row>
    <row r="5099">
      <c r="A5099" s="2505" t="s">
        <v>31</v>
      </c>
      <c r="B5099" s="2505" t="s">
        <v>783</v>
      </c>
      <c r="C5099" s="2506">
        <v>45614.583333333336</v>
      </c>
      <c r="D5099" s="2506">
        <v>45617.583333333336</v>
      </c>
      <c r="E5099" s="2508">
        <v>72.0</v>
      </c>
      <c r="F5099" s="2508" t="s">
        <v>659</v>
      </c>
      <c r="G5099" s="2508">
        <v>4.0</v>
      </c>
      <c r="H5099" s="2508">
        <v>169.0</v>
      </c>
      <c r="I5099" s="2508">
        <v>33.0</v>
      </c>
      <c r="J5099" s="2508">
        <v>171.0</v>
      </c>
      <c r="K5099" s="2510">
        <v>4332.0</v>
      </c>
      <c r="L5099" s="2510">
        <v>4332.0</v>
      </c>
      <c r="M5099" s="2508">
        <v>159.0</v>
      </c>
      <c r="N5099" s="2508">
        <v>9.0</v>
      </c>
      <c r="O5099" s="2508">
        <v>1.0</v>
      </c>
      <c r="P5099" s="2508">
        <v>0.0</v>
      </c>
    </row>
    <row r="5100">
      <c r="A5100" s="2505" t="s">
        <v>30</v>
      </c>
      <c r="B5100" s="2505" t="s">
        <v>783</v>
      </c>
      <c r="C5100" s="2506">
        <v>45621.583333333336</v>
      </c>
      <c r="D5100" s="2506">
        <v>45624.583333333336</v>
      </c>
      <c r="E5100" s="2508">
        <v>72.0</v>
      </c>
      <c r="F5100" s="2508" t="s">
        <v>659</v>
      </c>
      <c r="G5100" s="2508">
        <v>5.0</v>
      </c>
      <c r="H5100" s="2508">
        <v>147.0</v>
      </c>
      <c r="I5100" s="2508">
        <v>198.0</v>
      </c>
      <c r="J5100" s="2508">
        <v>168.0</v>
      </c>
      <c r="K5100" s="2510">
        <v>12454.0</v>
      </c>
      <c r="L5100" s="2510">
        <v>12454.0</v>
      </c>
      <c r="M5100" s="2508">
        <v>93.0</v>
      </c>
      <c r="N5100" s="2508">
        <v>26.0</v>
      </c>
      <c r="O5100" s="2508">
        <v>1.0</v>
      </c>
      <c r="P5100" s="2508">
        <v>0.0</v>
      </c>
    </row>
    <row r="5101">
      <c r="A5101" s="2505" t="s">
        <v>29</v>
      </c>
      <c r="B5101" s="2505" t="s">
        <v>783</v>
      </c>
      <c r="C5101" s="2506">
        <v>45628.583333333336</v>
      </c>
      <c r="D5101" s="2506">
        <v>45631.583333333336</v>
      </c>
      <c r="E5101" s="2508">
        <v>72.0</v>
      </c>
      <c r="F5101" s="2508" t="s">
        <v>659</v>
      </c>
      <c r="G5101" s="2508">
        <v>1.0</v>
      </c>
      <c r="H5101" s="2508">
        <v>148.0</v>
      </c>
      <c r="I5101" s="2508">
        <v>212.0</v>
      </c>
      <c r="J5101" s="2508">
        <v>158.0</v>
      </c>
      <c r="K5101" s="2510">
        <v>37225.0</v>
      </c>
      <c r="L5101" s="2510">
        <v>12408.0</v>
      </c>
      <c r="M5101" s="2508">
        <v>102.0</v>
      </c>
      <c r="N5101" s="2508">
        <v>26.0</v>
      </c>
      <c r="O5101" s="2508">
        <v>3.0</v>
      </c>
      <c r="P5101" s="2508">
        <v>0.0</v>
      </c>
    </row>
    <row r="5102">
      <c r="A5102" s="2505" t="s">
        <v>28</v>
      </c>
      <c r="B5102" s="2505" t="s">
        <v>783</v>
      </c>
      <c r="C5102" s="2506">
        <v>45635.583333333336</v>
      </c>
      <c r="D5102" s="2506">
        <v>45638.583333333336</v>
      </c>
      <c r="E5102" s="2508">
        <v>72.0</v>
      </c>
      <c r="F5102" s="2508" t="s">
        <v>659</v>
      </c>
      <c r="G5102" s="2508">
        <v>2.0</v>
      </c>
      <c r="H5102" s="2508">
        <v>174.0</v>
      </c>
      <c r="I5102" s="2508">
        <v>0.0</v>
      </c>
      <c r="J5102" s="2508">
        <v>180.0</v>
      </c>
      <c r="K5102" s="2510">
        <v>0.0</v>
      </c>
      <c r="L5102" s="2510">
        <v>0.0</v>
      </c>
      <c r="M5102" s="2508">
        <v>180.0</v>
      </c>
      <c r="N5102" s="2508">
        <v>0.0</v>
      </c>
      <c r="O5102" s="2508">
        <v>0.0</v>
      </c>
      <c r="P5102" s="2508">
        <v>0.0</v>
      </c>
    </row>
    <row r="5103">
      <c r="A5103" s="2505" t="s">
        <v>27</v>
      </c>
      <c r="B5103" s="2505" t="s">
        <v>783</v>
      </c>
      <c r="C5103" s="2506">
        <v>45642.583333333336</v>
      </c>
      <c r="D5103" s="2506">
        <v>45645.583333333336</v>
      </c>
      <c r="E5103" s="2508">
        <v>72.0</v>
      </c>
      <c r="F5103" s="2508" t="s">
        <v>659</v>
      </c>
      <c r="G5103" s="2508">
        <v>3.0</v>
      </c>
      <c r="H5103" s="2508">
        <v>133.0</v>
      </c>
      <c r="I5103" s="2508">
        <v>289.0</v>
      </c>
      <c r="J5103" s="2508">
        <v>150.0</v>
      </c>
      <c r="K5103" s="2510">
        <v>34453.0</v>
      </c>
      <c r="L5103" s="2510">
        <v>17227.0</v>
      </c>
      <c r="M5103" s="2508">
        <v>77.0</v>
      </c>
      <c r="N5103" s="2508">
        <v>36.0</v>
      </c>
      <c r="O5103" s="2508">
        <v>2.0</v>
      </c>
      <c r="P5103" s="2508">
        <v>0.0</v>
      </c>
    </row>
    <row r="5104">
      <c r="A5104" s="2505" t="s">
        <v>26</v>
      </c>
      <c r="B5104" s="2505" t="s">
        <v>783</v>
      </c>
      <c r="C5104" s="2506">
        <v>45649.583333333336</v>
      </c>
      <c r="D5104" s="2506">
        <v>45652.583333333336</v>
      </c>
      <c r="E5104" s="2508">
        <v>72.0</v>
      </c>
      <c r="F5104" s="2508" t="s">
        <v>659</v>
      </c>
      <c r="G5104" s="2508">
        <v>4.0</v>
      </c>
      <c r="H5104" s="2508">
        <v>136.0</v>
      </c>
      <c r="I5104" s="2508">
        <v>237.0</v>
      </c>
      <c r="J5104" s="2508">
        <v>149.0</v>
      </c>
      <c r="K5104" s="2510">
        <v>14347.0</v>
      </c>
      <c r="L5104" s="2510">
        <v>14347.0</v>
      </c>
      <c r="M5104" s="2508">
        <v>84.0</v>
      </c>
      <c r="N5104" s="2508">
        <v>30.0</v>
      </c>
      <c r="O5104" s="2508">
        <v>1.0</v>
      </c>
      <c r="P5104" s="2508">
        <v>0.0</v>
      </c>
    </row>
    <row r="5105">
      <c r="A5105" s="2505" t="s">
        <v>25</v>
      </c>
      <c r="B5105" s="2505" t="s">
        <v>783</v>
      </c>
      <c r="C5105" s="2506">
        <v>45656.583333333336</v>
      </c>
      <c r="D5105" s="2506">
        <v>45659.583333333336</v>
      </c>
      <c r="E5105" s="2508">
        <v>72.0</v>
      </c>
      <c r="F5105" s="2508" t="s">
        <v>659</v>
      </c>
      <c r="G5105" s="2508">
        <v>3.0</v>
      </c>
      <c r="H5105" s="2508">
        <v>89.0</v>
      </c>
      <c r="I5105" s="2508">
        <v>470.0</v>
      </c>
      <c r="J5105" s="2508">
        <v>115.0</v>
      </c>
      <c r="K5105" s="2510">
        <v>65014.0</v>
      </c>
      <c r="L5105" s="2510">
        <v>32507.0</v>
      </c>
      <c r="M5105" s="2508">
        <v>29.0</v>
      </c>
      <c r="N5105" s="2508">
        <v>68.0</v>
      </c>
      <c r="O5105" s="2508">
        <v>2.0</v>
      </c>
      <c r="P5105" s="2508">
        <v>0.0</v>
      </c>
    </row>
    <row r="5106">
      <c r="A5106" s="2505" t="s">
        <v>24</v>
      </c>
      <c r="B5106" s="2505" t="s">
        <v>783</v>
      </c>
      <c r="C5106" s="2506">
        <v>45663.583333333336</v>
      </c>
      <c r="D5106" s="2506">
        <v>45666.583333333336</v>
      </c>
      <c r="E5106" s="2508">
        <v>72.0</v>
      </c>
      <c r="F5106" s="2508" t="s">
        <v>659</v>
      </c>
      <c r="G5106" s="2508">
        <v>4.0</v>
      </c>
      <c r="H5106" s="2508">
        <v>132.0</v>
      </c>
      <c r="I5106" s="2508">
        <v>269.0</v>
      </c>
      <c r="J5106" s="2508">
        <v>145.0</v>
      </c>
      <c r="K5106" s="2510">
        <v>26563.0</v>
      </c>
      <c r="L5106" s="2510">
        <v>13282.0</v>
      </c>
      <c r="M5106" s="2508">
        <v>82.0</v>
      </c>
      <c r="N5106" s="2508">
        <v>28.0</v>
      </c>
      <c r="O5106" s="2508">
        <v>2.0</v>
      </c>
      <c r="P5106" s="2508">
        <v>0.0</v>
      </c>
    </row>
    <row r="5107">
      <c r="A5107" s="2505" t="s">
        <v>23</v>
      </c>
      <c r="B5107" s="2505" t="s">
        <v>783</v>
      </c>
      <c r="C5107" s="2506">
        <v>45670.583333333336</v>
      </c>
      <c r="D5107" s="2506">
        <v>45673.583333333336</v>
      </c>
      <c r="E5107" s="2508">
        <v>72.0</v>
      </c>
      <c r="F5107" s="2508" t="s">
        <v>659</v>
      </c>
      <c r="G5107" s="2508">
        <v>3.0</v>
      </c>
      <c r="H5107" s="2508">
        <v>173.0</v>
      </c>
      <c r="I5107" s="2508">
        <v>0.0</v>
      </c>
      <c r="J5107" s="2508">
        <v>179.0</v>
      </c>
      <c r="K5107" s="2510">
        <v>0.0</v>
      </c>
      <c r="L5107" s="2510">
        <v>0.0</v>
      </c>
      <c r="M5107" s="2508">
        <v>179.0</v>
      </c>
      <c r="N5107" s="2508">
        <v>0.0</v>
      </c>
      <c r="O5107" s="2508">
        <v>0.0</v>
      </c>
      <c r="P5107" s="2508">
        <v>0.0</v>
      </c>
    </row>
    <row r="5108">
      <c r="A5108" s="2505" t="s">
        <v>22</v>
      </c>
      <c r="B5108" s="2505" t="s">
        <v>783</v>
      </c>
      <c r="C5108" s="2506">
        <v>45677.583333333336</v>
      </c>
      <c r="D5108" s="2506">
        <v>45680.583333333336</v>
      </c>
      <c r="E5108" s="2508">
        <v>72.0</v>
      </c>
      <c r="F5108" s="2508" t="s">
        <v>659</v>
      </c>
      <c r="G5108" s="2508">
        <v>4.0</v>
      </c>
      <c r="H5108" s="2508">
        <v>174.0</v>
      </c>
      <c r="I5108" s="2508">
        <v>0.0</v>
      </c>
      <c r="J5108" s="2508">
        <v>175.0</v>
      </c>
      <c r="K5108" s="2510">
        <v>0.0</v>
      </c>
      <c r="L5108" s="2510">
        <v>0.0</v>
      </c>
      <c r="M5108" s="2508">
        <v>175.0</v>
      </c>
      <c r="N5108" s="2508">
        <v>0.0</v>
      </c>
      <c r="O5108" s="2508">
        <v>0.0</v>
      </c>
      <c r="P5108" s="2508">
        <v>0.0</v>
      </c>
    </row>
    <row r="5109">
      <c r="A5109" s="2505" t="s">
        <v>21</v>
      </c>
      <c r="B5109" s="2505" t="s">
        <v>783</v>
      </c>
      <c r="C5109" s="2506">
        <v>45684.583333333336</v>
      </c>
      <c r="D5109" s="2506">
        <v>45687.583333333336</v>
      </c>
      <c r="E5109" s="2508">
        <v>72.0</v>
      </c>
      <c r="F5109" s="2508" t="s">
        <v>659</v>
      </c>
      <c r="G5109" s="2508">
        <v>3.0</v>
      </c>
      <c r="H5109" s="2508">
        <v>172.0</v>
      </c>
      <c r="I5109" s="2508">
        <v>8.0</v>
      </c>
      <c r="J5109" s="2508">
        <v>172.0</v>
      </c>
      <c r="K5109" s="2510">
        <v>1318.0</v>
      </c>
      <c r="L5109" s="2510">
        <v>1318.0</v>
      </c>
      <c r="M5109" s="2508">
        <v>172.0</v>
      </c>
      <c r="N5109" s="2508">
        <v>3.0</v>
      </c>
      <c r="O5109" s="2508">
        <v>1.0</v>
      </c>
      <c r="P5109" s="2508">
        <v>0.0</v>
      </c>
    </row>
    <row r="5110">
      <c r="A5110" s="2505" t="s">
        <v>20</v>
      </c>
      <c r="B5110" s="2505" t="s">
        <v>783</v>
      </c>
      <c r="C5110" s="2506">
        <v>45691.583333333336</v>
      </c>
      <c r="D5110" s="2506">
        <v>45694.583333333336</v>
      </c>
      <c r="E5110" s="2508">
        <v>72.0</v>
      </c>
      <c r="F5110" s="2508" t="s">
        <v>659</v>
      </c>
      <c r="G5110" s="2508">
        <v>2.0</v>
      </c>
      <c r="H5110" s="2508">
        <v>172.0</v>
      </c>
      <c r="I5110" s="2508">
        <v>0.0</v>
      </c>
      <c r="J5110" s="2508">
        <v>177.0</v>
      </c>
      <c r="K5110" s="2510">
        <v>0.0</v>
      </c>
      <c r="L5110" s="2510">
        <v>0.0</v>
      </c>
      <c r="M5110" s="2508">
        <v>176.0</v>
      </c>
      <c r="N5110" s="2508">
        <v>0.0</v>
      </c>
      <c r="O5110" s="2508">
        <v>0.0</v>
      </c>
      <c r="P5110" s="2508">
        <v>0.0</v>
      </c>
    </row>
    <row r="5111">
      <c r="A5111" s="2505" t="s">
        <v>19</v>
      </c>
      <c r="B5111" s="2505" t="s">
        <v>783</v>
      </c>
      <c r="C5111" s="2506">
        <v>45698.583333333336</v>
      </c>
      <c r="D5111" s="2506">
        <v>45701.583333333336</v>
      </c>
      <c r="E5111" s="2508">
        <v>72.0</v>
      </c>
      <c r="F5111" s="2508" t="s">
        <v>659</v>
      </c>
      <c r="G5111" s="2508">
        <v>1.0</v>
      </c>
      <c r="H5111" s="2508">
        <v>133.0</v>
      </c>
      <c r="I5111" s="2508">
        <v>239.0</v>
      </c>
      <c r="J5111" s="2508">
        <v>149.0</v>
      </c>
      <c r="K5111" s="2510">
        <v>15383.0</v>
      </c>
      <c r="L5111" s="2510">
        <v>15383.0</v>
      </c>
      <c r="M5111" s="2508">
        <v>78.0</v>
      </c>
      <c r="N5111" s="2508">
        <v>32.0</v>
      </c>
      <c r="O5111" s="2508">
        <v>1.0</v>
      </c>
      <c r="P5111" s="2508">
        <v>0.0</v>
      </c>
    </row>
    <row r="5112">
      <c r="A5112" s="2505" t="s">
        <v>18</v>
      </c>
      <c r="B5112" s="2505" t="s">
        <v>783</v>
      </c>
      <c r="C5112" s="2506">
        <v>45705.583333333336</v>
      </c>
      <c r="D5112" s="2506">
        <v>45708.583333333336</v>
      </c>
      <c r="E5112" s="2508">
        <v>72.0</v>
      </c>
      <c r="F5112" s="2508" t="s">
        <v>659</v>
      </c>
      <c r="G5112" s="2508">
        <v>2.0</v>
      </c>
      <c r="H5112" s="2508">
        <v>167.0</v>
      </c>
      <c r="I5112" s="2508">
        <v>0.0</v>
      </c>
      <c r="J5112" s="2508">
        <v>168.0</v>
      </c>
      <c r="K5112" s="2510">
        <v>0.0</v>
      </c>
      <c r="L5112" s="2510">
        <v>0.0</v>
      </c>
      <c r="M5112" s="2508">
        <v>170.0</v>
      </c>
      <c r="N5112" s="2508">
        <v>0.0</v>
      </c>
      <c r="O5112" s="2508">
        <v>0.0</v>
      </c>
      <c r="P5112" s="2508">
        <v>0.0</v>
      </c>
    </row>
    <row r="5113">
      <c r="A5113" s="2505" t="s">
        <v>17</v>
      </c>
      <c r="B5113" s="2505" t="s">
        <v>783</v>
      </c>
      <c r="C5113" s="2506">
        <v>45712.583333333336</v>
      </c>
      <c r="D5113" s="2506">
        <v>45715.583333333336</v>
      </c>
      <c r="E5113" s="2508">
        <v>72.0</v>
      </c>
      <c r="F5113" s="2508" t="s">
        <v>659</v>
      </c>
      <c r="G5113" s="2508">
        <v>2.0</v>
      </c>
      <c r="H5113" s="2508">
        <v>142.0</v>
      </c>
      <c r="I5113" s="2508">
        <v>205.0</v>
      </c>
      <c r="J5113" s="2508">
        <v>147.0</v>
      </c>
      <c r="K5113" s="2510">
        <v>22181.0</v>
      </c>
      <c r="L5113" s="2510">
        <v>11091.0</v>
      </c>
      <c r="M5113" s="2508">
        <v>103.0</v>
      </c>
      <c r="N5113" s="2508">
        <v>23.0</v>
      </c>
      <c r="O5113" s="2508">
        <v>2.0</v>
      </c>
      <c r="P5113" s="2508">
        <v>0.0</v>
      </c>
    </row>
    <row r="5114">
      <c r="A5114" s="2505" t="s">
        <v>16</v>
      </c>
      <c r="B5114" s="2505" t="s">
        <v>783</v>
      </c>
      <c r="C5114" s="2506">
        <v>45719.583333333336</v>
      </c>
      <c r="D5114" s="2506">
        <v>45722.583333333336</v>
      </c>
      <c r="E5114" s="2508">
        <v>72.0</v>
      </c>
      <c r="F5114" s="2508" t="s">
        <v>659</v>
      </c>
      <c r="G5114" s="2508">
        <v>2.0</v>
      </c>
      <c r="H5114" s="2508">
        <v>162.0</v>
      </c>
      <c r="I5114" s="2508">
        <v>0.0</v>
      </c>
      <c r="J5114" s="2508">
        <v>172.0</v>
      </c>
      <c r="K5114" s="2510">
        <v>0.0</v>
      </c>
      <c r="L5114" s="2510">
        <v>0.0</v>
      </c>
      <c r="M5114" s="2508">
        <v>164.0</v>
      </c>
      <c r="N5114" s="2508">
        <v>0.0</v>
      </c>
      <c r="O5114" s="2508">
        <v>0.0</v>
      </c>
      <c r="P5114" s="2508">
        <v>0.0</v>
      </c>
    </row>
    <row r="5115">
      <c r="A5115" s="2505" t="s">
        <v>39</v>
      </c>
      <c r="B5115" s="2505" t="s">
        <v>783</v>
      </c>
      <c r="C5115" s="2506">
        <v>45558.708333333336</v>
      </c>
      <c r="D5115" s="2506">
        <v>45561.583333333336</v>
      </c>
      <c r="E5115" s="2508">
        <v>69.0</v>
      </c>
      <c r="F5115" s="2508" t="s">
        <v>189</v>
      </c>
      <c r="G5115" s="2508">
        <v>7.0</v>
      </c>
      <c r="H5115" s="2508">
        <v>65.0</v>
      </c>
      <c r="I5115" s="2508">
        <v>583.0</v>
      </c>
      <c r="J5115" s="2508">
        <v>70.0</v>
      </c>
      <c r="K5115" s="2510">
        <v>191874.0</v>
      </c>
      <c r="L5115" s="2510">
        <v>14760.0</v>
      </c>
      <c r="M5115" s="2508">
        <v>84.0</v>
      </c>
      <c r="N5115" s="2508">
        <v>28.0</v>
      </c>
      <c r="O5115" s="2508">
        <v>13.0</v>
      </c>
      <c r="P5115" s="2508">
        <v>0.2</v>
      </c>
    </row>
    <row r="5116">
      <c r="A5116" s="2505" t="s">
        <v>38</v>
      </c>
      <c r="B5116" s="2505" t="s">
        <v>783</v>
      </c>
      <c r="C5116" s="2506">
        <v>45565.708333333336</v>
      </c>
      <c r="D5116" s="2506">
        <v>45568.583333333336</v>
      </c>
      <c r="E5116" s="2508">
        <v>69.0</v>
      </c>
      <c r="F5116" s="2508" t="s">
        <v>189</v>
      </c>
      <c r="G5116" s="2508">
        <v>5.0</v>
      </c>
      <c r="H5116" s="2508">
        <v>26.0</v>
      </c>
      <c r="I5116" s="2508">
        <v>772.0</v>
      </c>
      <c r="J5116" s="2508">
        <v>33.0</v>
      </c>
      <c r="K5116" s="2510">
        <v>455321.0</v>
      </c>
      <c r="L5116" s="2510">
        <v>19797.0</v>
      </c>
      <c r="M5116" s="2508">
        <v>53.0</v>
      </c>
      <c r="N5116" s="2508">
        <v>37.0</v>
      </c>
      <c r="O5116" s="2508">
        <v>23.0</v>
      </c>
      <c r="P5116" s="2508">
        <v>0.3</v>
      </c>
    </row>
    <row r="5117">
      <c r="A5117" s="2505" t="s">
        <v>37</v>
      </c>
      <c r="B5117" s="2505" t="s">
        <v>783</v>
      </c>
      <c r="C5117" s="2506">
        <v>45572.625</v>
      </c>
      <c r="D5117" s="2506">
        <v>45575.583333333336</v>
      </c>
      <c r="E5117" s="2508">
        <v>71.0</v>
      </c>
      <c r="F5117" s="2508" t="s">
        <v>189</v>
      </c>
      <c r="G5117" s="2508">
        <v>6.0</v>
      </c>
      <c r="H5117" s="2508">
        <v>64.0</v>
      </c>
      <c r="I5117" s="2508">
        <v>599.0</v>
      </c>
      <c r="J5117" s="2508">
        <v>78.0</v>
      </c>
      <c r="K5117" s="2510">
        <v>210967.0</v>
      </c>
      <c r="L5117" s="2510">
        <v>23441.0</v>
      </c>
      <c r="M5117" s="2508">
        <v>47.0</v>
      </c>
      <c r="N5117" s="2508">
        <v>44.0</v>
      </c>
      <c r="O5117" s="2508">
        <v>9.0</v>
      </c>
      <c r="P5117" s="2508">
        <v>0.1</v>
      </c>
    </row>
    <row r="5118">
      <c r="A5118" s="2505" t="s">
        <v>36</v>
      </c>
      <c r="B5118" s="2505" t="s">
        <v>783</v>
      </c>
      <c r="C5118" s="2506">
        <v>45579.625</v>
      </c>
      <c r="D5118" s="2506">
        <v>45582.583333333336</v>
      </c>
      <c r="E5118" s="2508">
        <v>71.0</v>
      </c>
      <c r="F5118" s="2508" t="s">
        <v>189</v>
      </c>
      <c r="G5118" s="2508">
        <v>7.0</v>
      </c>
      <c r="H5118" s="2508">
        <v>21.0</v>
      </c>
      <c r="I5118" s="2508">
        <v>825.0</v>
      </c>
      <c r="J5118" s="2508">
        <v>27.0</v>
      </c>
      <c r="K5118" s="2510">
        <v>639570.0</v>
      </c>
      <c r="L5118" s="2510">
        <v>35532.0</v>
      </c>
      <c r="M5118" s="2508">
        <v>34.0</v>
      </c>
      <c r="N5118" s="2508">
        <v>66.0</v>
      </c>
      <c r="O5118" s="2508">
        <v>18.0</v>
      </c>
      <c r="P5118" s="2508">
        <v>0.3</v>
      </c>
    </row>
    <row r="5119">
      <c r="A5119" s="2505" t="s">
        <v>35</v>
      </c>
      <c r="B5119" s="2505" t="s">
        <v>783</v>
      </c>
      <c r="C5119" s="2506">
        <v>45586.625</v>
      </c>
      <c r="D5119" s="2506">
        <v>45589.583333333336</v>
      </c>
      <c r="E5119" s="2508">
        <v>71.0</v>
      </c>
      <c r="F5119" s="2508" t="s">
        <v>189</v>
      </c>
      <c r="G5119" s="2508">
        <v>7.0</v>
      </c>
      <c r="H5119" s="2508">
        <v>23.0</v>
      </c>
      <c r="I5119" s="2508">
        <v>806.0</v>
      </c>
      <c r="J5119" s="2508">
        <v>33.0</v>
      </c>
      <c r="K5119" s="2510">
        <v>414750.0</v>
      </c>
      <c r="L5119" s="2510">
        <v>25922.0</v>
      </c>
      <c r="M5119" s="2508">
        <v>36.0</v>
      </c>
      <c r="N5119" s="2508">
        <v>53.0</v>
      </c>
      <c r="O5119" s="2508">
        <v>16.0</v>
      </c>
      <c r="P5119" s="2508">
        <v>0.2</v>
      </c>
    </row>
    <row r="5120">
      <c r="A5120" s="2505" t="s">
        <v>34</v>
      </c>
      <c r="B5120" s="2505" t="s">
        <v>783</v>
      </c>
      <c r="C5120" s="2506">
        <v>45593.583333333336</v>
      </c>
      <c r="D5120" s="2506">
        <v>45596.583333333336</v>
      </c>
      <c r="E5120" s="2508">
        <v>72.0</v>
      </c>
      <c r="F5120" s="2508" t="s">
        <v>189</v>
      </c>
      <c r="G5120" s="2508">
        <v>7.0</v>
      </c>
      <c r="H5120" s="2508">
        <v>67.0</v>
      </c>
      <c r="I5120" s="2508">
        <v>553.0</v>
      </c>
      <c r="J5120" s="2508">
        <v>84.0</v>
      </c>
      <c r="K5120" s="2510">
        <v>209308.0</v>
      </c>
      <c r="L5120" s="2510">
        <v>13954.0</v>
      </c>
      <c r="M5120" s="2508">
        <v>74.0</v>
      </c>
      <c r="N5120" s="2508">
        <v>28.0</v>
      </c>
      <c r="O5120" s="2508">
        <v>15.0</v>
      </c>
      <c r="P5120" s="2508">
        <v>0.2</v>
      </c>
    </row>
    <row r="5121">
      <c r="A5121" s="2505" t="s">
        <v>33</v>
      </c>
      <c r="B5121" s="2505" t="s">
        <v>783</v>
      </c>
      <c r="C5121" s="2506">
        <v>45600.583333333336</v>
      </c>
      <c r="D5121" s="2506">
        <v>45603.583333333336</v>
      </c>
      <c r="E5121" s="2508">
        <v>72.0</v>
      </c>
      <c r="F5121" s="2508" t="s">
        <v>189</v>
      </c>
      <c r="G5121" s="2508">
        <v>5.0</v>
      </c>
      <c r="H5121" s="2508">
        <v>23.0</v>
      </c>
      <c r="I5121" s="2508">
        <v>788.0</v>
      </c>
      <c r="J5121" s="2508">
        <v>45.0</v>
      </c>
      <c r="K5121" s="2510">
        <v>567537.0</v>
      </c>
      <c r="L5121" s="2510">
        <v>47295.0</v>
      </c>
      <c r="M5121" s="2508">
        <v>20.0</v>
      </c>
      <c r="N5121" s="2508">
        <v>96.0</v>
      </c>
      <c r="O5121" s="2508">
        <v>12.0</v>
      </c>
      <c r="P5121" s="2508">
        <v>0.2</v>
      </c>
    </row>
    <row r="5122">
      <c r="A5122" s="2505" t="s">
        <v>32</v>
      </c>
      <c r="B5122" s="2505" t="s">
        <v>783</v>
      </c>
      <c r="C5122" s="2506">
        <v>45607.583333333336</v>
      </c>
      <c r="D5122" s="2506">
        <v>45610.583333333336</v>
      </c>
      <c r="E5122" s="2508">
        <v>72.0</v>
      </c>
      <c r="F5122" s="2508" t="s">
        <v>189</v>
      </c>
      <c r="G5122" s="2508">
        <v>6.0</v>
      </c>
      <c r="H5122" s="2508">
        <v>27.0</v>
      </c>
      <c r="I5122" s="2508">
        <v>778.0</v>
      </c>
      <c r="J5122" s="2508">
        <v>45.0</v>
      </c>
      <c r="K5122" s="2510">
        <v>547651.0</v>
      </c>
      <c r="L5122" s="2510">
        <v>27383.0</v>
      </c>
      <c r="M5122" s="2508">
        <v>31.0</v>
      </c>
      <c r="N5122" s="2508">
        <v>56.0</v>
      </c>
      <c r="O5122" s="2508">
        <v>20.0</v>
      </c>
      <c r="P5122" s="2508">
        <v>0.3</v>
      </c>
    </row>
    <row r="5123">
      <c r="A5123" s="2505" t="s">
        <v>31</v>
      </c>
      <c r="B5123" s="2505" t="s">
        <v>783</v>
      </c>
      <c r="C5123" s="2506">
        <v>45614.583333333336</v>
      </c>
      <c r="D5123" s="2506">
        <v>45617.583333333336</v>
      </c>
      <c r="E5123" s="2508">
        <v>72.0</v>
      </c>
      <c r="F5123" s="2508" t="s">
        <v>189</v>
      </c>
      <c r="G5123" s="2508">
        <v>6.0</v>
      </c>
      <c r="H5123" s="2508">
        <v>92.0</v>
      </c>
      <c r="I5123" s="2508">
        <v>455.0</v>
      </c>
      <c r="J5123" s="2508">
        <v>103.0</v>
      </c>
      <c r="K5123" s="2510">
        <v>180246.0</v>
      </c>
      <c r="L5123" s="2510">
        <v>15021.0</v>
      </c>
      <c r="M5123" s="2508">
        <v>87.0</v>
      </c>
      <c r="N5123" s="2508">
        <v>31.0</v>
      </c>
      <c r="O5123" s="2508">
        <v>12.0</v>
      </c>
      <c r="P5123" s="2508">
        <v>0.2</v>
      </c>
    </row>
    <row r="5124">
      <c r="A5124" s="2505" t="s">
        <v>30</v>
      </c>
      <c r="B5124" s="2505" t="s">
        <v>783</v>
      </c>
      <c r="C5124" s="2506">
        <v>45621.583333333336</v>
      </c>
      <c r="D5124" s="2506">
        <v>45624.583333333336</v>
      </c>
      <c r="E5124" s="2508">
        <v>72.0</v>
      </c>
      <c r="F5124" s="2508" t="s">
        <v>189</v>
      </c>
      <c r="G5124" s="2508">
        <v>4.0</v>
      </c>
      <c r="H5124" s="2508">
        <v>36.0</v>
      </c>
      <c r="I5124" s="2508">
        <v>752.0</v>
      </c>
      <c r="J5124" s="2508">
        <v>39.0</v>
      </c>
      <c r="K5124" s="2510">
        <v>486323.0</v>
      </c>
      <c r="L5124" s="2510">
        <v>23158.0</v>
      </c>
      <c r="M5124" s="2508">
        <v>60.0</v>
      </c>
      <c r="N5124" s="2508">
        <v>47.0</v>
      </c>
      <c r="O5124" s="2508">
        <v>21.0</v>
      </c>
      <c r="P5124" s="2508">
        <v>0.3</v>
      </c>
    </row>
    <row r="5125">
      <c r="A5125" s="2505" t="s">
        <v>29</v>
      </c>
      <c r="B5125" s="2505" t="s">
        <v>783</v>
      </c>
      <c r="C5125" s="2506">
        <v>45628.583333333336</v>
      </c>
      <c r="D5125" s="2506">
        <v>45631.583333333336</v>
      </c>
      <c r="E5125" s="2508">
        <v>72.0</v>
      </c>
      <c r="F5125" s="2508" t="s">
        <v>189</v>
      </c>
      <c r="G5125" s="2508">
        <v>6.0</v>
      </c>
      <c r="H5125" s="2508">
        <v>2.0</v>
      </c>
      <c r="I5125" s="2508">
        <v>958.0</v>
      </c>
      <c r="J5125" s="2508">
        <v>12.0</v>
      </c>
      <c r="K5125" s="2510">
        <v>1780956.0</v>
      </c>
      <c r="L5125" s="2510">
        <v>55655.0</v>
      </c>
      <c r="M5125" s="2508">
        <v>15.0</v>
      </c>
      <c r="N5125" s="2508">
        <v>113.0</v>
      </c>
      <c r="O5125" s="2508">
        <v>32.0</v>
      </c>
      <c r="P5125" s="2508">
        <v>0.4</v>
      </c>
    </row>
    <row r="5126">
      <c r="A5126" s="2505" t="s">
        <v>28</v>
      </c>
      <c r="B5126" s="2505" t="s">
        <v>783</v>
      </c>
      <c r="C5126" s="2506">
        <v>45635.583333333336</v>
      </c>
      <c r="D5126" s="2506">
        <v>45638.583333333336</v>
      </c>
      <c r="E5126" s="2508">
        <v>72.0</v>
      </c>
      <c r="F5126" s="2508" t="s">
        <v>189</v>
      </c>
      <c r="G5126" s="2508">
        <v>8.0</v>
      </c>
      <c r="H5126" s="2508">
        <v>11.0</v>
      </c>
      <c r="I5126" s="2508">
        <v>909.0</v>
      </c>
      <c r="J5126" s="2508">
        <v>21.0</v>
      </c>
      <c r="K5126" s="2510">
        <v>1261211.0</v>
      </c>
      <c r="L5126" s="2510">
        <v>42040.0</v>
      </c>
      <c r="M5126" s="2508">
        <v>25.0</v>
      </c>
      <c r="N5126" s="2508">
        <v>86.0</v>
      </c>
      <c r="O5126" s="2508">
        <v>30.0</v>
      </c>
      <c r="P5126" s="2508">
        <v>0.4</v>
      </c>
    </row>
    <row r="5127">
      <c r="A5127" s="2505" t="s">
        <v>27</v>
      </c>
      <c r="B5127" s="2505" t="s">
        <v>783</v>
      </c>
      <c r="C5127" s="2506">
        <v>45642.583333333336</v>
      </c>
      <c r="D5127" s="2506">
        <v>45645.583333333336</v>
      </c>
      <c r="E5127" s="2508">
        <v>72.0</v>
      </c>
      <c r="F5127" s="2508" t="s">
        <v>189</v>
      </c>
      <c r="G5127" s="2508">
        <v>8.0</v>
      </c>
      <c r="H5127" s="2508">
        <v>14.0</v>
      </c>
      <c r="I5127" s="2508">
        <v>857.0</v>
      </c>
      <c r="J5127" s="2508">
        <v>30.0</v>
      </c>
      <c r="K5127" s="2510">
        <v>862174.0</v>
      </c>
      <c r="L5127" s="2510">
        <v>53886.0</v>
      </c>
      <c r="M5127" s="2508">
        <v>14.0</v>
      </c>
      <c r="N5127" s="2508">
        <v>110.0</v>
      </c>
      <c r="O5127" s="2508">
        <v>16.0</v>
      </c>
      <c r="P5127" s="2508">
        <v>0.2</v>
      </c>
    </row>
    <row r="5128">
      <c r="A5128" s="2505" t="s">
        <v>26</v>
      </c>
      <c r="B5128" s="2505" t="s">
        <v>783</v>
      </c>
      <c r="C5128" s="2506">
        <v>45649.583333333336</v>
      </c>
      <c r="D5128" s="2506">
        <v>45652.583333333336</v>
      </c>
      <c r="E5128" s="2508">
        <v>72.0</v>
      </c>
      <c r="F5128" s="2508" t="s">
        <v>189</v>
      </c>
      <c r="G5128" s="2508">
        <v>8.0</v>
      </c>
      <c r="H5128" s="2508">
        <v>84.0</v>
      </c>
      <c r="I5128" s="2508">
        <v>474.0</v>
      </c>
      <c r="J5128" s="2508">
        <v>106.0</v>
      </c>
      <c r="K5128" s="2510">
        <v>76580.0</v>
      </c>
      <c r="L5128" s="2510">
        <v>25527.0</v>
      </c>
      <c r="M5128" s="2508">
        <v>46.0</v>
      </c>
      <c r="N5128" s="2508">
        <v>52.0</v>
      </c>
      <c r="O5128" s="2508">
        <v>3.0</v>
      </c>
      <c r="P5128" s="2508">
        <v>0.0</v>
      </c>
    </row>
    <row r="5129">
      <c r="A5129" s="2505" t="s">
        <v>25</v>
      </c>
      <c r="B5129" s="2505" t="s">
        <v>783</v>
      </c>
      <c r="C5129" s="2506">
        <v>45656.583333333336</v>
      </c>
      <c r="D5129" s="2506">
        <v>45659.583333333336</v>
      </c>
      <c r="E5129" s="2508">
        <v>72.0</v>
      </c>
      <c r="F5129" s="2508" t="s">
        <v>189</v>
      </c>
      <c r="G5129" s="2508">
        <v>5.0</v>
      </c>
      <c r="H5129" s="2508">
        <v>17.0</v>
      </c>
      <c r="I5129" s="2508">
        <v>837.0</v>
      </c>
      <c r="J5129" s="2508">
        <v>28.0</v>
      </c>
      <c r="K5129" s="2510">
        <v>605354.0</v>
      </c>
      <c r="L5129" s="2510">
        <v>46566.0</v>
      </c>
      <c r="M5129" s="2508">
        <v>24.0</v>
      </c>
      <c r="N5129" s="2508">
        <v>95.0</v>
      </c>
      <c r="O5129" s="2508">
        <v>13.0</v>
      </c>
      <c r="P5129" s="2508">
        <v>0.2</v>
      </c>
    </row>
    <row r="5130">
      <c r="A5130" s="2505" t="s">
        <v>24</v>
      </c>
      <c r="B5130" s="2505" t="s">
        <v>783</v>
      </c>
      <c r="C5130" s="2506">
        <v>45663.583333333336</v>
      </c>
      <c r="D5130" s="2506">
        <v>45666.583333333336</v>
      </c>
      <c r="E5130" s="2508">
        <v>72.0</v>
      </c>
      <c r="F5130" s="2508" t="s">
        <v>189</v>
      </c>
      <c r="G5130" s="2508">
        <v>7.0</v>
      </c>
      <c r="H5130" s="2508">
        <v>15.0</v>
      </c>
      <c r="I5130" s="2508">
        <v>852.0</v>
      </c>
      <c r="J5130" s="2508">
        <v>27.0</v>
      </c>
      <c r="K5130" s="2510">
        <v>696374.0</v>
      </c>
      <c r="L5130" s="2510">
        <v>36651.0</v>
      </c>
      <c r="M5130" s="2508">
        <v>24.0</v>
      </c>
      <c r="N5130" s="2508">
        <v>75.0</v>
      </c>
      <c r="O5130" s="2508">
        <v>19.0</v>
      </c>
      <c r="P5130" s="2508">
        <v>0.3</v>
      </c>
    </row>
    <row r="5131">
      <c r="A5131" s="2505" t="s">
        <v>23</v>
      </c>
      <c r="B5131" s="2505" t="s">
        <v>783</v>
      </c>
      <c r="C5131" s="2506">
        <v>45670.583333333336</v>
      </c>
      <c r="D5131" s="2506">
        <v>45673.583333333336</v>
      </c>
      <c r="E5131" s="2508">
        <v>72.0</v>
      </c>
      <c r="F5131" s="2508" t="s">
        <v>189</v>
      </c>
      <c r="G5131" s="2508">
        <v>7.0</v>
      </c>
      <c r="H5131" s="2508">
        <v>5.0</v>
      </c>
      <c r="I5131" s="2508">
        <v>936.0</v>
      </c>
      <c r="J5131" s="2508">
        <v>10.0</v>
      </c>
      <c r="K5131" s="2510">
        <v>1404520.0</v>
      </c>
      <c r="L5131" s="2510">
        <v>61066.0</v>
      </c>
      <c r="M5131" s="2508">
        <v>14.0</v>
      </c>
      <c r="N5131" s="2508">
        <v>124.0</v>
      </c>
      <c r="O5131" s="2508">
        <v>23.0</v>
      </c>
      <c r="P5131" s="2508">
        <v>0.3</v>
      </c>
    </row>
    <row r="5132">
      <c r="A5132" s="2505" t="s">
        <v>22</v>
      </c>
      <c r="B5132" s="2505" t="s">
        <v>783</v>
      </c>
      <c r="C5132" s="2506">
        <v>45677.583333333336</v>
      </c>
      <c r="D5132" s="2506">
        <v>45680.583333333336</v>
      </c>
      <c r="E5132" s="2508">
        <v>72.0</v>
      </c>
      <c r="F5132" s="2508" t="s">
        <v>189</v>
      </c>
      <c r="G5132" s="2508">
        <v>8.0</v>
      </c>
      <c r="H5132" s="2508">
        <v>30.0</v>
      </c>
      <c r="I5132" s="2508">
        <v>781.0</v>
      </c>
      <c r="J5132" s="2508">
        <v>40.0</v>
      </c>
      <c r="K5132" s="2510">
        <v>744230.0</v>
      </c>
      <c r="L5132" s="2510">
        <v>37212.0</v>
      </c>
      <c r="M5132" s="2508">
        <v>42.0</v>
      </c>
      <c r="N5132" s="2508">
        <v>76.0</v>
      </c>
      <c r="O5132" s="2508">
        <v>20.0</v>
      </c>
      <c r="P5132" s="2508">
        <v>0.3</v>
      </c>
    </row>
    <row r="5133">
      <c r="A5133" s="2505" t="s">
        <v>21</v>
      </c>
      <c r="B5133" s="2505" t="s">
        <v>783</v>
      </c>
      <c r="C5133" s="2506">
        <v>45684.583333333336</v>
      </c>
      <c r="D5133" s="2506">
        <v>45687.583333333336</v>
      </c>
      <c r="E5133" s="2508">
        <v>72.0</v>
      </c>
      <c r="F5133" s="2508" t="s">
        <v>189</v>
      </c>
      <c r="G5133" s="2508">
        <v>7.0</v>
      </c>
      <c r="H5133" s="2508">
        <v>9.0</v>
      </c>
      <c r="I5133" s="2508">
        <v>900.0</v>
      </c>
      <c r="J5133" s="2508">
        <v>22.0</v>
      </c>
      <c r="K5133" s="2510">
        <v>1243146.0</v>
      </c>
      <c r="L5133" s="2510">
        <v>59197.0</v>
      </c>
      <c r="M5133" s="2508">
        <v>19.0</v>
      </c>
      <c r="N5133" s="2508">
        <v>120.0</v>
      </c>
      <c r="O5133" s="2508">
        <v>21.0</v>
      </c>
      <c r="P5133" s="2508">
        <v>0.3</v>
      </c>
    </row>
    <row r="5134">
      <c r="A5134" s="2505" t="s">
        <v>20</v>
      </c>
      <c r="B5134" s="2505" t="s">
        <v>783</v>
      </c>
      <c r="C5134" s="2506">
        <v>45691.583333333336</v>
      </c>
      <c r="D5134" s="2506">
        <v>45694.583333333336</v>
      </c>
      <c r="E5134" s="2508">
        <v>72.0</v>
      </c>
      <c r="F5134" s="2508" t="s">
        <v>189</v>
      </c>
      <c r="G5134" s="2508">
        <v>7.0</v>
      </c>
      <c r="H5134" s="2508">
        <v>13.0</v>
      </c>
      <c r="I5134" s="2508">
        <v>914.0</v>
      </c>
      <c r="J5134" s="2508">
        <v>19.0</v>
      </c>
      <c r="K5134" s="2510">
        <v>1533579.0</v>
      </c>
      <c r="L5134" s="2510">
        <v>66677.0</v>
      </c>
      <c r="M5134" s="2508">
        <v>23.0</v>
      </c>
      <c r="N5134" s="2508">
        <v>136.0</v>
      </c>
      <c r="O5134" s="2508">
        <v>23.0</v>
      </c>
      <c r="P5134" s="2508">
        <v>0.3</v>
      </c>
    </row>
    <row r="5135">
      <c r="A5135" s="2505" t="s">
        <v>19</v>
      </c>
      <c r="B5135" s="2505" t="s">
        <v>783</v>
      </c>
      <c r="C5135" s="2506">
        <v>45698.583333333336</v>
      </c>
      <c r="D5135" s="2506">
        <v>45701.583333333336</v>
      </c>
      <c r="E5135" s="2508">
        <v>72.0</v>
      </c>
      <c r="F5135" s="2508" t="s">
        <v>189</v>
      </c>
      <c r="G5135" s="2508">
        <v>7.0</v>
      </c>
      <c r="H5135" s="2508">
        <v>8.0</v>
      </c>
      <c r="I5135" s="2508">
        <v>904.0</v>
      </c>
      <c r="J5135" s="2508">
        <v>20.0</v>
      </c>
      <c r="K5135" s="2510">
        <v>1278642.0</v>
      </c>
      <c r="L5135" s="2510">
        <v>79915.0</v>
      </c>
      <c r="M5135" s="2508">
        <v>13.0</v>
      </c>
      <c r="N5135" s="2508">
        <v>163.0</v>
      </c>
      <c r="O5135" s="2508">
        <v>16.0</v>
      </c>
      <c r="P5135" s="2508">
        <v>0.2</v>
      </c>
    </row>
    <row r="5136">
      <c r="A5136" s="2505" t="s">
        <v>18</v>
      </c>
      <c r="B5136" s="2505" t="s">
        <v>783</v>
      </c>
      <c r="C5136" s="2506">
        <v>45705.583333333336</v>
      </c>
      <c r="D5136" s="2506">
        <v>45708.583333333336</v>
      </c>
      <c r="E5136" s="2508">
        <v>72.0</v>
      </c>
      <c r="F5136" s="2508" t="s">
        <v>189</v>
      </c>
      <c r="G5136" s="2508">
        <v>7.0</v>
      </c>
      <c r="H5136" s="2508">
        <v>43.0</v>
      </c>
      <c r="I5136" s="2508">
        <v>678.0</v>
      </c>
      <c r="J5136" s="2508">
        <v>58.0</v>
      </c>
      <c r="K5136" s="2510">
        <v>407713.0</v>
      </c>
      <c r="L5136" s="2510">
        <v>31363.0</v>
      </c>
      <c r="M5136" s="2508">
        <v>44.0</v>
      </c>
      <c r="N5136" s="2508">
        <v>64.0</v>
      </c>
      <c r="O5136" s="2508">
        <v>13.0</v>
      </c>
      <c r="P5136" s="2508">
        <v>0.2</v>
      </c>
    </row>
    <row r="5137">
      <c r="A5137" s="2505" t="s">
        <v>17</v>
      </c>
      <c r="B5137" s="2505" t="s">
        <v>783</v>
      </c>
      <c r="C5137" s="2506">
        <v>45712.583333333336</v>
      </c>
      <c r="D5137" s="2506">
        <v>45715.583333333336</v>
      </c>
      <c r="E5137" s="2508">
        <v>72.0</v>
      </c>
      <c r="F5137" s="2508" t="s">
        <v>189</v>
      </c>
      <c r="G5137" s="2508">
        <v>7.0</v>
      </c>
      <c r="H5137" s="2508">
        <v>111.0</v>
      </c>
      <c r="I5137" s="2508">
        <v>376.0</v>
      </c>
      <c r="J5137" s="2508">
        <v>124.0</v>
      </c>
      <c r="K5137" s="2510">
        <v>57325.0</v>
      </c>
      <c r="L5137" s="2510">
        <v>19108.0</v>
      </c>
      <c r="M5137" s="2508">
        <v>70.0</v>
      </c>
      <c r="N5137" s="2508">
        <v>39.0</v>
      </c>
      <c r="O5137" s="2508">
        <v>3.0</v>
      </c>
      <c r="P5137" s="2508">
        <v>0.0</v>
      </c>
    </row>
    <row r="5138">
      <c r="A5138" s="2505" t="s">
        <v>16</v>
      </c>
      <c r="B5138" s="2505" t="s">
        <v>783</v>
      </c>
      <c r="C5138" s="2506">
        <v>45719.583333333336</v>
      </c>
      <c r="D5138" s="2506">
        <v>45722.583333333336</v>
      </c>
      <c r="E5138" s="2508">
        <v>72.0</v>
      </c>
      <c r="F5138" s="2508" t="s">
        <v>189</v>
      </c>
      <c r="G5138" s="2508">
        <v>4.0</v>
      </c>
      <c r="H5138" s="2508">
        <v>14.0</v>
      </c>
      <c r="I5138" s="2508">
        <v>886.0</v>
      </c>
      <c r="J5138" s="2508">
        <v>23.0</v>
      </c>
      <c r="K5138" s="2510">
        <v>938820.0</v>
      </c>
      <c r="L5138" s="2510">
        <v>49412.0</v>
      </c>
      <c r="M5138" s="2508">
        <v>21.0</v>
      </c>
      <c r="N5138" s="2508">
        <v>101.0</v>
      </c>
      <c r="O5138" s="2508">
        <v>19.0</v>
      </c>
      <c r="P5138" s="2508">
        <v>0.3</v>
      </c>
    </row>
    <row r="5139">
      <c r="A5139" s="2505" t="s">
        <v>782</v>
      </c>
      <c r="B5139" s="2505" t="s">
        <v>783</v>
      </c>
      <c r="C5139" s="2506">
        <v>45502.625</v>
      </c>
      <c r="D5139" s="2506">
        <v>45505.583333333336</v>
      </c>
      <c r="E5139" s="2508">
        <v>71.0</v>
      </c>
      <c r="F5139" s="2508" t="s">
        <v>316</v>
      </c>
      <c r="G5139" s="2508">
        <v>7.0</v>
      </c>
      <c r="H5139" s="2508">
        <v>7.0</v>
      </c>
      <c r="I5139" s="2508">
        <v>902.0</v>
      </c>
      <c r="J5139" s="2508">
        <v>5.0</v>
      </c>
      <c r="K5139" s="2510">
        <v>8449371.0</v>
      </c>
      <c r="L5139" s="2510">
        <v>124255.0</v>
      </c>
      <c r="M5139" s="2508">
        <v>28.0</v>
      </c>
      <c r="N5139" s="2508">
        <v>65.0</v>
      </c>
      <c r="O5139" s="2508">
        <v>68.0</v>
      </c>
      <c r="P5139" s="2508">
        <v>1.0</v>
      </c>
    </row>
    <row r="5140">
      <c r="A5140" s="2505" t="s">
        <v>46</v>
      </c>
      <c r="B5140" s="2505" t="s">
        <v>783</v>
      </c>
      <c r="C5140" s="2506">
        <v>45509.625</v>
      </c>
      <c r="D5140" s="2506">
        <v>45512.583333333336</v>
      </c>
      <c r="E5140" s="2508">
        <v>71.0</v>
      </c>
      <c r="F5140" s="2508" t="s">
        <v>316</v>
      </c>
      <c r="G5140" s="2508">
        <v>7.0</v>
      </c>
      <c r="H5140" s="2508">
        <v>2.0</v>
      </c>
      <c r="I5140" s="2508">
        <v>986.0</v>
      </c>
      <c r="J5140" s="2508">
        <v>1.0</v>
      </c>
      <c r="K5140" s="2510">
        <v>2.6380965E7</v>
      </c>
      <c r="L5140" s="2510">
        <v>198353.0</v>
      </c>
      <c r="M5140" s="2508">
        <v>12.0</v>
      </c>
      <c r="N5140" s="2508">
        <v>101.0</v>
      </c>
      <c r="O5140" s="2508">
        <v>133.0</v>
      </c>
      <c r="P5140" s="2508">
        <v>1.9</v>
      </c>
    </row>
    <row r="5141">
      <c r="A5141" s="2505" t="s">
        <v>45</v>
      </c>
      <c r="B5141" s="2505" t="s">
        <v>783</v>
      </c>
      <c r="C5141" s="2506">
        <v>45516.625</v>
      </c>
      <c r="D5141" s="2506">
        <v>45519.583333333336</v>
      </c>
      <c r="E5141" s="2508">
        <v>71.0</v>
      </c>
      <c r="F5141" s="2508" t="s">
        <v>316</v>
      </c>
      <c r="G5141" s="2508">
        <v>7.0</v>
      </c>
      <c r="H5141" s="2508">
        <v>3.0</v>
      </c>
      <c r="I5141" s="2508">
        <v>958.0</v>
      </c>
      <c r="J5141" s="2508">
        <v>2.0</v>
      </c>
      <c r="K5141" s="2510">
        <v>1.9319009E7</v>
      </c>
      <c r="L5141" s="2510">
        <v>212297.0</v>
      </c>
      <c r="M5141" s="2508">
        <v>7.0</v>
      </c>
      <c r="N5141" s="2508">
        <v>108.0</v>
      </c>
      <c r="O5141" s="2508">
        <v>91.0</v>
      </c>
      <c r="P5141" s="2508">
        <v>1.3</v>
      </c>
    </row>
    <row r="5142">
      <c r="A5142" s="2505" t="s">
        <v>44</v>
      </c>
      <c r="B5142" s="2505" t="s">
        <v>783</v>
      </c>
      <c r="C5142" s="2506">
        <v>45523.625</v>
      </c>
      <c r="D5142" s="2506">
        <v>45526.583333333336</v>
      </c>
      <c r="E5142" s="2508">
        <v>71.0</v>
      </c>
      <c r="F5142" s="2508" t="s">
        <v>316</v>
      </c>
      <c r="G5142" s="2508">
        <v>7.0</v>
      </c>
      <c r="H5142" s="2508">
        <v>3.0</v>
      </c>
      <c r="I5142" s="2508">
        <v>964.0</v>
      </c>
      <c r="J5142" s="2508">
        <v>2.0</v>
      </c>
      <c r="K5142" s="2510">
        <v>1.425175E7</v>
      </c>
      <c r="L5142" s="2510">
        <v>167668.0</v>
      </c>
      <c r="M5142" s="2508">
        <v>13.0</v>
      </c>
      <c r="N5142" s="2508">
        <v>86.0</v>
      </c>
      <c r="O5142" s="2508">
        <v>85.0</v>
      </c>
      <c r="P5142" s="2508">
        <v>1.2</v>
      </c>
    </row>
    <row r="5143">
      <c r="A5143" s="2505" t="s">
        <v>43</v>
      </c>
      <c r="B5143" s="2505" t="s">
        <v>783</v>
      </c>
      <c r="C5143" s="2506">
        <v>45530.625</v>
      </c>
      <c r="D5143" s="2506">
        <v>45533.583333333336</v>
      </c>
      <c r="E5143" s="2508">
        <v>71.0</v>
      </c>
      <c r="F5143" s="2508" t="s">
        <v>316</v>
      </c>
      <c r="G5143" s="2508">
        <v>7.0</v>
      </c>
      <c r="H5143" s="2508">
        <v>2.0</v>
      </c>
      <c r="I5143" s="2508">
        <v>922.0</v>
      </c>
      <c r="J5143" s="2508">
        <v>2.0</v>
      </c>
      <c r="K5143" s="2510">
        <v>1.1659649E7</v>
      </c>
      <c r="L5143" s="2510">
        <v>122733.0</v>
      </c>
      <c r="M5143" s="2508">
        <v>25.0</v>
      </c>
      <c r="N5143" s="2508">
        <v>63.0</v>
      </c>
      <c r="O5143" s="2508">
        <v>95.0</v>
      </c>
      <c r="P5143" s="2508">
        <v>1.3</v>
      </c>
    </row>
    <row r="5144">
      <c r="A5144" s="2505" t="s">
        <v>42</v>
      </c>
      <c r="B5144" s="2505" t="s">
        <v>783</v>
      </c>
      <c r="C5144" s="2506">
        <v>45537.708333333336</v>
      </c>
      <c r="D5144" s="2506">
        <v>45540.666666666664</v>
      </c>
      <c r="E5144" s="2508">
        <v>71.0</v>
      </c>
      <c r="F5144" s="2508" t="s">
        <v>316</v>
      </c>
      <c r="G5144" s="2508">
        <v>7.0</v>
      </c>
      <c r="H5144" s="2508">
        <v>6.0</v>
      </c>
      <c r="I5144" s="2508">
        <v>926.0</v>
      </c>
      <c r="J5144" s="2508">
        <v>2.0</v>
      </c>
      <c r="K5144" s="2510">
        <v>9104434.0</v>
      </c>
      <c r="L5144" s="2510">
        <v>104649.0</v>
      </c>
      <c r="M5144" s="2508">
        <v>35.0</v>
      </c>
      <c r="N5144" s="2508">
        <v>53.0</v>
      </c>
      <c r="O5144" s="2508">
        <v>87.0</v>
      </c>
      <c r="P5144" s="2508">
        <v>1.2</v>
      </c>
    </row>
    <row r="5145">
      <c r="A5145" s="2505" t="s">
        <v>41</v>
      </c>
      <c r="B5145" s="2505" t="s">
        <v>783</v>
      </c>
      <c r="C5145" s="2506">
        <v>45544.708333333336</v>
      </c>
      <c r="D5145" s="2506">
        <v>45547.583333333336</v>
      </c>
      <c r="E5145" s="2508">
        <v>69.0</v>
      </c>
      <c r="F5145" s="2508" t="s">
        <v>316</v>
      </c>
      <c r="G5145" s="2508">
        <v>7.0</v>
      </c>
      <c r="H5145" s="2508">
        <v>8.0</v>
      </c>
      <c r="I5145" s="2508">
        <v>912.0</v>
      </c>
      <c r="J5145" s="2508">
        <v>2.0</v>
      </c>
      <c r="K5145" s="2510">
        <v>7111203.0</v>
      </c>
      <c r="L5145" s="2510">
        <v>84657.0</v>
      </c>
      <c r="M5145" s="2508">
        <v>46.0</v>
      </c>
      <c r="N5145" s="2508">
        <v>43.0</v>
      </c>
      <c r="O5145" s="2508">
        <v>84.0</v>
      </c>
      <c r="P5145" s="2508">
        <v>1.2</v>
      </c>
    </row>
    <row r="5146">
      <c r="A5146" s="2505" t="s">
        <v>40</v>
      </c>
      <c r="B5146" s="2505" t="s">
        <v>783</v>
      </c>
      <c r="C5146" s="2506">
        <v>45551.708333333336</v>
      </c>
      <c r="D5146" s="2506">
        <v>45554.583333333336</v>
      </c>
      <c r="E5146" s="2508">
        <v>69.0</v>
      </c>
      <c r="F5146" s="2508" t="s">
        <v>316</v>
      </c>
      <c r="G5146" s="2508">
        <v>7.0</v>
      </c>
      <c r="H5146" s="2508">
        <v>11.0</v>
      </c>
      <c r="I5146" s="2508">
        <v>894.0</v>
      </c>
      <c r="J5146" s="2508">
        <v>2.0</v>
      </c>
      <c r="K5146" s="2510">
        <v>4581976.0</v>
      </c>
      <c r="L5146" s="2510">
        <v>72730.0</v>
      </c>
      <c r="M5146" s="2508">
        <v>48.0</v>
      </c>
      <c r="N5146" s="2508">
        <v>37.0</v>
      </c>
      <c r="O5146" s="2508">
        <v>63.0</v>
      </c>
      <c r="P5146" s="2508">
        <v>0.9</v>
      </c>
    </row>
    <row r="5147">
      <c r="A5147" s="2505" t="s">
        <v>39</v>
      </c>
      <c r="B5147" s="2505" t="s">
        <v>783</v>
      </c>
      <c r="C5147" s="2506">
        <v>45558.708333333336</v>
      </c>
      <c r="D5147" s="2506">
        <v>45561.583333333336</v>
      </c>
      <c r="E5147" s="2508">
        <v>69.0</v>
      </c>
      <c r="F5147" s="2508" t="s">
        <v>316</v>
      </c>
      <c r="G5147" s="2508">
        <v>7.0</v>
      </c>
      <c r="H5147" s="2508">
        <v>7.0</v>
      </c>
      <c r="I5147" s="2508">
        <v>895.0</v>
      </c>
      <c r="J5147" s="2508">
        <v>2.0</v>
      </c>
      <c r="K5147" s="2510">
        <v>5398164.0</v>
      </c>
      <c r="L5147" s="2510">
        <v>94705.0</v>
      </c>
      <c r="M5147" s="2508">
        <v>52.0</v>
      </c>
      <c r="N5147" s="2508">
        <v>48.0</v>
      </c>
      <c r="O5147" s="2508">
        <v>57.0</v>
      </c>
      <c r="P5147" s="2508">
        <v>0.8</v>
      </c>
    </row>
    <row r="5148">
      <c r="A5148" s="2505" t="s">
        <v>38</v>
      </c>
      <c r="B5148" s="2505" t="s">
        <v>783</v>
      </c>
      <c r="C5148" s="2506">
        <v>45565.708333333336</v>
      </c>
      <c r="D5148" s="2506">
        <v>45568.583333333336</v>
      </c>
      <c r="E5148" s="2508">
        <v>69.0</v>
      </c>
      <c r="F5148" s="2508" t="s">
        <v>316</v>
      </c>
      <c r="G5148" s="2508">
        <v>7.0</v>
      </c>
      <c r="H5148" s="2508">
        <v>6.0</v>
      </c>
      <c r="I5148" s="2508">
        <v>941.0</v>
      </c>
      <c r="J5148" s="2508">
        <v>2.0</v>
      </c>
      <c r="K5148" s="2510">
        <v>7819076.0</v>
      </c>
      <c r="L5148" s="2510">
        <v>124112.0</v>
      </c>
      <c r="M5148" s="2508">
        <v>28.0</v>
      </c>
      <c r="N5148" s="2508">
        <v>63.0</v>
      </c>
      <c r="O5148" s="2508">
        <v>63.0</v>
      </c>
      <c r="P5148" s="2508">
        <v>0.9</v>
      </c>
    </row>
    <row r="5149">
      <c r="A5149" s="2505" t="s">
        <v>37</v>
      </c>
      <c r="B5149" s="2505" t="s">
        <v>783</v>
      </c>
      <c r="C5149" s="2506">
        <v>45572.625</v>
      </c>
      <c r="D5149" s="2506">
        <v>45575.583333333336</v>
      </c>
      <c r="E5149" s="2508">
        <v>71.0</v>
      </c>
      <c r="F5149" s="2508" t="s">
        <v>316</v>
      </c>
      <c r="G5149" s="2508">
        <v>7.0</v>
      </c>
      <c r="H5149" s="2508">
        <v>8.0</v>
      </c>
      <c r="I5149" s="2508">
        <v>896.0</v>
      </c>
      <c r="J5149" s="2508">
        <v>3.0</v>
      </c>
      <c r="K5149" s="2510">
        <v>7702540.0</v>
      </c>
      <c r="L5149" s="2510">
        <v>111631.0</v>
      </c>
      <c r="M5149" s="2508">
        <v>36.0</v>
      </c>
      <c r="N5149" s="2508">
        <v>57.0</v>
      </c>
      <c r="O5149" s="2508">
        <v>69.0</v>
      </c>
      <c r="P5149" s="2508">
        <v>1.0</v>
      </c>
    </row>
    <row r="5150">
      <c r="A5150" s="2505" t="s">
        <v>36</v>
      </c>
      <c r="B5150" s="2505" t="s">
        <v>783</v>
      </c>
      <c r="C5150" s="2506">
        <v>45579.625</v>
      </c>
      <c r="D5150" s="2506">
        <v>45582.583333333336</v>
      </c>
      <c r="E5150" s="2508">
        <v>71.0</v>
      </c>
      <c r="F5150" s="2508" t="s">
        <v>316</v>
      </c>
      <c r="G5150" s="2508">
        <v>8.0</v>
      </c>
      <c r="H5150" s="2508">
        <v>12.0</v>
      </c>
      <c r="I5150" s="2508">
        <v>882.0</v>
      </c>
      <c r="J5150" s="2508">
        <v>3.0</v>
      </c>
      <c r="K5150" s="2510">
        <v>6517421.0</v>
      </c>
      <c r="L5150" s="2510">
        <v>82499.0</v>
      </c>
      <c r="M5150" s="2508">
        <v>59.0</v>
      </c>
      <c r="N5150" s="2508">
        <v>42.0</v>
      </c>
      <c r="O5150" s="2508">
        <v>79.0</v>
      </c>
      <c r="P5150" s="2508">
        <v>1.1</v>
      </c>
    </row>
    <row r="5151">
      <c r="A5151" s="2505" t="s">
        <v>35</v>
      </c>
      <c r="B5151" s="2505" t="s">
        <v>783</v>
      </c>
      <c r="C5151" s="2506">
        <v>45586.625</v>
      </c>
      <c r="D5151" s="2506">
        <v>45589.583333333336</v>
      </c>
      <c r="E5151" s="2508">
        <v>71.0</v>
      </c>
      <c r="F5151" s="2508" t="s">
        <v>316</v>
      </c>
      <c r="G5151" s="2508">
        <v>8.0</v>
      </c>
      <c r="H5151" s="2508">
        <v>10.0</v>
      </c>
      <c r="I5151" s="2508">
        <v>897.0</v>
      </c>
      <c r="J5151" s="2508">
        <v>3.0</v>
      </c>
      <c r="K5151" s="2510">
        <v>5518648.0</v>
      </c>
      <c r="L5151" s="2510">
        <v>66490.0</v>
      </c>
      <c r="M5151" s="2508">
        <v>53.0</v>
      </c>
      <c r="N5151" s="2508">
        <v>38.0</v>
      </c>
      <c r="O5151" s="2508">
        <v>83.0</v>
      </c>
      <c r="P5151" s="2508">
        <v>1.2</v>
      </c>
    </row>
    <row r="5152">
      <c r="A5152" s="2505" t="s">
        <v>34</v>
      </c>
      <c r="B5152" s="2505" t="s">
        <v>783</v>
      </c>
      <c r="C5152" s="2506">
        <v>45593.583333333336</v>
      </c>
      <c r="D5152" s="2506">
        <v>45596.583333333336</v>
      </c>
      <c r="E5152" s="2508">
        <v>72.0</v>
      </c>
      <c r="F5152" s="2508" t="s">
        <v>316</v>
      </c>
      <c r="G5152" s="2508">
        <v>8.0</v>
      </c>
      <c r="H5152" s="2508">
        <v>12.0</v>
      </c>
      <c r="I5152" s="2508">
        <v>871.0</v>
      </c>
      <c r="J5152" s="2508">
        <v>3.0</v>
      </c>
      <c r="K5152" s="2510">
        <v>6034197.0</v>
      </c>
      <c r="L5152" s="2510">
        <v>71836.0</v>
      </c>
      <c r="M5152" s="2508">
        <v>55.0</v>
      </c>
      <c r="N5152" s="2508">
        <v>41.0</v>
      </c>
      <c r="O5152" s="2508">
        <v>84.0</v>
      </c>
      <c r="P5152" s="2508">
        <v>1.2</v>
      </c>
    </row>
    <row r="5153">
      <c r="A5153" s="2505" t="s">
        <v>33</v>
      </c>
      <c r="B5153" s="2505" t="s">
        <v>783</v>
      </c>
      <c r="C5153" s="2506">
        <v>45600.583333333336</v>
      </c>
      <c r="D5153" s="2506">
        <v>45603.583333333336</v>
      </c>
      <c r="E5153" s="2508">
        <v>72.0</v>
      </c>
      <c r="F5153" s="2508" t="s">
        <v>316</v>
      </c>
      <c r="G5153" s="2508">
        <v>8.0</v>
      </c>
      <c r="H5153" s="2508">
        <v>8.0</v>
      </c>
      <c r="I5153" s="2508">
        <v>893.0</v>
      </c>
      <c r="J5153" s="2508">
        <v>2.0</v>
      </c>
      <c r="K5153" s="2510">
        <v>9254422.0</v>
      </c>
      <c r="L5153" s="2510">
        <v>82629.0</v>
      </c>
      <c r="M5153" s="2508">
        <v>46.0</v>
      </c>
      <c r="N5153" s="2508">
        <v>47.0</v>
      </c>
      <c r="O5153" s="2508">
        <v>112.0</v>
      </c>
      <c r="P5153" s="2508">
        <v>1.6</v>
      </c>
    </row>
    <row r="5154">
      <c r="A5154" s="2505" t="s">
        <v>32</v>
      </c>
      <c r="B5154" s="2505" t="s">
        <v>783</v>
      </c>
      <c r="C5154" s="2506">
        <v>45607.583333333336</v>
      </c>
      <c r="D5154" s="2506">
        <v>45610.583333333336</v>
      </c>
      <c r="E5154" s="2508">
        <v>72.0</v>
      </c>
      <c r="F5154" s="2508" t="s">
        <v>316</v>
      </c>
      <c r="G5154" s="2508">
        <v>8.0</v>
      </c>
      <c r="H5154" s="2508">
        <v>106.0</v>
      </c>
      <c r="I5154" s="2508">
        <v>434.0</v>
      </c>
      <c r="J5154" s="2508">
        <v>55.0</v>
      </c>
      <c r="K5154" s="2510">
        <v>446002.0</v>
      </c>
      <c r="L5154" s="2510">
        <v>40546.0</v>
      </c>
      <c r="M5154" s="2508">
        <v>92.0</v>
      </c>
      <c r="N5154" s="2508">
        <v>23.0</v>
      </c>
      <c r="O5154" s="2508">
        <v>11.0</v>
      </c>
      <c r="P5154" s="2508">
        <v>0.2</v>
      </c>
    </row>
    <row r="5155">
      <c r="A5155" s="2505" t="s">
        <v>31</v>
      </c>
      <c r="B5155" s="2505" t="s">
        <v>783</v>
      </c>
      <c r="C5155" s="2506">
        <v>45614.583333333336</v>
      </c>
      <c r="D5155" s="2506">
        <v>45617.583333333336</v>
      </c>
      <c r="E5155" s="2508">
        <v>72.0</v>
      </c>
      <c r="F5155" s="2508" t="s">
        <v>316</v>
      </c>
      <c r="G5155" s="2508">
        <v>7.0</v>
      </c>
      <c r="H5155" s="2508">
        <v>130.0</v>
      </c>
      <c r="I5155" s="2508">
        <v>302.0</v>
      </c>
      <c r="J5155" s="2508">
        <v>129.0</v>
      </c>
      <c r="K5155" s="2510">
        <v>92911.0</v>
      </c>
      <c r="L5155" s="2510">
        <v>92911.0</v>
      </c>
      <c r="M5155" s="2508">
        <v>60.0</v>
      </c>
      <c r="N5155" s="2508">
        <v>53.0</v>
      </c>
      <c r="O5155" s="2508">
        <v>1.0</v>
      </c>
      <c r="P5155" s="2508">
        <v>0.0</v>
      </c>
    </row>
    <row r="5156">
      <c r="A5156" s="2505" t="s">
        <v>30</v>
      </c>
      <c r="B5156" s="2505" t="s">
        <v>783</v>
      </c>
      <c r="C5156" s="2506">
        <v>45621.583333333336</v>
      </c>
      <c r="D5156" s="2506">
        <v>45624.583333333336</v>
      </c>
      <c r="E5156" s="2508">
        <v>72.0</v>
      </c>
      <c r="F5156" s="2508" t="s">
        <v>316</v>
      </c>
      <c r="G5156" s="2508">
        <v>3.0</v>
      </c>
      <c r="H5156" s="2508">
        <v>55.0</v>
      </c>
      <c r="I5156" s="2508">
        <v>647.0</v>
      </c>
      <c r="J5156" s="2508">
        <v>19.0</v>
      </c>
      <c r="K5156" s="2510">
        <v>1053418.0</v>
      </c>
      <c r="L5156" s="2510">
        <v>47883.0</v>
      </c>
      <c r="M5156" s="2508">
        <v>91.0</v>
      </c>
      <c r="N5156" s="2508">
        <v>27.0</v>
      </c>
      <c r="O5156" s="2508">
        <v>22.0</v>
      </c>
      <c r="P5156" s="2508">
        <v>0.3</v>
      </c>
    </row>
    <row r="5157">
      <c r="A5157" s="2505" t="s">
        <v>29</v>
      </c>
      <c r="B5157" s="2505" t="s">
        <v>783</v>
      </c>
      <c r="C5157" s="2506">
        <v>45628.583333333336</v>
      </c>
      <c r="D5157" s="2506">
        <v>45631.583333333336</v>
      </c>
      <c r="E5157" s="2508">
        <v>72.0</v>
      </c>
      <c r="F5157" s="2508" t="s">
        <v>316</v>
      </c>
      <c r="G5157" s="2508">
        <v>5.0</v>
      </c>
      <c r="H5157" s="2508">
        <v>33.0</v>
      </c>
      <c r="I5157" s="2508">
        <v>791.0</v>
      </c>
      <c r="J5157" s="2508">
        <v>3.0</v>
      </c>
      <c r="K5157" s="2510">
        <v>3567247.0</v>
      </c>
      <c r="L5157" s="2510">
        <v>48206.0</v>
      </c>
      <c r="M5157" s="2508">
        <v>94.0</v>
      </c>
      <c r="N5157" s="2508">
        <v>27.0</v>
      </c>
      <c r="O5157" s="2508">
        <v>74.0</v>
      </c>
      <c r="P5157" s="2508">
        <v>1.0</v>
      </c>
    </row>
    <row r="5158">
      <c r="A5158" s="2505" t="s">
        <v>28</v>
      </c>
      <c r="B5158" s="2505" t="s">
        <v>783</v>
      </c>
      <c r="C5158" s="2506">
        <v>45635.583333333336</v>
      </c>
      <c r="D5158" s="2506">
        <v>45638.583333333336</v>
      </c>
      <c r="E5158" s="2508">
        <v>72.0</v>
      </c>
      <c r="F5158" s="2508" t="s">
        <v>316</v>
      </c>
      <c r="G5158" s="2508">
        <v>7.0</v>
      </c>
      <c r="H5158" s="2508">
        <v>27.0</v>
      </c>
      <c r="I5158" s="2508">
        <v>817.0</v>
      </c>
      <c r="J5158" s="2508">
        <v>3.0</v>
      </c>
      <c r="K5158" s="2510">
        <v>4538491.0</v>
      </c>
      <c r="L5158" s="2510">
        <v>56031.0</v>
      </c>
      <c r="M5158" s="2508">
        <v>88.0</v>
      </c>
      <c r="N5158" s="2508">
        <v>32.0</v>
      </c>
      <c r="O5158" s="2508">
        <v>81.0</v>
      </c>
      <c r="P5158" s="2508">
        <v>1.1</v>
      </c>
    </row>
    <row r="5159">
      <c r="A5159" s="2505" t="s">
        <v>27</v>
      </c>
      <c r="B5159" s="2505" t="s">
        <v>783</v>
      </c>
      <c r="C5159" s="2506">
        <v>45642.583333333336</v>
      </c>
      <c r="D5159" s="2506">
        <v>45645.583333333336</v>
      </c>
      <c r="E5159" s="2508">
        <v>72.0</v>
      </c>
      <c r="F5159" s="2508" t="s">
        <v>316</v>
      </c>
      <c r="G5159" s="2508">
        <v>7.0</v>
      </c>
      <c r="H5159" s="2508">
        <v>28.0</v>
      </c>
      <c r="I5159" s="2508">
        <v>781.0</v>
      </c>
      <c r="J5159" s="2508">
        <v>5.0</v>
      </c>
      <c r="K5159" s="2510">
        <v>4115948.0</v>
      </c>
      <c r="L5159" s="2510">
        <v>50814.0</v>
      </c>
      <c r="M5159" s="2508">
        <v>91.0</v>
      </c>
      <c r="N5159" s="2508">
        <v>29.0</v>
      </c>
      <c r="O5159" s="2508">
        <v>81.0</v>
      </c>
      <c r="P5159" s="2508">
        <v>1.1</v>
      </c>
    </row>
    <row r="5160">
      <c r="A5160" s="2505" t="s">
        <v>26</v>
      </c>
      <c r="B5160" s="2505" t="s">
        <v>783</v>
      </c>
      <c r="C5160" s="2506">
        <v>45649.583333333336</v>
      </c>
      <c r="D5160" s="2506">
        <v>45652.583333333336</v>
      </c>
      <c r="E5160" s="2508">
        <v>72.0</v>
      </c>
      <c r="F5160" s="2508" t="s">
        <v>316</v>
      </c>
      <c r="G5160" s="2508">
        <v>7.0</v>
      </c>
      <c r="H5160" s="2508">
        <v>20.0</v>
      </c>
      <c r="I5160" s="2508">
        <v>784.0</v>
      </c>
      <c r="J5160" s="2508">
        <v>3.0</v>
      </c>
      <c r="K5160" s="2510">
        <v>3148901.0</v>
      </c>
      <c r="L5160" s="2510">
        <v>62978.0</v>
      </c>
      <c r="M5160" s="2508">
        <v>68.0</v>
      </c>
      <c r="N5160" s="2508">
        <v>36.0</v>
      </c>
      <c r="O5160" s="2508">
        <v>50.0</v>
      </c>
      <c r="P5160" s="2508">
        <v>0.7</v>
      </c>
    </row>
    <row r="5161">
      <c r="A5161" s="2505" t="s">
        <v>25</v>
      </c>
      <c r="B5161" s="2505" t="s">
        <v>783</v>
      </c>
      <c r="C5161" s="2506">
        <v>45656.583333333336</v>
      </c>
      <c r="D5161" s="2506">
        <v>45659.583333333336</v>
      </c>
      <c r="E5161" s="2508">
        <v>72.0</v>
      </c>
      <c r="F5161" s="2508" t="s">
        <v>316</v>
      </c>
      <c r="G5161" s="2508">
        <v>6.0</v>
      </c>
      <c r="H5161" s="2508">
        <v>28.0</v>
      </c>
      <c r="I5161" s="2508">
        <v>760.0</v>
      </c>
      <c r="J5161" s="2508">
        <v>5.0</v>
      </c>
      <c r="K5161" s="2510">
        <v>2785921.0</v>
      </c>
      <c r="L5161" s="2510">
        <v>46432.0</v>
      </c>
      <c r="M5161" s="2508">
        <v>87.0</v>
      </c>
      <c r="N5161" s="2508">
        <v>26.0</v>
      </c>
      <c r="O5161" s="2508">
        <v>60.0</v>
      </c>
      <c r="P5161" s="2508">
        <v>0.8</v>
      </c>
    </row>
    <row r="5162">
      <c r="A5162" s="2505" t="s">
        <v>24</v>
      </c>
      <c r="B5162" s="2505" t="s">
        <v>783</v>
      </c>
      <c r="C5162" s="2506">
        <v>45663.583333333336</v>
      </c>
      <c r="D5162" s="2506">
        <v>45666.583333333336</v>
      </c>
      <c r="E5162" s="2508">
        <v>72.0</v>
      </c>
      <c r="F5162" s="2508" t="s">
        <v>316</v>
      </c>
      <c r="G5162" s="2508">
        <v>7.0</v>
      </c>
      <c r="H5162" s="2508">
        <v>25.0</v>
      </c>
      <c r="I5162" s="2508">
        <v>807.0</v>
      </c>
      <c r="J5162" s="2508">
        <v>6.0</v>
      </c>
      <c r="K5162" s="2510">
        <v>2614755.0</v>
      </c>
      <c r="L5162" s="2510">
        <v>67045.0</v>
      </c>
      <c r="M5162" s="2508">
        <v>63.0</v>
      </c>
      <c r="N5162" s="2508">
        <v>38.0</v>
      </c>
      <c r="O5162" s="2508">
        <v>39.0</v>
      </c>
      <c r="P5162" s="2508">
        <v>0.5</v>
      </c>
    </row>
    <row r="5163">
      <c r="A5163" s="2505" t="s">
        <v>23</v>
      </c>
      <c r="B5163" s="2505" t="s">
        <v>783</v>
      </c>
      <c r="C5163" s="2506">
        <v>45670.583333333336</v>
      </c>
      <c r="D5163" s="2506">
        <v>45673.583333333336</v>
      </c>
      <c r="E5163" s="2508">
        <v>72.0</v>
      </c>
      <c r="F5163" s="2508" t="s">
        <v>316</v>
      </c>
      <c r="G5163" s="2508">
        <v>7.0</v>
      </c>
      <c r="H5163" s="2508">
        <v>23.0</v>
      </c>
      <c r="I5163" s="2508">
        <v>804.0</v>
      </c>
      <c r="J5163" s="2508">
        <v>5.0</v>
      </c>
      <c r="K5163" s="2510">
        <v>3203005.0</v>
      </c>
      <c r="L5163" s="2510">
        <v>50047.0</v>
      </c>
      <c r="M5163" s="2508">
        <v>77.0</v>
      </c>
      <c r="N5163" s="2508">
        <v>29.0</v>
      </c>
      <c r="O5163" s="2508">
        <v>64.0</v>
      </c>
      <c r="P5163" s="2508">
        <v>0.9</v>
      </c>
    </row>
    <row r="5164">
      <c r="A5164" s="2505" t="s">
        <v>22</v>
      </c>
      <c r="B5164" s="2505" t="s">
        <v>783</v>
      </c>
      <c r="C5164" s="2506">
        <v>45677.583333333336</v>
      </c>
      <c r="D5164" s="2506">
        <v>45680.583333333336</v>
      </c>
      <c r="E5164" s="2508">
        <v>72.0</v>
      </c>
      <c r="F5164" s="2508" t="s">
        <v>316</v>
      </c>
      <c r="G5164" s="2508">
        <v>7.0</v>
      </c>
      <c r="H5164" s="2508">
        <v>37.0</v>
      </c>
      <c r="I5164" s="2508">
        <v>756.0</v>
      </c>
      <c r="J5164" s="2508">
        <v>15.0</v>
      </c>
      <c r="K5164" s="2510">
        <v>2431832.0</v>
      </c>
      <c r="L5164" s="2510">
        <v>110538.0</v>
      </c>
      <c r="M5164" s="2508">
        <v>54.0</v>
      </c>
      <c r="N5164" s="2508">
        <v>63.0</v>
      </c>
      <c r="O5164" s="2508">
        <v>22.0</v>
      </c>
      <c r="P5164" s="2508">
        <v>0.3</v>
      </c>
    </row>
    <row r="5165">
      <c r="A5165" s="2505" t="s">
        <v>21</v>
      </c>
      <c r="B5165" s="2505" t="s">
        <v>783</v>
      </c>
      <c r="C5165" s="2506">
        <v>45684.583333333336</v>
      </c>
      <c r="D5165" s="2506">
        <v>45687.583333333336</v>
      </c>
      <c r="E5165" s="2508">
        <v>72.0</v>
      </c>
      <c r="F5165" s="2508" t="s">
        <v>316</v>
      </c>
      <c r="G5165" s="2508">
        <v>7.0</v>
      </c>
      <c r="H5165" s="2508">
        <v>23.0</v>
      </c>
      <c r="I5165" s="2508">
        <v>815.0</v>
      </c>
      <c r="J5165" s="2508">
        <v>4.0</v>
      </c>
      <c r="K5165" s="2510">
        <v>4058213.0</v>
      </c>
      <c r="L5165" s="2510">
        <v>71197.0</v>
      </c>
      <c r="M5165" s="2508">
        <v>75.0</v>
      </c>
      <c r="N5165" s="2508">
        <v>41.0</v>
      </c>
      <c r="O5165" s="2508">
        <v>57.0</v>
      </c>
      <c r="P5165" s="2508">
        <v>0.8</v>
      </c>
    </row>
    <row r="5166">
      <c r="A5166" s="2505" t="s">
        <v>20</v>
      </c>
      <c r="B5166" s="2505" t="s">
        <v>783</v>
      </c>
      <c r="C5166" s="2506">
        <v>45691.583333333336</v>
      </c>
      <c r="D5166" s="2506">
        <v>45694.583333333336</v>
      </c>
      <c r="E5166" s="2508">
        <v>72.0</v>
      </c>
      <c r="F5166" s="2508" t="s">
        <v>316</v>
      </c>
      <c r="G5166" s="2508">
        <v>7.0</v>
      </c>
      <c r="H5166" s="2508">
        <v>23.0</v>
      </c>
      <c r="I5166" s="2508">
        <v>833.0</v>
      </c>
      <c r="J5166" s="2508">
        <v>3.0</v>
      </c>
      <c r="K5166" s="2510">
        <v>4581781.0</v>
      </c>
      <c r="L5166" s="2510">
        <v>70489.0</v>
      </c>
      <c r="M5166" s="2508">
        <v>71.0</v>
      </c>
      <c r="N5166" s="2508">
        <v>40.0</v>
      </c>
      <c r="O5166" s="2508">
        <v>65.0</v>
      </c>
      <c r="P5166" s="2508">
        <v>0.9</v>
      </c>
    </row>
    <row r="5167">
      <c r="A5167" s="2505" t="s">
        <v>19</v>
      </c>
      <c r="B5167" s="2505" t="s">
        <v>783</v>
      </c>
      <c r="C5167" s="2506">
        <v>45698.583333333336</v>
      </c>
      <c r="D5167" s="2506">
        <v>45701.583333333336</v>
      </c>
      <c r="E5167" s="2508">
        <v>72.0</v>
      </c>
      <c r="F5167" s="2508" t="s">
        <v>316</v>
      </c>
      <c r="G5167" s="2508">
        <v>6.0</v>
      </c>
      <c r="H5167" s="2508">
        <v>30.0</v>
      </c>
      <c r="I5167" s="2508">
        <v>739.0</v>
      </c>
      <c r="J5167" s="2508">
        <v>8.0</v>
      </c>
      <c r="K5167" s="2510">
        <v>2734442.0</v>
      </c>
      <c r="L5167" s="2510">
        <v>47973.0</v>
      </c>
      <c r="M5167" s="2508">
        <v>91.0</v>
      </c>
      <c r="N5167" s="2508">
        <v>27.0</v>
      </c>
      <c r="O5167" s="2508">
        <v>57.0</v>
      </c>
      <c r="P5167" s="2508">
        <v>0.8</v>
      </c>
    </row>
    <row r="5168">
      <c r="A5168" s="2505" t="s">
        <v>18</v>
      </c>
      <c r="B5168" s="2505" t="s">
        <v>783</v>
      </c>
      <c r="C5168" s="2506">
        <v>45705.583333333336</v>
      </c>
      <c r="D5168" s="2506">
        <v>45708.583333333336</v>
      </c>
      <c r="E5168" s="2508">
        <v>72.0</v>
      </c>
      <c r="F5168" s="2508" t="s">
        <v>316</v>
      </c>
      <c r="G5168" s="2508">
        <v>6.0</v>
      </c>
      <c r="H5168" s="2508">
        <v>51.0</v>
      </c>
      <c r="I5168" s="2508">
        <v>649.0</v>
      </c>
      <c r="J5168" s="2508">
        <v>16.0</v>
      </c>
      <c r="K5168" s="2510">
        <v>1704490.0</v>
      </c>
      <c r="L5168" s="2510">
        <v>42612.0</v>
      </c>
      <c r="M5168" s="2508">
        <v>94.0</v>
      </c>
      <c r="N5168" s="2508">
        <v>24.0</v>
      </c>
      <c r="O5168" s="2508">
        <v>40.0</v>
      </c>
      <c r="P5168" s="2508">
        <v>0.6</v>
      </c>
    </row>
    <row r="5169">
      <c r="A5169" s="2505" t="s">
        <v>17</v>
      </c>
      <c r="B5169" s="2505" t="s">
        <v>783</v>
      </c>
      <c r="C5169" s="2506">
        <v>45712.583333333336</v>
      </c>
      <c r="D5169" s="2506">
        <v>45715.583333333336</v>
      </c>
      <c r="E5169" s="2508">
        <v>72.0</v>
      </c>
      <c r="F5169" s="2508" t="s">
        <v>316</v>
      </c>
      <c r="G5169" s="2508">
        <v>5.0</v>
      </c>
      <c r="H5169" s="2508">
        <v>50.0</v>
      </c>
      <c r="I5169" s="2508">
        <v>666.0</v>
      </c>
      <c r="J5169" s="2508">
        <v>14.0</v>
      </c>
      <c r="K5169" s="2510">
        <v>1484809.0</v>
      </c>
      <c r="L5169" s="2510">
        <v>43671.0</v>
      </c>
      <c r="M5169" s="2508">
        <v>97.0</v>
      </c>
      <c r="N5169" s="2508">
        <v>25.0</v>
      </c>
      <c r="O5169" s="2508">
        <v>34.0</v>
      </c>
      <c r="P5169" s="2508">
        <v>0.5</v>
      </c>
    </row>
    <row r="5170">
      <c r="A5170" s="2505" t="s">
        <v>16</v>
      </c>
      <c r="B5170" s="2505" t="s">
        <v>783</v>
      </c>
      <c r="C5170" s="2506">
        <v>45719.583333333336</v>
      </c>
      <c r="D5170" s="2506">
        <v>45722.583333333336</v>
      </c>
      <c r="E5170" s="2508">
        <v>72.0</v>
      </c>
      <c r="F5170" s="2508" t="s">
        <v>316</v>
      </c>
      <c r="G5170" s="2508">
        <v>6.0</v>
      </c>
      <c r="H5170" s="2508">
        <v>47.0</v>
      </c>
      <c r="I5170" s="2508">
        <v>689.0</v>
      </c>
      <c r="J5170" s="2508">
        <v>18.0</v>
      </c>
      <c r="K5170" s="2510">
        <v>1185228.0</v>
      </c>
      <c r="L5170" s="2510">
        <v>51532.0</v>
      </c>
      <c r="M5170" s="2508">
        <v>71.0</v>
      </c>
      <c r="N5170" s="2508">
        <v>29.0</v>
      </c>
      <c r="O5170" s="2508">
        <v>23.0</v>
      </c>
      <c r="P5170" s="2508">
        <v>0.3</v>
      </c>
    </row>
    <row r="5171">
      <c r="A5171" s="2505" t="s">
        <v>42</v>
      </c>
      <c r="B5171" s="2505" t="s">
        <v>783</v>
      </c>
      <c r="C5171" s="2506">
        <v>45537.708333333336</v>
      </c>
      <c r="D5171" s="2506">
        <v>45540.666666666664</v>
      </c>
      <c r="E5171" s="2508">
        <v>71.0</v>
      </c>
      <c r="F5171" s="2508" t="s">
        <v>767</v>
      </c>
      <c r="G5171" s="2508">
        <v>7.0</v>
      </c>
      <c r="H5171" s="2508">
        <v>11.0</v>
      </c>
      <c r="I5171" s="2508">
        <v>900.0</v>
      </c>
      <c r="J5171" s="2508">
        <v>22.0</v>
      </c>
      <c r="K5171" s="2510">
        <v>590105.0</v>
      </c>
      <c r="L5171" s="2510">
        <v>36882.0</v>
      </c>
      <c r="M5171" s="2508">
        <v>11.0</v>
      </c>
      <c r="N5171" s="2508">
        <v>137.0</v>
      </c>
      <c r="O5171" s="2508">
        <v>16.0</v>
      </c>
      <c r="P5171" s="2508">
        <v>0.2</v>
      </c>
    </row>
    <row r="5172">
      <c r="A5172" s="2505" t="s">
        <v>41</v>
      </c>
      <c r="B5172" s="2505" t="s">
        <v>783</v>
      </c>
      <c r="C5172" s="2506">
        <v>45544.708333333336</v>
      </c>
      <c r="D5172" s="2506">
        <v>45547.583333333336</v>
      </c>
      <c r="E5172" s="2508">
        <v>69.0</v>
      </c>
      <c r="F5172" s="2508" t="s">
        <v>767</v>
      </c>
      <c r="G5172" s="2508">
        <v>7.0</v>
      </c>
      <c r="H5172" s="2508">
        <v>7.0</v>
      </c>
      <c r="I5172" s="2508">
        <v>913.0</v>
      </c>
      <c r="J5172" s="2508">
        <v>23.0</v>
      </c>
      <c r="K5172" s="2510">
        <v>611197.0</v>
      </c>
      <c r="L5172" s="2510">
        <v>47015.0</v>
      </c>
      <c r="M5172" s="2508">
        <v>6.0</v>
      </c>
      <c r="N5172" s="2508">
        <v>174.0</v>
      </c>
      <c r="O5172" s="2508">
        <v>13.0</v>
      </c>
      <c r="P5172" s="2508">
        <v>0.2</v>
      </c>
    </row>
    <row r="5173">
      <c r="A5173" s="2505" t="s">
        <v>40</v>
      </c>
      <c r="B5173" s="2505" t="s">
        <v>783</v>
      </c>
      <c r="C5173" s="2506">
        <v>45551.708333333336</v>
      </c>
      <c r="D5173" s="2506">
        <v>45554.583333333336</v>
      </c>
      <c r="E5173" s="2508">
        <v>69.0</v>
      </c>
      <c r="F5173" s="2508" t="s">
        <v>767</v>
      </c>
      <c r="G5173" s="2508">
        <v>7.0</v>
      </c>
      <c r="H5173" s="2508">
        <v>5.0</v>
      </c>
      <c r="I5173" s="2508">
        <v>933.0</v>
      </c>
      <c r="J5173" s="2508">
        <v>21.0</v>
      </c>
      <c r="K5173" s="2510">
        <v>685510.0</v>
      </c>
      <c r="L5173" s="2510">
        <v>137102.0</v>
      </c>
      <c r="M5173" s="2508">
        <v>1.0</v>
      </c>
      <c r="N5173" s="2508">
        <v>508.0</v>
      </c>
      <c r="O5173" s="2508">
        <v>5.0</v>
      </c>
      <c r="P5173" s="2508">
        <v>0.1</v>
      </c>
    </row>
    <row r="5174">
      <c r="A5174" s="2505" t="s">
        <v>39</v>
      </c>
      <c r="B5174" s="2505" t="s">
        <v>783</v>
      </c>
      <c r="C5174" s="2506">
        <v>45558.708333333336</v>
      </c>
      <c r="D5174" s="2506">
        <v>45561.583333333336</v>
      </c>
      <c r="E5174" s="2508">
        <v>69.0</v>
      </c>
      <c r="F5174" s="2508" t="s">
        <v>767</v>
      </c>
      <c r="G5174" s="2508">
        <v>7.0</v>
      </c>
      <c r="H5174" s="2508">
        <v>34.0</v>
      </c>
      <c r="I5174" s="2508">
        <v>757.0</v>
      </c>
      <c r="J5174" s="2508">
        <v>64.0</v>
      </c>
      <c r="K5174" s="2510">
        <v>230139.0</v>
      </c>
      <c r="L5174" s="2510">
        <v>32877.0</v>
      </c>
      <c r="M5174" s="2508">
        <v>10.0</v>
      </c>
      <c r="N5174" s="2508">
        <v>122.0</v>
      </c>
      <c r="O5174" s="2508">
        <v>7.0</v>
      </c>
      <c r="P5174" s="2508">
        <v>0.1</v>
      </c>
    </row>
    <row r="5175">
      <c r="A5175" s="2505" t="s">
        <v>38</v>
      </c>
      <c r="B5175" s="2505" t="s">
        <v>783</v>
      </c>
      <c r="C5175" s="2506">
        <v>45565.708333333336</v>
      </c>
      <c r="D5175" s="2506">
        <v>45568.583333333336</v>
      </c>
      <c r="E5175" s="2508">
        <v>69.0</v>
      </c>
      <c r="F5175" s="2508" t="s">
        <v>767</v>
      </c>
      <c r="G5175" s="2508">
        <v>7.0</v>
      </c>
      <c r="H5175" s="2508">
        <v>18.0</v>
      </c>
      <c r="I5175" s="2508">
        <v>831.0</v>
      </c>
      <c r="J5175" s="2508">
        <v>34.0</v>
      </c>
      <c r="K5175" s="2510">
        <v>442729.0</v>
      </c>
      <c r="L5175" s="2510">
        <v>15267.0</v>
      </c>
      <c r="M5175" s="2508">
        <v>33.0</v>
      </c>
      <c r="N5175" s="2508">
        <v>57.0</v>
      </c>
      <c r="O5175" s="2508">
        <v>29.0</v>
      </c>
      <c r="P5175" s="2508">
        <v>0.4</v>
      </c>
    </row>
    <row r="5176">
      <c r="A5176" s="2505" t="s">
        <v>37</v>
      </c>
      <c r="B5176" s="2505" t="s">
        <v>783</v>
      </c>
      <c r="C5176" s="2506">
        <v>45572.625</v>
      </c>
      <c r="D5176" s="2506">
        <v>45575.583333333336</v>
      </c>
      <c r="E5176" s="2508">
        <v>71.0</v>
      </c>
      <c r="F5176" s="2508" t="s">
        <v>767</v>
      </c>
      <c r="G5176" s="2508">
        <v>6.0</v>
      </c>
      <c r="H5176" s="2508">
        <v>5.0</v>
      </c>
      <c r="I5176" s="2508">
        <v>935.0</v>
      </c>
      <c r="J5176" s="2508">
        <v>10.0</v>
      </c>
      <c r="K5176" s="2510">
        <v>1231196.0</v>
      </c>
      <c r="L5176" s="2510">
        <v>53530.0</v>
      </c>
      <c r="M5176" s="2508">
        <v>5.0</v>
      </c>
      <c r="N5176" s="2508">
        <v>198.0</v>
      </c>
      <c r="O5176" s="2508">
        <v>23.0</v>
      </c>
      <c r="P5176" s="2508">
        <v>0.3</v>
      </c>
    </row>
    <row r="5177">
      <c r="A5177" s="2505" t="s">
        <v>36</v>
      </c>
      <c r="B5177" s="2505" t="s">
        <v>783</v>
      </c>
      <c r="C5177" s="2506">
        <v>45579.625</v>
      </c>
      <c r="D5177" s="2506">
        <v>45582.583333333336</v>
      </c>
      <c r="E5177" s="2508">
        <v>71.0</v>
      </c>
      <c r="F5177" s="2508" t="s">
        <v>767</v>
      </c>
      <c r="G5177" s="2508">
        <v>8.0</v>
      </c>
      <c r="H5177" s="2508">
        <v>15.0</v>
      </c>
      <c r="I5177" s="2508">
        <v>847.0</v>
      </c>
      <c r="J5177" s="2508">
        <v>33.0</v>
      </c>
      <c r="K5177" s="2510">
        <v>572002.0</v>
      </c>
      <c r="L5177" s="2510">
        <v>23833.0</v>
      </c>
      <c r="M5177" s="2508">
        <v>24.0</v>
      </c>
      <c r="N5177" s="2508">
        <v>88.0</v>
      </c>
      <c r="O5177" s="2508">
        <v>24.0</v>
      </c>
      <c r="P5177" s="2508">
        <v>0.3</v>
      </c>
    </row>
    <row r="5178">
      <c r="A5178" s="2505" t="s">
        <v>35</v>
      </c>
      <c r="B5178" s="2505" t="s">
        <v>783</v>
      </c>
      <c r="C5178" s="2506">
        <v>45586.625</v>
      </c>
      <c r="D5178" s="2506">
        <v>45589.583333333336</v>
      </c>
      <c r="E5178" s="2508">
        <v>71.0</v>
      </c>
      <c r="F5178" s="2508" t="s">
        <v>767</v>
      </c>
      <c r="G5178" s="2508">
        <v>8.0</v>
      </c>
      <c r="H5178" s="2508">
        <v>11.0</v>
      </c>
      <c r="I5178" s="2508">
        <v>897.0</v>
      </c>
      <c r="J5178" s="2508">
        <v>24.0</v>
      </c>
      <c r="K5178" s="2510">
        <v>612133.0</v>
      </c>
      <c r="L5178" s="2510">
        <v>27824.0</v>
      </c>
      <c r="M5178" s="2508">
        <v>12.0</v>
      </c>
      <c r="N5178" s="2508">
        <v>94.0</v>
      </c>
      <c r="O5178" s="2508">
        <v>22.0</v>
      </c>
      <c r="P5178" s="2508">
        <v>0.3</v>
      </c>
    </row>
    <row r="5179">
      <c r="A5179" s="2505" t="s">
        <v>34</v>
      </c>
      <c r="B5179" s="2505" t="s">
        <v>783</v>
      </c>
      <c r="C5179" s="2506">
        <v>45593.583333333336</v>
      </c>
      <c r="D5179" s="2506">
        <v>45596.583333333336</v>
      </c>
      <c r="E5179" s="2508">
        <v>72.0</v>
      </c>
      <c r="F5179" s="2508" t="s">
        <v>767</v>
      </c>
      <c r="G5179" s="2508">
        <v>8.0</v>
      </c>
      <c r="H5179" s="2508">
        <v>175.0</v>
      </c>
      <c r="I5179" s="2508">
        <v>0.0</v>
      </c>
      <c r="J5179" s="2508">
        <v>176.0</v>
      </c>
      <c r="K5179" s="2510">
        <v>0.0</v>
      </c>
      <c r="L5179" s="2510">
        <v>0.0</v>
      </c>
      <c r="M5179" s="2508">
        <v>176.0</v>
      </c>
      <c r="N5179" s="2508">
        <v>0.0</v>
      </c>
      <c r="O5179" s="2508">
        <v>0.0</v>
      </c>
      <c r="P5179" s="2508">
        <v>0.0</v>
      </c>
    </row>
    <row r="5180">
      <c r="A5180" s="2505" t="s">
        <v>33</v>
      </c>
      <c r="B5180" s="2505" t="s">
        <v>783</v>
      </c>
      <c r="C5180" s="2506">
        <v>45600.583333333336</v>
      </c>
      <c r="D5180" s="2506">
        <v>45603.583333333336</v>
      </c>
      <c r="E5180" s="2508">
        <v>72.0</v>
      </c>
      <c r="F5180" s="2508" t="s">
        <v>767</v>
      </c>
      <c r="G5180" s="2508">
        <v>5.0</v>
      </c>
      <c r="H5180" s="2508">
        <v>19.0</v>
      </c>
      <c r="I5180" s="2508">
        <v>830.0</v>
      </c>
      <c r="J5180" s="2508">
        <v>32.0</v>
      </c>
      <c r="K5180" s="2510">
        <v>759914.0</v>
      </c>
      <c r="L5180" s="2510">
        <v>30397.0</v>
      </c>
      <c r="M5180" s="2508">
        <v>16.0</v>
      </c>
      <c r="N5180" s="2508">
        <v>103.0</v>
      </c>
      <c r="O5180" s="2508">
        <v>25.0</v>
      </c>
      <c r="P5180" s="2508">
        <v>0.3</v>
      </c>
    </row>
    <row r="5181">
      <c r="A5181" s="2505" t="s">
        <v>32</v>
      </c>
      <c r="B5181" s="2505" t="s">
        <v>783</v>
      </c>
      <c r="C5181" s="2506">
        <v>45607.583333333336</v>
      </c>
      <c r="D5181" s="2506">
        <v>45610.583333333336</v>
      </c>
      <c r="E5181" s="2508">
        <v>72.0</v>
      </c>
      <c r="F5181" s="2508" t="s">
        <v>767</v>
      </c>
      <c r="G5181" s="2508">
        <v>7.0</v>
      </c>
      <c r="H5181" s="2508">
        <v>52.0</v>
      </c>
      <c r="I5181" s="2508">
        <v>668.0</v>
      </c>
      <c r="J5181" s="2508">
        <v>65.0</v>
      </c>
      <c r="K5181" s="2510">
        <v>350392.0</v>
      </c>
      <c r="L5181" s="2510">
        <v>10950.0</v>
      </c>
      <c r="M5181" s="2508">
        <v>51.0</v>
      </c>
      <c r="N5181" s="2508">
        <v>37.0</v>
      </c>
      <c r="O5181" s="2508">
        <v>32.0</v>
      </c>
      <c r="P5181" s="2508">
        <v>0.4</v>
      </c>
    </row>
    <row r="5182">
      <c r="A5182" s="2505" t="s">
        <v>31</v>
      </c>
      <c r="B5182" s="2505" t="s">
        <v>783</v>
      </c>
      <c r="C5182" s="2506">
        <v>45614.583333333336</v>
      </c>
      <c r="D5182" s="2506">
        <v>45617.583333333336</v>
      </c>
      <c r="E5182" s="2508">
        <v>72.0</v>
      </c>
      <c r="F5182" s="2508" t="s">
        <v>767</v>
      </c>
      <c r="G5182" s="2508">
        <v>6.0</v>
      </c>
      <c r="H5182" s="2508">
        <v>30.0</v>
      </c>
      <c r="I5182" s="2508">
        <v>761.0</v>
      </c>
      <c r="J5182" s="2508">
        <v>50.0</v>
      </c>
      <c r="K5182" s="2510">
        <v>615667.0</v>
      </c>
      <c r="L5182" s="2510">
        <v>21988.0</v>
      </c>
      <c r="M5182" s="2508">
        <v>32.0</v>
      </c>
      <c r="N5182" s="2508">
        <v>74.0</v>
      </c>
      <c r="O5182" s="2508">
        <v>28.0</v>
      </c>
      <c r="P5182" s="2508">
        <v>0.4</v>
      </c>
    </row>
    <row r="5183">
      <c r="A5183" s="2505" t="s">
        <v>30</v>
      </c>
      <c r="B5183" s="2505" t="s">
        <v>783</v>
      </c>
      <c r="C5183" s="2506">
        <v>45621.583333333336</v>
      </c>
      <c r="D5183" s="2506">
        <v>45624.583333333336</v>
      </c>
      <c r="E5183" s="2508">
        <v>72.0</v>
      </c>
      <c r="F5183" s="2508" t="s">
        <v>767</v>
      </c>
      <c r="G5183" s="2508">
        <v>6.0</v>
      </c>
      <c r="H5183" s="2508">
        <v>15.0</v>
      </c>
      <c r="I5183" s="2508">
        <v>870.0</v>
      </c>
      <c r="J5183" s="2508">
        <v>24.0</v>
      </c>
      <c r="K5183" s="2510">
        <v>818655.0</v>
      </c>
      <c r="L5183" s="2510">
        <v>30321.0</v>
      </c>
      <c r="M5183" s="2508">
        <v>17.0</v>
      </c>
      <c r="N5183" s="2508">
        <v>103.0</v>
      </c>
      <c r="O5183" s="2508">
        <v>27.0</v>
      </c>
      <c r="P5183" s="2508">
        <v>0.4</v>
      </c>
    </row>
    <row r="5184">
      <c r="A5184" s="2505" t="s">
        <v>29</v>
      </c>
      <c r="B5184" s="2505" t="s">
        <v>783</v>
      </c>
      <c r="C5184" s="2506">
        <v>45628.583333333336</v>
      </c>
      <c r="D5184" s="2506">
        <v>45631.583333333336</v>
      </c>
      <c r="E5184" s="2508">
        <v>72.0</v>
      </c>
      <c r="F5184" s="2508" t="s">
        <v>767</v>
      </c>
      <c r="G5184" s="2508">
        <v>7.0</v>
      </c>
      <c r="H5184" s="2508">
        <v>6.0</v>
      </c>
      <c r="I5184" s="2508">
        <v>934.0</v>
      </c>
      <c r="J5184" s="2508">
        <v>22.0</v>
      </c>
      <c r="K5184" s="2510">
        <v>1177238.0</v>
      </c>
      <c r="L5184" s="2510">
        <v>56059.0</v>
      </c>
      <c r="M5184" s="2508">
        <v>5.0</v>
      </c>
      <c r="N5184" s="2508">
        <v>190.0</v>
      </c>
      <c r="O5184" s="2508">
        <v>21.0</v>
      </c>
      <c r="P5184" s="2508">
        <v>0.3</v>
      </c>
    </row>
    <row r="5185">
      <c r="A5185" s="2505" t="s">
        <v>28</v>
      </c>
      <c r="B5185" s="2505" t="s">
        <v>783</v>
      </c>
      <c r="C5185" s="2506">
        <v>45635.583333333336</v>
      </c>
      <c r="D5185" s="2506">
        <v>45638.583333333336</v>
      </c>
      <c r="E5185" s="2508">
        <v>72.0</v>
      </c>
      <c r="F5185" s="2508" t="s">
        <v>767</v>
      </c>
      <c r="G5185" s="2508">
        <v>8.0</v>
      </c>
      <c r="H5185" s="2508">
        <v>21.0</v>
      </c>
      <c r="I5185" s="2508">
        <v>841.0</v>
      </c>
      <c r="J5185" s="2508">
        <v>40.0</v>
      </c>
      <c r="K5185" s="2510">
        <v>541937.0</v>
      </c>
      <c r="L5185" s="2510">
        <v>30108.0</v>
      </c>
      <c r="M5185" s="2508">
        <v>18.0</v>
      </c>
      <c r="N5185" s="2508">
        <v>102.0</v>
      </c>
      <c r="O5185" s="2508">
        <v>18.0</v>
      </c>
      <c r="P5185" s="2508">
        <v>0.3</v>
      </c>
    </row>
    <row r="5186">
      <c r="A5186" s="2505" t="s">
        <v>27</v>
      </c>
      <c r="B5186" s="2505" t="s">
        <v>783</v>
      </c>
      <c r="C5186" s="2506">
        <v>45642.583333333336</v>
      </c>
      <c r="D5186" s="2506">
        <v>45645.583333333336</v>
      </c>
      <c r="E5186" s="2508">
        <v>72.0</v>
      </c>
      <c r="F5186" s="2508" t="s">
        <v>767</v>
      </c>
      <c r="G5186" s="2508">
        <v>6.0</v>
      </c>
      <c r="H5186" s="2508">
        <v>15.0</v>
      </c>
      <c r="I5186" s="2508">
        <v>845.0</v>
      </c>
      <c r="J5186" s="2508">
        <v>31.0</v>
      </c>
      <c r="K5186" s="2510">
        <v>838043.0</v>
      </c>
      <c r="L5186" s="2510">
        <v>28898.0</v>
      </c>
      <c r="M5186" s="2508">
        <v>16.0</v>
      </c>
      <c r="N5186" s="2508">
        <v>98.0</v>
      </c>
      <c r="O5186" s="2508">
        <v>29.0</v>
      </c>
      <c r="P5186" s="2508">
        <v>0.4</v>
      </c>
    </row>
    <row r="5187">
      <c r="A5187" s="2505" t="s">
        <v>26</v>
      </c>
      <c r="B5187" s="2505" t="s">
        <v>783</v>
      </c>
      <c r="C5187" s="2506">
        <v>45649.583333333336</v>
      </c>
      <c r="D5187" s="2506">
        <v>45652.583333333336</v>
      </c>
      <c r="E5187" s="2508">
        <v>72.0</v>
      </c>
      <c r="F5187" s="2508" t="s">
        <v>767</v>
      </c>
      <c r="G5187" s="2508">
        <v>6.0</v>
      </c>
      <c r="H5187" s="2508">
        <v>126.0</v>
      </c>
      <c r="I5187" s="2508">
        <v>275.0</v>
      </c>
      <c r="J5187" s="2508">
        <v>127.0</v>
      </c>
      <c r="K5187" s="2510">
        <v>40355.0</v>
      </c>
      <c r="L5187" s="2510">
        <v>6726.0</v>
      </c>
      <c r="M5187" s="2508">
        <v>103.0</v>
      </c>
      <c r="N5187" s="2508">
        <v>23.0</v>
      </c>
      <c r="O5187" s="2508">
        <v>6.0</v>
      </c>
      <c r="P5187" s="2508">
        <v>0.1</v>
      </c>
    </row>
    <row r="5188">
      <c r="A5188" s="2505" t="s">
        <v>25</v>
      </c>
      <c r="B5188" s="2505" t="s">
        <v>783</v>
      </c>
      <c r="C5188" s="2506">
        <v>45656.583333333336</v>
      </c>
      <c r="D5188" s="2506">
        <v>45659.583333333336</v>
      </c>
      <c r="E5188" s="2508">
        <v>72.0</v>
      </c>
      <c r="F5188" s="2508" t="s">
        <v>767</v>
      </c>
      <c r="G5188" s="2508">
        <v>5.0</v>
      </c>
      <c r="H5188" s="2508">
        <v>47.0</v>
      </c>
      <c r="I5188" s="2508">
        <v>637.0</v>
      </c>
      <c r="J5188" s="2508">
        <v>73.0</v>
      </c>
      <c r="K5188" s="2510">
        <v>178177.0</v>
      </c>
      <c r="L5188" s="2510">
        <v>19797.0</v>
      </c>
      <c r="M5188" s="2508">
        <v>32.0</v>
      </c>
      <c r="N5188" s="2508">
        <v>67.0</v>
      </c>
      <c r="O5188" s="2508">
        <v>9.0</v>
      </c>
      <c r="P5188" s="2508">
        <v>0.1</v>
      </c>
    </row>
    <row r="5189">
      <c r="A5189" s="2505" t="s">
        <v>24</v>
      </c>
      <c r="B5189" s="2505" t="s">
        <v>783</v>
      </c>
      <c r="C5189" s="2506">
        <v>45663.583333333336</v>
      </c>
      <c r="D5189" s="2506">
        <v>45666.583333333336</v>
      </c>
      <c r="E5189" s="2508">
        <v>72.0</v>
      </c>
      <c r="F5189" s="2508" t="s">
        <v>767</v>
      </c>
      <c r="G5189" s="2508">
        <v>6.0</v>
      </c>
      <c r="H5189" s="2508">
        <v>22.0</v>
      </c>
      <c r="I5189" s="2508">
        <v>820.0</v>
      </c>
      <c r="J5189" s="2508">
        <v>32.0</v>
      </c>
      <c r="K5189" s="2510">
        <v>542631.0</v>
      </c>
      <c r="L5189" s="2510">
        <v>18711.0</v>
      </c>
      <c r="M5189" s="2508">
        <v>35.0</v>
      </c>
      <c r="N5189" s="2508">
        <v>63.0</v>
      </c>
      <c r="O5189" s="2508">
        <v>29.0</v>
      </c>
      <c r="P5189" s="2508">
        <v>0.4</v>
      </c>
    </row>
    <row r="5190">
      <c r="A5190" s="2505" t="s">
        <v>23</v>
      </c>
      <c r="B5190" s="2505" t="s">
        <v>783</v>
      </c>
      <c r="C5190" s="2506">
        <v>45670.583333333336</v>
      </c>
      <c r="D5190" s="2506">
        <v>45673.583333333336</v>
      </c>
      <c r="E5190" s="2508">
        <v>72.0</v>
      </c>
      <c r="F5190" s="2508" t="s">
        <v>767</v>
      </c>
      <c r="G5190" s="2508">
        <v>6.0</v>
      </c>
      <c r="H5190" s="2508">
        <v>27.0</v>
      </c>
      <c r="I5190" s="2508">
        <v>787.0</v>
      </c>
      <c r="J5190" s="2508">
        <v>43.0</v>
      </c>
      <c r="K5190" s="2510">
        <v>366688.0</v>
      </c>
      <c r="L5190" s="2510">
        <v>33335.0</v>
      </c>
      <c r="M5190" s="2508">
        <v>17.0</v>
      </c>
      <c r="N5190" s="2508">
        <v>113.0</v>
      </c>
      <c r="O5190" s="2508">
        <v>11.0</v>
      </c>
      <c r="P5190" s="2508">
        <v>0.2</v>
      </c>
    </row>
    <row r="5191">
      <c r="A5191" s="2505" t="s">
        <v>22</v>
      </c>
      <c r="B5191" s="2505" t="s">
        <v>783</v>
      </c>
      <c r="C5191" s="2506">
        <v>45677.583333333336</v>
      </c>
      <c r="D5191" s="2506">
        <v>45680.583333333336</v>
      </c>
      <c r="E5191" s="2508">
        <v>72.0</v>
      </c>
      <c r="F5191" s="2508" t="s">
        <v>767</v>
      </c>
      <c r="G5191" s="2508">
        <v>7.0</v>
      </c>
      <c r="H5191" s="2508">
        <v>7.0</v>
      </c>
      <c r="I5191" s="2508">
        <v>914.0</v>
      </c>
      <c r="J5191" s="2508">
        <v>21.0</v>
      </c>
      <c r="K5191" s="2510">
        <v>1454395.0</v>
      </c>
      <c r="L5191" s="2510">
        <v>66109.0</v>
      </c>
      <c r="M5191" s="2508">
        <v>3.0</v>
      </c>
      <c r="N5191" s="2508">
        <v>224.0</v>
      </c>
      <c r="O5191" s="2508">
        <v>22.0</v>
      </c>
      <c r="P5191" s="2508">
        <v>0.3</v>
      </c>
    </row>
    <row r="5192">
      <c r="A5192" s="2505" t="s">
        <v>21</v>
      </c>
      <c r="B5192" s="2505" t="s">
        <v>783</v>
      </c>
      <c r="C5192" s="2506">
        <v>45684.583333333336</v>
      </c>
      <c r="D5192" s="2506">
        <v>45687.583333333336</v>
      </c>
      <c r="E5192" s="2508">
        <v>72.0</v>
      </c>
      <c r="F5192" s="2508" t="s">
        <v>767</v>
      </c>
      <c r="G5192" s="2508">
        <v>7.0</v>
      </c>
      <c r="H5192" s="2508">
        <v>22.0</v>
      </c>
      <c r="I5192" s="2508">
        <v>816.0</v>
      </c>
      <c r="J5192" s="2508">
        <v>40.0</v>
      </c>
      <c r="K5192" s="2510">
        <v>655424.0</v>
      </c>
      <c r="L5192" s="2510">
        <v>31211.0</v>
      </c>
      <c r="M5192" s="2508">
        <v>29.0</v>
      </c>
      <c r="N5192" s="2508">
        <v>106.0</v>
      </c>
      <c r="O5192" s="2508">
        <v>21.0</v>
      </c>
      <c r="P5192" s="2508">
        <v>0.3</v>
      </c>
    </row>
    <row r="5193">
      <c r="A5193" s="2505" t="s">
        <v>20</v>
      </c>
      <c r="B5193" s="2505" t="s">
        <v>783</v>
      </c>
      <c r="C5193" s="2506">
        <v>45691.583333333336</v>
      </c>
      <c r="D5193" s="2506">
        <v>45694.583333333336</v>
      </c>
      <c r="E5193" s="2508">
        <v>72.0</v>
      </c>
      <c r="F5193" s="2508" t="s">
        <v>767</v>
      </c>
      <c r="G5193" s="2508">
        <v>6.0</v>
      </c>
      <c r="H5193" s="2508">
        <v>82.0</v>
      </c>
      <c r="I5193" s="2508">
        <v>517.0</v>
      </c>
      <c r="J5193" s="2508">
        <v>90.0</v>
      </c>
      <c r="K5193" s="2510">
        <v>197265.0</v>
      </c>
      <c r="L5193" s="2510">
        <v>8967.0</v>
      </c>
      <c r="M5193" s="2508">
        <v>88.0</v>
      </c>
      <c r="N5193" s="2508">
        <v>30.0</v>
      </c>
      <c r="O5193" s="2508">
        <v>22.0</v>
      </c>
      <c r="P5193" s="2508">
        <v>0.3</v>
      </c>
    </row>
    <row r="5194">
      <c r="A5194" s="2505" t="s">
        <v>19</v>
      </c>
      <c r="B5194" s="2505" t="s">
        <v>783</v>
      </c>
      <c r="C5194" s="2506">
        <v>45698.583333333336</v>
      </c>
      <c r="D5194" s="2506">
        <v>45701.583333333336</v>
      </c>
      <c r="E5194" s="2508">
        <v>72.0</v>
      </c>
      <c r="F5194" s="2508" t="s">
        <v>767</v>
      </c>
      <c r="G5194" s="2508">
        <v>5.0</v>
      </c>
      <c r="H5194" s="2508">
        <v>48.0</v>
      </c>
      <c r="I5194" s="2508">
        <v>671.0</v>
      </c>
      <c r="J5194" s="2508">
        <v>54.0</v>
      </c>
      <c r="K5194" s="2510">
        <v>345728.0</v>
      </c>
      <c r="L5194" s="2510">
        <v>14405.0</v>
      </c>
      <c r="M5194" s="2508">
        <v>59.0</v>
      </c>
      <c r="N5194" s="2508">
        <v>49.0</v>
      </c>
      <c r="O5194" s="2508">
        <v>24.0</v>
      </c>
      <c r="P5194" s="2508">
        <v>0.3</v>
      </c>
    </row>
    <row r="5195">
      <c r="A5195" s="2505" t="s">
        <v>18</v>
      </c>
      <c r="B5195" s="2505" t="s">
        <v>783</v>
      </c>
      <c r="C5195" s="2506">
        <v>45705.583333333336</v>
      </c>
      <c r="D5195" s="2506">
        <v>45708.583333333336</v>
      </c>
      <c r="E5195" s="2508">
        <v>72.0</v>
      </c>
      <c r="F5195" s="2508" t="s">
        <v>767</v>
      </c>
      <c r="G5195" s="2508">
        <v>6.0</v>
      </c>
      <c r="H5195" s="2508">
        <v>20.0</v>
      </c>
      <c r="I5195" s="2508">
        <v>838.0</v>
      </c>
      <c r="J5195" s="2508">
        <v>32.0</v>
      </c>
      <c r="K5195" s="2510">
        <v>931235.0</v>
      </c>
      <c r="L5195" s="2510">
        <v>49012.0</v>
      </c>
      <c r="M5195" s="2508">
        <v>17.0</v>
      </c>
      <c r="N5195" s="2508">
        <v>166.0</v>
      </c>
      <c r="O5195" s="2508">
        <v>19.0</v>
      </c>
      <c r="P5195" s="2508">
        <v>0.3</v>
      </c>
    </row>
    <row r="5196">
      <c r="A5196" s="2505" t="s">
        <v>17</v>
      </c>
      <c r="B5196" s="2505" t="s">
        <v>783</v>
      </c>
      <c r="C5196" s="2506">
        <v>45712.583333333336</v>
      </c>
      <c r="D5196" s="2506">
        <v>45715.583333333336</v>
      </c>
      <c r="E5196" s="2508">
        <v>72.0</v>
      </c>
      <c r="F5196" s="2508" t="s">
        <v>767</v>
      </c>
      <c r="G5196" s="2508">
        <v>8.0</v>
      </c>
      <c r="H5196" s="2508">
        <v>171.0</v>
      </c>
      <c r="I5196" s="2508">
        <v>0.0</v>
      </c>
      <c r="J5196" s="2508">
        <v>174.0</v>
      </c>
      <c r="K5196" s="2510">
        <v>0.0</v>
      </c>
      <c r="L5196" s="2510">
        <v>0.0</v>
      </c>
      <c r="M5196" s="2508">
        <v>174.0</v>
      </c>
      <c r="N5196" s="2508">
        <v>0.0</v>
      </c>
      <c r="O5196" s="2508">
        <v>0.0</v>
      </c>
      <c r="P5196" s="2508">
        <v>0.0</v>
      </c>
    </row>
    <row r="5197">
      <c r="A5197" s="2505" t="s">
        <v>16</v>
      </c>
      <c r="B5197" s="2505" t="s">
        <v>783</v>
      </c>
      <c r="C5197" s="2506">
        <v>45719.583333333336</v>
      </c>
      <c r="D5197" s="2506">
        <v>45722.583333333336</v>
      </c>
      <c r="E5197" s="2508">
        <v>72.0</v>
      </c>
      <c r="F5197" s="2508" t="s">
        <v>767</v>
      </c>
      <c r="G5197" s="2508">
        <v>1.0</v>
      </c>
      <c r="H5197" s="2508">
        <v>162.0</v>
      </c>
      <c r="I5197" s="2508">
        <v>0.0</v>
      </c>
      <c r="J5197" s="2508">
        <v>163.0</v>
      </c>
      <c r="K5197" s="2510">
        <v>0.0</v>
      </c>
      <c r="L5197" s="2510">
        <v>0.0</v>
      </c>
      <c r="M5197" s="2508">
        <v>172.0</v>
      </c>
      <c r="N5197" s="2508">
        <v>0.0</v>
      </c>
      <c r="O5197" s="2508">
        <v>0.0</v>
      </c>
      <c r="P5197" s="2508">
        <v>0.0</v>
      </c>
    </row>
    <row r="5198">
      <c r="A5198" s="2505" t="s">
        <v>782</v>
      </c>
      <c r="B5198" s="2505" t="s">
        <v>783</v>
      </c>
      <c r="C5198" s="2506">
        <v>45502.625</v>
      </c>
      <c r="D5198" s="2506">
        <v>45505.583333333336</v>
      </c>
      <c r="E5198" s="2508">
        <v>71.0</v>
      </c>
      <c r="F5198" s="2508" t="s">
        <v>314</v>
      </c>
      <c r="G5198" s="2508">
        <v>7.0</v>
      </c>
      <c r="H5198" s="2508">
        <v>26.0</v>
      </c>
      <c r="I5198" s="2508">
        <v>780.0</v>
      </c>
      <c r="J5198" s="2508">
        <v>33.0</v>
      </c>
      <c r="K5198" s="2510">
        <v>404847.0</v>
      </c>
      <c r="L5198" s="2510">
        <v>20242.0</v>
      </c>
      <c r="M5198" s="2508">
        <v>23.0</v>
      </c>
      <c r="N5198" s="2508">
        <v>74.0</v>
      </c>
      <c r="O5198" s="2508">
        <v>20.0</v>
      </c>
      <c r="P5198" s="2508">
        <v>0.3</v>
      </c>
    </row>
    <row r="5199">
      <c r="A5199" s="2505" t="s">
        <v>46</v>
      </c>
      <c r="B5199" s="2505" t="s">
        <v>783</v>
      </c>
      <c r="C5199" s="2506">
        <v>45509.625</v>
      </c>
      <c r="D5199" s="2506">
        <v>45512.583333333336</v>
      </c>
      <c r="E5199" s="2508">
        <v>71.0</v>
      </c>
      <c r="F5199" s="2508" t="s">
        <v>314</v>
      </c>
      <c r="G5199" s="2508">
        <v>7.0</v>
      </c>
      <c r="H5199" s="2508">
        <v>7.0</v>
      </c>
      <c r="I5199" s="2508">
        <v>897.0</v>
      </c>
      <c r="J5199" s="2508">
        <v>17.0</v>
      </c>
      <c r="K5199" s="2510">
        <v>988035.0</v>
      </c>
      <c r="L5199" s="2510">
        <v>26001.0</v>
      </c>
      <c r="M5199" s="2508">
        <v>14.0</v>
      </c>
      <c r="N5199" s="2508">
        <v>84.0</v>
      </c>
      <c r="O5199" s="2508">
        <v>38.0</v>
      </c>
      <c r="P5199" s="2508">
        <v>0.5</v>
      </c>
    </row>
    <row r="5200">
      <c r="A5200" s="2505" t="s">
        <v>45</v>
      </c>
      <c r="B5200" s="2505" t="s">
        <v>783</v>
      </c>
      <c r="C5200" s="2506">
        <v>45516.625</v>
      </c>
      <c r="D5200" s="2506">
        <v>45519.583333333336</v>
      </c>
      <c r="E5200" s="2508">
        <v>71.0</v>
      </c>
      <c r="F5200" s="2508" t="s">
        <v>314</v>
      </c>
      <c r="G5200" s="2508">
        <v>7.0</v>
      </c>
      <c r="H5200" s="2508">
        <v>53.0</v>
      </c>
      <c r="I5200" s="2508">
        <v>602.0</v>
      </c>
      <c r="J5200" s="2508">
        <v>66.0</v>
      </c>
      <c r="K5200" s="2510">
        <v>152478.0</v>
      </c>
      <c r="L5200" s="2510">
        <v>10891.0</v>
      </c>
      <c r="M5200" s="2508">
        <v>42.0</v>
      </c>
      <c r="N5200" s="2508">
        <v>35.0</v>
      </c>
      <c r="O5200" s="2508">
        <v>14.0</v>
      </c>
      <c r="P5200" s="2508">
        <v>0.2</v>
      </c>
    </row>
    <row r="5201">
      <c r="A5201" s="2505" t="s">
        <v>44</v>
      </c>
      <c r="B5201" s="2505" t="s">
        <v>783</v>
      </c>
      <c r="C5201" s="2506">
        <v>45523.625</v>
      </c>
      <c r="D5201" s="2506">
        <v>45526.583333333336</v>
      </c>
      <c r="E5201" s="2508">
        <v>71.0</v>
      </c>
      <c r="F5201" s="2508" t="s">
        <v>314</v>
      </c>
      <c r="G5201" s="2508">
        <v>6.0</v>
      </c>
      <c r="H5201" s="2508">
        <v>97.0</v>
      </c>
      <c r="I5201" s="2508">
        <v>431.0</v>
      </c>
      <c r="J5201" s="2508">
        <v>98.0</v>
      </c>
      <c r="K5201" s="2510">
        <v>92005.0</v>
      </c>
      <c r="L5201" s="2510">
        <v>8364.0</v>
      </c>
      <c r="M5201" s="2508">
        <v>73.0</v>
      </c>
      <c r="N5201" s="2508">
        <v>27.0</v>
      </c>
      <c r="O5201" s="2508">
        <v>11.0</v>
      </c>
      <c r="P5201" s="2508">
        <v>0.2</v>
      </c>
    </row>
    <row r="5202">
      <c r="A5202" s="2505" t="s">
        <v>43</v>
      </c>
      <c r="B5202" s="2505" t="s">
        <v>783</v>
      </c>
      <c r="C5202" s="2506">
        <v>45530.625</v>
      </c>
      <c r="D5202" s="2506">
        <v>45533.583333333336</v>
      </c>
      <c r="E5202" s="2508">
        <v>71.0</v>
      </c>
      <c r="F5202" s="2508" t="s">
        <v>314</v>
      </c>
      <c r="G5202" s="2508">
        <v>4.0</v>
      </c>
      <c r="H5202" s="2508">
        <v>57.0</v>
      </c>
      <c r="I5202" s="2508">
        <v>610.0</v>
      </c>
      <c r="J5202" s="2508">
        <v>69.0</v>
      </c>
      <c r="K5202" s="2510">
        <v>172067.0</v>
      </c>
      <c r="L5202" s="2510">
        <v>21508.0</v>
      </c>
      <c r="M5202" s="2508">
        <v>22.0</v>
      </c>
      <c r="N5202" s="2508">
        <v>69.0</v>
      </c>
      <c r="O5202" s="2508">
        <v>8.0</v>
      </c>
      <c r="P5202" s="2508">
        <v>0.1</v>
      </c>
    </row>
    <row r="5203">
      <c r="A5203" s="2505" t="s">
        <v>42</v>
      </c>
      <c r="B5203" s="2505" t="s">
        <v>783</v>
      </c>
      <c r="C5203" s="2506">
        <v>45537.708333333336</v>
      </c>
      <c r="D5203" s="2506">
        <v>45540.666666666664</v>
      </c>
      <c r="E5203" s="2508">
        <v>71.0</v>
      </c>
      <c r="F5203" s="2508" t="s">
        <v>314</v>
      </c>
      <c r="G5203" s="2508">
        <v>6.0</v>
      </c>
      <c r="H5203" s="2508">
        <v>80.0</v>
      </c>
      <c r="I5203" s="2508">
        <v>518.0</v>
      </c>
      <c r="J5203" s="2508">
        <v>108.0</v>
      </c>
      <c r="K5203" s="2510">
        <v>94981.0</v>
      </c>
      <c r="L5203" s="2510">
        <v>31660.0</v>
      </c>
      <c r="M5203" s="2508">
        <v>18.0</v>
      </c>
      <c r="N5203" s="2508">
        <v>102.0</v>
      </c>
      <c r="O5203" s="2508">
        <v>3.0</v>
      </c>
      <c r="P5203" s="2508">
        <v>0.0</v>
      </c>
    </row>
    <row r="5204">
      <c r="A5204" s="2505" t="s">
        <v>41</v>
      </c>
      <c r="B5204" s="2505" t="s">
        <v>783</v>
      </c>
      <c r="C5204" s="2506">
        <v>45544.708333333336</v>
      </c>
      <c r="D5204" s="2506">
        <v>45547.583333333336</v>
      </c>
      <c r="E5204" s="2508">
        <v>69.0</v>
      </c>
      <c r="F5204" s="2508" t="s">
        <v>314</v>
      </c>
      <c r="G5204" s="2508">
        <v>3.0</v>
      </c>
      <c r="H5204" s="2508">
        <v>75.0</v>
      </c>
      <c r="I5204" s="2508">
        <v>558.0</v>
      </c>
      <c r="J5204" s="2508">
        <v>99.0</v>
      </c>
      <c r="K5204" s="2510">
        <v>93583.0</v>
      </c>
      <c r="L5204" s="2510">
        <v>23396.0</v>
      </c>
      <c r="M5204" s="2508">
        <v>23.0</v>
      </c>
      <c r="N5204" s="2508">
        <v>75.0</v>
      </c>
      <c r="O5204" s="2508">
        <v>4.0</v>
      </c>
      <c r="P5204" s="2508">
        <v>0.1</v>
      </c>
    </row>
    <row r="5205">
      <c r="A5205" s="2505" t="s">
        <v>40</v>
      </c>
      <c r="B5205" s="2505" t="s">
        <v>783</v>
      </c>
      <c r="C5205" s="2506">
        <v>45551.708333333336</v>
      </c>
      <c r="D5205" s="2506">
        <v>45554.583333333336</v>
      </c>
      <c r="E5205" s="2508">
        <v>69.0</v>
      </c>
      <c r="F5205" s="2508" t="s">
        <v>314</v>
      </c>
      <c r="G5205" s="2508">
        <v>4.0</v>
      </c>
      <c r="H5205" s="2508">
        <v>66.0</v>
      </c>
      <c r="I5205" s="2508">
        <v>624.0</v>
      </c>
      <c r="J5205" s="2508">
        <v>72.0</v>
      </c>
      <c r="K5205" s="2510">
        <v>154219.0</v>
      </c>
      <c r="L5205" s="2510">
        <v>17135.0</v>
      </c>
      <c r="M5205" s="2508">
        <v>28.0</v>
      </c>
      <c r="N5205" s="2508">
        <v>55.0</v>
      </c>
      <c r="O5205" s="2508">
        <v>9.0</v>
      </c>
      <c r="P5205" s="2508">
        <v>0.1</v>
      </c>
    </row>
    <row r="5206">
      <c r="A5206" s="2505" t="s">
        <v>39</v>
      </c>
      <c r="B5206" s="2505" t="s">
        <v>783</v>
      </c>
      <c r="C5206" s="2506">
        <v>45558.708333333336</v>
      </c>
      <c r="D5206" s="2506">
        <v>45561.583333333336</v>
      </c>
      <c r="E5206" s="2508">
        <v>69.0</v>
      </c>
      <c r="F5206" s="2508" t="s">
        <v>314</v>
      </c>
      <c r="G5206" s="2508">
        <v>5.0</v>
      </c>
      <c r="H5206" s="2508">
        <v>19.0</v>
      </c>
      <c r="I5206" s="2508">
        <v>848.0</v>
      </c>
      <c r="J5206" s="2508">
        <v>26.0</v>
      </c>
      <c r="K5206" s="2510">
        <v>526813.0</v>
      </c>
      <c r="L5206" s="2510">
        <v>21951.0</v>
      </c>
      <c r="M5206" s="2508">
        <v>25.0</v>
      </c>
      <c r="N5206" s="2508">
        <v>70.0</v>
      </c>
      <c r="O5206" s="2508">
        <v>24.0</v>
      </c>
      <c r="P5206" s="2508">
        <v>0.3</v>
      </c>
    </row>
    <row r="5207">
      <c r="A5207" s="2505" t="s">
        <v>38</v>
      </c>
      <c r="B5207" s="2505" t="s">
        <v>783</v>
      </c>
      <c r="C5207" s="2506">
        <v>45565.708333333336</v>
      </c>
      <c r="D5207" s="2506">
        <v>45568.583333333336</v>
      </c>
      <c r="E5207" s="2508">
        <v>69.0</v>
      </c>
      <c r="F5207" s="2508" t="s">
        <v>314</v>
      </c>
      <c r="G5207" s="2508">
        <v>7.0</v>
      </c>
      <c r="H5207" s="2508">
        <v>32.0</v>
      </c>
      <c r="I5207" s="2508">
        <v>749.0</v>
      </c>
      <c r="J5207" s="2508">
        <v>51.0</v>
      </c>
      <c r="K5207" s="2510">
        <v>280487.0</v>
      </c>
      <c r="L5207" s="2510">
        <v>25499.0</v>
      </c>
      <c r="M5207" s="2508">
        <v>23.0</v>
      </c>
      <c r="N5207" s="2508">
        <v>82.0</v>
      </c>
      <c r="O5207" s="2508">
        <v>11.0</v>
      </c>
      <c r="P5207" s="2508">
        <v>0.2</v>
      </c>
    </row>
    <row r="5208">
      <c r="A5208" s="2505" t="s">
        <v>37</v>
      </c>
      <c r="B5208" s="2505" t="s">
        <v>783</v>
      </c>
      <c r="C5208" s="2506">
        <v>45572.625</v>
      </c>
      <c r="D5208" s="2506">
        <v>45575.583333333336</v>
      </c>
      <c r="E5208" s="2508">
        <v>71.0</v>
      </c>
      <c r="F5208" s="2508" t="s">
        <v>314</v>
      </c>
      <c r="G5208" s="2508">
        <v>6.0</v>
      </c>
      <c r="H5208" s="2508">
        <v>24.0</v>
      </c>
      <c r="I5208" s="2508">
        <v>788.0</v>
      </c>
      <c r="J5208" s="2508">
        <v>37.0</v>
      </c>
      <c r="K5208" s="2510">
        <v>468277.0</v>
      </c>
      <c r="L5208" s="2510">
        <v>33448.0</v>
      </c>
      <c r="M5208" s="2508">
        <v>18.0</v>
      </c>
      <c r="N5208" s="2508">
        <v>107.0</v>
      </c>
      <c r="O5208" s="2508">
        <v>14.0</v>
      </c>
      <c r="P5208" s="2508">
        <v>0.2</v>
      </c>
    </row>
    <row r="5209">
      <c r="A5209" s="2505" t="s">
        <v>36</v>
      </c>
      <c r="B5209" s="2505" t="s">
        <v>783</v>
      </c>
      <c r="C5209" s="2506">
        <v>45579.625</v>
      </c>
      <c r="D5209" s="2506">
        <v>45582.583333333336</v>
      </c>
      <c r="E5209" s="2508">
        <v>71.0</v>
      </c>
      <c r="F5209" s="2508" t="s">
        <v>314</v>
      </c>
      <c r="G5209" s="2508">
        <v>8.0</v>
      </c>
      <c r="H5209" s="2508">
        <v>67.0</v>
      </c>
      <c r="I5209" s="2508">
        <v>607.0</v>
      </c>
      <c r="J5209" s="2508">
        <v>75.0</v>
      </c>
      <c r="K5209" s="2510">
        <v>245187.0</v>
      </c>
      <c r="L5209" s="2510">
        <v>17513.0</v>
      </c>
      <c r="M5209" s="2508">
        <v>40.0</v>
      </c>
      <c r="N5209" s="2508">
        <v>56.0</v>
      </c>
      <c r="O5209" s="2508">
        <v>14.0</v>
      </c>
      <c r="P5209" s="2508">
        <v>0.2</v>
      </c>
    </row>
    <row r="5210">
      <c r="A5210" s="2505" t="s">
        <v>35</v>
      </c>
      <c r="B5210" s="2505" t="s">
        <v>783</v>
      </c>
      <c r="C5210" s="2506">
        <v>45586.625</v>
      </c>
      <c r="D5210" s="2506">
        <v>45589.583333333336</v>
      </c>
      <c r="E5210" s="2508">
        <v>71.0</v>
      </c>
      <c r="F5210" s="2508" t="s">
        <v>314</v>
      </c>
      <c r="G5210" s="2508">
        <v>6.0</v>
      </c>
      <c r="H5210" s="2508">
        <v>115.0</v>
      </c>
      <c r="I5210" s="2508">
        <v>349.0</v>
      </c>
      <c r="J5210" s="2508">
        <v>141.0</v>
      </c>
      <c r="K5210" s="2510">
        <v>44157.0</v>
      </c>
      <c r="L5210" s="2510">
        <v>22079.0</v>
      </c>
      <c r="M5210" s="2508">
        <v>25.0</v>
      </c>
      <c r="N5210" s="2508">
        <v>71.0</v>
      </c>
      <c r="O5210" s="2508">
        <v>2.0</v>
      </c>
      <c r="P5210" s="2508">
        <v>0.0</v>
      </c>
    </row>
    <row r="5211">
      <c r="A5211" s="2505" t="s">
        <v>34</v>
      </c>
      <c r="B5211" s="2505" t="s">
        <v>783</v>
      </c>
      <c r="C5211" s="2506">
        <v>45593.583333333336</v>
      </c>
      <c r="D5211" s="2506">
        <v>45596.583333333336</v>
      </c>
      <c r="E5211" s="2508">
        <v>72.0</v>
      </c>
      <c r="F5211" s="2508" t="s">
        <v>314</v>
      </c>
      <c r="G5211" s="2508">
        <v>5.0</v>
      </c>
      <c r="H5211" s="2508">
        <v>48.0</v>
      </c>
      <c r="I5211" s="2508">
        <v>669.0</v>
      </c>
      <c r="J5211" s="2508">
        <v>57.0</v>
      </c>
      <c r="K5211" s="2510">
        <v>284988.0</v>
      </c>
      <c r="L5211" s="2510">
        <v>18999.0</v>
      </c>
      <c r="M5211" s="2508">
        <v>37.0</v>
      </c>
      <c r="N5211" s="2508">
        <v>61.0</v>
      </c>
      <c r="O5211" s="2508">
        <v>15.0</v>
      </c>
      <c r="P5211" s="2508">
        <v>0.2</v>
      </c>
    </row>
    <row r="5212">
      <c r="A5212" s="2505" t="s">
        <v>33</v>
      </c>
      <c r="B5212" s="2505" t="s">
        <v>783</v>
      </c>
      <c r="C5212" s="2506">
        <v>45600.583333333336</v>
      </c>
      <c r="D5212" s="2506">
        <v>45603.583333333336</v>
      </c>
      <c r="E5212" s="2508">
        <v>72.0</v>
      </c>
      <c r="F5212" s="2508" t="s">
        <v>314</v>
      </c>
      <c r="G5212" s="2508">
        <v>5.0</v>
      </c>
      <c r="H5212" s="2508">
        <v>61.0</v>
      </c>
      <c r="I5212" s="2508">
        <v>625.0</v>
      </c>
      <c r="J5212" s="2508">
        <v>72.0</v>
      </c>
      <c r="K5212" s="2510">
        <v>312198.0</v>
      </c>
      <c r="L5212" s="2510">
        <v>16431.0</v>
      </c>
      <c r="M5212" s="2508">
        <v>40.0</v>
      </c>
      <c r="N5212" s="2508">
        <v>53.0</v>
      </c>
      <c r="O5212" s="2508">
        <v>19.0</v>
      </c>
      <c r="P5212" s="2508">
        <v>0.3</v>
      </c>
    </row>
    <row r="5213">
      <c r="A5213" s="2505" t="s">
        <v>32</v>
      </c>
      <c r="B5213" s="2505" t="s">
        <v>783</v>
      </c>
      <c r="C5213" s="2506">
        <v>45607.583333333336</v>
      </c>
      <c r="D5213" s="2506">
        <v>45610.583333333336</v>
      </c>
      <c r="E5213" s="2508">
        <v>72.0</v>
      </c>
      <c r="F5213" s="2508" t="s">
        <v>314</v>
      </c>
      <c r="G5213" s="2508">
        <v>5.0</v>
      </c>
      <c r="H5213" s="2508">
        <v>24.0</v>
      </c>
      <c r="I5213" s="2508">
        <v>799.0</v>
      </c>
      <c r="J5213" s="2508">
        <v>39.0</v>
      </c>
      <c r="K5213" s="2510">
        <v>652441.0</v>
      </c>
      <c r="L5213" s="2510">
        <v>21748.0</v>
      </c>
      <c r="M5213" s="2508">
        <v>23.0</v>
      </c>
      <c r="N5213" s="2508">
        <v>70.0</v>
      </c>
      <c r="O5213" s="2508">
        <v>30.0</v>
      </c>
      <c r="P5213" s="2508">
        <v>0.4</v>
      </c>
    </row>
    <row r="5214">
      <c r="A5214" s="2505" t="s">
        <v>31</v>
      </c>
      <c r="B5214" s="2505" t="s">
        <v>783</v>
      </c>
      <c r="C5214" s="2506">
        <v>45614.583333333336</v>
      </c>
      <c r="D5214" s="2506">
        <v>45617.583333333336</v>
      </c>
      <c r="E5214" s="2508">
        <v>72.0</v>
      </c>
      <c r="F5214" s="2508" t="s">
        <v>314</v>
      </c>
      <c r="G5214" s="2508">
        <v>7.0</v>
      </c>
      <c r="H5214" s="2508">
        <v>29.0</v>
      </c>
      <c r="I5214" s="2508">
        <v>765.0</v>
      </c>
      <c r="J5214" s="2508">
        <v>49.0</v>
      </c>
      <c r="K5214" s="2510">
        <v>626181.0</v>
      </c>
      <c r="L5214" s="2510">
        <v>44727.0</v>
      </c>
      <c r="M5214" s="2508">
        <v>15.0</v>
      </c>
      <c r="N5214" s="2508">
        <v>143.0</v>
      </c>
      <c r="O5214" s="2508">
        <v>14.0</v>
      </c>
      <c r="P5214" s="2508">
        <v>0.2</v>
      </c>
    </row>
    <row r="5215">
      <c r="A5215" s="2505" t="s">
        <v>30</v>
      </c>
      <c r="B5215" s="2505" t="s">
        <v>783</v>
      </c>
      <c r="C5215" s="2506">
        <v>45621.583333333336</v>
      </c>
      <c r="D5215" s="2506">
        <v>45624.583333333336</v>
      </c>
      <c r="E5215" s="2508">
        <v>72.0</v>
      </c>
      <c r="F5215" s="2508" t="s">
        <v>314</v>
      </c>
      <c r="G5215" s="2508">
        <v>6.0</v>
      </c>
      <c r="H5215" s="2508">
        <v>56.0</v>
      </c>
      <c r="I5215" s="2508">
        <v>634.0</v>
      </c>
      <c r="J5215" s="2508">
        <v>86.0</v>
      </c>
      <c r="K5215" s="2510">
        <v>207795.0</v>
      </c>
      <c r="L5215" s="2510">
        <v>41559.0</v>
      </c>
      <c r="M5215" s="2508">
        <v>12.0</v>
      </c>
      <c r="N5215" s="2508">
        <v>133.0</v>
      </c>
      <c r="O5215" s="2508">
        <v>5.0</v>
      </c>
      <c r="P5215" s="2508">
        <v>0.1</v>
      </c>
    </row>
    <row r="5216">
      <c r="A5216" s="2505" t="s">
        <v>29</v>
      </c>
      <c r="B5216" s="2505" t="s">
        <v>783</v>
      </c>
      <c r="C5216" s="2506">
        <v>45628.583333333336</v>
      </c>
      <c r="D5216" s="2506">
        <v>45631.583333333336</v>
      </c>
      <c r="E5216" s="2508">
        <v>72.0</v>
      </c>
      <c r="F5216" s="2508" t="s">
        <v>314</v>
      </c>
      <c r="G5216" s="2508">
        <v>5.0</v>
      </c>
      <c r="H5216" s="2508">
        <v>34.0</v>
      </c>
      <c r="I5216" s="2508">
        <v>787.0</v>
      </c>
      <c r="J5216" s="2508">
        <v>45.0</v>
      </c>
      <c r="K5216" s="2510">
        <v>535782.0</v>
      </c>
      <c r="L5216" s="2510">
        <v>24354.0</v>
      </c>
      <c r="M5216" s="2508">
        <v>28.0</v>
      </c>
      <c r="N5216" s="2508">
        <v>78.0</v>
      </c>
      <c r="O5216" s="2508">
        <v>22.0</v>
      </c>
      <c r="P5216" s="2508">
        <v>0.3</v>
      </c>
    </row>
    <row r="5217">
      <c r="A5217" s="2505" t="s">
        <v>28</v>
      </c>
      <c r="B5217" s="2505" t="s">
        <v>783</v>
      </c>
      <c r="C5217" s="2506">
        <v>45635.583333333336</v>
      </c>
      <c r="D5217" s="2506">
        <v>45638.583333333336</v>
      </c>
      <c r="E5217" s="2508">
        <v>72.0</v>
      </c>
      <c r="F5217" s="2508" t="s">
        <v>314</v>
      </c>
      <c r="G5217" s="2508">
        <v>6.0</v>
      </c>
      <c r="H5217" s="2508">
        <v>54.0</v>
      </c>
      <c r="I5217" s="2508">
        <v>655.0</v>
      </c>
      <c r="J5217" s="2508">
        <v>80.0</v>
      </c>
      <c r="K5217" s="2510">
        <v>242767.0</v>
      </c>
      <c r="L5217" s="2510">
        <v>34681.0</v>
      </c>
      <c r="M5217" s="2508">
        <v>16.0</v>
      </c>
      <c r="N5217" s="2508">
        <v>111.0</v>
      </c>
      <c r="O5217" s="2508">
        <v>7.0</v>
      </c>
      <c r="P5217" s="2508">
        <v>0.1</v>
      </c>
    </row>
    <row r="5218">
      <c r="A5218" s="2505" t="s">
        <v>27</v>
      </c>
      <c r="B5218" s="2505" t="s">
        <v>783</v>
      </c>
      <c r="C5218" s="2506">
        <v>45642.583333333336</v>
      </c>
      <c r="D5218" s="2506">
        <v>45645.583333333336</v>
      </c>
      <c r="E5218" s="2508">
        <v>72.0</v>
      </c>
      <c r="F5218" s="2508" t="s">
        <v>314</v>
      </c>
      <c r="G5218" s="2508">
        <v>6.0</v>
      </c>
      <c r="H5218" s="2508">
        <v>77.0</v>
      </c>
      <c r="I5218" s="2508">
        <v>554.0</v>
      </c>
      <c r="J5218" s="2508">
        <v>99.0</v>
      </c>
      <c r="K5218" s="2510">
        <v>174872.0</v>
      </c>
      <c r="L5218" s="2510">
        <v>21859.0</v>
      </c>
      <c r="M5218" s="2508">
        <v>33.0</v>
      </c>
      <c r="N5218" s="2508">
        <v>70.0</v>
      </c>
      <c r="O5218" s="2508">
        <v>8.0</v>
      </c>
      <c r="P5218" s="2508">
        <v>0.1</v>
      </c>
    </row>
    <row r="5219">
      <c r="A5219" s="2505" t="s">
        <v>26</v>
      </c>
      <c r="B5219" s="2505" t="s">
        <v>783</v>
      </c>
      <c r="C5219" s="2506">
        <v>45649.583333333336</v>
      </c>
      <c r="D5219" s="2506">
        <v>45652.583333333336</v>
      </c>
      <c r="E5219" s="2508">
        <v>72.0</v>
      </c>
      <c r="F5219" s="2508" t="s">
        <v>314</v>
      </c>
      <c r="G5219" s="2508">
        <v>5.0</v>
      </c>
      <c r="H5219" s="2508">
        <v>52.0</v>
      </c>
      <c r="I5219" s="2508">
        <v>651.0</v>
      </c>
      <c r="J5219" s="2508">
        <v>61.0</v>
      </c>
      <c r="K5219" s="2510">
        <v>261094.0</v>
      </c>
      <c r="L5219" s="2510">
        <v>29010.0</v>
      </c>
      <c r="M5219" s="2508">
        <v>22.0</v>
      </c>
      <c r="N5219" s="2508">
        <v>93.0</v>
      </c>
      <c r="O5219" s="2508">
        <v>9.0</v>
      </c>
      <c r="P5219" s="2508">
        <v>0.1</v>
      </c>
    </row>
    <row r="5220">
      <c r="A5220" s="2505" t="s">
        <v>25</v>
      </c>
      <c r="B5220" s="2505" t="s">
        <v>783</v>
      </c>
      <c r="C5220" s="2506">
        <v>45656.583333333336</v>
      </c>
      <c r="D5220" s="2506">
        <v>45659.583333333336</v>
      </c>
      <c r="E5220" s="2508">
        <v>72.0</v>
      </c>
      <c r="F5220" s="2508" t="s">
        <v>314</v>
      </c>
      <c r="G5220" s="2508">
        <v>6.0</v>
      </c>
      <c r="H5220" s="2508">
        <v>59.0</v>
      </c>
      <c r="I5220" s="2508">
        <v>603.0</v>
      </c>
      <c r="J5220" s="2508">
        <v>70.0</v>
      </c>
      <c r="K5220" s="2510">
        <v>190198.0</v>
      </c>
      <c r="L5220" s="2510">
        <v>17291.0</v>
      </c>
      <c r="M5220" s="2508">
        <v>43.0</v>
      </c>
      <c r="N5220" s="2508">
        <v>55.0</v>
      </c>
      <c r="O5220" s="2508">
        <v>11.0</v>
      </c>
      <c r="P5220" s="2508">
        <v>0.2</v>
      </c>
    </row>
    <row r="5221">
      <c r="A5221" s="2505" t="s">
        <v>24</v>
      </c>
      <c r="B5221" s="2505" t="s">
        <v>783</v>
      </c>
      <c r="C5221" s="2506">
        <v>45663.583333333336</v>
      </c>
      <c r="D5221" s="2506">
        <v>45666.583333333336</v>
      </c>
      <c r="E5221" s="2508">
        <v>72.0</v>
      </c>
      <c r="F5221" s="2508" t="s">
        <v>314</v>
      </c>
      <c r="G5221" s="2508">
        <v>5.0</v>
      </c>
      <c r="H5221" s="2508">
        <v>67.0</v>
      </c>
      <c r="I5221" s="2508">
        <v>599.0</v>
      </c>
      <c r="J5221" s="2508">
        <v>85.0</v>
      </c>
      <c r="K5221" s="2510">
        <v>210556.0</v>
      </c>
      <c r="L5221" s="2510">
        <v>17546.0</v>
      </c>
      <c r="M5221" s="2508">
        <v>39.0</v>
      </c>
      <c r="N5221" s="2508">
        <v>56.0</v>
      </c>
      <c r="O5221" s="2508">
        <v>12.0</v>
      </c>
      <c r="P5221" s="2508">
        <v>0.2</v>
      </c>
    </row>
    <row r="5222">
      <c r="A5222" s="2505" t="s">
        <v>23</v>
      </c>
      <c r="B5222" s="2505" t="s">
        <v>783</v>
      </c>
      <c r="C5222" s="2506">
        <v>45670.583333333336</v>
      </c>
      <c r="D5222" s="2506">
        <v>45673.583333333336</v>
      </c>
      <c r="E5222" s="2508">
        <v>72.0</v>
      </c>
      <c r="F5222" s="2508" t="s">
        <v>314</v>
      </c>
      <c r="G5222" s="2508">
        <v>6.0</v>
      </c>
      <c r="H5222" s="2508">
        <v>72.0</v>
      </c>
      <c r="I5222" s="2508">
        <v>569.0</v>
      </c>
      <c r="J5222" s="2508">
        <v>93.0</v>
      </c>
      <c r="K5222" s="2510">
        <v>163291.0</v>
      </c>
      <c r="L5222" s="2510">
        <v>18143.0</v>
      </c>
      <c r="M5222" s="2508">
        <v>28.0</v>
      </c>
      <c r="N5222" s="2508">
        <v>58.0</v>
      </c>
      <c r="O5222" s="2508">
        <v>9.0</v>
      </c>
      <c r="P5222" s="2508">
        <v>0.1</v>
      </c>
    </row>
    <row r="5223">
      <c r="A5223" s="2505" t="s">
        <v>22</v>
      </c>
      <c r="B5223" s="2505" t="s">
        <v>783</v>
      </c>
      <c r="C5223" s="2506">
        <v>45677.583333333336</v>
      </c>
      <c r="D5223" s="2506">
        <v>45680.583333333336</v>
      </c>
      <c r="E5223" s="2508">
        <v>72.0</v>
      </c>
      <c r="F5223" s="2508" t="s">
        <v>314</v>
      </c>
      <c r="G5223" s="2508">
        <v>4.0</v>
      </c>
      <c r="H5223" s="2508">
        <v>41.0</v>
      </c>
      <c r="I5223" s="2508">
        <v>731.0</v>
      </c>
      <c r="J5223" s="2508">
        <v>59.0</v>
      </c>
      <c r="K5223" s="2510">
        <v>461385.0</v>
      </c>
      <c r="L5223" s="2510">
        <v>41944.0</v>
      </c>
      <c r="M5223" s="2508">
        <v>21.0</v>
      </c>
      <c r="N5223" s="2508">
        <v>134.0</v>
      </c>
      <c r="O5223" s="2508">
        <v>11.0</v>
      </c>
      <c r="P5223" s="2508">
        <v>0.2</v>
      </c>
    </row>
    <row r="5224">
      <c r="A5224" s="2505" t="s">
        <v>21</v>
      </c>
      <c r="B5224" s="2505" t="s">
        <v>783</v>
      </c>
      <c r="C5224" s="2506">
        <v>45684.583333333336</v>
      </c>
      <c r="D5224" s="2506">
        <v>45687.583333333336</v>
      </c>
      <c r="E5224" s="2508">
        <v>72.0</v>
      </c>
      <c r="F5224" s="2508" t="s">
        <v>314</v>
      </c>
      <c r="G5224" s="2508">
        <v>5.0</v>
      </c>
      <c r="H5224" s="2508">
        <v>173.0</v>
      </c>
      <c r="I5224" s="2508">
        <v>0.0</v>
      </c>
      <c r="J5224" s="2508">
        <v>175.0</v>
      </c>
      <c r="K5224" s="2510">
        <v>0.0</v>
      </c>
      <c r="L5224" s="2510">
        <v>0.0</v>
      </c>
      <c r="M5224" s="2508">
        <v>176.0</v>
      </c>
      <c r="N5224" s="2508">
        <v>0.0</v>
      </c>
      <c r="O5224" s="2508">
        <v>0.0</v>
      </c>
      <c r="P5224" s="2508">
        <v>0.0</v>
      </c>
    </row>
    <row r="5225">
      <c r="A5225" s="2505" t="s">
        <v>20</v>
      </c>
      <c r="B5225" s="2505" t="s">
        <v>783</v>
      </c>
      <c r="C5225" s="2506">
        <v>45691.583333333336</v>
      </c>
      <c r="D5225" s="2506">
        <v>45694.583333333336</v>
      </c>
      <c r="E5225" s="2508">
        <v>72.0</v>
      </c>
      <c r="F5225" s="2508" t="s">
        <v>314</v>
      </c>
      <c r="G5225" s="2508">
        <v>3.0</v>
      </c>
      <c r="H5225" s="2508">
        <v>172.0</v>
      </c>
      <c r="I5225" s="2508">
        <v>0.0</v>
      </c>
      <c r="J5225" s="2508">
        <v>173.0</v>
      </c>
      <c r="K5225" s="2510">
        <v>0.0</v>
      </c>
      <c r="L5225" s="2510">
        <v>0.0</v>
      </c>
      <c r="M5225" s="2508">
        <v>172.0</v>
      </c>
      <c r="N5225" s="2508">
        <v>0.0</v>
      </c>
      <c r="O5225" s="2508">
        <v>0.0</v>
      </c>
      <c r="P5225" s="2508">
        <v>0.0</v>
      </c>
    </row>
    <row r="5226">
      <c r="A5226" s="2505" t="s">
        <v>19</v>
      </c>
      <c r="B5226" s="2505" t="s">
        <v>783</v>
      </c>
      <c r="C5226" s="2506">
        <v>45698.583333333336</v>
      </c>
      <c r="D5226" s="2506">
        <v>45701.583333333336</v>
      </c>
      <c r="E5226" s="2508">
        <v>72.0</v>
      </c>
      <c r="F5226" s="2508" t="s">
        <v>314</v>
      </c>
      <c r="G5226" s="2508">
        <v>1.0</v>
      </c>
      <c r="H5226" s="2508">
        <v>67.0</v>
      </c>
      <c r="I5226" s="2508">
        <v>579.0</v>
      </c>
      <c r="J5226" s="2508">
        <v>86.0</v>
      </c>
      <c r="K5226" s="2510">
        <v>159390.0</v>
      </c>
      <c r="L5226" s="2510">
        <v>31878.0</v>
      </c>
      <c r="M5226" s="2508">
        <v>26.0</v>
      </c>
      <c r="N5226" s="2508">
        <v>102.0</v>
      </c>
      <c r="O5226" s="2508">
        <v>5.0</v>
      </c>
      <c r="P5226" s="2508">
        <v>0.1</v>
      </c>
    </row>
    <row r="5227">
      <c r="A5227" s="2505" t="s">
        <v>18</v>
      </c>
      <c r="B5227" s="2505" t="s">
        <v>783</v>
      </c>
      <c r="C5227" s="2506">
        <v>45705.583333333336</v>
      </c>
      <c r="D5227" s="2506">
        <v>45708.583333333336</v>
      </c>
      <c r="E5227" s="2508">
        <v>72.0</v>
      </c>
      <c r="F5227" s="2508" t="s">
        <v>314</v>
      </c>
      <c r="G5227" s="2508">
        <v>5.0</v>
      </c>
      <c r="H5227" s="2508">
        <v>167.0</v>
      </c>
      <c r="I5227" s="2508">
        <v>0.0</v>
      </c>
      <c r="J5227" s="2508">
        <v>174.0</v>
      </c>
      <c r="K5227" s="2510">
        <v>0.0</v>
      </c>
      <c r="L5227" s="2510">
        <v>0.0</v>
      </c>
      <c r="M5227" s="2508">
        <v>176.0</v>
      </c>
      <c r="N5227" s="2508">
        <v>0.0</v>
      </c>
      <c r="O5227" s="2508">
        <v>0.0</v>
      </c>
      <c r="P5227" s="2508">
        <v>0.0</v>
      </c>
    </row>
    <row r="5228">
      <c r="A5228" s="2505" t="s">
        <v>17</v>
      </c>
      <c r="B5228" s="2505" t="s">
        <v>783</v>
      </c>
      <c r="C5228" s="2506">
        <v>45712.583333333336</v>
      </c>
      <c r="D5228" s="2506">
        <v>45715.583333333336</v>
      </c>
      <c r="E5228" s="2508">
        <v>72.0</v>
      </c>
      <c r="F5228" s="2508" t="s">
        <v>314</v>
      </c>
      <c r="G5228" s="2508">
        <v>3.0</v>
      </c>
      <c r="H5228" s="2508">
        <v>107.0</v>
      </c>
      <c r="I5228" s="2508">
        <v>389.0</v>
      </c>
      <c r="J5228" s="2508">
        <v>131.0</v>
      </c>
      <c r="K5228" s="2510">
        <v>47872.0</v>
      </c>
      <c r="L5228" s="2510">
        <v>23936.0</v>
      </c>
      <c r="M5228" s="2508">
        <v>33.0</v>
      </c>
      <c r="N5228" s="2508">
        <v>77.0</v>
      </c>
      <c r="O5228" s="2508">
        <v>2.0</v>
      </c>
      <c r="P5228" s="2508">
        <v>0.0</v>
      </c>
    </row>
    <row r="5229">
      <c r="A5229" s="2505" t="s">
        <v>16</v>
      </c>
      <c r="B5229" s="2505" t="s">
        <v>783</v>
      </c>
      <c r="C5229" s="2506">
        <v>45719.583333333336</v>
      </c>
      <c r="D5229" s="2506">
        <v>45722.583333333336</v>
      </c>
      <c r="E5229" s="2508">
        <v>72.0</v>
      </c>
      <c r="F5229" s="2508" t="s">
        <v>314</v>
      </c>
      <c r="G5229" s="2508">
        <v>3.0</v>
      </c>
      <c r="H5229" s="2508">
        <v>41.0</v>
      </c>
      <c r="I5229" s="2508">
        <v>723.0</v>
      </c>
      <c r="J5229" s="2508">
        <v>56.0</v>
      </c>
      <c r="K5229" s="2510">
        <v>305686.0</v>
      </c>
      <c r="L5229" s="2510">
        <v>27790.0</v>
      </c>
      <c r="M5229" s="2508">
        <v>24.0</v>
      </c>
      <c r="N5229" s="2508">
        <v>89.0</v>
      </c>
      <c r="O5229" s="2508">
        <v>11.0</v>
      </c>
      <c r="P5229" s="2508">
        <v>0.2</v>
      </c>
    </row>
    <row r="5230">
      <c r="A5230" s="2505" t="s">
        <v>782</v>
      </c>
      <c r="B5230" s="2505" t="s">
        <v>783</v>
      </c>
      <c r="C5230" s="2506">
        <v>45502.625</v>
      </c>
      <c r="D5230" s="2506">
        <v>45505.583333333336</v>
      </c>
      <c r="E5230" s="2508">
        <v>71.0</v>
      </c>
      <c r="F5230" s="2508" t="s">
        <v>235</v>
      </c>
      <c r="G5230" s="2508">
        <v>7.0</v>
      </c>
      <c r="H5230" s="2508">
        <v>17.0</v>
      </c>
      <c r="I5230" s="2508">
        <v>828.0</v>
      </c>
      <c r="J5230" s="2508">
        <v>8.0</v>
      </c>
      <c r="K5230" s="2510">
        <v>1925281.0</v>
      </c>
      <c r="L5230" s="2510">
        <v>17038.0</v>
      </c>
      <c r="M5230" s="2508">
        <v>59.0</v>
      </c>
      <c r="N5230" s="2508">
        <v>31.0</v>
      </c>
      <c r="O5230" s="2508">
        <v>113.0</v>
      </c>
      <c r="P5230" s="2508">
        <v>1.6</v>
      </c>
    </row>
    <row r="5231">
      <c r="A5231" s="2505" t="s">
        <v>46</v>
      </c>
      <c r="B5231" s="2505" t="s">
        <v>783</v>
      </c>
      <c r="C5231" s="2506">
        <v>45509.625</v>
      </c>
      <c r="D5231" s="2506">
        <v>45512.583333333336</v>
      </c>
      <c r="E5231" s="2508">
        <v>71.0</v>
      </c>
      <c r="F5231" s="2508" t="s">
        <v>235</v>
      </c>
      <c r="G5231" s="2508">
        <v>7.0</v>
      </c>
      <c r="H5231" s="2508">
        <v>14.0</v>
      </c>
      <c r="I5231" s="2508">
        <v>849.0</v>
      </c>
      <c r="J5231" s="2508">
        <v>8.0</v>
      </c>
      <c r="K5231" s="2510">
        <v>1623098.0</v>
      </c>
      <c r="L5231" s="2510">
        <v>20289.0</v>
      </c>
      <c r="M5231" s="2508">
        <v>58.0</v>
      </c>
      <c r="N5231" s="2508">
        <v>36.0</v>
      </c>
      <c r="O5231" s="2508">
        <v>80.0</v>
      </c>
      <c r="P5231" s="2508">
        <v>1.1</v>
      </c>
    </row>
    <row r="5232">
      <c r="A5232" s="2505" t="s">
        <v>45</v>
      </c>
      <c r="B5232" s="2505" t="s">
        <v>783</v>
      </c>
      <c r="C5232" s="2506">
        <v>45516.625</v>
      </c>
      <c r="D5232" s="2506">
        <v>45519.583333333336</v>
      </c>
      <c r="E5232" s="2508">
        <v>71.0</v>
      </c>
      <c r="F5232" s="2508" t="s">
        <v>235</v>
      </c>
      <c r="G5232" s="2508">
        <v>7.0</v>
      </c>
      <c r="H5232" s="2508">
        <v>16.0</v>
      </c>
      <c r="I5232" s="2508">
        <v>792.0</v>
      </c>
      <c r="J5232" s="2508">
        <v>14.0</v>
      </c>
      <c r="K5232" s="2510">
        <v>711935.0</v>
      </c>
      <c r="L5232" s="2510">
        <v>19241.0</v>
      </c>
      <c r="M5232" s="2508">
        <v>47.0</v>
      </c>
      <c r="N5232" s="2508">
        <v>34.0</v>
      </c>
      <c r="O5232" s="2508">
        <v>37.0</v>
      </c>
      <c r="P5232" s="2508">
        <v>0.5</v>
      </c>
    </row>
    <row r="5233">
      <c r="A5233" s="2505" t="s">
        <v>44</v>
      </c>
      <c r="B5233" s="2505" t="s">
        <v>783</v>
      </c>
      <c r="C5233" s="2506">
        <v>45523.625</v>
      </c>
      <c r="D5233" s="2506">
        <v>45526.583333333336</v>
      </c>
      <c r="E5233" s="2508">
        <v>71.0</v>
      </c>
      <c r="F5233" s="2508" t="s">
        <v>235</v>
      </c>
      <c r="G5233" s="2508">
        <v>7.0</v>
      </c>
      <c r="H5233" s="2508">
        <v>31.0</v>
      </c>
      <c r="I5233" s="2508">
        <v>734.0</v>
      </c>
      <c r="J5233" s="2508">
        <v>32.0</v>
      </c>
      <c r="K5233" s="2510">
        <v>459217.0</v>
      </c>
      <c r="L5233" s="2510">
        <v>19134.0</v>
      </c>
      <c r="M5233" s="2508">
        <v>58.0</v>
      </c>
      <c r="N5233" s="2508">
        <v>33.0</v>
      </c>
      <c r="O5233" s="2508">
        <v>24.0</v>
      </c>
      <c r="P5233" s="2508">
        <v>0.3</v>
      </c>
    </row>
    <row r="5234">
      <c r="A5234" s="2505" t="s">
        <v>43</v>
      </c>
      <c r="B5234" s="2505" t="s">
        <v>783</v>
      </c>
      <c r="C5234" s="2506">
        <v>45530.625</v>
      </c>
      <c r="D5234" s="2506">
        <v>45533.583333333336</v>
      </c>
      <c r="E5234" s="2508">
        <v>71.0</v>
      </c>
      <c r="F5234" s="2508" t="s">
        <v>235</v>
      </c>
      <c r="G5234" s="2508">
        <v>7.0</v>
      </c>
      <c r="H5234" s="2508">
        <v>39.0</v>
      </c>
      <c r="I5234" s="2508">
        <v>704.0</v>
      </c>
      <c r="J5234" s="2508">
        <v>26.0</v>
      </c>
      <c r="K5234" s="2510">
        <v>535381.0</v>
      </c>
      <c r="L5234" s="2510">
        <v>14872.0</v>
      </c>
      <c r="M5234" s="2508">
        <v>77.0</v>
      </c>
      <c r="N5234" s="2508">
        <v>26.0</v>
      </c>
      <c r="O5234" s="2508">
        <v>36.0</v>
      </c>
      <c r="P5234" s="2508">
        <v>0.5</v>
      </c>
    </row>
    <row r="5235">
      <c r="A5235" s="2505" t="s">
        <v>42</v>
      </c>
      <c r="B5235" s="2505" t="s">
        <v>783</v>
      </c>
      <c r="C5235" s="2506">
        <v>45537.708333333336</v>
      </c>
      <c r="D5235" s="2506">
        <v>45540.666666666664</v>
      </c>
      <c r="E5235" s="2508">
        <v>71.0</v>
      </c>
      <c r="F5235" s="2508" t="s">
        <v>235</v>
      </c>
      <c r="G5235" s="2508">
        <v>6.0</v>
      </c>
      <c r="H5235" s="2508">
        <v>40.0</v>
      </c>
      <c r="I5235" s="2508">
        <v>706.0</v>
      </c>
      <c r="J5235" s="2508">
        <v>23.0</v>
      </c>
      <c r="K5235" s="2510">
        <v>586150.0</v>
      </c>
      <c r="L5235" s="2510">
        <v>11723.0</v>
      </c>
      <c r="M5235" s="2508">
        <v>102.0</v>
      </c>
      <c r="N5235" s="2508">
        <v>21.0</v>
      </c>
      <c r="O5235" s="2508">
        <v>50.0</v>
      </c>
      <c r="P5235" s="2508">
        <v>0.7</v>
      </c>
    </row>
    <row r="5236">
      <c r="A5236" s="2505" t="s">
        <v>41</v>
      </c>
      <c r="B5236" s="2505" t="s">
        <v>783</v>
      </c>
      <c r="C5236" s="2506">
        <v>45544.708333333336</v>
      </c>
      <c r="D5236" s="2506">
        <v>45547.583333333336</v>
      </c>
      <c r="E5236" s="2508">
        <v>69.0</v>
      </c>
      <c r="F5236" s="2508" t="s">
        <v>235</v>
      </c>
      <c r="G5236" s="2508">
        <v>6.0</v>
      </c>
      <c r="H5236" s="2508">
        <v>79.0</v>
      </c>
      <c r="I5236" s="2508">
        <v>551.0</v>
      </c>
      <c r="J5236" s="2508">
        <v>49.0</v>
      </c>
      <c r="K5236" s="2510">
        <v>275012.0</v>
      </c>
      <c r="L5236" s="2510">
        <v>8334.0</v>
      </c>
      <c r="M5236" s="2508">
        <v>118.0</v>
      </c>
      <c r="N5236" s="2508">
        <v>15.0</v>
      </c>
      <c r="O5236" s="2508">
        <v>33.0</v>
      </c>
      <c r="P5236" s="2508">
        <v>0.5</v>
      </c>
    </row>
    <row r="5237">
      <c r="A5237" s="2505" t="s">
        <v>40</v>
      </c>
      <c r="B5237" s="2505" t="s">
        <v>783</v>
      </c>
      <c r="C5237" s="2506">
        <v>45551.708333333336</v>
      </c>
      <c r="D5237" s="2506">
        <v>45554.583333333336</v>
      </c>
      <c r="E5237" s="2508">
        <v>69.0</v>
      </c>
      <c r="F5237" s="2508" t="s">
        <v>235</v>
      </c>
      <c r="G5237" s="2508">
        <v>5.0</v>
      </c>
      <c r="H5237" s="2508">
        <v>50.0</v>
      </c>
      <c r="I5237" s="2508">
        <v>684.0</v>
      </c>
      <c r="J5237" s="2508">
        <v>32.0</v>
      </c>
      <c r="K5237" s="2510">
        <v>423386.0</v>
      </c>
      <c r="L5237" s="2510">
        <v>9846.0</v>
      </c>
      <c r="M5237" s="2508">
        <v>96.0</v>
      </c>
      <c r="N5237" s="2508">
        <v>17.0</v>
      </c>
      <c r="O5237" s="2508">
        <v>43.0</v>
      </c>
      <c r="P5237" s="2508">
        <v>0.6</v>
      </c>
    </row>
    <row r="5238">
      <c r="A5238" s="2505" t="s">
        <v>39</v>
      </c>
      <c r="B5238" s="2505" t="s">
        <v>783</v>
      </c>
      <c r="C5238" s="2506">
        <v>45558.708333333336</v>
      </c>
      <c r="D5238" s="2506">
        <v>45561.583333333336</v>
      </c>
      <c r="E5238" s="2508">
        <v>69.0</v>
      </c>
      <c r="F5238" s="2508" t="s">
        <v>235</v>
      </c>
      <c r="G5238" s="2508">
        <v>6.0</v>
      </c>
      <c r="H5238" s="2508">
        <v>61.0</v>
      </c>
      <c r="I5238" s="2508">
        <v>613.0</v>
      </c>
      <c r="J5238" s="2508">
        <v>38.0</v>
      </c>
      <c r="K5238" s="2510">
        <v>415225.0</v>
      </c>
      <c r="L5238" s="2510">
        <v>9437.0</v>
      </c>
      <c r="M5238" s="2508">
        <v>119.0</v>
      </c>
      <c r="N5238" s="2508">
        <v>17.0</v>
      </c>
      <c r="O5238" s="2508">
        <v>44.0</v>
      </c>
      <c r="P5238" s="2508">
        <v>0.6</v>
      </c>
    </row>
    <row r="5239">
      <c r="A5239" s="2505" t="s">
        <v>38</v>
      </c>
      <c r="B5239" s="2505" t="s">
        <v>783</v>
      </c>
      <c r="C5239" s="2506">
        <v>45565.708333333336</v>
      </c>
      <c r="D5239" s="2506">
        <v>45568.583333333336</v>
      </c>
      <c r="E5239" s="2508">
        <v>69.0</v>
      </c>
      <c r="F5239" s="2508" t="s">
        <v>235</v>
      </c>
      <c r="G5239" s="2508">
        <v>5.0</v>
      </c>
      <c r="H5239" s="2508">
        <v>50.0</v>
      </c>
      <c r="I5239" s="2508">
        <v>650.0</v>
      </c>
      <c r="J5239" s="2508">
        <v>29.0</v>
      </c>
      <c r="K5239" s="2510">
        <v>514215.0</v>
      </c>
      <c r="L5239" s="2510">
        <v>8866.0</v>
      </c>
      <c r="M5239" s="2508">
        <v>123.0</v>
      </c>
      <c r="N5239" s="2508">
        <v>16.0</v>
      </c>
      <c r="O5239" s="2508">
        <v>58.0</v>
      </c>
      <c r="P5239" s="2508">
        <v>0.8</v>
      </c>
    </row>
    <row r="5240">
      <c r="A5240" s="2505" t="s">
        <v>37</v>
      </c>
      <c r="B5240" s="2505" t="s">
        <v>783</v>
      </c>
      <c r="C5240" s="2506">
        <v>45572.625</v>
      </c>
      <c r="D5240" s="2506">
        <v>45575.583333333336</v>
      </c>
      <c r="E5240" s="2508">
        <v>71.0</v>
      </c>
      <c r="F5240" s="2508" t="s">
        <v>235</v>
      </c>
      <c r="G5240" s="2508">
        <v>6.0</v>
      </c>
      <c r="H5240" s="2508">
        <v>60.0</v>
      </c>
      <c r="I5240" s="2508">
        <v>604.0</v>
      </c>
      <c r="J5240" s="2508">
        <v>41.0</v>
      </c>
      <c r="K5240" s="2510">
        <v>447192.0</v>
      </c>
      <c r="L5240" s="2510">
        <v>9722.0</v>
      </c>
      <c r="M5240" s="2508">
        <v>123.0</v>
      </c>
      <c r="N5240" s="2508">
        <v>17.0</v>
      </c>
      <c r="O5240" s="2508">
        <v>46.0</v>
      </c>
      <c r="P5240" s="2508">
        <v>0.6</v>
      </c>
    </row>
    <row r="5241">
      <c r="A5241" s="2505" t="s">
        <v>36</v>
      </c>
      <c r="B5241" s="2505" t="s">
        <v>783</v>
      </c>
      <c r="C5241" s="2506">
        <v>45579.625</v>
      </c>
      <c r="D5241" s="2506">
        <v>45582.583333333336</v>
      </c>
      <c r="E5241" s="2508">
        <v>71.0</v>
      </c>
      <c r="F5241" s="2508" t="s">
        <v>235</v>
      </c>
      <c r="G5241" s="2508">
        <v>7.0</v>
      </c>
      <c r="H5241" s="2508">
        <v>66.0</v>
      </c>
      <c r="I5241" s="2508">
        <v>610.0</v>
      </c>
      <c r="J5241" s="2508">
        <v>39.0</v>
      </c>
      <c r="K5241" s="2510">
        <v>507866.0</v>
      </c>
      <c r="L5241" s="2510">
        <v>9234.0</v>
      </c>
      <c r="M5241" s="2508">
        <v>124.0</v>
      </c>
      <c r="N5241" s="2508">
        <v>16.0</v>
      </c>
      <c r="O5241" s="2508">
        <v>55.0</v>
      </c>
      <c r="P5241" s="2508">
        <v>0.8</v>
      </c>
    </row>
    <row r="5242">
      <c r="A5242" s="2505" t="s">
        <v>35</v>
      </c>
      <c r="B5242" s="2505" t="s">
        <v>783</v>
      </c>
      <c r="C5242" s="2506">
        <v>45586.625</v>
      </c>
      <c r="D5242" s="2506">
        <v>45589.583333333336</v>
      </c>
      <c r="E5242" s="2508">
        <v>71.0</v>
      </c>
      <c r="F5242" s="2508" t="s">
        <v>235</v>
      </c>
      <c r="G5242" s="2508">
        <v>6.0</v>
      </c>
      <c r="H5242" s="2508">
        <v>25.0</v>
      </c>
      <c r="I5242" s="2508">
        <v>792.0</v>
      </c>
      <c r="J5242" s="2508">
        <v>16.0</v>
      </c>
      <c r="K5242" s="2510">
        <v>828441.0</v>
      </c>
      <c r="L5242" s="2510">
        <v>15342.0</v>
      </c>
      <c r="M5242" s="2508">
        <v>69.0</v>
      </c>
      <c r="N5242" s="2508">
        <v>29.0</v>
      </c>
      <c r="O5242" s="2508">
        <v>54.0</v>
      </c>
      <c r="P5242" s="2508">
        <v>0.8</v>
      </c>
    </row>
    <row r="5243">
      <c r="A5243" s="2505" t="s">
        <v>34</v>
      </c>
      <c r="B5243" s="2505" t="s">
        <v>783</v>
      </c>
      <c r="C5243" s="2506">
        <v>45593.583333333336</v>
      </c>
      <c r="D5243" s="2506">
        <v>45596.583333333336</v>
      </c>
      <c r="E5243" s="2508">
        <v>72.0</v>
      </c>
      <c r="F5243" s="2508" t="s">
        <v>235</v>
      </c>
      <c r="G5243" s="2508">
        <v>7.0</v>
      </c>
      <c r="H5243" s="2508">
        <v>1.0</v>
      </c>
      <c r="I5243" s="2508">
        <v>987.0</v>
      </c>
      <c r="J5243" s="2508">
        <v>1.0</v>
      </c>
      <c r="K5243" s="2510">
        <v>1.4925172E7</v>
      </c>
      <c r="L5243" s="2510">
        <v>175590.0</v>
      </c>
      <c r="M5243" s="2508">
        <v>2.0</v>
      </c>
      <c r="N5243" s="2508">
        <v>328.0</v>
      </c>
      <c r="O5243" s="2508">
        <v>85.0</v>
      </c>
      <c r="P5243" s="2508">
        <v>1.2</v>
      </c>
    </row>
    <row r="5244">
      <c r="A5244" s="2505" t="s">
        <v>33</v>
      </c>
      <c r="B5244" s="2505" t="s">
        <v>783</v>
      </c>
      <c r="C5244" s="2506">
        <v>45600.583333333336</v>
      </c>
      <c r="D5244" s="2506">
        <v>45603.583333333336</v>
      </c>
      <c r="E5244" s="2508">
        <v>72.0</v>
      </c>
      <c r="F5244" s="2508" t="s">
        <v>235</v>
      </c>
      <c r="G5244" s="2508">
        <v>8.0</v>
      </c>
      <c r="H5244" s="2508">
        <v>36.0</v>
      </c>
      <c r="I5244" s="2508">
        <v>727.0</v>
      </c>
      <c r="J5244" s="2508">
        <v>22.0</v>
      </c>
      <c r="K5244" s="2510">
        <v>1280129.0</v>
      </c>
      <c r="L5244" s="2510">
        <v>10408.0</v>
      </c>
      <c r="M5244" s="2508">
        <v>104.0</v>
      </c>
      <c r="N5244" s="2508">
        <v>19.0</v>
      </c>
      <c r="O5244" s="2508">
        <v>123.0</v>
      </c>
      <c r="P5244" s="2508">
        <v>1.7</v>
      </c>
    </row>
    <row r="5245">
      <c r="A5245" s="2505" t="s">
        <v>32</v>
      </c>
      <c r="B5245" s="2505" t="s">
        <v>783</v>
      </c>
      <c r="C5245" s="2506">
        <v>45607.583333333336</v>
      </c>
      <c r="D5245" s="2506">
        <v>45610.583333333336</v>
      </c>
      <c r="E5245" s="2508">
        <v>72.0</v>
      </c>
      <c r="F5245" s="2508" t="s">
        <v>235</v>
      </c>
      <c r="G5245" s="2508">
        <v>6.0</v>
      </c>
      <c r="H5245" s="2508">
        <v>44.0</v>
      </c>
      <c r="I5245" s="2508">
        <v>707.0</v>
      </c>
      <c r="J5245" s="2508">
        <v>27.0</v>
      </c>
      <c r="K5245" s="2510">
        <v>1082742.0</v>
      </c>
      <c r="L5245" s="2510">
        <v>10312.0</v>
      </c>
      <c r="M5245" s="2508">
        <v>113.0</v>
      </c>
      <c r="N5245" s="2508">
        <v>19.0</v>
      </c>
      <c r="O5245" s="2508">
        <v>105.0</v>
      </c>
      <c r="P5245" s="2508">
        <v>1.5</v>
      </c>
    </row>
    <row r="5246">
      <c r="A5246" s="2505" t="s">
        <v>31</v>
      </c>
      <c r="B5246" s="2505" t="s">
        <v>783</v>
      </c>
      <c r="C5246" s="2506">
        <v>45614.583333333336</v>
      </c>
      <c r="D5246" s="2506">
        <v>45617.583333333336</v>
      </c>
      <c r="E5246" s="2508">
        <v>72.0</v>
      </c>
      <c r="F5246" s="2508" t="s">
        <v>235</v>
      </c>
      <c r="G5246" s="2508">
        <v>6.0</v>
      </c>
      <c r="H5246" s="2508">
        <v>18.0</v>
      </c>
      <c r="I5246" s="2508">
        <v>831.0</v>
      </c>
      <c r="J5246" s="2508">
        <v>9.0</v>
      </c>
      <c r="K5246" s="2510">
        <v>3712568.0</v>
      </c>
      <c r="L5246" s="2510">
        <v>19438.0</v>
      </c>
      <c r="M5246" s="2508">
        <v>79.0</v>
      </c>
      <c r="N5246" s="2508">
        <v>36.0</v>
      </c>
      <c r="O5246" s="2508">
        <v>191.0</v>
      </c>
      <c r="P5246" s="2508">
        <v>2.7</v>
      </c>
    </row>
    <row r="5247">
      <c r="A5247" s="2505" t="s">
        <v>30</v>
      </c>
      <c r="B5247" s="2505" t="s">
        <v>783</v>
      </c>
      <c r="C5247" s="2506">
        <v>45621.583333333336</v>
      </c>
      <c r="D5247" s="2506">
        <v>45624.583333333336</v>
      </c>
      <c r="E5247" s="2508">
        <v>72.0</v>
      </c>
      <c r="F5247" s="2508" t="s">
        <v>235</v>
      </c>
      <c r="G5247" s="2508">
        <v>7.0</v>
      </c>
      <c r="H5247" s="2508">
        <v>13.0</v>
      </c>
      <c r="I5247" s="2508">
        <v>888.0</v>
      </c>
      <c r="J5247" s="2508">
        <v>7.0</v>
      </c>
      <c r="K5247" s="2510">
        <v>2386545.0</v>
      </c>
      <c r="L5247" s="2510">
        <v>26815.0</v>
      </c>
      <c r="M5247" s="2508">
        <v>53.0</v>
      </c>
      <c r="N5247" s="2508">
        <v>50.0</v>
      </c>
      <c r="O5247" s="2508">
        <v>89.0</v>
      </c>
      <c r="P5247" s="2508">
        <v>1.2</v>
      </c>
    </row>
    <row r="5248">
      <c r="A5248" s="2505" t="s">
        <v>29</v>
      </c>
      <c r="B5248" s="2505" t="s">
        <v>783</v>
      </c>
      <c r="C5248" s="2506">
        <v>45628.583333333336</v>
      </c>
      <c r="D5248" s="2506">
        <v>45631.583333333336</v>
      </c>
      <c r="E5248" s="2508">
        <v>72.0</v>
      </c>
      <c r="F5248" s="2508" t="s">
        <v>235</v>
      </c>
      <c r="G5248" s="2508">
        <v>7.0</v>
      </c>
      <c r="H5248" s="2508">
        <v>7.0</v>
      </c>
      <c r="I5248" s="2508">
        <v>932.0</v>
      </c>
      <c r="J5248" s="2508">
        <v>4.0</v>
      </c>
      <c r="K5248" s="2510">
        <v>3478496.0</v>
      </c>
      <c r="L5248" s="2510">
        <v>29731.0</v>
      </c>
      <c r="M5248" s="2508">
        <v>45.0</v>
      </c>
      <c r="N5248" s="2508">
        <v>55.0</v>
      </c>
      <c r="O5248" s="2508">
        <v>117.0</v>
      </c>
      <c r="P5248" s="2508">
        <v>1.6</v>
      </c>
    </row>
    <row r="5249">
      <c r="A5249" s="2505" t="s">
        <v>28</v>
      </c>
      <c r="B5249" s="2505" t="s">
        <v>783</v>
      </c>
      <c r="C5249" s="2506">
        <v>45635.583333333336</v>
      </c>
      <c r="D5249" s="2506">
        <v>45638.583333333336</v>
      </c>
      <c r="E5249" s="2508">
        <v>72.0</v>
      </c>
      <c r="F5249" s="2508" t="s">
        <v>235</v>
      </c>
      <c r="G5249" s="2508">
        <v>8.0</v>
      </c>
      <c r="H5249" s="2508">
        <v>19.0</v>
      </c>
      <c r="I5249" s="2508">
        <v>852.0</v>
      </c>
      <c r="J5249" s="2508">
        <v>17.0</v>
      </c>
      <c r="K5249" s="2510">
        <v>1640151.0</v>
      </c>
      <c r="L5249" s="2510">
        <v>21869.0</v>
      </c>
      <c r="M5249" s="2508">
        <v>63.0</v>
      </c>
      <c r="N5249" s="2508">
        <v>41.0</v>
      </c>
      <c r="O5249" s="2508">
        <v>75.0</v>
      </c>
      <c r="P5249" s="2508">
        <v>1.0</v>
      </c>
    </row>
    <row r="5250">
      <c r="A5250" s="2505" t="s">
        <v>27</v>
      </c>
      <c r="B5250" s="2505" t="s">
        <v>783</v>
      </c>
      <c r="C5250" s="2506">
        <v>45642.583333333336</v>
      </c>
      <c r="D5250" s="2506">
        <v>45645.583333333336</v>
      </c>
      <c r="E5250" s="2508">
        <v>72.0</v>
      </c>
      <c r="F5250" s="2508" t="s">
        <v>235</v>
      </c>
      <c r="G5250" s="2508">
        <v>7.0</v>
      </c>
      <c r="H5250" s="2508">
        <v>16.0</v>
      </c>
      <c r="I5250" s="2508">
        <v>839.0</v>
      </c>
      <c r="J5250" s="2508">
        <v>11.0</v>
      </c>
      <c r="K5250" s="2510">
        <v>2114345.0</v>
      </c>
      <c r="L5250" s="2510">
        <v>20528.0</v>
      </c>
      <c r="M5250" s="2508">
        <v>71.0</v>
      </c>
      <c r="N5250" s="2508">
        <v>38.0</v>
      </c>
      <c r="O5250" s="2508">
        <v>103.0</v>
      </c>
      <c r="P5250" s="2508">
        <v>1.4</v>
      </c>
    </row>
    <row r="5251">
      <c r="A5251" s="2505" t="s">
        <v>26</v>
      </c>
      <c r="B5251" s="2505" t="s">
        <v>783</v>
      </c>
      <c r="C5251" s="2506">
        <v>45649.583333333336</v>
      </c>
      <c r="D5251" s="2506">
        <v>45652.583333333336</v>
      </c>
      <c r="E5251" s="2508">
        <v>72.0</v>
      </c>
      <c r="F5251" s="2508" t="s">
        <v>235</v>
      </c>
      <c r="G5251" s="2508">
        <v>7.0</v>
      </c>
      <c r="H5251" s="2508">
        <v>8.0</v>
      </c>
      <c r="I5251" s="2508">
        <v>871.0</v>
      </c>
      <c r="J5251" s="2508">
        <v>9.0</v>
      </c>
      <c r="K5251" s="2510">
        <v>1842238.0</v>
      </c>
      <c r="L5251" s="2510">
        <v>37597.0</v>
      </c>
      <c r="M5251" s="2508">
        <v>36.0</v>
      </c>
      <c r="N5251" s="2508">
        <v>70.0</v>
      </c>
      <c r="O5251" s="2508">
        <v>49.0</v>
      </c>
      <c r="P5251" s="2508">
        <v>0.7</v>
      </c>
    </row>
    <row r="5252">
      <c r="A5252" s="2505" t="s">
        <v>25</v>
      </c>
      <c r="B5252" s="2505" t="s">
        <v>783</v>
      </c>
      <c r="C5252" s="2506">
        <v>45656.583333333336</v>
      </c>
      <c r="D5252" s="2506">
        <v>45659.583333333336</v>
      </c>
      <c r="E5252" s="2508">
        <v>72.0</v>
      </c>
      <c r="F5252" s="2508" t="s">
        <v>235</v>
      </c>
      <c r="G5252" s="2508">
        <v>7.0</v>
      </c>
      <c r="H5252" s="2508">
        <v>21.0</v>
      </c>
      <c r="I5252" s="2508">
        <v>805.0</v>
      </c>
      <c r="J5252" s="2508">
        <v>12.0</v>
      </c>
      <c r="K5252" s="2510">
        <v>1038450.0</v>
      </c>
      <c r="L5252" s="2510">
        <v>20769.0</v>
      </c>
      <c r="M5252" s="2508">
        <v>59.0</v>
      </c>
      <c r="N5252" s="2508">
        <v>39.0</v>
      </c>
      <c r="O5252" s="2508">
        <v>50.0</v>
      </c>
      <c r="P5252" s="2508">
        <v>0.7</v>
      </c>
    </row>
    <row r="5253">
      <c r="A5253" s="2505" t="s">
        <v>24</v>
      </c>
      <c r="B5253" s="2505" t="s">
        <v>783</v>
      </c>
      <c r="C5253" s="2506">
        <v>45663.583333333336</v>
      </c>
      <c r="D5253" s="2506">
        <v>45666.583333333336</v>
      </c>
      <c r="E5253" s="2508">
        <v>72.0</v>
      </c>
      <c r="F5253" s="2508" t="s">
        <v>235</v>
      </c>
      <c r="G5253" s="2508">
        <v>7.0</v>
      </c>
      <c r="H5253" s="2508">
        <v>34.0</v>
      </c>
      <c r="I5253" s="2508">
        <v>766.0</v>
      </c>
      <c r="J5253" s="2508">
        <v>19.0</v>
      </c>
      <c r="K5253" s="2510">
        <v>826064.0</v>
      </c>
      <c r="L5253" s="2510">
        <v>15019.0</v>
      </c>
      <c r="M5253" s="2508">
        <v>81.0</v>
      </c>
      <c r="N5253" s="2508">
        <v>28.0</v>
      </c>
      <c r="O5253" s="2508">
        <v>55.0</v>
      </c>
      <c r="P5253" s="2508">
        <v>0.8</v>
      </c>
    </row>
    <row r="5254">
      <c r="A5254" s="2505" t="s">
        <v>23</v>
      </c>
      <c r="B5254" s="2505" t="s">
        <v>783</v>
      </c>
      <c r="C5254" s="2506">
        <v>45670.583333333336</v>
      </c>
      <c r="D5254" s="2506">
        <v>45673.583333333336</v>
      </c>
      <c r="E5254" s="2508">
        <v>72.0</v>
      </c>
      <c r="F5254" s="2508" t="s">
        <v>235</v>
      </c>
      <c r="G5254" s="2508">
        <v>7.0</v>
      </c>
      <c r="H5254" s="2508">
        <v>28.0</v>
      </c>
      <c r="I5254" s="2508">
        <v>787.0</v>
      </c>
      <c r="J5254" s="2508">
        <v>21.0</v>
      </c>
      <c r="K5254" s="2510">
        <v>897076.0</v>
      </c>
      <c r="L5254" s="2510">
        <v>17942.0</v>
      </c>
      <c r="M5254" s="2508">
        <v>70.0</v>
      </c>
      <c r="N5254" s="2508">
        <v>33.0</v>
      </c>
      <c r="O5254" s="2508">
        <v>50.0</v>
      </c>
      <c r="P5254" s="2508">
        <v>0.7</v>
      </c>
    </row>
    <row r="5255">
      <c r="A5255" s="2505" t="s">
        <v>22</v>
      </c>
      <c r="B5255" s="2505" t="s">
        <v>783</v>
      </c>
      <c r="C5255" s="2506">
        <v>45677.583333333336</v>
      </c>
      <c r="D5255" s="2506">
        <v>45680.583333333336</v>
      </c>
      <c r="E5255" s="2508">
        <v>72.0</v>
      </c>
      <c r="F5255" s="2508" t="s">
        <v>235</v>
      </c>
      <c r="G5255" s="2508">
        <v>7.0</v>
      </c>
      <c r="H5255" s="2508">
        <v>3.0</v>
      </c>
      <c r="I5255" s="2508">
        <v>973.0</v>
      </c>
      <c r="J5255" s="2508">
        <v>4.0</v>
      </c>
      <c r="K5255" s="2510">
        <v>7831039.0</v>
      </c>
      <c r="L5255" s="2510">
        <v>77535.0</v>
      </c>
      <c r="M5255" s="2508">
        <v>17.0</v>
      </c>
      <c r="N5255" s="2508">
        <v>145.0</v>
      </c>
      <c r="O5255" s="2508">
        <v>101.0</v>
      </c>
      <c r="P5255" s="2508">
        <v>1.4</v>
      </c>
    </row>
    <row r="5256">
      <c r="A5256" s="2505" t="s">
        <v>21</v>
      </c>
      <c r="B5256" s="2505" t="s">
        <v>783</v>
      </c>
      <c r="C5256" s="2506">
        <v>45684.583333333336</v>
      </c>
      <c r="D5256" s="2506">
        <v>45687.583333333336</v>
      </c>
      <c r="E5256" s="2508">
        <v>72.0</v>
      </c>
      <c r="F5256" s="2508" t="s">
        <v>235</v>
      </c>
      <c r="G5256" s="2508">
        <v>8.0</v>
      </c>
      <c r="H5256" s="2508">
        <v>19.0</v>
      </c>
      <c r="I5256" s="2508">
        <v>835.0</v>
      </c>
      <c r="J5256" s="2508">
        <v>14.0</v>
      </c>
      <c r="K5256" s="2510">
        <v>1829603.0</v>
      </c>
      <c r="L5256" s="2510">
        <v>23761.0</v>
      </c>
      <c r="M5256" s="2508">
        <v>67.0</v>
      </c>
      <c r="N5256" s="2508">
        <v>44.0</v>
      </c>
      <c r="O5256" s="2508">
        <v>77.0</v>
      </c>
      <c r="P5256" s="2508">
        <v>1.1</v>
      </c>
    </row>
    <row r="5257">
      <c r="A5257" s="2505" t="s">
        <v>20</v>
      </c>
      <c r="B5257" s="2505" t="s">
        <v>783</v>
      </c>
      <c r="C5257" s="2506">
        <v>45691.583333333336</v>
      </c>
      <c r="D5257" s="2506">
        <v>45694.583333333336</v>
      </c>
      <c r="E5257" s="2508">
        <v>72.0</v>
      </c>
      <c r="F5257" s="2508" t="s">
        <v>235</v>
      </c>
      <c r="G5257" s="2508">
        <v>7.0</v>
      </c>
      <c r="H5257" s="2508">
        <v>17.0</v>
      </c>
      <c r="I5257" s="2508">
        <v>870.0</v>
      </c>
      <c r="J5257" s="2508">
        <v>12.0</v>
      </c>
      <c r="K5257" s="2510">
        <v>2322999.0</v>
      </c>
      <c r="L5257" s="2510">
        <v>25811.0</v>
      </c>
      <c r="M5257" s="2508">
        <v>60.0</v>
      </c>
      <c r="N5257" s="2508">
        <v>48.0</v>
      </c>
      <c r="O5257" s="2508">
        <v>90.0</v>
      </c>
      <c r="P5257" s="2508">
        <v>1.3</v>
      </c>
    </row>
    <row r="5258">
      <c r="A5258" s="2505" t="s">
        <v>19</v>
      </c>
      <c r="B5258" s="2505" t="s">
        <v>783</v>
      </c>
      <c r="C5258" s="2506">
        <v>45698.583333333336</v>
      </c>
      <c r="D5258" s="2506">
        <v>45701.583333333336</v>
      </c>
      <c r="E5258" s="2508">
        <v>72.0</v>
      </c>
      <c r="F5258" s="2508" t="s">
        <v>235</v>
      </c>
      <c r="G5258" s="2508">
        <v>7.0</v>
      </c>
      <c r="H5258" s="2508">
        <v>16.0</v>
      </c>
      <c r="I5258" s="2508">
        <v>876.0</v>
      </c>
      <c r="J5258" s="2508">
        <v>7.0</v>
      </c>
      <c r="K5258" s="2510">
        <v>2748317.0</v>
      </c>
      <c r="L5258" s="2510">
        <v>29873.0</v>
      </c>
      <c r="M5258" s="2508">
        <v>48.0</v>
      </c>
      <c r="N5258" s="2508">
        <v>56.0</v>
      </c>
      <c r="O5258" s="2508">
        <v>92.0</v>
      </c>
      <c r="P5258" s="2508">
        <v>1.3</v>
      </c>
    </row>
    <row r="5259">
      <c r="A5259" s="2505" t="s">
        <v>18</v>
      </c>
      <c r="B5259" s="2505" t="s">
        <v>783</v>
      </c>
      <c r="C5259" s="2506">
        <v>45705.583333333336</v>
      </c>
      <c r="D5259" s="2506">
        <v>45708.583333333336</v>
      </c>
      <c r="E5259" s="2508">
        <v>72.0</v>
      </c>
      <c r="F5259" s="2508" t="s">
        <v>235</v>
      </c>
      <c r="G5259" s="2508">
        <v>7.0</v>
      </c>
      <c r="H5259" s="2508">
        <v>19.0</v>
      </c>
      <c r="I5259" s="2508">
        <v>845.0</v>
      </c>
      <c r="J5259" s="2508">
        <v>6.0</v>
      </c>
      <c r="K5259" s="2510">
        <v>2956270.0</v>
      </c>
      <c r="L5259" s="2510">
        <v>29861.0</v>
      </c>
      <c r="M5259" s="2508">
        <v>55.0</v>
      </c>
      <c r="N5259" s="2508">
        <v>56.0</v>
      </c>
      <c r="O5259" s="2508">
        <v>99.0</v>
      </c>
      <c r="P5259" s="2508">
        <v>1.4</v>
      </c>
    </row>
    <row r="5260">
      <c r="A5260" s="2505" t="s">
        <v>17</v>
      </c>
      <c r="B5260" s="2505" t="s">
        <v>783</v>
      </c>
      <c r="C5260" s="2506">
        <v>45712.583333333336</v>
      </c>
      <c r="D5260" s="2506">
        <v>45715.583333333336</v>
      </c>
      <c r="E5260" s="2508">
        <v>72.0</v>
      </c>
      <c r="F5260" s="2508" t="s">
        <v>235</v>
      </c>
      <c r="G5260" s="2508">
        <v>7.0</v>
      </c>
      <c r="H5260" s="2508">
        <v>27.0</v>
      </c>
      <c r="I5260" s="2508">
        <v>785.0</v>
      </c>
      <c r="J5260" s="2508">
        <v>8.0</v>
      </c>
      <c r="K5260" s="2510">
        <v>2008336.0</v>
      </c>
      <c r="L5260" s="2510">
        <v>13662.0</v>
      </c>
      <c r="M5260" s="2508">
        <v>96.0</v>
      </c>
      <c r="N5260" s="2508">
        <v>25.0</v>
      </c>
      <c r="O5260" s="2508">
        <v>147.0</v>
      </c>
      <c r="P5260" s="2508">
        <v>2.0</v>
      </c>
    </row>
    <row r="5261">
      <c r="A5261" s="2505" t="s">
        <v>16</v>
      </c>
      <c r="B5261" s="2505" t="s">
        <v>783</v>
      </c>
      <c r="C5261" s="2506">
        <v>45719.583333333336</v>
      </c>
      <c r="D5261" s="2506">
        <v>45722.583333333336</v>
      </c>
      <c r="E5261" s="2508">
        <v>72.0</v>
      </c>
      <c r="F5261" s="2508" t="s">
        <v>235</v>
      </c>
      <c r="G5261" s="2508">
        <v>7.0</v>
      </c>
      <c r="H5261" s="2508">
        <v>25.0</v>
      </c>
      <c r="I5261" s="2508">
        <v>799.0</v>
      </c>
      <c r="J5261" s="2508">
        <v>15.0</v>
      </c>
      <c r="K5261" s="2510">
        <v>1433588.0</v>
      </c>
      <c r="L5261" s="2510">
        <v>14336.0</v>
      </c>
      <c r="M5261" s="2508">
        <v>78.0</v>
      </c>
      <c r="N5261" s="2508">
        <v>27.0</v>
      </c>
      <c r="O5261" s="2508">
        <v>100.0</v>
      </c>
      <c r="P5261" s="2508">
        <v>1.4</v>
      </c>
    </row>
    <row r="5262">
      <c r="A5262" s="2505" t="s">
        <v>782</v>
      </c>
      <c r="B5262" s="2505" t="s">
        <v>783</v>
      </c>
      <c r="C5262" s="2506">
        <v>45502.625</v>
      </c>
      <c r="D5262" s="2506">
        <v>45505.583333333336</v>
      </c>
      <c r="E5262" s="2508">
        <v>71.0</v>
      </c>
      <c r="F5262" s="2508" t="s">
        <v>474</v>
      </c>
      <c r="G5262" s="2508">
        <v>7.0</v>
      </c>
      <c r="H5262" s="2508">
        <v>87.0</v>
      </c>
      <c r="I5262" s="2508">
        <v>513.0</v>
      </c>
      <c r="J5262" s="2508">
        <v>106.0</v>
      </c>
      <c r="K5262" s="2510">
        <v>72721.0</v>
      </c>
      <c r="L5262" s="2510">
        <v>10389.0</v>
      </c>
      <c r="M5262" s="2508">
        <v>42.0</v>
      </c>
      <c r="N5262" s="2508">
        <v>49.0</v>
      </c>
      <c r="O5262" s="2508">
        <v>7.0</v>
      </c>
      <c r="P5262" s="2508">
        <v>0.1</v>
      </c>
    </row>
    <row r="5263">
      <c r="A5263" s="2505" t="s">
        <v>46</v>
      </c>
      <c r="B5263" s="2505" t="s">
        <v>783</v>
      </c>
      <c r="C5263" s="2506">
        <v>45509.625</v>
      </c>
      <c r="D5263" s="2506">
        <v>45512.583333333336</v>
      </c>
      <c r="E5263" s="2508">
        <v>71.0</v>
      </c>
      <c r="F5263" s="2508" t="s">
        <v>474</v>
      </c>
      <c r="G5263" s="2508">
        <v>6.0</v>
      </c>
      <c r="H5263" s="2508">
        <v>20.0</v>
      </c>
      <c r="I5263" s="2508">
        <v>823.0</v>
      </c>
      <c r="J5263" s="2508">
        <v>38.0</v>
      </c>
      <c r="K5263" s="2510">
        <v>293480.0</v>
      </c>
      <c r="L5263" s="2510">
        <v>20963.0</v>
      </c>
      <c r="M5263" s="2508">
        <v>15.0</v>
      </c>
      <c r="N5263" s="2508">
        <v>80.0</v>
      </c>
      <c r="O5263" s="2508">
        <v>14.0</v>
      </c>
      <c r="P5263" s="2508">
        <v>0.2</v>
      </c>
    </row>
    <row r="5264">
      <c r="A5264" s="2505" t="s">
        <v>45</v>
      </c>
      <c r="B5264" s="2505" t="s">
        <v>783</v>
      </c>
      <c r="C5264" s="2506">
        <v>45516.625</v>
      </c>
      <c r="D5264" s="2506">
        <v>45519.583333333336</v>
      </c>
      <c r="E5264" s="2508">
        <v>71.0</v>
      </c>
      <c r="F5264" s="2508" t="s">
        <v>474</v>
      </c>
      <c r="G5264" s="2508">
        <v>6.0</v>
      </c>
      <c r="H5264" s="2508">
        <v>61.0</v>
      </c>
      <c r="I5264" s="2508">
        <v>567.0</v>
      </c>
      <c r="J5264" s="2508">
        <v>87.0</v>
      </c>
      <c r="K5264" s="2510">
        <v>91413.0</v>
      </c>
      <c r="L5264" s="2510">
        <v>9141.0</v>
      </c>
      <c r="M5264" s="2508">
        <v>43.0</v>
      </c>
      <c r="N5264" s="2508">
        <v>35.0</v>
      </c>
      <c r="O5264" s="2508">
        <v>10.0</v>
      </c>
      <c r="P5264" s="2508">
        <v>0.1</v>
      </c>
    </row>
    <row r="5265">
      <c r="A5265" s="2505" t="s">
        <v>44</v>
      </c>
      <c r="B5265" s="2505" t="s">
        <v>783</v>
      </c>
      <c r="C5265" s="2506">
        <v>45523.625</v>
      </c>
      <c r="D5265" s="2506">
        <v>45526.583333333336</v>
      </c>
      <c r="E5265" s="2508">
        <v>71.0</v>
      </c>
      <c r="F5265" s="2508" t="s">
        <v>474</v>
      </c>
      <c r="G5265" s="2508">
        <v>5.0</v>
      </c>
      <c r="H5265" s="2508">
        <v>100.0</v>
      </c>
      <c r="I5265" s="2508">
        <v>413.0</v>
      </c>
      <c r="J5265" s="2508">
        <v>119.0</v>
      </c>
      <c r="K5265" s="2510">
        <v>59004.0</v>
      </c>
      <c r="L5265" s="2510">
        <v>8429.0</v>
      </c>
      <c r="M5265" s="2508">
        <v>62.0</v>
      </c>
      <c r="N5265" s="2508">
        <v>32.0</v>
      </c>
      <c r="O5265" s="2508">
        <v>7.0</v>
      </c>
      <c r="P5265" s="2508">
        <v>0.1</v>
      </c>
    </row>
    <row r="5266">
      <c r="A5266" s="2505" t="s">
        <v>43</v>
      </c>
      <c r="B5266" s="2505" t="s">
        <v>783</v>
      </c>
      <c r="C5266" s="2506">
        <v>45530.625</v>
      </c>
      <c r="D5266" s="2506">
        <v>45533.583333333336</v>
      </c>
      <c r="E5266" s="2508">
        <v>71.0</v>
      </c>
      <c r="F5266" s="2508" t="s">
        <v>474</v>
      </c>
      <c r="G5266" s="2508">
        <v>3.0</v>
      </c>
      <c r="H5266" s="2508">
        <v>107.0</v>
      </c>
      <c r="I5266" s="2508">
        <v>385.0</v>
      </c>
      <c r="J5266" s="2508">
        <v>114.0</v>
      </c>
      <c r="K5266" s="2510">
        <v>64365.0</v>
      </c>
      <c r="L5266" s="2510">
        <v>6437.0</v>
      </c>
      <c r="M5266" s="2508">
        <v>83.0</v>
      </c>
      <c r="N5266" s="2508">
        <v>25.0</v>
      </c>
      <c r="O5266" s="2508">
        <v>10.0</v>
      </c>
      <c r="P5266" s="2508">
        <v>0.1</v>
      </c>
    </row>
    <row r="5267">
      <c r="A5267" s="2505" t="s">
        <v>42</v>
      </c>
      <c r="B5267" s="2505" t="s">
        <v>783</v>
      </c>
      <c r="C5267" s="2506">
        <v>45537.708333333336</v>
      </c>
      <c r="D5267" s="2506">
        <v>45540.666666666664</v>
      </c>
      <c r="E5267" s="2508">
        <v>71.0</v>
      </c>
      <c r="F5267" s="2508" t="s">
        <v>474</v>
      </c>
      <c r="G5267" s="2508">
        <v>3.0</v>
      </c>
      <c r="H5267" s="2508">
        <v>95.0</v>
      </c>
      <c r="I5267" s="2508">
        <v>457.0</v>
      </c>
      <c r="J5267" s="2508">
        <v>107.0</v>
      </c>
      <c r="K5267" s="2510">
        <v>95373.0</v>
      </c>
      <c r="L5267" s="2510">
        <v>6358.0</v>
      </c>
      <c r="M5267" s="2508">
        <v>86.0</v>
      </c>
      <c r="N5267" s="2508">
        <v>24.0</v>
      </c>
      <c r="O5267" s="2508">
        <v>15.0</v>
      </c>
      <c r="P5267" s="2508">
        <v>0.2</v>
      </c>
    </row>
    <row r="5268">
      <c r="A5268" s="2505" t="s">
        <v>41</v>
      </c>
      <c r="B5268" s="2505" t="s">
        <v>783</v>
      </c>
      <c r="C5268" s="2506">
        <v>45544.708333333336</v>
      </c>
      <c r="D5268" s="2506">
        <v>45547.583333333336</v>
      </c>
      <c r="E5268" s="2508">
        <v>69.0</v>
      </c>
      <c r="F5268" s="2508" t="s">
        <v>474</v>
      </c>
      <c r="G5268" s="2508">
        <v>5.0</v>
      </c>
      <c r="H5268" s="2508">
        <v>93.0</v>
      </c>
      <c r="I5268" s="2508">
        <v>479.0</v>
      </c>
      <c r="J5268" s="2508">
        <v>103.0</v>
      </c>
      <c r="K5268" s="2510">
        <v>85113.0</v>
      </c>
      <c r="L5268" s="2510">
        <v>5320.0</v>
      </c>
      <c r="M5268" s="2508">
        <v>96.0</v>
      </c>
      <c r="N5268" s="2508">
        <v>20.0</v>
      </c>
      <c r="O5268" s="2508">
        <v>16.0</v>
      </c>
      <c r="P5268" s="2508">
        <v>0.2</v>
      </c>
    </row>
    <row r="5269">
      <c r="A5269" s="2505" t="s">
        <v>40</v>
      </c>
      <c r="B5269" s="2505" t="s">
        <v>783</v>
      </c>
      <c r="C5269" s="2506">
        <v>45551.708333333336</v>
      </c>
      <c r="D5269" s="2506">
        <v>45554.583333333336</v>
      </c>
      <c r="E5269" s="2508">
        <v>69.0</v>
      </c>
      <c r="F5269" s="2508" t="s">
        <v>474</v>
      </c>
      <c r="G5269" s="2508">
        <v>3.0</v>
      </c>
      <c r="H5269" s="2508">
        <v>63.0</v>
      </c>
      <c r="I5269" s="2508">
        <v>631.0</v>
      </c>
      <c r="J5269" s="2508">
        <v>70.0</v>
      </c>
      <c r="K5269" s="2510">
        <v>158994.0</v>
      </c>
      <c r="L5269" s="2510">
        <v>6115.0</v>
      </c>
      <c r="M5269" s="2508">
        <v>78.0</v>
      </c>
      <c r="N5269" s="2508">
        <v>23.0</v>
      </c>
      <c r="O5269" s="2508">
        <v>26.0</v>
      </c>
      <c r="P5269" s="2508">
        <v>0.4</v>
      </c>
    </row>
    <row r="5270">
      <c r="A5270" s="2505" t="s">
        <v>39</v>
      </c>
      <c r="B5270" s="2505" t="s">
        <v>783</v>
      </c>
      <c r="C5270" s="2506">
        <v>45558.708333333336</v>
      </c>
      <c r="D5270" s="2506">
        <v>45561.583333333336</v>
      </c>
      <c r="E5270" s="2508">
        <v>69.0</v>
      </c>
      <c r="F5270" s="2508" t="s">
        <v>474</v>
      </c>
      <c r="G5270" s="2508">
        <v>5.0</v>
      </c>
      <c r="H5270" s="2508">
        <v>74.0</v>
      </c>
      <c r="I5270" s="2508">
        <v>547.0</v>
      </c>
      <c r="J5270" s="2508">
        <v>91.0</v>
      </c>
      <c r="K5270" s="2510">
        <v>133594.0</v>
      </c>
      <c r="L5270" s="2510">
        <v>7858.0</v>
      </c>
      <c r="M5270" s="2508">
        <v>79.0</v>
      </c>
      <c r="N5270" s="2508">
        <v>30.0</v>
      </c>
      <c r="O5270" s="2508">
        <v>17.0</v>
      </c>
      <c r="P5270" s="2508">
        <v>0.2</v>
      </c>
    </row>
    <row r="5271">
      <c r="A5271" s="2505" t="s">
        <v>38</v>
      </c>
      <c r="B5271" s="2505" t="s">
        <v>783</v>
      </c>
      <c r="C5271" s="2506">
        <v>45565.708333333336</v>
      </c>
      <c r="D5271" s="2506">
        <v>45568.583333333336</v>
      </c>
      <c r="E5271" s="2508">
        <v>69.0</v>
      </c>
      <c r="F5271" s="2508" t="s">
        <v>474</v>
      </c>
      <c r="G5271" s="2508">
        <v>4.0</v>
      </c>
      <c r="H5271" s="2508">
        <v>53.0</v>
      </c>
      <c r="I5271" s="2508">
        <v>635.0</v>
      </c>
      <c r="J5271" s="2508">
        <v>75.0</v>
      </c>
      <c r="K5271" s="2510">
        <v>173867.0</v>
      </c>
      <c r="L5271" s="2510">
        <v>8693.0</v>
      </c>
      <c r="M5271" s="2508">
        <v>62.0</v>
      </c>
      <c r="N5271" s="2508">
        <v>33.0</v>
      </c>
      <c r="O5271" s="2508">
        <v>20.0</v>
      </c>
      <c r="P5271" s="2508">
        <v>0.3</v>
      </c>
    </row>
    <row r="5272">
      <c r="A5272" s="2505" t="s">
        <v>37</v>
      </c>
      <c r="B5272" s="2505" t="s">
        <v>783</v>
      </c>
      <c r="C5272" s="2506">
        <v>45572.625</v>
      </c>
      <c r="D5272" s="2506">
        <v>45575.583333333336</v>
      </c>
      <c r="E5272" s="2508">
        <v>71.0</v>
      </c>
      <c r="F5272" s="2508" t="s">
        <v>474</v>
      </c>
      <c r="G5272" s="2508">
        <v>5.0</v>
      </c>
      <c r="H5272" s="2508">
        <v>79.0</v>
      </c>
      <c r="I5272" s="2508">
        <v>537.0</v>
      </c>
      <c r="J5272" s="2508">
        <v>95.0</v>
      </c>
      <c r="K5272" s="2510">
        <v>153175.0</v>
      </c>
      <c r="L5272" s="2510">
        <v>7294.0</v>
      </c>
      <c r="M5272" s="2508">
        <v>78.0</v>
      </c>
      <c r="N5272" s="2508">
        <v>28.0</v>
      </c>
      <c r="O5272" s="2508">
        <v>21.0</v>
      </c>
      <c r="P5272" s="2508">
        <v>0.3</v>
      </c>
    </row>
    <row r="5273">
      <c r="A5273" s="2505" t="s">
        <v>36</v>
      </c>
      <c r="B5273" s="2505" t="s">
        <v>783</v>
      </c>
      <c r="C5273" s="2506">
        <v>45579.625</v>
      </c>
      <c r="D5273" s="2506">
        <v>45582.583333333336</v>
      </c>
      <c r="E5273" s="2508">
        <v>71.0</v>
      </c>
      <c r="F5273" s="2508" t="s">
        <v>474</v>
      </c>
      <c r="G5273" s="2508">
        <v>4.0</v>
      </c>
      <c r="H5273" s="2508">
        <v>105.0</v>
      </c>
      <c r="I5273" s="2508">
        <v>445.0</v>
      </c>
      <c r="J5273" s="2508">
        <v>115.0</v>
      </c>
      <c r="K5273" s="2510">
        <v>98553.0</v>
      </c>
      <c r="L5273" s="2510">
        <v>7040.0</v>
      </c>
      <c r="M5273" s="2508">
        <v>91.0</v>
      </c>
      <c r="N5273" s="2508">
        <v>27.0</v>
      </c>
      <c r="O5273" s="2508">
        <v>14.0</v>
      </c>
      <c r="P5273" s="2508">
        <v>0.2</v>
      </c>
    </row>
    <row r="5274">
      <c r="A5274" s="2505" t="s">
        <v>35</v>
      </c>
      <c r="B5274" s="2505" t="s">
        <v>783</v>
      </c>
      <c r="C5274" s="2506">
        <v>45586.625</v>
      </c>
      <c r="D5274" s="2506">
        <v>45589.583333333336</v>
      </c>
      <c r="E5274" s="2508">
        <v>71.0</v>
      </c>
      <c r="F5274" s="2508" t="s">
        <v>474</v>
      </c>
      <c r="G5274" s="2508">
        <v>4.0</v>
      </c>
      <c r="H5274" s="2508">
        <v>85.0</v>
      </c>
      <c r="I5274" s="2508">
        <v>505.0</v>
      </c>
      <c r="J5274" s="2508">
        <v>103.0</v>
      </c>
      <c r="K5274" s="2510">
        <v>110626.0</v>
      </c>
      <c r="L5274" s="2510">
        <v>6914.0</v>
      </c>
      <c r="M5274" s="2508">
        <v>75.0</v>
      </c>
      <c r="N5274" s="2508">
        <v>27.0</v>
      </c>
      <c r="O5274" s="2508">
        <v>16.0</v>
      </c>
      <c r="P5274" s="2508">
        <v>0.2</v>
      </c>
    </row>
    <row r="5275">
      <c r="A5275" s="2505" t="s">
        <v>34</v>
      </c>
      <c r="B5275" s="2505" t="s">
        <v>783</v>
      </c>
      <c r="C5275" s="2506">
        <v>45593.583333333336</v>
      </c>
      <c r="D5275" s="2506">
        <v>45596.583333333336</v>
      </c>
      <c r="E5275" s="2508">
        <v>72.0</v>
      </c>
      <c r="F5275" s="2508" t="s">
        <v>474</v>
      </c>
      <c r="G5275" s="2508">
        <v>4.0</v>
      </c>
      <c r="H5275" s="2508">
        <v>114.0</v>
      </c>
      <c r="I5275" s="2508">
        <v>386.0</v>
      </c>
      <c r="J5275" s="2508">
        <v>126.0</v>
      </c>
      <c r="K5275" s="2510">
        <v>83950.0</v>
      </c>
      <c r="L5275" s="2510">
        <v>6458.0</v>
      </c>
      <c r="M5275" s="2508">
        <v>81.0</v>
      </c>
      <c r="N5275" s="2508">
        <v>25.0</v>
      </c>
      <c r="O5275" s="2508">
        <v>13.0</v>
      </c>
      <c r="P5275" s="2508">
        <v>0.2</v>
      </c>
    </row>
    <row r="5276">
      <c r="A5276" s="2505" t="s">
        <v>33</v>
      </c>
      <c r="B5276" s="2505" t="s">
        <v>783</v>
      </c>
      <c r="C5276" s="2506">
        <v>45600.583333333336</v>
      </c>
      <c r="D5276" s="2506">
        <v>45603.583333333336</v>
      </c>
      <c r="E5276" s="2508">
        <v>72.0</v>
      </c>
      <c r="F5276" s="2508" t="s">
        <v>474</v>
      </c>
      <c r="G5276" s="2508">
        <v>4.0</v>
      </c>
      <c r="H5276" s="2508">
        <v>148.0</v>
      </c>
      <c r="I5276" s="2508">
        <v>235.0</v>
      </c>
      <c r="J5276" s="2508">
        <v>150.0</v>
      </c>
      <c r="K5276" s="2510">
        <v>45318.0</v>
      </c>
      <c r="L5276" s="2510">
        <v>4120.0</v>
      </c>
      <c r="M5276" s="2508">
        <v>117.0</v>
      </c>
      <c r="N5276" s="2508">
        <v>16.0</v>
      </c>
      <c r="O5276" s="2508">
        <v>11.0</v>
      </c>
      <c r="P5276" s="2508">
        <v>0.2</v>
      </c>
    </row>
    <row r="5277">
      <c r="A5277" s="2505" t="s">
        <v>32</v>
      </c>
      <c r="B5277" s="2505" t="s">
        <v>783</v>
      </c>
      <c r="C5277" s="2506">
        <v>45607.583333333336</v>
      </c>
      <c r="D5277" s="2506">
        <v>45610.583333333336</v>
      </c>
      <c r="E5277" s="2508">
        <v>72.0</v>
      </c>
      <c r="F5277" s="2508" t="s">
        <v>474</v>
      </c>
      <c r="G5277" s="2508">
        <v>3.0</v>
      </c>
      <c r="H5277" s="2508">
        <v>88.0</v>
      </c>
      <c r="I5277" s="2508">
        <v>505.0</v>
      </c>
      <c r="J5277" s="2508">
        <v>107.0</v>
      </c>
      <c r="K5277" s="2510">
        <v>185032.0</v>
      </c>
      <c r="L5277" s="2510">
        <v>6608.0</v>
      </c>
      <c r="M5277" s="2508">
        <v>82.0</v>
      </c>
      <c r="N5277" s="2508">
        <v>26.0</v>
      </c>
      <c r="O5277" s="2508">
        <v>28.0</v>
      </c>
      <c r="P5277" s="2508">
        <v>0.4</v>
      </c>
    </row>
    <row r="5278">
      <c r="A5278" s="2505" t="s">
        <v>31</v>
      </c>
      <c r="B5278" s="2505" t="s">
        <v>783</v>
      </c>
      <c r="C5278" s="2506">
        <v>45614.583333333336</v>
      </c>
      <c r="D5278" s="2506">
        <v>45617.583333333336</v>
      </c>
      <c r="E5278" s="2508">
        <v>72.0</v>
      </c>
      <c r="F5278" s="2508" t="s">
        <v>474</v>
      </c>
      <c r="G5278" s="2508">
        <v>4.0</v>
      </c>
      <c r="H5278" s="2508">
        <v>72.0</v>
      </c>
      <c r="I5278" s="2508">
        <v>590.0</v>
      </c>
      <c r="J5278" s="2508">
        <v>84.0</v>
      </c>
      <c r="K5278" s="2510">
        <v>281281.0</v>
      </c>
      <c r="L5278" s="2510">
        <v>12786.0</v>
      </c>
      <c r="M5278" s="2508">
        <v>64.0</v>
      </c>
      <c r="N5278" s="2508">
        <v>50.0</v>
      </c>
      <c r="O5278" s="2508">
        <v>22.0</v>
      </c>
      <c r="P5278" s="2508">
        <v>0.3</v>
      </c>
    </row>
    <row r="5279">
      <c r="A5279" s="2505" t="s">
        <v>30</v>
      </c>
      <c r="B5279" s="2505" t="s">
        <v>783</v>
      </c>
      <c r="C5279" s="2506">
        <v>45621.583333333336</v>
      </c>
      <c r="D5279" s="2506">
        <v>45624.583333333336</v>
      </c>
      <c r="E5279" s="2508">
        <v>72.0</v>
      </c>
      <c r="F5279" s="2508" t="s">
        <v>474</v>
      </c>
      <c r="G5279" s="2508">
        <v>5.0</v>
      </c>
      <c r="H5279" s="2508">
        <v>31.0</v>
      </c>
      <c r="I5279" s="2508">
        <v>765.0</v>
      </c>
      <c r="J5279" s="2508">
        <v>50.0</v>
      </c>
      <c r="K5279" s="2510">
        <v>379465.0</v>
      </c>
      <c r="L5279" s="2510">
        <v>18973.0</v>
      </c>
      <c r="M5279" s="2508">
        <v>33.0</v>
      </c>
      <c r="N5279" s="2508">
        <v>74.0</v>
      </c>
      <c r="O5279" s="2508">
        <v>20.0</v>
      </c>
      <c r="P5279" s="2508">
        <v>0.3</v>
      </c>
    </row>
    <row r="5280">
      <c r="A5280" s="2505" t="s">
        <v>29</v>
      </c>
      <c r="B5280" s="2505" t="s">
        <v>783</v>
      </c>
      <c r="C5280" s="2506">
        <v>45628.583333333336</v>
      </c>
      <c r="D5280" s="2506">
        <v>45631.583333333336</v>
      </c>
      <c r="E5280" s="2508">
        <v>72.0</v>
      </c>
      <c r="F5280" s="2508" t="s">
        <v>474</v>
      </c>
      <c r="G5280" s="2508">
        <v>7.0</v>
      </c>
      <c r="H5280" s="2508">
        <v>84.0</v>
      </c>
      <c r="I5280" s="2508">
        <v>519.0</v>
      </c>
      <c r="J5280" s="2508">
        <v>109.0</v>
      </c>
      <c r="K5280" s="2510">
        <v>178077.0</v>
      </c>
      <c r="L5280" s="2510">
        <v>8904.0</v>
      </c>
      <c r="M5280" s="2508">
        <v>70.0</v>
      </c>
      <c r="N5280" s="2508">
        <v>35.0</v>
      </c>
      <c r="O5280" s="2508">
        <v>20.0</v>
      </c>
      <c r="P5280" s="2508">
        <v>0.3</v>
      </c>
    </row>
    <row r="5281">
      <c r="A5281" s="2505" t="s">
        <v>28</v>
      </c>
      <c r="B5281" s="2505" t="s">
        <v>783</v>
      </c>
      <c r="C5281" s="2506">
        <v>45635.583333333336</v>
      </c>
      <c r="D5281" s="2506">
        <v>45638.583333333336</v>
      </c>
      <c r="E5281" s="2508">
        <v>72.0</v>
      </c>
      <c r="F5281" s="2508" t="s">
        <v>474</v>
      </c>
      <c r="G5281" s="2508">
        <v>5.0</v>
      </c>
      <c r="H5281" s="2508">
        <v>100.0</v>
      </c>
      <c r="I5281" s="2508">
        <v>457.0</v>
      </c>
      <c r="J5281" s="2508">
        <v>119.0</v>
      </c>
      <c r="K5281" s="2510">
        <v>104426.0</v>
      </c>
      <c r="L5281" s="2510">
        <v>11603.0</v>
      </c>
      <c r="M5281" s="2508">
        <v>58.0</v>
      </c>
      <c r="N5281" s="2508">
        <v>45.0</v>
      </c>
      <c r="O5281" s="2508">
        <v>9.0</v>
      </c>
      <c r="P5281" s="2508">
        <v>0.1</v>
      </c>
    </row>
    <row r="5282">
      <c r="A5282" s="2505" t="s">
        <v>27</v>
      </c>
      <c r="B5282" s="2505" t="s">
        <v>783</v>
      </c>
      <c r="C5282" s="2506">
        <v>45642.583333333336</v>
      </c>
      <c r="D5282" s="2506">
        <v>45645.583333333336</v>
      </c>
      <c r="E5282" s="2508">
        <v>72.0</v>
      </c>
      <c r="F5282" s="2508" t="s">
        <v>474</v>
      </c>
      <c r="G5282" s="2508">
        <v>4.0</v>
      </c>
      <c r="H5282" s="2508">
        <v>62.0</v>
      </c>
      <c r="I5282" s="2508">
        <v>633.0</v>
      </c>
      <c r="J5282" s="2508">
        <v>84.0</v>
      </c>
      <c r="K5282" s="2510">
        <v>235623.0</v>
      </c>
      <c r="L5282" s="2510">
        <v>16830.0</v>
      </c>
      <c r="M5282" s="2508">
        <v>39.0</v>
      </c>
      <c r="N5282" s="2508">
        <v>66.0</v>
      </c>
      <c r="O5282" s="2508">
        <v>14.0</v>
      </c>
      <c r="P5282" s="2508">
        <v>0.2</v>
      </c>
    </row>
    <row r="5283">
      <c r="A5283" s="2505" t="s">
        <v>26</v>
      </c>
      <c r="B5283" s="2505" t="s">
        <v>783</v>
      </c>
      <c r="C5283" s="2506">
        <v>45649.583333333336</v>
      </c>
      <c r="D5283" s="2506">
        <v>45652.583333333336</v>
      </c>
      <c r="E5283" s="2508">
        <v>72.0</v>
      </c>
      <c r="F5283" s="2508" t="s">
        <v>474</v>
      </c>
      <c r="G5283" s="2508">
        <v>5.0</v>
      </c>
      <c r="H5283" s="2508">
        <v>120.0</v>
      </c>
      <c r="I5283" s="2508">
        <v>305.0</v>
      </c>
      <c r="J5283" s="2508">
        <v>130.0</v>
      </c>
      <c r="K5283" s="2510">
        <v>39284.0</v>
      </c>
      <c r="L5283" s="2510">
        <v>6547.0</v>
      </c>
      <c r="M5283" s="2508">
        <v>95.0</v>
      </c>
      <c r="N5283" s="2508">
        <v>25.0</v>
      </c>
      <c r="O5283" s="2508">
        <v>6.0</v>
      </c>
      <c r="P5283" s="2508">
        <v>0.1</v>
      </c>
    </row>
    <row r="5284">
      <c r="A5284" s="2505" t="s">
        <v>25</v>
      </c>
      <c r="B5284" s="2505" t="s">
        <v>783</v>
      </c>
      <c r="C5284" s="2506">
        <v>45656.583333333336</v>
      </c>
      <c r="D5284" s="2506">
        <v>45659.583333333336</v>
      </c>
      <c r="E5284" s="2508">
        <v>72.0</v>
      </c>
      <c r="F5284" s="2508" t="s">
        <v>474</v>
      </c>
      <c r="G5284" s="2508">
        <v>3.0</v>
      </c>
      <c r="H5284" s="2508">
        <v>90.0</v>
      </c>
      <c r="I5284" s="2508">
        <v>468.0</v>
      </c>
      <c r="J5284" s="2508">
        <v>109.0</v>
      </c>
      <c r="K5284" s="2510">
        <v>86621.0</v>
      </c>
      <c r="L5284" s="2510">
        <v>9625.0</v>
      </c>
      <c r="M5284" s="2508">
        <v>61.0</v>
      </c>
      <c r="N5284" s="2508">
        <v>37.0</v>
      </c>
      <c r="O5284" s="2508">
        <v>9.0</v>
      </c>
      <c r="P5284" s="2508">
        <v>0.1</v>
      </c>
    </row>
    <row r="5285">
      <c r="A5285" s="2505" t="s">
        <v>24</v>
      </c>
      <c r="B5285" s="2505" t="s">
        <v>783</v>
      </c>
      <c r="C5285" s="2506">
        <v>45663.583333333336</v>
      </c>
      <c r="D5285" s="2506">
        <v>45666.583333333336</v>
      </c>
      <c r="E5285" s="2508">
        <v>72.0</v>
      </c>
      <c r="F5285" s="2508" t="s">
        <v>474</v>
      </c>
      <c r="G5285" s="2508">
        <v>4.0</v>
      </c>
      <c r="H5285" s="2508">
        <v>100.0</v>
      </c>
      <c r="I5285" s="2508">
        <v>450.0</v>
      </c>
      <c r="J5285" s="2508">
        <v>115.0</v>
      </c>
      <c r="K5285" s="2510">
        <v>88787.0</v>
      </c>
      <c r="L5285" s="2510">
        <v>8072.0</v>
      </c>
      <c r="M5285" s="2508">
        <v>72.0</v>
      </c>
      <c r="N5285" s="2508">
        <v>31.0</v>
      </c>
      <c r="O5285" s="2508">
        <v>11.0</v>
      </c>
      <c r="P5285" s="2508">
        <v>0.2</v>
      </c>
    </row>
    <row r="5286">
      <c r="A5286" s="2505" t="s">
        <v>23</v>
      </c>
      <c r="B5286" s="2505" t="s">
        <v>783</v>
      </c>
      <c r="C5286" s="2506">
        <v>45670.583333333336</v>
      </c>
      <c r="D5286" s="2506">
        <v>45673.583333333336</v>
      </c>
      <c r="E5286" s="2508">
        <v>72.0</v>
      </c>
      <c r="F5286" s="2508" t="s">
        <v>474</v>
      </c>
      <c r="G5286" s="2508">
        <v>4.0</v>
      </c>
      <c r="H5286" s="2508">
        <v>65.0</v>
      </c>
      <c r="I5286" s="2508">
        <v>605.0</v>
      </c>
      <c r="J5286" s="2508">
        <v>90.0</v>
      </c>
      <c r="K5286" s="2510">
        <v>175318.0</v>
      </c>
      <c r="L5286" s="2510">
        <v>10313.0</v>
      </c>
      <c r="M5286" s="2508">
        <v>54.0</v>
      </c>
      <c r="N5286" s="2508">
        <v>40.0</v>
      </c>
      <c r="O5286" s="2508">
        <v>17.0</v>
      </c>
      <c r="P5286" s="2508">
        <v>0.2</v>
      </c>
    </row>
    <row r="5287">
      <c r="A5287" s="2505" t="s">
        <v>22</v>
      </c>
      <c r="B5287" s="2505" t="s">
        <v>783</v>
      </c>
      <c r="C5287" s="2506">
        <v>45677.583333333336</v>
      </c>
      <c r="D5287" s="2506">
        <v>45680.583333333336</v>
      </c>
      <c r="E5287" s="2508">
        <v>72.0</v>
      </c>
      <c r="F5287" s="2508" t="s">
        <v>474</v>
      </c>
      <c r="G5287" s="2508">
        <v>5.0</v>
      </c>
      <c r="H5287" s="2508">
        <v>112.0</v>
      </c>
      <c r="I5287" s="2508">
        <v>393.0</v>
      </c>
      <c r="J5287" s="2508">
        <v>125.0</v>
      </c>
      <c r="K5287" s="2510">
        <v>112471.0</v>
      </c>
      <c r="L5287" s="2510">
        <v>8034.0</v>
      </c>
      <c r="M5287" s="2508">
        <v>89.0</v>
      </c>
      <c r="N5287" s="2508">
        <v>31.0</v>
      </c>
      <c r="O5287" s="2508">
        <v>14.0</v>
      </c>
      <c r="P5287" s="2508">
        <v>0.2</v>
      </c>
    </row>
    <row r="5288">
      <c r="A5288" s="2505" t="s">
        <v>21</v>
      </c>
      <c r="B5288" s="2505" t="s">
        <v>783</v>
      </c>
      <c r="C5288" s="2506">
        <v>45684.583333333336</v>
      </c>
      <c r="D5288" s="2506">
        <v>45687.583333333336</v>
      </c>
      <c r="E5288" s="2508">
        <v>72.0</v>
      </c>
      <c r="F5288" s="2508" t="s">
        <v>474</v>
      </c>
      <c r="G5288" s="2508">
        <v>4.0</v>
      </c>
      <c r="H5288" s="2508">
        <v>124.0</v>
      </c>
      <c r="I5288" s="2508">
        <v>311.0</v>
      </c>
      <c r="J5288" s="2508">
        <v>143.0</v>
      </c>
      <c r="K5288" s="2510">
        <v>62015.0</v>
      </c>
      <c r="L5288" s="2510">
        <v>10336.0</v>
      </c>
      <c r="M5288" s="2508">
        <v>76.0</v>
      </c>
      <c r="N5288" s="2508">
        <v>40.0</v>
      </c>
      <c r="O5288" s="2508">
        <v>6.0</v>
      </c>
      <c r="P5288" s="2508">
        <v>0.1</v>
      </c>
    </row>
    <row r="5289">
      <c r="A5289" s="2505" t="s">
        <v>20</v>
      </c>
      <c r="B5289" s="2505" t="s">
        <v>783</v>
      </c>
      <c r="C5289" s="2506">
        <v>45691.583333333336</v>
      </c>
      <c r="D5289" s="2506">
        <v>45694.583333333336</v>
      </c>
      <c r="E5289" s="2508">
        <v>72.0</v>
      </c>
      <c r="F5289" s="2508" t="s">
        <v>474</v>
      </c>
      <c r="G5289" s="2508">
        <v>4.0</v>
      </c>
      <c r="H5289" s="2508">
        <v>99.0</v>
      </c>
      <c r="I5289" s="2508">
        <v>472.0</v>
      </c>
      <c r="J5289" s="2508">
        <v>108.0</v>
      </c>
      <c r="K5289" s="2510">
        <v>131797.0</v>
      </c>
      <c r="L5289" s="2510">
        <v>8786.0</v>
      </c>
      <c r="M5289" s="2508">
        <v>80.0</v>
      </c>
      <c r="N5289" s="2508">
        <v>34.0</v>
      </c>
      <c r="O5289" s="2508">
        <v>15.0</v>
      </c>
      <c r="P5289" s="2508">
        <v>0.2</v>
      </c>
    </row>
    <row r="5290">
      <c r="A5290" s="2505" t="s">
        <v>19</v>
      </c>
      <c r="B5290" s="2505" t="s">
        <v>783</v>
      </c>
      <c r="C5290" s="2506">
        <v>45698.583333333336</v>
      </c>
      <c r="D5290" s="2506">
        <v>45701.583333333336</v>
      </c>
      <c r="E5290" s="2508">
        <v>72.0</v>
      </c>
      <c r="F5290" s="2508" t="s">
        <v>474</v>
      </c>
      <c r="G5290" s="2508">
        <v>4.0</v>
      </c>
      <c r="H5290" s="2508">
        <v>120.0</v>
      </c>
      <c r="I5290" s="2508">
        <v>330.0</v>
      </c>
      <c r="J5290" s="2508">
        <v>132.0</v>
      </c>
      <c r="K5290" s="2510">
        <v>39519.0</v>
      </c>
      <c r="L5290" s="2510">
        <v>9880.0</v>
      </c>
      <c r="M5290" s="2508">
        <v>67.0</v>
      </c>
      <c r="N5290" s="2508">
        <v>38.0</v>
      </c>
      <c r="O5290" s="2508">
        <v>4.0</v>
      </c>
      <c r="P5290" s="2508">
        <v>0.1</v>
      </c>
    </row>
    <row r="5291">
      <c r="A5291" s="2505" t="s">
        <v>18</v>
      </c>
      <c r="B5291" s="2505" t="s">
        <v>783</v>
      </c>
      <c r="C5291" s="2506">
        <v>45705.583333333336</v>
      </c>
      <c r="D5291" s="2506">
        <v>45708.583333333336</v>
      </c>
      <c r="E5291" s="2508">
        <v>72.0</v>
      </c>
      <c r="F5291" s="2508" t="s">
        <v>474</v>
      </c>
      <c r="G5291" s="2508">
        <v>4.0</v>
      </c>
      <c r="H5291" s="2508">
        <v>126.0</v>
      </c>
      <c r="I5291" s="2508">
        <v>272.0</v>
      </c>
      <c r="J5291" s="2508">
        <v>145.0</v>
      </c>
      <c r="K5291" s="2510">
        <v>34744.0</v>
      </c>
      <c r="L5291" s="2510">
        <v>11581.0</v>
      </c>
      <c r="M5291" s="2508">
        <v>66.0</v>
      </c>
      <c r="N5291" s="2508">
        <v>45.0</v>
      </c>
      <c r="O5291" s="2508">
        <v>3.0</v>
      </c>
      <c r="P5291" s="2508">
        <v>0.0</v>
      </c>
    </row>
    <row r="5292">
      <c r="A5292" s="2505" t="s">
        <v>17</v>
      </c>
      <c r="B5292" s="2505" t="s">
        <v>783</v>
      </c>
      <c r="C5292" s="2506">
        <v>45712.583333333336</v>
      </c>
      <c r="D5292" s="2506">
        <v>45715.583333333336</v>
      </c>
      <c r="E5292" s="2508">
        <v>72.0</v>
      </c>
      <c r="F5292" s="2508" t="s">
        <v>474</v>
      </c>
      <c r="G5292" s="2508">
        <v>3.0</v>
      </c>
      <c r="H5292" s="2508">
        <v>92.0</v>
      </c>
      <c r="I5292" s="2508">
        <v>448.0</v>
      </c>
      <c r="J5292" s="2508">
        <v>108.0</v>
      </c>
      <c r="K5292" s="2510">
        <v>117051.0</v>
      </c>
      <c r="L5292" s="2510">
        <v>6885.0</v>
      </c>
      <c r="M5292" s="2508">
        <v>93.0</v>
      </c>
      <c r="N5292" s="2508">
        <v>27.0</v>
      </c>
      <c r="O5292" s="2508">
        <v>17.0</v>
      </c>
      <c r="P5292" s="2508">
        <v>0.2</v>
      </c>
    </row>
    <row r="5293">
      <c r="A5293" s="2505" t="s">
        <v>16</v>
      </c>
      <c r="B5293" s="2505" t="s">
        <v>783</v>
      </c>
      <c r="C5293" s="2506">
        <v>45719.583333333336</v>
      </c>
      <c r="D5293" s="2506">
        <v>45722.583333333336</v>
      </c>
      <c r="E5293" s="2508">
        <v>72.0</v>
      </c>
      <c r="F5293" s="2508" t="s">
        <v>474</v>
      </c>
      <c r="G5293" s="2508">
        <v>5.0</v>
      </c>
      <c r="H5293" s="2508">
        <v>105.0</v>
      </c>
      <c r="I5293" s="2508">
        <v>390.0</v>
      </c>
      <c r="J5293" s="2508">
        <v>113.0</v>
      </c>
      <c r="K5293" s="2510">
        <v>62031.0</v>
      </c>
      <c r="L5293" s="2510">
        <v>6892.0</v>
      </c>
      <c r="M5293" s="2508">
        <v>77.0</v>
      </c>
      <c r="N5293" s="2508">
        <v>27.0</v>
      </c>
      <c r="O5293" s="2508">
        <v>9.0</v>
      </c>
      <c r="P5293" s="2508">
        <v>0.1</v>
      </c>
    </row>
    <row r="5294">
      <c r="A5294" s="2505" t="s">
        <v>782</v>
      </c>
      <c r="B5294" s="2505" t="s">
        <v>783</v>
      </c>
      <c r="C5294" s="2506">
        <v>45502.625</v>
      </c>
      <c r="D5294" s="2506">
        <v>45505.583333333336</v>
      </c>
      <c r="E5294" s="2508">
        <v>71.0</v>
      </c>
      <c r="F5294" s="2508" t="s">
        <v>655</v>
      </c>
      <c r="G5294" s="2508">
        <v>6.0</v>
      </c>
      <c r="H5294" s="2508">
        <v>109.0</v>
      </c>
      <c r="I5294" s="2508">
        <v>383.0</v>
      </c>
      <c r="J5294" s="2508">
        <v>48.0</v>
      </c>
      <c r="K5294" s="2510">
        <v>264425.0</v>
      </c>
      <c r="L5294" s="2510">
        <v>24039.0</v>
      </c>
      <c r="M5294" s="2508">
        <v>128.0</v>
      </c>
      <c r="N5294" s="2508">
        <v>13.0</v>
      </c>
      <c r="O5294" s="2508">
        <v>11.0</v>
      </c>
      <c r="P5294" s="2508">
        <v>0.2</v>
      </c>
    </row>
    <row r="5295">
      <c r="A5295" s="2505" t="s">
        <v>46</v>
      </c>
      <c r="B5295" s="2505" t="s">
        <v>783</v>
      </c>
      <c r="C5295" s="2506">
        <v>45509.625</v>
      </c>
      <c r="D5295" s="2506">
        <v>45512.583333333336</v>
      </c>
      <c r="E5295" s="2508">
        <v>71.0</v>
      </c>
      <c r="F5295" s="2508" t="s">
        <v>655</v>
      </c>
      <c r="G5295" s="2508">
        <v>4.0</v>
      </c>
      <c r="H5295" s="2508">
        <v>120.0</v>
      </c>
      <c r="I5295" s="2508">
        <v>327.0</v>
      </c>
      <c r="J5295" s="2508">
        <v>87.0</v>
      </c>
      <c r="K5295" s="2510">
        <v>112239.0</v>
      </c>
      <c r="L5295" s="2510">
        <v>37413.0</v>
      </c>
      <c r="M5295" s="2508">
        <v>89.0</v>
      </c>
      <c r="N5295" s="2508">
        <v>21.0</v>
      </c>
      <c r="O5295" s="2508">
        <v>3.0</v>
      </c>
      <c r="P5295" s="2508">
        <v>0.0</v>
      </c>
    </row>
    <row r="5296">
      <c r="A5296" s="2505" t="s">
        <v>45</v>
      </c>
      <c r="B5296" s="2505" t="s">
        <v>783</v>
      </c>
      <c r="C5296" s="2506">
        <v>45516.625</v>
      </c>
      <c r="D5296" s="2506">
        <v>45519.583333333336</v>
      </c>
      <c r="E5296" s="2508">
        <v>71.0</v>
      </c>
      <c r="F5296" s="2508" t="s">
        <v>655</v>
      </c>
      <c r="G5296" s="2508">
        <v>3.0</v>
      </c>
      <c r="H5296" s="2508">
        <v>71.0</v>
      </c>
      <c r="I5296" s="2508">
        <v>529.0</v>
      </c>
      <c r="J5296" s="2508">
        <v>33.0</v>
      </c>
      <c r="K5296" s="2510">
        <v>296639.0</v>
      </c>
      <c r="L5296" s="2510">
        <v>59328.0</v>
      </c>
      <c r="M5296" s="2508">
        <v>50.0</v>
      </c>
      <c r="N5296" s="2508">
        <v>33.0</v>
      </c>
      <c r="O5296" s="2508">
        <v>5.0</v>
      </c>
      <c r="P5296" s="2508">
        <v>0.1</v>
      </c>
    </row>
    <row r="5297">
      <c r="A5297" s="2505" t="s">
        <v>44</v>
      </c>
      <c r="B5297" s="2505" t="s">
        <v>783</v>
      </c>
      <c r="C5297" s="2506">
        <v>45523.625</v>
      </c>
      <c r="D5297" s="2506">
        <v>45526.583333333336</v>
      </c>
      <c r="E5297" s="2508">
        <v>71.0</v>
      </c>
      <c r="F5297" s="2508" t="s">
        <v>655</v>
      </c>
      <c r="G5297" s="2508">
        <v>4.0</v>
      </c>
      <c r="H5297" s="2508">
        <v>141.0</v>
      </c>
      <c r="I5297" s="2508">
        <v>226.0</v>
      </c>
      <c r="J5297" s="2508">
        <v>117.0</v>
      </c>
      <c r="K5297" s="2510">
        <v>61317.0</v>
      </c>
      <c r="L5297" s="2510">
        <v>30659.0</v>
      </c>
      <c r="M5297" s="2508">
        <v>101.0</v>
      </c>
      <c r="N5297" s="2508">
        <v>17.0</v>
      </c>
      <c r="O5297" s="2508">
        <v>2.0</v>
      </c>
      <c r="P5297" s="2508">
        <v>0.0</v>
      </c>
    </row>
    <row r="5298">
      <c r="A5298" s="2505" t="s">
        <v>43</v>
      </c>
      <c r="B5298" s="2505" t="s">
        <v>783</v>
      </c>
      <c r="C5298" s="2506">
        <v>45530.625</v>
      </c>
      <c r="D5298" s="2506">
        <v>45533.583333333336</v>
      </c>
      <c r="E5298" s="2508">
        <v>71.0</v>
      </c>
      <c r="F5298" s="2508" t="s">
        <v>655</v>
      </c>
      <c r="G5298" s="2508">
        <v>2.0</v>
      </c>
      <c r="H5298" s="2508">
        <v>167.0</v>
      </c>
      <c r="I5298" s="2508">
        <v>0.0</v>
      </c>
      <c r="J5298" s="2508">
        <v>180.0</v>
      </c>
      <c r="K5298" s="2510">
        <v>0.0</v>
      </c>
      <c r="L5298" s="2510">
        <v>0.0</v>
      </c>
      <c r="M5298" s="2508">
        <v>169.0</v>
      </c>
      <c r="N5298" s="2508">
        <v>0.0</v>
      </c>
      <c r="O5298" s="2508">
        <v>0.0</v>
      </c>
      <c r="P5298" s="2508">
        <v>0.0</v>
      </c>
    </row>
    <row r="5299">
      <c r="A5299" s="2505" t="s">
        <v>42</v>
      </c>
      <c r="B5299" s="2505" t="s">
        <v>783</v>
      </c>
      <c r="C5299" s="2506">
        <v>45537.708333333336</v>
      </c>
      <c r="D5299" s="2506">
        <v>45540.666666666664</v>
      </c>
      <c r="E5299" s="2508">
        <v>71.0</v>
      </c>
      <c r="F5299" s="2508" t="s">
        <v>655</v>
      </c>
      <c r="G5299" s="2508">
        <v>2.0</v>
      </c>
      <c r="H5299" s="2508">
        <v>173.0</v>
      </c>
      <c r="I5299" s="2508">
        <v>0.0</v>
      </c>
      <c r="J5299" s="2508">
        <v>176.0</v>
      </c>
      <c r="K5299" s="2510">
        <v>0.0</v>
      </c>
      <c r="L5299" s="2510">
        <v>0.0</v>
      </c>
      <c r="M5299" s="2508">
        <v>181.0</v>
      </c>
      <c r="N5299" s="2508">
        <v>0.0</v>
      </c>
      <c r="O5299" s="2508">
        <v>0.0</v>
      </c>
      <c r="P5299" s="2508">
        <v>0.0</v>
      </c>
    </row>
    <row r="5300">
      <c r="A5300" s="2505" t="s">
        <v>41</v>
      </c>
      <c r="B5300" s="2505" t="s">
        <v>783</v>
      </c>
      <c r="C5300" s="2506">
        <v>45544.708333333336</v>
      </c>
      <c r="D5300" s="2506">
        <v>45547.583333333336</v>
      </c>
      <c r="E5300" s="2508">
        <v>69.0</v>
      </c>
      <c r="F5300" s="2508" t="s">
        <v>655</v>
      </c>
      <c r="G5300" s="2508">
        <v>2.0</v>
      </c>
      <c r="H5300" s="2508">
        <v>105.0</v>
      </c>
      <c r="I5300" s="2508">
        <v>424.0</v>
      </c>
      <c r="J5300" s="2508">
        <v>48.0</v>
      </c>
      <c r="K5300" s="2510">
        <v>275608.0</v>
      </c>
      <c r="L5300" s="2510">
        <v>30623.0</v>
      </c>
      <c r="M5300" s="2508">
        <v>112.0</v>
      </c>
      <c r="N5300" s="2508">
        <v>17.0</v>
      </c>
      <c r="O5300" s="2508">
        <v>9.0</v>
      </c>
      <c r="P5300" s="2508">
        <v>0.1</v>
      </c>
    </row>
    <row r="5301">
      <c r="A5301" s="2505" t="s">
        <v>40</v>
      </c>
      <c r="B5301" s="2505" t="s">
        <v>783</v>
      </c>
      <c r="C5301" s="2506">
        <v>45551.708333333336</v>
      </c>
      <c r="D5301" s="2506">
        <v>45554.583333333336</v>
      </c>
      <c r="E5301" s="2508">
        <v>69.0</v>
      </c>
      <c r="F5301" s="2508" t="s">
        <v>655</v>
      </c>
      <c r="G5301" s="2508">
        <v>3.0</v>
      </c>
      <c r="H5301" s="2508">
        <v>137.0</v>
      </c>
      <c r="I5301" s="2508">
        <v>259.0</v>
      </c>
      <c r="J5301" s="2508">
        <v>97.0</v>
      </c>
      <c r="K5301" s="2510">
        <v>90464.0</v>
      </c>
      <c r="L5301" s="2510">
        <v>22616.0</v>
      </c>
      <c r="M5301" s="2508">
        <v>119.0</v>
      </c>
      <c r="N5301" s="2508">
        <v>12.0</v>
      </c>
      <c r="O5301" s="2508">
        <v>4.0</v>
      </c>
      <c r="P5301" s="2508">
        <v>0.1</v>
      </c>
    </row>
    <row r="5302">
      <c r="A5302" s="2505" t="s">
        <v>39</v>
      </c>
      <c r="B5302" s="2505" t="s">
        <v>783</v>
      </c>
      <c r="C5302" s="2506">
        <v>45558.708333333336</v>
      </c>
      <c r="D5302" s="2506">
        <v>45561.583333333336</v>
      </c>
      <c r="E5302" s="2508">
        <v>69.0</v>
      </c>
      <c r="F5302" s="2508" t="s">
        <v>655</v>
      </c>
      <c r="G5302" s="2508">
        <v>3.0</v>
      </c>
      <c r="H5302" s="2508">
        <v>164.0</v>
      </c>
      <c r="I5302" s="2508">
        <v>142.0</v>
      </c>
      <c r="J5302" s="2508">
        <v>127.0</v>
      </c>
      <c r="K5302" s="2510">
        <v>52840.0</v>
      </c>
      <c r="L5302" s="2510">
        <v>17613.0</v>
      </c>
      <c r="M5302" s="2508">
        <v>150.0</v>
      </c>
      <c r="N5302" s="2508">
        <v>10.0</v>
      </c>
      <c r="O5302" s="2508">
        <v>3.0</v>
      </c>
      <c r="P5302" s="2508">
        <v>0.0</v>
      </c>
    </row>
    <row r="5303">
      <c r="A5303" s="2505" t="s">
        <v>38</v>
      </c>
      <c r="B5303" s="2505" t="s">
        <v>783</v>
      </c>
      <c r="C5303" s="2506">
        <v>45565.708333333336</v>
      </c>
      <c r="D5303" s="2506">
        <v>45568.583333333336</v>
      </c>
      <c r="E5303" s="2508">
        <v>69.0</v>
      </c>
      <c r="F5303" s="2508" t="s">
        <v>655</v>
      </c>
      <c r="G5303" s="2508">
        <v>3.0</v>
      </c>
      <c r="H5303" s="2508">
        <v>129.0</v>
      </c>
      <c r="I5303" s="2508">
        <v>301.0</v>
      </c>
      <c r="J5303" s="2508">
        <v>77.0</v>
      </c>
      <c r="K5303" s="2510">
        <v>161874.0</v>
      </c>
      <c r="L5303" s="2510">
        <v>32375.0</v>
      </c>
      <c r="M5303" s="2508">
        <v>112.0</v>
      </c>
      <c r="N5303" s="2508">
        <v>18.0</v>
      </c>
      <c r="O5303" s="2508">
        <v>5.0</v>
      </c>
      <c r="P5303" s="2508">
        <v>0.1</v>
      </c>
    </row>
    <row r="5304">
      <c r="A5304" s="2505" t="s">
        <v>37</v>
      </c>
      <c r="B5304" s="2505" t="s">
        <v>783</v>
      </c>
      <c r="C5304" s="2506">
        <v>45572.625</v>
      </c>
      <c r="D5304" s="2506">
        <v>45575.583333333336</v>
      </c>
      <c r="E5304" s="2508">
        <v>71.0</v>
      </c>
      <c r="F5304" s="2508" t="s">
        <v>655</v>
      </c>
      <c r="G5304" s="2508">
        <v>3.0</v>
      </c>
      <c r="H5304" s="2508">
        <v>164.0</v>
      </c>
      <c r="I5304" s="2508">
        <v>128.0</v>
      </c>
      <c r="J5304" s="2508">
        <v>142.0</v>
      </c>
      <c r="K5304" s="2510">
        <v>61096.0</v>
      </c>
      <c r="L5304" s="2510">
        <v>20365.0</v>
      </c>
      <c r="M5304" s="2508">
        <v>147.0</v>
      </c>
      <c r="N5304" s="2508">
        <v>11.0</v>
      </c>
      <c r="O5304" s="2508">
        <v>3.0</v>
      </c>
      <c r="P5304" s="2508">
        <v>0.0</v>
      </c>
    </row>
    <row r="5305">
      <c r="A5305" s="2505" t="s">
        <v>36</v>
      </c>
      <c r="B5305" s="2505" t="s">
        <v>783</v>
      </c>
      <c r="C5305" s="2506">
        <v>45579.625</v>
      </c>
      <c r="D5305" s="2506">
        <v>45582.583333333336</v>
      </c>
      <c r="E5305" s="2508">
        <v>71.0</v>
      </c>
      <c r="F5305" s="2508" t="s">
        <v>655</v>
      </c>
      <c r="G5305" s="2508">
        <v>1.0</v>
      </c>
      <c r="H5305" s="2508">
        <v>171.0</v>
      </c>
      <c r="I5305" s="2508">
        <v>117.0</v>
      </c>
      <c r="J5305" s="2508">
        <v>142.0</v>
      </c>
      <c r="K5305" s="2510">
        <v>53057.0</v>
      </c>
      <c r="L5305" s="2510">
        <v>17686.0</v>
      </c>
      <c r="M5305" s="2508">
        <v>152.0</v>
      </c>
      <c r="N5305" s="2508">
        <v>10.0</v>
      </c>
      <c r="O5305" s="2508">
        <v>3.0</v>
      </c>
      <c r="P5305" s="2508">
        <v>0.0</v>
      </c>
    </row>
    <row r="5306">
      <c r="A5306" s="2505" t="s">
        <v>35</v>
      </c>
      <c r="B5306" s="2505" t="s">
        <v>783</v>
      </c>
      <c r="C5306" s="2506">
        <v>45586.625</v>
      </c>
      <c r="D5306" s="2506">
        <v>45589.583333333336</v>
      </c>
      <c r="E5306" s="2508">
        <v>71.0</v>
      </c>
      <c r="F5306" s="2508" t="s">
        <v>655</v>
      </c>
      <c r="G5306" s="2508">
        <v>1.0</v>
      </c>
      <c r="H5306" s="2508">
        <v>156.0</v>
      </c>
      <c r="I5306" s="2508">
        <v>133.0</v>
      </c>
      <c r="J5306" s="2508">
        <v>120.0</v>
      </c>
      <c r="K5306" s="2510">
        <v>83996.0</v>
      </c>
      <c r="L5306" s="2510">
        <v>16799.0</v>
      </c>
      <c r="M5306" s="2508">
        <v>145.0</v>
      </c>
      <c r="N5306" s="2508">
        <v>11.0</v>
      </c>
      <c r="O5306" s="2508">
        <v>5.0</v>
      </c>
      <c r="P5306" s="2508">
        <v>0.1</v>
      </c>
    </row>
    <row r="5307">
      <c r="A5307" s="2505" t="s">
        <v>34</v>
      </c>
      <c r="B5307" s="2505" t="s">
        <v>783</v>
      </c>
      <c r="C5307" s="2506">
        <v>45593.583333333336</v>
      </c>
      <c r="D5307" s="2506">
        <v>45596.583333333336</v>
      </c>
      <c r="E5307" s="2508">
        <v>72.0</v>
      </c>
      <c r="F5307" s="2508" t="s">
        <v>655</v>
      </c>
      <c r="G5307" s="2508">
        <v>2.0</v>
      </c>
      <c r="H5307" s="2508">
        <v>126.0</v>
      </c>
      <c r="I5307" s="2508">
        <v>301.0</v>
      </c>
      <c r="J5307" s="2508">
        <v>86.0</v>
      </c>
      <c r="K5307" s="2510">
        <v>206030.0</v>
      </c>
      <c r="L5307" s="2510">
        <v>25754.0</v>
      </c>
      <c r="M5307" s="2508">
        <v>124.0</v>
      </c>
      <c r="N5307" s="2508">
        <v>16.0</v>
      </c>
      <c r="O5307" s="2508">
        <v>8.0</v>
      </c>
      <c r="P5307" s="2508">
        <v>0.1</v>
      </c>
    </row>
    <row r="5308">
      <c r="A5308" s="2505" t="s">
        <v>33</v>
      </c>
      <c r="B5308" s="2505" t="s">
        <v>783</v>
      </c>
      <c r="C5308" s="2506">
        <v>45600.583333333336</v>
      </c>
      <c r="D5308" s="2506">
        <v>45603.583333333336</v>
      </c>
      <c r="E5308" s="2508">
        <v>72.0</v>
      </c>
      <c r="F5308" s="2508" t="s">
        <v>655</v>
      </c>
      <c r="G5308" s="2508">
        <v>3.0</v>
      </c>
      <c r="H5308" s="2508">
        <v>105.0</v>
      </c>
      <c r="I5308" s="2508">
        <v>432.0</v>
      </c>
      <c r="J5308" s="2508">
        <v>58.0</v>
      </c>
      <c r="K5308" s="2510">
        <v>411946.0</v>
      </c>
      <c r="L5308" s="2510">
        <v>34329.0</v>
      </c>
      <c r="M5308" s="2508">
        <v>97.0</v>
      </c>
      <c r="N5308" s="2508">
        <v>22.0</v>
      </c>
      <c r="O5308" s="2508">
        <v>12.0</v>
      </c>
      <c r="P5308" s="2508">
        <v>0.2</v>
      </c>
    </row>
    <row r="5309">
      <c r="A5309" s="2505" t="s">
        <v>32</v>
      </c>
      <c r="B5309" s="2505" t="s">
        <v>783</v>
      </c>
      <c r="C5309" s="2506">
        <v>45607.583333333336</v>
      </c>
      <c r="D5309" s="2506">
        <v>45610.583333333336</v>
      </c>
      <c r="E5309" s="2508">
        <v>72.0</v>
      </c>
      <c r="F5309" s="2508" t="s">
        <v>655</v>
      </c>
      <c r="G5309" s="2508">
        <v>4.0</v>
      </c>
      <c r="H5309" s="2508">
        <v>144.0</v>
      </c>
      <c r="I5309" s="2508">
        <v>240.0</v>
      </c>
      <c r="J5309" s="2508">
        <v>113.0</v>
      </c>
      <c r="K5309" s="2510">
        <v>144199.0</v>
      </c>
      <c r="L5309" s="2510">
        <v>28840.0</v>
      </c>
      <c r="M5309" s="2508">
        <v>116.0</v>
      </c>
      <c r="N5309" s="2508">
        <v>18.0</v>
      </c>
      <c r="O5309" s="2508">
        <v>5.0</v>
      </c>
      <c r="P5309" s="2508">
        <v>0.1</v>
      </c>
    </row>
    <row r="5310">
      <c r="A5310" s="2505" t="s">
        <v>31</v>
      </c>
      <c r="B5310" s="2505" t="s">
        <v>783</v>
      </c>
      <c r="C5310" s="2506">
        <v>45614.583333333336</v>
      </c>
      <c r="D5310" s="2506">
        <v>45617.583333333336</v>
      </c>
      <c r="E5310" s="2508">
        <v>72.0</v>
      </c>
      <c r="F5310" s="2508" t="s">
        <v>655</v>
      </c>
      <c r="G5310" s="2508">
        <v>2.0</v>
      </c>
      <c r="H5310" s="2508">
        <v>95.0</v>
      </c>
      <c r="I5310" s="2508">
        <v>435.0</v>
      </c>
      <c r="J5310" s="2508">
        <v>63.0</v>
      </c>
      <c r="K5310" s="2510">
        <v>394648.0</v>
      </c>
      <c r="L5310" s="2510">
        <v>56378.0</v>
      </c>
      <c r="M5310" s="2508">
        <v>81.0</v>
      </c>
      <c r="N5310" s="2508">
        <v>36.0</v>
      </c>
      <c r="O5310" s="2508">
        <v>7.0</v>
      </c>
      <c r="P5310" s="2508">
        <v>0.1</v>
      </c>
    </row>
    <row r="5311">
      <c r="A5311" s="2505" t="s">
        <v>30</v>
      </c>
      <c r="B5311" s="2505" t="s">
        <v>783</v>
      </c>
      <c r="C5311" s="2506">
        <v>45621.583333333336</v>
      </c>
      <c r="D5311" s="2506">
        <v>45624.583333333336</v>
      </c>
      <c r="E5311" s="2508">
        <v>72.0</v>
      </c>
      <c r="F5311" s="2508" t="s">
        <v>655</v>
      </c>
      <c r="G5311" s="2508">
        <v>4.0</v>
      </c>
      <c r="H5311" s="2508">
        <v>143.0</v>
      </c>
      <c r="I5311" s="2508">
        <v>247.0</v>
      </c>
      <c r="J5311" s="2508">
        <v>101.0</v>
      </c>
      <c r="K5311" s="2510">
        <v>150357.0</v>
      </c>
      <c r="L5311" s="2510">
        <v>21480.0</v>
      </c>
      <c r="M5311" s="2508">
        <v>136.0</v>
      </c>
      <c r="N5311" s="2508">
        <v>14.0</v>
      </c>
      <c r="O5311" s="2508">
        <v>7.0</v>
      </c>
      <c r="P5311" s="2508">
        <v>0.1</v>
      </c>
    </row>
    <row r="5312">
      <c r="A5312" s="2505" t="s">
        <v>29</v>
      </c>
      <c r="B5312" s="2505" t="s">
        <v>783</v>
      </c>
      <c r="C5312" s="2506">
        <v>45628.583333333336</v>
      </c>
      <c r="D5312" s="2506">
        <v>45631.583333333336</v>
      </c>
      <c r="E5312" s="2508">
        <v>72.0</v>
      </c>
      <c r="F5312" s="2508" t="s">
        <v>655</v>
      </c>
      <c r="G5312" s="2508">
        <v>2.0</v>
      </c>
      <c r="H5312" s="2508">
        <v>142.0</v>
      </c>
      <c r="I5312" s="2508">
        <v>255.0</v>
      </c>
      <c r="J5312" s="2508">
        <v>92.0</v>
      </c>
      <c r="K5312" s="2510">
        <v>227585.0</v>
      </c>
      <c r="L5312" s="2510">
        <v>20690.0</v>
      </c>
      <c r="M5312" s="2508">
        <v>141.0</v>
      </c>
      <c r="N5312" s="2508">
        <v>13.0</v>
      </c>
      <c r="O5312" s="2508">
        <v>11.0</v>
      </c>
      <c r="P5312" s="2508">
        <v>0.2</v>
      </c>
    </row>
    <row r="5313">
      <c r="A5313" s="2505" t="s">
        <v>28</v>
      </c>
      <c r="B5313" s="2505" t="s">
        <v>783</v>
      </c>
      <c r="C5313" s="2506">
        <v>45635.583333333336</v>
      </c>
      <c r="D5313" s="2506">
        <v>45638.583333333336</v>
      </c>
      <c r="E5313" s="2508">
        <v>72.0</v>
      </c>
      <c r="F5313" s="2508" t="s">
        <v>655</v>
      </c>
      <c r="G5313" s="2508">
        <v>3.0</v>
      </c>
      <c r="H5313" s="2508">
        <v>144.0</v>
      </c>
      <c r="I5313" s="2508">
        <v>229.0</v>
      </c>
      <c r="J5313" s="2508">
        <v>108.0</v>
      </c>
      <c r="K5313" s="2510">
        <v>151314.0</v>
      </c>
      <c r="L5313" s="2510">
        <v>21616.0</v>
      </c>
      <c r="M5313" s="2508">
        <v>136.0</v>
      </c>
      <c r="N5313" s="2508">
        <v>14.0</v>
      </c>
      <c r="O5313" s="2508">
        <v>7.0</v>
      </c>
      <c r="P5313" s="2508">
        <v>0.1</v>
      </c>
    </row>
    <row r="5314">
      <c r="A5314" s="2505" t="s">
        <v>27</v>
      </c>
      <c r="B5314" s="2505" t="s">
        <v>783</v>
      </c>
      <c r="C5314" s="2506">
        <v>45642.583333333336</v>
      </c>
      <c r="D5314" s="2506">
        <v>45645.583333333336</v>
      </c>
      <c r="E5314" s="2508">
        <v>72.0</v>
      </c>
      <c r="F5314" s="2508" t="s">
        <v>655</v>
      </c>
      <c r="G5314" s="2508">
        <v>2.0</v>
      </c>
      <c r="H5314" s="2508">
        <v>156.0</v>
      </c>
      <c r="I5314" s="2508">
        <v>190.0</v>
      </c>
      <c r="J5314" s="2508">
        <v>118.0</v>
      </c>
      <c r="K5314" s="2510">
        <v>91959.0</v>
      </c>
      <c r="L5314" s="2510">
        <v>22990.0</v>
      </c>
      <c r="M5314" s="2508">
        <v>138.0</v>
      </c>
      <c r="N5314" s="2508">
        <v>15.0</v>
      </c>
      <c r="O5314" s="2508">
        <v>4.0</v>
      </c>
      <c r="P5314" s="2508">
        <v>0.1</v>
      </c>
    </row>
    <row r="5315">
      <c r="A5315" s="2505" t="s">
        <v>26</v>
      </c>
      <c r="B5315" s="2505" t="s">
        <v>783</v>
      </c>
      <c r="C5315" s="2506">
        <v>45649.583333333336</v>
      </c>
      <c r="D5315" s="2506">
        <v>45652.583333333336</v>
      </c>
      <c r="E5315" s="2508">
        <v>72.0</v>
      </c>
      <c r="F5315" s="2508" t="s">
        <v>655</v>
      </c>
      <c r="G5315" s="2508">
        <v>2.0</v>
      </c>
      <c r="H5315" s="2508">
        <v>137.0</v>
      </c>
      <c r="I5315" s="2508">
        <v>234.0</v>
      </c>
      <c r="J5315" s="2508">
        <v>96.0</v>
      </c>
      <c r="K5315" s="2510">
        <v>104730.0</v>
      </c>
      <c r="L5315" s="2510">
        <v>26183.0</v>
      </c>
      <c r="M5315" s="2508">
        <v>120.0</v>
      </c>
      <c r="N5315" s="2508">
        <v>17.0</v>
      </c>
      <c r="O5315" s="2508">
        <v>4.0</v>
      </c>
      <c r="P5315" s="2508">
        <v>0.1</v>
      </c>
    </row>
    <row r="5316">
      <c r="A5316" s="2505" t="s">
        <v>25</v>
      </c>
      <c r="B5316" s="2505" t="s">
        <v>783</v>
      </c>
      <c r="C5316" s="2506">
        <v>45656.583333333336</v>
      </c>
      <c r="D5316" s="2506">
        <v>45659.583333333336</v>
      </c>
      <c r="E5316" s="2508">
        <v>72.0</v>
      </c>
      <c r="F5316" s="2508" t="s">
        <v>655</v>
      </c>
      <c r="G5316" s="2508">
        <v>3.0</v>
      </c>
      <c r="H5316" s="2508">
        <v>156.0</v>
      </c>
      <c r="I5316" s="2508">
        <v>133.0</v>
      </c>
      <c r="J5316" s="2508">
        <v>128.0</v>
      </c>
      <c r="K5316" s="2510">
        <v>43143.0</v>
      </c>
      <c r="L5316" s="2510">
        <v>21572.0</v>
      </c>
      <c r="M5316" s="2508">
        <v>140.0</v>
      </c>
      <c r="N5316" s="2508">
        <v>14.0</v>
      </c>
      <c r="O5316" s="2508">
        <v>2.0</v>
      </c>
      <c r="P5316" s="2508">
        <v>0.0</v>
      </c>
    </row>
    <row r="5317">
      <c r="A5317" s="2505" t="s">
        <v>24</v>
      </c>
      <c r="B5317" s="2505" t="s">
        <v>783</v>
      </c>
      <c r="C5317" s="2506">
        <v>45663.583333333336</v>
      </c>
      <c r="D5317" s="2506">
        <v>45666.583333333336</v>
      </c>
      <c r="E5317" s="2508">
        <v>72.0</v>
      </c>
      <c r="F5317" s="2508" t="s">
        <v>655</v>
      </c>
      <c r="G5317" s="2508">
        <v>3.0</v>
      </c>
      <c r="H5317" s="2508">
        <v>123.0</v>
      </c>
      <c r="I5317" s="2508">
        <v>316.0</v>
      </c>
      <c r="J5317" s="2508">
        <v>84.0</v>
      </c>
      <c r="K5317" s="2510">
        <v>210959.0</v>
      </c>
      <c r="L5317" s="2510">
        <v>23440.0</v>
      </c>
      <c r="M5317" s="2508">
        <v>125.0</v>
      </c>
      <c r="N5317" s="2508">
        <v>15.0</v>
      </c>
      <c r="O5317" s="2508">
        <v>9.0</v>
      </c>
      <c r="P5317" s="2508">
        <v>0.1</v>
      </c>
    </row>
    <row r="5318">
      <c r="A5318" s="2505" t="s">
        <v>23</v>
      </c>
      <c r="B5318" s="2505" t="s">
        <v>783</v>
      </c>
      <c r="C5318" s="2506">
        <v>45670.583333333336</v>
      </c>
      <c r="D5318" s="2506">
        <v>45673.583333333336</v>
      </c>
      <c r="E5318" s="2508">
        <v>72.0</v>
      </c>
      <c r="F5318" s="2508" t="s">
        <v>655</v>
      </c>
      <c r="G5318" s="2508">
        <v>3.0</v>
      </c>
      <c r="H5318" s="2508">
        <v>119.0</v>
      </c>
      <c r="I5318" s="2508">
        <v>330.0</v>
      </c>
      <c r="J5318" s="2508">
        <v>80.0</v>
      </c>
      <c r="K5318" s="2510">
        <v>197794.0</v>
      </c>
      <c r="L5318" s="2510">
        <v>21977.0</v>
      </c>
      <c r="M5318" s="2508">
        <v>127.0</v>
      </c>
      <c r="N5318" s="2508">
        <v>14.0</v>
      </c>
      <c r="O5318" s="2508">
        <v>9.0</v>
      </c>
      <c r="P5318" s="2508">
        <v>0.1</v>
      </c>
    </row>
    <row r="5319">
      <c r="A5319" s="2505" t="s">
        <v>22</v>
      </c>
      <c r="B5319" s="2505" t="s">
        <v>783</v>
      </c>
      <c r="C5319" s="2506">
        <v>45677.583333333336</v>
      </c>
      <c r="D5319" s="2506">
        <v>45680.583333333336</v>
      </c>
      <c r="E5319" s="2508">
        <v>72.0</v>
      </c>
      <c r="F5319" s="2508" t="s">
        <v>655</v>
      </c>
      <c r="G5319" s="2508">
        <v>4.0</v>
      </c>
      <c r="H5319" s="2508">
        <v>137.0</v>
      </c>
      <c r="I5319" s="2508">
        <v>245.0</v>
      </c>
      <c r="J5319" s="2508">
        <v>98.0</v>
      </c>
      <c r="K5319" s="2510">
        <v>183292.0</v>
      </c>
      <c r="L5319" s="2510">
        <v>26185.0</v>
      </c>
      <c r="M5319" s="2508">
        <v>133.0</v>
      </c>
      <c r="N5319" s="2508">
        <v>17.0</v>
      </c>
      <c r="O5319" s="2508">
        <v>7.0</v>
      </c>
      <c r="P5319" s="2508">
        <v>0.1</v>
      </c>
    </row>
    <row r="5320">
      <c r="A5320" s="2505" t="s">
        <v>21</v>
      </c>
      <c r="B5320" s="2505" t="s">
        <v>783</v>
      </c>
      <c r="C5320" s="2506">
        <v>45684.583333333336</v>
      </c>
      <c r="D5320" s="2506">
        <v>45687.583333333336</v>
      </c>
      <c r="E5320" s="2508">
        <v>72.0</v>
      </c>
      <c r="F5320" s="2508" t="s">
        <v>655</v>
      </c>
      <c r="G5320" s="2508">
        <v>3.0</v>
      </c>
      <c r="H5320" s="2508">
        <v>158.0</v>
      </c>
      <c r="I5320" s="2508">
        <v>136.0</v>
      </c>
      <c r="J5320" s="2508">
        <v>138.0</v>
      </c>
      <c r="K5320" s="2510">
        <v>76418.0</v>
      </c>
      <c r="L5320" s="2510">
        <v>25473.0</v>
      </c>
      <c r="M5320" s="2508">
        <v>135.0</v>
      </c>
      <c r="N5320" s="2508">
        <v>16.0</v>
      </c>
      <c r="O5320" s="2508">
        <v>3.0</v>
      </c>
      <c r="P5320" s="2508">
        <v>0.0</v>
      </c>
    </row>
    <row r="5321">
      <c r="A5321" s="2505" t="s">
        <v>20</v>
      </c>
      <c r="B5321" s="2505" t="s">
        <v>783</v>
      </c>
      <c r="C5321" s="2506">
        <v>45691.583333333336</v>
      </c>
      <c r="D5321" s="2506">
        <v>45694.583333333336</v>
      </c>
      <c r="E5321" s="2508">
        <v>72.0</v>
      </c>
      <c r="F5321" s="2508" t="s">
        <v>655</v>
      </c>
      <c r="G5321" s="2508">
        <v>3.0</v>
      </c>
      <c r="H5321" s="2508">
        <v>141.0</v>
      </c>
      <c r="I5321" s="2508">
        <v>219.0</v>
      </c>
      <c r="J5321" s="2508">
        <v>107.0</v>
      </c>
      <c r="K5321" s="2510">
        <v>131821.0</v>
      </c>
      <c r="L5321" s="2510">
        <v>26364.0</v>
      </c>
      <c r="M5321" s="2508">
        <v>128.0</v>
      </c>
      <c r="N5321" s="2508">
        <v>17.0</v>
      </c>
      <c r="O5321" s="2508">
        <v>5.0</v>
      </c>
      <c r="P5321" s="2508">
        <v>0.1</v>
      </c>
    </row>
    <row r="5322">
      <c r="A5322" s="2505" t="s">
        <v>19</v>
      </c>
      <c r="B5322" s="2505" t="s">
        <v>783</v>
      </c>
      <c r="C5322" s="2506">
        <v>45698.583333333336</v>
      </c>
      <c r="D5322" s="2506">
        <v>45701.583333333336</v>
      </c>
      <c r="E5322" s="2508">
        <v>72.0</v>
      </c>
      <c r="F5322" s="2508" t="s">
        <v>655</v>
      </c>
      <c r="G5322" s="2508">
        <v>2.0</v>
      </c>
      <c r="H5322" s="2508">
        <v>150.0</v>
      </c>
      <c r="I5322" s="2508">
        <v>131.0</v>
      </c>
      <c r="J5322" s="2508">
        <v>133.0</v>
      </c>
      <c r="K5322" s="2510">
        <v>39495.0</v>
      </c>
      <c r="L5322" s="2510">
        <v>19748.0</v>
      </c>
      <c r="M5322" s="2508">
        <v>132.0</v>
      </c>
      <c r="N5322" s="2508">
        <v>13.0</v>
      </c>
      <c r="O5322" s="2508">
        <v>2.0</v>
      </c>
      <c r="P5322" s="2508">
        <v>0.0</v>
      </c>
    </row>
    <row r="5323">
      <c r="A5323" s="2505" t="s">
        <v>18</v>
      </c>
      <c r="B5323" s="2505" t="s">
        <v>783</v>
      </c>
      <c r="C5323" s="2506">
        <v>45705.583333333336</v>
      </c>
      <c r="D5323" s="2506">
        <v>45708.583333333336</v>
      </c>
      <c r="E5323" s="2508">
        <v>72.0</v>
      </c>
      <c r="F5323" s="2508" t="s">
        <v>655</v>
      </c>
      <c r="G5323" s="2508">
        <v>2.0</v>
      </c>
      <c r="H5323" s="2508">
        <v>136.0</v>
      </c>
      <c r="I5323" s="2508">
        <v>227.0</v>
      </c>
      <c r="J5323" s="2508">
        <v>101.0</v>
      </c>
      <c r="K5323" s="2510">
        <v>148076.0</v>
      </c>
      <c r="L5323" s="2510">
        <v>21154.0</v>
      </c>
      <c r="M5323" s="2508">
        <v>131.0</v>
      </c>
      <c r="N5323" s="2508">
        <v>14.0</v>
      </c>
      <c r="O5323" s="2508">
        <v>7.0</v>
      </c>
      <c r="P5323" s="2508">
        <v>0.1</v>
      </c>
    </row>
    <row r="5324">
      <c r="A5324" s="2505" t="s">
        <v>17</v>
      </c>
      <c r="B5324" s="2505" t="s">
        <v>783</v>
      </c>
      <c r="C5324" s="2506">
        <v>45712.583333333336</v>
      </c>
      <c r="D5324" s="2506">
        <v>45715.583333333336</v>
      </c>
      <c r="E5324" s="2508">
        <v>72.0</v>
      </c>
      <c r="F5324" s="2508" t="s">
        <v>655</v>
      </c>
      <c r="G5324" s="2508">
        <v>3.0</v>
      </c>
      <c r="H5324" s="2508">
        <v>159.0</v>
      </c>
      <c r="I5324" s="2508">
        <v>102.0</v>
      </c>
      <c r="J5324" s="2508">
        <v>140.0</v>
      </c>
      <c r="K5324" s="2510">
        <v>31191.0</v>
      </c>
      <c r="L5324" s="2510">
        <v>15596.0</v>
      </c>
      <c r="M5324" s="2508">
        <v>142.0</v>
      </c>
      <c r="N5324" s="2508">
        <v>10.0</v>
      </c>
      <c r="O5324" s="2508">
        <v>2.0</v>
      </c>
      <c r="P5324" s="2508">
        <v>0.0</v>
      </c>
    </row>
    <row r="5325">
      <c r="A5325" s="2505" t="s">
        <v>16</v>
      </c>
      <c r="B5325" s="2505" t="s">
        <v>783</v>
      </c>
      <c r="C5325" s="2506">
        <v>45719.583333333336</v>
      </c>
      <c r="D5325" s="2506">
        <v>45722.583333333336</v>
      </c>
      <c r="E5325" s="2508">
        <v>72.0</v>
      </c>
      <c r="F5325" s="2508" t="s">
        <v>655</v>
      </c>
      <c r="G5325" s="2508">
        <v>2.0</v>
      </c>
      <c r="H5325" s="2508">
        <v>126.0</v>
      </c>
      <c r="I5325" s="2508">
        <v>270.0</v>
      </c>
      <c r="J5325" s="2508">
        <v>120.0</v>
      </c>
      <c r="K5325" s="2510">
        <v>50069.0</v>
      </c>
      <c r="L5325" s="2510">
        <v>50069.0</v>
      </c>
      <c r="M5325" s="2508">
        <v>66.0</v>
      </c>
      <c r="N5325" s="2508">
        <v>32.0</v>
      </c>
      <c r="O5325" s="2508">
        <v>1.0</v>
      </c>
      <c r="P5325" s="2508">
        <v>0.0</v>
      </c>
    </row>
    <row r="5326">
      <c r="A5326" s="2505" t="s">
        <v>37</v>
      </c>
      <c r="B5326" s="2505" t="s">
        <v>783</v>
      </c>
      <c r="C5326" s="2506">
        <v>45572.625</v>
      </c>
      <c r="D5326" s="2506">
        <v>45575.583333333336</v>
      </c>
      <c r="E5326" s="2508">
        <v>71.0</v>
      </c>
      <c r="F5326" s="2508" t="s">
        <v>356</v>
      </c>
      <c r="G5326" s="2508">
        <v>7.0</v>
      </c>
      <c r="H5326" s="2508">
        <v>135.0</v>
      </c>
      <c r="I5326" s="2508">
        <v>295.0</v>
      </c>
      <c r="J5326" s="2508">
        <v>127.0</v>
      </c>
      <c r="K5326" s="2510">
        <v>81717.0</v>
      </c>
      <c r="L5326" s="2510">
        <v>27239.0</v>
      </c>
      <c r="M5326" s="2508">
        <v>70.0</v>
      </c>
      <c r="N5326" s="2508">
        <v>31.0</v>
      </c>
      <c r="O5326" s="2508">
        <v>3.0</v>
      </c>
      <c r="P5326" s="2508">
        <v>0.0</v>
      </c>
    </row>
    <row r="5327">
      <c r="A5327" s="2505" t="s">
        <v>36</v>
      </c>
      <c r="B5327" s="2505" t="s">
        <v>783</v>
      </c>
      <c r="C5327" s="2506">
        <v>45579.625</v>
      </c>
      <c r="D5327" s="2506">
        <v>45582.583333333336</v>
      </c>
      <c r="E5327" s="2508">
        <v>71.0</v>
      </c>
      <c r="F5327" s="2508" t="s">
        <v>356</v>
      </c>
      <c r="G5327" s="2508">
        <v>3.0</v>
      </c>
      <c r="H5327" s="2508">
        <v>84.0</v>
      </c>
      <c r="I5327" s="2508">
        <v>522.0</v>
      </c>
      <c r="J5327" s="2508">
        <v>76.0</v>
      </c>
      <c r="K5327" s="2510">
        <v>237744.0</v>
      </c>
      <c r="L5327" s="2510">
        <v>39624.0</v>
      </c>
      <c r="M5327" s="2508">
        <v>54.0</v>
      </c>
      <c r="N5327" s="2508">
        <v>45.0</v>
      </c>
      <c r="O5327" s="2508">
        <v>6.0</v>
      </c>
      <c r="P5327" s="2508">
        <v>0.1</v>
      </c>
    </row>
    <row r="5328">
      <c r="A5328" s="2505" t="s">
        <v>35</v>
      </c>
      <c r="B5328" s="2505" t="s">
        <v>783</v>
      </c>
      <c r="C5328" s="2506">
        <v>45586.625</v>
      </c>
      <c r="D5328" s="2506">
        <v>45589.583333333336</v>
      </c>
      <c r="E5328" s="2508">
        <v>71.0</v>
      </c>
      <c r="F5328" s="2508" t="s">
        <v>356</v>
      </c>
      <c r="G5328" s="2508">
        <v>4.0</v>
      </c>
      <c r="H5328" s="2508">
        <v>68.0</v>
      </c>
      <c r="I5328" s="2508">
        <v>592.0</v>
      </c>
      <c r="J5328" s="2508">
        <v>56.0</v>
      </c>
      <c r="K5328" s="2510">
        <v>281738.0</v>
      </c>
      <c r="L5328" s="2510">
        <v>35217.0</v>
      </c>
      <c r="M5328" s="2508">
        <v>46.0</v>
      </c>
      <c r="N5328" s="2508">
        <v>43.0</v>
      </c>
      <c r="O5328" s="2508">
        <v>8.0</v>
      </c>
      <c r="P5328" s="2508">
        <v>0.1</v>
      </c>
    </row>
    <row r="5329">
      <c r="A5329" s="2505" t="s">
        <v>34</v>
      </c>
      <c r="B5329" s="2505" t="s">
        <v>783</v>
      </c>
      <c r="C5329" s="2506">
        <v>45593.583333333336</v>
      </c>
      <c r="D5329" s="2506">
        <v>45596.583333333336</v>
      </c>
      <c r="E5329" s="2508">
        <v>72.0</v>
      </c>
      <c r="F5329" s="2508" t="s">
        <v>356</v>
      </c>
      <c r="G5329" s="2508">
        <v>6.0</v>
      </c>
      <c r="H5329" s="2508">
        <v>41.0</v>
      </c>
      <c r="I5329" s="2508">
        <v>717.0</v>
      </c>
      <c r="J5329" s="2508">
        <v>36.0</v>
      </c>
      <c r="K5329" s="2510">
        <v>604834.0</v>
      </c>
      <c r="L5329" s="2510">
        <v>75604.0</v>
      </c>
      <c r="M5329" s="2508">
        <v>21.0</v>
      </c>
      <c r="N5329" s="2508">
        <v>93.0</v>
      </c>
      <c r="O5329" s="2508">
        <v>8.0</v>
      </c>
      <c r="P5329" s="2508">
        <v>0.1</v>
      </c>
    </row>
    <row r="5330">
      <c r="A5330" s="2505" t="s">
        <v>33</v>
      </c>
      <c r="B5330" s="2505" t="s">
        <v>783</v>
      </c>
      <c r="C5330" s="2506">
        <v>45600.583333333336</v>
      </c>
      <c r="D5330" s="2506">
        <v>45603.583333333336</v>
      </c>
      <c r="E5330" s="2508">
        <v>72.0</v>
      </c>
      <c r="F5330" s="2508" t="s">
        <v>356</v>
      </c>
      <c r="G5330" s="2508">
        <v>8.0</v>
      </c>
      <c r="H5330" s="2508">
        <v>3.0</v>
      </c>
      <c r="I5330" s="2508">
        <v>942.0</v>
      </c>
      <c r="J5330" s="2508">
        <v>5.0</v>
      </c>
      <c r="K5330" s="2510">
        <v>4486592.0</v>
      </c>
      <c r="L5330" s="2510">
        <v>320471.0</v>
      </c>
      <c r="M5330" s="2508">
        <v>3.0</v>
      </c>
      <c r="N5330" s="2508">
        <v>395.0</v>
      </c>
      <c r="O5330" s="2508">
        <v>14.0</v>
      </c>
      <c r="P5330" s="2508">
        <v>0.2</v>
      </c>
    </row>
    <row r="5331">
      <c r="A5331" s="2505" t="s">
        <v>32</v>
      </c>
      <c r="B5331" s="2505" t="s">
        <v>783</v>
      </c>
      <c r="C5331" s="2506">
        <v>45607.583333333336</v>
      </c>
      <c r="D5331" s="2506">
        <v>45610.583333333336</v>
      </c>
      <c r="E5331" s="2508">
        <v>72.0</v>
      </c>
      <c r="F5331" s="2508" t="s">
        <v>356</v>
      </c>
      <c r="G5331" s="2508">
        <v>8.0</v>
      </c>
      <c r="H5331" s="2508">
        <v>60.0</v>
      </c>
      <c r="I5331" s="2508">
        <v>629.0</v>
      </c>
      <c r="J5331" s="2508">
        <v>42.0</v>
      </c>
      <c r="K5331" s="2510">
        <v>626898.0</v>
      </c>
      <c r="L5331" s="2510">
        <v>24111.0</v>
      </c>
      <c r="M5331" s="2508">
        <v>70.0</v>
      </c>
      <c r="N5331" s="2508">
        <v>30.0</v>
      </c>
      <c r="O5331" s="2508">
        <v>26.0</v>
      </c>
      <c r="P5331" s="2508">
        <v>0.4</v>
      </c>
    </row>
    <row r="5332">
      <c r="A5332" s="2505" t="s">
        <v>31</v>
      </c>
      <c r="B5332" s="2505" t="s">
        <v>783</v>
      </c>
      <c r="C5332" s="2506">
        <v>45614.583333333336</v>
      </c>
      <c r="D5332" s="2506">
        <v>45617.583333333336</v>
      </c>
      <c r="E5332" s="2508">
        <v>72.0</v>
      </c>
      <c r="F5332" s="2508" t="s">
        <v>356</v>
      </c>
      <c r="G5332" s="2508">
        <v>6.0</v>
      </c>
      <c r="H5332" s="2508">
        <v>109.0</v>
      </c>
      <c r="I5332" s="2508">
        <v>380.0</v>
      </c>
      <c r="J5332" s="2508">
        <v>87.0</v>
      </c>
      <c r="K5332" s="2510">
        <v>260206.0</v>
      </c>
      <c r="L5332" s="2510">
        <v>15306.0</v>
      </c>
      <c r="M5332" s="2508">
        <v>119.0</v>
      </c>
      <c r="N5332" s="2508">
        <v>19.0</v>
      </c>
      <c r="O5332" s="2508">
        <v>17.0</v>
      </c>
      <c r="P5332" s="2508">
        <v>0.2</v>
      </c>
    </row>
    <row r="5333">
      <c r="A5333" s="2505" t="s">
        <v>30</v>
      </c>
      <c r="B5333" s="2505" t="s">
        <v>783</v>
      </c>
      <c r="C5333" s="2506">
        <v>45621.583333333336</v>
      </c>
      <c r="D5333" s="2506">
        <v>45624.583333333336</v>
      </c>
      <c r="E5333" s="2508">
        <v>72.0</v>
      </c>
      <c r="F5333" s="2508" t="s">
        <v>356</v>
      </c>
      <c r="G5333" s="2508">
        <v>6.0</v>
      </c>
      <c r="H5333" s="2508">
        <v>133.0</v>
      </c>
      <c r="I5333" s="2508">
        <v>283.0</v>
      </c>
      <c r="J5333" s="2508">
        <v>109.0</v>
      </c>
      <c r="K5333" s="2510">
        <v>139701.0</v>
      </c>
      <c r="L5333" s="2510">
        <v>13970.0</v>
      </c>
      <c r="M5333" s="2508">
        <v>124.0</v>
      </c>
      <c r="N5333" s="2508">
        <v>17.0</v>
      </c>
      <c r="O5333" s="2508">
        <v>10.0</v>
      </c>
      <c r="P5333" s="2508">
        <v>0.1</v>
      </c>
    </row>
    <row r="5334">
      <c r="A5334" s="2505" t="s">
        <v>29</v>
      </c>
      <c r="B5334" s="2505" t="s">
        <v>783</v>
      </c>
      <c r="C5334" s="2506">
        <v>45628.583333333336</v>
      </c>
      <c r="D5334" s="2506">
        <v>45631.583333333336</v>
      </c>
      <c r="E5334" s="2508">
        <v>72.0</v>
      </c>
      <c r="F5334" s="2508" t="s">
        <v>356</v>
      </c>
      <c r="G5334" s="2508">
        <v>5.0</v>
      </c>
      <c r="H5334" s="2508">
        <v>139.0</v>
      </c>
      <c r="I5334" s="2508">
        <v>265.0</v>
      </c>
      <c r="J5334" s="2508">
        <v>124.0</v>
      </c>
      <c r="K5334" s="2510">
        <v>134864.0</v>
      </c>
      <c r="L5334" s="2510">
        <v>19266.0</v>
      </c>
      <c r="M5334" s="2508">
        <v>111.0</v>
      </c>
      <c r="N5334" s="2508">
        <v>24.0</v>
      </c>
      <c r="O5334" s="2508">
        <v>7.0</v>
      </c>
      <c r="P5334" s="2508">
        <v>0.1</v>
      </c>
    </row>
    <row r="5335">
      <c r="A5335" s="2505" t="s">
        <v>28</v>
      </c>
      <c r="B5335" s="2505" t="s">
        <v>783</v>
      </c>
      <c r="C5335" s="2506">
        <v>45635.583333333336</v>
      </c>
      <c r="D5335" s="2506">
        <v>45638.583333333336</v>
      </c>
      <c r="E5335" s="2508">
        <v>72.0</v>
      </c>
      <c r="F5335" s="2508" t="s">
        <v>356</v>
      </c>
      <c r="G5335" s="2508">
        <v>4.0</v>
      </c>
      <c r="H5335" s="2508">
        <v>97.0</v>
      </c>
      <c r="I5335" s="2508">
        <v>464.0</v>
      </c>
      <c r="J5335" s="2508">
        <v>79.0</v>
      </c>
      <c r="K5335" s="2510">
        <v>243708.0</v>
      </c>
      <c r="L5335" s="2510">
        <v>30464.0</v>
      </c>
      <c r="M5335" s="2508">
        <v>72.0</v>
      </c>
      <c r="N5335" s="2508">
        <v>38.0</v>
      </c>
      <c r="O5335" s="2508">
        <v>8.0</v>
      </c>
      <c r="P5335" s="2508">
        <v>0.1</v>
      </c>
    </row>
    <row r="5336">
      <c r="A5336" s="2505" t="s">
        <v>27</v>
      </c>
      <c r="B5336" s="2505" t="s">
        <v>783</v>
      </c>
      <c r="C5336" s="2506">
        <v>45642.583333333336</v>
      </c>
      <c r="D5336" s="2506">
        <v>45645.583333333336</v>
      </c>
      <c r="E5336" s="2508">
        <v>72.0</v>
      </c>
      <c r="F5336" s="2508" t="s">
        <v>356</v>
      </c>
      <c r="G5336" s="2508">
        <v>6.0</v>
      </c>
      <c r="H5336" s="2508">
        <v>123.0</v>
      </c>
      <c r="I5336" s="2508">
        <v>324.0</v>
      </c>
      <c r="J5336" s="2508">
        <v>115.0</v>
      </c>
      <c r="K5336" s="2510">
        <v>112593.0</v>
      </c>
      <c r="L5336" s="2510">
        <v>22519.0</v>
      </c>
      <c r="M5336" s="2508">
        <v>94.0</v>
      </c>
      <c r="N5336" s="2508">
        <v>28.0</v>
      </c>
      <c r="O5336" s="2508">
        <v>5.0</v>
      </c>
      <c r="P5336" s="2508">
        <v>0.1</v>
      </c>
    </row>
    <row r="5337">
      <c r="A5337" s="2505" t="s">
        <v>26</v>
      </c>
      <c r="B5337" s="2505" t="s">
        <v>783</v>
      </c>
      <c r="C5337" s="2506">
        <v>45649.583333333336</v>
      </c>
      <c r="D5337" s="2506">
        <v>45652.583333333336</v>
      </c>
      <c r="E5337" s="2508">
        <v>72.0</v>
      </c>
      <c r="F5337" s="2508" t="s">
        <v>356</v>
      </c>
      <c r="G5337" s="2508">
        <v>4.0</v>
      </c>
      <c r="H5337" s="2508">
        <v>93.0</v>
      </c>
      <c r="I5337" s="2508">
        <v>434.0</v>
      </c>
      <c r="J5337" s="2508">
        <v>80.0</v>
      </c>
      <c r="K5337" s="2510">
        <v>156676.0</v>
      </c>
      <c r="L5337" s="2510">
        <v>31335.0</v>
      </c>
      <c r="M5337" s="2508">
        <v>65.0</v>
      </c>
      <c r="N5337" s="2508">
        <v>39.0</v>
      </c>
      <c r="O5337" s="2508">
        <v>5.0</v>
      </c>
      <c r="P5337" s="2508">
        <v>0.1</v>
      </c>
    </row>
    <row r="5338">
      <c r="A5338" s="2505" t="s">
        <v>25</v>
      </c>
      <c r="B5338" s="2505" t="s">
        <v>783</v>
      </c>
      <c r="C5338" s="2506">
        <v>45656.583333333336</v>
      </c>
      <c r="D5338" s="2506">
        <v>45659.583333333336</v>
      </c>
      <c r="E5338" s="2508">
        <v>72.0</v>
      </c>
      <c r="F5338" s="2508" t="s">
        <v>356</v>
      </c>
      <c r="G5338" s="2508">
        <v>4.0</v>
      </c>
      <c r="H5338" s="2508">
        <v>93.0</v>
      </c>
      <c r="I5338" s="2508">
        <v>446.0</v>
      </c>
      <c r="J5338" s="2508">
        <v>78.0</v>
      </c>
      <c r="K5338" s="2510">
        <v>161096.0</v>
      </c>
      <c r="L5338" s="2510">
        <v>26849.0</v>
      </c>
      <c r="M5338" s="2508">
        <v>70.0</v>
      </c>
      <c r="N5338" s="2508">
        <v>33.0</v>
      </c>
      <c r="O5338" s="2508">
        <v>6.0</v>
      </c>
      <c r="P5338" s="2508">
        <v>0.1</v>
      </c>
    </row>
    <row r="5339">
      <c r="A5339" s="2505" t="s">
        <v>24</v>
      </c>
      <c r="B5339" s="2505" t="s">
        <v>783</v>
      </c>
      <c r="C5339" s="2506">
        <v>45663.583333333336</v>
      </c>
      <c r="D5339" s="2506">
        <v>45666.583333333336</v>
      </c>
      <c r="E5339" s="2508">
        <v>72.0</v>
      </c>
      <c r="F5339" s="2508" t="s">
        <v>356</v>
      </c>
      <c r="G5339" s="2508">
        <v>4.0</v>
      </c>
      <c r="H5339" s="2508">
        <v>90.0</v>
      </c>
      <c r="I5339" s="2508">
        <v>485.0</v>
      </c>
      <c r="J5339" s="2508">
        <v>76.0</v>
      </c>
      <c r="K5339" s="2510">
        <v>241519.0</v>
      </c>
      <c r="L5339" s="2510">
        <v>24152.0</v>
      </c>
      <c r="M5339" s="2508">
        <v>77.0</v>
      </c>
      <c r="N5339" s="2508">
        <v>30.0</v>
      </c>
      <c r="O5339" s="2508">
        <v>10.0</v>
      </c>
      <c r="P5339" s="2508">
        <v>0.1</v>
      </c>
    </row>
    <row r="5340">
      <c r="A5340" s="2505" t="s">
        <v>23</v>
      </c>
      <c r="B5340" s="2505" t="s">
        <v>783</v>
      </c>
      <c r="C5340" s="2506">
        <v>45670.583333333336</v>
      </c>
      <c r="D5340" s="2506">
        <v>45673.583333333336</v>
      </c>
      <c r="E5340" s="2508">
        <v>72.0</v>
      </c>
      <c r="F5340" s="2508" t="s">
        <v>356</v>
      </c>
      <c r="G5340" s="2508">
        <v>5.0</v>
      </c>
      <c r="H5340" s="2508">
        <v>4.0</v>
      </c>
      <c r="I5340" s="2508">
        <v>945.0</v>
      </c>
      <c r="J5340" s="2508">
        <v>2.0</v>
      </c>
      <c r="K5340" s="2510">
        <v>6851541.0</v>
      </c>
      <c r="L5340" s="2510">
        <v>856443.0</v>
      </c>
      <c r="M5340" s="2508">
        <v>1.0</v>
      </c>
      <c r="N5340" s="2508">
        <v>1055.0</v>
      </c>
      <c r="O5340" s="2508">
        <v>8.0</v>
      </c>
      <c r="P5340" s="2508">
        <v>0.1</v>
      </c>
    </row>
    <row r="5341">
      <c r="A5341" s="2505" t="s">
        <v>22</v>
      </c>
      <c r="B5341" s="2505" t="s">
        <v>783</v>
      </c>
      <c r="C5341" s="2506">
        <v>45677.583333333336</v>
      </c>
      <c r="D5341" s="2506">
        <v>45680.583333333336</v>
      </c>
      <c r="E5341" s="2508">
        <v>72.0</v>
      </c>
      <c r="F5341" s="2508" t="s">
        <v>356</v>
      </c>
      <c r="G5341" s="2508">
        <v>8.0</v>
      </c>
      <c r="H5341" s="2508">
        <v>28.0</v>
      </c>
      <c r="I5341" s="2508">
        <v>784.0</v>
      </c>
      <c r="J5341" s="2508">
        <v>29.0</v>
      </c>
      <c r="K5341" s="2510">
        <v>1076783.0</v>
      </c>
      <c r="L5341" s="2510">
        <v>134598.0</v>
      </c>
      <c r="M5341" s="2508">
        <v>10.0</v>
      </c>
      <c r="N5341" s="2508">
        <v>166.0</v>
      </c>
      <c r="O5341" s="2508">
        <v>8.0</v>
      </c>
      <c r="P5341" s="2508">
        <v>0.1</v>
      </c>
    </row>
    <row r="5342">
      <c r="A5342" s="2505" t="s">
        <v>21</v>
      </c>
      <c r="B5342" s="2505" t="s">
        <v>783</v>
      </c>
      <c r="C5342" s="2506">
        <v>45684.583333333336</v>
      </c>
      <c r="D5342" s="2506">
        <v>45687.583333333336</v>
      </c>
      <c r="E5342" s="2508">
        <v>72.0</v>
      </c>
      <c r="F5342" s="2508" t="s">
        <v>356</v>
      </c>
      <c r="G5342" s="2508">
        <v>6.0</v>
      </c>
      <c r="H5342" s="2508">
        <v>41.0</v>
      </c>
      <c r="I5342" s="2508">
        <v>716.0</v>
      </c>
      <c r="J5342" s="2508">
        <v>33.0</v>
      </c>
      <c r="K5342" s="2510">
        <v>728070.0</v>
      </c>
      <c r="L5342" s="2510">
        <v>91009.0</v>
      </c>
      <c r="M5342" s="2508">
        <v>27.0</v>
      </c>
      <c r="N5342" s="2508">
        <v>112.0</v>
      </c>
      <c r="O5342" s="2508">
        <v>8.0</v>
      </c>
      <c r="P5342" s="2508">
        <v>0.1</v>
      </c>
    </row>
    <row r="5343">
      <c r="A5343" s="2505" t="s">
        <v>20</v>
      </c>
      <c r="B5343" s="2505" t="s">
        <v>783</v>
      </c>
      <c r="C5343" s="2506">
        <v>45691.583333333336</v>
      </c>
      <c r="D5343" s="2506">
        <v>45694.583333333336</v>
      </c>
      <c r="E5343" s="2508">
        <v>72.0</v>
      </c>
      <c r="F5343" s="2508" t="s">
        <v>356</v>
      </c>
      <c r="G5343" s="2508">
        <v>6.0</v>
      </c>
      <c r="H5343" s="2508">
        <v>108.0</v>
      </c>
      <c r="I5343" s="2508">
        <v>403.0</v>
      </c>
      <c r="J5343" s="2508">
        <v>92.0</v>
      </c>
      <c r="K5343" s="2510">
        <v>190814.0</v>
      </c>
      <c r="L5343" s="2510">
        <v>27259.0</v>
      </c>
      <c r="M5343" s="2508">
        <v>81.0</v>
      </c>
      <c r="N5343" s="2508">
        <v>34.0</v>
      </c>
      <c r="O5343" s="2508">
        <v>7.0</v>
      </c>
      <c r="P5343" s="2508">
        <v>0.1</v>
      </c>
    </row>
    <row r="5344">
      <c r="A5344" s="2505" t="s">
        <v>19</v>
      </c>
      <c r="B5344" s="2505" t="s">
        <v>783</v>
      </c>
      <c r="C5344" s="2506">
        <v>45698.583333333336</v>
      </c>
      <c r="D5344" s="2506">
        <v>45701.583333333336</v>
      </c>
      <c r="E5344" s="2508">
        <v>72.0</v>
      </c>
      <c r="F5344" s="2508" t="s">
        <v>356</v>
      </c>
      <c r="G5344" s="2508">
        <v>5.0</v>
      </c>
      <c r="H5344" s="2508">
        <v>73.0</v>
      </c>
      <c r="I5344" s="2508">
        <v>536.0</v>
      </c>
      <c r="J5344" s="2508">
        <v>58.0</v>
      </c>
      <c r="K5344" s="2510">
        <v>312727.0</v>
      </c>
      <c r="L5344" s="2510">
        <v>28430.0</v>
      </c>
      <c r="M5344" s="2508">
        <v>73.0</v>
      </c>
      <c r="N5344" s="2508">
        <v>35.0</v>
      </c>
      <c r="O5344" s="2508">
        <v>11.0</v>
      </c>
      <c r="P5344" s="2508">
        <v>0.2</v>
      </c>
    </row>
    <row r="5345">
      <c r="A5345" s="2505" t="s">
        <v>18</v>
      </c>
      <c r="B5345" s="2505" t="s">
        <v>783</v>
      </c>
      <c r="C5345" s="2506">
        <v>45705.583333333336</v>
      </c>
      <c r="D5345" s="2506">
        <v>45708.583333333336</v>
      </c>
      <c r="E5345" s="2508">
        <v>72.0</v>
      </c>
      <c r="F5345" s="2508" t="s">
        <v>356</v>
      </c>
      <c r="G5345" s="2508">
        <v>5.0</v>
      </c>
      <c r="H5345" s="2508">
        <v>46.0</v>
      </c>
      <c r="I5345" s="2508">
        <v>671.0</v>
      </c>
      <c r="J5345" s="2508">
        <v>49.0</v>
      </c>
      <c r="K5345" s="2510">
        <v>567563.0</v>
      </c>
      <c r="L5345" s="2510">
        <v>113513.0</v>
      </c>
      <c r="M5345" s="2508">
        <v>21.0</v>
      </c>
      <c r="N5345" s="2508">
        <v>140.0</v>
      </c>
      <c r="O5345" s="2508">
        <v>5.0</v>
      </c>
      <c r="P5345" s="2508">
        <v>0.1</v>
      </c>
    </row>
    <row r="5346">
      <c r="A5346" s="2505" t="s">
        <v>17</v>
      </c>
      <c r="B5346" s="2505" t="s">
        <v>783</v>
      </c>
      <c r="C5346" s="2506">
        <v>45712.583333333336</v>
      </c>
      <c r="D5346" s="2506">
        <v>45715.583333333336</v>
      </c>
      <c r="E5346" s="2508">
        <v>72.0</v>
      </c>
      <c r="F5346" s="2508" t="s">
        <v>356</v>
      </c>
      <c r="G5346" s="2508">
        <v>5.0</v>
      </c>
      <c r="H5346" s="2508">
        <v>66.0</v>
      </c>
      <c r="I5346" s="2508">
        <v>583.0</v>
      </c>
      <c r="J5346" s="2508">
        <v>64.0</v>
      </c>
      <c r="K5346" s="2510">
        <v>326377.0</v>
      </c>
      <c r="L5346" s="2510">
        <v>81594.0</v>
      </c>
      <c r="M5346" s="2508">
        <v>21.0</v>
      </c>
      <c r="N5346" s="2508">
        <v>101.0</v>
      </c>
      <c r="O5346" s="2508">
        <v>4.0</v>
      </c>
      <c r="P5346" s="2508">
        <v>0.1</v>
      </c>
    </row>
    <row r="5347">
      <c r="A5347" s="2505" t="s">
        <v>16</v>
      </c>
      <c r="B5347" s="2505" t="s">
        <v>783</v>
      </c>
      <c r="C5347" s="2506">
        <v>45719.583333333336</v>
      </c>
      <c r="D5347" s="2506">
        <v>45722.583333333336</v>
      </c>
      <c r="E5347" s="2508">
        <v>72.0</v>
      </c>
      <c r="F5347" s="2508" t="s">
        <v>356</v>
      </c>
      <c r="G5347" s="2508">
        <v>5.0</v>
      </c>
      <c r="H5347" s="2508">
        <v>64.0</v>
      </c>
      <c r="I5347" s="2508">
        <v>581.0</v>
      </c>
      <c r="J5347" s="2508">
        <v>60.0</v>
      </c>
      <c r="K5347" s="2510">
        <v>277392.0</v>
      </c>
      <c r="L5347" s="2510">
        <v>34674.0</v>
      </c>
      <c r="M5347" s="2508">
        <v>49.0</v>
      </c>
      <c r="N5347" s="2508">
        <v>43.0</v>
      </c>
      <c r="O5347" s="2508">
        <v>8.0</v>
      </c>
      <c r="P5347" s="2508">
        <v>0.1</v>
      </c>
    </row>
    <row r="5348">
      <c r="A5348" s="2505" t="s">
        <v>782</v>
      </c>
      <c r="B5348" s="2505" t="s">
        <v>783</v>
      </c>
      <c r="C5348" s="2506">
        <v>45502.625</v>
      </c>
      <c r="D5348" s="2506">
        <v>45505.583333333336</v>
      </c>
      <c r="E5348" s="2508">
        <v>71.0</v>
      </c>
      <c r="F5348" s="2508" t="s">
        <v>311</v>
      </c>
      <c r="G5348" s="2508">
        <v>4.0</v>
      </c>
      <c r="H5348" s="2508">
        <v>33.0</v>
      </c>
      <c r="I5348" s="2508">
        <v>682.0</v>
      </c>
      <c r="J5348" s="2508">
        <v>86.0</v>
      </c>
      <c r="K5348" s="2510">
        <v>126968.0</v>
      </c>
      <c r="L5348" s="2510">
        <v>9069.0</v>
      </c>
      <c r="M5348" s="2508">
        <v>11.0</v>
      </c>
      <c r="N5348" s="2508">
        <v>110.0</v>
      </c>
      <c r="O5348" s="2508">
        <v>14.0</v>
      </c>
      <c r="P5348" s="2508">
        <v>0.2</v>
      </c>
    </row>
    <row r="5349">
      <c r="A5349" s="2505" t="s">
        <v>46</v>
      </c>
      <c r="B5349" s="2505" t="s">
        <v>783</v>
      </c>
      <c r="C5349" s="2506">
        <v>45509.625</v>
      </c>
      <c r="D5349" s="2506">
        <v>45512.583333333336</v>
      </c>
      <c r="E5349" s="2508">
        <v>71.0</v>
      </c>
      <c r="F5349" s="2508" t="s">
        <v>311</v>
      </c>
      <c r="G5349" s="2508">
        <v>5.0</v>
      </c>
      <c r="H5349" s="2508">
        <v>79.0</v>
      </c>
      <c r="I5349" s="2508">
        <v>533.0</v>
      </c>
      <c r="J5349" s="2508">
        <v>114.0</v>
      </c>
      <c r="K5349" s="2510">
        <v>52918.0</v>
      </c>
      <c r="L5349" s="2510">
        <v>2940.0</v>
      </c>
      <c r="M5349" s="2508">
        <v>68.0</v>
      </c>
      <c r="N5349" s="2508">
        <v>29.0</v>
      </c>
      <c r="O5349" s="2508">
        <v>18.0</v>
      </c>
      <c r="P5349" s="2508">
        <v>0.3</v>
      </c>
    </row>
    <row r="5350">
      <c r="A5350" s="2505" t="s">
        <v>45</v>
      </c>
      <c r="B5350" s="2505" t="s">
        <v>783</v>
      </c>
      <c r="C5350" s="2506">
        <v>45516.625</v>
      </c>
      <c r="D5350" s="2506">
        <v>45519.583333333336</v>
      </c>
      <c r="E5350" s="2508">
        <v>71.0</v>
      </c>
      <c r="F5350" s="2508" t="s">
        <v>311</v>
      </c>
      <c r="G5350" s="2508">
        <v>4.0</v>
      </c>
      <c r="H5350" s="2508">
        <v>85.0</v>
      </c>
      <c r="I5350" s="2508">
        <v>488.0</v>
      </c>
      <c r="J5350" s="2508">
        <v>114.0</v>
      </c>
      <c r="K5350" s="2510">
        <v>54091.0</v>
      </c>
      <c r="L5350" s="2510">
        <v>1803.0</v>
      </c>
      <c r="M5350" s="2508">
        <v>93.0</v>
      </c>
      <c r="N5350" s="2508">
        <v>18.0</v>
      </c>
      <c r="O5350" s="2508">
        <v>30.0</v>
      </c>
      <c r="P5350" s="2508">
        <v>0.4</v>
      </c>
    </row>
    <row r="5351">
      <c r="A5351" s="2505" t="s">
        <v>44</v>
      </c>
      <c r="B5351" s="2505" t="s">
        <v>783</v>
      </c>
      <c r="C5351" s="2506">
        <v>45523.625</v>
      </c>
      <c r="D5351" s="2506">
        <v>45526.583333333336</v>
      </c>
      <c r="E5351" s="2508">
        <v>71.0</v>
      </c>
      <c r="F5351" s="2508" t="s">
        <v>311</v>
      </c>
      <c r="G5351" s="2508">
        <v>4.0</v>
      </c>
      <c r="H5351" s="2508">
        <v>92.0</v>
      </c>
      <c r="I5351" s="2508">
        <v>462.0</v>
      </c>
      <c r="J5351" s="2508">
        <v>110.0</v>
      </c>
      <c r="K5351" s="2510">
        <v>70807.0</v>
      </c>
      <c r="L5351" s="2510">
        <v>1221.0</v>
      </c>
      <c r="M5351" s="2508">
        <v>127.0</v>
      </c>
      <c r="N5351" s="2508">
        <v>12.0</v>
      </c>
      <c r="O5351" s="2508">
        <v>58.0</v>
      </c>
      <c r="P5351" s="2508">
        <v>0.8</v>
      </c>
    </row>
    <row r="5352">
      <c r="A5352" s="2505" t="s">
        <v>43</v>
      </c>
      <c r="B5352" s="2505" t="s">
        <v>783</v>
      </c>
      <c r="C5352" s="2506">
        <v>45530.625</v>
      </c>
      <c r="D5352" s="2506">
        <v>45533.583333333336</v>
      </c>
      <c r="E5352" s="2508">
        <v>71.0</v>
      </c>
      <c r="F5352" s="2508" t="s">
        <v>311</v>
      </c>
      <c r="G5352" s="2508">
        <v>4.0</v>
      </c>
      <c r="H5352" s="2508">
        <v>113.0</v>
      </c>
      <c r="I5352" s="2508">
        <v>365.0</v>
      </c>
      <c r="J5352" s="2508">
        <v>130.0</v>
      </c>
      <c r="K5352" s="2510">
        <v>44469.0</v>
      </c>
      <c r="L5352" s="2510">
        <v>1308.0</v>
      </c>
      <c r="M5352" s="2508">
        <v>120.0</v>
      </c>
      <c r="N5352" s="2508">
        <v>13.0</v>
      </c>
      <c r="O5352" s="2508">
        <v>34.0</v>
      </c>
      <c r="P5352" s="2508">
        <v>0.5</v>
      </c>
    </row>
    <row r="5353">
      <c r="A5353" s="2505" t="s">
        <v>42</v>
      </c>
      <c r="B5353" s="2505" t="s">
        <v>783</v>
      </c>
      <c r="C5353" s="2506">
        <v>45537.708333333336</v>
      </c>
      <c r="D5353" s="2506">
        <v>45540.666666666664</v>
      </c>
      <c r="E5353" s="2508">
        <v>71.0</v>
      </c>
      <c r="F5353" s="2508" t="s">
        <v>311</v>
      </c>
      <c r="G5353" s="2508">
        <v>3.0</v>
      </c>
      <c r="H5353" s="2508">
        <v>72.0</v>
      </c>
      <c r="I5353" s="2508">
        <v>534.0</v>
      </c>
      <c r="J5353" s="2508">
        <v>94.0</v>
      </c>
      <c r="K5353" s="2510">
        <v>123861.0</v>
      </c>
      <c r="L5353" s="2510">
        <v>1475.0</v>
      </c>
      <c r="M5353" s="2508">
        <v>122.0</v>
      </c>
      <c r="N5353" s="2508">
        <v>15.0</v>
      </c>
      <c r="O5353" s="2508">
        <v>84.0</v>
      </c>
      <c r="P5353" s="2508">
        <v>1.2</v>
      </c>
    </row>
    <row r="5354">
      <c r="A5354" s="2505" t="s">
        <v>41</v>
      </c>
      <c r="B5354" s="2505" t="s">
        <v>783</v>
      </c>
      <c r="C5354" s="2506">
        <v>45544.708333333336</v>
      </c>
      <c r="D5354" s="2506">
        <v>45547.583333333336</v>
      </c>
      <c r="E5354" s="2508">
        <v>69.0</v>
      </c>
      <c r="F5354" s="2508" t="s">
        <v>311</v>
      </c>
      <c r="G5354" s="2508">
        <v>4.0</v>
      </c>
      <c r="H5354" s="2508">
        <v>109.0</v>
      </c>
      <c r="I5354" s="2508">
        <v>416.0</v>
      </c>
      <c r="J5354" s="2508">
        <v>125.0</v>
      </c>
      <c r="K5354" s="2510">
        <v>57256.0</v>
      </c>
      <c r="L5354" s="2510">
        <v>1245.0</v>
      </c>
      <c r="M5354" s="2508">
        <v>132.0</v>
      </c>
      <c r="N5354" s="2508">
        <v>12.0</v>
      </c>
      <c r="O5354" s="2508">
        <v>46.0</v>
      </c>
      <c r="P5354" s="2508">
        <v>0.7</v>
      </c>
    </row>
    <row r="5355">
      <c r="A5355" s="2505" t="s">
        <v>40</v>
      </c>
      <c r="B5355" s="2505" t="s">
        <v>783</v>
      </c>
      <c r="C5355" s="2506">
        <v>45551.708333333336</v>
      </c>
      <c r="D5355" s="2506">
        <v>45554.583333333336</v>
      </c>
      <c r="E5355" s="2508">
        <v>69.0</v>
      </c>
      <c r="F5355" s="2508" t="s">
        <v>311</v>
      </c>
      <c r="G5355" s="2508">
        <v>3.0</v>
      </c>
      <c r="H5355" s="2508">
        <v>81.0</v>
      </c>
      <c r="I5355" s="2508">
        <v>503.0</v>
      </c>
      <c r="J5355" s="2508">
        <v>103.0</v>
      </c>
      <c r="K5355" s="2510">
        <v>75501.0</v>
      </c>
      <c r="L5355" s="2510">
        <v>1180.0</v>
      </c>
      <c r="M5355" s="2508">
        <v>126.0</v>
      </c>
      <c r="N5355" s="2508">
        <v>12.0</v>
      </c>
      <c r="O5355" s="2508">
        <v>64.0</v>
      </c>
      <c r="P5355" s="2508">
        <v>0.9</v>
      </c>
    </row>
    <row r="5356">
      <c r="A5356" s="2505" t="s">
        <v>39</v>
      </c>
      <c r="B5356" s="2505" t="s">
        <v>783</v>
      </c>
      <c r="C5356" s="2506">
        <v>45558.708333333336</v>
      </c>
      <c r="D5356" s="2506">
        <v>45561.583333333336</v>
      </c>
      <c r="E5356" s="2508">
        <v>69.0</v>
      </c>
      <c r="F5356" s="2508" t="s">
        <v>311</v>
      </c>
      <c r="G5356" s="2508">
        <v>4.0</v>
      </c>
      <c r="H5356" s="2508">
        <v>109.0</v>
      </c>
      <c r="I5356" s="2508">
        <v>417.0</v>
      </c>
      <c r="J5356" s="2508">
        <v>124.0</v>
      </c>
      <c r="K5356" s="2510">
        <v>59777.0</v>
      </c>
      <c r="L5356" s="2510">
        <v>1245.0</v>
      </c>
      <c r="M5356" s="2508">
        <v>132.0</v>
      </c>
      <c r="N5356" s="2508">
        <v>12.0</v>
      </c>
      <c r="O5356" s="2508">
        <v>48.0</v>
      </c>
      <c r="P5356" s="2508">
        <v>0.7</v>
      </c>
    </row>
    <row r="5357">
      <c r="A5357" s="2505" t="s">
        <v>38</v>
      </c>
      <c r="B5357" s="2505" t="s">
        <v>783</v>
      </c>
      <c r="C5357" s="2506">
        <v>45565.708333333336</v>
      </c>
      <c r="D5357" s="2506">
        <v>45568.583333333336</v>
      </c>
      <c r="E5357" s="2508">
        <v>69.0</v>
      </c>
      <c r="F5357" s="2508" t="s">
        <v>311</v>
      </c>
      <c r="G5357" s="2508">
        <v>3.0</v>
      </c>
      <c r="H5357" s="2508">
        <v>112.0</v>
      </c>
      <c r="I5357" s="2508">
        <v>398.0</v>
      </c>
      <c r="J5357" s="2508">
        <v>136.0</v>
      </c>
      <c r="K5357" s="2510">
        <v>45298.0</v>
      </c>
      <c r="L5357" s="2510">
        <v>2517.0</v>
      </c>
      <c r="M5357" s="2508">
        <v>83.0</v>
      </c>
      <c r="N5357" s="2508">
        <v>25.0</v>
      </c>
      <c r="O5357" s="2508">
        <v>18.0</v>
      </c>
      <c r="P5357" s="2508">
        <v>0.3</v>
      </c>
    </row>
    <row r="5358">
      <c r="A5358" s="2505" t="s">
        <v>37</v>
      </c>
      <c r="B5358" s="2505" t="s">
        <v>783</v>
      </c>
      <c r="C5358" s="2506">
        <v>45572.625</v>
      </c>
      <c r="D5358" s="2506">
        <v>45575.583333333336</v>
      </c>
      <c r="E5358" s="2508">
        <v>71.0</v>
      </c>
      <c r="F5358" s="2508" t="s">
        <v>311</v>
      </c>
      <c r="G5358" s="2508">
        <v>3.0</v>
      </c>
      <c r="H5358" s="2508">
        <v>134.0</v>
      </c>
      <c r="I5358" s="2508">
        <v>304.0</v>
      </c>
      <c r="J5358" s="2508">
        <v>150.0</v>
      </c>
      <c r="K5358" s="2510">
        <v>41292.0</v>
      </c>
      <c r="L5358" s="2510">
        <v>1529.0</v>
      </c>
      <c r="M5358" s="2508">
        <v>133.0</v>
      </c>
      <c r="N5358" s="2508">
        <v>15.0</v>
      </c>
      <c r="O5358" s="2508">
        <v>27.0</v>
      </c>
      <c r="P5358" s="2508">
        <v>0.4</v>
      </c>
    </row>
    <row r="5359">
      <c r="A5359" s="2505" t="s">
        <v>36</v>
      </c>
      <c r="B5359" s="2505" t="s">
        <v>783</v>
      </c>
      <c r="C5359" s="2506">
        <v>45579.625</v>
      </c>
      <c r="D5359" s="2506">
        <v>45582.583333333336</v>
      </c>
      <c r="E5359" s="2508">
        <v>71.0</v>
      </c>
      <c r="F5359" s="2508" t="s">
        <v>311</v>
      </c>
      <c r="G5359" s="2508">
        <v>2.0</v>
      </c>
      <c r="H5359" s="2508">
        <v>134.0</v>
      </c>
      <c r="I5359" s="2508">
        <v>273.0</v>
      </c>
      <c r="J5359" s="2508">
        <v>165.0</v>
      </c>
      <c r="K5359" s="2510">
        <v>32401.0</v>
      </c>
      <c r="L5359" s="2510">
        <v>1906.0</v>
      </c>
      <c r="M5359" s="2508">
        <v>116.0</v>
      </c>
      <c r="N5359" s="2508">
        <v>19.0</v>
      </c>
      <c r="O5359" s="2508">
        <v>17.0</v>
      </c>
      <c r="P5359" s="2508">
        <v>0.2</v>
      </c>
    </row>
    <row r="5360">
      <c r="A5360" s="2505" t="s">
        <v>35</v>
      </c>
      <c r="B5360" s="2505" t="s">
        <v>783</v>
      </c>
      <c r="C5360" s="2506">
        <v>45586.625</v>
      </c>
      <c r="D5360" s="2506">
        <v>45589.583333333336</v>
      </c>
      <c r="E5360" s="2508">
        <v>71.0</v>
      </c>
      <c r="F5360" s="2508" t="s">
        <v>311</v>
      </c>
      <c r="G5360" s="2508">
        <v>2.0</v>
      </c>
      <c r="H5360" s="2508">
        <v>155.0</v>
      </c>
      <c r="I5360" s="2508">
        <v>138.0</v>
      </c>
      <c r="J5360" s="2508">
        <v>161.0</v>
      </c>
      <c r="K5360" s="2510">
        <v>17131.0</v>
      </c>
      <c r="L5360" s="2510">
        <v>1318.0</v>
      </c>
      <c r="M5360" s="2508">
        <v>134.0</v>
      </c>
      <c r="N5360" s="2508">
        <v>12.0</v>
      </c>
      <c r="O5360" s="2508">
        <v>13.0</v>
      </c>
      <c r="P5360" s="2508">
        <v>0.2</v>
      </c>
    </row>
    <row r="5361">
      <c r="A5361" s="2505" t="s">
        <v>34</v>
      </c>
      <c r="B5361" s="2505" t="s">
        <v>783</v>
      </c>
      <c r="C5361" s="2506">
        <v>45593.583333333336</v>
      </c>
      <c r="D5361" s="2506">
        <v>45596.583333333336</v>
      </c>
      <c r="E5361" s="2508">
        <v>72.0</v>
      </c>
      <c r="F5361" s="2508" t="s">
        <v>311</v>
      </c>
      <c r="G5361" s="2508">
        <v>1.0</v>
      </c>
      <c r="H5361" s="2508">
        <v>102.0</v>
      </c>
      <c r="I5361" s="2508">
        <v>430.0</v>
      </c>
      <c r="J5361" s="2508">
        <v>133.0</v>
      </c>
      <c r="K5361" s="2510">
        <v>68752.0</v>
      </c>
      <c r="L5361" s="2510">
        <v>2371.0</v>
      </c>
      <c r="M5361" s="2508">
        <v>94.0</v>
      </c>
      <c r="N5361" s="2508">
        <v>22.0</v>
      </c>
      <c r="O5361" s="2508">
        <v>29.0</v>
      </c>
      <c r="P5361" s="2508">
        <v>0.4</v>
      </c>
    </row>
    <row r="5362">
      <c r="A5362" s="2505" t="s">
        <v>33</v>
      </c>
      <c r="B5362" s="2505" t="s">
        <v>783</v>
      </c>
      <c r="C5362" s="2506">
        <v>45600.583333333336</v>
      </c>
      <c r="D5362" s="2506">
        <v>45603.583333333336</v>
      </c>
      <c r="E5362" s="2508">
        <v>72.0</v>
      </c>
      <c r="F5362" s="2508" t="s">
        <v>311</v>
      </c>
      <c r="G5362" s="2508">
        <v>4.0</v>
      </c>
      <c r="H5362" s="2508">
        <v>76.0</v>
      </c>
      <c r="I5362" s="2508">
        <v>557.0</v>
      </c>
      <c r="J5362" s="2508">
        <v>116.0</v>
      </c>
      <c r="K5362" s="2510">
        <v>120931.0</v>
      </c>
      <c r="L5362" s="2510">
        <v>6365.0</v>
      </c>
      <c r="M5362" s="2508">
        <v>33.0</v>
      </c>
      <c r="N5362" s="2508">
        <v>60.0</v>
      </c>
      <c r="O5362" s="2508">
        <v>19.0</v>
      </c>
      <c r="P5362" s="2508">
        <v>0.3</v>
      </c>
    </row>
    <row r="5363">
      <c r="A5363" s="2505" t="s">
        <v>32</v>
      </c>
      <c r="B5363" s="2505" t="s">
        <v>783</v>
      </c>
      <c r="C5363" s="2506">
        <v>45607.583333333336</v>
      </c>
      <c r="D5363" s="2506">
        <v>45610.583333333336</v>
      </c>
      <c r="E5363" s="2508">
        <v>72.0</v>
      </c>
      <c r="F5363" s="2508" t="s">
        <v>311</v>
      </c>
      <c r="G5363" s="2508">
        <v>4.0</v>
      </c>
      <c r="H5363" s="2508">
        <v>80.0</v>
      </c>
      <c r="I5363" s="2508">
        <v>552.0</v>
      </c>
      <c r="J5363" s="2508">
        <v>105.0</v>
      </c>
      <c r="K5363" s="2510">
        <v>194540.0</v>
      </c>
      <c r="L5363" s="2510">
        <v>2344.0</v>
      </c>
      <c r="M5363" s="2508">
        <v>97.0</v>
      </c>
      <c r="N5363" s="2508">
        <v>22.0</v>
      </c>
      <c r="O5363" s="2508">
        <v>83.0</v>
      </c>
      <c r="P5363" s="2508">
        <v>1.2</v>
      </c>
    </row>
    <row r="5364">
      <c r="A5364" s="2505" t="s">
        <v>31</v>
      </c>
      <c r="B5364" s="2505" t="s">
        <v>783</v>
      </c>
      <c r="C5364" s="2506">
        <v>45614.583333333336</v>
      </c>
      <c r="D5364" s="2506">
        <v>45617.583333333336</v>
      </c>
      <c r="E5364" s="2508">
        <v>72.0</v>
      </c>
      <c r="F5364" s="2508" t="s">
        <v>311</v>
      </c>
      <c r="G5364" s="2508">
        <v>4.0</v>
      </c>
      <c r="H5364" s="2508">
        <v>22.0</v>
      </c>
      <c r="I5364" s="2508">
        <v>817.0</v>
      </c>
      <c r="J5364" s="2508">
        <v>43.0</v>
      </c>
      <c r="K5364" s="2510">
        <v>668329.0</v>
      </c>
      <c r="L5364" s="2510">
        <v>10443.0</v>
      </c>
      <c r="M5364" s="2508">
        <v>24.0</v>
      </c>
      <c r="N5364" s="2508">
        <v>98.0</v>
      </c>
      <c r="O5364" s="2508">
        <v>64.0</v>
      </c>
      <c r="P5364" s="2508">
        <v>0.9</v>
      </c>
    </row>
    <row r="5365">
      <c r="A5365" s="2505" t="s">
        <v>30</v>
      </c>
      <c r="B5365" s="2505" t="s">
        <v>783</v>
      </c>
      <c r="C5365" s="2506">
        <v>45621.583333333336</v>
      </c>
      <c r="D5365" s="2506">
        <v>45624.583333333336</v>
      </c>
      <c r="E5365" s="2508">
        <v>72.0</v>
      </c>
      <c r="F5365" s="2508" t="s">
        <v>311</v>
      </c>
      <c r="G5365" s="2508">
        <v>8.0</v>
      </c>
      <c r="H5365" s="2508">
        <v>42.0</v>
      </c>
      <c r="I5365" s="2508">
        <v>716.0</v>
      </c>
      <c r="J5365" s="2508">
        <v>85.0</v>
      </c>
      <c r="K5365" s="2510">
        <v>210083.0</v>
      </c>
      <c r="L5365" s="2510">
        <v>9549.0</v>
      </c>
      <c r="M5365" s="2508">
        <v>23.0</v>
      </c>
      <c r="N5365" s="2508">
        <v>90.0</v>
      </c>
      <c r="O5365" s="2508">
        <v>22.0</v>
      </c>
      <c r="P5365" s="2508">
        <v>0.3</v>
      </c>
    </row>
    <row r="5366">
      <c r="A5366" s="2505" t="s">
        <v>29</v>
      </c>
      <c r="B5366" s="2505" t="s">
        <v>783</v>
      </c>
      <c r="C5366" s="2506">
        <v>45628.583333333336</v>
      </c>
      <c r="D5366" s="2506">
        <v>45631.583333333336</v>
      </c>
      <c r="E5366" s="2508">
        <v>72.0</v>
      </c>
      <c r="F5366" s="2508" t="s">
        <v>311</v>
      </c>
      <c r="G5366" s="2508">
        <v>6.0</v>
      </c>
      <c r="H5366" s="2508">
        <v>29.0</v>
      </c>
      <c r="I5366" s="2508">
        <v>822.0</v>
      </c>
      <c r="J5366" s="2508">
        <v>53.0</v>
      </c>
      <c r="K5366" s="2510">
        <v>414100.0</v>
      </c>
      <c r="L5366" s="2510">
        <v>8120.0</v>
      </c>
      <c r="M5366" s="2508">
        <v>29.0</v>
      </c>
      <c r="N5366" s="2508">
        <v>76.0</v>
      </c>
      <c r="O5366" s="2508">
        <v>51.0</v>
      </c>
      <c r="P5366" s="2508">
        <v>0.7</v>
      </c>
    </row>
    <row r="5367">
      <c r="A5367" s="2505" t="s">
        <v>28</v>
      </c>
      <c r="B5367" s="2505" t="s">
        <v>783</v>
      </c>
      <c r="C5367" s="2506">
        <v>45635.583333333336</v>
      </c>
      <c r="D5367" s="2506">
        <v>45638.583333333336</v>
      </c>
      <c r="E5367" s="2508">
        <v>72.0</v>
      </c>
      <c r="F5367" s="2508" t="s">
        <v>311</v>
      </c>
      <c r="G5367" s="2508">
        <v>6.0</v>
      </c>
      <c r="H5367" s="2508">
        <v>55.0</v>
      </c>
      <c r="I5367" s="2508">
        <v>652.0</v>
      </c>
      <c r="J5367" s="2508">
        <v>104.0</v>
      </c>
      <c r="K5367" s="2510">
        <v>161317.0</v>
      </c>
      <c r="L5367" s="2510">
        <v>7014.0</v>
      </c>
      <c r="M5367" s="2508">
        <v>32.0</v>
      </c>
      <c r="N5367" s="2508">
        <v>66.0</v>
      </c>
      <c r="O5367" s="2508">
        <v>23.0</v>
      </c>
      <c r="P5367" s="2508">
        <v>0.3</v>
      </c>
    </row>
    <row r="5368">
      <c r="A5368" s="2505" t="s">
        <v>27</v>
      </c>
      <c r="B5368" s="2505" t="s">
        <v>783</v>
      </c>
      <c r="C5368" s="2506">
        <v>45642.583333333336</v>
      </c>
      <c r="D5368" s="2506">
        <v>45645.583333333336</v>
      </c>
      <c r="E5368" s="2508">
        <v>72.0</v>
      </c>
      <c r="F5368" s="2508" t="s">
        <v>311</v>
      </c>
      <c r="G5368" s="2508">
        <v>5.0</v>
      </c>
      <c r="H5368" s="2508">
        <v>61.0</v>
      </c>
      <c r="I5368" s="2508">
        <v>633.0</v>
      </c>
      <c r="J5368" s="2508">
        <v>90.0</v>
      </c>
      <c r="K5368" s="2510">
        <v>197362.0</v>
      </c>
      <c r="L5368" s="2510">
        <v>4199.0</v>
      </c>
      <c r="M5368" s="2508">
        <v>66.0</v>
      </c>
      <c r="N5368" s="2508">
        <v>39.0</v>
      </c>
      <c r="O5368" s="2508">
        <v>47.0</v>
      </c>
      <c r="P5368" s="2508">
        <v>0.7</v>
      </c>
    </row>
    <row r="5369">
      <c r="A5369" s="2505" t="s">
        <v>26</v>
      </c>
      <c r="B5369" s="2505" t="s">
        <v>783</v>
      </c>
      <c r="C5369" s="2506">
        <v>45649.583333333336</v>
      </c>
      <c r="D5369" s="2506">
        <v>45652.583333333336</v>
      </c>
      <c r="E5369" s="2508">
        <v>72.0</v>
      </c>
      <c r="F5369" s="2508" t="s">
        <v>311</v>
      </c>
      <c r="G5369" s="2508">
        <v>5.0</v>
      </c>
      <c r="H5369" s="2508">
        <v>17.0</v>
      </c>
      <c r="I5369" s="2508">
        <v>797.0</v>
      </c>
      <c r="J5369" s="2508">
        <v>38.0</v>
      </c>
      <c r="K5369" s="2510">
        <v>433655.0</v>
      </c>
      <c r="L5369" s="2510">
        <v>7744.0</v>
      </c>
      <c r="M5369" s="2508">
        <v>34.0</v>
      </c>
      <c r="N5369" s="2508">
        <v>73.0</v>
      </c>
      <c r="O5369" s="2508">
        <v>56.0</v>
      </c>
      <c r="P5369" s="2508">
        <v>0.8</v>
      </c>
    </row>
    <row r="5370">
      <c r="A5370" s="2505" t="s">
        <v>25</v>
      </c>
      <c r="B5370" s="2505" t="s">
        <v>783</v>
      </c>
      <c r="C5370" s="2506">
        <v>45656.583333333336</v>
      </c>
      <c r="D5370" s="2506">
        <v>45659.583333333336</v>
      </c>
      <c r="E5370" s="2508">
        <v>72.0</v>
      </c>
      <c r="F5370" s="2508" t="s">
        <v>311</v>
      </c>
      <c r="G5370" s="2508">
        <v>6.0</v>
      </c>
      <c r="H5370" s="2508">
        <v>31.0</v>
      </c>
      <c r="I5370" s="2508">
        <v>754.0</v>
      </c>
      <c r="J5370" s="2508">
        <v>60.0</v>
      </c>
      <c r="K5370" s="2510">
        <v>246180.0</v>
      </c>
      <c r="L5370" s="2510">
        <v>6004.0</v>
      </c>
      <c r="M5370" s="2508">
        <v>42.0</v>
      </c>
      <c r="N5370" s="2508">
        <v>56.0</v>
      </c>
      <c r="O5370" s="2508">
        <v>41.0</v>
      </c>
      <c r="P5370" s="2508">
        <v>0.6</v>
      </c>
    </row>
    <row r="5371">
      <c r="A5371" s="2505" t="s">
        <v>24</v>
      </c>
      <c r="B5371" s="2505" t="s">
        <v>783</v>
      </c>
      <c r="C5371" s="2506">
        <v>45663.583333333336</v>
      </c>
      <c r="D5371" s="2506">
        <v>45666.583333333336</v>
      </c>
      <c r="E5371" s="2508">
        <v>72.0</v>
      </c>
      <c r="F5371" s="2508" t="s">
        <v>311</v>
      </c>
      <c r="G5371" s="2508">
        <v>6.0</v>
      </c>
      <c r="H5371" s="2508">
        <v>44.0</v>
      </c>
      <c r="I5371" s="2508">
        <v>696.0</v>
      </c>
      <c r="J5371" s="2508">
        <v>77.0</v>
      </c>
      <c r="K5371" s="2510">
        <v>234948.0</v>
      </c>
      <c r="L5371" s="2510">
        <v>4699.0</v>
      </c>
      <c r="M5371" s="2508">
        <v>53.0</v>
      </c>
      <c r="N5371" s="2508">
        <v>44.0</v>
      </c>
      <c r="O5371" s="2508">
        <v>50.0</v>
      </c>
      <c r="P5371" s="2508">
        <v>0.7</v>
      </c>
    </row>
    <row r="5372">
      <c r="A5372" s="2505" t="s">
        <v>23</v>
      </c>
      <c r="B5372" s="2505" t="s">
        <v>783</v>
      </c>
      <c r="C5372" s="2506">
        <v>45670.583333333336</v>
      </c>
      <c r="D5372" s="2506">
        <v>45673.583333333336</v>
      </c>
      <c r="E5372" s="2508">
        <v>72.0</v>
      </c>
      <c r="F5372" s="2508" t="s">
        <v>311</v>
      </c>
      <c r="G5372" s="2508">
        <v>7.0</v>
      </c>
      <c r="H5372" s="2508">
        <v>43.0</v>
      </c>
      <c r="I5372" s="2508">
        <v>700.0</v>
      </c>
      <c r="J5372" s="2508">
        <v>76.0</v>
      </c>
      <c r="K5372" s="2510">
        <v>209979.0</v>
      </c>
      <c r="L5372" s="2510">
        <v>4565.0</v>
      </c>
      <c r="M5372" s="2508">
        <v>47.0</v>
      </c>
      <c r="N5372" s="2508">
        <v>43.0</v>
      </c>
      <c r="O5372" s="2508">
        <v>46.0</v>
      </c>
      <c r="P5372" s="2508">
        <v>0.6</v>
      </c>
    </row>
    <row r="5373">
      <c r="A5373" s="2505" t="s">
        <v>22</v>
      </c>
      <c r="B5373" s="2505" t="s">
        <v>783</v>
      </c>
      <c r="C5373" s="2506">
        <v>45677.583333333336</v>
      </c>
      <c r="D5373" s="2506">
        <v>45680.583333333336</v>
      </c>
      <c r="E5373" s="2508">
        <v>72.0</v>
      </c>
      <c r="F5373" s="2508" t="s">
        <v>311</v>
      </c>
      <c r="G5373" s="2508">
        <v>6.0</v>
      </c>
      <c r="H5373" s="2508">
        <v>52.0</v>
      </c>
      <c r="I5373" s="2508">
        <v>682.0</v>
      </c>
      <c r="J5373" s="2508">
        <v>90.0</v>
      </c>
      <c r="K5373" s="2510">
        <v>246920.0</v>
      </c>
      <c r="L5373" s="2510">
        <v>7482.0</v>
      </c>
      <c r="M5373" s="2508">
        <v>47.0</v>
      </c>
      <c r="N5373" s="2508">
        <v>70.0</v>
      </c>
      <c r="O5373" s="2508">
        <v>33.0</v>
      </c>
      <c r="P5373" s="2508">
        <v>0.5</v>
      </c>
    </row>
    <row r="5374">
      <c r="A5374" s="2505" t="s">
        <v>21</v>
      </c>
      <c r="B5374" s="2505" t="s">
        <v>783</v>
      </c>
      <c r="C5374" s="2506">
        <v>45684.583333333336</v>
      </c>
      <c r="D5374" s="2506">
        <v>45687.583333333336</v>
      </c>
      <c r="E5374" s="2508">
        <v>72.0</v>
      </c>
      <c r="F5374" s="2508" t="s">
        <v>311</v>
      </c>
      <c r="G5374" s="2508">
        <v>5.0</v>
      </c>
      <c r="H5374" s="2508">
        <v>64.0</v>
      </c>
      <c r="I5374" s="2508">
        <v>615.0</v>
      </c>
      <c r="J5374" s="2508">
        <v>101.0</v>
      </c>
      <c r="K5374" s="2510">
        <v>163110.0</v>
      </c>
      <c r="L5374" s="2510">
        <v>4797.0</v>
      </c>
      <c r="M5374" s="2508">
        <v>64.0</v>
      </c>
      <c r="N5374" s="2508">
        <v>45.0</v>
      </c>
      <c r="O5374" s="2508">
        <v>34.0</v>
      </c>
      <c r="P5374" s="2508">
        <v>0.5</v>
      </c>
    </row>
    <row r="5375">
      <c r="A5375" s="2505" t="s">
        <v>20</v>
      </c>
      <c r="B5375" s="2505" t="s">
        <v>783</v>
      </c>
      <c r="C5375" s="2506">
        <v>45691.583333333336</v>
      </c>
      <c r="D5375" s="2506">
        <v>45694.583333333336</v>
      </c>
      <c r="E5375" s="2508">
        <v>72.0</v>
      </c>
      <c r="F5375" s="2508" t="s">
        <v>311</v>
      </c>
      <c r="G5375" s="2508">
        <v>4.0</v>
      </c>
      <c r="H5375" s="2508">
        <v>53.0</v>
      </c>
      <c r="I5375" s="2508">
        <v>665.0</v>
      </c>
      <c r="J5375" s="2508">
        <v>95.0</v>
      </c>
      <c r="K5375" s="2510">
        <v>175633.0</v>
      </c>
      <c r="L5375" s="2510">
        <v>8363.0</v>
      </c>
      <c r="M5375" s="2508">
        <v>38.0</v>
      </c>
      <c r="N5375" s="2508">
        <v>79.0</v>
      </c>
      <c r="O5375" s="2508">
        <v>21.0</v>
      </c>
      <c r="P5375" s="2508">
        <v>0.3</v>
      </c>
    </row>
    <row r="5376">
      <c r="A5376" s="2505" t="s">
        <v>19</v>
      </c>
      <c r="B5376" s="2505" t="s">
        <v>783</v>
      </c>
      <c r="C5376" s="2506">
        <v>45698.583333333336</v>
      </c>
      <c r="D5376" s="2506">
        <v>45701.583333333336</v>
      </c>
      <c r="E5376" s="2508">
        <v>72.0</v>
      </c>
      <c r="F5376" s="2508" t="s">
        <v>311</v>
      </c>
      <c r="G5376" s="2508">
        <v>5.0</v>
      </c>
      <c r="H5376" s="2508">
        <v>51.0</v>
      </c>
      <c r="I5376" s="2508">
        <v>645.0</v>
      </c>
      <c r="J5376" s="2508">
        <v>78.0</v>
      </c>
      <c r="K5376" s="2510">
        <v>191541.0</v>
      </c>
      <c r="L5376" s="2510">
        <v>4353.0</v>
      </c>
      <c r="M5376" s="2508">
        <v>63.0</v>
      </c>
      <c r="N5376" s="2508">
        <v>41.0</v>
      </c>
      <c r="O5376" s="2508">
        <v>44.0</v>
      </c>
      <c r="P5376" s="2508">
        <v>0.6</v>
      </c>
    </row>
    <row r="5377">
      <c r="A5377" s="2505" t="s">
        <v>18</v>
      </c>
      <c r="B5377" s="2505" t="s">
        <v>783</v>
      </c>
      <c r="C5377" s="2506">
        <v>45705.583333333336</v>
      </c>
      <c r="D5377" s="2506">
        <v>45708.583333333336</v>
      </c>
      <c r="E5377" s="2508">
        <v>72.0</v>
      </c>
      <c r="F5377" s="2508" t="s">
        <v>311</v>
      </c>
      <c r="G5377" s="2508">
        <v>5.0</v>
      </c>
      <c r="H5377" s="2508">
        <v>56.0</v>
      </c>
      <c r="I5377" s="2508">
        <v>622.0</v>
      </c>
      <c r="J5377" s="2508">
        <v>80.0</v>
      </c>
      <c r="K5377" s="2510">
        <v>214145.0</v>
      </c>
      <c r="L5377" s="2510">
        <v>4283.0</v>
      </c>
      <c r="M5377" s="2508">
        <v>74.0</v>
      </c>
      <c r="N5377" s="2508">
        <v>40.0</v>
      </c>
      <c r="O5377" s="2508">
        <v>50.0</v>
      </c>
      <c r="P5377" s="2508">
        <v>0.7</v>
      </c>
    </row>
    <row r="5378">
      <c r="A5378" s="2505" t="s">
        <v>17</v>
      </c>
      <c r="B5378" s="2505" t="s">
        <v>783</v>
      </c>
      <c r="C5378" s="2506">
        <v>45712.583333333336</v>
      </c>
      <c r="D5378" s="2506">
        <v>45715.583333333336</v>
      </c>
      <c r="E5378" s="2508">
        <v>72.0</v>
      </c>
      <c r="F5378" s="2508" t="s">
        <v>311</v>
      </c>
      <c r="G5378" s="2508">
        <v>5.0</v>
      </c>
      <c r="H5378" s="2508">
        <v>69.0</v>
      </c>
      <c r="I5378" s="2508">
        <v>575.0</v>
      </c>
      <c r="J5378" s="2508">
        <v>104.0</v>
      </c>
      <c r="K5378" s="2510">
        <v>121753.0</v>
      </c>
      <c r="L5378" s="2510">
        <v>4509.0</v>
      </c>
      <c r="M5378" s="2508">
        <v>63.0</v>
      </c>
      <c r="N5378" s="2508">
        <v>42.0</v>
      </c>
      <c r="O5378" s="2508">
        <v>27.0</v>
      </c>
      <c r="P5378" s="2508">
        <v>0.4</v>
      </c>
    </row>
    <row r="5379">
      <c r="A5379" s="2505" t="s">
        <v>16</v>
      </c>
      <c r="B5379" s="2505" t="s">
        <v>783</v>
      </c>
      <c r="C5379" s="2506">
        <v>45719.583333333336</v>
      </c>
      <c r="D5379" s="2506">
        <v>45722.583333333336</v>
      </c>
      <c r="E5379" s="2508">
        <v>72.0</v>
      </c>
      <c r="F5379" s="2508" t="s">
        <v>311</v>
      </c>
      <c r="G5379" s="2508">
        <v>5.0</v>
      </c>
      <c r="H5379" s="2508">
        <v>37.0</v>
      </c>
      <c r="I5379" s="2508">
        <v>736.0</v>
      </c>
      <c r="J5379" s="2508">
        <v>65.0</v>
      </c>
      <c r="K5379" s="2510">
        <v>255285.0</v>
      </c>
      <c r="L5379" s="2510">
        <v>4559.0</v>
      </c>
      <c r="M5379" s="2508">
        <v>48.0</v>
      </c>
      <c r="N5379" s="2508">
        <v>43.0</v>
      </c>
      <c r="O5379" s="2508">
        <v>56.0</v>
      </c>
      <c r="P5379" s="2508">
        <v>0.8</v>
      </c>
    </row>
    <row r="5380">
      <c r="A5380" s="2505" t="s">
        <v>782</v>
      </c>
      <c r="B5380" s="2505" t="s">
        <v>783</v>
      </c>
      <c r="C5380" s="2506">
        <v>45502.625</v>
      </c>
      <c r="D5380" s="2506">
        <v>45505.583333333336</v>
      </c>
      <c r="E5380" s="2508">
        <v>71.0</v>
      </c>
      <c r="F5380" s="2508" t="s">
        <v>616</v>
      </c>
      <c r="G5380" s="2508">
        <v>3.0</v>
      </c>
      <c r="H5380" s="2508">
        <v>145.0</v>
      </c>
      <c r="I5380" s="2508">
        <v>193.0</v>
      </c>
      <c r="J5380" s="2508">
        <v>153.0</v>
      </c>
      <c r="K5380" s="2510">
        <v>17417.0</v>
      </c>
      <c r="L5380" s="2510">
        <v>8709.0</v>
      </c>
      <c r="M5380" s="2508">
        <v>113.0</v>
      </c>
      <c r="N5380" s="2508">
        <v>15.0</v>
      </c>
      <c r="O5380" s="2508">
        <v>2.0</v>
      </c>
      <c r="P5380" s="2508">
        <v>0.0</v>
      </c>
    </row>
    <row r="5381">
      <c r="A5381" s="2505" t="s">
        <v>46</v>
      </c>
      <c r="B5381" s="2505" t="s">
        <v>783</v>
      </c>
      <c r="C5381" s="2506">
        <v>45509.625</v>
      </c>
      <c r="D5381" s="2506">
        <v>45512.583333333336</v>
      </c>
      <c r="E5381" s="2508">
        <v>71.0</v>
      </c>
      <c r="F5381" s="2508" t="s">
        <v>616</v>
      </c>
      <c r="G5381" s="2508">
        <v>2.0</v>
      </c>
      <c r="H5381" s="2508">
        <v>84.0</v>
      </c>
      <c r="I5381" s="2508">
        <v>495.0</v>
      </c>
      <c r="J5381" s="2508">
        <v>69.0</v>
      </c>
      <c r="K5381" s="2510">
        <v>148036.0</v>
      </c>
      <c r="L5381" s="2510">
        <v>9869.0</v>
      </c>
      <c r="M5381" s="2508">
        <v>114.0</v>
      </c>
      <c r="N5381" s="2508">
        <v>15.0</v>
      </c>
      <c r="O5381" s="2508">
        <v>15.0</v>
      </c>
      <c r="P5381" s="2508">
        <v>0.2</v>
      </c>
    </row>
    <row r="5382">
      <c r="A5382" s="2505" t="s">
        <v>45</v>
      </c>
      <c r="B5382" s="2505" t="s">
        <v>783</v>
      </c>
      <c r="C5382" s="2506">
        <v>45516.625</v>
      </c>
      <c r="D5382" s="2506">
        <v>45519.583333333336</v>
      </c>
      <c r="E5382" s="2508">
        <v>71.0</v>
      </c>
      <c r="F5382" s="2508" t="s">
        <v>616</v>
      </c>
      <c r="G5382" s="2508">
        <v>4.0</v>
      </c>
      <c r="H5382" s="2508">
        <v>130.0</v>
      </c>
      <c r="I5382" s="2508">
        <v>281.0</v>
      </c>
      <c r="J5382" s="2508">
        <v>119.0</v>
      </c>
      <c r="K5382" s="2510">
        <v>48032.0</v>
      </c>
      <c r="L5382" s="2510">
        <v>9606.0</v>
      </c>
      <c r="M5382" s="2508">
        <v>104.0</v>
      </c>
      <c r="N5382" s="2508">
        <v>15.0</v>
      </c>
      <c r="O5382" s="2508">
        <v>5.0</v>
      </c>
      <c r="P5382" s="2508">
        <v>0.1</v>
      </c>
    </row>
    <row r="5383">
      <c r="A5383" s="2505" t="s">
        <v>44</v>
      </c>
      <c r="B5383" s="2505" t="s">
        <v>783</v>
      </c>
      <c r="C5383" s="2506">
        <v>45523.625</v>
      </c>
      <c r="D5383" s="2506">
        <v>45526.583333333336</v>
      </c>
      <c r="E5383" s="2508">
        <v>71.0</v>
      </c>
      <c r="F5383" s="2508" t="s">
        <v>616</v>
      </c>
      <c r="G5383" s="2508">
        <v>3.0</v>
      </c>
      <c r="H5383" s="2508">
        <v>109.0</v>
      </c>
      <c r="I5383" s="2508">
        <v>382.0</v>
      </c>
      <c r="J5383" s="2508">
        <v>99.0</v>
      </c>
      <c r="K5383" s="2510">
        <v>90838.0</v>
      </c>
      <c r="L5383" s="2510">
        <v>12977.0</v>
      </c>
      <c r="M5383" s="2508">
        <v>91.0</v>
      </c>
      <c r="N5383" s="2508">
        <v>20.0</v>
      </c>
      <c r="O5383" s="2508">
        <v>7.0</v>
      </c>
      <c r="P5383" s="2508">
        <v>0.1</v>
      </c>
    </row>
    <row r="5384">
      <c r="A5384" s="2505" t="s">
        <v>43</v>
      </c>
      <c r="B5384" s="2505" t="s">
        <v>783</v>
      </c>
      <c r="C5384" s="2506">
        <v>45530.625</v>
      </c>
      <c r="D5384" s="2506">
        <v>45533.583333333336</v>
      </c>
      <c r="E5384" s="2508">
        <v>71.0</v>
      </c>
      <c r="F5384" s="2508" t="s">
        <v>616</v>
      </c>
      <c r="G5384" s="2508">
        <v>3.0</v>
      </c>
      <c r="H5384" s="2508">
        <v>92.0</v>
      </c>
      <c r="I5384" s="2508">
        <v>448.0</v>
      </c>
      <c r="J5384" s="2508">
        <v>92.0</v>
      </c>
      <c r="K5384" s="2510">
        <v>102889.0</v>
      </c>
      <c r="L5384" s="2510">
        <v>20578.0</v>
      </c>
      <c r="M5384" s="2508">
        <v>60.0</v>
      </c>
      <c r="N5384" s="2508">
        <v>32.0</v>
      </c>
      <c r="O5384" s="2508">
        <v>5.0</v>
      </c>
      <c r="P5384" s="2508">
        <v>0.1</v>
      </c>
    </row>
    <row r="5385">
      <c r="A5385" s="2505" t="s">
        <v>42</v>
      </c>
      <c r="B5385" s="2505" t="s">
        <v>783</v>
      </c>
      <c r="C5385" s="2506">
        <v>45537.708333333336</v>
      </c>
      <c r="D5385" s="2506">
        <v>45540.666666666664</v>
      </c>
      <c r="E5385" s="2508">
        <v>71.0</v>
      </c>
      <c r="F5385" s="2508" t="s">
        <v>616</v>
      </c>
      <c r="G5385" s="2508">
        <v>3.0</v>
      </c>
      <c r="H5385" s="2508">
        <v>148.0</v>
      </c>
      <c r="I5385" s="2508">
        <v>204.0</v>
      </c>
      <c r="J5385" s="2508">
        <v>135.0</v>
      </c>
      <c r="K5385" s="2510">
        <v>53666.0</v>
      </c>
      <c r="L5385" s="2510">
        <v>7667.0</v>
      </c>
      <c r="M5385" s="2508">
        <v>138.0</v>
      </c>
      <c r="N5385" s="2508">
        <v>12.0</v>
      </c>
      <c r="O5385" s="2508">
        <v>7.0</v>
      </c>
      <c r="P5385" s="2508">
        <v>0.1</v>
      </c>
    </row>
    <row r="5386">
      <c r="A5386" s="2505" t="s">
        <v>41</v>
      </c>
      <c r="B5386" s="2505" t="s">
        <v>783</v>
      </c>
      <c r="C5386" s="2506">
        <v>45544.708333333336</v>
      </c>
      <c r="D5386" s="2506">
        <v>45547.583333333336</v>
      </c>
      <c r="E5386" s="2508">
        <v>69.0</v>
      </c>
      <c r="F5386" s="2508" t="s">
        <v>616</v>
      </c>
      <c r="G5386" s="2508">
        <v>3.0</v>
      </c>
      <c r="H5386" s="2508">
        <v>130.0</v>
      </c>
      <c r="I5386" s="2508">
        <v>295.0</v>
      </c>
      <c r="J5386" s="2508">
        <v>116.0</v>
      </c>
      <c r="K5386" s="2510">
        <v>66181.0</v>
      </c>
      <c r="L5386" s="2510">
        <v>8273.0</v>
      </c>
      <c r="M5386" s="2508">
        <v>127.0</v>
      </c>
      <c r="N5386" s="2508">
        <v>13.0</v>
      </c>
      <c r="O5386" s="2508">
        <v>8.0</v>
      </c>
      <c r="P5386" s="2508">
        <v>0.1</v>
      </c>
    </row>
    <row r="5387">
      <c r="A5387" s="2505" t="s">
        <v>40</v>
      </c>
      <c r="B5387" s="2505" t="s">
        <v>783</v>
      </c>
      <c r="C5387" s="2506">
        <v>45551.708333333336</v>
      </c>
      <c r="D5387" s="2506">
        <v>45554.583333333336</v>
      </c>
      <c r="E5387" s="2508">
        <v>69.0</v>
      </c>
      <c r="F5387" s="2508" t="s">
        <v>616</v>
      </c>
      <c r="G5387" s="2508">
        <v>3.0</v>
      </c>
      <c r="H5387" s="2508">
        <v>80.0</v>
      </c>
      <c r="I5387" s="2508">
        <v>504.0</v>
      </c>
      <c r="J5387" s="2508">
        <v>85.0</v>
      </c>
      <c r="K5387" s="2510">
        <v>120933.0</v>
      </c>
      <c r="L5387" s="2510">
        <v>15117.0</v>
      </c>
      <c r="M5387" s="2508">
        <v>76.0</v>
      </c>
      <c r="N5387" s="2508">
        <v>23.0</v>
      </c>
      <c r="O5387" s="2508">
        <v>8.0</v>
      </c>
      <c r="P5387" s="2508">
        <v>0.1</v>
      </c>
    </row>
    <row r="5388">
      <c r="A5388" s="2505" t="s">
        <v>39</v>
      </c>
      <c r="B5388" s="2505" t="s">
        <v>783</v>
      </c>
      <c r="C5388" s="2506">
        <v>45558.708333333336</v>
      </c>
      <c r="D5388" s="2506">
        <v>45561.583333333336</v>
      </c>
      <c r="E5388" s="2508">
        <v>69.0</v>
      </c>
      <c r="F5388" s="2508" t="s">
        <v>616</v>
      </c>
      <c r="G5388" s="2508">
        <v>5.0</v>
      </c>
      <c r="H5388" s="2508">
        <v>84.0</v>
      </c>
      <c r="I5388" s="2508">
        <v>529.0</v>
      </c>
      <c r="J5388" s="2508">
        <v>75.0</v>
      </c>
      <c r="K5388" s="2510">
        <v>173855.0</v>
      </c>
      <c r="L5388" s="2510">
        <v>17386.0</v>
      </c>
      <c r="M5388" s="2508">
        <v>85.0</v>
      </c>
      <c r="N5388" s="2508">
        <v>27.0</v>
      </c>
      <c r="O5388" s="2508">
        <v>10.0</v>
      </c>
      <c r="P5388" s="2508">
        <v>0.1</v>
      </c>
    </row>
    <row r="5389">
      <c r="A5389" s="2505" t="s">
        <v>38</v>
      </c>
      <c r="B5389" s="2505" t="s">
        <v>783</v>
      </c>
      <c r="C5389" s="2506">
        <v>45565.708333333336</v>
      </c>
      <c r="D5389" s="2506">
        <v>45568.583333333336</v>
      </c>
      <c r="E5389" s="2508">
        <v>69.0</v>
      </c>
      <c r="F5389" s="2508" t="s">
        <v>616</v>
      </c>
      <c r="G5389" s="2508">
        <v>4.0</v>
      </c>
      <c r="H5389" s="2508">
        <v>111.0</v>
      </c>
      <c r="I5389" s="2508">
        <v>399.0</v>
      </c>
      <c r="J5389" s="2508">
        <v>101.0</v>
      </c>
      <c r="K5389" s="2510">
        <v>108131.0</v>
      </c>
      <c r="L5389" s="2510">
        <v>13516.0</v>
      </c>
      <c r="M5389" s="2508">
        <v>100.0</v>
      </c>
      <c r="N5389" s="2508">
        <v>21.0</v>
      </c>
      <c r="O5389" s="2508">
        <v>8.0</v>
      </c>
      <c r="P5389" s="2508">
        <v>0.1</v>
      </c>
    </row>
    <row r="5390">
      <c r="A5390" s="2505" t="s">
        <v>37</v>
      </c>
      <c r="B5390" s="2505" t="s">
        <v>783</v>
      </c>
      <c r="C5390" s="2506">
        <v>45572.625</v>
      </c>
      <c r="D5390" s="2506">
        <v>45575.583333333336</v>
      </c>
      <c r="E5390" s="2508">
        <v>71.0</v>
      </c>
      <c r="F5390" s="2508" t="s">
        <v>616</v>
      </c>
      <c r="G5390" s="2508">
        <v>4.0</v>
      </c>
      <c r="H5390" s="2508">
        <v>167.0</v>
      </c>
      <c r="I5390" s="2508">
        <v>120.0</v>
      </c>
      <c r="J5390" s="2508">
        <v>163.0</v>
      </c>
      <c r="K5390" s="2510">
        <v>29369.0</v>
      </c>
      <c r="L5390" s="2510">
        <v>4895.0</v>
      </c>
      <c r="M5390" s="2508">
        <v>166.0</v>
      </c>
      <c r="N5390" s="2508">
        <v>8.0</v>
      </c>
      <c r="O5390" s="2508">
        <v>6.0</v>
      </c>
      <c r="P5390" s="2508">
        <v>0.1</v>
      </c>
    </row>
    <row r="5391">
      <c r="A5391" s="2505" t="s">
        <v>36</v>
      </c>
      <c r="B5391" s="2505" t="s">
        <v>783</v>
      </c>
      <c r="C5391" s="2506">
        <v>45579.625</v>
      </c>
      <c r="D5391" s="2506">
        <v>45582.583333333336</v>
      </c>
      <c r="E5391" s="2508">
        <v>71.0</v>
      </c>
      <c r="F5391" s="2508" t="s">
        <v>616</v>
      </c>
      <c r="G5391" s="2508">
        <v>2.0</v>
      </c>
      <c r="H5391" s="2508">
        <v>168.0</v>
      </c>
      <c r="I5391" s="2508">
        <v>133.0</v>
      </c>
      <c r="J5391" s="2508">
        <v>154.0</v>
      </c>
      <c r="K5391" s="2510">
        <v>42288.0</v>
      </c>
      <c r="L5391" s="2510">
        <v>5286.0</v>
      </c>
      <c r="M5391" s="2508">
        <v>164.0</v>
      </c>
      <c r="N5391" s="2508">
        <v>8.0</v>
      </c>
      <c r="O5391" s="2508">
        <v>8.0</v>
      </c>
      <c r="P5391" s="2508">
        <v>0.1</v>
      </c>
    </row>
    <row r="5392">
      <c r="A5392" s="2505" t="s">
        <v>35</v>
      </c>
      <c r="B5392" s="2505" t="s">
        <v>783</v>
      </c>
      <c r="C5392" s="2506">
        <v>45586.625</v>
      </c>
      <c r="D5392" s="2506">
        <v>45589.583333333336</v>
      </c>
      <c r="E5392" s="2508">
        <v>71.0</v>
      </c>
      <c r="F5392" s="2508" t="s">
        <v>616</v>
      </c>
      <c r="G5392" s="2508">
        <v>1.0</v>
      </c>
      <c r="H5392" s="2508">
        <v>129.0</v>
      </c>
      <c r="I5392" s="2508">
        <v>289.0</v>
      </c>
      <c r="J5392" s="2508">
        <v>113.0</v>
      </c>
      <c r="K5392" s="2510">
        <v>93309.0</v>
      </c>
      <c r="L5392" s="2510">
        <v>6221.0</v>
      </c>
      <c r="M5392" s="2508">
        <v>147.0</v>
      </c>
      <c r="N5392" s="2508">
        <v>10.0</v>
      </c>
      <c r="O5392" s="2508">
        <v>15.0</v>
      </c>
      <c r="P5392" s="2508">
        <v>0.2</v>
      </c>
    </row>
    <row r="5393">
      <c r="A5393" s="2505" t="s">
        <v>34</v>
      </c>
      <c r="B5393" s="2505" t="s">
        <v>783</v>
      </c>
      <c r="C5393" s="2506">
        <v>45593.583333333336</v>
      </c>
      <c r="D5393" s="2506">
        <v>45596.583333333336</v>
      </c>
      <c r="E5393" s="2508">
        <v>72.0</v>
      </c>
      <c r="F5393" s="2508" t="s">
        <v>616</v>
      </c>
      <c r="G5393" s="2508">
        <v>2.0</v>
      </c>
      <c r="H5393" s="2508">
        <v>125.0</v>
      </c>
      <c r="I5393" s="2508">
        <v>302.0</v>
      </c>
      <c r="J5393" s="2508">
        <v>118.0</v>
      </c>
      <c r="K5393" s="2510">
        <v>93777.0</v>
      </c>
      <c r="L5393" s="2510">
        <v>10420.0</v>
      </c>
      <c r="M5393" s="2508">
        <v>120.0</v>
      </c>
      <c r="N5393" s="2508">
        <v>17.0</v>
      </c>
      <c r="O5393" s="2508">
        <v>9.0</v>
      </c>
      <c r="P5393" s="2508">
        <v>0.1</v>
      </c>
    </row>
    <row r="5394">
      <c r="A5394" s="2505" t="s">
        <v>33</v>
      </c>
      <c r="B5394" s="2505" t="s">
        <v>783</v>
      </c>
      <c r="C5394" s="2506">
        <v>45600.583333333336</v>
      </c>
      <c r="D5394" s="2506">
        <v>45603.583333333336</v>
      </c>
      <c r="E5394" s="2508">
        <v>72.0</v>
      </c>
      <c r="F5394" s="2508" t="s">
        <v>616</v>
      </c>
      <c r="G5394" s="2508">
        <v>2.0</v>
      </c>
      <c r="H5394" s="2508">
        <v>141.0</v>
      </c>
      <c r="I5394" s="2508">
        <v>254.0</v>
      </c>
      <c r="J5394" s="2508">
        <v>131.0</v>
      </c>
      <c r="K5394" s="2510">
        <v>69664.0</v>
      </c>
      <c r="L5394" s="2510">
        <v>7740.0</v>
      </c>
      <c r="M5394" s="2508">
        <v>135.0</v>
      </c>
      <c r="N5394" s="2508">
        <v>13.0</v>
      </c>
      <c r="O5394" s="2508">
        <v>9.0</v>
      </c>
      <c r="P5394" s="2508">
        <v>0.1</v>
      </c>
    </row>
    <row r="5395">
      <c r="A5395" s="2505" t="s">
        <v>32</v>
      </c>
      <c r="B5395" s="2505" t="s">
        <v>783</v>
      </c>
      <c r="C5395" s="2506">
        <v>45607.583333333336</v>
      </c>
      <c r="D5395" s="2506">
        <v>45610.583333333336</v>
      </c>
      <c r="E5395" s="2508">
        <v>72.0</v>
      </c>
      <c r="F5395" s="2508" t="s">
        <v>616</v>
      </c>
      <c r="G5395" s="2508">
        <v>2.0</v>
      </c>
      <c r="H5395" s="2508">
        <v>143.0</v>
      </c>
      <c r="I5395" s="2508">
        <v>241.0</v>
      </c>
      <c r="J5395" s="2508">
        <v>133.0</v>
      </c>
      <c r="K5395" s="2510">
        <v>101688.0</v>
      </c>
      <c r="L5395" s="2510">
        <v>7263.0</v>
      </c>
      <c r="M5395" s="2508">
        <v>150.0</v>
      </c>
      <c r="N5395" s="2508">
        <v>12.0</v>
      </c>
      <c r="O5395" s="2508">
        <v>14.0</v>
      </c>
      <c r="P5395" s="2508">
        <v>0.2</v>
      </c>
    </row>
    <row r="5396">
      <c r="A5396" s="2505" t="s">
        <v>31</v>
      </c>
      <c r="B5396" s="2505" t="s">
        <v>783</v>
      </c>
      <c r="C5396" s="2506">
        <v>45614.583333333336</v>
      </c>
      <c r="D5396" s="2506">
        <v>45617.583333333336</v>
      </c>
      <c r="E5396" s="2508">
        <v>72.0</v>
      </c>
      <c r="F5396" s="2508" t="s">
        <v>616</v>
      </c>
      <c r="G5396" s="2508">
        <v>3.0</v>
      </c>
      <c r="H5396" s="2508">
        <v>80.0</v>
      </c>
      <c r="I5396" s="2508">
        <v>508.0</v>
      </c>
      <c r="J5396" s="2508">
        <v>79.0</v>
      </c>
      <c r="K5396" s="2510">
        <v>302865.0</v>
      </c>
      <c r="L5396" s="2510">
        <v>14422.0</v>
      </c>
      <c r="M5396" s="2508">
        <v>103.0</v>
      </c>
      <c r="N5396" s="2508">
        <v>24.0</v>
      </c>
      <c r="O5396" s="2508">
        <v>21.0</v>
      </c>
      <c r="P5396" s="2508">
        <v>0.3</v>
      </c>
    </row>
    <row r="5397">
      <c r="A5397" s="2505" t="s">
        <v>30</v>
      </c>
      <c r="B5397" s="2505" t="s">
        <v>783</v>
      </c>
      <c r="C5397" s="2506">
        <v>45621.583333333336</v>
      </c>
      <c r="D5397" s="2506">
        <v>45624.583333333336</v>
      </c>
      <c r="E5397" s="2508">
        <v>72.0</v>
      </c>
      <c r="F5397" s="2508" t="s">
        <v>616</v>
      </c>
      <c r="G5397" s="2508">
        <v>4.0</v>
      </c>
      <c r="H5397" s="2508">
        <v>153.0</v>
      </c>
      <c r="I5397" s="2508">
        <v>172.0</v>
      </c>
      <c r="J5397" s="2508">
        <v>148.0</v>
      </c>
      <c r="K5397" s="2510">
        <v>38785.0</v>
      </c>
      <c r="L5397" s="2510">
        <v>6464.0</v>
      </c>
      <c r="M5397" s="2508">
        <v>150.0</v>
      </c>
      <c r="N5397" s="2508">
        <v>11.0</v>
      </c>
      <c r="O5397" s="2508">
        <v>6.0</v>
      </c>
      <c r="P5397" s="2508">
        <v>0.1</v>
      </c>
    </row>
    <row r="5398">
      <c r="A5398" s="2505" t="s">
        <v>29</v>
      </c>
      <c r="B5398" s="2505" t="s">
        <v>783</v>
      </c>
      <c r="C5398" s="2506">
        <v>45628.583333333336</v>
      </c>
      <c r="D5398" s="2506">
        <v>45631.583333333336</v>
      </c>
      <c r="E5398" s="2508">
        <v>72.0</v>
      </c>
      <c r="F5398" s="2508" t="s">
        <v>616</v>
      </c>
      <c r="G5398" s="2508">
        <v>2.0</v>
      </c>
      <c r="H5398" s="2508">
        <v>112.0</v>
      </c>
      <c r="I5398" s="2508">
        <v>404.0</v>
      </c>
      <c r="J5398" s="2508">
        <v>111.0</v>
      </c>
      <c r="K5398" s="2510">
        <v>176428.0</v>
      </c>
      <c r="L5398" s="2510">
        <v>14702.0</v>
      </c>
      <c r="M5398" s="2508">
        <v>105.0</v>
      </c>
      <c r="N5398" s="2508">
        <v>24.0</v>
      </c>
      <c r="O5398" s="2508">
        <v>12.0</v>
      </c>
      <c r="P5398" s="2508">
        <v>0.2</v>
      </c>
    </row>
    <row r="5399">
      <c r="A5399" s="2505" t="s">
        <v>28</v>
      </c>
      <c r="B5399" s="2505" t="s">
        <v>783</v>
      </c>
      <c r="C5399" s="2506">
        <v>45635.583333333336</v>
      </c>
      <c r="D5399" s="2506">
        <v>45638.583333333336</v>
      </c>
      <c r="E5399" s="2508">
        <v>72.0</v>
      </c>
      <c r="F5399" s="2508" t="s">
        <v>616</v>
      </c>
      <c r="G5399" s="2508">
        <v>4.0</v>
      </c>
      <c r="H5399" s="2508">
        <v>104.0</v>
      </c>
      <c r="I5399" s="2508">
        <v>439.0</v>
      </c>
      <c r="J5399" s="2508">
        <v>112.0</v>
      </c>
      <c r="K5399" s="2510">
        <v>144723.0</v>
      </c>
      <c r="L5399" s="2510">
        <v>20675.0</v>
      </c>
      <c r="M5399" s="2508">
        <v>82.0</v>
      </c>
      <c r="N5399" s="2508">
        <v>34.0</v>
      </c>
      <c r="O5399" s="2508">
        <v>7.0</v>
      </c>
      <c r="P5399" s="2508">
        <v>0.1</v>
      </c>
    </row>
    <row r="5400">
      <c r="A5400" s="2505" t="s">
        <v>27</v>
      </c>
      <c r="B5400" s="2505" t="s">
        <v>783</v>
      </c>
      <c r="C5400" s="2506">
        <v>45642.583333333336</v>
      </c>
      <c r="D5400" s="2506">
        <v>45645.583333333336</v>
      </c>
      <c r="E5400" s="2508">
        <v>72.0</v>
      </c>
      <c r="F5400" s="2508" t="s">
        <v>616</v>
      </c>
      <c r="G5400" s="2508">
        <v>4.0</v>
      </c>
      <c r="H5400" s="2508">
        <v>96.0</v>
      </c>
      <c r="I5400" s="2508">
        <v>428.0</v>
      </c>
      <c r="J5400" s="2508">
        <v>107.0</v>
      </c>
      <c r="K5400" s="2510">
        <v>145497.0</v>
      </c>
      <c r="L5400" s="2510">
        <v>16166.0</v>
      </c>
      <c r="M5400" s="2508">
        <v>97.0</v>
      </c>
      <c r="N5400" s="2508">
        <v>27.0</v>
      </c>
      <c r="O5400" s="2508">
        <v>9.0</v>
      </c>
      <c r="P5400" s="2508">
        <v>0.1</v>
      </c>
    </row>
    <row r="5401">
      <c r="A5401" s="2505" t="s">
        <v>26</v>
      </c>
      <c r="B5401" s="2505" t="s">
        <v>783</v>
      </c>
      <c r="C5401" s="2506">
        <v>45649.583333333336</v>
      </c>
      <c r="D5401" s="2506">
        <v>45652.583333333336</v>
      </c>
      <c r="E5401" s="2508">
        <v>72.0</v>
      </c>
      <c r="F5401" s="2508" t="s">
        <v>616</v>
      </c>
      <c r="G5401" s="2508">
        <v>6.0</v>
      </c>
      <c r="H5401" s="2508">
        <v>69.0</v>
      </c>
      <c r="I5401" s="2508">
        <v>532.0</v>
      </c>
      <c r="J5401" s="2508">
        <v>74.0</v>
      </c>
      <c r="K5401" s="2510">
        <v>201342.0</v>
      </c>
      <c r="L5401" s="2510">
        <v>18304.0</v>
      </c>
      <c r="M5401" s="2508">
        <v>83.0</v>
      </c>
      <c r="N5401" s="2508">
        <v>30.0</v>
      </c>
      <c r="O5401" s="2508">
        <v>11.0</v>
      </c>
      <c r="P5401" s="2508">
        <v>0.2</v>
      </c>
    </row>
    <row r="5402">
      <c r="A5402" s="2505" t="s">
        <v>25</v>
      </c>
      <c r="B5402" s="2505" t="s">
        <v>783</v>
      </c>
      <c r="C5402" s="2506">
        <v>45656.583333333336</v>
      </c>
      <c r="D5402" s="2506">
        <v>45659.583333333336</v>
      </c>
      <c r="E5402" s="2508">
        <v>72.0</v>
      </c>
      <c r="F5402" s="2508" t="s">
        <v>616</v>
      </c>
      <c r="G5402" s="2508">
        <v>5.0</v>
      </c>
      <c r="H5402" s="2508">
        <v>32.0</v>
      </c>
      <c r="I5402" s="2508">
        <v>752.0</v>
      </c>
      <c r="J5402" s="2508">
        <v>40.0</v>
      </c>
      <c r="K5402" s="2510">
        <v>402679.0</v>
      </c>
      <c r="L5402" s="2510">
        <v>36607.0</v>
      </c>
      <c r="M5402" s="2508">
        <v>36.0</v>
      </c>
      <c r="N5402" s="2508">
        <v>61.0</v>
      </c>
      <c r="O5402" s="2508">
        <v>11.0</v>
      </c>
      <c r="P5402" s="2508">
        <v>0.2</v>
      </c>
    </row>
    <row r="5403">
      <c r="A5403" s="2505" t="s">
        <v>24</v>
      </c>
      <c r="B5403" s="2505" t="s">
        <v>783</v>
      </c>
      <c r="C5403" s="2506">
        <v>45663.583333333336</v>
      </c>
      <c r="D5403" s="2506">
        <v>45666.583333333336</v>
      </c>
      <c r="E5403" s="2508">
        <v>72.0</v>
      </c>
      <c r="F5403" s="2508" t="s">
        <v>616</v>
      </c>
      <c r="G5403" s="2508">
        <v>6.0</v>
      </c>
      <c r="H5403" s="2508">
        <v>82.0</v>
      </c>
      <c r="I5403" s="2508">
        <v>521.0</v>
      </c>
      <c r="J5403" s="2508">
        <v>91.0</v>
      </c>
      <c r="K5403" s="2510">
        <v>193360.0</v>
      </c>
      <c r="L5403" s="2510">
        <v>19336.0</v>
      </c>
      <c r="M5403" s="2508">
        <v>71.0</v>
      </c>
      <c r="N5403" s="2508">
        <v>32.0</v>
      </c>
      <c r="O5403" s="2508">
        <v>10.0</v>
      </c>
      <c r="P5403" s="2508">
        <v>0.1</v>
      </c>
    </row>
    <row r="5404">
      <c r="A5404" s="2505" t="s">
        <v>23</v>
      </c>
      <c r="B5404" s="2505" t="s">
        <v>783</v>
      </c>
      <c r="C5404" s="2506">
        <v>45670.583333333336</v>
      </c>
      <c r="D5404" s="2506">
        <v>45673.583333333336</v>
      </c>
      <c r="E5404" s="2508">
        <v>72.0</v>
      </c>
      <c r="F5404" s="2508" t="s">
        <v>616</v>
      </c>
      <c r="G5404" s="2508">
        <v>5.0</v>
      </c>
      <c r="H5404" s="2508">
        <v>79.0</v>
      </c>
      <c r="I5404" s="2508">
        <v>519.0</v>
      </c>
      <c r="J5404" s="2508">
        <v>79.0</v>
      </c>
      <c r="K5404" s="2510">
        <v>208017.0</v>
      </c>
      <c r="L5404" s="2510">
        <v>13868.0</v>
      </c>
      <c r="M5404" s="2508">
        <v>93.0</v>
      </c>
      <c r="N5404" s="2508">
        <v>23.0</v>
      </c>
      <c r="O5404" s="2508">
        <v>15.0</v>
      </c>
      <c r="P5404" s="2508">
        <v>0.2</v>
      </c>
    </row>
    <row r="5405">
      <c r="A5405" s="2505" t="s">
        <v>22</v>
      </c>
      <c r="B5405" s="2505" t="s">
        <v>783</v>
      </c>
      <c r="C5405" s="2506">
        <v>45677.583333333336</v>
      </c>
      <c r="D5405" s="2506">
        <v>45680.583333333336</v>
      </c>
      <c r="E5405" s="2508">
        <v>72.0</v>
      </c>
      <c r="F5405" s="2508" t="s">
        <v>616</v>
      </c>
      <c r="G5405" s="2508">
        <v>5.0</v>
      </c>
      <c r="H5405" s="2508">
        <v>65.0</v>
      </c>
      <c r="I5405" s="2508">
        <v>609.0</v>
      </c>
      <c r="J5405" s="2508">
        <v>62.0</v>
      </c>
      <c r="K5405" s="2510">
        <v>419529.0</v>
      </c>
      <c r="L5405" s="2510">
        <v>26221.0</v>
      </c>
      <c r="M5405" s="2508">
        <v>75.0</v>
      </c>
      <c r="N5405" s="2508">
        <v>43.0</v>
      </c>
      <c r="O5405" s="2508">
        <v>16.0</v>
      </c>
      <c r="P5405" s="2508">
        <v>0.2</v>
      </c>
    </row>
    <row r="5406">
      <c r="A5406" s="2505" t="s">
        <v>21</v>
      </c>
      <c r="B5406" s="2505" t="s">
        <v>783</v>
      </c>
      <c r="C5406" s="2506">
        <v>45684.583333333336</v>
      </c>
      <c r="D5406" s="2506">
        <v>45687.583333333336</v>
      </c>
      <c r="E5406" s="2508">
        <v>72.0</v>
      </c>
      <c r="F5406" s="2508" t="s">
        <v>616</v>
      </c>
      <c r="G5406" s="2508">
        <v>5.0</v>
      </c>
      <c r="H5406" s="2508">
        <v>127.0</v>
      </c>
      <c r="I5406" s="2508">
        <v>302.0</v>
      </c>
      <c r="J5406" s="2508">
        <v>132.0</v>
      </c>
      <c r="K5406" s="2510">
        <v>86690.0</v>
      </c>
      <c r="L5406" s="2510">
        <v>17338.0</v>
      </c>
      <c r="M5406" s="2508">
        <v>94.0</v>
      </c>
      <c r="N5406" s="2508">
        <v>29.0</v>
      </c>
      <c r="O5406" s="2508">
        <v>5.0</v>
      </c>
      <c r="P5406" s="2508">
        <v>0.1</v>
      </c>
    </row>
    <row r="5407">
      <c r="A5407" s="2505" t="s">
        <v>20</v>
      </c>
      <c r="B5407" s="2505" t="s">
        <v>783</v>
      </c>
      <c r="C5407" s="2506">
        <v>45691.583333333336</v>
      </c>
      <c r="D5407" s="2506">
        <v>45694.583333333336</v>
      </c>
      <c r="E5407" s="2508">
        <v>72.0</v>
      </c>
      <c r="F5407" s="2508" t="s">
        <v>616</v>
      </c>
      <c r="G5407" s="2508">
        <v>4.0</v>
      </c>
      <c r="H5407" s="2508">
        <v>132.0</v>
      </c>
      <c r="I5407" s="2508">
        <v>273.0</v>
      </c>
      <c r="J5407" s="2508">
        <v>129.0</v>
      </c>
      <c r="K5407" s="2510">
        <v>79255.0</v>
      </c>
      <c r="L5407" s="2510">
        <v>13209.0</v>
      </c>
      <c r="M5407" s="2508">
        <v>111.0</v>
      </c>
      <c r="N5407" s="2508">
        <v>22.0</v>
      </c>
      <c r="O5407" s="2508">
        <v>6.0</v>
      </c>
      <c r="P5407" s="2508">
        <v>0.1</v>
      </c>
    </row>
    <row r="5408">
      <c r="A5408" s="2505" t="s">
        <v>19</v>
      </c>
      <c r="B5408" s="2505" t="s">
        <v>783</v>
      </c>
      <c r="C5408" s="2506">
        <v>45698.583333333336</v>
      </c>
      <c r="D5408" s="2506">
        <v>45701.583333333336</v>
      </c>
      <c r="E5408" s="2508">
        <v>72.0</v>
      </c>
      <c r="F5408" s="2508" t="s">
        <v>616</v>
      </c>
      <c r="G5408" s="2508">
        <v>3.0</v>
      </c>
      <c r="H5408" s="2508">
        <v>99.0</v>
      </c>
      <c r="I5408" s="2508">
        <v>400.0</v>
      </c>
      <c r="J5408" s="2508">
        <v>108.0</v>
      </c>
      <c r="K5408" s="2510">
        <v>107204.0</v>
      </c>
      <c r="L5408" s="2510">
        <v>17867.0</v>
      </c>
      <c r="M5408" s="2508">
        <v>84.0</v>
      </c>
      <c r="N5408" s="2508">
        <v>30.0</v>
      </c>
      <c r="O5408" s="2508">
        <v>6.0</v>
      </c>
      <c r="P5408" s="2508">
        <v>0.1</v>
      </c>
    </row>
    <row r="5409">
      <c r="A5409" s="2505" t="s">
        <v>18</v>
      </c>
      <c r="B5409" s="2505" t="s">
        <v>783</v>
      </c>
      <c r="C5409" s="2506">
        <v>45705.583333333336</v>
      </c>
      <c r="D5409" s="2506">
        <v>45708.583333333336</v>
      </c>
      <c r="E5409" s="2508">
        <v>72.0</v>
      </c>
      <c r="F5409" s="2508" t="s">
        <v>616</v>
      </c>
      <c r="G5409" s="2508">
        <v>3.0</v>
      </c>
      <c r="H5409" s="2508">
        <v>114.0</v>
      </c>
      <c r="I5409" s="2508">
        <v>327.0</v>
      </c>
      <c r="J5409" s="2508">
        <v>106.0</v>
      </c>
      <c r="K5409" s="2510">
        <v>139634.0</v>
      </c>
      <c r="L5409" s="2510">
        <v>9974.0</v>
      </c>
      <c r="M5409" s="2508">
        <v>122.0</v>
      </c>
      <c r="N5409" s="2508">
        <v>17.0</v>
      </c>
      <c r="O5409" s="2508">
        <v>14.0</v>
      </c>
      <c r="P5409" s="2508">
        <v>0.2</v>
      </c>
    </row>
    <row r="5410">
      <c r="A5410" s="2505" t="s">
        <v>17</v>
      </c>
      <c r="B5410" s="2505" t="s">
        <v>783</v>
      </c>
      <c r="C5410" s="2506">
        <v>45712.583333333336</v>
      </c>
      <c r="D5410" s="2506">
        <v>45715.583333333336</v>
      </c>
      <c r="E5410" s="2508">
        <v>72.0</v>
      </c>
      <c r="F5410" s="2508" t="s">
        <v>616</v>
      </c>
      <c r="G5410" s="2508">
        <v>3.0</v>
      </c>
      <c r="H5410" s="2508">
        <v>85.0</v>
      </c>
      <c r="I5410" s="2508">
        <v>488.0</v>
      </c>
      <c r="J5410" s="2508">
        <v>79.0</v>
      </c>
      <c r="K5410" s="2510">
        <v>206948.0</v>
      </c>
      <c r="L5410" s="2510">
        <v>18813.0</v>
      </c>
      <c r="M5410" s="2508">
        <v>83.0</v>
      </c>
      <c r="N5410" s="2508">
        <v>31.0</v>
      </c>
      <c r="O5410" s="2508">
        <v>11.0</v>
      </c>
      <c r="P5410" s="2508">
        <v>0.2</v>
      </c>
    </row>
    <row r="5411">
      <c r="A5411" s="2505" t="s">
        <v>16</v>
      </c>
      <c r="B5411" s="2505" t="s">
        <v>783</v>
      </c>
      <c r="C5411" s="2506">
        <v>45719.583333333336</v>
      </c>
      <c r="D5411" s="2506">
        <v>45722.583333333336</v>
      </c>
      <c r="E5411" s="2508">
        <v>72.0</v>
      </c>
      <c r="F5411" s="2508" t="s">
        <v>616</v>
      </c>
      <c r="G5411" s="2508">
        <v>4.0</v>
      </c>
      <c r="H5411" s="2508">
        <v>146.0</v>
      </c>
      <c r="I5411" s="2508">
        <v>127.0</v>
      </c>
      <c r="J5411" s="2508">
        <v>151.0</v>
      </c>
      <c r="K5411" s="2510">
        <v>8313.0</v>
      </c>
      <c r="L5411" s="2510">
        <v>8313.0</v>
      </c>
      <c r="M5411" s="2508">
        <v>120.0</v>
      </c>
      <c r="N5411" s="2508">
        <v>14.0</v>
      </c>
      <c r="O5411" s="2508">
        <v>1.0</v>
      </c>
      <c r="P5411" s="2508">
        <v>0.0</v>
      </c>
    </row>
    <row r="5412">
      <c r="A5412" s="2505" t="s">
        <v>782</v>
      </c>
      <c r="B5412" s="2505" t="s">
        <v>783</v>
      </c>
      <c r="C5412" s="2506">
        <v>45502.625</v>
      </c>
      <c r="D5412" s="2506">
        <v>45505.583333333336</v>
      </c>
      <c r="E5412" s="2508">
        <v>71.0</v>
      </c>
      <c r="F5412" s="2508" t="s">
        <v>425</v>
      </c>
      <c r="G5412" s="2508">
        <v>2.0</v>
      </c>
      <c r="H5412" s="2508">
        <v>161.0</v>
      </c>
      <c r="I5412" s="2508">
        <v>98.0</v>
      </c>
      <c r="J5412" s="2508">
        <v>150.0</v>
      </c>
      <c r="K5412" s="2510">
        <v>18347.0</v>
      </c>
      <c r="L5412" s="2510">
        <v>9174.0</v>
      </c>
      <c r="M5412" s="2508">
        <v>155.0</v>
      </c>
      <c r="N5412" s="2508">
        <v>7.0</v>
      </c>
      <c r="O5412" s="2508">
        <v>2.0</v>
      </c>
      <c r="P5412" s="2508">
        <v>0.0</v>
      </c>
    </row>
    <row r="5413">
      <c r="A5413" s="2505" t="s">
        <v>46</v>
      </c>
      <c r="B5413" s="2505" t="s">
        <v>783</v>
      </c>
      <c r="C5413" s="2506">
        <v>45509.625</v>
      </c>
      <c r="D5413" s="2506">
        <v>45512.583333333336</v>
      </c>
      <c r="E5413" s="2508">
        <v>71.0</v>
      </c>
      <c r="F5413" s="2508" t="s">
        <v>425</v>
      </c>
      <c r="G5413" s="2508">
        <v>2.0</v>
      </c>
      <c r="H5413" s="2508">
        <v>101.0</v>
      </c>
      <c r="I5413" s="2508">
        <v>394.0</v>
      </c>
      <c r="J5413" s="2508">
        <v>63.0</v>
      </c>
      <c r="K5413" s="2510">
        <v>167344.0</v>
      </c>
      <c r="L5413" s="2510">
        <v>16734.0</v>
      </c>
      <c r="M5413" s="2508">
        <v>125.0</v>
      </c>
      <c r="N5413" s="2508">
        <v>13.0</v>
      </c>
      <c r="O5413" s="2508">
        <v>10.0</v>
      </c>
      <c r="P5413" s="2508">
        <v>0.1</v>
      </c>
    </row>
    <row r="5414">
      <c r="A5414" s="2505" t="s">
        <v>45</v>
      </c>
      <c r="B5414" s="2505" t="s">
        <v>783</v>
      </c>
      <c r="C5414" s="2506">
        <v>45516.625</v>
      </c>
      <c r="D5414" s="2506">
        <v>45519.583333333336</v>
      </c>
      <c r="E5414" s="2508">
        <v>71.0</v>
      </c>
      <c r="F5414" s="2508" t="s">
        <v>425</v>
      </c>
      <c r="G5414" s="2508">
        <v>5.0</v>
      </c>
      <c r="H5414" s="2508">
        <v>117.0</v>
      </c>
      <c r="I5414" s="2508">
        <v>340.0</v>
      </c>
      <c r="J5414" s="2508">
        <v>69.0</v>
      </c>
      <c r="K5414" s="2510">
        <v>140006.0</v>
      </c>
      <c r="L5414" s="2510">
        <v>11667.0</v>
      </c>
      <c r="M5414" s="2508">
        <v>141.0</v>
      </c>
      <c r="N5414" s="2508">
        <v>9.0</v>
      </c>
      <c r="O5414" s="2508">
        <v>12.0</v>
      </c>
      <c r="P5414" s="2508">
        <v>0.2</v>
      </c>
    </row>
    <row r="5415">
      <c r="A5415" s="2505" t="s">
        <v>44</v>
      </c>
      <c r="B5415" s="2505" t="s">
        <v>783</v>
      </c>
      <c r="C5415" s="2506">
        <v>45523.625</v>
      </c>
      <c r="D5415" s="2506">
        <v>45526.583333333336</v>
      </c>
      <c r="E5415" s="2508">
        <v>71.0</v>
      </c>
      <c r="F5415" s="2508" t="s">
        <v>425</v>
      </c>
      <c r="G5415" s="2508">
        <v>3.0</v>
      </c>
      <c r="H5415" s="2508">
        <v>130.0</v>
      </c>
      <c r="I5415" s="2508">
        <v>317.0</v>
      </c>
      <c r="J5415" s="2508">
        <v>75.0</v>
      </c>
      <c r="K5415" s="2510">
        <v>152282.0</v>
      </c>
      <c r="L5415" s="2510">
        <v>10152.0</v>
      </c>
      <c r="M5415" s="2508">
        <v>157.0</v>
      </c>
      <c r="N5415" s="2508">
        <v>8.0</v>
      </c>
      <c r="O5415" s="2508">
        <v>15.0</v>
      </c>
      <c r="P5415" s="2508">
        <v>0.2</v>
      </c>
    </row>
    <row r="5416">
      <c r="A5416" s="2505" t="s">
        <v>43</v>
      </c>
      <c r="B5416" s="2505" t="s">
        <v>783</v>
      </c>
      <c r="C5416" s="2506">
        <v>45530.625</v>
      </c>
      <c r="D5416" s="2506">
        <v>45533.583333333336</v>
      </c>
      <c r="E5416" s="2508">
        <v>71.0</v>
      </c>
      <c r="F5416" s="2508" t="s">
        <v>425</v>
      </c>
      <c r="G5416" s="2508">
        <v>4.0</v>
      </c>
      <c r="H5416" s="2508">
        <v>121.0</v>
      </c>
      <c r="I5416" s="2508">
        <v>327.0</v>
      </c>
      <c r="J5416" s="2508">
        <v>79.0</v>
      </c>
      <c r="K5416" s="2510">
        <v>143260.0</v>
      </c>
      <c r="L5416" s="2510">
        <v>13024.0</v>
      </c>
      <c r="M5416" s="2508">
        <v>136.0</v>
      </c>
      <c r="N5416" s="2508">
        <v>10.0</v>
      </c>
      <c r="O5416" s="2508">
        <v>11.0</v>
      </c>
      <c r="P5416" s="2508">
        <v>0.2</v>
      </c>
    </row>
    <row r="5417">
      <c r="A5417" s="2505" t="s">
        <v>42</v>
      </c>
      <c r="B5417" s="2505" t="s">
        <v>783</v>
      </c>
      <c r="C5417" s="2506">
        <v>45537.708333333336</v>
      </c>
      <c r="D5417" s="2506">
        <v>45540.666666666664</v>
      </c>
      <c r="E5417" s="2508">
        <v>71.0</v>
      </c>
      <c r="F5417" s="2508" t="s">
        <v>425</v>
      </c>
      <c r="G5417" s="2508">
        <v>3.0</v>
      </c>
      <c r="H5417" s="2508">
        <v>126.0</v>
      </c>
      <c r="I5417" s="2508">
        <v>313.0</v>
      </c>
      <c r="J5417" s="2508">
        <v>77.0</v>
      </c>
      <c r="K5417" s="2510">
        <v>159324.0</v>
      </c>
      <c r="L5417" s="2510">
        <v>12256.0</v>
      </c>
      <c r="M5417" s="2508">
        <v>152.0</v>
      </c>
      <c r="N5417" s="2508">
        <v>9.0</v>
      </c>
      <c r="O5417" s="2508">
        <v>13.0</v>
      </c>
      <c r="P5417" s="2508">
        <v>0.2</v>
      </c>
    </row>
    <row r="5418">
      <c r="A5418" s="2505" t="s">
        <v>41</v>
      </c>
      <c r="B5418" s="2505" t="s">
        <v>783</v>
      </c>
      <c r="C5418" s="2506">
        <v>45544.708333333336</v>
      </c>
      <c r="D5418" s="2506">
        <v>45547.583333333336</v>
      </c>
      <c r="E5418" s="2508">
        <v>69.0</v>
      </c>
      <c r="F5418" s="2508" t="s">
        <v>425</v>
      </c>
      <c r="G5418" s="2508">
        <v>3.0</v>
      </c>
      <c r="H5418" s="2508">
        <v>100.0</v>
      </c>
      <c r="I5418" s="2508">
        <v>436.0</v>
      </c>
      <c r="J5418" s="2508">
        <v>45.0</v>
      </c>
      <c r="K5418" s="2510">
        <v>305827.0</v>
      </c>
      <c r="L5418" s="2510">
        <v>9557.0</v>
      </c>
      <c r="M5418" s="2508">
        <v>158.0</v>
      </c>
      <c r="N5418" s="2508">
        <v>7.0</v>
      </c>
      <c r="O5418" s="2508">
        <v>32.0</v>
      </c>
      <c r="P5418" s="2508">
        <v>0.5</v>
      </c>
    </row>
    <row r="5419">
      <c r="A5419" s="2505" t="s">
        <v>40</v>
      </c>
      <c r="B5419" s="2505" t="s">
        <v>783</v>
      </c>
      <c r="C5419" s="2506">
        <v>45551.708333333336</v>
      </c>
      <c r="D5419" s="2506">
        <v>45554.583333333336</v>
      </c>
      <c r="E5419" s="2508">
        <v>69.0</v>
      </c>
      <c r="F5419" s="2508" t="s">
        <v>425</v>
      </c>
      <c r="G5419" s="2508">
        <v>4.0</v>
      </c>
      <c r="H5419" s="2508">
        <v>73.0</v>
      </c>
      <c r="I5419" s="2508">
        <v>571.0</v>
      </c>
      <c r="J5419" s="2508">
        <v>37.0</v>
      </c>
      <c r="K5419" s="2510">
        <v>371209.0</v>
      </c>
      <c r="L5419" s="2510">
        <v>19537.0</v>
      </c>
      <c r="M5419" s="2508">
        <v>110.0</v>
      </c>
      <c r="N5419" s="2508">
        <v>15.0</v>
      </c>
      <c r="O5419" s="2508">
        <v>19.0</v>
      </c>
      <c r="P5419" s="2508">
        <v>0.3</v>
      </c>
    </row>
    <row r="5420">
      <c r="A5420" s="2505" t="s">
        <v>39</v>
      </c>
      <c r="B5420" s="2505" t="s">
        <v>783</v>
      </c>
      <c r="C5420" s="2506">
        <v>45558.708333333336</v>
      </c>
      <c r="D5420" s="2506">
        <v>45561.583333333336</v>
      </c>
      <c r="E5420" s="2508">
        <v>69.0</v>
      </c>
      <c r="F5420" s="2508" t="s">
        <v>425</v>
      </c>
      <c r="G5420" s="2508">
        <v>4.0</v>
      </c>
      <c r="H5420" s="2508">
        <v>119.0</v>
      </c>
      <c r="I5420" s="2508">
        <v>360.0</v>
      </c>
      <c r="J5420" s="2508">
        <v>79.0</v>
      </c>
      <c r="K5420" s="2510">
        <v>159826.0</v>
      </c>
      <c r="L5420" s="2510">
        <v>14530.0</v>
      </c>
      <c r="M5420" s="2508">
        <v>140.0</v>
      </c>
      <c r="N5420" s="2508">
        <v>11.0</v>
      </c>
      <c r="O5420" s="2508">
        <v>11.0</v>
      </c>
      <c r="P5420" s="2508">
        <v>0.2</v>
      </c>
    </row>
    <row r="5421">
      <c r="A5421" s="2505" t="s">
        <v>38</v>
      </c>
      <c r="B5421" s="2505" t="s">
        <v>783</v>
      </c>
      <c r="C5421" s="2506">
        <v>45565.708333333336</v>
      </c>
      <c r="D5421" s="2506">
        <v>45568.583333333336</v>
      </c>
      <c r="E5421" s="2508">
        <v>69.0</v>
      </c>
      <c r="F5421" s="2508" t="s">
        <v>425</v>
      </c>
      <c r="G5421" s="2508">
        <v>4.0</v>
      </c>
      <c r="H5421" s="2508">
        <v>106.0</v>
      </c>
      <c r="I5421" s="2508">
        <v>420.0</v>
      </c>
      <c r="J5421" s="2508">
        <v>58.0</v>
      </c>
      <c r="K5421" s="2510">
        <v>223411.0</v>
      </c>
      <c r="L5421" s="2510">
        <v>20310.0</v>
      </c>
      <c r="M5421" s="2508">
        <v>124.0</v>
      </c>
      <c r="N5421" s="2508">
        <v>15.0</v>
      </c>
      <c r="O5421" s="2508">
        <v>11.0</v>
      </c>
      <c r="P5421" s="2508">
        <v>0.2</v>
      </c>
    </row>
    <row r="5422">
      <c r="A5422" s="2505" t="s">
        <v>37</v>
      </c>
      <c r="B5422" s="2505" t="s">
        <v>783</v>
      </c>
      <c r="C5422" s="2506">
        <v>45572.625</v>
      </c>
      <c r="D5422" s="2506">
        <v>45575.583333333336</v>
      </c>
      <c r="E5422" s="2508">
        <v>71.0</v>
      </c>
      <c r="F5422" s="2508" t="s">
        <v>425</v>
      </c>
      <c r="G5422" s="2508">
        <v>4.0</v>
      </c>
      <c r="H5422" s="2508">
        <v>124.0</v>
      </c>
      <c r="I5422" s="2508">
        <v>360.0</v>
      </c>
      <c r="J5422" s="2508">
        <v>69.0</v>
      </c>
      <c r="K5422" s="2510">
        <v>268774.0</v>
      </c>
      <c r="L5422" s="2510">
        <v>14146.0</v>
      </c>
      <c r="M5422" s="2508">
        <v>149.0</v>
      </c>
      <c r="N5422" s="2508">
        <v>11.0</v>
      </c>
      <c r="O5422" s="2508">
        <v>19.0</v>
      </c>
      <c r="P5422" s="2508">
        <v>0.3</v>
      </c>
    </row>
    <row r="5423">
      <c r="A5423" s="2505" t="s">
        <v>36</v>
      </c>
      <c r="B5423" s="2505" t="s">
        <v>783</v>
      </c>
      <c r="C5423" s="2506">
        <v>45579.625</v>
      </c>
      <c r="D5423" s="2506">
        <v>45582.583333333336</v>
      </c>
      <c r="E5423" s="2508">
        <v>71.0</v>
      </c>
      <c r="F5423" s="2508" t="s">
        <v>425</v>
      </c>
      <c r="G5423" s="2508">
        <v>2.0</v>
      </c>
      <c r="H5423" s="2508">
        <v>76.0</v>
      </c>
      <c r="I5423" s="2508">
        <v>574.0</v>
      </c>
      <c r="J5423" s="2508">
        <v>28.0</v>
      </c>
      <c r="K5423" s="2510">
        <v>633230.0</v>
      </c>
      <c r="L5423" s="2510">
        <v>19189.0</v>
      </c>
      <c r="M5423" s="2508">
        <v>128.0</v>
      </c>
      <c r="N5423" s="2508">
        <v>15.0</v>
      </c>
      <c r="O5423" s="2508">
        <v>33.0</v>
      </c>
      <c r="P5423" s="2508">
        <v>0.5</v>
      </c>
    </row>
    <row r="5424">
      <c r="A5424" s="2505" t="s">
        <v>35</v>
      </c>
      <c r="B5424" s="2505" t="s">
        <v>783</v>
      </c>
      <c r="C5424" s="2506">
        <v>45586.625</v>
      </c>
      <c r="D5424" s="2506">
        <v>45589.583333333336</v>
      </c>
      <c r="E5424" s="2508">
        <v>71.0</v>
      </c>
      <c r="F5424" s="2508" t="s">
        <v>425</v>
      </c>
      <c r="G5424" s="2508">
        <v>5.0</v>
      </c>
      <c r="H5424" s="2508">
        <v>121.0</v>
      </c>
      <c r="I5424" s="2508">
        <v>325.0</v>
      </c>
      <c r="J5424" s="2508">
        <v>78.0</v>
      </c>
      <c r="K5424" s="2510">
        <v>194522.0</v>
      </c>
      <c r="L5424" s="2510">
        <v>12158.0</v>
      </c>
      <c r="M5424" s="2508">
        <v>148.0</v>
      </c>
      <c r="N5424" s="2508">
        <v>10.0</v>
      </c>
      <c r="O5424" s="2508">
        <v>16.0</v>
      </c>
      <c r="P5424" s="2508">
        <v>0.2</v>
      </c>
    </row>
    <row r="5425">
      <c r="A5425" s="2505" t="s">
        <v>34</v>
      </c>
      <c r="B5425" s="2505" t="s">
        <v>783</v>
      </c>
      <c r="C5425" s="2506">
        <v>45593.583333333336</v>
      </c>
      <c r="D5425" s="2506">
        <v>45596.583333333336</v>
      </c>
      <c r="E5425" s="2508">
        <v>72.0</v>
      </c>
      <c r="F5425" s="2508" t="s">
        <v>425</v>
      </c>
      <c r="G5425" s="2508">
        <v>4.0</v>
      </c>
      <c r="H5425" s="2508">
        <v>175.0</v>
      </c>
      <c r="I5425" s="2508">
        <v>0.0</v>
      </c>
      <c r="J5425" s="2508">
        <v>177.0</v>
      </c>
      <c r="K5425" s="2510">
        <v>0.0</v>
      </c>
      <c r="L5425" s="2510">
        <v>0.0</v>
      </c>
      <c r="M5425" s="2508">
        <v>177.0</v>
      </c>
      <c r="N5425" s="2508">
        <v>0.0</v>
      </c>
      <c r="O5425" s="2508">
        <v>0.0</v>
      </c>
      <c r="P5425" s="2508">
        <v>0.0</v>
      </c>
    </row>
    <row r="5426">
      <c r="A5426" s="2505" t="s">
        <v>33</v>
      </c>
      <c r="B5426" s="2505" t="s">
        <v>783</v>
      </c>
      <c r="C5426" s="2506">
        <v>45600.583333333336</v>
      </c>
      <c r="D5426" s="2506">
        <v>45603.583333333336</v>
      </c>
      <c r="E5426" s="2508">
        <v>72.0</v>
      </c>
      <c r="F5426" s="2508" t="s">
        <v>425</v>
      </c>
      <c r="G5426" s="2508">
        <v>3.0</v>
      </c>
      <c r="H5426" s="2508">
        <v>179.0</v>
      </c>
      <c r="I5426" s="2508">
        <v>0.0</v>
      </c>
      <c r="J5426" s="2508">
        <v>180.0</v>
      </c>
      <c r="K5426" s="2510">
        <v>0.0</v>
      </c>
      <c r="L5426" s="2510">
        <v>0.0</v>
      </c>
      <c r="M5426" s="2508">
        <v>180.0</v>
      </c>
      <c r="N5426" s="2508">
        <v>0.0</v>
      </c>
      <c r="O5426" s="2508">
        <v>0.0</v>
      </c>
      <c r="P5426" s="2508">
        <v>0.0</v>
      </c>
    </row>
    <row r="5427">
      <c r="A5427" s="2505" t="s">
        <v>32</v>
      </c>
      <c r="B5427" s="2505" t="s">
        <v>783</v>
      </c>
      <c r="C5427" s="2506">
        <v>45607.583333333336</v>
      </c>
      <c r="D5427" s="2506">
        <v>45610.583333333336</v>
      </c>
      <c r="E5427" s="2508">
        <v>72.0</v>
      </c>
      <c r="F5427" s="2508" t="s">
        <v>425</v>
      </c>
      <c r="G5427" s="2508">
        <v>1.0</v>
      </c>
      <c r="H5427" s="2508">
        <v>77.0</v>
      </c>
      <c r="I5427" s="2508">
        <v>557.0</v>
      </c>
      <c r="J5427" s="2508">
        <v>31.0</v>
      </c>
      <c r="K5427" s="2510">
        <v>853760.0</v>
      </c>
      <c r="L5427" s="2510">
        <v>14229.0</v>
      </c>
      <c r="M5427" s="2508">
        <v>152.0</v>
      </c>
      <c r="N5427" s="2508">
        <v>12.0</v>
      </c>
      <c r="O5427" s="2508">
        <v>60.0</v>
      </c>
      <c r="P5427" s="2508">
        <v>0.8</v>
      </c>
    </row>
    <row r="5428">
      <c r="A5428" s="2505" t="s">
        <v>31</v>
      </c>
      <c r="B5428" s="2505" t="s">
        <v>783</v>
      </c>
      <c r="C5428" s="2506">
        <v>45614.583333333336</v>
      </c>
      <c r="D5428" s="2506">
        <v>45617.583333333336</v>
      </c>
      <c r="E5428" s="2508">
        <v>72.0</v>
      </c>
      <c r="F5428" s="2508" t="s">
        <v>425</v>
      </c>
      <c r="G5428" s="2508">
        <v>4.0</v>
      </c>
      <c r="H5428" s="2508">
        <v>96.0</v>
      </c>
      <c r="I5428" s="2508">
        <v>435.0</v>
      </c>
      <c r="J5428" s="2508">
        <v>54.0</v>
      </c>
      <c r="K5428" s="2510">
        <v>542036.0</v>
      </c>
      <c r="L5428" s="2510">
        <v>14650.0</v>
      </c>
      <c r="M5428" s="2508">
        <v>147.0</v>
      </c>
      <c r="N5428" s="2508">
        <v>12.0</v>
      </c>
      <c r="O5428" s="2508">
        <v>37.0</v>
      </c>
      <c r="P5428" s="2508">
        <v>0.5</v>
      </c>
    </row>
    <row r="5429">
      <c r="A5429" s="2505" t="s">
        <v>30</v>
      </c>
      <c r="B5429" s="2505" t="s">
        <v>783</v>
      </c>
      <c r="C5429" s="2506">
        <v>45621.583333333336</v>
      </c>
      <c r="D5429" s="2506">
        <v>45624.583333333336</v>
      </c>
      <c r="E5429" s="2508">
        <v>72.0</v>
      </c>
      <c r="F5429" s="2508" t="s">
        <v>425</v>
      </c>
      <c r="G5429" s="2508">
        <v>4.0</v>
      </c>
      <c r="H5429" s="2508">
        <v>104.0</v>
      </c>
      <c r="I5429" s="2508">
        <v>428.0</v>
      </c>
      <c r="J5429" s="2508">
        <v>58.0</v>
      </c>
      <c r="K5429" s="2510">
        <v>344754.0</v>
      </c>
      <c r="L5429" s="2510">
        <v>14365.0</v>
      </c>
      <c r="M5429" s="2508">
        <v>141.0</v>
      </c>
      <c r="N5429" s="2508">
        <v>12.0</v>
      </c>
      <c r="O5429" s="2508">
        <v>24.0</v>
      </c>
      <c r="P5429" s="2508">
        <v>0.3</v>
      </c>
    </row>
    <row r="5430">
      <c r="A5430" s="2505" t="s">
        <v>29</v>
      </c>
      <c r="B5430" s="2505" t="s">
        <v>783</v>
      </c>
      <c r="C5430" s="2506">
        <v>45628.583333333336</v>
      </c>
      <c r="D5430" s="2506">
        <v>45631.583333333336</v>
      </c>
      <c r="E5430" s="2508">
        <v>72.0</v>
      </c>
      <c r="F5430" s="2508" t="s">
        <v>425</v>
      </c>
      <c r="G5430" s="2508">
        <v>4.0</v>
      </c>
      <c r="H5430" s="2508">
        <v>117.0</v>
      </c>
      <c r="I5430" s="2508">
        <v>391.0</v>
      </c>
      <c r="J5430" s="2508">
        <v>66.0</v>
      </c>
      <c r="K5430" s="2510">
        <v>335584.0</v>
      </c>
      <c r="L5430" s="2510">
        <v>15254.0</v>
      </c>
      <c r="M5430" s="2508">
        <v>145.0</v>
      </c>
      <c r="N5430" s="2508">
        <v>13.0</v>
      </c>
      <c r="O5430" s="2508">
        <v>22.0</v>
      </c>
      <c r="P5430" s="2508">
        <v>0.3</v>
      </c>
    </row>
    <row r="5431">
      <c r="A5431" s="2505" t="s">
        <v>28</v>
      </c>
      <c r="B5431" s="2505" t="s">
        <v>783</v>
      </c>
      <c r="C5431" s="2506">
        <v>45635.583333333336</v>
      </c>
      <c r="D5431" s="2506">
        <v>45638.583333333336</v>
      </c>
      <c r="E5431" s="2508">
        <v>72.0</v>
      </c>
      <c r="F5431" s="2508" t="s">
        <v>425</v>
      </c>
      <c r="G5431" s="2508">
        <v>4.0</v>
      </c>
      <c r="H5431" s="2508">
        <v>147.0</v>
      </c>
      <c r="I5431" s="2508">
        <v>218.0</v>
      </c>
      <c r="J5431" s="2508">
        <v>116.0</v>
      </c>
      <c r="K5431" s="2510">
        <v>125178.0</v>
      </c>
      <c r="L5431" s="2510">
        <v>11380.0</v>
      </c>
      <c r="M5431" s="2508">
        <v>154.0</v>
      </c>
      <c r="N5431" s="2508">
        <v>10.0</v>
      </c>
      <c r="O5431" s="2508">
        <v>11.0</v>
      </c>
      <c r="P5431" s="2508">
        <v>0.2</v>
      </c>
    </row>
    <row r="5432">
      <c r="A5432" s="2505" t="s">
        <v>27</v>
      </c>
      <c r="B5432" s="2505" t="s">
        <v>783</v>
      </c>
      <c r="C5432" s="2506">
        <v>45642.583333333336</v>
      </c>
      <c r="D5432" s="2506">
        <v>45645.583333333336</v>
      </c>
      <c r="E5432" s="2508">
        <v>72.0</v>
      </c>
      <c r="F5432" s="2508" t="s">
        <v>425</v>
      </c>
      <c r="G5432" s="2508">
        <v>3.0</v>
      </c>
      <c r="H5432" s="2508">
        <v>44.0</v>
      </c>
      <c r="I5432" s="2508">
        <v>720.0</v>
      </c>
      <c r="J5432" s="2508">
        <v>23.0</v>
      </c>
      <c r="K5432" s="2510">
        <v>1069256.0</v>
      </c>
      <c r="L5432" s="2510">
        <v>50917.0</v>
      </c>
      <c r="M5432" s="2508">
        <v>60.0</v>
      </c>
      <c r="N5432" s="2508">
        <v>43.0</v>
      </c>
      <c r="O5432" s="2508">
        <v>21.0</v>
      </c>
      <c r="P5432" s="2508">
        <v>0.3</v>
      </c>
    </row>
    <row r="5433">
      <c r="A5433" s="2505" t="s">
        <v>26</v>
      </c>
      <c r="B5433" s="2505" t="s">
        <v>783</v>
      </c>
      <c r="C5433" s="2506">
        <v>45649.583333333336</v>
      </c>
      <c r="D5433" s="2506">
        <v>45652.583333333336</v>
      </c>
      <c r="E5433" s="2508">
        <v>72.0</v>
      </c>
      <c r="F5433" s="2508" t="s">
        <v>425</v>
      </c>
      <c r="G5433" s="2508">
        <v>5.0</v>
      </c>
      <c r="H5433" s="2508">
        <v>58.0</v>
      </c>
      <c r="I5433" s="2508">
        <v>603.0</v>
      </c>
      <c r="J5433" s="2508">
        <v>31.0</v>
      </c>
      <c r="K5433" s="2510">
        <v>530707.0</v>
      </c>
      <c r="L5433" s="2510">
        <v>33169.0</v>
      </c>
      <c r="M5433" s="2508">
        <v>92.0</v>
      </c>
      <c r="N5433" s="2508">
        <v>28.0</v>
      </c>
      <c r="O5433" s="2508">
        <v>16.0</v>
      </c>
      <c r="P5433" s="2508">
        <v>0.2</v>
      </c>
    </row>
    <row r="5434">
      <c r="A5434" s="2505" t="s">
        <v>25</v>
      </c>
      <c r="B5434" s="2505" t="s">
        <v>783</v>
      </c>
      <c r="C5434" s="2506">
        <v>45656.583333333336</v>
      </c>
      <c r="D5434" s="2506">
        <v>45659.583333333336</v>
      </c>
      <c r="E5434" s="2508">
        <v>72.0</v>
      </c>
      <c r="F5434" s="2508" t="s">
        <v>425</v>
      </c>
      <c r="G5434" s="2508">
        <v>5.0</v>
      </c>
      <c r="H5434" s="2508">
        <v>70.0</v>
      </c>
      <c r="I5434" s="2508">
        <v>556.0</v>
      </c>
      <c r="J5434" s="2508">
        <v>41.0</v>
      </c>
      <c r="K5434" s="2510">
        <v>390965.0</v>
      </c>
      <c r="L5434" s="2510">
        <v>24435.0</v>
      </c>
      <c r="M5434" s="2508">
        <v>101.0</v>
      </c>
      <c r="N5434" s="2508">
        <v>20.0</v>
      </c>
      <c r="O5434" s="2508">
        <v>16.0</v>
      </c>
      <c r="P5434" s="2508">
        <v>0.2</v>
      </c>
    </row>
    <row r="5435">
      <c r="A5435" s="2505" t="s">
        <v>24</v>
      </c>
      <c r="B5435" s="2505" t="s">
        <v>783</v>
      </c>
      <c r="C5435" s="2506">
        <v>45663.583333333336</v>
      </c>
      <c r="D5435" s="2506">
        <v>45666.583333333336</v>
      </c>
      <c r="E5435" s="2508">
        <v>72.0</v>
      </c>
      <c r="F5435" s="2508" t="s">
        <v>425</v>
      </c>
      <c r="G5435" s="2508">
        <v>5.0</v>
      </c>
      <c r="H5435" s="2508">
        <v>83.0</v>
      </c>
      <c r="I5435" s="2508">
        <v>521.0</v>
      </c>
      <c r="J5435" s="2508">
        <v>45.0</v>
      </c>
      <c r="K5435" s="2510">
        <v>443666.0</v>
      </c>
      <c r="L5435" s="2510">
        <v>20167.0</v>
      </c>
      <c r="M5435" s="2508">
        <v>117.0</v>
      </c>
      <c r="N5435" s="2508">
        <v>17.0</v>
      </c>
      <c r="O5435" s="2508">
        <v>22.0</v>
      </c>
      <c r="P5435" s="2508">
        <v>0.3</v>
      </c>
    </row>
    <row r="5436">
      <c r="A5436" s="2505" t="s">
        <v>23</v>
      </c>
      <c r="B5436" s="2505" t="s">
        <v>783</v>
      </c>
      <c r="C5436" s="2506">
        <v>45670.583333333336</v>
      </c>
      <c r="D5436" s="2506">
        <v>45673.583333333336</v>
      </c>
      <c r="E5436" s="2508">
        <v>72.0</v>
      </c>
      <c r="F5436" s="2508" t="s">
        <v>425</v>
      </c>
      <c r="G5436" s="2508">
        <v>5.0</v>
      </c>
      <c r="H5436" s="2508">
        <v>105.0</v>
      </c>
      <c r="I5436" s="2508">
        <v>412.0</v>
      </c>
      <c r="J5436" s="2508">
        <v>66.0</v>
      </c>
      <c r="K5436" s="2510">
        <v>268094.0</v>
      </c>
      <c r="L5436" s="2510">
        <v>15770.0</v>
      </c>
      <c r="M5436" s="2508">
        <v>132.0</v>
      </c>
      <c r="N5436" s="2508">
        <v>13.0</v>
      </c>
      <c r="O5436" s="2508">
        <v>17.0</v>
      </c>
      <c r="P5436" s="2508">
        <v>0.2</v>
      </c>
    </row>
    <row r="5437">
      <c r="A5437" s="2505" t="s">
        <v>22</v>
      </c>
      <c r="B5437" s="2505" t="s">
        <v>783</v>
      </c>
      <c r="C5437" s="2506">
        <v>45677.583333333336</v>
      </c>
      <c r="D5437" s="2506">
        <v>45680.583333333336</v>
      </c>
      <c r="E5437" s="2508">
        <v>72.0</v>
      </c>
      <c r="F5437" s="2508" t="s">
        <v>425</v>
      </c>
      <c r="G5437" s="2508">
        <v>4.0</v>
      </c>
      <c r="H5437" s="2508">
        <v>116.0</v>
      </c>
      <c r="I5437" s="2508">
        <v>370.0</v>
      </c>
      <c r="J5437" s="2508">
        <v>73.0</v>
      </c>
      <c r="K5437" s="2510">
        <v>342230.0</v>
      </c>
      <c r="L5437" s="2510">
        <v>16297.0</v>
      </c>
      <c r="M5437" s="2508">
        <v>143.0</v>
      </c>
      <c r="N5437" s="2508">
        <v>14.0</v>
      </c>
      <c r="O5437" s="2508">
        <v>21.0</v>
      </c>
      <c r="P5437" s="2508">
        <v>0.3</v>
      </c>
    </row>
    <row r="5438">
      <c r="A5438" s="2505" t="s">
        <v>21</v>
      </c>
      <c r="B5438" s="2505" t="s">
        <v>783</v>
      </c>
      <c r="C5438" s="2506">
        <v>45684.583333333336</v>
      </c>
      <c r="D5438" s="2506">
        <v>45687.583333333336</v>
      </c>
      <c r="E5438" s="2508">
        <v>72.0</v>
      </c>
      <c r="F5438" s="2508" t="s">
        <v>425</v>
      </c>
      <c r="G5438" s="2508">
        <v>4.0</v>
      </c>
      <c r="H5438" s="2508">
        <v>38.0</v>
      </c>
      <c r="I5438" s="2508">
        <v>730.0</v>
      </c>
      <c r="J5438" s="2508">
        <v>21.0</v>
      </c>
      <c r="K5438" s="2510">
        <v>1261107.0</v>
      </c>
      <c r="L5438" s="2510">
        <v>52546.0</v>
      </c>
      <c r="M5438" s="2508">
        <v>68.0</v>
      </c>
      <c r="N5438" s="2508">
        <v>44.0</v>
      </c>
      <c r="O5438" s="2508">
        <v>24.0</v>
      </c>
      <c r="P5438" s="2508">
        <v>0.3</v>
      </c>
    </row>
    <row r="5439">
      <c r="A5439" s="2505" t="s">
        <v>20</v>
      </c>
      <c r="B5439" s="2505" t="s">
        <v>783</v>
      </c>
      <c r="C5439" s="2506">
        <v>45691.583333333336</v>
      </c>
      <c r="D5439" s="2506">
        <v>45694.583333333336</v>
      </c>
      <c r="E5439" s="2508">
        <v>72.0</v>
      </c>
      <c r="F5439" s="2508" t="s">
        <v>425</v>
      </c>
      <c r="G5439" s="2508">
        <v>5.0</v>
      </c>
      <c r="H5439" s="2508">
        <v>83.0</v>
      </c>
      <c r="I5439" s="2508">
        <v>517.0</v>
      </c>
      <c r="J5439" s="2508">
        <v>52.0</v>
      </c>
      <c r="K5439" s="2510">
        <v>485466.0</v>
      </c>
      <c r="L5439" s="2510">
        <v>25551.0</v>
      </c>
      <c r="M5439" s="2508">
        <v>113.0</v>
      </c>
      <c r="N5439" s="2508">
        <v>21.0</v>
      </c>
      <c r="O5439" s="2508">
        <v>19.0</v>
      </c>
      <c r="P5439" s="2508">
        <v>0.3</v>
      </c>
    </row>
    <row r="5440">
      <c r="A5440" s="2505" t="s">
        <v>19</v>
      </c>
      <c r="B5440" s="2505" t="s">
        <v>783</v>
      </c>
      <c r="C5440" s="2506">
        <v>45698.583333333336</v>
      </c>
      <c r="D5440" s="2506">
        <v>45701.583333333336</v>
      </c>
      <c r="E5440" s="2508">
        <v>72.0</v>
      </c>
      <c r="F5440" s="2508" t="s">
        <v>425</v>
      </c>
      <c r="G5440" s="2508">
        <v>5.0</v>
      </c>
      <c r="H5440" s="2508">
        <v>164.0</v>
      </c>
      <c r="I5440" s="2508">
        <v>0.0</v>
      </c>
      <c r="J5440" s="2508">
        <v>176.0</v>
      </c>
      <c r="K5440" s="2510">
        <v>0.0</v>
      </c>
      <c r="L5440" s="2510">
        <v>0.0</v>
      </c>
      <c r="M5440" s="2508">
        <v>176.0</v>
      </c>
      <c r="N5440" s="2508">
        <v>0.0</v>
      </c>
      <c r="O5440" s="2508">
        <v>0.0</v>
      </c>
      <c r="P5440" s="2508">
        <v>0.0</v>
      </c>
    </row>
    <row r="5441">
      <c r="A5441" s="2505" t="s">
        <v>18</v>
      </c>
      <c r="B5441" s="2505" t="s">
        <v>783</v>
      </c>
      <c r="C5441" s="2506">
        <v>45705.583333333336</v>
      </c>
      <c r="D5441" s="2506">
        <v>45708.583333333336</v>
      </c>
      <c r="E5441" s="2508">
        <v>72.0</v>
      </c>
      <c r="F5441" s="2508" t="s">
        <v>425</v>
      </c>
      <c r="G5441" s="2508">
        <v>2.0</v>
      </c>
      <c r="H5441" s="2508">
        <v>167.0</v>
      </c>
      <c r="I5441" s="2508">
        <v>0.0</v>
      </c>
      <c r="J5441" s="2508">
        <v>176.0</v>
      </c>
      <c r="K5441" s="2510">
        <v>0.0</v>
      </c>
      <c r="L5441" s="2510">
        <v>0.0</v>
      </c>
      <c r="M5441" s="2508">
        <v>178.0</v>
      </c>
      <c r="N5441" s="2508">
        <v>0.0</v>
      </c>
      <c r="O5441" s="2508">
        <v>0.0</v>
      </c>
      <c r="P5441" s="2508">
        <v>0.0</v>
      </c>
    </row>
    <row r="5442">
      <c r="A5442" s="2505" t="s">
        <v>17</v>
      </c>
      <c r="B5442" s="2505" t="s">
        <v>783</v>
      </c>
      <c r="C5442" s="2506">
        <v>45712.583333333336</v>
      </c>
      <c r="D5442" s="2506">
        <v>45715.583333333336</v>
      </c>
      <c r="E5442" s="2508">
        <v>72.0</v>
      </c>
      <c r="F5442" s="2508" t="s">
        <v>425</v>
      </c>
      <c r="G5442" s="2508">
        <v>1.0</v>
      </c>
      <c r="H5442" s="2508">
        <v>71.0</v>
      </c>
      <c r="I5442" s="2508">
        <v>555.0</v>
      </c>
      <c r="J5442" s="2508">
        <v>41.0</v>
      </c>
      <c r="K5442" s="2510">
        <v>533344.0</v>
      </c>
      <c r="L5442" s="2510">
        <v>26667.0</v>
      </c>
      <c r="M5442" s="2508">
        <v>107.0</v>
      </c>
      <c r="N5442" s="2508">
        <v>22.0</v>
      </c>
      <c r="O5442" s="2508">
        <v>20.0</v>
      </c>
      <c r="P5442" s="2508">
        <v>0.3</v>
      </c>
    </row>
    <row r="5443">
      <c r="A5443" s="2505" t="s">
        <v>16</v>
      </c>
      <c r="B5443" s="2505" t="s">
        <v>783</v>
      </c>
      <c r="C5443" s="2506">
        <v>45719.583333333336</v>
      </c>
      <c r="D5443" s="2506">
        <v>45722.583333333336</v>
      </c>
      <c r="E5443" s="2508">
        <v>72.0</v>
      </c>
      <c r="F5443" s="2508" t="s">
        <v>425</v>
      </c>
      <c r="G5443" s="2508">
        <v>4.0</v>
      </c>
      <c r="H5443" s="2508">
        <v>68.0</v>
      </c>
      <c r="I5443" s="2508">
        <v>567.0</v>
      </c>
      <c r="J5443" s="2508">
        <v>40.0</v>
      </c>
      <c r="K5443" s="2510">
        <v>422731.0</v>
      </c>
      <c r="L5443" s="2510">
        <v>24867.0</v>
      </c>
      <c r="M5443" s="2508">
        <v>95.0</v>
      </c>
      <c r="N5443" s="2508">
        <v>21.0</v>
      </c>
      <c r="O5443" s="2508">
        <v>17.0</v>
      </c>
      <c r="P5443" s="2508">
        <v>0.2</v>
      </c>
    </row>
    <row r="5444">
      <c r="A5444" s="2505" t="s">
        <v>782</v>
      </c>
      <c r="B5444" s="2505" t="s">
        <v>783</v>
      </c>
      <c r="C5444" s="2506">
        <v>45502.625</v>
      </c>
      <c r="D5444" s="2506">
        <v>45505.583333333336</v>
      </c>
      <c r="E5444" s="2508">
        <v>71.0</v>
      </c>
      <c r="F5444" s="2508" t="s">
        <v>373</v>
      </c>
      <c r="G5444" s="2508">
        <v>6.0</v>
      </c>
      <c r="H5444" s="2508">
        <v>73.0</v>
      </c>
      <c r="I5444" s="2508">
        <v>561.0</v>
      </c>
      <c r="J5444" s="2508">
        <v>47.0</v>
      </c>
      <c r="K5444" s="2510">
        <v>272501.0</v>
      </c>
      <c r="L5444" s="2510">
        <v>54500.0</v>
      </c>
      <c r="M5444" s="2508">
        <v>51.0</v>
      </c>
      <c r="N5444" s="2508">
        <v>37.0</v>
      </c>
      <c r="O5444" s="2508">
        <v>5.0</v>
      </c>
      <c r="P5444" s="2508">
        <v>0.1</v>
      </c>
    </row>
    <row r="5445">
      <c r="A5445" s="2505" t="s">
        <v>46</v>
      </c>
      <c r="B5445" s="2505" t="s">
        <v>783</v>
      </c>
      <c r="C5445" s="2506">
        <v>45509.625</v>
      </c>
      <c r="D5445" s="2506">
        <v>45512.583333333336</v>
      </c>
      <c r="E5445" s="2508">
        <v>71.0</v>
      </c>
      <c r="F5445" s="2508" t="s">
        <v>373</v>
      </c>
      <c r="G5445" s="2508">
        <v>5.0</v>
      </c>
      <c r="H5445" s="2508">
        <v>34.0</v>
      </c>
      <c r="I5445" s="2508">
        <v>735.0</v>
      </c>
      <c r="J5445" s="2508">
        <v>20.0</v>
      </c>
      <c r="K5445" s="2510">
        <v>738568.0</v>
      </c>
      <c r="L5445" s="2510">
        <v>61547.0</v>
      </c>
      <c r="M5445" s="2508">
        <v>43.0</v>
      </c>
      <c r="N5445" s="2508">
        <v>42.0</v>
      </c>
      <c r="O5445" s="2508">
        <v>12.0</v>
      </c>
      <c r="P5445" s="2508">
        <v>0.2</v>
      </c>
    </row>
    <row r="5446">
      <c r="A5446" s="2505" t="s">
        <v>45</v>
      </c>
      <c r="B5446" s="2505" t="s">
        <v>783</v>
      </c>
      <c r="C5446" s="2506">
        <v>45516.625</v>
      </c>
      <c r="D5446" s="2506">
        <v>45519.583333333336</v>
      </c>
      <c r="E5446" s="2508">
        <v>71.0</v>
      </c>
      <c r="F5446" s="2508" t="s">
        <v>373</v>
      </c>
      <c r="G5446" s="2508">
        <v>6.0</v>
      </c>
      <c r="H5446" s="2508">
        <v>78.0</v>
      </c>
      <c r="I5446" s="2508">
        <v>515.0</v>
      </c>
      <c r="J5446" s="2508">
        <v>32.0</v>
      </c>
      <c r="K5446" s="2510">
        <v>307099.0</v>
      </c>
      <c r="L5446" s="2510">
        <v>27918.0</v>
      </c>
      <c r="M5446" s="2508">
        <v>88.0</v>
      </c>
      <c r="N5446" s="2508">
        <v>19.0</v>
      </c>
      <c r="O5446" s="2508">
        <v>11.0</v>
      </c>
      <c r="P5446" s="2508">
        <v>0.2</v>
      </c>
    </row>
    <row r="5447">
      <c r="A5447" s="2505" t="s">
        <v>44</v>
      </c>
      <c r="B5447" s="2505" t="s">
        <v>783</v>
      </c>
      <c r="C5447" s="2506">
        <v>45523.625</v>
      </c>
      <c r="D5447" s="2506">
        <v>45526.583333333336</v>
      </c>
      <c r="E5447" s="2508">
        <v>71.0</v>
      </c>
      <c r="F5447" s="2508" t="s">
        <v>373</v>
      </c>
      <c r="G5447" s="2508">
        <v>6.0</v>
      </c>
      <c r="H5447" s="2508">
        <v>51.0</v>
      </c>
      <c r="I5447" s="2508">
        <v>664.0</v>
      </c>
      <c r="J5447" s="2508">
        <v>20.0</v>
      </c>
      <c r="K5447" s="2510">
        <v>703184.0</v>
      </c>
      <c r="L5447" s="2510">
        <v>39066.0</v>
      </c>
      <c r="M5447" s="2508">
        <v>74.0</v>
      </c>
      <c r="N5447" s="2508">
        <v>27.0</v>
      </c>
      <c r="O5447" s="2508">
        <v>18.0</v>
      </c>
      <c r="P5447" s="2508">
        <v>0.3</v>
      </c>
    </row>
    <row r="5448">
      <c r="A5448" s="2505" t="s">
        <v>43</v>
      </c>
      <c r="B5448" s="2505" t="s">
        <v>783</v>
      </c>
      <c r="C5448" s="2506">
        <v>45530.625</v>
      </c>
      <c r="D5448" s="2506">
        <v>45533.583333333336</v>
      </c>
      <c r="E5448" s="2508">
        <v>71.0</v>
      </c>
      <c r="F5448" s="2508" t="s">
        <v>373</v>
      </c>
      <c r="G5448" s="2508">
        <v>6.0</v>
      </c>
      <c r="H5448" s="2508">
        <v>65.0</v>
      </c>
      <c r="I5448" s="2508">
        <v>563.0</v>
      </c>
      <c r="J5448" s="2508">
        <v>27.0</v>
      </c>
      <c r="K5448" s="2510">
        <v>531085.0</v>
      </c>
      <c r="L5448" s="2510">
        <v>29505.0</v>
      </c>
      <c r="M5448" s="2508">
        <v>100.0</v>
      </c>
      <c r="N5448" s="2508">
        <v>20.0</v>
      </c>
      <c r="O5448" s="2508">
        <v>18.0</v>
      </c>
      <c r="P5448" s="2508">
        <v>0.3</v>
      </c>
    </row>
    <row r="5449">
      <c r="A5449" s="2505" t="s">
        <v>42</v>
      </c>
      <c r="B5449" s="2505" t="s">
        <v>783</v>
      </c>
      <c r="C5449" s="2506">
        <v>45537.708333333336</v>
      </c>
      <c r="D5449" s="2506">
        <v>45540.666666666664</v>
      </c>
      <c r="E5449" s="2508">
        <v>71.0</v>
      </c>
      <c r="F5449" s="2508" t="s">
        <v>373</v>
      </c>
      <c r="G5449" s="2508">
        <v>5.0</v>
      </c>
      <c r="H5449" s="2508">
        <v>66.0</v>
      </c>
      <c r="I5449" s="2508">
        <v>597.0</v>
      </c>
      <c r="J5449" s="2508">
        <v>24.0</v>
      </c>
      <c r="K5449" s="2510">
        <v>561138.0</v>
      </c>
      <c r="L5449" s="2510">
        <v>31174.0</v>
      </c>
      <c r="M5449" s="2508">
        <v>100.0</v>
      </c>
      <c r="N5449" s="2508">
        <v>21.0</v>
      </c>
      <c r="O5449" s="2508">
        <v>18.0</v>
      </c>
      <c r="P5449" s="2508">
        <v>0.3</v>
      </c>
    </row>
    <row r="5450">
      <c r="A5450" s="2505" t="s">
        <v>41</v>
      </c>
      <c r="B5450" s="2505" t="s">
        <v>783</v>
      </c>
      <c r="C5450" s="2506">
        <v>45544.708333333336</v>
      </c>
      <c r="D5450" s="2506">
        <v>45547.583333333336</v>
      </c>
      <c r="E5450" s="2508">
        <v>69.0</v>
      </c>
      <c r="F5450" s="2508" t="s">
        <v>373</v>
      </c>
      <c r="G5450" s="2508">
        <v>7.0</v>
      </c>
      <c r="H5450" s="2508">
        <v>72.0</v>
      </c>
      <c r="I5450" s="2508">
        <v>570.0</v>
      </c>
      <c r="J5450" s="2508">
        <v>34.0</v>
      </c>
      <c r="K5450" s="2510">
        <v>453809.0</v>
      </c>
      <c r="L5450" s="2510">
        <v>26695.0</v>
      </c>
      <c r="M5450" s="2508">
        <v>103.0</v>
      </c>
      <c r="N5450" s="2508">
        <v>18.0</v>
      </c>
      <c r="O5450" s="2508">
        <v>17.0</v>
      </c>
      <c r="P5450" s="2508">
        <v>0.2</v>
      </c>
    </row>
    <row r="5451">
      <c r="A5451" s="2505" t="s">
        <v>40</v>
      </c>
      <c r="B5451" s="2505" t="s">
        <v>783</v>
      </c>
      <c r="C5451" s="2506">
        <v>45551.708333333336</v>
      </c>
      <c r="D5451" s="2506">
        <v>45554.583333333336</v>
      </c>
      <c r="E5451" s="2508">
        <v>69.0</v>
      </c>
      <c r="F5451" s="2508" t="s">
        <v>373</v>
      </c>
      <c r="G5451" s="2508">
        <v>5.0</v>
      </c>
      <c r="H5451" s="2508">
        <v>83.0</v>
      </c>
      <c r="I5451" s="2508">
        <v>495.0</v>
      </c>
      <c r="J5451" s="2508">
        <v>43.0</v>
      </c>
      <c r="K5451" s="2510">
        <v>286512.0</v>
      </c>
      <c r="L5451" s="2510">
        <v>22039.0</v>
      </c>
      <c r="M5451" s="2508">
        <v>109.0</v>
      </c>
      <c r="N5451" s="2508">
        <v>15.0</v>
      </c>
      <c r="O5451" s="2508">
        <v>13.0</v>
      </c>
      <c r="P5451" s="2508">
        <v>0.2</v>
      </c>
    </row>
    <row r="5452">
      <c r="A5452" s="2505" t="s">
        <v>39</v>
      </c>
      <c r="B5452" s="2505" t="s">
        <v>783</v>
      </c>
      <c r="C5452" s="2506">
        <v>45558.708333333336</v>
      </c>
      <c r="D5452" s="2506">
        <v>45561.583333333336</v>
      </c>
      <c r="E5452" s="2508">
        <v>69.0</v>
      </c>
      <c r="F5452" s="2508" t="s">
        <v>373</v>
      </c>
      <c r="G5452" s="2508">
        <v>5.0</v>
      </c>
      <c r="H5452" s="2508">
        <v>29.0</v>
      </c>
      <c r="I5452" s="2508">
        <v>784.0</v>
      </c>
      <c r="J5452" s="2508">
        <v>17.0</v>
      </c>
      <c r="K5452" s="2510">
        <v>810740.0</v>
      </c>
      <c r="L5452" s="2510">
        <v>101343.0</v>
      </c>
      <c r="M5452" s="2508">
        <v>27.0</v>
      </c>
      <c r="N5452" s="2508">
        <v>69.0</v>
      </c>
      <c r="O5452" s="2508">
        <v>8.0</v>
      </c>
      <c r="P5452" s="2508">
        <v>0.1</v>
      </c>
    </row>
    <row r="5453">
      <c r="A5453" s="2505" t="s">
        <v>38</v>
      </c>
      <c r="B5453" s="2505" t="s">
        <v>783</v>
      </c>
      <c r="C5453" s="2506">
        <v>45565.708333333336</v>
      </c>
      <c r="D5453" s="2506">
        <v>45568.583333333336</v>
      </c>
      <c r="E5453" s="2508">
        <v>69.0</v>
      </c>
      <c r="F5453" s="2508" t="s">
        <v>373</v>
      </c>
      <c r="G5453" s="2508">
        <v>6.0</v>
      </c>
      <c r="H5453" s="2508">
        <v>55.0</v>
      </c>
      <c r="I5453" s="2508">
        <v>625.0</v>
      </c>
      <c r="J5453" s="2508">
        <v>24.0</v>
      </c>
      <c r="K5453" s="2510">
        <v>612394.0</v>
      </c>
      <c r="L5453" s="2510">
        <v>38275.0</v>
      </c>
      <c r="M5453" s="2508">
        <v>78.0</v>
      </c>
      <c r="N5453" s="2508">
        <v>26.0</v>
      </c>
      <c r="O5453" s="2508">
        <v>16.0</v>
      </c>
      <c r="P5453" s="2508">
        <v>0.2</v>
      </c>
    </row>
    <row r="5454">
      <c r="A5454" s="2505" t="s">
        <v>37</v>
      </c>
      <c r="B5454" s="2505" t="s">
        <v>783</v>
      </c>
      <c r="C5454" s="2506">
        <v>45572.625</v>
      </c>
      <c r="D5454" s="2506">
        <v>45575.583333333336</v>
      </c>
      <c r="E5454" s="2508">
        <v>71.0</v>
      </c>
      <c r="F5454" s="2508" t="s">
        <v>373</v>
      </c>
      <c r="G5454" s="2508">
        <v>6.0</v>
      </c>
      <c r="H5454" s="2508">
        <v>55.0</v>
      </c>
      <c r="I5454" s="2508">
        <v>636.0</v>
      </c>
      <c r="J5454" s="2508">
        <v>23.0</v>
      </c>
      <c r="K5454" s="2510">
        <v>616188.0</v>
      </c>
      <c r="L5454" s="2510">
        <v>47399.0</v>
      </c>
      <c r="M5454" s="2508">
        <v>68.0</v>
      </c>
      <c r="N5454" s="2508">
        <v>32.0</v>
      </c>
      <c r="O5454" s="2508">
        <v>13.0</v>
      </c>
      <c r="P5454" s="2508">
        <v>0.2</v>
      </c>
    </row>
    <row r="5455">
      <c r="A5455" s="2505" t="s">
        <v>36</v>
      </c>
      <c r="B5455" s="2505" t="s">
        <v>783</v>
      </c>
      <c r="C5455" s="2506">
        <v>45579.625</v>
      </c>
      <c r="D5455" s="2506">
        <v>45582.583333333336</v>
      </c>
      <c r="E5455" s="2508">
        <v>71.0</v>
      </c>
      <c r="F5455" s="2508" t="s">
        <v>373</v>
      </c>
      <c r="G5455" s="2508">
        <v>7.0</v>
      </c>
      <c r="H5455" s="2508">
        <v>31.0</v>
      </c>
      <c r="I5455" s="2508">
        <v>758.0</v>
      </c>
      <c r="J5455" s="2508">
        <v>10.0</v>
      </c>
      <c r="K5455" s="2510">
        <v>1551423.0</v>
      </c>
      <c r="L5455" s="2510">
        <v>50046.0</v>
      </c>
      <c r="M5455" s="2508">
        <v>75.0</v>
      </c>
      <c r="N5455" s="2508">
        <v>34.0</v>
      </c>
      <c r="O5455" s="2508">
        <v>31.0</v>
      </c>
      <c r="P5455" s="2508">
        <v>0.4</v>
      </c>
    </row>
    <row r="5456">
      <c r="A5456" s="2505" t="s">
        <v>35</v>
      </c>
      <c r="B5456" s="2505" t="s">
        <v>783</v>
      </c>
      <c r="C5456" s="2506">
        <v>45586.625</v>
      </c>
      <c r="D5456" s="2506">
        <v>45589.583333333336</v>
      </c>
      <c r="E5456" s="2508">
        <v>71.0</v>
      </c>
      <c r="F5456" s="2508" t="s">
        <v>373</v>
      </c>
      <c r="G5456" s="2508">
        <v>8.0</v>
      </c>
      <c r="H5456" s="2508">
        <v>81.0</v>
      </c>
      <c r="I5456" s="2508">
        <v>522.0</v>
      </c>
      <c r="J5456" s="2508">
        <v>48.0</v>
      </c>
      <c r="K5456" s="2510">
        <v>315290.0</v>
      </c>
      <c r="L5456" s="2510">
        <v>31529.0</v>
      </c>
      <c r="M5456" s="2508">
        <v>80.0</v>
      </c>
      <c r="N5456" s="2508">
        <v>24.0</v>
      </c>
      <c r="O5456" s="2508">
        <v>10.0</v>
      </c>
      <c r="P5456" s="2508">
        <v>0.1</v>
      </c>
    </row>
    <row r="5457">
      <c r="A5457" s="2505" t="s">
        <v>34</v>
      </c>
      <c r="B5457" s="2505" t="s">
        <v>783</v>
      </c>
      <c r="C5457" s="2506">
        <v>45593.583333333336</v>
      </c>
      <c r="D5457" s="2506">
        <v>45596.583333333336</v>
      </c>
      <c r="E5457" s="2508">
        <v>72.0</v>
      </c>
      <c r="F5457" s="2508" t="s">
        <v>373</v>
      </c>
      <c r="G5457" s="2508">
        <v>5.0</v>
      </c>
      <c r="H5457" s="2508">
        <v>123.0</v>
      </c>
      <c r="I5457" s="2508">
        <v>305.0</v>
      </c>
      <c r="J5457" s="2508">
        <v>94.0</v>
      </c>
      <c r="K5457" s="2510">
        <v>173592.0</v>
      </c>
      <c r="L5457" s="2510">
        <v>24799.0</v>
      </c>
      <c r="M5457" s="2508">
        <v>106.0</v>
      </c>
      <c r="N5457" s="2508">
        <v>19.0</v>
      </c>
      <c r="O5457" s="2508">
        <v>7.0</v>
      </c>
      <c r="P5457" s="2508">
        <v>0.1</v>
      </c>
    </row>
    <row r="5458">
      <c r="A5458" s="2505" t="s">
        <v>33</v>
      </c>
      <c r="B5458" s="2505" t="s">
        <v>783</v>
      </c>
      <c r="C5458" s="2506">
        <v>45600.583333333336</v>
      </c>
      <c r="D5458" s="2506">
        <v>45603.583333333336</v>
      </c>
      <c r="E5458" s="2508">
        <v>72.0</v>
      </c>
      <c r="F5458" s="2508" t="s">
        <v>373</v>
      </c>
      <c r="G5458" s="2508">
        <v>4.0</v>
      </c>
      <c r="H5458" s="2508">
        <v>83.0</v>
      </c>
      <c r="I5458" s="2508">
        <v>515.0</v>
      </c>
      <c r="J5458" s="2508">
        <v>48.0</v>
      </c>
      <c r="K5458" s="2510">
        <v>514486.0</v>
      </c>
      <c r="L5458" s="2510">
        <v>27078.0</v>
      </c>
      <c r="M5458" s="2508">
        <v>100.0</v>
      </c>
      <c r="N5458" s="2508">
        <v>21.0</v>
      </c>
      <c r="O5458" s="2508">
        <v>19.0</v>
      </c>
      <c r="P5458" s="2508">
        <v>0.3</v>
      </c>
    </row>
    <row r="5459">
      <c r="A5459" s="2505" t="s">
        <v>32</v>
      </c>
      <c r="B5459" s="2505" t="s">
        <v>783</v>
      </c>
      <c r="C5459" s="2506">
        <v>45607.583333333336</v>
      </c>
      <c r="D5459" s="2506">
        <v>45610.583333333336</v>
      </c>
      <c r="E5459" s="2508">
        <v>72.0</v>
      </c>
      <c r="F5459" s="2508" t="s">
        <v>373</v>
      </c>
      <c r="G5459" s="2508">
        <v>5.0</v>
      </c>
      <c r="H5459" s="2508">
        <v>105.0</v>
      </c>
      <c r="I5459" s="2508">
        <v>440.0</v>
      </c>
      <c r="J5459" s="2508">
        <v>82.0</v>
      </c>
      <c r="K5459" s="2510">
        <v>270670.0</v>
      </c>
      <c r="L5459" s="2510">
        <v>38667.0</v>
      </c>
      <c r="M5459" s="2508">
        <v>69.0</v>
      </c>
      <c r="N5459" s="2508">
        <v>30.0</v>
      </c>
      <c r="O5459" s="2508">
        <v>7.0</v>
      </c>
      <c r="P5459" s="2508">
        <v>0.1</v>
      </c>
    </row>
    <row r="5460">
      <c r="A5460" s="2505" t="s">
        <v>31</v>
      </c>
      <c r="B5460" s="2505" t="s">
        <v>783</v>
      </c>
      <c r="C5460" s="2506">
        <v>45614.583333333336</v>
      </c>
      <c r="D5460" s="2506">
        <v>45617.583333333336</v>
      </c>
      <c r="E5460" s="2508">
        <v>72.0</v>
      </c>
      <c r="F5460" s="2508" t="s">
        <v>373</v>
      </c>
      <c r="G5460" s="2508">
        <v>5.0</v>
      </c>
      <c r="H5460" s="2508">
        <v>114.0</v>
      </c>
      <c r="I5460" s="2508">
        <v>359.0</v>
      </c>
      <c r="J5460" s="2508">
        <v>86.0</v>
      </c>
      <c r="K5460" s="2510">
        <v>271854.0</v>
      </c>
      <c r="L5460" s="2510">
        <v>30206.0</v>
      </c>
      <c r="M5460" s="2508">
        <v>104.0</v>
      </c>
      <c r="N5460" s="2508">
        <v>23.0</v>
      </c>
      <c r="O5460" s="2508">
        <v>9.0</v>
      </c>
      <c r="P5460" s="2508">
        <v>0.1</v>
      </c>
    </row>
    <row r="5461">
      <c r="A5461" s="2505" t="s">
        <v>30</v>
      </c>
      <c r="B5461" s="2505" t="s">
        <v>783</v>
      </c>
      <c r="C5461" s="2506">
        <v>45621.583333333336</v>
      </c>
      <c r="D5461" s="2506">
        <v>45624.583333333336</v>
      </c>
      <c r="E5461" s="2508">
        <v>72.0</v>
      </c>
      <c r="F5461" s="2508" t="s">
        <v>373</v>
      </c>
      <c r="G5461" s="2508">
        <v>3.0</v>
      </c>
      <c r="H5461" s="2508">
        <v>154.0</v>
      </c>
      <c r="I5461" s="2508">
        <v>169.0</v>
      </c>
      <c r="J5461" s="2508">
        <v>131.0</v>
      </c>
      <c r="K5461" s="2510">
        <v>74243.0</v>
      </c>
      <c r="L5461" s="2510">
        <v>18561.0</v>
      </c>
      <c r="M5461" s="2508">
        <v>133.0</v>
      </c>
      <c r="N5461" s="2508">
        <v>14.0</v>
      </c>
      <c r="O5461" s="2508">
        <v>4.0</v>
      </c>
      <c r="P5461" s="2508">
        <v>0.1</v>
      </c>
    </row>
    <row r="5462">
      <c r="A5462" s="2505" t="s">
        <v>29</v>
      </c>
      <c r="B5462" s="2505" t="s">
        <v>783</v>
      </c>
      <c r="C5462" s="2506">
        <v>45628.583333333336</v>
      </c>
      <c r="D5462" s="2506">
        <v>45631.583333333336</v>
      </c>
      <c r="E5462" s="2508">
        <v>72.0</v>
      </c>
      <c r="F5462" s="2508" t="s">
        <v>373</v>
      </c>
      <c r="G5462" s="2508">
        <v>2.0</v>
      </c>
      <c r="H5462" s="2508">
        <v>135.0</v>
      </c>
      <c r="I5462" s="2508">
        <v>282.0</v>
      </c>
      <c r="J5462" s="2508">
        <v>110.0</v>
      </c>
      <c r="K5462" s="2510">
        <v>177402.0</v>
      </c>
      <c r="L5462" s="2510">
        <v>29567.0</v>
      </c>
      <c r="M5462" s="2508">
        <v>115.0</v>
      </c>
      <c r="N5462" s="2508">
        <v>23.0</v>
      </c>
      <c r="O5462" s="2508">
        <v>6.0</v>
      </c>
      <c r="P5462" s="2508">
        <v>0.1</v>
      </c>
    </row>
    <row r="5463">
      <c r="A5463" s="2505" t="s">
        <v>28</v>
      </c>
      <c r="B5463" s="2505" t="s">
        <v>783</v>
      </c>
      <c r="C5463" s="2506">
        <v>45635.583333333336</v>
      </c>
      <c r="D5463" s="2506">
        <v>45638.583333333336</v>
      </c>
      <c r="E5463" s="2508">
        <v>72.0</v>
      </c>
      <c r="F5463" s="2508" t="s">
        <v>373</v>
      </c>
      <c r="G5463" s="2508">
        <v>3.0</v>
      </c>
      <c r="H5463" s="2508">
        <v>123.0</v>
      </c>
      <c r="I5463" s="2508">
        <v>325.0</v>
      </c>
      <c r="J5463" s="2508">
        <v>103.0</v>
      </c>
      <c r="K5463" s="2510">
        <v>163493.0</v>
      </c>
      <c r="L5463" s="2510">
        <v>32699.0</v>
      </c>
      <c r="M5463" s="2508">
        <v>103.0</v>
      </c>
      <c r="N5463" s="2508">
        <v>25.0</v>
      </c>
      <c r="O5463" s="2508">
        <v>5.0</v>
      </c>
      <c r="P5463" s="2508">
        <v>0.1</v>
      </c>
    </row>
    <row r="5464">
      <c r="A5464" s="2505" t="s">
        <v>27</v>
      </c>
      <c r="B5464" s="2505" t="s">
        <v>783</v>
      </c>
      <c r="C5464" s="2506">
        <v>45642.583333333336</v>
      </c>
      <c r="D5464" s="2506">
        <v>45645.583333333336</v>
      </c>
      <c r="E5464" s="2508">
        <v>72.0</v>
      </c>
      <c r="F5464" s="2508" t="s">
        <v>373</v>
      </c>
      <c r="G5464" s="2508">
        <v>3.0</v>
      </c>
      <c r="H5464" s="2508">
        <v>120.0</v>
      </c>
      <c r="I5464" s="2508">
        <v>341.0</v>
      </c>
      <c r="J5464" s="2508">
        <v>96.0</v>
      </c>
      <c r="K5464" s="2510">
        <v>181975.0</v>
      </c>
      <c r="L5464" s="2510">
        <v>30329.0</v>
      </c>
      <c r="M5464" s="2508">
        <v>106.0</v>
      </c>
      <c r="N5464" s="2508">
        <v>24.0</v>
      </c>
      <c r="O5464" s="2508">
        <v>6.0</v>
      </c>
      <c r="P5464" s="2508">
        <v>0.1</v>
      </c>
    </row>
    <row r="5465">
      <c r="A5465" s="2505" t="s">
        <v>26</v>
      </c>
      <c r="B5465" s="2505" t="s">
        <v>783</v>
      </c>
      <c r="C5465" s="2506">
        <v>45649.583333333336</v>
      </c>
      <c r="D5465" s="2506">
        <v>45652.583333333336</v>
      </c>
      <c r="E5465" s="2508">
        <v>72.0</v>
      </c>
      <c r="F5465" s="2508" t="s">
        <v>373</v>
      </c>
      <c r="G5465" s="2508">
        <v>3.0</v>
      </c>
      <c r="H5465" s="2508">
        <v>49.0</v>
      </c>
      <c r="I5465" s="2508">
        <v>661.0</v>
      </c>
      <c r="J5465" s="2508">
        <v>21.0</v>
      </c>
      <c r="K5465" s="2510">
        <v>765705.0</v>
      </c>
      <c r="L5465" s="2510">
        <v>42539.0</v>
      </c>
      <c r="M5465" s="2508">
        <v>76.0</v>
      </c>
      <c r="N5465" s="2508">
        <v>33.0</v>
      </c>
      <c r="O5465" s="2508">
        <v>18.0</v>
      </c>
      <c r="P5465" s="2508">
        <v>0.3</v>
      </c>
    </row>
    <row r="5466">
      <c r="A5466" s="2505" t="s">
        <v>25</v>
      </c>
      <c r="B5466" s="2505" t="s">
        <v>783</v>
      </c>
      <c r="C5466" s="2506">
        <v>45656.583333333336</v>
      </c>
      <c r="D5466" s="2506">
        <v>45659.583333333336</v>
      </c>
      <c r="E5466" s="2508">
        <v>72.0</v>
      </c>
      <c r="F5466" s="2508" t="s">
        <v>373</v>
      </c>
      <c r="G5466" s="2508">
        <v>5.0</v>
      </c>
      <c r="H5466" s="2508">
        <v>57.0</v>
      </c>
      <c r="I5466" s="2508">
        <v>610.0</v>
      </c>
      <c r="J5466" s="2508">
        <v>30.0</v>
      </c>
      <c r="K5466" s="2510">
        <v>552721.0</v>
      </c>
      <c r="L5466" s="2510">
        <v>39480.0</v>
      </c>
      <c r="M5466" s="2508">
        <v>76.0</v>
      </c>
      <c r="N5466" s="2508">
        <v>31.0</v>
      </c>
      <c r="O5466" s="2508">
        <v>14.0</v>
      </c>
      <c r="P5466" s="2508">
        <v>0.2</v>
      </c>
    </row>
    <row r="5467">
      <c r="A5467" s="2505" t="s">
        <v>24</v>
      </c>
      <c r="B5467" s="2505" t="s">
        <v>783</v>
      </c>
      <c r="C5467" s="2506">
        <v>45663.583333333336</v>
      </c>
      <c r="D5467" s="2506">
        <v>45666.583333333336</v>
      </c>
      <c r="E5467" s="2508">
        <v>72.0</v>
      </c>
      <c r="F5467" s="2508" t="s">
        <v>373</v>
      </c>
      <c r="G5467" s="2508">
        <v>5.0</v>
      </c>
      <c r="H5467" s="2508">
        <v>70.0</v>
      </c>
      <c r="I5467" s="2508">
        <v>594.0</v>
      </c>
      <c r="J5467" s="2508">
        <v>37.0</v>
      </c>
      <c r="K5467" s="2510">
        <v>515230.0</v>
      </c>
      <c r="L5467" s="2510">
        <v>39633.0</v>
      </c>
      <c r="M5467" s="2508">
        <v>74.0</v>
      </c>
      <c r="N5467" s="2508">
        <v>31.0</v>
      </c>
      <c r="O5467" s="2508">
        <v>13.0</v>
      </c>
      <c r="P5467" s="2508">
        <v>0.2</v>
      </c>
    </row>
    <row r="5468">
      <c r="A5468" s="2505" t="s">
        <v>23</v>
      </c>
      <c r="B5468" s="2505" t="s">
        <v>783</v>
      </c>
      <c r="C5468" s="2506">
        <v>45670.583333333336</v>
      </c>
      <c r="D5468" s="2506">
        <v>45673.583333333336</v>
      </c>
      <c r="E5468" s="2508">
        <v>72.0</v>
      </c>
      <c r="F5468" s="2508" t="s">
        <v>373</v>
      </c>
      <c r="G5468" s="2508">
        <v>5.0</v>
      </c>
      <c r="H5468" s="2508">
        <v>47.0</v>
      </c>
      <c r="I5468" s="2508">
        <v>694.0</v>
      </c>
      <c r="J5468" s="2508">
        <v>26.0</v>
      </c>
      <c r="K5468" s="2510">
        <v>722133.0</v>
      </c>
      <c r="L5468" s="2510">
        <v>55549.0</v>
      </c>
      <c r="M5468" s="2508">
        <v>46.0</v>
      </c>
      <c r="N5468" s="2508">
        <v>43.0</v>
      </c>
      <c r="O5468" s="2508">
        <v>13.0</v>
      </c>
      <c r="P5468" s="2508">
        <v>0.2</v>
      </c>
    </row>
    <row r="5469">
      <c r="A5469" s="2505" t="s">
        <v>22</v>
      </c>
      <c r="B5469" s="2505" t="s">
        <v>783</v>
      </c>
      <c r="C5469" s="2506">
        <v>45677.583333333336</v>
      </c>
      <c r="D5469" s="2506">
        <v>45680.583333333336</v>
      </c>
      <c r="E5469" s="2508">
        <v>72.0</v>
      </c>
      <c r="F5469" s="2508" t="s">
        <v>373</v>
      </c>
      <c r="G5469" s="2508">
        <v>6.0</v>
      </c>
      <c r="H5469" s="2508">
        <v>99.0</v>
      </c>
      <c r="I5469" s="2508">
        <v>424.0</v>
      </c>
      <c r="J5469" s="2508">
        <v>68.0</v>
      </c>
      <c r="K5469" s="2510">
        <v>361786.0</v>
      </c>
      <c r="L5469" s="2510">
        <v>32890.0</v>
      </c>
      <c r="M5469" s="2508">
        <v>98.0</v>
      </c>
      <c r="N5469" s="2508">
        <v>25.0</v>
      </c>
      <c r="O5469" s="2508">
        <v>11.0</v>
      </c>
      <c r="P5469" s="2508">
        <v>0.2</v>
      </c>
    </row>
    <row r="5470">
      <c r="A5470" s="2505" t="s">
        <v>21</v>
      </c>
      <c r="B5470" s="2505" t="s">
        <v>783</v>
      </c>
      <c r="C5470" s="2506">
        <v>45684.583333333336</v>
      </c>
      <c r="D5470" s="2506">
        <v>45687.583333333336</v>
      </c>
      <c r="E5470" s="2508">
        <v>72.0</v>
      </c>
      <c r="F5470" s="2508" t="s">
        <v>373</v>
      </c>
      <c r="G5470" s="2508">
        <v>5.0</v>
      </c>
      <c r="H5470" s="2508">
        <v>87.0</v>
      </c>
      <c r="I5470" s="2508">
        <v>509.0</v>
      </c>
      <c r="J5470" s="2508">
        <v>54.0</v>
      </c>
      <c r="K5470" s="2510">
        <v>450028.0</v>
      </c>
      <c r="L5470" s="2510">
        <v>50003.0</v>
      </c>
      <c r="M5470" s="2508">
        <v>80.0</v>
      </c>
      <c r="N5470" s="2508">
        <v>39.0</v>
      </c>
      <c r="O5470" s="2508">
        <v>9.0</v>
      </c>
      <c r="P5470" s="2508">
        <v>0.1</v>
      </c>
    </row>
    <row r="5471">
      <c r="A5471" s="2505" t="s">
        <v>20</v>
      </c>
      <c r="B5471" s="2505" t="s">
        <v>783</v>
      </c>
      <c r="C5471" s="2506">
        <v>45691.583333333336</v>
      </c>
      <c r="D5471" s="2506">
        <v>45694.583333333336</v>
      </c>
      <c r="E5471" s="2508">
        <v>72.0</v>
      </c>
      <c r="F5471" s="2508" t="s">
        <v>373</v>
      </c>
      <c r="G5471" s="2508">
        <v>5.0</v>
      </c>
      <c r="H5471" s="2508">
        <v>50.0</v>
      </c>
      <c r="I5471" s="2508">
        <v>676.0</v>
      </c>
      <c r="J5471" s="2508">
        <v>32.0</v>
      </c>
      <c r="K5471" s="2510">
        <v>887826.0</v>
      </c>
      <c r="L5471" s="2510">
        <v>55489.0</v>
      </c>
      <c r="M5471" s="2508">
        <v>68.0</v>
      </c>
      <c r="N5471" s="2508">
        <v>43.0</v>
      </c>
      <c r="O5471" s="2508">
        <v>16.0</v>
      </c>
      <c r="P5471" s="2508">
        <v>0.2</v>
      </c>
    </row>
    <row r="5472">
      <c r="A5472" s="2505" t="s">
        <v>19</v>
      </c>
      <c r="B5472" s="2505" t="s">
        <v>783</v>
      </c>
      <c r="C5472" s="2506">
        <v>45698.583333333336</v>
      </c>
      <c r="D5472" s="2506">
        <v>45701.583333333336</v>
      </c>
      <c r="E5472" s="2508">
        <v>72.0</v>
      </c>
      <c r="F5472" s="2508" t="s">
        <v>373</v>
      </c>
      <c r="G5472" s="2508">
        <v>5.0</v>
      </c>
      <c r="H5472" s="2508">
        <v>68.0</v>
      </c>
      <c r="I5472" s="2508">
        <v>578.0</v>
      </c>
      <c r="J5472" s="2508">
        <v>44.0</v>
      </c>
      <c r="K5472" s="2510">
        <v>513349.0</v>
      </c>
      <c r="L5472" s="2510">
        <v>46668.0</v>
      </c>
      <c r="M5472" s="2508">
        <v>70.0</v>
      </c>
      <c r="N5472" s="2508">
        <v>36.0</v>
      </c>
      <c r="O5472" s="2508">
        <v>11.0</v>
      </c>
      <c r="P5472" s="2508">
        <v>0.2</v>
      </c>
    </row>
    <row r="5473">
      <c r="A5473" s="2505" t="s">
        <v>18</v>
      </c>
      <c r="B5473" s="2505" t="s">
        <v>783</v>
      </c>
      <c r="C5473" s="2506">
        <v>45705.583333333336</v>
      </c>
      <c r="D5473" s="2506">
        <v>45708.583333333336</v>
      </c>
      <c r="E5473" s="2508">
        <v>72.0</v>
      </c>
      <c r="F5473" s="2508" t="s">
        <v>373</v>
      </c>
      <c r="G5473" s="2508">
        <v>5.0</v>
      </c>
      <c r="H5473" s="2508">
        <v>62.0</v>
      </c>
      <c r="I5473" s="2508">
        <v>592.0</v>
      </c>
      <c r="J5473" s="2508">
        <v>38.0</v>
      </c>
      <c r="K5473" s="2510">
        <v>723036.0</v>
      </c>
      <c r="L5473" s="2510">
        <v>65731.0</v>
      </c>
      <c r="M5473" s="2508">
        <v>60.0</v>
      </c>
      <c r="N5473" s="2508">
        <v>51.0</v>
      </c>
      <c r="O5473" s="2508">
        <v>11.0</v>
      </c>
      <c r="P5473" s="2508">
        <v>0.2</v>
      </c>
    </row>
    <row r="5474">
      <c r="A5474" s="2505" t="s">
        <v>17</v>
      </c>
      <c r="B5474" s="2505" t="s">
        <v>783</v>
      </c>
      <c r="C5474" s="2506">
        <v>45712.583333333336</v>
      </c>
      <c r="D5474" s="2506">
        <v>45715.583333333336</v>
      </c>
      <c r="E5474" s="2508">
        <v>72.0</v>
      </c>
      <c r="F5474" s="2508" t="s">
        <v>373</v>
      </c>
      <c r="G5474" s="2508">
        <v>5.0</v>
      </c>
      <c r="H5474" s="2508">
        <v>99.0</v>
      </c>
      <c r="I5474" s="2508">
        <v>432.0</v>
      </c>
      <c r="J5474" s="2508">
        <v>69.0</v>
      </c>
      <c r="K5474" s="2510">
        <v>286405.0</v>
      </c>
      <c r="L5474" s="2510">
        <v>40915.0</v>
      </c>
      <c r="M5474" s="2508">
        <v>80.0</v>
      </c>
      <c r="N5474" s="2508">
        <v>32.0</v>
      </c>
      <c r="O5474" s="2508">
        <v>7.0</v>
      </c>
      <c r="P5474" s="2508">
        <v>0.1</v>
      </c>
    </row>
    <row r="5475">
      <c r="A5475" s="2505" t="s">
        <v>16</v>
      </c>
      <c r="B5475" s="2505" t="s">
        <v>783</v>
      </c>
      <c r="C5475" s="2506">
        <v>45719.583333333336</v>
      </c>
      <c r="D5475" s="2506">
        <v>45722.583333333336</v>
      </c>
      <c r="E5475" s="2508">
        <v>72.0</v>
      </c>
      <c r="F5475" s="2508" t="s">
        <v>373</v>
      </c>
      <c r="G5475" s="2508">
        <v>6.0</v>
      </c>
      <c r="H5475" s="2508">
        <v>84.0</v>
      </c>
      <c r="I5475" s="2508">
        <v>501.0</v>
      </c>
      <c r="J5475" s="2508">
        <v>48.0</v>
      </c>
      <c r="K5475" s="2510">
        <v>335681.0</v>
      </c>
      <c r="L5475" s="2510">
        <v>30516.0</v>
      </c>
      <c r="M5475" s="2508">
        <v>87.0</v>
      </c>
      <c r="N5475" s="2508">
        <v>24.0</v>
      </c>
      <c r="O5475" s="2508">
        <v>11.0</v>
      </c>
      <c r="P5475" s="2508">
        <v>0.2</v>
      </c>
    </row>
    <row r="5476">
      <c r="A5476" s="2505" t="s">
        <v>782</v>
      </c>
      <c r="B5476" s="2505" t="s">
        <v>783</v>
      </c>
      <c r="C5476" s="2506">
        <v>45502.625</v>
      </c>
      <c r="D5476" s="2506">
        <v>45505.583333333336</v>
      </c>
      <c r="E5476" s="2508">
        <v>71.0</v>
      </c>
      <c r="F5476" s="2508" t="s">
        <v>679</v>
      </c>
      <c r="G5476" s="2508">
        <v>5.0</v>
      </c>
      <c r="H5476" s="2508">
        <v>154.0</v>
      </c>
      <c r="I5476" s="2508">
        <v>153.0</v>
      </c>
      <c r="J5476" s="2508">
        <v>161.0</v>
      </c>
      <c r="K5476" s="2510">
        <v>9658.0</v>
      </c>
      <c r="L5476" s="2510">
        <v>4829.0</v>
      </c>
      <c r="M5476" s="2508">
        <v>102.0</v>
      </c>
      <c r="N5476" s="2508">
        <v>16.0</v>
      </c>
      <c r="O5476" s="2508">
        <v>2.0</v>
      </c>
      <c r="P5476" s="2508">
        <v>0.0</v>
      </c>
    </row>
    <row r="5477">
      <c r="A5477" s="2505" t="s">
        <v>46</v>
      </c>
      <c r="B5477" s="2505" t="s">
        <v>783</v>
      </c>
      <c r="C5477" s="2506">
        <v>45509.625</v>
      </c>
      <c r="D5477" s="2506">
        <v>45512.583333333336</v>
      </c>
      <c r="E5477" s="2508">
        <v>71.0</v>
      </c>
      <c r="F5477" s="2508" t="s">
        <v>679</v>
      </c>
      <c r="G5477" s="2508">
        <v>3.0</v>
      </c>
      <c r="H5477" s="2508">
        <v>76.0</v>
      </c>
      <c r="I5477" s="2508">
        <v>542.0</v>
      </c>
      <c r="J5477" s="2508">
        <v>85.0</v>
      </c>
      <c r="K5477" s="2510">
        <v>114642.0</v>
      </c>
      <c r="L5477" s="2510">
        <v>14330.0</v>
      </c>
      <c r="M5477" s="2508">
        <v>40.0</v>
      </c>
      <c r="N5477" s="2508">
        <v>46.0</v>
      </c>
      <c r="O5477" s="2508">
        <v>8.0</v>
      </c>
      <c r="P5477" s="2508">
        <v>0.1</v>
      </c>
    </row>
    <row r="5478">
      <c r="A5478" s="2505" t="s">
        <v>45</v>
      </c>
      <c r="B5478" s="2505" t="s">
        <v>783</v>
      </c>
      <c r="C5478" s="2506">
        <v>45516.625</v>
      </c>
      <c r="D5478" s="2506">
        <v>45519.583333333336</v>
      </c>
      <c r="E5478" s="2508">
        <v>71.0</v>
      </c>
      <c r="F5478" s="2508" t="s">
        <v>679</v>
      </c>
      <c r="G5478" s="2508">
        <v>4.0</v>
      </c>
      <c r="H5478" s="2508">
        <v>111.0</v>
      </c>
      <c r="I5478" s="2508">
        <v>376.0</v>
      </c>
      <c r="J5478" s="2508">
        <v>113.0</v>
      </c>
      <c r="K5478" s="2510">
        <v>54385.0</v>
      </c>
      <c r="L5478" s="2510">
        <v>9064.0</v>
      </c>
      <c r="M5478" s="2508">
        <v>58.0</v>
      </c>
      <c r="N5478" s="2508">
        <v>29.0</v>
      </c>
      <c r="O5478" s="2508">
        <v>6.0</v>
      </c>
      <c r="P5478" s="2508">
        <v>0.1</v>
      </c>
    </row>
    <row r="5479">
      <c r="A5479" s="2505" t="s">
        <v>44</v>
      </c>
      <c r="B5479" s="2505" t="s">
        <v>783</v>
      </c>
      <c r="C5479" s="2506">
        <v>45523.625</v>
      </c>
      <c r="D5479" s="2506">
        <v>45526.583333333336</v>
      </c>
      <c r="E5479" s="2508">
        <v>71.0</v>
      </c>
      <c r="F5479" s="2508" t="s">
        <v>679</v>
      </c>
      <c r="G5479" s="2508">
        <v>5.0</v>
      </c>
      <c r="H5479" s="2508">
        <v>72.0</v>
      </c>
      <c r="I5479" s="2508">
        <v>561.0</v>
      </c>
      <c r="J5479" s="2508">
        <v>82.0</v>
      </c>
      <c r="K5479" s="2510">
        <v>129117.0</v>
      </c>
      <c r="L5479" s="2510">
        <v>10760.0</v>
      </c>
      <c r="M5479" s="2508">
        <v>55.0</v>
      </c>
      <c r="N5479" s="2508">
        <v>34.0</v>
      </c>
      <c r="O5479" s="2508">
        <v>12.0</v>
      </c>
      <c r="P5479" s="2508">
        <v>0.2</v>
      </c>
    </row>
    <row r="5480">
      <c r="A5480" s="2505" t="s">
        <v>43</v>
      </c>
      <c r="B5480" s="2505" t="s">
        <v>783</v>
      </c>
      <c r="C5480" s="2506">
        <v>45530.625</v>
      </c>
      <c r="D5480" s="2506">
        <v>45533.583333333336</v>
      </c>
      <c r="E5480" s="2508">
        <v>71.0</v>
      </c>
      <c r="F5480" s="2508" t="s">
        <v>679</v>
      </c>
      <c r="G5480" s="2508">
        <v>4.0</v>
      </c>
      <c r="H5480" s="2508">
        <v>147.0</v>
      </c>
      <c r="I5480" s="2508">
        <v>170.0</v>
      </c>
      <c r="J5480" s="2508">
        <v>161.0</v>
      </c>
      <c r="K5480" s="2510">
        <v>7369.0</v>
      </c>
      <c r="L5480" s="2510">
        <v>7369.0</v>
      </c>
      <c r="M5480" s="2508">
        <v>89.0</v>
      </c>
      <c r="N5480" s="2508">
        <v>24.0</v>
      </c>
      <c r="O5480" s="2508">
        <v>1.0</v>
      </c>
      <c r="P5480" s="2508">
        <v>0.0</v>
      </c>
    </row>
    <row r="5481">
      <c r="A5481" s="2505" t="s">
        <v>42</v>
      </c>
      <c r="B5481" s="2505" t="s">
        <v>783</v>
      </c>
      <c r="C5481" s="2506">
        <v>45537.708333333336</v>
      </c>
      <c r="D5481" s="2506">
        <v>45540.666666666664</v>
      </c>
      <c r="E5481" s="2508">
        <v>71.0</v>
      </c>
      <c r="F5481" s="2508" t="s">
        <v>679</v>
      </c>
      <c r="G5481" s="2508">
        <v>3.0</v>
      </c>
      <c r="H5481" s="2508">
        <v>74.0</v>
      </c>
      <c r="I5481" s="2508">
        <v>532.0</v>
      </c>
      <c r="J5481" s="2508">
        <v>83.0</v>
      </c>
      <c r="K5481" s="2510">
        <v>144955.0</v>
      </c>
      <c r="L5481" s="2510">
        <v>9664.0</v>
      </c>
      <c r="M5481" s="2508">
        <v>65.0</v>
      </c>
      <c r="N5481" s="2508">
        <v>31.0</v>
      </c>
      <c r="O5481" s="2508">
        <v>15.0</v>
      </c>
      <c r="P5481" s="2508">
        <v>0.2</v>
      </c>
    </row>
    <row r="5482">
      <c r="A5482" s="2505" t="s">
        <v>41</v>
      </c>
      <c r="B5482" s="2505" t="s">
        <v>783</v>
      </c>
      <c r="C5482" s="2506">
        <v>45544.708333333336</v>
      </c>
      <c r="D5482" s="2506">
        <v>45547.583333333336</v>
      </c>
      <c r="E5482" s="2508">
        <v>69.0</v>
      </c>
      <c r="F5482" s="2508" t="s">
        <v>679</v>
      </c>
      <c r="G5482" s="2508">
        <v>4.0</v>
      </c>
      <c r="H5482" s="2508">
        <v>127.0</v>
      </c>
      <c r="I5482" s="2508">
        <v>312.0</v>
      </c>
      <c r="J5482" s="2508">
        <v>128.0</v>
      </c>
      <c r="K5482" s="2510">
        <v>48642.0</v>
      </c>
      <c r="L5482" s="2510">
        <v>6949.0</v>
      </c>
      <c r="M5482" s="2508">
        <v>89.0</v>
      </c>
      <c r="N5482" s="2508">
        <v>22.0</v>
      </c>
      <c r="O5482" s="2508">
        <v>7.0</v>
      </c>
      <c r="P5482" s="2508">
        <v>0.1</v>
      </c>
    </row>
    <row r="5483">
      <c r="A5483" s="2505" t="s">
        <v>40</v>
      </c>
      <c r="B5483" s="2505" t="s">
        <v>783</v>
      </c>
      <c r="C5483" s="2506">
        <v>45551.708333333336</v>
      </c>
      <c r="D5483" s="2506">
        <v>45554.583333333336</v>
      </c>
      <c r="E5483" s="2508">
        <v>69.0</v>
      </c>
      <c r="F5483" s="2508" t="s">
        <v>679</v>
      </c>
      <c r="G5483" s="2508">
        <v>4.0</v>
      </c>
      <c r="H5483" s="2508">
        <v>60.0</v>
      </c>
      <c r="I5483" s="2508">
        <v>635.0</v>
      </c>
      <c r="J5483" s="2508">
        <v>60.0</v>
      </c>
      <c r="K5483" s="2510">
        <v>193048.0</v>
      </c>
      <c r="L5483" s="2510">
        <v>8775.0</v>
      </c>
      <c r="M5483" s="2508">
        <v>68.0</v>
      </c>
      <c r="N5483" s="2508">
        <v>28.0</v>
      </c>
      <c r="O5483" s="2508">
        <v>22.0</v>
      </c>
      <c r="P5483" s="2508">
        <v>0.3</v>
      </c>
    </row>
    <row r="5484">
      <c r="A5484" s="2505" t="s">
        <v>39</v>
      </c>
      <c r="B5484" s="2505" t="s">
        <v>783</v>
      </c>
      <c r="C5484" s="2506">
        <v>45558.708333333336</v>
      </c>
      <c r="D5484" s="2506">
        <v>45561.583333333336</v>
      </c>
      <c r="E5484" s="2508">
        <v>69.0</v>
      </c>
      <c r="F5484" s="2508" t="s">
        <v>679</v>
      </c>
      <c r="G5484" s="2508">
        <v>5.0</v>
      </c>
      <c r="H5484" s="2508">
        <v>105.0</v>
      </c>
      <c r="I5484" s="2508">
        <v>429.0</v>
      </c>
      <c r="J5484" s="2508">
        <v>107.0</v>
      </c>
      <c r="K5484" s="2510">
        <v>100735.0</v>
      </c>
      <c r="L5484" s="2510">
        <v>7195.0</v>
      </c>
      <c r="M5484" s="2508">
        <v>92.0</v>
      </c>
      <c r="N5484" s="2508">
        <v>23.0</v>
      </c>
      <c r="O5484" s="2508">
        <v>14.0</v>
      </c>
      <c r="P5484" s="2508">
        <v>0.2</v>
      </c>
    </row>
    <row r="5485">
      <c r="A5485" s="2505" t="s">
        <v>38</v>
      </c>
      <c r="B5485" s="2505" t="s">
        <v>783</v>
      </c>
      <c r="C5485" s="2506">
        <v>45565.708333333336</v>
      </c>
      <c r="D5485" s="2506">
        <v>45568.583333333336</v>
      </c>
      <c r="E5485" s="2508">
        <v>69.0</v>
      </c>
      <c r="F5485" s="2508" t="s">
        <v>679</v>
      </c>
      <c r="G5485" s="2508">
        <v>4.0</v>
      </c>
      <c r="H5485" s="2508">
        <v>79.0</v>
      </c>
      <c r="I5485" s="2508">
        <v>521.0</v>
      </c>
      <c r="J5485" s="2508">
        <v>88.0</v>
      </c>
      <c r="K5485" s="2510">
        <v>137353.0</v>
      </c>
      <c r="L5485" s="2510">
        <v>10566.0</v>
      </c>
      <c r="M5485" s="2508">
        <v>61.0</v>
      </c>
      <c r="N5485" s="2508">
        <v>34.0</v>
      </c>
      <c r="O5485" s="2508">
        <v>13.0</v>
      </c>
      <c r="P5485" s="2508">
        <v>0.2</v>
      </c>
    </row>
    <row r="5486">
      <c r="A5486" s="2505" t="s">
        <v>37</v>
      </c>
      <c r="B5486" s="2505" t="s">
        <v>783</v>
      </c>
      <c r="C5486" s="2506">
        <v>45572.625</v>
      </c>
      <c r="D5486" s="2506">
        <v>45575.583333333336</v>
      </c>
      <c r="E5486" s="2508">
        <v>71.0</v>
      </c>
      <c r="F5486" s="2508" t="s">
        <v>679</v>
      </c>
      <c r="G5486" s="2508">
        <v>4.0</v>
      </c>
      <c r="H5486" s="2508">
        <v>73.0</v>
      </c>
      <c r="I5486" s="2508">
        <v>561.0</v>
      </c>
      <c r="J5486" s="2508">
        <v>96.0</v>
      </c>
      <c r="K5486" s="2510">
        <v>151851.0</v>
      </c>
      <c r="L5486" s="2510">
        <v>12654.0</v>
      </c>
      <c r="M5486" s="2508">
        <v>51.0</v>
      </c>
      <c r="N5486" s="2508">
        <v>41.0</v>
      </c>
      <c r="O5486" s="2508">
        <v>12.0</v>
      </c>
      <c r="P5486" s="2508">
        <v>0.2</v>
      </c>
    </row>
    <row r="5487">
      <c r="A5487" s="2505" t="s">
        <v>36</v>
      </c>
      <c r="B5487" s="2505" t="s">
        <v>783</v>
      </c>
      <c r="C5487" s="2506">
        <v>45579.625</v>
      </c>
      <c r="D5487" s="2506">
        <v>45582.583333333336</v>
      </c>
      <c r="E5487" s="2508">
        <v>71.0</v>
      </c>
      <c r="F5487" s="2508" t="s">
        <v>679</v>
      </c>
      <c r="G5487" s="2508">
        <v>6.0</v>
      </c>
      <c r="H5487" s="2508">
        <v>147.0</v>
      </c>
      <c r="I5487" s="2508">
        <v>226.0</v>
      </c>
      <c r="J5487" s="2508">
        <v>168.0</v>
      </c>
      <c r="K5487" s="2510">
        <v>23305.0</v>
      </c>
      <c r="L5487" s="2510">
        <v>11653.0</v>
      </c>
      <c r="M5487" s="2508">
        <v>67.0</v>
      </c>
      <c r="N5487" s="2508">
        <v>37.0</v>
      </c>
      <c r="O5487" s="2508">
        <v>2.0</v>
      </c>
      <c r="P5487" s="2508">
        <v>0.0</v>
      </c>
    </row>
    <row r="5488">
      <c r="A5488" s="2505" t="s">
        <v>35</v>
      </c>
      <c r="B5488" s="2505" t="s">
        <v>783</v>
      </c>
      <c r="C5488" s="2506">
        <v>45586.625</v>
      </c>
      <c r="D5488" s="2506">
        <v>45589.583333333336</v>
      </c>
      <c r="E5488" s="2508">
        <v>71.0</v>
      </c>
      <c r="F5488" s="2508" t="s">
        <v>679</v>
      </c>
      <c r="G5488" s="2508">
        <v>3.0</v>
      </c>
      <c r="H5488" s="2508">
        <v>91.0</v>
      </c>
      <c r="I5488" s="2508">
        <v>468.0</v>
      </c>
      <c r="J5488" s="2508">
        <v>122.0</v>
      </c>
      <c r="K5488" s="2510">
        <v>81404.0</v>
      </c>
      <c r="L5488" s="2510">
        <v>16281.0</v>
      </c>
      <c r="M5488" s="2508">
        <v>35.0</v>
      </c>
      <c r="N5488" s="2508">
        <v>54.0</v>
      </c>
      <c r="O5488" s="2508">
        <v>5.0</v>
      </c>
      <c r="P5488" s="2508">
        <v>0.1</v>
      </c>
    </row>
    <row r="5489">
      <c r="A5489" s="2505" t="s">
        <v>34</v>
      </c>
      <c r="B5489" s="2505" t="s">
        <v>783</v>
      </c>
      <c r="C5489" s="2506">
        <v>45593.583333333336</v>
      </c>
      <c r="D5489" s="2506">
        <v>45596.583333333336</v>
      </c>
      <c r="E5489" s="2508">
        <v>72.0</v>
      </c>
      <c r="F5489" s="2508" t="s">
        <v>679</v>
      </c>
      <c r="G5489" s="2508">
        <v>4.0</v>
      </c>
      <c r="H5489" s="2508">
        <v>140.0</v>
      </c>
      <c r="I5489" s="2508">
        <v>260.0</v>
      </c>
      <c r="J5489" s="2508">
        <v>142.0</v>
      </c>
      <c r="K5489" s="2510">
        <v>45018.0</v>
      </c>
      <c r="L5489" s="2510">
        <v>7503.0</v>
      </c>
      <c r="M5489" s="2508">
        <v>83.0</v>
      </c>
      <c r="N5489" s="2508">
        <v>25.0</v>
      </c>
      <c r="O5489" s="2508">
        <v>6.0</v>
      </c>
      <c r="P5489" s="2508">
        <v>0.1</v>
      </c>
    </row>
    <row r="5490">
      <c r="A5490" s="2505" t="s">
        <v>33</v>
      </c>
      <c r="B5490" s="2505" t="s">
        <v>783</v>
      </c>
      <c r="C5490" s="2506">
        <v>45600.583333333336</v>
      </c>
      <c r="D5490" s="2506">
        <v>45603.583333333336</v>
      </c>
      <c r="E5490" s="2508">
        <v>72.0</v>
      </c>
      <c r="F5490" s="2508" t="s">
        <v>679</v>
      </c>
      <c r="G5490" s="2508">
        <v>3.0</v>
      </c>
      <c r="H5490" s="2508">
        <v>114.0</v>
      </c>
      <c r="I5490" s="2508">
        <v>389.0</v>
      </c>
      <c r="J5490" s="2508">
        <v>123.0</v>
      </c>
      <c r="K5490" s="2510">
        <v>103145.0</v>
      </c>
      <c r="L5490" s="2510">
        <v>8595.0</v>
      </c>
      <c r="M5490" s="2508">
        <v>74.0</v>
      </c>
      <c r="N5490" s="2508">
        <v>28.0</v>
      </c>
      <c r="O5490" s="2508">
        <v>12.0</v>
      </c>
      <c r="P5490" s="2508">
        <v>0.2</v>
      </c>
    </row>
    <row r="5491">
      <c r="A5491" s="2505" t="s">
        <v>32</v>
      </c>
      <c r="B5491" s="2505" t="s">
        <v>783</v>
      </c>
      <c r="C5491" s="2506">
        <v>45607.583333333336</v>
      </c>
      <c r="D5491" s="2506">
        <v>45610.583333333336</v>
      </c>
      <c r="E5491" s="2508">
        <v>72.0</v>
      </c>
      <c r="F5491" s="2508" t="s">
        <v>679</v>
      </c>
      <c r="G5491" s="2508">
        <v>3.0</v>
      </c>
      <c r="H5491" s="2508">
        <v>119.0</v>
      </c>
      <c r="I5491" s="2508">
        <v>379.0</v>
      </c>
      <c r="J5491" s="2508">
        <v>116.0</v>
      </c>
      <c r="K5491" s="2510">
        <v>139402.0</v>
      </c>
      <c r="L5491" s="2510">
        <v>6970.0</v>
      </c>
      <c r="M5491" s="2508">
        <v>93.0</v>
      </c>
      <c r="N5491" s="2508">
        <v>23.0</v>
      </c>
      <c r="O5491" s="2508">
        <v>20.0</v>
      </c>
      <c r="P5491" s="2508">
        <v>0.3</v>
      </c>
    </row>
    <row r="5492">
      <c r="A5492" s="2505" t="s">
        <v>31</v>
      </c>
      <c r="B5492" s="2505" t="s">
        <v>783</v>
      </c>
      <c r="C5492" s="2506">
        <v>45614.583333333336</v>
      </c>
      <c r="D5492" s="2506">
        <v>45617.583333333336</v>
      </c>
      <c r="E5492" s="2508">
        <v>72.0</v>
      </c>
      <c r="F5492" s="2508" t="s">
        <v>679</v>
      </c>
      <c r="G5492" s="2508">
        <v>4.0</v>
      </c>
      <c r="H5492" s="2508">
        <v>117.0</v>
      </c>
      <c r="I5492" s="2508">
        <v>352.0</v>
      </c>
      <c r="J5492" s="2508">
        <v>118.0</v>
      </c>
      <c r="K5492" s="2510">
        <v>117864.0</v>
      </c>
      <c r="L5492" s="2510">
        <v>8419.0</v>
      </c>
      <c r="M5492" s="2508">
        <v>93.0</v>
      </c>
      <c r="N5492" s="2508">
        <v>28.0</v>
      </c>
      <c r="O5492" s="2508">
        <v>14.0</v>
      </c>
      <c r="P5492" s="2508">
        <v>0.2</v>
      </c>
    </row>
    <row r="5493">
      <c r="A5493" s="2505" t="s">
        <v>30</v>
      </c>
      <c r="B5493" s="2505" t="s">
        <v>783</v>
      </c>
      <c r="C5493" s="2506">
        <v>45621.583333333336</v>
      </c>
      <c r="D5493" s="2506">
        <v>45624.583333333336</v>
      </c>
      <c r="E5493" s="2508">
        <v>72.0</v>
      </c>
      <c r="F5493" s="2508" t="s">
        <v>679</v>
      </c>
      <c r="G5493" s="2508">
        <v>4.0</v>
      </c>
      <c r="H5493" s="2508">
        <v>70.0</v>
      </c>
      <c r="I5493" s="2508">
        <v>588.0</v>
      </c>
      <c r="J5493" s="2508">
        <v>76.0</v>
      </c>
      <c r="K5493" s="2510">
        <v>264083.0</v>
      </c>
      <c r="L5493" s="2510">
        <v>11003.0</v>
      </c>
      <c r="M5493" s="2508">
        <v>73.0</v>
      </c>
      <c r="N5493" s="2508">
        <v>36.0</v>
      </c>
      <c r="O5493" s="2508">
        <v>24.0</v>
      </c>
      <c r="P5493" s="2508">
        <v>0.3</v>
      </c>
    </row>
    <row r="5494">
      <c r="A5494" s="2505" t="s">
        <v>29</v>
      </c>
      <c r="B5494" s="2505" t="s">
        <v>783</v>
      </c>
      <c r="C5494" s="2506">
        <v>45628.583333333336</v>
      </c>
      <c r="D5494" s="2506">
        <v>45631.583333333336</v>
      </c>
      <c r="E5494" s="2508">
        <v>72.0</v>
      </c>
      <c r="F5494" s="2508" t="s">
        <v>679</v>
      </c>
      <c r="G5494" s="2508">
        <v>5.0</v>
      </c>
      <c r="H5494" s="2508">
        <v>118.0</v>
      </c>
      <c r="I5494" s="2508">
        <v>389.0</v>
      </c>
      <c r="J5494" s="2508">
        <v>121.0</v>
      </c>
      <c r="K5494" s="2510">
        <v>149399.0</v>
      </c>
      <c r="L5494" s="2510">
        <v>8300.0</v>
      </c>
      <c r="M5494" s="2508">
        <v>95.0</v>
      </c>
      <c r="N5494" s="2508">
        <v>27.0</v>
      </c>
      <c r="O5494" s="2508">
        <v>18.0</v>
      </c>
      <c r="P5494" s="2508">
        <v>0.3</v>
      </c>
    </row>
    <row r="5495">
      <c r="A5495" s="2505" t="s">
        <v>28</v>
      </c>
      <c r="B5495" s="2505" t="s">
        <v>783</v>
      </c>
      <c r="C5495" s="2506">
        <v>45635.583333333336</v>
      </c>
      <c r="D5495" s="2506">
        <v>45638.583333333336</v>
      </c>
      <c r="E5495" s="2508">
        <v>72.0</v>
      </c>
      <c r="F5495" s="2508" t="s">
        <v>679</v>
      </c>
      <c r="G5495" s="2508">
        <v>4.0</v>
      </c>
      <c r="H5495" s="2508">
        <v>90.0</v>
      </c>
      <c r="I5495" s="2508">
        <v>507.0</v>
      </c>
      <c r="J5495" s="2508">
        <v>93.0</v>
      </c>
      <c r="K5495" s="2510">
        <v>184434.0</v>
      </c>
      <c r="L5495" s="2510">
        <v>9707.0</v>
      </c>
      <c r="M5495" s="2508">
        <v>87.0</v>
      </c>
      <c r="N5495" s="2508">
        <v>32.0</v>
      </c>
      <c r="O5495" s="2508">
        <v>19.0</v>
      </c>
      <c r="P5495" s="2508">
        <v>0.3</v>
      </c>
    </row>
    <row r="5496">
      <c r="A5496" s="2505" t="s">
        <v>27</v>
      </c>
      <c r="B5496" s="2505" t="s">
        <v>783</v>
      </c>
      <c r="C5496" s="2506">
        <v>45642.583333333336</v>
      </c>
      <c r="D5496" s="2506">
        <v>45645.583333333336</v>
      </c>
      <c r="E5496" s="2508">
        <v>72.0</v>
      </c>
      <c r="F5496" s="2508" t="s">
        <v>679</v>
      </c>
      <c r="G5496" s="2508">
        <v>4.0</v>
      </c>
      <c r="H5496" s="2508">
        <v>115.0</v>
      </c>
      <c r="I5496" s="2508">
        <v>365.0</v>
      </c>
      <c r="J5496" s="2508">
        <v>129.0</v>
      </c>
      <c r="K5496" s="2510">
        <v>63861.0</v>
      </c>
      <c r="L5496" s="2510">
        <v>12772.0</v>
      </c>
      <c r="M5496" s="2508">
        <v>61.0</v>
      </c>
      <c r="N5496" s="2508">
        <v>42.0</v>
      </c>
      <c r="O5496" s="2508">
        <v>5.0</v>
      </c>
      <c r="P5496" s="2508">
        <v>0.1</v>
      </c>
    </row>
    <row r="5497">
      <c r="A5497" s="2505" t="s">
        <v>26</v>
      </c>
      <c r="B5497" s="2505" t="s">
        <v>783</v>
      </c>
      <c r="C5497" s="2506">
        <v>45649.583333333336</v>
      </c>
      <c r="D5497" s="2506">
        <v>45652.583333333336</v>
      </c>
      <c r="E5497" s="2508">
        <v>72.0</v>
      </c>
      <c r="F5497" s="2508" t="s">
        <v>679</v>
      </c>
      <c r="G5497" s="2508">
        <v>4.0</v>
      </c>
      <c r="H5497" s="2508">
        <v>127.0</v>
      </c>
      <c r="I5497" s="2508">
        <v>263.0</v>
      </c>
      <c r="J5497" s="2508">
        <v>128.0</v>
      </c>
      <c r="K5497" s="2510">
        <v>39999.0</v>
      </c>
      <c r="L5497" s="2510">
        <v>6667.0</v>
      </c>
      <c r="M5497" s="2508">
        <v>105.0</v>
      </c>
      <c r="N5497" s="2508">
        <v>22.0</v>
      </c>
      <c r="O5497" s="2508">
        <v>6.0</v>
      </c>
      <c r="P5497" s="2508">
        <v>0.1</v>
      </c>
    </row>
    <row r="5498">
      <c r="A5498" s="2505" t="s">
        <v>25</v>
      </c>
      <c r="B5498" s="2505" t="s">
        <v>783</v>
      </c>
      <c r="C5498" s="2506">
        <v>45656.583333333336</v>
      </c>
      <c r="D5498" s="2506">
        <v>45659.583333333336</v>
      </c>
      <c r="E5498" s="2508">
        <v>72.0</v>
      </c>
      <c r="F5498" s="2508" t="s">
        <v>679</v>
      </c>
      <c r="G5498" s="2508">
        <v>3.0</v>
      </c>
      <c r="H5498" s="2508">
        <v>113.0</v>
      </c>
      <c r="I5498" s="2508">
        <v>369.0</v>
      </c>
      <c r="J5498" s="2508">
        <v>121.0</v>
      </c>
      <c r="K5498" s="2510">
        <v>54371.0</v>
      </c>
      <c r="L5498" s="2510">
        <v>10874.0</v>
      </c>
      <c r="M5498" s="2508">
        <v>62.0</v>
      </c>
      <c r="N5498" s="2508">
        <v>36.0</v>
      </c>
      <c r="O5498" s="2508">
        <v>5.0</v>
      </c>
      <c r="P5498" s="2508">
        <v>0.1</v>
      </c>
    </row>
    <row r="5499">
      <c r="A5499" s="2505" t="s">
        <v>24</v>
      </c>
      <c r="B5499" s="2505" t="s">
        <v>783</v>
      </c>
      <c r="C5499" s="2506">
        <v>45663.583333333336</v>
      </c>
      <c r="D5499" s="2506">
        <v>45666.583333333336</v>
      </c>
      <c r="E5499" s="2508">
        <v>72.0</v>
      </c>
      <c r="F5499" s="2508" t="s">
        <v>679</v>
      </c>
      <c r="G5499" s="2508">
        <v>3.0</v>
      </c>
      <c r="H5499" s="2508">
        <v>143.0</v>
      </c>
      <c r="I5499" s="2508">
        <v>207.0</v>
      </c>
      <c r="J5499" s="2508">
        <v>142.0</v>
      </c>
      <c r="K5499" s="2510">
        <v>31812.0</v>
      </c>
      <c r="L5499" s="2510">
        <v>5302.0</v>
      </c>
      <c r="M5499" s="2508">
        <v>113.0</v>
      </c>
      <c r="N5499" s="2508">
        <v>18.0</v>
      </c>
      <c r="O5499" s="2508">
        <v>6.0</v>
      </c>
      <c r="P5499" s="2508">
        <v>0.1</v>
      </c>
    </row>
    <row r="5500">
      <c r="A5500" s="2505" t="s">
        <v>23</v>
      </c>
      <c r="B5500" s="2505" t="s">
        <v>783</v>
      </c>
      <c r="C5500" s="2506">
        <v>45670.583333333336</v>
      </c>
      <c r="D5500" s="2506">
        <v>45673.583333333336</v>
      </c>
      <c r="E5500" s="2508">
        <v>72.0</v>
      </c>
      <c r="F5500" s="2508" t="s">
        <v>679</v>
      </c>
      <c r="G5500" s="2508">
        <v>3.0</v>
      </c>
      <c r="H5500" s="2508">
        <v>152.0</v>
      </c>
      <c r="I5500" s="2508">
        <v>179.0</v>
      </c>
      <c r="J5500" s="2508">
        <v>154.0</v>
      </c>
      <c r="K5500" s="2510">
        <v>22505.0</v>
      </c>
      <c r="L5500" s="2510">
        <v>5626.0</v>
      </c>
      <c r="M5500" s="2508">
        <v>105.0</v>
      </c>
      <c r="N5500" s="2508">
        <v>19.0</v>
      </c>
      <c r="O5500" s="2508">
        <v>4.0</v>
      </c>
      <c r="P5500" s="2508">
        <v>0.1</v>
      </c>
    </row>
    <row r="5501">
      <c r="A5501" s="2505" t="s">
        <v>22</v>
      </c>
      <c r="B5501" s="2505" t="s">
        <v>783</v>
      </c>
      <c r="C5501" s="2506">
        <v>45677.583333333336</v>
      </c>
      <c r="D5501" s="2506">
        <v>45680.583333333336</v>
      </c>
      <c r="E5501" s="2508">
        <v>72.0</v>
      </c>
      <c r="F5501" s="2508" t="s">
        <v>679</v>
      </c>
      <c r="G5501" s="2508">
        <v>3.0</v>
      </c>
      <c r="H5501" s="2508">
        <v>147.0</v>
      </c>
      <c r="I5501" s="2508">
        <v>198.0</v>
      </c>
      <c r="J5501" s="2508">
        <v>146.0</v>
      </c>
      <c r="K5501" s="2510">
        <v>45779.0</v>
      </c>
      <c r="L5501" s="2510">
        <v>6540.0</v>
      </c>
      <c r="M5501" s="2508">
        <v>113.0</v>
      </c>
      <c r="N5501" s="2508">
        <v>22.0</v>
      </c>
      <c r="O5501" s="2508">
        <v>7.0</v>
      </c>
      <c r="P5501" s="2508">
        <v>0.1</v>
      </c>
    </row>
    <row r="5502">
      <c r="A5502" s="2505" t="s">
        <v>21</v>
      </c>
      <c r="B5502" s="2505" t="s">
        <v>783</v>
      </c>
      <c r="C5502" s="2506">
        <v>45684.583333333336</v>
      </c>
      <c r="D5502" s="2506">
        <v>45687.583333333336</v>
      </c>
      <c r="E5502" s="2508">
        <v>72.0</v>
      </c>
      <c r="F5502" s="2508" t="s">
        <v>679</v>
      </c>
      <c r="G5502" s="2508">
        <v>2.0</v>
      </c>
      <c r="H5502" s="2508">
        <v>121.0</v>
      </c>
      <c r="I5502" s="2508">
        <v>327.0</v>
      </c>
      <c r="J5502" s="2508">
        <v>142.0</v>
      </c>
      <c r="K5502" s="2510">
        <v>65855.0</v>
      </c>
      <c r="L5502" s="2510">
        <v>13171.0</v>
      </c>
      <c r="M5502" s="2508">
        <v>70.0</v>
      </c>
      <c r="N5502" s="2508">
        <v>44.0</v>
      </c>
      <c r="O5502" s="2508">
        <v>5.0</v>
      </c>
      <c r="P5502" s="2508">
        <v>0.1</v>
      </c>
    </row>
    <row r="5503">
      <c r="A5503" s="2505" t="s">
        <v>20</v>
      </c>
      <c r="B5503" s="2505" t="s">
        <v>783</v>
      </c>
      <c r="C5503" s="2506">
        <v>45691.583333333336</v>
      </c>
      <c r="D5503" s="2506">
        <v>45694.583333333336</v>
      </c>
      <c r="E5503" s="2508">
        <v>72.0</v>
      </c>
      <c r="F5503" s="2508" t="s">
        <v>679</v>
      </c>
      <c r="G5503" s="2508">
        <v>3.0</v>
      </c>
      <c r="H5503" s="2508">
        <v>148.0</v>
      </c>
      <c r="I5503" s="2508">
        <v>194.0</v>
      </c>
      <c r="J5503" s="2508">
        <v>154.0</v>
      </c>
      <c r="K5503" s="2510">
        <v>26922.0</v>
      </c>
      <c r="L5503" s="2510">
        <v>8974.0</v>
      </c>
      <c r="M5503" s="2508">
        <v>89.0</v>
      </c>
      <c r="N5503" s="2508">
        <v>30.0</v>
      </c>
      <c r="O5503" s="2508">
        <v>3.0</v>
      </c>
      <c r="P5503" s="2508">
        <v>0.0</v>
      </c>
    </row>
    <row r="5504">
      <c r="A5504" s="2505" t="s">
        <v>19</v>
      </c>
      <c r="B5504" s="2505" t="s">
        <v>783</v>
      </c>
      <c r="C5504" s="2506">
        <v>45698.583333333336</v>
      </c>
      <c r="D5504" s="2506">
        <v>45701.583333333336</v>
      </c>
      <c r="E5504" s="2508">
        <v>72.0</v>
      </c>
      <c r="F5504" s="2508" t="s">
        <v>679</v>
      </c>
      <c r="G5504" s="2508">
        <v>2.0</v>
      </c>
      <c r="H5504" s="2508">
        <v>144.0</v>
      </c>
      <c r="I5504" s="2508">
        <v>183.0</v>
      </c>
      <c r="J5504" s="2508">
        <v>154.0</v>
      </c>
      <c r="K5504" s="2510">
        <v>9623.0</v>
      </c>
      <c r="L5504" s="2510">
        <v>9623.0</v>
      </c>
      <c r="M5504" s="2508">
        <v>80.0</v>
      </c>
      <c r="N5504" s="2508">
        <v>32.0</v>
      </c>
      <c r="O5504" s="2508">
        <v>1.0</v>
      </c>
      <c r="P5504" s="2508">
        <v>0.0</v>
      </c>
    </row>
    <row r="5505">
      <c r="A5505" s="2505" t="s">
        <v>18</v>
      </c>
      <c r="B5505" s="2505" t="s">
        <v>783</v>
      </c>
      <c r="C5505" s="2506">
        <v>45705.583333333336</v>
      </c>
      <c r="D5505" s="2506">
        <v>45708.583333333336</v>
      </c>
      <c r="E5505" s="2508">
        <v>72.0</v>
      </c>
      <c r="F5505" s="2508" t="s">
        <v>679</v>
      </c>
      <c r="G5505" s="2508">
        <v>2.0</v>
      </c>
      <c r="H5505" s="2508">
        <v>152.0</v>
      </c>
      <c r="I5505" s="2508">
        <v>139.0</v>
      </c>
      <c r="J5505" s="2508">
        <v>152.0</v>
      </c>
      <c r="K5505" s="2510">
        <v>17699.0</v>
      </c>
      <c r="L5505" s="2510">
        <v>5900.0</v>
      </c>
      <c r="M5505" s="2508">
        <v>111.0</v>
      </c>
      <c r="N5505" s="2508">
        <v>20.0</v>
      </c>
      <c r="O5505" s="2508">
        <v>3.0</v>
      </c>
      <c r="P5505" s="2508">
        <v>0.0</v>
      </c>
    </row>
    <row r="5506">
      <c r="A5506" s="2505" t="s">
        <v>17</v>
      </c>
      <c r="B5506" s="2505" t="s">
        <v>783</v>
      </c>
      <c r="C5506" s="2506">
        <v>45712.583333333336</v>
      </c>
      <c r="D5506" s="2506">
        <v>45715.583333333336</v>
      </c>
      <c r="E5506" s="2508">
        <v>72.0</v>
      </c>
      <c r="F5506" s="2508" t="s">
        <v>679</v>
      </c>
      <c r="G5506" s="2508">
        <v>2.0</v>
      </c>
      <c r="H5506" s="2508">
        <v>135.0</v>
      </c>
      <c r="I5506" s="2508">
        <v>241.0</v>
      </c>
      <c r="J5506" s="2508">
        <v>130.0</v>
      </c>
      <c r="K5506" s="2510">
        <v>48935.0</v>
      </c>
      <c r="L5506" s="2510">
        <v>4894.0</v>
      </c>
      <c r="M5506" s="2508">
        <v>123.0</v>
      </c>
      <c r="N5506" s="2508">
        <v>16.0</v>
      </c>
      <c r="O5506" s="2508">
        <v>10.0</v>
      </c>
      <c r="P5506" s="2508">
        <v>0.1</v>
      </c>
    </row>
    <row r="5507">
      <c r="A5507" s="2505" t="s">
        <v>16</v>
      </c>
      <c r="B5507" s="2505" t="s">
        <v>783</v>
      </c>
      <c r="C5507" s="2506">
        <v>45719.583333333336</v>
      </c>
      <c r="D5507" s="2506">
        <v>45722.583333333336</v>
      </c>
      <c r="E5507" s="2508">
        <v>72.0</v>
      </c>
      <c r="F5507" s="2508" t="s">
        <v>679</v>
      </c>
      <c r="G5507" s="2508">
        <v>2.0</v>
      </c>
      <c r="H5507" s="2508">
        <v>148.0</v>
      </c>
      <c r="I5507" s="2508">
        <v>123.0</v>
      </c>
      <c r="J5507" s="2508">
        <v>147.0</v>
      </c>
      <c r="K5507" s="2510">
        <v>11706.0</v>
      </c>
      <c r="L5507" s="2510">
        <v>3902.0</v>
      </c>
      <c r="M5507" s="2508">
        <v>123.0</v>
      </c>
      <c r="N5507" s="2508">
        <v>13.0</v>
      </c>
      <c r="O5507" s="2508">
        <v>3.0</v>
      </c>
      <c r="P5507" s="2508">
        <v>0.0</v>
      </c>
    </row>
  </sheetData>
  <autoFilter ref="$A$2:$P$5507"/>
  <mergeCells count="5">
    <mergeCell ref="A1:E1"/>
    <mergeCell ref="F1:I1"/>
    <mergeCell ref="J1:L1"/>
    <mergeCell ref="M1:N1"/>
    <mergeCell ref="O1:P1"/>
  </mergeCells>
  <conditionalFormatting sqref="M1:M5507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J1:J5507">
    <cfRule type="colorScale" priority="2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H1:H5507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O1:O5507">
    <cfRule type="colorScale" priority="4">
      <colorScale>
        <cfvo type="min"/>
        <cfvo type="percentile" val="50"/>
        <cfvo type="max"/>
        <color rgb="FFE67C73"/>
        <color rgb="FFFFD666"/>
        <color rgb="FF69BD87"/>
      </colorScale>
    </cfRule>
  </conditionalFormatting>
  <conditionalFormatting sqref="G1:G5507">
    <cfRule type="colorScale" priority="5">
      <colorScale>
        <cfvo type="min"/>
        <cfvo type="max"/>
        <color rgb="FFFFFFFF"/>
        <color rgb="FFFFD666"/>
      </colorScale>
    </cfRule>
  </conditionalFormatting>
  <conditionalFormatting sqref="I1:I5507">
    <cfRule type="colorScale" priority="6">
      <colorScale>
        <cfvo type="min"/>
        <cfvo type="percentile" val="50"/>
        <cfvo type="max"/>
        <color rgb="FFE67C73"/>
        <color rgb="FFFFD666"/>
        <color rgb="FF67BD87"/>
      </colorScale>
    </cfRule>
  </conditionalFormatting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7.13"/>
  </cols>
  <sheetData>
    <row r="1">
      <c r="A1" s="2505" t="s">
        <v>784</v>
      </c>
      <c r="B1" s="2505" t="s">
        <v>785</v>
      </c>
    </row>
    <row r="2">
      <c r="A2" s="2505" t="s">
        <v>786</v>
      </c>
      <c r="B2" s="2505">
        <v>123.0</v>
      </c>
    </row>
    <row r="3">
      <c r="A3" s="2505" t="s">
        <v>787</v>
      </c>
      <c r="B3" s="2505">
        <v>12.0</v>
      </c>
    </row>
    <row r="4">
      <c r="A4" s="2505" t="s">
        <v>788</v>
      </c>
      <c r="B4" s="2505">
        <v>16.0</v>
      </c>
    </row>
    <row r="5">
      <c r="A5" s="2505" t="s">
        <v>789</v>
      </c>
      <c r="B5" s="2505">
        <v>6.0</v>
      </c>
    </row>
    <row r="6">
      <c r="A6" s="2505" t="s">
        <v>790</v>
      </c>
      <c r="B6" s="2505">
        <v>6.0</v>
      </c>
    </row>
    <row r="7">
      <c r="A7" s="2505" t="s">
        <v>791</v>
      </c>
      <c r="B7" s="2505">
        <v>23.0</v>
      </c>
    </row>
    <row r="8">
      <c r="A8" s="2505" t="s">
        <v>792</v>
      </c>
      <c r="B8" s="2505">
        <v>6.0</v>
      </c>
    </row>
    <row r="9">
      <c r="A9" s="2505" t="s">
        <v>793</v>
      </c>
      <c r="B9" s="2505">
        <v>13.0</v>
      </c>
    </row>
    <row r="10">
      <c r="A10" s="2505" t="s">
        <v>794</v>
      </c>
      <c r="B10" s="2505">
        <v>111.0</v>
      </c>
    </row>
    <row r="11">
      <c r="A11" s="2505" t="s">
        <v>795</v>
      </c>
      <c r="B11" s="2505">
        <v>1.0</v>
      </c>
    </row>
    <row r="12">
      <c r="A12" s="2505" t="s">
        <v>796</v>
      </c>
      <c r="B12" s="2505">
        <v>6.0</v>
      </c>
    </row>
    <row r="13">
      <c r="A13" s="2505" t="s">
        <v>797</v>
      </c>
      <c r="B13" s="2505">
        <v>15.0</v>
      </c>
    </row>
    <row r="14">
      <c r="A14" s="2505" t="s">
        <v>798</v>
      </c>
      <c r="B14" s="2505">
        <v>6.0</v>
      </c>
    </row>
    <row r="15">
      <c r="A15" s="2505" t="s">
        <v>799</v>
      </c>
      <c r="B15" s="2505">
        <v>6.0</v>
      </c>
    </row>
    <row r="16">
      <c r="A16" s="2505" t="s">
        <v>800</v>
      </c>
      <c r="B16" s="2505">
        <v>6.0</v>
      </c>
    </row>
    <row r="17">
      <c r="A17" s="2505" t="s">
        <v>801</v>
      </c>
      <c r="B17" s="2505">
        <v>15.0</v>
      </c>
    </row>
    <row r="18">
      <c r="A18" s="2505" t="s">
        <v>802</v>
      </c>
      <c r="B18" s="2505">
        <v>6.0</v>
      </c>
    </row>
    <row r="19">
      <c r="A19" s="2505" t="s">
        <v>803</v>
      </c>
      <c r="B19" s="2505">
        <v>66.0</v>
      </c>
    </row>
    <row r="20">
      <c r="A20" s="2505" t="s">
        <v>804</v>
      </c>
      <c r="B20" s="2505">
        <v>5.0</v>
      </c>
    </row>
    <row r="21">
      <c r="A21" s="2505" t="s">
        <v>805</v>
      </c>
      <c r="B21" s="2505">
        <v>6.0</v>
      </c>
    </row>
    <row r="22">
      <c r="A22" s="2505" t="s">
        <v>806</v>
      </c>
      <c r="B22" s="2505">
        <v>80.0</v>
      </c>
    </row>
    <row r="23">
      <c r="A23" s="2505" t="s">
        <v>807</v>
      </c>
      <c r="B23" s="2505">
        <v>7.0</v>
      </c>
    </row>
    <row r="24">
      <c r="A24" s="2505" t="s">
        <v>808</v>
      </c>
      <c r="B24" s="2505">
        <v>10.0</v>
      </c>
    </row>
    <row r="25">
      <c r="A25" s="2505" t="s">
        <v>809</v>
      </c>
      <c r="B25" s="2505">
        <v>6.0</v>
      </c>
    </row>
    <row r="26">
      <c r="A26" s="2505" t="s">
        <v>810</v>
      </c>
      <c r="B26" s="2505">
        <v>6.0</v>
      </c>
    </row>
    <row r="27">
      <c r="A27" s="2505" t="s">
        <v>811</v>
      </c>
      <c r="B27" s="2505">
        <v>6.0</v>
      </c>
    </row>
    <row r="28">
      <c r="A28" s="2505" t="s">
        <v>812</v>
      </c>
      <c r="B28" s="2505">
        <v>6.0</v>
      </c>
    </row>
    <row r="29">
      <c r="A29" s="2505" t="s">
        <v>813</v>
      </c>
      <c r="B29" s="2505">
        <v>6.0</v>
      </c>
    </row>
    <row r="30">
      <c r="A30" s="2505" t="s">
        <v>814</v>
      </c>
      <c r="B30" s="2505">
        <v>128.0</v>
      </c>
    </row>
    <row r="31">
      <c r="A31" s="2505" t="s">
        <v>815</v>
      </c>
      <c r="B31" s="2505">
        <v>6.0</v>
      </c>
    </row>
    <row r="32">
      <c r="A32" s="2505" t="s">
        <v>816</v>
      </c>
      <c r="B32" s="2505">
        <v>6.0</v>
      </c>
    </row>
    <row r="33">
      <c r="A33" s="2505" t="s">
        <v>817</v>
      </c>
      <c r="B33" s="2505">
        <v>132.0</v>
      </c>
    </row>
    <row r="34">
      <c r="A34" s="2505" t="s">
        <v>818</v>
      </c>
      <c r="B34" s="2505">
        <v>6.0</v>
      </c>
    </row>
    <row r="35">
      <c r="A35" s="2505" t="s">
        <v>819</v>
      </c>
      <c r="B35" s="2505">
        <v>6.0</v>
      </c>
    </row>
    <row r="36">
      <c r="A36" s="2505" t="s">
        <v>820</v>
      </c>
      <c r="B36" s="2505">
        <v>9.0</v>
      </c>
    </row>
    <row r="37">
      <c r="A37" s="2505" t="s">
        <v>821</v>
      </c>
      <c r="B37" s="2505">
        <v>6.0</v>
      </c>
    </row>
    <row r="38">
      <c r="A38" s="2505" t="s">
        <v>822</v>
      </c>
      <c r="B38" s="2505">
        <v>6.0</v>
      </c>
    </row>
    <row r="39">
      <c r="A39" s="2505" t="s">
        <v>823</v>
      </c>
      <c r="B39" s="2505">
        <v>65.0</v>
      </c>
    </row>
    <row r="40">
      <c r="A40" s="2505" t="s">
        <v>824</v>
      </c>
      <c r="B40" s="2505">
        <v>6.0</v>
      </c>
    </row>
    <row r="41">
      <c r="A41" s="2505" t="s">
        <v>825</v>
      </c>
      <c r="B41" s="2505">
        <v>6.0</v>
      </c>
    </row>
    <row r="42">
      <c r="A42" s="2505" t="s">
        <v>826</v>
      </c>
      <c r="B42" s="2505">
        <v>8.0</v>
      </c>
    </row>
    <row r="43">
      <c r="A43" s="2505" t="s">
        <v>827</v>
      </c>
      <c r="B43" s="2505">
        <v>44.0</v>
      </c>
    </row>
    <row r="44">
      <c r="A44" s="2505" t="s">
        <v>828</v>
      </c>
      <c r="B44" s="2505">
        <v>15.0</v>
      </c>
    </row>
    <row r="45">
      <c r="A45" s="2505" t="s">
        <v>829</v>
      </c>
      <c r="B45" s="2505">
        <v>39.0</v>
      </c>
    </row>
    <row r="46">
      <c r="A46" s="2505" t="s">
        <v>830</v>
      </c>
      <c r="B46" s="2505">
        <v>3.0</v>
      </c>
    </row>
    <row r="47">
      <c r="A47" s="2505" t="s">
        <v>831</v>
      </c>
      <c r="B47" s="2505">
        <v>134.0</v>
      </c>
    </row>
    <row r="48">
      <c r="A48" s="2505" t="s">
        <v>832</v>
      </c>
      <c r="B48" s="2505">
        <v>6.0</v>
      </c>
    </row>
    <row r="49">
      <c r="A49" s="2505" t="s">
        <v>833</v>
      </c>
      <c r="B49" s="2505">
        <v>6.0</v>
      </c>
    </row>
    <row r="50">
      <c r="A50" s="2505" t="s">
        <v>834</v>
      </c>
      <c r="B50" s="2505">
        <v>15.0</v>
      </c>
    </row>
    <row r="51">
      <c r="A51" s="2505" t="s">
        <v>835</v>
      </c>
      <c r="B51" s="2505">
        <v>78.0</v>
      </c>
    </row>
    <row r="52">
      <c r="A52" s="2505" t="s">
        <v>836</v>
      </c>
      <c r="B52" s="2505">
        <v>6.0</v>
      </c>
    </row>
    <row r="53">
      <c r="A53" s="2505" t="s">
        <v>837</v>
      </c>
      <c r="B53" s="2505">
        <v>87.0</v>
      </c>
    </row>
    <row r="54">
      <c r="A54" s="2505" t="s">
        <v>838</v>
      </c>
      <c r="B54" s="2505">
        <v>113.0</v>
      </c>
    </row>
    <row r="55">
      <c r="A55" s="2505" t="s">
        <v>839</v>
      </c>
      <c r="B55" s="2505">
        <v>6.0</v>
      </c>
    </row>
    <row r="56">
      <c r="A56" s="2505" t="s">
        <v>840</v>
      </c>
      <c r="B56" s="2505">
        <v>38.0</v>
      </c>
    </row>
    <row r="57">
      <c r="A57" s="2505" t="s">
        <v>841</v>
      </c>
      <c r="B57" s="2505">
        <v>212.0</v>
      </c>
    </row>
    <row r="58">
      <c r="A58" s="2505" t="s">
        <v>842</v>
      </c>
      <c r="B58" s="2505">
        <v>6.0</v>
      </c>
    </row>
    <row r="59">
      <c r="A59" s="2505" t="s">
        <v>843</v>
      </c>
      <c r="B59" s="2505">
        <v>6.0</v>
      </c>
    </row>
    <row r="60">
      <c r="A60" s="2505" t="s">
        <v>844</v>
      </c>
      <c r="B60" s="2505">
        <v>47.0</v>
      </c>
    </row>
    <row r="61">
      <c r="A61" s="2505" t="s">
        <v>845</v>
      </c>
      <c r="B61" s="2505">
        <v>131.0</v>
      </c>
    </row>
    <row r="62">
      <c r="A62" s="2505" t="s">
        <v>846</v>
      </c>
      <c r="B62" s="2505">
        <v>6.0</v>
      </c>
    </row>
    <row r="63">
      <c r="A63" s="2505" t="s">
        <v>847</v>
      </c>
      <c r="B63" s="2505">
        <v>2.0</v>
      </c>
    </row>
    <row r="64">
      <c r="A64" s="2505" t="s">
        <v>848</v>
      </c>
      <c r="B64" s="2505">
        <v>15.0</v>
      </c>
    </row>
    <row r="65">
      <c r="A65" s="2505" t="s">
        <v>849</v>
      </c>
      <c r="B65" s="2505">
        <v>36.0</v>
      </c>
    </row>
    <row r="66">
      <c r="A66" s="2505" t="s">
        <v>850</v>
      </c>
      <c r="B66" s="2505">
        <v>104.0</v>
      </c>
    </row>
    <row r="67">
      <c r="A67" s="2505" t="s">
        <v>851</v>
      </c>
      <c r="B67" s="2505">
        <v>15.0</v>
      </c>
    </row>
    <row r="68">
      <c r="A68" s="2505" t="s">
        <v>852</v>
      </c>
      <c r="B68" s="2505">
        <v>6.0</v>
      </c>
    </row>
    <row r="69">
      <c r="A69" s="2505" t="s">
        <v>853</v>
      </c>
      <c r="B69" s="2505">
        <v>6.0</v>
      </c>
    </row>
    <row r="70">
      <c r="A70" s="2505" t="s">
        <v>854</v>
      </c>
      <c r="B70" s="2505">
        <v>6.0</v>
      </c>
    </row>
    <row r="71">
      <c r="A71" s="2505" t="s">
        <v>855</v>
      </c>
      <c r="B71" s="2505">
        <v>6.0</v>
      </c>
    </row>
    <row r="72">
      <c r="A72" s="2505" t="s">
        <v>856</v>
      </c>
      <c r="B72" s="2505">
        <v>6.0</v>
      </c>
    </row>
    <row r="73">
      <c r="A73" s="2505" t="s">
        <v>857</v>
      </c>
      <c r="B73" s="2505">
        <v>11.0</v>
      </c>
    </row>
    <row r="74">
      <c r="A74" s="2505" t="s">
        <v>858</v>
      </c>
      <c r="B74" s="2505">
        <v>31.0</v>
      </c>
    </row>
    <row r="75">
      <c r="A75" s="2505" t="s">
        <v>859</v>
      </c>
      <c r="B75" s="2505">
        <v>143.0</v>
      </c>
    </row>
    <row r="76">
      <c r="A76" s="2505" t="s">
        <v>860</v>
      </c>
      <c r="B76" s="2505">
        <v>15.0</v>
      </c>
    </row>
    <row r="77">
      <c r="A77" s="2505" t="s">
        <v>861</v>
      </c>
      <c r="B77" s="2505">
        <v>46.0</v>
      </c>
    </row>
    <row r="78">
      <c r="A78" s="2505" t="s">
        <v>862</v>
      </c>
      <c r="B78" s="2505">
        <v>6.0</v>
      </c>
    </row>
    <row r="79">
      <c r="A79" s="2505" t="s">
        <v>863</v>
      </c>
      <c r="B79" s="2505">
        <v>18.0</v>
      </c>
    </row>
    <row r="80">
      <c r="A80" s="2505" t="s">
        <v>864</v>
      </c>
      <c r="B80" s="2505">
        <v>76.0</v>
      </c>
    </row>
    <row r="81">
      <c r="A81" s="2505" t="s">
        <v>865</v>
      </c>
      <c r="B81" s="2505">
        <v>6.0</v>
      </c>
    </row>
    <row r="82">
      <c r="A82" s="2505" t="s">
        <v>866</v>
      </c>
      <c r="B82" s="2505">
        <v>6.0</v>
      </c>
    </row>
    <row r="83">
      <c r="A83" s="2505" t="s">
        <v>867</v>
      </c>
      <c r="B83" s="2505">
        <v>6.0</v>
      </c>
    </row>
    <row r="84">
      <c r="A84" s="2505" t="s">
        <v>868</v>
      </c>
      <c r="B84" s="2505">
        <v>6.0</v>
      </c>
    </row>
    <row r="85">
      <c r="A85" s="2505" t="s">
        <v>869</v>
      </c>
      <c r="B85" s="2505">
        <v>29.0</v>
      </c>
    </row>
    <row r="86">
      <c r="A86" s="2505" t="s">
        <v>870</v>
      </c>
      <c r="B86" s="2505">
        <v>5.0</v>
      </c>
    </row>
    <row r="87">
      <c r="A87" s="2505" t="s">
        <v>871</v>
      </c>
      <c r="B87" s="2505">
        <v>6.0</v>
      </c>
    </row>
    <row r="88">
      <c r="A88" s="2505" t="s">
        <v>872</v>
      </c>
      <c r="B88" s="2505">
        <v>122.0</v>
      </c>
    </row>
    <row r="89">
      <c r="A89" s="2505" t="s">
        <v>873</v>
      </c>
      <c r="B89" s="2505">
        <v>6.0</v>
      </c>
    </row>
    <row r="90">
      <c r="A90" s="2505" t="s">
        <v>874</v>
      </c>
      <c r="B90" s="2505">
        <v>26.0</v>
      </c>
    </row>
    <row r="91">
      <c r="A91" s="2505" t="s">
        <v>875</v>
      </c>
      <c r="B91" s="2505">
        <v>6.0</v>
      </c>
    </row>
    <row r="92">
      <c r="A92" s="2505" t="s">
        <v>876</v>
      </c>
      <c r="B92" s="2505">
        <v>6.0</v>
      </c>
    </row>
    <row r="93">
      <c r="A93" s="2505" t="s">
        <v>877</v>
      </c>
      <c r="B93" s="2505">
        <v>81.0</v>
      </c>
    </row>
    <row r="94">
      <c r="A94" s="2505" t="s">
        <v>878</v>
      </c>
      <c r="B94" s="2505">
        <v>6.0</v>
      </c>
    </row>
    <row r="95">
      <c r="A95" s="2505" t="s">
        <v>879</v>
      </c>
      <c r="B95" s="2505">
        <v>6.0</v>
      </c>
    </row>
    <row r="96">
      <c r="A96" s="2505" t="s">
        <v>880</v>
      </c>
      <c r="B96" s="2505">
        <v>6.0</v>
      </c>
    </row>
    <row r="97">
      <c r="A97" s="2505" t="s">
        <v>881</v>
      </c>
      <c r="B97" s="2505">
        <v>6.0</v>
      </c>
    </row>
    <row r="98">
      <c r="A98" s="2505" t="s">
        <v>882</v>
      </c>
      <c r="B98" s="2505">
        <v>6.0</v>
      </c>
    </row>
    <row r="99">
      <c r="A99" s="2505" t="s">
        <v>883</v>
      </c>
      <c r="B99" s="2505">
        <v>2.0</v>
      </c>
    </row>
    <row r="100">
      <c r="A100" s="2505" t="s">
        <v>884</v>
      </c>
      <c r="B100" s="2505">
        <v>39.0</v>
      </c>
    </row>
    <row r="101">
      <c r="A101" s="2505" t="s">
        <v>885</v>
      </c>
      <c r="B101" s="2505">
        <v>6.0</v>
      </c>
    </row>
    <row r="102">
      <c r="A102" s="2505" t="s">
        <v>886</v>
      </c>
      <c r="B102" s="2505">
        <v>6.0</v>
      </c>
    </row>
    <row r="103">
      <c r="A103" s="2505" t="s">
        <v>887</v>
      </c>
      <c r="B103" s="2505">
        <v>131.0</v>
      </c>
    </row>
    <row r="104">
      <c r="A104" s="2505" t="s">
        <v>888</v>
      </c>
      <c r="B104" s="2505">
        <v>15.0</v>
      </c>
    </row>
    <row r="105">
      <c r="A105" s="2505" t="s">
        <v>889</v>
      </c>
      <c r="B105" s="2505">
        <v>6.0</v>
      </c>
    </row>
    <row r="106">
      <c r="A106" s="2505" t="s">
        <v>890</v>
      </c>
      <c r="B106" s="2505">
        <v>37.0</v>
      </c>
    </row>
    <row r="107">
      <c r="A107" s="2505" t="s">
        <v>891</v>
      </c>
      <c r="B107" s="2505">
        <v>6.0</v>
      </c>
    </row>
    <row r="108">
      <c r="A108" s="2505" t="s">
        <v>892</v>
      </c>
      <c r="B108" s="2505">
        <v>8.0</v>
      </c>
    </row>
    <row r="109">
      <c r="A109" s="2505" t="s">
        <v>893</v>
      </c>
      <c r="B109" s="2505">
        <v>6.0</v>
      </c>
    </row>
    <row r="110">
      <c r="A110" s="2505" t="s">
        <v>894</v>
      </c>
      <c r="B110" s="2505">
        <v>157.0</v>
      </c>
    </row>
    <row r="111">
      <c r="A111" s="2505" t="s">
        <v>895</v>
      </c>
      <c r="B111" s="2505">
        <v>50.0</v>
      </c>
    </row>
    <row r="112">
      <c r="A112" s="2505" t="s">
        <v>896</v>
      </c>
      <c r="B112" s="2505">
        <v>5.0</v>
      </c>
    </row>
    <row r="113">
      <c r="A113" s="2505" t="s">
        <v>897</v>
      </c>
      <c r="B113" s="2505">
        <v>58.0</v>
      </c>
    </row>
    <row r="114">
      <c r="A114" s="2505" t="s">
        <v>898</v>
      </c>
      <c r="B114" s="2505">
        <v>6.0</v>
      </c>
    </row>
    <row r="115">
      <c r="A115" s="2505" t="s">
        <v>899</v>
      </c>
      <c r="B115" s="2505">
        <v>6.0</v>
      </c>
    </row>
    <row r="116">
      <c r="A116" s="2505" t="s">
        <v>900</v>
      </c>
      <c r="B116" s="2505">
        <v>4.0</v>
      </c>
    </row>
    <row r="117">
      <c r="A117" s="2505" t="s">
        <v>901</v>
      </c>
      <c r="B117" s="2505">
        <v>6.0</v>
      </c>
    </row>
    <row r="118">
      <c r="A118" s="2505" t="s">
        <v>902</v>
      </c>
      <c r="B118" s="2505">
        <v>4.0</v>
      </c>
    </row>
    <row r="119">
      <c r="A119" s="2505" t="s">
        <v>903</v>
      </c>
      <c r="B119" s="2505">
        <v>18.0</v>
      </c>
    </row>
    <row r="120">
      <c r="A120" s="2505" t="s">
        <v>904</v>
      </c>
      <c r="B120" s="2505">
        <v>6.0</v>
      </c>
    </row>
    <row r="121">
      <c r="A121" s="2505" t="s">
        <v>905</v>
      </c>
      <c r="B121" s="2505">
        <v>6.0</v>
      </c>
    </row>
    <row r="122">
      <c r="A122" s="2505" t="s">
        <v>906</v>
      </c>
      <c r="B122" s="2505">
        <v>75.0</v>
      </c>
    </row>
    <row r="123">
      <c r="A123" s="2505" t="s">
        <v>907</v>
      </c>
      <c r="B123" s="2505">
        <v>118.0</v>
      </c>
    </row>
    <row r="124">
      <c r="A124" s="2505" t="s">
        <v>908</v>
      </c>
      <c r="B124" s="2505">
        <v>104.0</v>
      </c>
    </row>
    <row r="125">
      <c r="A125" s="2505" t="s">
        <v>909</v>
      </c>
      <c r="B125" s="2505">
        <v>6.0</v>
      </c>
    </row>
    <row r="126">
      <c r="A126" s="2505" t="s">
        <v>910</v>
      </c>
      <c r="B126" s="2505">
        <v>6.0</v>
      </c>
    </row>
    <row r="127">
      <c r="A127" s="2505" t="s">
        <v>911</v>
      </c>
      <c r="B127" s="2505">
        <v>6.0</v>
      </c>
    </row>
    <row r="128">
      <c r="A128" s="2505" t="s">
        <v>912</v>
      </c>
      <c r="B128" s="2505">
        <v>6.0</v>
      </c>
    </row>
    <row r="129">
      <c r="A129" s="2505" t="s">
        <v>913</v>
      </c>
      <c r="B129" s="2505">
        <v>105.0</v>
      </c>
    </row>
    <row r="130">
      <c r="A130" s="2505" t="s">
        <v>914</v>
      </c>
      <c r="B130" s="2505">
        <v>6.0</v>
      </c>
    </row>
    <row r="131">
      <c r="A131" s="2505" t="s">
        <v>915</v>
      </c>
      <c r="B131" s="2505">
        <v>6.0</v>
      </c>
    </row>
    <row r="132">
      <c r="A132" s="2505" t="s">
        <v>916</v>
      </c>
      <c r="B132" s="2505">
        <v>93.0</v>
      </c>
    </row>
    <row r="133">
      <c r="A133" s="2505" t="s">
        <v>917</v>
      </c>
      <c r="B133" s="2505">
        <v>133.0</v>
      </c>
    </row>
    <row r="134">
      <c r="A134" s="2505" t="s">
        <v>918</v>
      </c>
      <c r="B134" s="2505">
        <v>58.0</v>
      </c>
    </row>
    <row r="135">
      <c r="A135" s="2505" t="s">
        <v>919</v>
      </c>
      <c r="B135" s="2505">
        <v>6.0</v>
      </c>
    </row>
    <row r="136">
      <c r="A136" s="2505" t="s">
        <v>920</v>
      </c>
      <c r="B136" s="2505">
        <v>296.0</v>
      </c>
    </row>
    <row r="137">
      <c r="A137" s="2505" t="s">
        <v>921</v>
      </c>
      <c r="B137" s="2505">
        <v>6.0</v>
      </c>
    </row>
    <row r="138">
      <c r="A138" s="2505" t="s">
        <v>922</v>
      </c>
      <c r="B138" s="2505">
        <v>6.0</v>
      </c>
    </row>
    <row r="139">
      <c r="A139" s="2505" t="s">
        <v>923</v>
      </c>
      <c r="B139" s="2505">
        <v>82.0</v>
      </c>
    </row>
    <row r="140">
      <c r="A140" s="2505" t="s">
        <v>924</v>
      </c>
      <c r="B140" s="2505">
        <v>6.0</v>
      </c>
    </row>
    <row r="141">
      <c r="A141" s="2505" t="s">
        <v>925</v>
      </c>
      <c r="B141" s="2505">
        <v>1.0</v>
      </c>
    </row>
    <row r="142">
      <c r="A142" s="2505" t="s">
        <v>926</v>
      </c>
      <c r="B142" s="2505">
        <v>27.0</v>
      </c>
    </row>
    <row r="143">
      <c r="A143" s="2505" t="s">
        <v>927</v>
      </c>
      <c r="B143" s="2505">
        <v>6.0</v>
      </c>
    </row>
    <row r="144">
      <c r="A144" s="2505" t="s">
        <v>928</v>
      </c>
      <c r="B144" s="2505">
        <v>6.0</v>
      </c>
    </row>
    <row r="145">
      <c r="A145" s="2505" t="s">
        <v>929</v>
      </c>
      <c r="B145" s="2505">
        <v>6.0</v>
      </c>
    </row>
    <row r="146">
      <c r="A146" s="2505" t="s">
        <v>930</v>
      </c>
      <c r="B146" s="2505">
        <v>6.0</v>
      </c>
    </row>
    <row r="147">
      <c r="A147" s="2505" t="s">
        <v>931</v>
      </c>
      <c r="B147" s="2505">
        <v>6.0</v>
      </c>
    </row>
    <row r="148">
      <c r="A148" s="2505" t="s">
        <v>932</v>
      </c>
      <c r="B148" s="2505">
        <v>6.0</v>
      </c>
    </row>
    <row r="149">
      <c r="A149" s="2505" t="s">
        <v>933</v>
      </c>
      <c r="B149" s="2505">
        <v>6.0</v>
      </c>
    </row>
    <row r="150">
      <c r="A150" s="2505" t="s">
        <v>934</v>
      </c>
      <c r="B150" s="2505">
        <v>6.0</v>
      </c>
    </row>
    <row r="151">
      <c r="A151" s="2505" t="s">
        <v>935</v>
      </c>
      <c r="B151" s="2505">
        <v>21.0</v>
      </c>
    </row>
    <row r="152">
      <c r="A152" s="2505" t="s">
        <v>936</v>
      </c>
      <c r="B152" s="2505">
        <v>205.0</v>
      </c>
    </row>
    <row r="153">
      <c r="A153" s="2505" t="s">
        <v>937</v>
      </c>
      <c r="B153" s="2505">
        <v>27.0</v>
      </c>
    </row>
    <row r="154">
      <c r="A154" s="2505" t="s">
        <v>938</v>
      </c>
      <c r="B154" s="2505">
        <v>15.0</v>
      </c>
    </row>
    <row r="155">
      <c r="A155" s="2505" t="s">
        <v>939</v>
      </c>
      <c r="B155" s="2505">
        <v>23.0</v>
      </c>
    </row>
    <row r="156">
      <c r="A156" s="2505" t="s">
        <v>940</v>
      </c>
      <c r="B156" s="2505">
        <v>281.0</v>
      </c>
    </row>
    <row r="157">
      <c r="A157" s="2505" t="s">
        <v>941</v>
      </c>
      <c r="B157" s="2505">
        <v>6.0</v>
      </c>
    </row>
    <row r="158">
      <c r="A158" s="2505" t="s">
        <v>942</v>
      </c>
      <c r="B158" s="2505">
        <v>6.0</v>
      </c>
    </row>
    <row r="159">
      <c r="A159" s="2505" t="s">
        <v>943</v>
      </c>
      <c r="B159" s="2505">
        <v>6.0</v>
      </c>
    </row>
    <row r="160">
      <c r="A160" s="2505" t="s">
        <v>944</v>
      </c>
      <c r="B160" s="2505">
        <v>71.0</v>
      </c>
    </row>
    <row r="161">
      <c r="A161" s="2505" t="s">
        <v>945</v>
      </c>
      <c r="B161" s="2505">
        <v>6.0</v>
      </c>
    </row>
    <row r="162">
      <c r="A162" s="2505" t="s">
        <v>946</v>
      </c>
      <c r="B162" s="2505">
        <v>6.0</v>
      </c>
    </row>
    <row r="163">
      <c r="A163" s="2505" t="s">
        <v>947</v>
      </c>
      <c r="B163" s="2505">
        <v>6.0</v>
      </c>
    </row>
    <row r="164">
      <c r="A164" s="2505" t="s">
        <v>948</v>
      </c>
      <c r="B164" s="2505">
        <v>38.0</v>
      </c>
    </row>
    <row r="165">
      <c r="A165" s="2505" t="s">
        <v>949</v>
      </c>
      <c r="B165" s="2505">
        <v>6.0</v>
      </c>
    </row>
    <row r="166">
      <c r="A166" s="2505" t="s">
        <v>950</v>
      </c>
      <c r="B166" s="2505">
        <v>17.0</v>
      </c>
    </row>
    <row r="167">
      <c r="A167" s="2505" t="s">
        <v>951</v>
      </c>
      <c r="B167" s="2505">
        <v>6.0</v>
      </c>
    </row>
    <row r="168">
      <c r="A168" s="2505" t="s">
        <v>952</v>
      </c>
      <c r="B168" s="2505">
        <v>6.0</v>
      </c>
    </row>
    <row r="169">
      <c r="A169" s="2505" t="s">
        <v>953</v>
      </c>
      <c r="B169" s="2505">
        <v>6.0</v>
      </c>
    </row>
    <row r="170">
      <c r="A170" s="2505" t="s">
        <v>954</v>
      </c>
      <c r="B170" s="2505">
        <v>14.0</v>
      </c>
    </row>
    <row r="171">
      <c r="A171" s="2505" t="s">
        <v>955</v>
      </c>
      <c r="B171" s="2505">
        <v>6.0</v>
      </c>
    </row>
    <row r="172">
      <c r="A172" s="2505" t="s">
        <v>956</v>
      </c>
      <c r="B172" s="2505">
        <v>6.0</v>
      </c>
    </row>
    <row r="173">
      <c r="A173" s="2505" t="s">
        <v>957</v>
      </c>
      <c r="B173" s="2505">
        <v>6.0</v>
      </c>
    </row>
    <row r="174">
      <c r="A174" s="2505" t="s">
        <v>958</v>
      </c>
      <c r="B174" s="2505">
        <v>64.0</v>
      </c>
    </row>
    <row r="175">
      <c r="A175" s="2505" t="s">
        <v>959</v>
      </c>
      <c r="B175" s="2505">
        <v>6.0</v>
      </c>
    </row>
    <row r="176">
      <c r="A176" s="2505" t="s">
        <v>960</v>
      </c>
      <c r="B176" s="2505">
        <v>6.0</v>
      </c>
    </row>
    <row r="177">
      <c r="A177" s="2505" t="s">
        <v>961</v>
      </c>
      <c r="B177" s="2505">
        <v>79.0</v>
      </c>
    </row>
    <row r="178">
      <c r="A178" s="2505" t="s">
        <v>962</v>
      </c>
      <c r="B178" s="2505">
        <v>6.0</v>
      </c>
    </row>
    <row r="179">
      <c r="A179" s="2505" t="s">
        <v>963</v>
      </c>
      <c r="B179" s="2505">
        <v>28.0</v>
      </c>
    </row>
    <row r="180">
      <c r="A180" s="2505" t="s">
        <v>964</v>
      </c>
      <c r="B180" s="2505">
        <v>5.0</v>
      </c>
    </row>
    <row r="181">
      <c r="A181" s="2505" t="s">
        <v>965</v>
      </c>
      <c r="B181" s="2505">
        <v>6.0</v>
      </c>
    </row>
    <row r="182">
      <c r="A182" s="2505" t="s">
        <v>966</v>
      </c>
      <c r="B182" s="2505">
        <v>6.0</v>
      </c>
    </row>
    <row r="183">
      <c r="A183" s="2505" t="s">
        <v>967</v>
      </c>
      <c r="B183" s="2505">
        <v>6.0</v>
      </c>
    </row>
    <row r="184">
      <c r="A184" s="2505" t="s">
        <v>968</v>
      </c>
      <c r="B184" s="2505">
        <v>6.0</v>
      </c>
    </row>
    <row r="185">
      <c r="A185" s="2505" t="s">
        <v>969</v>
      </c>
      <c r="B185" s="2505">
        <v>8.0</v>
      </c>
    </row>
    <row r="186">
      <c r="A186" s="2505" t="s">
        <v>970</v>
      </c>
      <c r="B186" s="2505">
        <v>38.0</v>
      </c>
    </row>
    <row r="187">
      <c r="A187" s="2505" t="s">
        <v>971</v>
      </c>
      <c r="B187" s="2505">
        <v>16.0</v>
      </c>
    </row>
    <row r="188">
      <c r="A188" s="2505" t="s">
        <v>972</v>
      </c>
      <c r="B188" s="2505">
        <v>50.0</v>
      </c>
    </row>
    <row r="189">
      <c r="A189" s="2505" t="s">
        <v>973</v>
      </c>
      <c r="B189" s="2505">
        <v>6.0</v>
      </c>
    </row>
    <row r="190">
      <c r="A190" s="2505" t="s">
        <v>974</v>
      </c>
      <c r="B190" s="2505">
        <v>6.0</v>
      </c>
    </row>
    <row r="191">
      <c r="A191" s="2505" t="s">
        <v>975</v>
      </c>
      <c r="B191" s="2505">
        <v>6.0</v>
      </c>
    </row>
    <row r="192">
      <c r="A192" s="2505" t="s">
        <v>976</v>
      </c>
      <c r="B192" s="2505">
        <v>6.0</v>
      </c>
    </row>
    <row r="193">
      <c r="A193" s="2505" t="s">
        <v>977</v>
      </c>
      <c r="B193" s="2505">
        <v>6.0</v>
      </c>
    </row>
    <row r="194">
      <c r="A194" s="2505" t="s">
        <v>978</v>
      </c>
      <c r="B194" s="2505">
        <v>6.0</v>
      </c>
    </row>
    <row r="195">
      <c r="A195" s="2505" t="s">
        <v>979</v>
      </c>
      <c r="B195" s="2505">
        <v>136.0</v>
      </c>
    </row>
    <row r="196">
      <c r="A196" s="2505" t="s">
        <v>980</v>
      </c>
      <c r="B196" s="2505">
        <v>62.0</v>
      </c>
    </row>
    <row r="197">
      <c r="A197" s="2505" t="s">
        <v>981</v>
      </c>
      <c r="B197" s="2505">
        <v>181.0</v>
      </c>
    </row>
    <row r="198">
      <c r="A198" s="2505" t="s">
        <v>982</v>
      </c>
      <c r="B198" s="2505">
        <v>108.0</v>
      </c>
    </row>
    <row r="199">
      <c r="A199" s="2505" t="s">
        <v>983</v>
      </c>
      <c r="B199" s="2505">
        <v>6.0</v>
      </c>
    </row>
    <row r="200">
      <c r="A200" s="2505" t="s">
        <v>984</v>
      </c>
      <c r="B200" s="2505">
        <v>38.0</v>
      </c>
    </row>
    <row r="201">
      <c r="A201" s="2505" t="s">
        <v>985</v>
      </c>
      <c r="B201" s="2505">
        <v>6.0</v>
      </c>
    </row>
    <row r="202">
      <c r="A202" s="2505" t="s">
        <v>986</v>
      </c>
      <c r="B202" s="2505">
        <v>66.0</v>
      </c>
    </row>
    <row r="203">
      <c r="A203" s="2505" t="s">
        <v>987</v>
      </c>
      <c r="B203" s="2505">
        <v>3.0</v>
      </c>
    </row>
    <row r="204">
      <c r="A204" s="2505" t="s">
        <v>988</v>
      </c>
      <c r="B204" s="2505">
        <v>30.0</v>
      </c>
    </row>
    <row r="205">
      <c r="A205" s="2505" t="s">
        <v>989</v>
      </c>
      <c r="B205" s="2505">
        <v>58.0</v>
      </c>
    </row>
    <row r="206">
      <c r="A206" s="2505" t="s">
        <v>990</v>
      </c>
      <c r="B206" s="2505">
        <v>6.0</v>
      </c>
    </row>
    <row r="207">
      <c r="A207" s="2505" t="s">
        <v>991</v>
      </c>
      <c r="B207" s="2505">
        <v>31.0</v>
      </c>
    </row>
    <row r="208">
      <c r="A208" s="2505" t="s">
        <v>992</v>
      </c>
      <c r="B208" s="2505">
        <v>6.0</v>
      </c>
    </row>
    <row r="209">
      <c r="A209" s="2505" t="s">
        <v>993</v>
      </c>
      <c r="B209" s="2505">
        <v>6.0</v>
      </c>
    </row>
    <row r="210">
      <c r="A210" s="2505" t="s">
        <v>994</v>
      </c>
      <c r="B210" s="2505">
        <v>5.0</v>
      </c>
    </row>
    <row r="211">
      <c r="A211" s="2505" t="s">
        <v>995</v>
      </c>
      <c r="B211" s="2505">
        <v>6.0</v>
      </c>
    </row>
    <row r="212">
      <c r="A212" s="2505" t="s">
        <v>996</v>
      </c>
      <c r="B212" s="2505">
        <v>9.0</v>
      </c>
    </row>
    <row r="213">
      <c r="A213" s="2505" t="s">
        <v>997</v>
      </c>
      <c r="B213" s="2505">
        <v>43.0</v>
      </c>
    </row>
    <row r="214">
      <c r="A214" s="2505" t="s">
        <v>998</v>
      </c>
      <c r="B214" s="2505">
        <v>6.0</v>
      </c>
    </row>
    <row r="215">
      <c r="A215" s="2505" t="s">
        <v>999</v>
      </c>
      <c r="B215" s="2505">
        <v>6.0</v>
      </c>
    </row>
    <row r="216">
      <c r="A216" s="2505" t="s">
        <v>1000</v>
      </c>
      <c r="B216" s="2505">
        <v>6.0</v>
      </c>
    </row>
    <row r="217">
      <c r="A217" s="2505" t="s">
        <v>1001</v>
      </c>
      <c r="B217" s="2505">
        <v>6.0</v>
      </c>
    </row>
    <row r="218">
      <c r="A218" s="2505" t="s">
        <v>1002</v>
      </c>
      <c r="B218" s="2505">
        <v>81.0</v>
      </c>
    </row>
    <row r="219">
      <c r="A219" s="2505" t="s">
        <v>1003</v>
      </c>
      <c r="B219" s="2505">
        <v>34.0</v>
      </c>
    </row>
    <row r="220">
      <c r="A220" s="2505" t="s">
        <v>1004</v>
      </c>
      <c r="B220" s="2505">
        <v>15.0</v>
      </c>
    </row>
    <row r="221">
      <c r="A221" s="2505" t="s">
        <v>1005</v>
      </c>
      <c r="B221" s="2505">
        <v>6.0</v>
      </c>
    </row>
    <row r="222">
      <c r="A222" s="2505" t="s">
        <v>1006</v>
      </c>
      <c r="B222" s="2505">
        <v>6.0</v>
      </c>
    </row>
    <row r="223">
      <c r="A223" s="2505" t="s">
        <v>1007</v>
      </c>
      <c r="B223" s="2505">
        <v>171.0</v>
      </c>
    </row>
    <row r="224">
      <c r="A224" s="2505" t="s">
        <v>1008</v>
      </c>
      <c r="B224" s="2505">
        <v>6.0</v>
      </c>
    </row>
    <row r="225">
      <c r="A225" s="2505" t="s">
        <v>1009</v>
      </c>
      <c r="B225" s="2505">
        <v>225.0</v>
      </c>
    </row>
    <row r="226">
      <c r="A226" s="2505" t="s">
        <v>1010</v>
      </c>
      <c r="B226" s="2505">
        <v>6.0</v>
      </c>
    </row>
    <row r="227">
      <c r="A227" s="2505" t="s">
        <v>1011</v>
      </c>
      <c r="B227" s="2505">
        <v>19.0</v>
      </c>
    </row>
    <row r="228">
      <c r="A228" s="2505" t="s">
        <v>1012</v>
      </c>
      <c r="B228" s="2505">
        <v>15.0</v>
      </c>
    </row>
    <row r="229">
      <c r="A229" s="2505" t="s">
        <v>1013</v>
      </c>
      <c r="B229" s="2505">
        <v>15.0</v>
      </c>
    </row>
    <row r="230">
      <c r="A230" s="2505" t="s">
        <v>1014</v>
      </c>
      <c r="B230" s="2505">
        <v>6.0</v>
      </c>
    </row>
    <row r="231">
      <c r="A231" s="2505" t="s">
        <v>1015</v>
      </c>
      <c r="B231" s="2505">
        <v>6.0</v>
      </c>
    </row>
    <row r="232">
      <c r="A232" s="2505" t="s">
        <v>1016</v>
      </c>
      <c r="B232" s="2505">
        <v>6.0</v>
      </c>
    </row>
    <row r="233">
      <c r="A233" s="2505" t="s">
        <v>1017</v>
      </c>
      <c r="B233" s="2505">
        <v>10.0</v>
      </c>
    </row>
    <row r="234">
      <c r="A234" s="2505" t="s">
        <v>1018</v>
      </c>
      <c r="B234" s="2505">
        <v>4.0</v>
      </c>
    </row>
    <row r="235">
      <c r="A235" s="2505" t="s">
        <v>1019</v>
      </c>
      <c r="B235" s="2505">
        <v>6.0</v>
      </c>
    </row>
    <row r="236">
      <c r="A236" s="2505" t="s">
        <v>1020</v>
      </c>
      <c r="B236" s="2505">
        <v>40.0</v>
      </c>
    </row>
    <row r="237">
      <c r="A237" s="2505" t="s">
        <v>1021</v>
      </c>
      <c r="B237" s="2505">
        <v>6.0</v>
      </c>
    </row>
    <row r="238">
      <c r="A238" s="2505" t="s">
        <v>1022</v>
      </c>
      <c r="B238" s="2505">
        <v>224.0</v>
      </c>
    </row>
    <row r="239">
      <c r="A239" s="2505" t="s">
        <v>1023</v>
      </c>
      <c r="B239" s="2505">
        <v>73.0</v>
      </c>
    </row>
    <row r="240">
      <c r="A240" s="2505" t="s">
        <v>1024</v>
      </c>
      <c r="B240" s="2505">
        <v>15.0</v>
      </c>
    </row>
    <row r="241">
      <c r="A241" s="2505" t="s">
        <v>1025</v>
      </c>
      <c r="B241" s="2505">
        <v>6.0</v>
      </c>
    </row>
    <row r="242">
      <c r="A242" s="2505" t="s">
        <v>1026</v>
      </c>
      <c r="B242" s="2505">
        <v>87.0</v>
      </c>
    </row>
    <row r="243">
      <c r="A243" s="2505" t="s">
        <v>1027</v>
      </c>
      <c r="B243" s="2505">
        <v>6.0</v>
      </c>
    </row>
    <row r="244">
      <c r="A244" s="2505" t="s">
        <v>1028</v>
      </c>
      <c r="B244" s="2505">
        <v>6.0</v>
      </c>
    </row>
    <row r="245">
      <c r="A245" s="2505" t="s">
        <v>1029</v>
      </c>
      <c r="B245" s="2505">
        <v>6.0</v>
      </c>
    </row>
    <row r="246">
      <c r="A246" s="2505" t="s">
        <v>1030</v>
      </c>
      <c r="B246" s="2505">
        <v>6.0</v>
      </c>
    </row>
    <row r="247">
      <c r="A247" s="2505" t="s">
        <v>1031</v>
      </c>
      <c r="B247" s="2505">
        <v>246.0</v>
      </c>
    </row>
    <row r="248">
      <c r="A248" s="2505" t="s">
        <v>1032</v>
      </c>
      <c r="B248" s="2505">
        <v>6.0</v>
      </c>
    </row>
    <row r="249">
      <c r="A249" s="2505" t="s">
        <v>1033</v>
      </c>
      <c r="B249" s="2505">
        <v>6.0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38"/>
  </cols>
  <sheetData>
    <row r="1">
      <c r="A1" s="2505" t="s">
        <v>1034</v>
      </c>
      <c r="B1" s="2505" t="s">
        <v>1035</v>
      </c>
      <c r="C1" s="2505" t="s">
        <v>1036</v>
      </c>
      <c r="D1" s="2505" t="s">
        <v>1037</v>
      </c>
    </row>
    <row r="2">
      <c r="A2" s="2505" t="s">
        <v>1038</v>
      </c>
      <c r="B2" s="2505">
        <v>0.015</v>
      </c>
      <c r="C2" s="2505">
        <v>140.0</v>
      </c>
      <c r="D2" s="2511">
        <v>45421.32187331018</v>
      </c>
    </row>
    <row r="3">
      <c r="A3" s="2505" t="s">
        <v>1039</v>
      </c>
      <c r="B3" s="2505">
        <v>0.019</v>
      </c>
      <c r="C3" s="2505">
        <v>278.0</v>
      </c>
      <c r="D3" s="2511">
        <v>45421.320667962966</v>
      </c>
    </row>
    <row r="4">
      <c r="A4" s="2505" t="s">
        <v>1040</v>
      </c>
      <c r="B4" s="2505">
        <v>0.0348</v>
      </c>
      <c r="C4" s="2505">
        <v>1.0</v>
      </c>
      <c r="D4" s="2511">
        <v>45421.32291483796</v>
      </c>
    </row>
    <row r="5">
      <c r="A5" s="2505" t="s">
        <v>1041</v>
      </c>
      <c r="B5" s="2505">
        <v>0.22</v>
      </c>
      <c r="C5" s="2505">
        <v>1.0</v>
      </c>
      <c r="D5" s="2511">
        <v>45421.322931574075</v>
      </c>
    </row>
    <row r="6">
      <c r="A6" s="2505" t="s">
        <v>1042</v>
      </c>
      <c r="B6" s="2505">
        <v>0.02573</v>
      </c>
      <c r="C6" s="2505">
        <v>10.0</v>
      </c>
      <c r="D6" s="2511">
        <v>45421.32080873843</v>
      </c>
    </row>
    <row r="7">
      <c r="A7" s="2505" t="s">
        <v>1043</v>
      </c>
      <c r="B7" s="2505">
        <v>0.01559</v>
      </c>
      <c r="C7" s="2505">
        <v>1.0</v>
      </c>
      <c r="D7" s="2511">
        <v>45421.32254638889</v>
      </c>
    </row>
    <row r="8">
      <c r="A8" s="2505" t="s">
        <v>1044</v>
      </c>
      <c r="B8" s="2505">
        <v>0.04</v>
      </c>
      <c r="C8" s="2505">
        <v>103.0</v>
      </c>
      <c r="D8" s="2511">
        <v>45421.32125436343</v>
      </c>
    </row>
    <row r="9">
      <c r="A9" s="2505" t="s">
        <v>1045</v>
      </c>
      <c r="B9" s="2505">
        <v>0.01345</v>
      </c>
      <c r="C9" s="2505">
        <v>430.0</v>
      </c>
      <c r="D9" s="2511">
        <v>45421.32193146991</v>
      </c>
    </row>
    <row r="10">
      <c r="A10" s="2505" t="s">
        <v>1046</v>
      </c>
      <c r="B10" s="2505">
        <v>0.0259</v>
      </c>
      <c r="C10" s="2505">
        <v>1.0</v>
      </c>
      <c r="D10" s="2511">
        <v>45421.322624733795</v>
      </c>
    </row>
    <row r="11">
      <c r="A11" s="2505" t="s">
        <v>1047</v>
      </c>
      <c r="B11" s="2505">
        <v>0.0189</v>
      </c>
      <c r="C11" s="2505">
        <v>223.0</v>
      </c>
      <c r="D11" s="2511">
        <v>45421.32150892361</v>
      </c>
    </row>
    <row r="12">
      <c r="A12" s="2505" t="s">
        <v>1048</v>
      </c>
      <c r="B12" s="2505">
        <v>0.074995</v>
      </c>
      <c r="C12" s="2505">
        <v>10.0</v>
      </c>
      <c r="D12" s="2511">
        <v>45421.321341944444</v>
      </c>
    </row>
    <row r="13">
      <c r="A13" s="2505" t="s">
        <v>1049</v>
      </c>
      <c r="B13" s="2505">
        <v>0.01204</v>
      </c>
      <c r="C13" s="2505">
        <v>10.0</v>
      </c>
      <c r="D13" s="2511">
        <v>45421.320995821756</v>
      </c>
    </row>
    <row r="14">
      <c r="A14" s="2505" t="s">
        <v>1050</v>
      </c>
      <c r="B14" s="2505">
        <v>0.08888</v>
      </c>
      <c r="C14" s="2505">
        <v>53.0</v>
      </c>
      <c r="D14" s="2511">
        <v>45421.32083469907</v>
      </c>
    </row>
    <row r="15">
      <c r="A15" s="2505" t="s">
        <v>1051</v>
      </c>
      <c r="B15" s="2505">
        <v>0.3</v>
      </c>
      <c r="C15" s="2505">
        <v>1.0</v>
      </c>
      <c r="D15" s="2511">
        <v>45421.323108668985</v>
      </c>
    </row>
    <row r="16">
      <c r="A16" s="2505" t="s">
        <v>1052</v>
      </c>
      <c r="B16" s="2505">
        <v>0.016</v>
      </c>
      <c r="C16" s="2505">
        <v>118.0</v>
      </c>
      <c r="D16" s="2511">
        <v>45421.320777395835</v>
      </c>
    </row>
    <row r="17">
      <c r="A17" s="2505" t="s">
        <v>1053</v>
      </c>
      <c r="B17" s="2505">
        <v>0.06225</v>
      </c>
      <c r="C17" s="2505">
        <v>64.0</v>
      </c>
      <c r="D17" s="2511">
        <v>45421.321577511575</v>
      </c>
    </row>
    <row r="18">
      <c r="A18" s="2505" t="s">
        <v>1054</v>
      </c>
      <c r="B18" s="2505">
        <v>0.04475</v>
      </c>
      <c r="C18" s="2505">
        <v>52.0</v>
      </c>
      <c r="D18" s="2511">
        <v>45421.32183778935</v>
      </c>
    </row>
    <row r="19">
      <c r="A19" s="2505" t="s">
        <v>1055</v>
      </c>
      <c r="B19" s="2505">
        <v>0.013</v>
      </c>
      <c r="C19" s="2505">
        <v>475.0</v>
      </c>
      <c r="D19" s="2511">
        <v>45421.320516087966</v>
      </c>
    </row>
    <row r="20">
      <c r="A20" s="2505" t="s">
        <v>1056</v>
      </c>
      <c r="B20" s="2505">
        <v>0.1225</v>
      </c>
      <c r="C20" s="2505">
        <v>1.0</v>
      </c>
      <c r="D20" s="2511">
        <v>45421.32278109954</v>
      </c>
    </row>
    <row r="21">
      <c r="A21" s="2505" t="s">
        <v>1057</v>
      </c>
      <c r="B21" s="2505">
        <v>0.35125</v>
      </c>
      <c r="C21" s="2505">
        <v>1.0</v>
      </c>
      <c r="D21" s="2511">
        <v>45421.32316734954</v>
      </c>
    </row>
    <row r="22">
      <c r="A22" s="2505" t="s">
        <v>1058</v>
      </c>
      <c r="B22" s="2505">
        <v>0.04</v>
      </c>
      <c r="C22" s="2505">
        <v>390.0</v>
      </c>
      <c r="D22" s="2511">
        <v>45421.321608136575</v>
      </c>
    </row>
    <row r="23">
      <c r="A23" s="2505" t="s">
        <v>1059</v>
      </c>
      <c r="B23" s="2505">
        <v>0.033</v>
      </c>
      <c r="C23" s="2505">
        <v>70.0</v>
      </c>
      <c r="D23" s="2511">
        <v>45421.32164835648</v>
      </c>
    </row>
    <row r="24">
      <c r="A24" s="2505" t="s">
        <v>1060</v>
      </c>
      <c r="B24" s="2505">
        <v>0.3</v>
      </c>
      <c r="C24" s="2505">
        <v>13.0</v>
      </c>
      <c r="D24" s="2511">
        <v>45421.321238564815</v>
      </c>
    </row>
    <row r="25">
      <c r="A25" s="2505" t="s">
        <v>1061</v>
      </c>
      <c r="B25" s="2505">
        <v>0.370249999999999</v>
      </c>
      <c r="C25" s="2505">
        <v>14.0</v>
      </c>
      <c r="D25" s="2511">
        <v>45421.32155170139</v>
      </c>
    </row>
    <row r="26">
      <c r="A26" s="2505" t="s">
        <v>1062</v>
      </c>
      <c r="B26" s="2505">
        <v>0.0575</v>
      </c>
      <c r="C26" s="2505">
        <v>10.0</v>
      </c>
      <c r="D26" s="2511">
        <v>45421.321708703705</v>
      </c>
    </row>
    <row r="27">
      <c r="A27" s="2505" t="s">
        <v>1063</v>
      </c>
      <c r="B27" s="2505">
        <v>0.023</v>
      </c>
      <c r="C27" s="2505">
        <v>1.0</v>
      </c>
      <c r="D27" s="2511">
        <v>45421.32251322917</v>
      </c>
    </row>
    <row r="28">
      <c r="A28" s="2505" t="s">
        <v>1064</v>
      </c>
      <c r="B28" s="2505">
        <v>0.0145</v>
      </c>
      <c r="C28" s="2505">
        <v>179.0</v>
      </c>
      <c r="D28" s="2511">
        <v>45421.32179445602</v>
      </c>
    </row>
    <row r="29">
      <c r="A29" s="2505" t="s">
        <v>1065</v>
      </c>
      <c r="B29" s="2505">
        <v>0.014395</v>
      </c>
      <c r="C29" s="2505">
        <v>706.0</v>
      </c>
      <c r="D29" s="2511">
        <v>45421.32113795139</v>
      </c>
    </row>
    <row r="30">
      <c r="A30" s="2505" t="s">
        <v>1066</v>
      </c>
      <c r="B30" s="2505">
        <v>0.0188</v>
      </c>
      <c r="C30" s="2505">
        <v>305.0</v>
      </c>
      <c r="D30" s="2511">
        <v>45421.32128552083</v>
      </c>
    </row>
    <row r="31">
      <c r="A31" s="2505" t="s">
        <v>1067</v>
      </c>
      <c r="B31" s="2505">
        <v>0.209</v>
      </c>
      <c r="C31" s="2505">
        <v>1.0</v>
      </c>
      <c r="D31" s="2511">
        <v>45421.322477037036</v>
      </c>
    </row>
    <row r="32">
      <c r="A32" s="2505" t="s">
        <v>1068</v>
      </c>
      <c r="B32" s="2505">
        <v>0.20995</v>
      </c>
      <c r="C32" s="2505">
        <v>20.0</v>
      </c>
      <c r="D32" s="2511">
        <v>45421.32102396991</v>
      </c>
    </row>
    <row r="33">
      <c r="A33" s="2505" t="s">
        <v>1069</v>
      </c>
      <c r="B33" s="2505">
        <v>1.9</v>
      </c>
      <c r="C33" s="2505">
        <v>1.0</v>
      </c>
      <c r="D33" s="2511">
        <v>45421.32314451389</v>
      </c>
    </row>
    <row r="34">
      <c r="A34" s="2505" t="s">
        <v>1070</v>
      </c>
      <c r="B34" s="2505">
        <v>0.38</v>
      </c>
      <c r="C34" s="2505">
        <v>5.0</v>
      </c>
      <c r="D34" s="2511">
        <v>45421.32155170139</v>
      </c>
    </row>
    <row r="35">
      <c r="A35" s="2505" t="s">
        <v>1071</v>
      </c>
      <c r="B35" s="2505">
        <v>2.98</v>
      </c>
      <c r="C35" s="2505">
        <v>1.0</v>
      </c>
      <c r="D35" s="2511">
        <v>45421.32321928241</v>
      </c>
    </row>
    <row r="36">
      <c r="A36" s="2505" t="s">
        <v>1072</v>
      </c>
      <c r="B36" s="2505">
        <v>0.0514</v>
      </c>
      <c r="C36" s="2505">
        <v>10.0</v>
      </c>
      <c r="D36" s="2511">
        <v>45421.32178268518</v>
      </c>
    </row>
    <row r="37">
      <c r="A37" s="2505" t="s">
        <v>1073</v>
      </c>
      <c r="B37" s="2505">
        <v>0.02098</v>
      </c>
      <c r="C37" s="2505">
        <v>1.0</v>
      </c>
      <c r="D37" s="2511">
        <v>45421.32258880787</v>
      </c>
    </row>
    <row r="38">
      <c r="A38" s="2505" t="s">
        <v>1074</v>
      </c>
      <c r="B38" s="2505">
        <v>0.78</v>
      </c>
      <c r="C38" s="2505">
        <v>1.0</v>
      </c>
      <c r="D38" s="2511">
        <v>45421.322975717594</v>
      </c>
    </row>
    <row r="39">
      <c r="A39" s="2505" t="s">
        <v>1075</v>
      </c>
      <c r="B39" s="2505">
        <v>0.179</v>
      </c>
      <c r="C39" s="2505">
        <v>1.0</v>
      </c>
      <c r="D39" s="2511">
        <v>45421.32280243056</v>
      </c>
    </row>
    <row r="40">
      <c r="A40" s="2505" t="s">
        <v>1076</v>
      </c>
      <c r="B40" s="2505">
        <v>0.016</v>
      </c>
      <c r="C40" s="2505">
        <v>10.0</v>
      </c>
      <c r="D40" s="2511">
        <v>45421.320777395835</v>
      </c>
    </row>
    <row r="41">
      <c r="A41" s="2505" t="s">
        <v>1077</v>
      </c>
      <c r="B41" s="2505">
        <v>0.0147</v>
      </c>
      <c r="C41" s="2505">
        <v>10.0</v>
      </c>
      <c r="D41" s="2511">
        <v>45421.32174496528</v>
      </c>
    </row>
    <row r="42">
      <c r="A42" s="2505" t="s">
        <v>1078</v>
      </c>
      <c r="B42" s="2505">
        <v>0.06</v>
      </c>
      <c r="C42" s="2505">
        <v>1.0</v>
      </c>
      <c r="D42" s="2511">
        <v>45421.32247712963</v>
      </c>
    </row>
    <row r="43">
      <c r="A43" s="2505" t="s">
        <v>1079</v>
      </c>
      <c r="B43" s="2505">
        <v>0.09</v>
      </c>
      <c r="C43" s="2505">
        <v>99.0</v>
      </c>
      <c r="D43" s="2511">
        <v>45421.32112163195</v>
      </c>
    </row>
    <row r="44">
      <c r="A44" s="2505" t="s">
        <v>1080</v>
      </c>
      <c r="B44" s="2505">
        <v>0.01147</v>
      </c>
      <c r="C44" s="2505">
        <v>10.0</v>
      </c>
      <c r="D44" s="2511">
        <v>45421.3216253125</v>
      </c>
    </row>
    <row r="45">
      <c r="A45" s="2505" t="s">
        <v>1081</v>
      </c>
      <c r="B45" s="2505">
        <v>0.0288</v>
      </c>
      <c r="C45" s="2505">
        <v>1.0</v>
      </c>
      <c r="D45" s="2511">
        <v>45421.32267518518</v>
      </c>
    </row>
    <row r="46">
      <c r="A46" s="2505" t="s">
        <v>1082</v>
      </c>
      <c r="B46" s="2505">
        <v>0.02959</v>
      </c>
      <c r="C46" s="2505">
        <v>1.0</v>
      </c>
      <c r="D46" s="2511">
        <v>45421.322889375</v>
      </c>
    </row>
    <row r="47">
      <c r="A47" s="2505" t="s">
        <v>1083</v>
      </c>
      <c r="B47" s="2505">
        <v>0.0315</v>
      </c>
      <c r="C47" s="2505">
        <v>1.0</v>
      </c>
      <c r="D47" s="2511">
        <v>45421.32276238426</v>
      </c>
    </row>
    <row r="48">
      <c r="A48" s="2505" t="s">
        <v>1084</v>
      </c>
      <c r="B48" s="2505">
        <v>0.01298</v>
      </c>
      <c r="C48" s="2505">
        <v>1.0</v>
      </c>
      <c r="D48" s="2511">
        <v>45421.323237488425</v>
      </c>
    </row>
    <row r="49">
      <c r="A49" s="2505" t="s">
        <v>1085</v>
      </c>
      <c r="B49" s="2505">
        <v>0.042</v>
      </c>
      <c r="C49" s="2505">
        <v>131.0</v>
      </c>
      <c r="D49" s="2511">
        <v>45421.32058184028</v>
      </c>
    </row>
    <row r="50">
      <c r="A50" s="2505" t="s">
        <v>1086</v>
      </c>
      <c r="B50" s="2505">
        <v>0.02385</v>
      </c>
      <c r="C50" s="2505">
        <v>10.0</v>
      </c>
      <c r="D50" s="2511">
        <v>45421.32058184028</v>
      </c>
    </row>
    <row r="51">
      <c r="A51" s="2505" t="s">
        <v>1087</v>
      </c>
      <c r="B51" s="2505">
        <v>0.2688</v>
      </c>
      <c r="C51" s="2505">
        <v>1.0</v>
      </c>
      <c r="D51" s="2511">
        <v>45421.322783958334</v>
      </c>
    </row>
    <row r="52">
      <c r="A52" s="2505" t="s">
        <v>1088</v>
      </c>
      <c r="B52" s="2505">
        <v>0.021996</v>
      </c>
      <c r="C52" s="2505">
        <v>75.0</v>
      </c>
      <c r="D52" s="2511">
        <v>45421.32071519676</v>
      </c>
    </row>
    <row r="53">
      <c r="A53" s="2505" t="s">
        <v>1089</v>
      </c>
      <c r="B53" s="2505">
        <v>0.01395</v>
      </c>
      <c r="C53" s="2505">
        <v>300.0</v>
      </c>
      <c r="D53" s="2511">
        <v>45421.32075846065</v>
      </c>
    </row>
    <row r="54">
      <c r="A54" s="2505" t="s">
        <v>1090</v>
      </c>
      <c r="B54" s="2505">
        <v>0.435</v>
      </c>
      <c r="C54" s="2505">
        <v>6.0</v>
      </c>
      <c r="D54" s="2511">
        <v>45421.321774791664</v>
      </c>
    </row>
    <row r="55">
      <c r="A55" s="2505" t="s">
        <v>1091</v>
      </c>
      <c r="B55" s="2505">
        <v>0.16005</v>
      </c>
      <c r="C55" s="2505">
        <v>4.0</v>
      </c>
      <c r="D55" s="2511">
        <v>45421.3205405787</v>
      </c>
    </row>
    <row r="56">
      <c r="A56" s="2505" t="s">
        <v>1092</v>
      </c>
      <c r="B56" s="2505">
        <v>1.475</v>
      </c>
      <c r="C56" s="2505">
        <v>2.0</v>
      </c>
      <c r="D56" s="2511">
        <v>45421.321527002314</v>
      </c>
    </row>
    <row r="57">
      <c r="A57" s="2505" t="s">
        <v>1093</v>
      </c>
      <c r="B57" s="2505">
        <v>0.0204</v>
      </c>
      <c r="C57" s="2505">
        <v>1.0</v>
      </c>
      <c r="D57" s="2511">
        <v>45421.32302260416</v>
      </c>
    </row>
    <row r="58">
      <c r="A58" s="2505" t="s">
        <v>1094</v>
      </c>
      <c r="B58" s="2505">
        <v>0.0134</v>
      </c>
      <c r="C58" s="2505">
        <v>317.0</v>
      </c>
      <c r="D58" s="2511">
        <v>45421.32113795139</v>
      </c>
    </row>
    <row r="59">
      <c r="A59" s="2505" t="s">
        <v>1095</v>
      </c>
      <c r="B59" s="2505">
        <v>0.061</v>
      </c>
      <c r="C59" s="2505">
        <v>116.0</v>
      </c>
      <c r="D59" s="2511">
        <v>45421.32085872685</v>
      </c>
    </row>
    <row r="60">
      <c r="A60" s="2505" t="s">
        <v>1096</v>
      </c>
      <c r="B60" s="2505">
        <v>0.598999</v>
      </c>
      <c r="C60" s="2505">
        <v>1.0</v>
      </c>
      <c r="D60" s="2511">
        <v>45421.32262361111</v>
      </c>
    </row>
    <row r="61">
      <c r="A61" s="2505" t="s">
        <v>1097</v>
      </c>
      <c r="B61" s="2505">
        <v>0.135</v>
      </c>
      <c r="C61" s="2505">
        <v>8.0</v>
      </c>
      <c r="D61" s="2511">
        <v>45421.32108523148</v>
      </c>
    </row>
    <row r="62">
      <c r="A62" s="2505" t="s">
        <v>1098</v>
      </c>
      <c r="B62" s="2505">
        <v>0.49</v>
      </c>
      <c r="C62" s="2505">
        <v>15.0</v>
      </c>
      <c r="D62" s="2511">
        <v>45421.321665972224</v>
      </c>
    </row>
    <row r="63">
      <c r="A63" s="2505" t="s">
        <v>1099</v>
      </c>
      <c r="B63" s="2505">
        <v>0.0121</v>
      </c>
      <c r="C63" s="2505">
        <v>389.0</v>
      </c>
      <c r="D63" s="2511">
        <v>45421.32119047454</v>
      </c>
    </row>
    <row r="64">
      <c r="A64" s="2505" t="s">
        <v>1100</v>
      </c>
      <c r="B64" s="2505">
        <v>0.0198</v>
      </c>
      <c r="C64" s="2505">
        <v>171.0</v>
      </c>
      <c r="D64" s="2511">
        <v>45421.32145826389</v>
      </c>
    </row>
    <row r="65">
      <c r="A65" s="2505" t="s">
        <v>1101</v>
      </c>
      <c r="B65" s="2505">
        <v>0.262</v>
      </c>
      <c r="C65" s="2505">
        <v>10.0</v>
      </c>
      <c r="D65" s="2511">
        <v>45421.321368240744</v>
      </c>
    </row>
    <row r="66">
      <c r="A66" s="2505" t="s">
        <v>1102</v>
      </c>
      <c r="B66" s="2505">
        <v>0.01289999</v>
      </c>
      <c r="C66" s="2505">
        <v>313.0</v>
      </c>
      <c r="D66" s="2511">
        <v>45421.320516087966</v>
      </c>
    </row>
    <row r="67">
      <c r="A67" s="2505" t="s">
        <v>1103</v>
      </c>
      <c r="B67" s="2505">
        <v>3.2</v>
      </c>
      <c r="C67" s="2505">
        <v>1.0</v>
      </c>
      <c r="D67" s="2511">
        <v>45421.32084738426</v>
      </c>
    </row>
    <row r="68">
      <c r="A68" s="2505" t="s">
        <v>1104</v>
      </c>
      <c r="B68" s="2505">
        <v>0.052</v>
      </c>
      <c r="C68" s="2505">
        <v>56.0</v>
      </c>
      <c r="D68" s="2511">
        <v>45421.32183778935</v>
      </c>
    </row>
    <row r="69">
      <c r="A69" s="2505" t="s">
        <v>1105</v>
      </c>
      <c r="B69" s="2505">
        <v>0.0133</v>
      </c>
      <c r="C69" s="2505">
        <v>1.0</v>
      </c>
      <c r="D69" s="2511">
        <v>45421.32302747685</v>
      </c>
    </row>
    <row r="70">
      <c r="A70" s="2505" t="s">
        <v>1106</v>
      </c>
      <c r="B70" s="2505">
        <v>0.03</v>
      </c>
      <c r="C70" s="2505">
        <v>208.0</v>
      </c>
      <c r="D70" s="2511">
        <v>45421.321867604165</v>
      </c>
    </row>
    <row r="71">
      <c r="A71" s="2505" t="s">
        <v>1107</v>
      </c>
      <c r="B71" s="2505">
        <v>1.72</v>
      </c>
      <c r="C71" s="2505">
        <v>10.0</v>
      </c>
      <c r="D71" s="2511">
        <v>45421.321730358795</v>
      </c>
    </row>
    <row r="72">
      <c r="A72" s="2505" t="s">
        <v>1108</v>
      </c>
      <c r="B72" s="2505">
        <v>0.02496</v>
      </c>
      <c r="C72" s="2505">
        <v>1.0</v>
      </c>
      <c r="D72" s="2511">
        <v>45421.322641875</v>
      </c>
    </row>
    <row r="73">
      <c r="A73" s="2505" t="s">
        <v>1109</v>
      </c>
      <c r="B73" s="2505">
        <v>0.0888</v>
      </c>
      <c r="C73" s="2505">
        <v>13.0</v>
      </c>
      <c r="D73" s="2511">
        <v>45421.32121219907</v>
      </c>
    </row>
    <row r="74">
      <c r="A74" s="2505" t="s">
        <v>1110</v>
      </c>
      <c r="B74" s="2505">
        <v>0.64</v>
      </c>
      <c r="C74" s="2505">
        <v>3.0</v>
      </c>
      <c r="D74" s="2511">
        <v>45421.32164527778</v>
      </c>
    </row>
    <row r="75">
      <c r="A75" s="2505" t="s">
        <v>1111</v>
      </c>
      <c r="B75" s="2505">
        <v>0.13005</v>
      </c>
      <c r="C75" s="2505">
        <v>8.0</v>
      </c>
      <c r="D75" s="2511">
        <v>45421.32106181713</v>
      </c>
    </row>
    <row r="76">
      <c r="A76" s="2505" t="s">
        <v>1112</v>
      </c>
      <c r="B76" s="2505">
        <v>0.04</v>
      </c>
      <c r="C76" s="2505">
        <v>10.0</v>
      </c>
      <c r="D76" s="2511">
        <v>45421.32131799769</v>
      </c>
    </row>
    <row r="77">
      <c r="A77" s="2505" t="s">
        <v>1113</v>
      </c>
      <c r="B77" s="2505">
        <v>0.645</v>
      </c>
      <c r="C77" s="2505">
        <v>10.0</v>
      </c>
      <c r="D77" s="2511">
        <v>45421.32164527778</v>
      </c>
    </row>
    <row r="78">
      <c r="A78" s="2505" t="s">
        <v>1114</v>
      </c>
      <c r="B78" s="2505">
        <v>0.01278</v>
      </c>
      <c r="C78" s="2505">
        <v>1108.0</v>
      </c>
      <c r="D78" s="2511">
        <v>45421.32190732639</v>
      </c>
    </row>
    <row r="79">
      <c r="A79" s="2505" t="s">
        <v>1115</v>
      </c>
      <c r="B79" s="2505">
        <v>0.199</v>
      </c>
      <c r="C79" s="2505">
        <v>1.0</v>
      </c>
      <c r="D79" s="2511">
        <v>45421.322502372685</v>
      </c>
    </row>
    <row r="80">
      <c r="A80" s="2505" t="s">
        <v>1116</v>
      </c>
      <c r="B80" s="2505">
        <v>0.35</v>
      </c>
      <c r="C80" s="2505">
        <v>7.0</v>
      </c>
      <c r="D80" s="2511">
        <v>45421.321238564815</v>
      </c>
    </row>
    <row r="81">
      <c r="A81" s="2505" t="s">
        <v>1117</v>
      </c>
      <c r="B81" s="2505">
        <v>0.1558</v>
      </c>
      <c r="C81" s="2505">
        <v>19.0</v>
      </c>
      <c r="D81" s="2511">
        <v>45421.3213683912</v>
      </c>
    </row>
    <row r="82">
      <c r="A82" s="2505" t="s">
        <v>1118</v>
      </c>
      <c r="B82" s="2505">
        <v>0.011395</v>
      </c>
      <c r="C82" s="2505">
        <v>302.0</v>
      </c>
      <c r="D82" s="2511">
        <v>45421.32116582176</v>
      </c>
    </row>
    <row r="83">
      <c r="A83" s="2505" t="s">
        <v>1119</v>
      </c>
      <c r="B83" s="2505">
        <v>0.29</v>
      </c>
      <c r="C83" s="2505">
        <v>10.0</v>
      </c>
      <c r="D83" s="2511">
        <v>45421.3212121875</v>
      </c>
    </row>
    <row r="84">
      <c r="A84" s="2505" t="s">
        <v>1120</v>
      </c>
      <c r="B84" s="2505">
        <v>0.213</v>
      </c>
      <c r="C84" s="2505">
        <v>1.0</v>
      </c>
      <c r="D84" s="2511">
        <v>45421.32283344907</v>
      </c>
    </row>
    <row r="85">
      <c r="A85" s="2505" t="s">
        <v>1121</v>
      </c>
      <c r="B85" s="2505">
        <v>0.014375</v>
      </c>
      <c r="C85" s="2505">
        <v>10.0</v>
      </c>
      <c r="D85" s="2511">
        <v>45421.32116582176</v>
      </c>
    </row>
    <row r="86">
      <c r="A86" s="2505" t="s">
        <v>1122</v>
      </c>
      <c r="B86" s="2505">
        <v>0.2995</v>
      </c>
      <c r="C86" s="2505">
        <v>10.0</v>
      </c>
      <c r="D86" s="2511">
        <v>45421.3218378125</v>
      </c>
    </row>
    <row r="87">
      <c r="A87" s="2505" t="s">
        <v>1123</v>
      </c>
      <c r="B87" s="2505">
        <v>0.0432</v>
      </c>
      <c r="C87" s="2505">
        <v>1.0</v>
      </c>
      <c r="D87" s="2511">
        <v>45421.32251721065</v>
      </c>
    </row>
    <row r="88">
      <c r="A88" s="2505" t="s">
        <v>1124</v>
      </c>
      <c r="B88" s="2505">
        <v>0.2595</v>
      </c>
      <c r="C88" s="2505">
        <v>10.0</v>
      </c>
      <c r="D88" s="2511">
        <v>45421.32108649306</v>
      </c>
    </row>
    <row r="89">
      <c r="A89" s="2505" t="s">
        <v>1125</v>
      </c>
      <c r="B89" s="2505">
        <v>0.0872</v>
      </c>
      <c r="C89" s="2505">
        <v>10.0</v>
      </c>
      <c r="D89" s="2511">
        <v>45421.3213912963</v>
      </c>
    </row>
    <row r="90">
      <c r="A90" s="2505" t="s">
        <v>1126</v>
      </c>
      <c r="B90" s="2505">
        <v>0.3275</v>
      </c>
      <c r="C90" s="2505">
        <v>10.0</v>
      </c>
      <c r="D90" s="2511">
        <v>45421.320921805556</v>
      </c>
    </row>
    <row r="91">
      <c r="A91" s="2505" t="s">
        <v>1127</v>
      </c>
      <c r="B91" s="2505">
        <v>0.034</v>
      </c>
      <c r="C91" s="2505">
        <v>1.0</v>
      </c>
      <c r="D91" s="2511">
        <v>45421.323061296294</v>
      </c>
    </row>
    <row r="92">
      <c r="A92" s="2505" t="s">
        <v>1128</v>
      </c>
      <c r="B92" s="2505">
        <v>0.03745</v>
      </c>
      <c r="C92" s="2505">
        <v>10.0</v>
      </c>
      <c r="D92" s="2511">
        <v>45421.32056984954</v>
      </c>
    </row>
    <row r="93">
      <c r="A93" s="2505" t="s">
        <v>1129</v>
      </c>
      <c r="B93" s="2505">
        <v>1.5</v>
      </c>
      <c r="C93" s="2505">
        <v>3.0</v>
      </c>
      <c r="D93" s="2511">
        <v>45421.32129690972</v>
      </c>
    </row>
    <row r="94">
      <c r="A94" s="2505" t="s">
        <v>1130</v>
      </c>
      <c r="B94" s="2505">
        <v>0.01259</v>
      </c>
      <c r="C94" s="2505">
        <v>1.0</v>
      </c>
      <c r="D94" s="2511">
        <v>45421.32281679398</v>
      </c>
    </row>
    <row r="95">
      <c r="A95" s="2505" t="s">
        <v>1131</v>
      </c>
      <c r="B95" s="2505">
        <v>0.0209</v>
      </c>
      <c r="C95" s="2505">
        <v>10.0</v>
      </c>
      <c r="D95" s="2511">
        <v>45421.320728576386</v>
      </c>
    </row>
    <row r="96">
      <c r="A96" s="2505" t="s">
        <v>1132</v>
      </c>
      <c r="B96" s="2505">
        <v>0.04</v>
      </c>
      <c r="C96" s="2505">
        <v>10.0</v>
      </c>
      <c r="D96" s="2511">
        <v>45421.32095232639</v>
      </c>
    </row>
    <row r="97">
      <c r="A97" s="2505" t="s">
        <v>1133</v>
      </c>
      <c r="B97" s="2505">
        <v>0.168</v>
      </c>
      <c r="C97" s="2505">
        <v>1.0</v>
      </c>
      <c r="D97" s="2511">
        <v>45421.32248148148</v>
      </c>
    </row>
    <row r="98">
      <c r="A98" s="2505" t="s">
        <v>1134</v>
      </c>
      <c r="B98" s="2505">
        <v>2.2</v>
      </c>
      <c r="C98" s="2505">
        <v>1.0</v>
      </c>
      <c r="D98" s="2511">
        <v>45421.32186238426</v>
      </c>
    </row>
    <row r="99">
      <c r="A99" s="2505" t="s">
        <v>1135</v>
      </c>
      <c r="B99" s="2505">
        <v>0.069</v>
      </c>
      <c r="C99" s="2505">
        <v>33.0</v>
      </c>
      <c r="D99" s="2511">
        <v>45421.321341944444</v>
      </c>
    </row>
    <row r="100">
      <c r="A100" s="2505" t="s">
        <v>1136</v>
      </c>
      <c r="B100" s="2505">
        <v>0.027595</v>
      </c>
      <c r="C100" s="2505">
        <v>10.0</v>
      </c>
      <c r="D100" s="2511">
        <v>45421.320808206015</v>
      </c>
    </row>
    <row r="101">
      <c r="A101" s="2505" t="s">
        <v>1137</v>
      </c>
      <c r="B101" s="2505">
        <v>0.025</v>
      </c>
      <c r="C101" s="2505">
        <v>10.0</v>
      </c>
      <c r="D101" s="2511">
        <v>45421.32176493056</v>
      </c>
    </row>
    <row r="102">
      <c r="A102" s="2505" t="s">
        <v>1138</v>
      </c>
      <c r="B102" s="2505">
        <v>0.024745</v>
      </c>
      <c r="C102" s="2505">
        <v>10.0</v>
      </c>
      <c r="D102" s="2511">
        <v>45421.32075131944</v>
      </c>
    </row>
    <row r="103">
      <c r="A103" s="2505" t="s">
        <v>1139</v>
      </c>
      <c r="B103" s="2505">
        <v>0.061</v>
      </c>
      <c r="C103" s="2505">
        <v>10.0</v>
      </c>
      <c r="D103" s="2511">
        <v>45421.32083469907</v>
      </c>
    </row>
    <row r="104">
      <c r="A104" s="2505" t="s">
        <v>1140</v>
      </c>
      <c r="B104" s="2505">
        <v>0.34</v>
      </c>
      <c r="C104" s="2505">
        <v>1.0</v>
      </c>
      <c r="D104" s="2511">
        <v>45421.32270024306</v>
      </c>
    </row>
    <row r="105">
      <c r="A105" s="2505" t="s">
        <v>1141</v>
      </c>
      <c r="B105" s="2505">
        <v>0.0879998</v>
      </c>
      <c r="C105" s="2505">
        <v>75.0</v>
      </c>
      <c r="D105" s="2511">
        <v>45421.32112163195</v>
      </c>
    </row>
    <row r="106">
      <c r="A106" s="2505" t="s">
        <v>1142</v>
      </c>
      <c r="B106" s="2505">
        <v>0.0275</v>
      </c>
      <c r="C106" s="2505">
        <v>237.0</v>
      </c>
      <c r="D106" s="2511">
        <v>45421.32128552083</v>
      </c>
    </row>
    <row r="107">
      <c r="A107" s="2505" t="s">
        <v>1143</v>
      </c>
      <c r="B107" s="2505">
        <v>0.044</v>
      </c>
      <c r="C107" s="2505">
        <v>1.0</v>
      </c>
      <c r="D107" s="2511">
        <v>45421.32251909722</v>
      </c>
    </row>
    <row r="108">
      <c r="A108" s="2505" t="s">
        <v>1144</v>
      </c>
      <c r="B108" s="2505">
        <v>0.18505</v>
      </c>
      <c r="C108" s="2505">
        <v>32.0</v>
      </c>
      <c r="D108" s="2511">
        <v>45421.32106181713</v>
      </c>
    </row>
    <row r="109">
      <c r="A109" s="2505" t="s">
        <v>1145</v>
      </c>
      <c r="B109" s="2505">
        <v>0.052</v>
      </c>
      <c r="C109" s="2505">
        <v>55.0</v>
      </c>
      <c r="D109" s="2511">
        <v>45421.321708703705</v>
      </c>
    </row>
    <row r="110">
      <c r="A110" s="2505" t="s">
        <v>1146</v>
      </c>
      <c r="B110" s="2505">
        <v>0.034</v>
      </c>
      <c r="C110" s="2505">
        <v>1.0</v>
      </c>
      <c r="D110" s="2511">
        <v>45421.32249489583</v>
      </c>
    </row>
    <row r="111">
      <c r="A111" s="2505" t="s">
        <v>1147</v>
      </c>
      <c r="B111" s="2505">
        <v>0.024</v>
      </c>
      <c r="C111" s="2505">
        <v>195.0</v>
      </c>
      <c r="D111" s="2511">
        <v>45421.32071519676</v>
      </c>
    </row>
    <row r="112">
      <c r="A112" s="2505" t="s">
        <v>1148</v>
      </c>
      <c r="B112" s="2505">
        <v>0.135</v>
      </c>
      <c r="C112" s="2505">
        <v>1.0</v>
      </c>
      <c r="D112" s="2511">
        <v>45421.32270895833</v>
      </c>
    </row>
    <row r="113">
      <c r="A113" s="2505" t="s">
        <v>1149</v>
      </c>
      <c r="B113" s="2505">
        <v>0.0123</v>
      </c>
      <c r="C113" s="2505">
        <v>181.0</v>
      </c>
      <c r="D113" s="2511">
        <v>45421.320995821756</v>
      </c>
    </row>
    <row r="114">
      <c r="A114" s="2505" t="s">
        <v>1150</v>
      </c>
      <c r="B114" s="2505">
        <v>0.10965</v>
      </c>
      <c r="C114" s="2505">
        <v>22.0</v>
      </c>
      <c r="D114" s="2511">
        <v>45421.32106173611</v>
      </c>
    </row>
    <row r="115">
      <c r="A115" s="2505" t="s">
        <v>1151</v>
      </c>
      <c r="B115" s="2505">
        <v>0.0224</v>
      </c>
      <c r="C115" s="2505">
        <v>545.0</v>
      </c>
      <c r="D115" s="2511">
        <v>45421.32097487269</v>
      </c>
    </row>
    <row r="116">
      <c r="A116" s="2505" t="s">
        <v>1152</v>
      </c>
      <c r="B116" s="2505">
        <v>0.599</v>
      </c>
      <c r="C116" s="2505">
        <v>1.0</v>
      </c>
      <c r="D116" s="2511">
        <v>45421.32094680556</v>
      </c>
    </row>
    <row r="117">
      <c r="A117" s="2505" t="s">
        <v>1153</v>
      </c>
      <c r="B117" s="2505">
        <v>0.0264399999999999</v>
      </c>
      <c r="C117" s="2505">
        <v>10.0</v>
      </c>
      <c r="D117" s="2511">
        <v>45421.32101679398</v>
      </c>
    </row>
    <row r="118">
      <c r="A118" s="2505" t="s">
        <v>1154</v>
      </c>
      <c r="B118" s="2505">
        <v>0.69</v>
      </c>
      <c r="C118" s="2505">
        <v>1.0</v>
      </c>
      <c r="D118" s="2511">
        <v>45421.3230562963</v>
      </c>
    </row>
    <row r="119">
      <c r="A119" s="2505" t="s">
        <v>1155</v>
      </c>
      <c r="B119" s="2505">
        <v>0.0125</v>
      </c>
      <c r="C119" s="2505">
        <v>343.0</v>
      </c>
      <c r="D119" s="2511">
        <v>45421.32169658565</v>
      </c>
    </row>
    <row r="120">
      <c r="A120" s="2505" t="s">
        <v>1156</v>
      </c>
      <c r="B120" s="2505">
        <v>0.198</v>
      </c>
      <c r="C120" s="2505">
        <v>7.0</v>
      </c>
      <c r="D120" s="2511">
        <v>45421.320688506945</v>
      </c>
    </row>
    <row r="121">
      <c r="A121" s="2505" t="s">
        <v>1157</v>
      </c>
      <c r="B121" s="2505">
        <v>0.3275</v>
      </c>
      <c r="C121" s="2505">
        <v>6.0</v>
      </c>
      <c r="D121" s="2511">
        <v>45421.320921805556</v>
      </c>
    </row>
    <row r="122">
      <c r="A122" s="2505" t="s">
        <v>1158</v>
      </c>
      <c r="B122" s="2505">
        <v>0.0360975</v>
      </c>
      <c r="C122" s="2505">
        <v>10.0</v>
      </c>
      <c r="D122" s="2511">
        <v>45421.32153990741</v>
      </c>
    </row>
    <row r="123">
      <c r="A123" s="2505" t="s">
        <v>1159</v>
      </c>
      <c r="B123" s="2505">
        <v>0.0282499999999999</v>
      </c>
      <c r="C123" s="2505">
        <v>10.0</v>
      </c>
      <c r="D123" s="2511">
        <v>45421.321448125</v>
      </c>
    </row>
    <row r="124">
      <c r="A124" s="2505" t="s">
        <v>1160</v>
      </c>
      <c r="B124" s="2505">
        <v>0.04</v>
      </c>
      <c r="C124" s="2505">
        <v>55.0</v>
      </c>
      <c r="D124" s="2511">
        <v>45421.32178268518</v>
      </c>
    </row>
    <row r="125">
      <c r="A125" s="2505" t="s">
        <v>1161</v>
      </c>
      <c r="B125" s="2505">
        <v>0.104</v>
      </c>
      <c r="C125" s="2505">
        <v>10.0</v>
      </c>
      <c r="D125" s="2511">
        <v>45421.32106173611</v>
      </c>
    </row>
    <row r="126">
      <c r="A126" s="2505" t="s">
        <v>1162</v>
      </c>
      <c r="B126" s="2505">
        <v>0.29</v>
      </c>
      <c r="C126" s="2505">
        <v>3.0</v>
      </c>
      <c r="D126" s="2511">
        <v>45421.3212121875</v>
      </c>
    </row>
    <row r="127">
      <c r="A127" s="2505" t="s">
        <v>1163</v>
      </c>
      <c r="B127" s="2505">
        <v>0.0287</v>
      </c>
      <c r="C127" s="2505">
        <v>1.0</v>
      </c>
      <c r="D127" s="2511">
        <v>45421.32321804398</v>
      </c>
    </row>
    <row r="128">
      <c r="A128" s="2505" t="s">
        <v>1164</v>
      </c>
      <c r="B128" s="2505">
        <v>0.99</v>
      </c>
      <c r="C128" s="2505">
        <v>1.0</v>
      </c>
      <c r="D128" s="2511">
        <v>45421.32295905093</v>
      </c>
    </row>
    <row r="129">
      <c r="A129" s="2505" t="s">
        <v>1165</v>
      </c>
      <c r="B129" s="2505">
        <v>1.111</v>
      </c>
      <c r="C129" s="2505">
        <v>1.0</v>
      </c>
      <c r="D129" s="2511">
        <v>45421.321527002314</v>
      </c>
    </row>
    <row r="130">
      <c r="A130" s="2505" t="s">
        <v>1166</v>
      </c>
      <c r="B130" s="2505">
        <v>0.359</v>
      </c>
      <c r="C130" s="2505">
        <v>1.0</v>
      </c>
      <c r="D130" s="2511">
        <v>45421.32310013889</v>
      </c>
    </row>
    <row r="131">
      <c r="A131" s="2505" t="s">
        <v>1167</v>
      </c>
      <c r="B131" s="2505">
        <v>0.081</v>
      </c>
      <c r="C131" s="2505">
        <v>1.0</v>
      </c>
      <c r="D131" s="2511">
        <v>45421.32298157407</v>
      </c>
    </row>
    <row r="132">
      <c r="A132" s="2505" t="s">
        <v>1168</v>
      </c>
      <c r="B132" s="2505">
        <v>0.14</v>
      </c>
      <c r="C132" s="2505">
        <v>10.0</v>
      </c>
      <c r="D132" s="2511">
        <v>45421.32094486111</v>
      </c>
    </row>
    <row r="133">
      <c r="A133" s="2505" t="s">
        <v>1169</v>
      </c>
      <c r="B133" s="2505">
        <v>0.025</v>
      </c>
      <c r="C133" s="2505">
        <v>1.0</v>
      </c>
      <c r="D133" s="2511">
        <v>45421.32258988426</v>
      </c>
    </row>
    <row r="134">
      <c r="A134" s="2505" t="s">
        <v>1170</v>
      </c>
      <c r="B134" s="2505">
        <v>0.131</v>
      </c>
      <c r="C134" s="2505">
        <v>35.0</v>
      </c>
      <c r="D134" s="2511">
        <v>45421.32123461806</v>
      </c>
    </row>
    <row r="135">
      <c r="A135" s="2505" t="s">
        <v>1171</v>
      </c>
      <c r="B135" s="2505">
        <v>0.1775</v>
      </c>
      <c r="C135" s="2505">
        <v>10.0</v>
      </c>
      <c r="D135" s="2511">
        <v>45421.32057474537</v>
      </c>
    </row>
    <row r="136">
      <c r="A136" s="2505" t="s">
        <v>1172</v>
      </c>
      <c r="B136" s="2505">
        <v>0.32</v>
      </c>
      <c r="C136" s="2505">
        <v>45.0</v>
      </c>
      <c r="D136" s="2511">
        <v>45421.32084912037</v>
      </c>
    </row>
    <row r="137">
      <c r="A137" s="2505" t="s">
        <v>1173</v>
      </c>
      <c r="B137" s="2505">
        <v>0.0327</v>
      </c>
      <c r="C137" s="2505">
        <v>10.0</v>
      </c>
      <c r="D137" s="2511">
        <v>45421.32102591435</v>
      </c>
    </row>
    <row r="138">
      <c r="A138" s="2505" t="s">
        <v>1174</v>
      </c>
      <c r="B138" s="2505">
        <v>0.0098</v>
      </c>
      <c r="C138" s="2505">
        <v>669.0</v>
      </c>
      <c r="D138" s="2511">
        <v>45421.320892523145</v>
      </c>
    </row>
    <row r="139">
      <c r="A139" s="2505" t="s">
        <v>1175</v>
      </c>
      <c r="B139" s="2505">
        <v>0.388449999999999</v>
      </c>
      <c r="C139" s="2505">
        <v>10.0</v>
      </c>
      <c r="D139" s="2511">
        <v>45421.32155170139</v>
      </c>
    </row>
    <row r="140">
      <c r="A140" s="2505" t="s">
        <v>1176</v>
      </c>
      <c r="B140" s="2505">
        <v>0.153689499999999</v>
      </c>
      <c r="C140" s="2505">
        <v>14.0</v>
      </c>
      <c r="D140" s="2511">
        <v>45421.32094486111</v>
      </c>
    </row>
    <row r="141">
      <c r="A141" s="2505" t="s">
        <v>1177</v>
      </c>
      <c r="B141" s="2505">
        <v>0.205</v>
      </c>
      <c r="C141" s="2505">
        <v>3.0</v>
      </c>
      <c r="D141" s="2511">
        <v>45421.32108649306</v>
      </c>
    </row>
    <row r="142">
      <c r="A142" s="2505" t="s">
        <v>1178</v>
      </c>
      <c r="B142" s="2505">
        <v>0.06</v>
      </c>
      <c r="C142" s="2505">
        <v>459.0</v>
      </c>
      <c r="D142" s="2511">
        <v>45421.320647939814</v>
      </c>
    </row>
    <row r="143">
      <c r="A143" s="2505" t="s">
        <v>1179</v>
      </c>
      <c r="B143" s="2505">
        <v>0.54</v>
      </c>
      <c r="C143" s="2505">
        <v>22.0</v>
      </c>
      <c r="D143" s="2511">
        <v>45421.32166768519</v>
      </c>
    </row>
    <row r="144">
      <c r="A144" s="2505" t="s">
        <v>1180</v>
      </c>
      <c r="B144" s="2505">
        <v>0.1674</v>
      </c>
      <c r="C144" s="2505">
        <v>127.0</v>
      </c>
      <c r="D144" s="2511">
        <v>45421.32142861111</v>
      </c>
    </row>
    <row r="145">
      <c r="A145" s="2505" t="s">
        <v>1181</v>
      </c>
      <c r="B145" s="2505">
        <v>0.0146997</v>
      </c>
      <c r="C145" s="2505">
        <v>1.0</v>
      </c>
      <c r="D145" s="2511">
        <v>45421.32324005787</v>
      </c>
    </row>
    <row r="146">
      <c r="A146" s="2505" t="s">
        <v>1182</v>
      </c>
      <c r="B146" s="2505">
        <v>0.08695</v>
      </c>
      <c r="C146" s="2505">
        <v>10.0</v>
      </c>
      <c r="D146" s="2511">
        <v>45421.32072203704</v>
      </c>
    </row>
    <row r="147">
      <c r="A147" s="2505" t="s">
        <v>1183</v>
      </c>
      <c r="B147" s="2505">
        <v>0.7</v>
      </c>
      <c r="C147" s="2505">
        <v>3.0</v>
      </c>
      <c r="D147" s="2511">
        <v>45421.321406284726</v>
      </c>
    </row>
    <row r="148">
      <c r="A148" s="2505" t="s">
        <v>1184</v>
      </c>
      <c r="B148" s="2505">
        <v>0.0237</v>
      </c>
      <c r="C148" s="2505">
        <v>1.0</v>
      </c>
      <c r="D148" s="2511">
        <v>45421.32294133102</v>
      </c>
    </row>
    <row r="149">
      <c r="A149" s="2505" t="s">
        <v>1185</v>
      </c>
      <c r="B149" s="2505">
        <v>0.0219499999999999</v>
      </c>
      <c r="C149" s="2505">
        <v>10.0</v>
      </c>
      <c r="D149" s="2511">
        <v>45421.32132236111</v>
      </c>
    </row>
    <row r="150">
      <c r="A150" s="2505" t="s">
        <v>1186</v>
      </c>
      <c r="B150" s="2505">
        <v>0.014799</v>
      </c>
      <c r="C150" s="2505">
        <v>229.0</v>
      </c>
      <c r="D150" s="2511">
        <v>45421.32132236111</v>
      </c>
    </row>
    <row r="151">
      <c r="A151" s="2505" t="s">
        <v>1187</v>
      </c>
      <c r="B151" s="2505">
        <v>0.031899</v>
      </c>
      <c r="C151" s="2505">
        <v>321.0</v>
      </c>
      <c r="D151" s="2511">
        <v>45421.32080873843</v>
      </c>
    </row>
    <row r="152">
      <c r="A152" s="2505" t="s">
        <v>1188</v>
      </c>
      <c r="B152" s="2505">
        <v>0.052</v>
      </c>
      <c r="C152" s="2505">
        <v>53.0</v>
      </c>
      <c r="D152" s="2511">
        <v>45421.32133013889</v>
      </c>
    </row>
    <row r="153">
      <c r="A153" s="2505" t="s">
        <v>1189</v>
      </c>
      <c r="B153" s="2505">
        <v>0.025</v>
      </c>
      <c r="C153" s="2505">
        <v>267.0</v>
      </c>
      <c r="D153" s="2511">
        <v>45421.321048287035</v>
      </c>
    </row>
    <row r="154">
      <c r="A154" s="2505" t="s">
        <v>1190</v>
      </c>
      <c r="B154" s="2505">
        <v>0.0295</v>
      </c>
      <c r="C154" s="2505">
        <v>164.0</v>
      </c>
      <c r="D154" s="2511">
        <v>45421.32051016204</v>
      </c>
    </row>
    <row r="155">
      <c r="A155" s="2505" t="s">
        <v>1191</v>
      </c>
      <c r="B155" s="2505">
        <v>0.59</v>
      </c>
      <c r="C155" s="2505">
        <v>1.0</v>
      </c>
      <c r="D155" s="2511">
        <v>45421.32076418981</v>
      </c>
    </row>
    <row r="156">
      <c r="A156" s="2505" t="s">
        <v>1192</v>
      </c>
      <c r="B156" s="2505">
        <v>0.12115</v>
      </c>
      <c r="C156" s="2505">
        <v>10.0</v>
      </c>
      <c r="D156" s="2511">
        <v>45421.32108391204</v>
      </c>
    </row>
    <row r="157">
      <c r="A157" s="2505" t="s">
        <v>1193</v>
      </c>
      <c r="B157" s="2505">
        <v>0.012</v>
      </c>
      <c r="C157" s="2505">
        <v>353.0</v>
      </c>
      <c r="D157" s="2511">
        <v>45421.32119047454</v>
      </c>
    </row>
    <row r="158">
      <c r="A158" s="2505" t="s">
        <v>1194</v>
      </c>
      <c r="B158" s="2505">
        <v>0.013</v>
      </c>
      <c r="C158" s="2505">
        <v>234.0</v>
      </c>
      <c r="D158" s="2511">
        <v>45421.32169658565</v>
      </c>
    </row>
    <row r="159">
      <c r="A159" s="2505" t="s">
        <v>1195</v>
      </c>
      <c r="B159" s="2505">
        <v>0.0302</v>
      </c>
      <c r="C159" s="2505">
        <v>1.0</v>
      </c>
      <c r="D159" s="2511">
        <v>45421.3228897338</v>
      </c>
    </row>
    <row r="160">
      <c r="A160" s="2505" t="s">
        <v>1196</v>
      </c>
      <c r="B160" s="2505">
        <v>0.199</v>
      </c>
      <c r="C160" s="2505">
        <v>8.0</v>
      </c>
      <c r="D160" s="2511">
        <v>45421.32102396991</v>
      </c>
    </row>
    <row r="161">
      <c r="A161" s="2505" t="s">
        <v>1197</v>
      </c>
      <c r="B161" s="2505">
        <v>0.2585</v>
      </c>
      <c r="C161" s="2505">
        <v>6.0</v>
      </c>
      <c r="D161" s="2511">
        <v>45421.32092171296</v>
      </c>
    </row>
    <row r="162">
      <c r="A162" s="2505" t="s">
        <v>1198</v>
      </c>
      <c r="B162" s="2505">
        <v>0.33</v>
      </c>
      <c r="C162" s="2505">
        <v>11.0</v>
      </c>
      <c r="D162" s="2511">
        <v>45421.321368240744</v>
      </c>
    </row>
    <row r="163">
      <c r="A163" s="2505" t="s">
        <v>1199</v>
      </c>
      <c r="B163" s="2505">
        <v>0.0146993999</v>
      </c>
      <c r="C163" s="2505">
        <v>10.0</v>
      </c>
      <c r="D163" s="2511">
        <v>45421.32190732639</v>
      </c>
    </row>
    <row r="164">
      <c r="A164" s="2505" t="s">
        <v>1200</v>
      </c>
      <c r="B164" s="2505">
        <v>0.1085</v>
      </c>
      <c r="C164" s="2505">
        <v>1.0</v>
      </c>
      <c r="D164" s="2511">
        <v>45421.3227806713</v>
      </c>
    </row>
    <row r="165">
      <c r="A165" s="2505" t="s">
        <v>1201</v>
      </c>
      <c r="B165" s="2505">
        <v>0.075</v>
      </c>
      <c r="C165" s="2505">
        <v>1.0</v>
      </c>
      <c r="D165" s="2511">
        <v>45421.32256305555</v>
      </c>
    </row>
    <row r="166">
      <c r="A166" s="2505" t="s">
        <v>1202</v>
      </c>
      <c r="B166" s="2505">
        <v>0.3</v>
      </c>
      <c r="C166" s="2505">
        <v>10.0</v>
      </c>
      <c r="D166" s="2511">
        <v>45421.3205405787</v>
      </c>
    </row>
    <row r="167">
      <c r="A167" s="2505" t="s">
        <v>1203</v>
      </c>
      <c r="B167" s="2505">
        <v>0.01333</v>
      </c>
      <c r="C167" s="2505">
        <v>1.0</v>
      </c>
      <c r="D167" s="2511">
        <v>45421.32318071759</v>
      </c>
    </row>
    <row r="168">
      <c r="A168" s="2505" t="s">
        <v>1204</v>
      </c>
      <c r="B168" s="2505">
        <v>0.11801</v>
      </c>
      <c r="C168" s="2505">
        <v>37.0</v>
      </c>
      <c r="D168" s="2511">
        <v>45421.32123461806</v>
      </c>
    </row>
    <row r="169">
      <c r="A169" s="2505" t="s">
        <v>1205</v>
      </c>
      <c r="B169" s="2505">
        <v>0.0121999999999999</v>
      </c>
      <c r="C169" s="2505">
        <v>10.0</v>
      </c>
      <c r="D169" s="2511">
        <v>45421.32188859954</v>
      </c>
    </row>
    <row r="170">
      <c r="A170" s="2505" t="s">
        <v>1206</v>
      </c>
      <c r="B170" s="2505">
        <v>0.1665</v>
      </c>
      <c r="C170" s="2505">
        <v>10.0</v>
      </c>
      <c r="D170" s="2511">
        <v>45421.32053125</v>
      </c>
    </row>
    <row r="171">
      <c r="A171" s="2505" t="s">
        <v>1207</v>
      </c>
      <c r="B171" s="2505">
        <v>0.0127</v>
      </c>
      <c r="C171" s="2505">
        <v>10.0</v>
      </c>
      <c r="D171" s="2511">
        <v>45421.32119047454</v>
      </c>
    </row>
    <row r="172">
      <c r="A172" s="2505" t="s">
        <v>1208</v>
      </c>
      <c r="B172" s="2505">
        <v>0.91</v>
      </c>
      <c r="C172" s="2505">
        <v>10.0</v>
      </c>
      <c r="D172" s="2511">
        <v>45421.321527002314</v>
      </c>
    </row>
    <row r="173">
      <c r="A173" s="2505" t="s">
        <v>1209</v>
      </c>
      <c r="B173" s="2505">
        <v>0.505</v>
      </c>
      <c r="C173" s="2505">
        <v>10.0</v>
      </c>
      <c r="D173" s="2511">
        <v>45421.32078585648</v>
      </c>
    </row>
    <row r="174">
      <c r="A174" s="2505" t="s">
        <v>1210</v>
      </c>
      <c r="B174" s="2505">
        <v>0.015825</v>
      </c>
      <c r="C174" s="2505">
        <v>10.0</v>
      </c>
      <c r="D174" s="2511">
        <v>45421.320667962966</v>
      </c>
    </row>
    <row r="175">
      <c r="A175" s="2505" t="s">
        <v>1211</v>
      </c>
      <c r="B175" s="2505">
        <v>0.1095</v>
      </c>
      <c r="C175" s="2505">
        <v>10.0</v>
      </c>
      <c r="D175" s="2511">
        <v>45421.32078582176</v>
      </c>
    </row>
    <row r="176">
      <c r="A176" s="2505" t="s">
        <v>1212</v>
      </c>
      <c r="B176" s="2505">
        <v>0.86</v>
      </c>
      <c r="C176" s="2505">
        <v>10.0</v>
      </c>
      <c r="D176" s="2511">
        <v>45421.32138738426</v>
      </c>
    </row>
    <row r="177">
      <c r="A177" s="2505" t="s">
        <v>1213</v>
      </c>
      <c r="B177" s="2505">
        <v>0.045</v>
      </c>
      <c r="C177" s="2505">
        <v>250.0</v>
      </c>
      <c r="D177" s="2511">
        <v>45421.320647939814</v>
      </c>
    </row>
    <row r="178">
      <c r="A178" s="2505" t="s">
        <v>1214</v>
      </c>
      <c r="B178" s="2505">
        <v>0.1999</v>
      </c>
      <c r="C178" s="2505">
        <v>1.0</v>
      </c>
      <c r="D178" s="2511">
        <v>45421.32275075231</v>
      </c>
    </row>
    <row r="179">
      <c r="A179" s="2505" t="s">
        <v>1215</v>
      </c>
      <c r="B179" s="2505">
        <v>0.014435</v>
      </c>
      <c r="C179" s="2505">
        <v>10.0</v>
      </c>
      <c r="D179" s="2511">
        <v>45421.32153064815</v>
      </c>
    </row>
    <row r="180">
      <c r="A180" s="2505" t="s">
        <v>1216</v>
      </c>
      <c r="B180" s="2505">
        <v>0.02645</v>
      </c>
      <c r="C180" s="2505">
        <v>84.0</v>
      </c>
      <c r="D180" s="2511">
        <v>45421.32075131944</v>
      </c>
    </row>
    <row r="181">
      <c r="A181" s="2505" t="s">
        <v>1217</v>
      </c>
      <c r="B181" s="2505">
        <v>0.1779</v>
      </c>
      <c r="C181" s="2505">
        <v>1.0</v>
      </c>
      <c r="D181" s="2511">
        <v>45421.32255673611</v>
      </c>
    </row>
    <row r="182">
      <c r="A182" s="2505" t="s">
        <v>1218</v>
      </c>
      <c r="B182" s="2505">
        <v>0.2979</v>
      </c>
      <c r="C182" s="2505">
        <v>1.0</v>
      </c>
      <c r="D182" s="2511">
        <v>45421.32269234954</v>
      </c>
    </row>
    <row r="183">
      <c r="A183" s="2505" t="s">
        <v>1219</v>
      </c>
      <c r="B183" s="2505">
        <v>0.334</v>
      </c>
      <c r="C183" s="2505">
        <v>6.0</v>
      </c>
      <c r="D183" s="2511">
        <v>45421.32092171296</v>
      </c>
    </row>
    <row r="184">
      <c r="A184" s="2505" t="s">
        <v>1220</v>
      </c>
      <c r="B184" s="2505">
        <v>0.285</v>
      </c>
      <c r="C184" s="2505">
        <v>22.0</v>
      </c>
      <c r="D184" s="2511">
        <v>45421.3213683912</v>
      </c>
    </row>
    <row r="185">
      <c r="A185" s="2505" t="s">
        <v>1221</v>
      </c>
      <c r="B185" s="2505">
        <v>0.542999999999999</v>
      </c>
      <c r="C185" s="2505">
        <v>10.0</v>
      </c>
      <c r="D185" s="2511">
        <v>45421.32164527778</v>
      </c>
    </row>
    <row r="186">
      <c r="A186" s="2505" t="s">
        <v>1222</v>
      </c>
      <c r="B186" s="2505">
        <v>0.0998</v>
      </c>
      <c r="C186" s="2505">
        <v>46.0</v>
      </c>
      <c r="D186" s="2511">
        <v>45421.3213912963</v>
      </c>
    </row>
    <row r="187">
      <c r="A187" s="2505" t="s">
        <v>1223</v>
      </c>
      <c r="B187" s="2505">
        <v>0.046</v>
      </c>
      <c r="C187" s="2505">
        <v>166.0</v>
      </c>
      <c r="D187" s="2511">
        <v>45421.32059751157</v>
      </c>
    </row>
    <row r="188">
      <c r="A188" s="2505" t="s">
        <v>1224</v>
      </c>
      <c r="B188" s="2505">
        <v>0.27</v>
      </c>
      <c r="C188" s="2505">
        <v>4.0</v>
      </c>
      <c r="D188" s="2511">
        <v>45421.3212121875</v>
      </c>
    </row>
    <row r="189">
      <c r="A189" s="2505" t="s">
        <v>1225</v>
      </c>
      <c r="B189" s="2505">
        <v>0.1789</v>
      </c>
      <c r="C189" s="2505">
        <v>1.0</v>
      </c>
      <c r="D189" s="2511">
        <v>45421.32069097222</v>
      </c>
    </row>
    <row r="190">
      <c r="A190" s="2505" t="s">
        <v>1226</v>
      </c>
      <c r="B190" s="2505">
        <v>0.01129</v>
      </c>
      <c r="C190" s="2505">
        <v>536.0</v>
      </c>
      <c r="D190" s="2511">
        <v>45421.32190732639</v>
      </c>
    </row>
    <row r="191">
      <c r="A191" s="2505" t="s">
        <v>1227</v>
      </c>
      <c r="B191" s="2505">
        <v>0.01299495</v>
      </c>
      <c r="C191" s="2505">
        <v>154.0</v>
      </c>
      <c r="D191" s="2511">
        <v>45421.32153064815</v>
      </c>
    </row>
    <row r="192">
      <c r="A192" s="2505" t="s">
        <v>1228</v>
      </c>
      <c r="B192" s="2505">
        <v>0.045</v>
      </c>
      <c r="C192" s="2505">
        <v>264.0</v>
      </c>
      <c r="D192" s="2511">
        <v>45421.321269155094</v>
      </c>
    </row>
    <row r="193">
      <c r="A193" s="2505" t="s">
        <v>1229</v>
      </c>
      <c r="B193" s="2505">
        <v>0.02699</v>
      </c>
      <c r="C193" s="2505">
        <v>105.0</v>
      </c>
      <c r="D193" s="2511">
        <v>45421.32102591435</v>
      </c>
    </row>
    <row r="194">
      <c r="A194" s="2505" t="s">
        <v>1230</v>
      </c>
      <c r="B194" s="2505">
        <v>0.04478</v>
      </c>
      <c r="C194" s="2505">
        <v>10.0</v>
      </c>
      <c r="D194" s="2511">
        <v>45421.32059913194</v>
      </c>
    </row>
    <row r="195">
      <c r="A195" s="2505" t="s">
        <v>1231</v>
      </c>
      <c r="B195" s="2505">
        <v>0.0143</v>
      </c>
      <c r="C195" s="2505">
        <v>367.0</v>
      </c>
      <c r="D195" s="2511">
        <v>45421.320808206015</v>
      </c>
    </row>
    <row r="196">
      <c r="A196" s="2505" t="s">
        <v>1232</v>
      </c>
      <c r="B196" s="2505">
        <v>0.0145</v>
      </c>
      <c r="C196" s="2505">
        <v>120.0</v>
      </c>
      <c r="D196" s="2511">
        <v>45421.32075846065</v>
      </c>
    </row>
    <row r="197">
      <c r="A197" s="2505" t="s">
        <v>1233</v>
      </c>
      <c r="B197" s="2505">
        <v>0.217</v>
      </c>
      <c r="C197" s="2505">
        <v>10.0</v>
      </c>
      <c r="D197" s="2511">
        <v>45421.320887407404</v>
      </c>
    </row>
    <row r="198">
      <c r="A198" s="2505" t="s">
        <v>1234</v>
      </c>
      <c r="B198" s="2505">
        <v>0.199</v>
      </c>
      <c r="C198" s="2505">
        <v>10.0</v>
      </c>
      <c r="D198" s="2511">
        <v>45421.32102396991</v>
      </c>
    </row>
    <row r="199">
      <c r="A199" s="2505" t="s">
        <v>1235</v>
      </c>
      <c r="B199" s="2505">
        <v>0.021979</v>
      </c>
      <c r="C199" s="2505">
        <v>123.0</v>
      </c>
      <c r="D199" s="2511">
        <v>45421.32131799769</v>
      </c>
    </row>
    <row r="200">
      <c r="A200" s="2505" t="s">
        <v>1236</v>
      </c>
      <c r="B200" s="2505">
        <v>0.03685</v>
      </c>
      <c r="C200" s="2505">
        <v>56.0</v>
      </c>
      <c r="D200" s="2511">
        <v>45421.32153990741</v>
      </c>
    </row>
    <row r="201">
      <c r="A201" s="2505" t="s">
        <v>1237</v>
      </c>
      <c r="B201" s="2505">
        <v>0.0985</v>
      </c>
      <c r="C201" s="2505">
        <v>10.0</v>
      </c>
      <c r="D201" s="2511">
        <v>45421.32123461806</v>
      </c>
    </row>
    <row r="202">
      <c r="A202" s="2505" t="s">
        <v>1238</v>
      </c>
      <c r="B202" s="2505">
        <v>0.023</v>
      </c>
      <c r="C202" s="2505">
        <v>1.0</v>
      </c>
      <c r="D202" s="2511">
        <v>45421.32300098379</v>
      </c>
    </row>
    <row r="203">
      <c r="A203" s="2505" t="s">
        <v>1239</v>
      </c>
      <c r="B203" s="2505">
        <v>0.041</v>
      </c>
      <c r="C203" s="2505">
        <v>1.0</v>
      </c>
      <c r="D203" s="2511">
        <v>45421.32309171296</v>
      </c>
    </row>
    <row r="204">
      <c r="A204" s="2505" t="s">
        <v>1240</v>
      </c>
      <c r="B204" s="2505">
        <v>0.062845</v>
      </c>
      <c r="C204" s="2505">
        <v>10.0</v>
      </c>
      <c r="D204" s="2511">
        <v>45421.321269155094</v>
      </c>
    </row>
    <row r="205">
      <c r="A205" s="2505" t="s">
        <v>1241</v>
      </c>
      <c r="B205" s="2505">
        <v>0.0424995</v>
      </c>
      <c r="C205" s="2505">
        <v>48.0</v>
      </c>
      <c r="D205" s="2511">
        <v>45421.32139111111</v>
      </c>
    </row>
    <row r="206">
      <c r="A206" s="2505" t="s">
        <v>1242</v>
      </c>
      <c r="B206" s="2505">
        <v>0.139</v>
      </c>
      <c r="C206" s="2505">
        <v>1.0</v>
      </c>
      <c r="D206" s="2511">
        <v>45421.32294900463</v>
      </c>
    </row>
    <row r="207">
      <c r="A207" s="2505" t="s">
        <v>1243</v>
      </c>
      <c r="B207" s="2505">
        <v>0.019494</v>
      </c>
      <c r="C207" s="2505">
        <v>10.0</v>
      </c>
      <c r="D207" s="2511">
        <v>45421.321048287035</v>
      </c>
    </row>
    <row r="208">
      <c r="A208" s="2505" t="s">
        <v>1244</v>
      </c>
      <c r="B208" s="2505">
        <v>0.0236</v>
      </c>
      <c r="C208" s="2505">
        <v>1.0</v>
      </c>
      <c r="D208" s="2511">
        <v>45421.322984328704</v>
      </c>
    </row>
    <row r="209">
      <c r="A209" s="2505" t="s">
        <v>1245</v>
      </c>
      <c r="B209" s="2505">
        <v>0.0835</v>
      </c>
      <c r="C209" s="2505">
        <v>10.0</v>
      </c>
      <c r="D209" s="2511">
        <v>45421.32142861111</v>
      </c>
    </row>
    <row r="210">
      <c r="A210" s="2505" t="s">
        <v>1246</v>
      </c>
      <c r="B210" s="2505">
        <v>0.02395</v>
      </c>
      <c r="C210" s="2505">
        <v>10.0</v>
      </c>
      <c r="D210" s="2511">
        <v>45421.321418611114</v>
      </c>
    </row>
    <row r="211">
      <c r="A211" s="2505" t="s">
        <v>1247</v>
      </c>
      <c r="B211" s="2505">
        <v>0.0198</v>
      </c>
      <c r="C211" s="2505">
        <v>10.0</v>
      </c>
      <c r="D211" s="2511">
        <v>45421.32182045139</v>
      </c>
    </row>
    <row r="212">
      <c r="A212" s="2505" t="s">
        <v>1248</v>
      </c>
      <c r="B212" s="2505">
        <v>0.04949</v>
      </c>
      <c r="C212" s="2505">
        <v>1.0</v>
      </c>
      <c r="D212" s="2511">
        <v>45421.322964652776</v>
      </c>
    </row>
    <row r="213">
      <c r="A213" s="2505" t="s">
        <v>1249</v>
      </c>
      <c r="B213" s="2505">
        <v>0.16</v>
      </c>
      <c r="C213" s="2505">
        <v>21.0</v>
      </c>
      <c r="D213" s="2511">
        <v>45421.32069097222</v>
      </c>
    </row>
    <row r="214">
      <c r="A214" s="2505" t="s">
        <v>1250</v>
      </c>
      <c r="B214" s="2505">
        <v>0.0149</v>
      </c>
      <c r="C214" s="2505">
        <v>1.0</v>
      </c>
      <c r="D214" s="2511">
        <v>45421.32314516204</v>
      </c>
    </row>
    <row r="215">
      <c r="A215" s="2505" t="s">
        <v>1251</v>
      </c>
      <c r="B215" s="2505">
        <v>0.044</v>
      </c>
      <c r="C215" s="2505">
        <v>269.0</v>
      </c>
      <c r="D215" s="2511">
        <v>45421.32059913194</v>
      </c>
    </row>
    <row r="216">
      <c r="A216" s="2505" t="s">
        <v>1252</v>
      </c>
      <c r="B216" s="2505">
        <v>0.05</v>
      </c>
      <c r="C216" s="2505">
        <v>1.0</v>
      </c>
      <c r="D216" s="2511">
        <v>45421.322664618056</v>
      </c>
    </row>
    <row r="217">
      <c r="A217" s="2505" t="s">
        <v>1253</v>
      </c>
      <c r="B217" s="2505">
        <v>0.032</v>
      </c>
      <c r="C217" s="2505">
        <v>43.0</v>
      </c>
      <c r="D217" s="2511">
        <v>45421.32176493056</v>
      </c>
    </row>
    <row r="218">
      <c r="A218" s="2505" t="s">
        <v>1254</v>
      </c>
      <c r="B218" s="2505">
        <v>0.0245</v>
      </c>
      <c r="C218" s="2505">
        <v>173.0</v>
      </c>
      <c r="D218" s="2511">
        <v>45421.32081460648</v>
      </c>
    </row>
    <row r="219">
      <c r="A219" s="2505" t="s">
        <v>1255</v>
      </c>
      <c r="B219" s="2505">
        <v>0.054</v>
      </c>
      <c r="C219" s="2505">
        <v>83.0</v>
      </c>
      <c r="D219" s="2511">
        <v>45421.321708703705</v>
      </c>
    </row>
    <row r="220">
      <c r="A220" s="2505" t="s">
        <v>1256</v>
      </c>
      <c r="B220" s="2505">
        <v>0.35</v>
      </c>
      <c r="C220" s="2505">
        <v>10.0</v>
      </c>
      <c r="D220" s="2511">
        <v>45421.321665972224</v>
      </c>
    </row>
    <row r="221">
      <c r="A221" s="2505" t="s">
        <v>1257</v>
      </c>
      <c r="B221" s="2505">
        <v>0.0186</v>
      </c>
      <c r="C221" s="2505">
        <v>1.0</v>
      </c>
      <c r="D221" s="2511">
        <v>45421.32276296296</v>
      </c>
    </row>
    <row r="222">
      <c r="A222" s="2505" t="s">
        <v>1258</v>
      </c>
      <c r="B222" s="2505">
        <v>0.107</v>
      </c>
      <c r="C222" s="2505">
        <v>23.0</v>
      </c>
      <c r="D222" s="2511">
        <v>45421.32121219907</v>
      </c>
    </row>
    <row r="223">
      <c r="A223" s="2505" t="s">
        <v>1259</v>
      </c>
      <c r="B223" s="2505">
        <v>0.0227</v>
      </c>
      <c r="C223" s="2505">
        <v>151.0</v>
      </c>
      <c r="D223" s="2511">
        <v>45421.32132236111</v>
      </c>
    </row>
    <row r="224">
      <c r="A224" s="2505" t="s">
        <v>1260</v>
      </c>
      <c r="B224" s="2505">
        <v>0.018695</v>
      </c>
      <c r="C224" s="2505">
        <v>256.0</v>
      </c>
      <c r="D224" s="2511">
        <v>45421.32179445602</v>
      </c>
    </row>
    <row r="225">
      <c r="A225" s="2505" t="s">
        <v>1261</v>
      </c>
      <c r="B225" s="2505">
        <v>0.0133995</v>
      </c>
      <c r="C225" s="2505">
        <v>208.0</v>
      </c>
      <c r="D225" s="2511">
        <v>45421.32174496528</v>
      </c>
    </row>
    <row r="226">
      <c r="A226" s="2505" t="s">
        <v>1262</v>
      </c>
      <c r="B226" s="2505">
        <v>0.04</v>
      </c>
      <c r="C226" s="2505">
        <v>83.0</v>
      </c>
      <c r="D226" s="2511">
        <v>45421.32176493056</v>
      </c>
    </row>
    <row r="227">
      <c r="A227" s="2505" t="s">
        <v>1263</v>
      </c>
      <c r="B227" s="2505">
        <v>0.08</v>
      </c>
      <c r="C227" s="2505">
        <v>10.0</v>
      </c>
      <c r="D227" s="2511">
        <v>45421.32069599537</v>
      </c>
    </row>
    <row r="228">
      <c r="A228" s="2505" t="s">
        <v>1264</v>
      </c>
      <c r="B228" s="2505">
        <v>0.03855</v>
      </c>
      <c r="C228" s="2505">
        <v>52.0</v>
      </c>
      <c r="D228" s="2511">
        <v>45421.32055337963</v>
      </c>
    </row>
    <row r="229">
      <c r="A229" s="2505" t="s">
        <v>1265</v>
      </c>
      <c r="B229" s="2505">
        <v>0.1201</v>
      </c>
      <c r="C229" s="2505">
        <v>55.0</v>
      </c>
      <c r="D229" s="2511">
        <v>45421.32108391204</v>
      </c>
    </row>
    <row r="230">
      <c r="A230" s="2505" t="s">
        <v>1266</v>
      </c>
      <c r="B230" s="2505">
        <v>0.09889</v>
      </c>
      <c r="C230" s="2505">
        <v>1.0</v>
      </c>
      <c r="D230" s="2511">
        <v>45421.32279950231</v>
      </c>
    </row>
    <row r="231">
      <c r="A231" s="2505" t="s">
        <v>1267</v>
      </c>
      <c r="B231" s="2505">
        <v>0.044999</v>
      </c>
      <c r="C231" s="2505">
        <v>10.0</v>
      </c>
      <c r="D231" s="2511">
        <v>45421.320647939814</v>
      </c>
    </row>
    <row r="232">
      <c r="A232" s="2505" t="s">
        <v>1268</v>
      </c>
      <c r="B232" s="2505">
        <v>0.037</v>
      </c>
      <c r="C232" s="2505">
        <v>10.0</v>
      </c>
      <c r="D232" s="2511">
        <v>45421.321577511575</v>
      </c>
    </row>
    <row r="233">
      <c r="A233" s="2505" t="s">
        <v>1269</v>
      </c>
      <c r="B233" s="2505">
        <v>0.20425</v>
      </c>
      <c r="C233" s="2505">
        <v>4.0</v>
      </c>
      <c r="D233" s="2511">
        <v>45421.3213453125</v>
      </c>
    </row>
    <row r="234">
      <c r="A234" s="2505" t="s">
        <v>1270</v>
      </c>
      <c r="B234" s="2505">
        <v>0.4199</v>
      </c>
      <c r="C234" s="2505">
        <v>1.0</v>
      </c>
      <c r="D234" s="2511">
        <v>45421.322860486114</v>
      </c>
    </row>
    <row r="235">
      <c r="A235" s="2505" t="s">
        <v>1271</v>
      </c>
      <c r="B235" s="2505">
        <v>0.011</v>
      </c>
      <c r="C235" s="2505">
        <v>395.0</v>
      </c>
      <c r="D235" s="2511">
        <v>45421.321598738425</v>
      </c>
    </row>
    <row r="236">
      <c r="A236" s="2505" t="s">
        <v>1272</v>
      </c>
      <c r="B236" s="2505">
        <v>0.0249495</v>
      </c>
      <c r="C236" s="2505">
        <v>10.0</v>
      </c>
      <c r="D236" s="2511">
        <v>45421.32145826389</v>
      </c>
    </row>
    <row r="237">
      <c r="A237" s="2505" t="s">
        <v>1273</v>
      </c>
      <c r="B237" s="2505">
        <v>0.120301</v>
      </c>
      <c r="C237" s="2505">
        <v>37.0</v>
      </c>
      <c r="D237" s="2511">
        <v>45421.32106173611</v>
      </c>
    </row>
    <row r="238">
      <c r="A238" s="2505" t="s">
        <v>1274</v>
      </c>
      <c r="B238" s="2505">
        <v>0.02</v>
      </c>
      <c r="C238" s="2505">
        <v>271.0</v>
      </c>
      <c r="D238" s="2511">
        <v>45421.321357141205</v>
      </c>
    </row>
    <row r="239">
      <c r="A239" s="2505" t="s">
        <v>1275</v>
      </c>
      <c r="B239" s="2505">
        <v>0.19</v>
      </c>
      <c r="C239" s="2505">
        <v>1.0</v>
      </c>
      <c r="D239" s="2511">
        <v>45421.32268302084</v>
      </c>
    </row>
    <row r="240">
      <c r="A240" s="2505" t="s">
        <v>1276</v>
      </c>
      <c r="B240" s="2505">
        <v>0.0997</v>
      </c>
      <c r="C240" s="2505">
        <v>17.0</v>
      </c>
      <c r="D240" s="2511">
        <v>45421.3213912963</v>
      </c>
    </row>
    <row r="241">
      <c r="A241" s="2505" t="s">
        <v>1277</v>
      </c>
      <c r="B241" s="2505">
        <v>0.229</v>
      </c>
      <c r="C241" s="2505">
        <v>7.0</v>
      </c>
      <c r="D241" s="2511">
        <v>45421.320688506945</v>
      </c>
    </row>
    <row r="242">
      <c r="A242" s="2505" t="s">
        <v>1278</v>
      </c>
      <c r="B242" s="2505">
        <v>0.0119994</v>
      </c>
      <c r="C242" s="2505">
        <v>160.0</v>
      </c>
      <c r="D242" s="2511">
        <v>45421.321598738425</v>
      </c>
    </row>
    <row r="243">
      <c r="A243" s="2505" t="s">
        <v>1279</v>
      </c>
      <c r="B243" s="2505">
        <v>0.026</v>
      </c>
      <c r="C243" s="2505">
        <v>172.0</v>
      </c>
      <c r="D243" s="2511">
        <v>45421.32081460648</v>
      </c>
    </row>
    <row r="244">
      <c r="A244" s="2505" t="s">
        <v>1280</v>
      </c>
      <c r="B244" s="2505">
        <v>0.2485</v>
      </c>
      <c r="C244" s="2505">
        <v>1.0</v>
      </c>
      <c r="D244" s="2511">
        <v>45421.32294696759</v>
      </c>
    </row>
    <row r="245">
      <c r="A245" s="2505" t="s">
        <v>1281</v>
      </c>
      <c r="B245" s="2505">
        <v>0.105</v>
      </c>
      <c r="C245" s="2505">
        <v>16.0</v>
      </c>
      <c r="D245" s="2511">
        <v>45421.32078582176</v>
      </c>
    </row>
    <row r="246">
      <c r="A246" s="2505" t="s">
        <v>1282</v>
      </c>
      <c r="B246" s="2505">
        <v>0.0112</v>
      </c>
      <c r="C246" s="2505">
        <v>10.0</v>
      </c>
      <c r="D246" s="2511">
        <v>45421.320892523145</v>
      </c>
    </row>
    <row r="247">
      <c r="A247" s="2505" t="s">
        <v>1283</v>
      </c>
      <c r="B247" s="2505">
        <v>0.0289</v>
      </c>
      <c r="C247" s="2505">
        <v>836.0</v>
      </c>
      <c r="D247" s="2511">
        <v>45421.32097487269</v>
      </c>
    </row>
    <row r="248">
      <c r="A248" s="2505" t="s">
        <v>1284</v>
      </c>
      <c r="B248" s="2505">
        <v>0.03</v>
      </c>
      <c r="C248" s="2505">
        <v>166.0</v>
      </c>
      <c r="D248" s="2511">
        <v>45421.32145826389</v>
      </c>
    </row>
    <row r="249">
      <c r="A249" s="2505" t="s">
        <v>1285</v>
      </c>
      <c r="B249" s="2505">
        <v>0.0145</v>
      </c>
      <c r="C249" s="2505">
        <v>10.0</v>
      </c>
      <c r="D249" s="2511">
        <v>45421.32113795139</v>
      </c>
    </row>
    <row r="250">
      <c r="A250" s="2505" t="s">
        <v>1286</v>
      </c>
      <c r="B250" s="2505">
        <v>0.012299</v>
      </c>
      <c r="C250" s="2505">
        <v>1.0</v>
      </c>
      <c r="D250" s="2511">
        <v>45421.323236909724</v>
      </c>
    </row>
    <row r="251">
      <c r="A251" s="2505" t="s">
        <v>1287</v>
      </c>
      <c r="B251" s="2505">
        <v>0.0238</v>
      </c>
      <c r="C251" s="2505">
        <v>153.0</v>
      </c>
      <c r="D251" s="2511">
        <v>45421.320728576386</v>
      </c>
    </row>
    <row r="252">
      <c r="A252" s="2505" t="s">
        <v>1288</v>
      </c>
      <c r="B252" s="2505">
        <v>1.2</v>
      </c>
      <c r="C252" s="2505">
        <v>1.0</v>
      </c>
      <c r="D252" s="2511">
        <v>45421.32175452547</v>
      </c>
    </row>
    <row r="253">
      <c r="A253" s="2505" t="s">
        <v>1289</v>
      </c>
      <c r="B253" s="2505">
        <v>0.0278</v>
      </c>
      <c r="C253" s="2505">
        <v>10.0</v>
      </c>
      <c r="D253" s="2511">
        <v>45421.32051016204</v>
      </c>
    </row>
    <row r="254">
      <c r="A254" s="2505" t="s">
        <v>1290</v>
      </c>
      <c r="B254" s="2505">
        <v>0.011</v>
      </c>
      <c r="C254" s="2505">
        <v>366.0</v>
      </c>
      <c r="D254" s="2511">
        <v>45421.321674756946</v>
      </c>
    </row>
    <row r="255">
      <c r="A255" s="2505" t="s">
        <v>1291</v>
      </c>
      <c r="B255" s="2505">
        <v>0.0124</v>
      </c>
      <c r="C255" s="2505">
        <v>1.0</v>
      </c>
      <c r="D255" s="2511">
        <v>45421.32283846065</v>
      </c>
    </row>
    <row r="256">
      <c r="A256" s="2505" t="s">
        <v>1292</v>
      </c>
      <c r="B256" s="2505">
        <v>0.095</v>
      </c>
      <c r="C256" s="2505">
        <v>1.0</v>
      </c>
      <c r="D256" s="2511">
        <v>45421.32285524306</v>
      </c>
    </row>
    <row r="257">
      <c r="A257" s="2505" t="s">
        <v>1293</v>
      </c>
      <c r="B257" s="2505">
        <v>0.0256</v>
      </c>
      <c r="C257" s="2505">
        <v>278.0</v>
      </c>
      <c r="D257" s="2511">
        <v>45421.320728576386</v>
      </c>
    </row>
    <row r="258">
      <c r="A258" s="2505" t="s">
        <v>1294</v>
      </c>
      <c r="B258" s="2505">
        <v>0.02</v>
      </c>
      <c r="C258" s="2505">
        <v>1.0</v>
      </c>
      <c r="D258" s="2511">
        <v>45421.32291216435</v>
      </c>
    </row>
    <row r="259">
      <c r="A259" s="2505" t="s">
        <v>1295</v>
      </c>
      <c r="B259" s="2505">
        <v>0.01</v>
      </c>
      <c r="C259" s="2505">
        <v>700.0</v>
      </c>
      <c r="D259" s="2511">
        <v>45421.32147775463</v>
      </c>
    </row>
    <row r="260">
      <c r="A260" s="2505" t="s">
        <v>1296</v>
      </c>
      <c r="B260" s="2505">
        <v>0.02799</v>
      </c>
      <c r="C260" s="2505">
        <v>10.0</v>
      </c>
      <c r="D260" s="2511">
        <v>45421.32128552083</v>
      </c>
    </row>
    <row r="261">
      <c r="A261" s="2505" t="s">
        <v>1297</v>
      </c>
      <c r="B261" s="2505">
        <v>0.1045</v>
      </c>
      <c r="C261" s="2505">
        <v>132.0</v>
      </c>
      <c r="D261" s="2511">
        <v>45421.32142861111</v>
      </c>
    </row>
    <row r="262">
      <c r="A262" s="2505" t="s">
        <v>1298</v>
      </c>
      <c r="B262" s="2505">
        <v>0.0135</v>
      </c>
      <c r="C262" s="2505">
        <v>10.0</v>
      </c>
      <c r="D262" s="2511">
        <v>45421.321674756946</v>
      </c>
    </row>
    <row r="263">
      <c r="A263" s="2505" t="s">
        <v>1299</v>
      </c>
      <c r="B263" s="2505">
        <v>0.0369995</v>
      </c>
      <c r="C263" s="2505">
        <v>130.0</v>
      </c>
      <c r="D263" s="2511">
        <v>45421.32126063657</v>
      </c>
    </row>
    <row r="264">
      <c r="A264" s="2505" t="s">
        <v>1300</v>
      </c>
      <c r="B264" s="2505">
        <v>1.567</v>
      </c>
      <c r="C264" s="2505">
        <v>1.0</v>
      </c>
      <c r="D264" s="2511">
        <v>45421.323150625</v>
      </c>
    </row>
    <row r="265">
      <c r="A265" s="2505" t="s">
        <v>1301</v>
      </c>
      <c r="B265" s="2505">
        <v>0.0094</v>
      </c>
      <c r="C265" s="2505">
        <v>353.0</v>
      </c>
      <c r="D265" s="2511">
        <v>45421.320892523145</v>
      </c>
    </row>
    <row r="266">
      <c r="A266" s="2505" t="s">
        <v>1302</v>
      </c>
      <c r="B266" s="2505">
        <v>0.029955</v>
      </c>
      <c r="C266" s="2505">
        <v>62.0</v>
      </c>
      <c r="D266" s="2511">
        <v>45421.321418611114</v>
      </c>
    </row>
    <row r="267">
      <c r="A267" s="2505" t="s">
        <v>1303</v>
      </c>
      <c r="B267" s="2505">
        <v>0.0219499999999999</v>
      </c>
      <c r="C267" s="2505">
        <v>10.0</v>
      </c>
      <c r="D267" s="2511">
        <v>45421.32071519676</v>
      </c>
    </row>
    <row r="268">
      <c r="A268" s="2505" t="s">
        <v>1304</v>
      </c>
      <c r="B268" s="2505">
        <v>0.4</v>
      </c>
      <c r="C268" s="2505">
        <v>1.0</v>
      </c>
      <c r="D268" s="2511">
        <v>45421.322717083334</v>
      </c>
    </row>
    <row r="269">
      <c r="A269" s="2505" t="s">
        <v>1305</v>
      </c>
      <c r="B269" s="2505">
        <v>0.148</v>
      </c>
      <c r="C269" s="2505">
        <v>1.0</v>
      </c>
      <c r="D269" s="2511">
        <v>45421.32311670139</v>
      </c>
    </row>
    <row r="270">
      <c r="A270" s="2505" t="s">
        <v>1306</v>
      </c>
      <c r="B270" s="2505">
        <v>0.0279</v>
      </c>
      <c r="C270" s="2505">
        <v>112.0</v>
      </c>
      <c r="D270" s="2511">
        <v>45421.321448125</v>
      </c>
    </row>
    <row r="271">
      <c r="A271" s="2505" t="s">
        <v>1307</v>
      </c>
      <c r="B271" s="2505">
        <v>1.289</v>
      </c>
      <c r="C271" s="2505">
        <v>1.0</v>
      </c>
      <c r="D271" s="2511">
        <v>45421.32303266204</v>
      </c>
    </row>
    <row r="272">
      <c r="A272" s="2505" t="s">
        <v>1308</v>
      </c>
      <c r="B272" s="2505">
        <v>0.049</v>
      </c>
      <c r="C272" s="2505">
        <v>66.0</v>
      </c>
      <c r="D272" s="2511">
        <v>45421.32095232639</v>
      </c>
    </row>
    <row r="273">
      <c r="A273" s="2505" t="s">
        <v>1309</v>
      </c>
      <c r="B273" s="2505">
        <v>0.018</v>
      </c>
      <c r="C273" s="2505">
        <v>297.0</v>
      </c>
      <c r="D273" s="2511">
        <v>45421.32182045139</v>
      </c>
    </row>
    <row r="274">
      <c r="A274" s="2505" t="s">
        <v>1310</v>
      </c>
      <c r="B274" s="2505">
        <v>0.0655999999999999</v>
      </c>
      <c r="C274" s="2505">
        <v>10.0</v>
      </c>
      <c r="D274" s="2511">
        <v>45421.32133013889</v>
      </c>
    </row>
    <row r="275">
      <c r="A275" s="2505" t="s">
        <v>1311</v>
      </c>
      <c r="B275" s="2505">
        <v>0.035</v>
      </c>
      <c r="C275" s="2505">
        <v>55.0</v>
      </c>
      <c r="D275" s="2511">
        <v>45421.32125436343</v>
      </c>
    </row>
    <row r="276">
      <c r="A276" s="2505" t="s">
        <v>1312</v>
      </c>
      <c r="B276" s="2505">
        <v>0.67</v>
      </c>
      <c r="C276" s="2505">
        <v>3.0</v>
      </c>
      <c r="D276" s="2511">
        <v>45421.32138738426</v>
      </c>
    </row>
    <row r="277">
      <c r="A277" s="2505" t="s">
        <v>1313</v>
      </c>
      <c r="B277" s="2505">
        <v>0.119</v>
      </c>
      <c r="C277" s="2505">
        <v>1.0</v>
      </c>
      <c r="D277" s="2511">
        <v>45421.3226134838</v>
      </c>
    </row>
    <row r="278">
      <c r="A278" s="2505" t="s">
        <v>1314</v>
      </c>
      <c r="B278" s="2505">
        <v>0.0179</v>
      </c>
      <c r="C278" s="2505">
        <v>201.0</v>
      </c>
      <c r="D278" s="2511">
        <v>45421.32096679398</v>
      </c>
    </row>
    <row r="279">
      <c r="A279" s="2505" t="s">
        <v>1315</v>
      </c>
      <c r="B279" s="2505">
        <v>0.026</v>
      </c>
      <c r="C279" s="2505">
        <v>97.0</v>
      </c>
      <c r="D279" s="2511">
        <v>45421.32080873843</v>
      </c>
    </row>
    <row r="280">
      <c r="A280" s="2505" t="s">
        <v>1316</v>
      </c>
      <c r="B280" s="2505">
        <v>0.01849</v>
      </c>
      <c r="C280" s="2505">
        <v>1.0</v>
      </c>
      <c r="D280" s="2511">
        <v>45421.32252962963</v>
      </c>
    </row>
    <row r="281">
      <c r="A281" s="2505" t="s">
        <v>1317</v>
      </c>
      <c r="B281" s="2505">
        <v>0.0179</v>
      </c>
      <c r="C281" s="2505">
        <v>10.0</v>
      </c>
      <c r="D281" s="2511">
        <v>45421.32062351852</v>
      </c>
    </row>
    <row r="282">
      <c r="A282" s="2505" t="s">
        <v>1318</v>
      </c>
      <c r="B282" s="2505">
        <v>0.12</v>
      </c>
      <c r="C282" s="2505">
        <v>10.0</v>
      </c>
      <c r="D282" s="2511">
        <v>45421.32108523148</v>
      </c>
    </row>
    <row r="283">
      <c r="A283" s="2505" t="s">
        <v>1319</v>
      </c>
      <c r="B283" s="2505">
        <v>0.115499999999999</v>
      </c>
      <c r="C283" s="2505">
        <v>36.0</v>
      </c>
      <c r="D283" s="2511">
        <v>45421.32078582176</v>
      </c>
    </row>
    <row r="284">
      <c r="A284" s="2505" t="s">
        <v>1320</v>
      </c>
      <c r="B284" s="2505">
        <v>0.05145</v>
      </c>
      <c r="C284" s="2505">
        <v>71.0</v>
      </c>
      <c r="D284" s="2511">
        <v>45421.32133013889</v>
      </c>
    </row>
    <row r="285">
      <c r="A285" s="2505" t="s">
        <v>1321</v>
      </c>
      <c r="B285" s="2505">
        <v>0.3099999995</v>
      </c>
      <c r="C285" s="2505">
        <v>76.0</v>
      </c>
      <c r="D285" s="2511">
        <v>45421.32053125</v>
      </c>
    </row>
    <row r="286">
      <c r="A286" s="2505" t="s">
        <v>1322</v>
      </c>
      <c r="B286" s="2505">
        <v>0.032</v>
      </c>
      <c r="C286" s="2505">
        <v>155.0</v>
      </c>
      <c r="D286" s="2511">
        <v>45421.321448125</v>
      </c>
    </row>
    <row r="287">
      <c r="A287" s="2505" t="s">
        <v>1323</v>
      </c>
      <c r="B287" s="2505">
        <v>0.141</v>
      </c>
      <c r="C287" s="2505">
        <v>10.0</v>
      </c>
      <c r="D287" s="2511">
        <v>45421.32169619213</v>
      </c>
    </row>
    <row r="288">
      <c r="A288" s="2505" t="s">
        <v>1324</v>
      </c>
      <c r="B288" s="2505">
        <v>0.076</v>
      </c>
      <c r="C288" s="2505">
        <v>1.0</v>
      </c>
      <c r="D288" s="2511">
        <v>45421.32292902778</v>
      </c>
    </row>
    <row r="289">
      <c r="A289" s="2505" t="s">
        <v>1325</v>
      </c>
      <c r="B289" s="2505">
        <v>0.1485</v>
      </c>
      <c r="C289" s="2505">
        <v>23.0</v>
      </c>
      <c r="D289" s="2511">
        <v>45421.3218378125</v>
      </c>
    </row>
    <row r="290">
      <c r="A290" s="2505" t="s">
        <v>1326</v>
      </c>
      <c r="B290" s="2505">
        <v>0.0433</v>
      </c>
      <c r="C290" s="2505">
        <v>10.0</v>
      </c>
      <c r="D290" s="2511">
        <v>45421.32059751157</v>
      </c>
    </row>
    <row r="291">
      <c r="A291" s="2505" t="s">
        <v>1327</v>
      </c>
      <c r="B291" s="2505">
        <v>0.0253</v>
      </c>
      <c r="C291" s="2505">
        <v>1.0</v>
      </c>
      <c r="D291" s="2511">
        <v>45421.32263016204</v>
      </c>
    </row>
    <row r="292">
      <c r="A292" s="2505" t="s">
        <v>1328</v>
      </c>
      <c r="B292" s="2505">
        <v>0.0135</v>
      </c>
      <c r="C292" s="2505">
        <v>1.0</v>
      </c>
      <c r="D292" s="2511">
        <v>45421.32310984954</v>
      </c>
    </row>
    <row r="293">
      <c r="A293" s="2505" t="s">
        <v>1329</v>
      </c>
      <c r="B293" s="2505">
        <v>0.22</v>
      </c>
      <c r="C293" s="2505">
        <v>10.0</v>
      </c>
      <c r="D293" s="2511">
        <v>45421.3213453125</v>
      </c>
    </row>
    <row r="294">
      <c r="A294" s="2505" t="s">
        <v>1330</v>
      </c>
      <c r="B294" s="2505">
        <v>0.189</v>
      </c>
      <c r="C294" s="2505">
        <v>27.0</v>
      </c>
      <c r="D294" s="2511">
        <v>45421.320887407404</v>
      </c>
    </row>
    <row r="295">
      <c r="A295" s="2505" t="s">
        <v>1331</v>
      </c>
      <c r="B295" s="2505">
        <v>0.119</v>
      </c>
      <c r="C295" s="2505">
        <v>10.0</v>
      </c>
      <c r="D295" s="2511">
        <v>45421.32106181713</v>
      </c>
    </row>
    <row r="296">
      <c r="A296" s="2505" t="s">
        <v>1332</v>
      </c>
      <c r="B296" s="2505">
        <v>0.56</v>
      </c>
      <c r="C296" s="2505">
        <v>2.0</v>
      </c>
      <c r="D296" s="2511">
        <v>45421.32181214121</v>
      </c>
    </row>
    <row r="297">
      <c r="A297" s="2505" t="s">
        <v>1333</v>
      </c>
      <c r="B297" s="2505">
        <v>0.04745</v>
      </c>
      <c r="C297" s="2505">
        <v>10.0</v>
      </c>
      <c r="D297" s="2511">
        <v>45421.32085872685</v>
      </c>
    </row>
    <row r="298">
      <c r="A298" s="2505" t="s">
        <v>1334</v>
      </c>
      <c r="B298" s="2505">
        <v>0.01339</v>
      </c>
      <c r="C298" s="2505">
        <v>1.0</v>
      </c>
      <c r="D298" s="2511">
        <v>45421.32245849537</v>
      </c>
    </row>
    <row r="299">
      <c r="A299" s="2505" t="s">
        <v>1335</v>
      </c>
      <c r="B299" s="2505">
        <v>0.05409</v>
      </c>
      <c r="C299" s="2505">
        <v>1.0</v>
      </c>
      <c r="D299" s="2511">
        <v>45421.323163587964</v>
      </c>
    </row>
    <row r="300">
      <c r="A300" s="2505" t="s">
        <v>1336</v>
      </c>
      <c r="B300" s="2505">
        <v>0.122</v>
      </c>
      <c r="C300" s="2505">
        <v>17.0</v>
      </c>
      <c r="D300" s="2511">
        <v>45421.32108391204</v>
      </c>
    </row>
    <row r="301">
      <c r="A301" s="2505" t="s">
        <v>1337</v>
      </c>
      <c r="B301" s="2505">
        <v>0.032</v>
      </c>
      <c r="C301" s="2505">
        <v>1.0</v>
      </c>
      <c r="D301" s="2511">
        <v>45421.322726631945</v>
      </c>
    </row>
    <row r="302">
      <c r="A302" s="2505" t="s">
        <v>1338</v>
      </c>
      <c r="B302" s="2505">
        <v>0.06279</v>
      </c>
      <c r="C302" s="2505">
        <v>1.0</v>
      </c>
      <c r="D302" s="2511">
        <v>45421.32287710648</v>
      </c>
    </row>
    <row r="303">
      <c r="A303" s="2505" t="s">
        <v>1339</v>
      </c>
      <c r="B303" s="2505">
        <v>1.25</v>
      </c>
      <c r="C303" s="2505">
        <v>2.0</v>
      </c>
      <c r="D303" s="2511">
        <v>45421.321730358795</v>
      </c>
    </row>
    <row r="304">
      <c r="A304" s="2505" t="s">
        <v>1340</v>
      </c>
      <c r="B304" s="2505">
        <v>0.3</v>
      </c>
      <c r="C304" s="2505">
        <v>10.0</v>
      </c>
      <c r="D304" s="2511">
        <v>45421.32166768519</v>
      </c>
    </row>
    <row r="305">
      <c r="A305" s="2505" t="s">
        <v>1341</v>
      </c>
      <c r="B305" s="2505">
        <v>0.01885</v>
      </c>
      <c r="C305" s="2505">
        <v>120.0</v>
      </c>
      <c r="D305" s="2511">
        <v>45421.32156159722</v>
      </c>
    </row>
    <row r="306">
      <c r="A306" s="2505" t="s">
        <v>1342</v>
      </c>
      <c r="B306" s="2505">
        <v>0.9</v>
      </c>
      <c r="C306" s="2505">
        <v>1.0</v>
      </c>
      <c r="D306" s="2511">
        <v>45421.3230906713</v>
      </c>
    </row>
    <row r="307">
      <c r="A307" s="2505" t="s">
        <v>1343</v>
      </c>
      <c r="B307" s="2505">
        <v>0.01345</v>
      </c>
      <c r="C307" s="2505">
        <v>10.0</v>
      </c>
      <c r="D307" s="2511">
        <v>45421.32187331018</v>
      </c>
    </row>
    <row r="308">
      <c r="A308" s="2505" t="s">
        <v>1344</v>
      </c>
      <c r="B308" s="2505">
        <v>0.043495</v>
      </c>
      <c r="C308" s="2505">
        <v>184.0</v>
      </c>
      <c r="D308" s="2511">
        <v>45421.32178268518</v>
      </c>
    </row>
    <row r="309">
      <c r="A309" s="2505" t="s">
        <v>1345</v>
      </c>
      <c r="B309" s="2505">
        <v>0.021</v>
      </c>
      <c r="C309" s="2505">
        <v>238.0</v>
      </c>
      <c r="D309" s="2511">
        <v>45421.32062351852</v>
      </c>
    </row>
    <row r="310">
      <c r="A310" s="2505" t="s">
        <v>1346</v>
      </c>
      <c r="B310" s="2505">
        <v>0.33</v>
      </c>
      <c r="C310" s="2505">
        <v>10.0</v>
      </c>
      <c r="D310" s="2511">
        <v>45421.321238564815</v>
      </c>
    </row>
    <row r="311">
      <c r="A311" s="2505" t="s">
        <v>1347</v>
      </c>
      <c r="B311" s="2505">
        <v>0.023</v>
      </c>
      <c r="C311" s="2505">
        <v>1.0</v>
      </c>
      <c r="D311" s="2511">
        <v>45421.322573310186</v>
      </c>
    </row>
    <row r="312">
      <c r="A312" s="2505" t="s">
        <v>1348</v>
      </c>
      <c r="B312" s="2505">
        <v>0.04</v>
      </c>
      <c r="C312" s="2505">
        <v>10.0</v>
      </c>
      <c r="D312" s="2511">
        <v>45421.32164835648</v>
      </c>
    </row>
    <row r="313">
      <c r="A313" s="2505" t="s">
        <v>1349</v>
      </c>
      <c r="B313" s="2505">
        <v>0.2495</v>
      </c>
      <c r="C313" s="2505">
        <v>10.0</v>
      </c>
      <c r="D313" s="2511">
        <v>45421.32108523148</v>
      </c>
    </row>
    <row r="314">
      <c r="A314" s="2505" t="s">
        <v>1350</v>
      </c>
      <c r="B314" s="2505">
        <v>0.09</v>
      </c>
      <c r="C314" s="2505">
        <v>68.0</v>
      </c>
      <c r="D314" s="2511">
        <v>45421.32072203704</v>
      </c>
    </row>
    <row r="315">
      <c r="A315" s="2505" t="s">
        <v>1351</v>
      </c>
      <c r="B315" s="2505">
        <v>0.036</v>
      </c>
      <c r="C315" s="2505">
        <v>1.0</v>
      </c>
      <c r="D315" s="2511">
        <v>45421.3231996875</v>
      </c>
    </row>
    <row r="316">
      <c r="A316" s="2505" t="s">
        <v>1352</v>
      </c>
      <c r="B316" s="2505">
        <v>0.245</v>
      </c>
      <c r="C316" s="2505">
        <v>2.0</v>
      </c>
      <c r="D316" s="2511">
        <v>45421.3205405787</v>
      </c>
    </row>
    <row r="317">
      <c r="A317" s="2505" t="s">
        <v>1353</v>
      </c>
      <c r="B317" s="2505">
        <v>0.04295</v>
      </c>
      <c r="C317" s="2505">
        <v>1.0</v>
      </c>
      <c r="D317" s="2511">
        <v>45421.323073935186</v>
      </c>
    </row>
    <row r="318">
      <c r="A318" s="2505" t="s">
        <v>1354</v>
      </c>
      <c r="B318" s="2505">
        <v>0.04</v>
      </c>
      <c r="C318" s="2505">
        <v>1.0</v>
      </c>
      <c r="D318" s="2511">
        <v>45421.32287185185</v>
      </c>
    </row>
    <row r="319">
      <c r="A319" s="2505" t="s">
        <v>1355</v>
      </c>
      <c r="B319" s="2505">
        <v>0.0365</v>
      </c>
      <c r="C319" s="2505">
        <v>27.0</v>
      </c>
      <c r="D319" s="2511">
        <v>45421.32139111111</v>
      </c>
    </row>
    <row r="320">
      <c r="A320" s="2505" t="s">
        <v>1356</v>
      </c>
      <c r="B320" s="2505">
        <v>0.03379</v>
      </c>
      <c r="C320" s="2505">
        <v>1.0</v>
      </c>
      <c r="D320" s="2511">
        <v>45421.32253420139</v>
      </c>
    </row>
    <row r="321">
      <c r="A321" s="2505" t="s">
        <v>1357</v>
      </c>
      <c r="B321" s="2505">
        <v>0.0119999</v>
      </c>
      <c r="C321" s="2505">
        <v>221.0</v>
      </c>
      <c r="D321" s="2511">
        <v>45421.32193146991</v>
      </c>
    </row>
    <row r="322">
      <c r="A322" s="2505" t="s">
        <v>1358</v>
      </c>
      <c r="B322" s="2505">
        <v>0.024</v>
      </c>
      <c r="C322" s="2505">
        <v>1.0</v>
      </c>
      <c r="D322" s="2511">
        <v>45421.322745</v>
      </c>
    </row>
    <row r="323">
      <c r="A323" s="2505" t="s">
        <v>1359</v>
      </c>
      <c r="B323" s="2505">
        <v>0.015</v>
      </c>
      <c r="C323" s="2505">
        <v>487.0</v>
      </c>
      <c r="D323" s="2511">
        <v>45421.32182045139</v>
      </c>
    </row>
    <row r="324">
      <c r="A324" s="2505" t="s">
        <v>1360</v>
      </c>
      <c r="B324" s="2505">
        <v>0.4325</v>
      </c>
      <c r="C324" s="2505">
        <v>10.0</v>
      </c>
      <c r="D324" s="2511">
        <v>45421.32094680556</v>
      </c>
    </row>
    <row r="325">
      <c r="A325" s="2505" t="s">
        <v>1361</v>
      </c>
      <c r="B325" s="2505">
        <v>1.109</v>
      </c>
      <c r="C325" s="2505">
        <v>5.0</v>
      </c>
      <c r="D325" s="2511">
        <v>45421.32175452547</v>
      </c>
    </row>
    <row r="326">
      <c r="A326" s="2505" t="s">
        <v>1362</v>
      </c>
      <c r="B326" s="2505">
        <v>0.019</v>
      </c>
      <c r="C326" s="2505">
        <v>176.0</v>
      </c>
      <c r="D326" s="2511">
        <v>45421.32088259259</v>
      </c>
    </row>
    <row r="327">
      <c r="A327" s="2505" t="s">
        <v>1363</v>
      </c>
      <c r="B327" s="2505">
        <v>0.011</v>
      </c>
      <c r="C327" s="2505">
        <v>287.0</v>
      </c>
      <c r="D327" s="2511">
        <v>45421.32112168981</v>
      </c>
    </row>
    <row r="328">
      <c r="A328" s="2505" t="s">
        <v>1364</v>
      </c>
      <c r="B328" s="2505">
        <v>0.179</v>
      </c>
      <c r="C328" s="2505">
        <v>1.0</v>
      </c>
      <c r="D328" s="2511">
        <v>45421.32265865741</v>
      </c>
    </row>
    <row r="329">
      <c r="A329" s="2505" t="s">
        <v>1365</v>
      </c>
      <c r="B329" s="2505">
        <v>0.036</v>
      </c>
      <c r="C329" s="2505">
        <v>86.0</v>
      </c>
      <c r="D329" s="2511">
        <v>45421.321418611114</v>
      </c>
    </row>
    <row r="330">
      <c r="A330" s="2505" t="s">
        <v>1366</v>
      </c>
      <c r="B330" s="2505">
        <v>0.013</v>
      </c>
      <c r="C330" s="2505">
        <v>10.0</v>
      </c>
      <c r="D330" s="2511">
        <v>45421.32169658565</v>
      </c>
    </row>
    <row r="331">
      <c r="A331" s="2505" t="s">
        <v>1367</v>
      </c>
      <c r="B331" s="2505">
        <v>0.06299</v>
      </c>
      <c r="C331" s="2505">
        <v>1.0</v>
      </c>
      <c r="D331" s="2511">
        <v>45421.322647152774</v>
      </c>
    </row>
    <row r="332">
      <c r="A332" s="2505" t="s">
        <v>1368</v>
      </c>
      <c r="B332" s="2505">
        <v>0.03</v>
      </c>
      <c r="C332" s="2505">
        <v>77.0</v>
      </c>
      <c r="D332" s="2511">
        <v>45421.32058184028</v>
      </c>
    </row>
    <row r="333">
      <c r="A333" s="2505" t="s">
        <v>1369</v>
      </c>
      <c r="B333" s="2505">
        <v>0.0238</v>
      </c>
      <c r="C333" s="2505">
        <v>107.0</v>
      </c>
      <c r="D333" s="2511">
        <v>45421.32150892361</v>
      </c>
    </row>
    <row r="334">
      <c r="A334" s="2505" t="s">
        <v>1370</v>
      </c>
      <c r="B334" s="2505">
        <v>0.065</v>
      </c>
      <c r="C334" s="2505">
        <v>486.0</v>
      </c>
      <c r="D334" s="2511">
        <v>45421.321608136575</v>
      </c>
    </row>
    <row r="335">
      <c r="A335" s="2505" t="s">
        <v>1371</v>
      </c>
      <c r="B335" s="2505">
        <v>0.0296</v>
      </c>
      <c r="C335" s="2505">
        <v>168.0</v>
      </c>
      <c r="D335" s="2511">
        <v>45421.320808206015</v>
      </c>
    </row>
    <row r="336">
      <c r="A336" s="2505" t="s">
        <v>1372</v>
      </c>
      <c r="B336" s="2505">
        <v>0.094</v>
      </c>
      <c r="C336" s="2505">
        <v>1.0</v>
      </c>
      <c r="D336" s="2511">
        <v>45421.32285038194</v>
      </c>
    </row>
    <row r="337">
      <c r="A337" s="2505" t="s">
        <v>1373</v>
      </c>
      <c r="B337" s="2505">
        <v>0.2</v>
      </c>
      <c r="C337" s="2505">
        <v>28.0</v>
      </c>
      <c r="D337" s="2511">
        <v>45421.320887407404</v>
      </c>
    </row>
    <row r="338">
      <c r="A338" s="2505" t="s">
        <v>1374</v>
      </c>
      <c r="B338" s="2505">
        <v>0.0925</v>
      </c>
      <c r="C338" s="2505">
        <v>1.0</v>
      </c>
      <c r="D338" s="2511">
        <v>45421.32296716435</v>
      </c>
    </row>
    <row r="339">
      <c r="A339" s="2505" t="s">
        <v>1375</v>
      </c>
      <c r="B339" s="2505">
        <v>0.02967</v>
      </c>
      <c r="C339" s="2505">
        <v>1.0</v>
      </c>
      <c r="D339" s="2511">
        <v>45421.322998564814</v>
      </c>
    </row>
    <row r="340">
      <c r="A340" s="2505" t="s">
        <v>1376</v>
      </c>
      <c r="B340" s="2505">
        <v>0.0349</v>
      </c>
      <c r="C340" s="2505">
        <v>109.0</v>
      </c>
      <c r="D340" s="2511">
        <v>45421.321305185185</v>
      </c>
    </row>
    <row r="341">
      <c r="A341" s="2505" t="s">
        <v>1377</v>
      </c>
      <c r="B341" s="2505">
        <v>0.15</v>
      </c>
      <c r="C341" s="2505">
        <v>10.0</v>
      </c>
      <c r="D341" s="2511">
        <v>45421.3213683912</v>
      </c>
    </row>
    <row r="342">
      <c r="A342" s="2505" t="s">
        <v>1378</v>
      </c>
      <c r="B342" s="2505">
        <v>0.009695</v>
      </c>
      <c r="C342" s="2505">
        <v>636.0</v>
      </c>
      <c r="D342" s="2511">
        <v>45421.3216253125</v>
      </c>
    </row>
    <row r="343">
      <c r="A343" s="2505" t="s">
        <v>1379</v>
      </c>
      <c r="B343" s="2505">
        <v>0.012</v>
      </c>
      <c r="C343" s="2505">
        <v>1.0</v>
      </c>
      <c r="D343" s="2511">
        <v>45421.322733900466</v>
      </c>
    </row>
    <row r="344">
      <c r="A344" s="2505" t="s">
        <v>1380</v>
      </c>
      <c r="B344" s="2505">
        <v>0.41005</v>
      </c>
      <c r="C344" s="2505">
        <v>10.0</v>
      </c>
      <c r="D344" s="2511">
        <v>45421.32181214121</v>
      </c>
    </row>
    <row r="345">
      <c r="A345" s="2505" t="s">
        <v>1381</v>
      </c>
      <c r="B345" s="2505">
        <v>0.0273</v>
      </c>
      <c r="C345" s="2505">
        <v>115.0</v>
      </c>
      <c r="D345" s="2511">
        <v>45421.32126063657</v>
      </c>
    </row>
    <row r="346">
      <c r="A346" s="2505" t="s">
        <v>1382</v>
      </c>
      <c r="B346" s="2505">
        <v>3.57</v>
      </c>
      <c r="C346" s="2505">
        <v>10.0</v>
      </c>
      <c r="D346" s="2511">
        <v>45421.32186238426</v>
      </c>
    </row>
    <row r="347">
      <c r="A347" s="2505" t="s">
        <v>1383</v>
      </c>
      <c r="B347" s="2505">
        <v>0.24</v>
      </c>
      <c r="C347" s="2505">
        <v>63.0</v>
      </c>
      <c r="D347" s="2511">
        <v>45421.321165520836</v>
      </c>
    </row>
    <row r="348">
      <c r="A348" s="2505" t="s">
        <v>1384</v>
      </c>
      <c r="B348" s="2505">
        <v>0.5248</v>
      </c>
      <c r="C348" s="2505">
        <v>1.0</v>
      </c>
      <c r="D348" s="2511">
        <v>45421.32319930555</v>
      </c>
    </row>
    <row r="349">
      <c r="A349" s="2505" t="s">
        <v>1385</v>
      </c>
      <c r="B349" s="2505">
        <v>0.03</v>
      </c>
      <c r="C349" s="2505">
        <v>1.0</v>
      </c>
      <c r="D349" s="2511">
        <v>45421.3229075</v>
      </c>
    </row>
    <row r="350">
      <c r="A350" s="2505" t="s">
        <v>1386</v>
      </c>
      <c r="B350" s="2505">
        <v>0.098</v>
      </c>
      <c r="C350" s="2505">
        <v>37.0</v>
      </c>
      <c r="D350" s="2511">
        <v>45421.32169619213</v>
      </c>
    </row>
    <row r="351">
      <c r="A351" s="2505" t="s">
        <v>1387</v>
      </c>
      <c r="B351" s="2505">
        <v>0.175</v>
      </c>
      <c r="C351" s="2505">
        <v>160.0</v>
      </c>
      <c r="D351" s="2511">
        <v>45421.32053125</v>
      </c>
    </row>
    <row r="352">
      <c r="A352" s="2505" t="s">
        <v>1388</v>
      </c>
      <c r="B352" s="2505">
        <v>1.10445</v>
      </c>
      <c r="C352" s="2505">
        <v>10.0</v>
      </c>
      <c r="D352" s="2511">
        <v>45421.32175452547</v>
      </c>
    </row>
    <row r="353">
      <c r="A353" s="2505" t="s">
        <v>1389</v>
      </c>
      <c r="B353" s="2505">
        <v>0.011</v>
      </c>
      <c r="C353" s="2505">
        <v>1.0</v>
      </c>
      <c r="D353" s="2511">
        <v>45421.32301033565</v>
      </c>
    </row>
    <row r="354">
      <c r="A354" s="2505" t="s">
        <v>1390</v>
      </c>
      <c r="B354" s="2505">
        <v>0.026895</v>
      </c>
      <c r="C354" s="2505">
        <v>124.0</v>
      </c>
      <c r="D354" s="2511">
        <v>45421.32131799769</v>
      </c>
    </row>
    <row r="355">
      <c r="A355" s="2505" t="s">
        <v>1391</v>
      </c>
      <c r="B355" s="2505">
        <v>0.424</v>
      </c>
      <c r="C355" s="2505">
        <v>10.0</v>
      </c>
      <c r="D355" s="2511">
        <v>45421.321774791664</v>
      </c>
    </row>
    <row r="356">
      <c r="A356" s="2505" t="s">
        <v>1392</v>
      </c>
      <c r="B356" s="2505">
        <v>0.08</v>
      </c>
      <c r="C356" s="2505">
        <v>60.0</v>
      </c>
      <c r="D356" s="2511">
        <v>45421.32072203704</v>
      </c>
    </row>
    <row r="357">
      <c r="A357" s="2505" t="s">
        <v>1393</v>
      </c>
      <c r="B357" s="2505">
        <v>0.01825</v>
      </c>
      <c r="C357" s="2505">
        <v>10.0</v>
      </c>
      <c r="D357" s="2511">
        <v>45421.32096679398</v>
      </c>
    </row>
    <row r="358">
      <c r="A358" s="2505" t="s">
        <v>1394</v>
      </c>
      <c r="B358" s="2505">
        <v>0.0389</v>
      </c>
      <c r="C358" s="2505">
        <v>61.0</v>
      </c>
      <c r="D358" s="2511">
        <v>45421.32064789352</v>
      </c>
    </row>
    <row r="359">
      <c r="A359" s="2505" t="s">
        <v>1395</v>
      </c>
      <c r="B359" s="2505">
        <v>0.0249</v>
      </c>
      <c r="C359" s="2505">
        <v>145.0</v>
      </c>
      <c r="D359" s="2511">
        <v>45421.32101679398</v>
      </c>
    </row>
    <row r="360">
      <c r="A360" s="2505" t="s">
        <v>1396</v>
      </c>
      <c r="B360" s="2505">
        <v>0.0121</v>
      </c>
      <c r="C360" s="2505">
        <v>10.0</v>
      </c>
      <c r="D360" s="2511">
        <v>45421.32112168981</v>
      </c>
    </row>
    <row r="361">
      <c r="A361" s="2505" t="s">
        <v>1397</v>
      </c>
      <c r="B361" s="2505">
        <v>0.01769</v>
      </c>
      <c r="C361" s="2505">
        <v>1.0</v>
      </c>
      <c r="D361" s="2511">
        <v>45421.32272603009</v>
      </c>
    </row>
    <row r="362">
      <c r="A362" s="2505" t="s">
        <v>1398</v>
      </c>
      <c r="B362" s="2505">
        <v>0.0399</v>
      </c>
      <c r="C362" s="2505">
        <v>198.0</v>
      </c>
      <c r="D362" s="2511">
        <v>45421.32059751157</v>
      </c>
    </row>
    <row r="363">
      <c r="A363" s="2505" t="s">
        <v>1399</v>
      </c>
      <c r="B363" s="2505">
        <v>0.0339</v>
      </c>
      <c r="C363" s="2505">
        <v>1.0</v>
      </c>
      <c r="D363" s="2511">
        <v>45421.32245856481</v>
      </c>
    </row>
    <row r="364">
      <c r="A364" s="2505" t="s">
        <v>1400</v>
      </c>
      <c r="B364" s="2505">
        <v>0.189</v>
      </c>
      <c r="C364" s="2505">
        <v>10.0</v>
      </c>
      <c r="D364" s="2511">
        <v>45421.32084912037</v>
      </c>
    </row>
    <row r="365">
      <c r="A365" s="2505" t="s">
        <v>1401</v>
      </c>
      <c r="B365" s="2505">
        <v>0.063989</v>
      </c>
      <c r="C365" s="2505">
        <v>29.0</v>
      </c>
      <c r="D365" s="2511">
        <v>45421.32083469907</v>
      </c>
    </row>
    <row r="366">
      <c r="A366" s="2505" t="s">
        <v>1402</v>
      </c>
      <c r="B366" s="2505">
        <v>0.02712</v>
      </c>
      <c r="C366" s="2505">
        <v>60.0</v>
      </c>
      <c r="D366" s="2511">
        <v>45421.32102591435</v>
      </c>
    </row>
    <row r="367">
      <c r="A367" s="2505" t="s">
        <v>1403</v>
      </c>
      <c r="B367" s="2505">
        <v>0.20845</v>
      </c>
      <c r="C367" s="2505">
        <v>10.0</v>
      </c>
      <c r="D367" s="2511">
        <v>45421.320688506945</v>
      </c>
    </row>
    <row r="368">
      <c r="A368" s="2505" t="s">
        <v>1404</v>
      </c>
      <c r="B368" s="2505">
        <v>0.01735</v>
      </c>
      <c r="C368" s="2505">
        <v>10.0</v>
      </c>
      <c r="D368" s="2511">
        <v>45421.32156159722</v>
      </c>
    </row>
    <row r="369">
      <c r="A369" s="2505" t="s">
        <v>1405</v>
      </c>
      <c r="B369" s="2505">
        <v>0.024195</v>
      </c>
      <c r="C369" s="2505">
        <v>84.0</v>
      </c>
      <c r="D369" s="2511">
        <v>45421.32051016204</v>
      </c>
    </row>
    <row r="370">
      <c r="A370" s="2505" t="s">
        <v>1406</v>
      </c>
      <c r="B370" s="2505">
        <v>0.0139</v>
      </c>
      <c r="C370" s="2505">
        <v>10.0</v>
      </c>
      <c r="D370" s="2511">
        <v>45421.321598738425</v>
      </c>
    </row>
    <row r="371">
      <c r="A371" s="2505" t="s">
        <v>1407</v>
      </c>
      <c r="B371" s="2505">
        <v>0.032</v>
      </c>
      <c r="C371" s="2505">
        <v>10.0</v>
      </c>
      <c r="D371" s="2511">
        <v>45421.321867604165</v>
      </c>
    </row>
    <row r="372">
      <c r="A372" s="2505" t="s">
        <v>1408</v>
      </c>
      <c r="B372" s="2505">
        <v>0.0195</v>
      </c>
      <c r="C372" s="2505">
        <v>1.0</v>
      </c>
      <c r="D372" s="2511">
        <v>45421.32318394676</v>
      </c>
    </row>
    <row r="373">
      <c r="A373" s="2505" t="s">
        <v>1409</v>
      </c>
      <c r="B373" s="2505">
        <v>0.024</v>
      </c>
      <c r="C373" s="2505">
        <v>70.0</v>
      </c>
      <c r="D373" s="2511">
        <v>45421.32088259259</v>
      </c>
    </row>
    <row r="374">
      <c r="A374" s="2505" t="s">
        <v>1410</v>
      </c>
      <c r="B374" s="2505">
        <v>0.1609855</v>
      </c>
      <c r="C374" s="2505">
        <v>14.0</v>
      </c>
      <c r="D374" s="2511">
        <v>45421.32057474537</v>
      </c>
    </row>
    <row r="375">
      <c r="A375" s="2505" t="s">
        <v>1411</v>
      </c>
      <c r="B375" s="2505">
        <v>0.057</v>
      </c>
      <c r="C375" s="2505">
        <v>1.0</v>
      </c>
      <c r="D375" s="2511">
        <v>45421.32312715278</v>
      </c>
    </row>
    <row r="376">
      <c r="A376" s="2505" t="s">
        <v>1412</v>
      </c>
      <c r="B376" s="2505">
        <v>0.0348</v>
      </c>
      <c r="C376" s="2505">
        <v>130.0</v>
      </c>
      <c r="D376" s="2511">
        <v>45421.32075131944</v>
      </c>
    </row>
    <row r="377">
      <c r="A377" s="2505" t="s">
        <v>1413</v>
      </c>
      <c r="B377" s="2505">
        <v>0.013</v>
      </c>
      <c r="C377" s="2505">
        <v>1.0</v>
      </c>
      <c r="D377" s="2511">
        <v>45421.32321789352</v>
      </c>
    </row>
    <row r="378">
      <c r="A378" s="2505" t="s">
        <v>1414</v>
      </c>
      <c r="B378" s="2505">
        <v>0.06056</v>
      </c>
      <c r="C378" s="2505">
        <v>285.0</v>
      </c>
      <c r="D378" s="2511">
        <v>45421.32059913194</v>
      </c>
    </row>
    <row r="379">
      <c r="A379" s="2505" t="s">
        <v>1415</v>
      </c>
      <c r="B379" s="2505">
        <v>0.10495</v>
      </c>
      <c r="C379" s="2505">
        <v>14.0</v>
      </c>
      <c r="D379" s="2511">
        <v>45421.32069599537</v>
      </c>
    </row>
    <row r="380">
      <c r="A380" s="2505" t="s">
        <v>1416</v>
      </c>
      <c r="B380" s="2505">
        <v>0.057</v>
      </c>
      <c r="C380" s="2505">
        <v>10.0</v>
      </c>
      <c r="D380" s="2511">
        <v>45421.32055337963</v>
      </c>
    </row>
    <row r="381">
      <c r="A381" s="2505" t="s">
        <v>1417</v>
      </c>
      <c r="B381" s="2505">
        <v>0.01265</v>
      </c>
      <c r="C381" s="2505">
        <v>10.0</v>
      </c>
      <c r="D381" s="2511">
        <v>45421.32179445602</v>
      </c>
    </row>
    <row r="382">
      <c r="A382" s="2505" t="s">
        <v>1418</v>
      </c>
      <c r="B382" s="2505">
        <v>0.2405</v>
      </c>
      <c r="C382" s="2505">
        <v>8.0</v>
      </c>
      <c r="D382" s="2511">
        <v>45421.3213453125</v>
      </c>
    </row>
    <row r="383">
      <c r="A383" s="2505" t="s">
        <v>1419</v>
      </c>
      <c r="B383" s="2505">
        <v>0.013499</v>
      </c>
      <c r="C383" s="2505">
        <v>1.0</v>
      </c>
      <c r="D383" s="2511">
        <v>45421.32307298611</v>
      </c>
    </row>
    <row r="384">
      <c r="A384" s="2505" t="s">
        <v>1420</v>
      </c>
      <c r="B384" s="2505">
        <v>0.012995</v>
      </c>
      <c r="C384" s="2505">
        <v>10.0</v>
      </c>
      <c r="D384" s="2511">
        <v>45421.32193146991</v>
      </c>
    </row>
    <row r="385">
      <c r="A385" s="2505" t="s">
        <v>1421</v>
      </c>
      <c r="B385" s="2505">
        <v>0.033</v>
      </c>
      <c r="C385" s="2505">
        <v>46.0</v>
      </c>
      <c r="D385" s="2511">
        <v>45421.32064789352</v>
      </c>
    </row>
    <row r="386">
      <c r="A386" s="2505" t="s">
        <v>1422</v>
      </c>
      <c r="B386" s="2505">
        <v>0.0484</v>
      </c>
      <c r="C386" s="2505">
        <v>10.0</v>
      </c>
      <c r="D386" s="2511">
        <v>45421.32139111111</v>
      </c>
    </row>
    <row r="387">
      <c r="A387" s="2505" t="s">
        <v>1423</v>
      </c>
      <c r="B387" s="2505">
        <v>0.293</v>
      </c>
      <c r="C387" s="2505">
        <v>1.0</v>
      </c>
      <c r="D387" s="2511">
        <v>45421.32255118056</v>
      </c>
    </row>
    <row r="388">
      <c r="A388" s="2505" t="s">
        <v>1424</v>
      </c>
      <c r="B388" s="2505">
        <v>0.01965</v>
      </c>
      <c r="C388" s="2505">
        <v>212.0</v>
      </c>
      <c r="D388" s="2511">
        <v>45421.321048287035</v>
      </c>
    </row>
    <row r="389">
      <c r="A389" s="2505" t="s">
        <v>1425</v>
      </c>
      <c r="B389" s="2505">
        <v>0.616</v>
      </c>
      <c r="C389" s="2505">
        <v>10.0</v>
      </c>
      <c r="D389" s="2511">
        <v>45421.321406284726</v>
      </c>
    </row>
    <row r="390">
      <c r="A390" s="2505" t="s">
        <v>1426</v>
      </c>
      <c r="B390" s="2505">
        <v>0.0899</v>
      </c>
      <c r="C390" s="2505">
        <v>10.0</v>
      </c>
      <c r="D390" s="2511">
        <v>45421.32121219907</v>
      </c>
    </row>
    <row r="391">
      <c r="A391" s="2505" t="s">
        <v>1427</v>
      </c>
      <c r="B391" s="2505">
        <v>0.0279</v>
      </c>
      <c r="C391" s="2505">
        <v>10.0</v>
      </c>
      <c r="D391" s="2511">
        <v>45421.32088259259</v>
      </c>
    </row>
    <row r="392">
      <c r="A392" s="2505" t="s">
        <v>1428</v>
      </c>
      <c r="B392" s="2505">
        <v>0.125</v>
      </c>
      <c r="C392" s="2505">
        <v>4.0</v>
      </c>
      <c r="D392" s="2511">
        <v>45421.32094486111</v>
      </c>
    </row>
    <row r="393">
      <c r="A393" s="2505" t="s">
        <v>1429</v>
      </c>
      <c r="B393" s="2505">
        <v>0.013</v>
      </c>
      <c r="C393" s="2505">
        <v>162.0</v>
      </c>
      <c r="D393" s="2511">
        <v>45421.321674756946</v>
      </c>
    </row>
    <row r="394">
      <c r="A394" s="2505" t="s">
        <v>1430</v>
      </c>
      <c r="B394" s="2505">
        <v>0.035979</v>
      </c>
      <c r="C394" s="2505">
        <v>1.0</v>
      </c>
      <c r="D394" s="2511">
        <v>45421.32303951389</v>
      </c>
    </row>
    <row r="395">
      <c r="A395" s="2505" t="s">
        <v>1431</v>
      </c>
      <c r="B395" s="2505">
        <v>0.0252</v>
      </c>
      <c r="C395" s="2505">
        <v>10.0</v>
      </c>
      <c r="D395" s="2511">
        <v>45421.32081460648</v>
      </c>
    </row>
    <row r="396">
      <c r="A396" s="2505" t="s">
        <v>1432</v>
      </c>
      <c r="B396" s="2505">
        <v>0.0279</v>
      </c>
      <c r="C396" s="2505">
        <v>1.0</v>
      </c>
      <c r="D396" s="2511">
        <v>45421.32313386574</v>
      </c>
    </row>
    <row r="397">
      <c r="A397" s="2505" t="s">
        <v>1433</v>
      </c>
      <c r="B397" s="2505">
        <v>0.04</v>
      </c>
      <c r="C397" s="2505">
        <v>78.0</v>
      </c>
      <c r="D397" s="2511">
        <v>45421.32085872685</v>
      </c>
    </row>
    <row r="398">
      <c r="A398" s="2505" t="s">
        <v>1434</v>
      </c>
      <c r="B398" s="2505">
        <v>0.011499</v>
      </c>
      <c r="C398" s="2505">
        <v>1.0</v>
      </c>
      <c r="D398" s="2511">
        <v>45421.323083020834</v>
      </c>
    </row>
    <row r="399">
      <c r="A399" s="2505" t="s">
        <v>1435</v>
      </c>
      <c r="B399" s="2505">
        <v>0.027</v>
      </c>
      <c r="C399" s="2505">
        <v>1.0</v>
      </c>
      <c r="D399" s="2511">
        <v>45421.32316319444</v>
      </c>
    </row>
    <row r="400">
      <c r="A400" s="2505" t="s">
        <v>1436</v>
      </c>
      <c r="B400" s="2505">
        <v>3.2</v>
      </c>
      <c r="C400" s="2505">
        <v>1.0</v>
      </c>
      <c r="D400" s="2511">
        <v>45421.32264668981</v>
      </c>
    </row>
    <row r="401">
      <c r="A401" s="2505" t="s">
        <v>1437</v>
      </c>
      <c r="B401" s="2505">
        <v>0.262</v>
      </c>
      <c r="C401" s="2505">
        <v>10.0</v>
      </c>
      <c r="D401" s="2511">
        <v>45421.321368240744</v>
      </c>
    </row>
    <row r="402">
      <c r="A402" s="2505" t="s">
        <v>1438</v>
      </c>
      <c r="B402" s="2505">
        <v>0.01099</v>
      </c>
      <c r="C402" s="2505">
        <v>561.0</v>
      </c>
      <c r="D402" s="2511">
        <v>45421.32112168981</v>
      </c>
    </row>
    <row r="403">
      <c r="A403" s="2505" t="s">
        <v>1439</v>
      </c>
      <c r="B403" s="2505">
        <v>0.47</v>
      </c>
      <c r="C403" s="2505">
        <v>10.0</v>
      </c>
      <c r="D403" s="2511">
        <v>45421.32076418981</v>
      </c>
    </row>
    <row r="404">
      <c r="A404" s="2505" t="s">
        <v>1440</v>
      </c>
      <c r="B404" s="2505">
        <v>0.00939</v>
      </c>
      <c r="C404" s="2505">
        <v>352.0</v>
      </c>
      <c r="D404" s="2511">
        <v>45421.3216253125</v>
      </c>
    </row>
    <row r="405">
      <c r="A405" s="2505" t="s">
        <v>1441</v>
      </c>
      <c r="B405" s="2505">
        <v>0.31</v>
      </c>
      <c r="C405" s="2505">
        <v>1.0</v>
      </c>
      <c r="D405" s="2511">
        <v>45421.32304430556</v>
      </c>
    </row>
    <row r="406">
      <c r="A406" s="2505" t="s">
        <v>1442</v>
      </c>
      <c r="B406" s="2505">
        <v>0.05495</v>
      </c>
      <c r="C406" s="2505">
        <v>500.0</v>
      </c>
      <c r="D406" s="2511">
        <v>45421.321269155094</v>
      </c>
    </row>
    <row r="407">
      <c r="A407" s="2505" t="s">
        <v>1443</v>
      </c>
      <c r="B407" s="2505">
        <v>0.0319</v>
      </c>
      <c r="C407" s="2505">
        <v>10.0</v>
      </c>
      <c r="D407" s="2511">
        <v>45421.32064789352</v>
      </c>
    </row>
    <row r="408">
      <c r="A408" s="2505" t="s">
        <v>1444</v>
      </c>
      <c r="B408" s="2505">
        <v>0.04219</v>
      </c>
      <c r="C408" s="2505">
        <v>1.0</v>
      </c>
      <c r="D408" s="2511">
        <v>45421.32254035879</v>
      </c>
    </row>
    <row r="409">
      <c r="A409" s="2505" t="s">
        <v>1445</v>
      </c>
      <c r="B409" s="2505">
        <v>0.02255</v>
      </c>
      <c r="C409" s="2505">
        <v>10.0</v>
      </c>
      <c r="D409" s="2511">
        <v>45421.32150892361</v>
      </c>
    </row>
    <row r="410">
      <c r="A410" s="2505" t="s">
        <v>1446</v>
      </c>
      <c r="B410" s="2505">
        <v>0.0305</v>
      </c>
      <c r="C410" s="2505">
        <v>10.0</v>
      </c>
      <c r="D410" s="2511">
        <v>45421.321305185185</v>
      </c>
    </row>
    <row r="411">
      <c r="A411" s="2505" t="s">
        <v>1447</v>
      </c>
      <c r="B411" s="2505">
        <v>0.167</v>
      </c>
      <c r="C411" s="2505">
        <v>10.0</v>
      </c>
      <c r="D411" s="2511">
        <v>45421.321165520836</v>
      </c>
    </row>
    <row r="412">
      <c r="A412" s="2505" t="s">
        <v>1448</v>
      </c>
      <c r="B412" s="2505">
        <v>0.043</v>
      </c>
      <c r="C412" s="2505">
        <v>54.0</v>
      </c>
      <c r="D412" s="2511">
        <v>45421.32055337963</v>
      </c>
    </row>
    <row r="413">
      <c r="A413" s="2505" t="s">
        <v>1449</v>
      </c>
      <c r="B413" s="2505">
        <v>0.01579</v>
      </c>
      <c r="C413" s="2505">
        <v>10.0</v>
      </c>
      <c r="D413" s="2511">
        <v>45421.32075846065</v>
      </c>
    </row>
    <row r="414">
      <c r="A414" s="2505" t="s">
        <v>1450</v>
      </c>
      <c r="B414" s="2505">
        <v>0.0166</v>
      </c>
      <c r="C414" s="2505">
        <v>1.0</v>
      </c>
      <c r="D414" s="2511">
        <v>45421.322607395836</v>
      </c>
    </row>
    <row r="415">
      <c r="A415" s="2505" t="s">
        <v>1451</v>
      </c>
      <c r="B415" s="2505">
        <v>2.27</v>
      </c>
      <c r="C415" s="2505">
        <v>10.0</v>
      </c>
      <c r="D415" s="2511">
        <v>45421.32129690972</v>
      </c>
    </row>
    <row r="416">
      <c r="A416" s="2505" t="s">
        <v>1452</v>
      </c>
      <c r="B416" s="2505">
        <v>0.01148</v>
      </c>
      <c r="C416" s="2505">
        <v>1.0</v>
      </c>
      <c r="D416" s="2511">
        <v>45421.322686851854</v>
      </c>
    </row>
    <row r="417">
      <c r="A417" s="2505" t="s">
        <v>1453</v>
      </c>
      <c r="B417" s="2505">
        <v>0.2845</v>
      </c>
      <c r="C417" s="2505">
        <v>12.0</v>
      </c>
      <c r="D417" s="2511">
        <v>45421.32108649306</v>
      </c>
    </row>
    <row r="418">
      <c r="A418" s="2505" t="s">
        <v>1454</v>
      </c>
      <c r="B418" s="2505">
        <v>0.01332</v>
      </c>
      <c r="C418" s="2505">
        <v>1.0</v>
      </c>
      <c r="D418" s="2511">
        <v>45421.3228209375</v>
      </c>
    </row>
    <row r="419">
      <c r="A419" s="2505" t="s">
        <v>1455</v>
      </c>
      <c r="B419" s="2505">
        <v>0.0418</v>
      </c>
      <c r="C419" s="2505">
        <v>49.0</v>
      </c>
      <c r="D419" s="2511">
        <v>45421.32056984954</v>
      </c>
    </row>
    <row r="420">
      <c r="A420" s="2505" t="s">
        <v>1456</v>
      </c>
      <c r="B420" s="2505">
        <v>0.012</v>
      </c>
      <c r="C420" s="2505">
        <v>437.0</v>
      </c>
      <c r="D420" s="2511">
        <v>45421.32174496528</v>
      </c>
    </row>
    <row r="421">
      <c r="A421" s="2505" t="s">
        <v>1457</v>
      </c>
      <c r="B421" s="2505">
        <v>0.039</v>
      </c>
      <c r="C421" s="2505">
        <v>53.0</v>
      </c>
      <c r="D421" s="2511">
        <v>45421.321577511575</v>
      </c>
    </row>
    <row r="422">
      <c r="A422" s="2505" t="s">
        <v>1458</v>
      </c>
      <c r="B422" s="2505">
        <v>0.0385</v>
      </c>
      <c r="C422" s="2505">
        <v>1.0</v>
      </c>
      <c r="D422" s="2511">
        <v>45421.32270820602</v>
      </c>
    </row>
    <row r="423">
      <c r="A423" s="2505" t="s">
        <v>1459</v>
      </c>
      <c r="B423" s="2505">
        <v>0.06</v>
      </c>
      <c r="C423" s="2505">
        <v>82.0</v>
      </c>
      <c r="D423" s="2511">
        <v>45421.32153990741</v>
      </c>
    </row>
    <row r="424">
      <c r="A424" s="2505" t="s">
        <v>1460</v>
      </c>
      <c r="B424" s="2505">
        <v>3.52845</v>
      </c>
      <c r="C424" s="2505">
        <v>10.0</v>
      </c>
      <c r="D424" s="2511">
        <v>45421.32084738426</v>
      </c>
    </row>
    <row r="425">
      <c r="A425" s="2505" t="s">
        <v>1461</v>
      </c>
      <c r="B425" s="2505">
        <v>0.0189</v>
      </c>
      <c r="C425" s="2505">
        <v>1.0</v>
      </c>
      <c r="D425" s="2511">
        <v>45421.323054375</v>
      </c>
    </row>
    <row r="426">
      <c r="A426" s="2505" t="s">
        <v>1462</v>
      </c>
      <c r="B426" s="2505">
        <v>0.129</v>
      </c>
      <c r="C426" s="2505">
        <v>1.0</v>
      </c>
      <c r="D426" s="2511">
        <v>45421.32276752315</v>
      </c>
    </row>
    <row r="427">
      <c r="A427" s="2505" t="s">
        <v>1463</v>
      </c>
      <c r="B427" s="2505">
        <v>0.32</v>
      </c>
      <c r="C427" s="2505">
        <v>1.0</v>
      </c>
      <c r="D427" s="2511">
        <v>45421.32320157407</v>
      </c>
    </row>
    <row r="428">
      <c r="A428" s="2505" t="s">
        <v>1464</v>
      </c>
      <c r="B428" s="2505">
        <v>0.0899949999999999</v>
      </c>
      <c r="C428" s="2505">
        <v>10.0</v>
      </c>
      <c r="D428" s="2511">
        <v>45421.32112163195</v>
      </c>
    </row>
    <row r="429">
      <c r="A429" s="2505" t="s">
        <v>1465</v>
      </c>
      <c r="B429" s="2505">
        <v>0.0109</v>
      </c>
      <c r="C429" s="2505">
        <v>327.0</v>
      </c>
      <c r="D429" s="2511">
        <v>45421.32188859954</v>
      </c>
    </row>
    <row r="430">
      <c r="A430" s="2505" t="s">
        <v>1466</v>
      </c>
      <c r="B430" s="2505">
        <v>0.042</v>
      </c>
      <c r="C430" s="2505">
        <v>411.0</v>
      </c>
      <c r="D430" s="2511">
        <v>45421.32062351852</v>
      </c>
    </row>
    <row r="431">
      <c r="A431" s="2505" t="s">
        <v>1467</v>
      </c>
      <c r="B431" s="2505">
        <v>0.01289</v>
      </c>
      <c r="C431" s="2505">
        <v>1.0</v>
      </c>
      <c r="D431" s="2511">
        <v>45421.32312648148</v>
      </c>
    </row>
    <row r="432">
      <c r="A432" s="2505" t="s">
        <v>1468</v>
      </c>
      <c r="B432" s="2505">
        <v>0.2</v>
      </c>
      <c r="C432" s="2505">
        <v>18.0</v>
      </c>
      <c r="D432" s="2511">
        <v>45421.321165520836</v>
      </c>
    </row>
    <row r="433">
      <c r="A433" s="2505" t="s">
        <v>1469</v>
      </c>
      <c r="B433" s="2505">
        <v>0.0270499999999999</v>
      </c>
      <c r="C433" s="2505">
        <v>336.0</v>
      </c>
      <c r="D433" s="2511">
        <v>45421.321357141205</v>
      </c>
    </row>
    <row r="434">
      <c r="A434" s="2505" t="s">
        <v>1470</v>
      </c>
      <c r="B434" s="2505">
        <v>0.42</v>
      </c>
      <c r="C434" s="2505">
        <v>1.0</v>
      </c>
      <c r="D434" s="2511">
        <v>45421.3228437037</v>
      </c>
    </row>
    <row r="435">
      <c r="A435" s="2505" t="s">
        <v>1471</v>
      </c>
      <c r="B435" s="2505">
        <v>0.325</v>
      </c>
      <c r="C435" s="2505">
        <v>10.0</v>
      </c>
      <c r="D435" s="2511">
        <v>45421.32092171296</v>
      </c>
    </row>
    <row r="436">
      <c r="A436" s="2505" t="s">
        <v>1472</v>
      </c>
      <c r="B436" s="2505">
        <v>0.54</v>
      </c>
      <c r="C436" s="2505">
        <v>1.0</v>
      </c>
      <c r="D436" s="2511">
        <v>45421.322606435184</v>
      </c>
    </row>
    <row r="437">
      <c r="A437" s="2505" t="s">
        <v>1473</v>
      </c>
      <c r="B437" s="2505">
        <v>0.75</v>
      </c>
      <c r="C437" s="2505">
        <v>10.0</v>
      </c>
      <c r="D437" s="2511">
        <v>45421.321568865744</v>
      </c>
    </row>
    <row r="438">
      <c r="A438" s="2505" t="s">
        <v>1474</v>
      </c>
      <c r="B438" s="2505">
        <v>0.51</v>
      </c>
      <c r="C438" s="2505">
        <v>7.0</v>
      </c>
      <c r="D438" s="2511">
        <v>45421.32078585648</v>
      </c>
    </row>
    <row r="439">
      <c r="A439" s="2505" t="s">
        <v>1475</v>
      </c>
      <c r="B439" s="2505">
        <v>0.0134</v>
      </c>
      <c r="C439" s="2505">
        <v>10.0</v>
      </c>
      <c r="D439" s="2511">
        <v>45421.320516087966</v>
      </c>
    </row>
    <row r="440">
      <c r="A440" s="2505" t="s">
        <v>1476</v>
      </c>
      <c r="B440" s="2505">
        <v>0.3682505</v>
      </c>
      <c r="C440" s="2505">
        <v>24.0</v>
      </c>
      <c r="D440" s="2511">
        <v>45421.32166768519</v>
      </c>
    </row>
    <row r="441">
      <c r="A441" s="2505" t="s">
        <v>1477</v>
      </c>
      <c r="B441" s="2505">
        <v>0.777</v>
      </c>
      <c r="C441" s="2505">
        <v>3.0</v>
      </c>
      <c r="D441" s="2511">
        <v>45421.321568865744</v>
      </c>
    </row>
    <row r="442">
      <c r="A442" s="2505" t="s">
        <v>1478</v>
      </c>
      <c r="B442" s="2505">
        <v>0.03986</v>
      </c>
      <c r="C442" s="2505">
        <v>10.0</v>
      </c>
      <c r="D442" s="2511">
        <v>45421.32125436343</v>
      </c>
    </row>
    <row r="443">
      <c r="A443" s="2505" t="s">
        <v>1479</v>
      </c>
      <c r="B443" s="2505">
        <v>0.01530505</v>
      </c>
      <c r="C443" s="2505">
        <v>222.0</v>
      </c>
      <c r="D443" s="2511">
        <v>45421.32153064815</v>
      </c>
    </row>
    <row r="444">
      <c r="A444" s="2505" t="s">
        <v>1480</v>
      </c>
      <c r="B444" s="2505">
        <v>0.0599</v>
      </c>
      <c r="C444" s="2505">
        <v>313.0</v>
      </c>
      <c r="D444" s="2511">
        <v>45421.32173377315</v>
      </c>
    </row>
    <row r="445">
      <c r="A445" s="2505" t="s">
        <v>1481</v>
      </c>
      <c r="B445" s="2505">
        <v>0.0325</v>
      </c>
      <c r="C445" s="2505">
        <v>38.0</v>
      </c>
      <c r="D445" s="2511">
        <v>45421.321305185185</v>
      </c>
    </row>
    <row r="446">
      <c r="A446" s="2505" t="s">
        <v>1482</v>
      </c>
      <c r="B446" s="2505">
        <v>0.08</v>
      </c>
      <c r="C446" s="2505">
        <v>74.0</v>
      </c>
      <c r="D446" s="2511">
        <v>45421.32056984954</v>
      </c>
    </row>
    <row r="447">
      <c r="A447" s="2505" t="s">
        <v>1483</v>
      </c>
      <c r="B447" s="2505">
        <v>0.180445</v>
      </c>
      <c r="C447" s="2505">
        <v>10.0</v>
      </c>
      <c r="D447" s="2511">
        <v>45421.32069097222</v>
      </c>
    </row>
    <row r="448">
      <c r="A448" s="2505" t="s">
        <v>1484</v>
      </c>
      <c r="B448" s="2505">
        <v>0.0158</v>
      </c>
      <c r="C448" s="2505">
        <v>1.0</v>
      </c>
      <c r="D448" s="2511">
        <v>45421.32259633102</v>
      </c>
    </row>
    <row r="449">
      <c r="A449" s="2505" t="s">
        <v>1485</v>
      </c>
      <c r="B449" s="2505">
        <v>0.014079999</v>
      </c>
      <c r="C449" s="2505">
        <v>177.0</v>
      </c>
      <c r="D449" s="2511">
        <v>45421.32116582176</v>
      </c>
    </row>
    <row r="450">
      <c r="A450" s="2505" t="s">
        <v>1486</v>
      </c>
      <c r="B450" s="2505">
        <v>0.0322999999999999</v>
      </c>
      <c r="C450" s="2505">
        <v>10.0</v>
      </c>
      <c r="D450" s="2511">
        <v>45421.32097487269</v>
      </c>
    </row>
    <row r="451">
      <c r="A451" s="2505" t="s">
        <v>1487</v>
      </c>
      <c r="B451" s="2505">
        <v>0.01325</v>
      </c>
      <c r="C451" s="2505">
        <v>420.0</v>
      </c>
      <c r="D451" s="2511">
        <v>45421.320667962966</v>
      </c>
    </row>
    <row r="452">
      <c r="A452" s="2505" t="s">
        <v>1488</v>
      </c>
      <c r="B452" s="2505">
        <v>0.35</v>
      </c>
      <c r="C452" s="2505">
        <v>8.0</v>
      </c>
      <c r="D452" s="2511">
        <v>45421.321665972224</v>
      </c>
    </row>
    <row r="453">
      <c r="A453" s="2505" t="s">
        <v>1489</v>
      </c>
      <c r="B453" s="2505">
        <v>0.1725</v>
      </c>
      <c r="C453" s="2505">
        <v>16.0</v>
      </c>
      <c r="D453" s="2511">
        <v>45421.3218378125</v>
      </c>
    </row>
    <row r="454">
      <c r="A454" s="2505" t="s">
        <v>1490</v>
      </c>
      <c r="B454" s="2505">
        <v>0.012</v>
      </c>
      <c r="C454" s="2505">
        <v>426.0</v>
      </c>
      <c r="D454" s="2511">
        <v>45421.320995821756</v>
      </c>
    </row>
    <row r="455">
      <c r="A455" s="2505" t="s">
        <v>1491</v>
      </c>
      <c r="B455" s="2505">
        <v>0.0169</v>
      </c>
      <c r="C455" s="2505">
        <v>259.0</v>
      </c>
      <c r="D455" s="2511">
        <v>45421.32096679398</v>
      </c>
    </row>
    <row r="456">
      <c r="A456" s="2505" t="s">
        <v>1492</v>
      </c>
      <c r="B456" s="2505">
        <v>0.116499999999999</v>
      </c>
      <c r="C456" s="2505">
        <v>50.0</v>
      </c>
      <c r="D456" s="2511">
        <v>45421.32169619213</v>
      </c>
    </row>
    <row r="457">
      <c r="A457" s="2505" t="s">
        <v>1493</v>
      </c>
      <c r="B457" s="2505">
        <v>0.011</v>
      </c>
      <c r="C457" s="2505">
        <v>10.0</v>
      </c>
      <c r="D457" s="2511">
        <v>45421.32147775463</v>
      </c>
    </row>
    <row r="458">
      <c r="A458" s="2505" t="s">
        <v>1494</v>
      </c>
      <c r="B458" s="2505">
        <v>0.02475</v>
      </c>
      <c r="C458" s="2505">
        <v>10.0</v>
      </c>
      <c r="D458" s="2511">
        <v>45421.321357141205</v>
      </c>
    </row>
    <row r="459">
      <c r="A459" s="2505" t="s">
        <v>1495</v>
      </c>
      <c r="B459" s="2505">
        <v>0.17495</v>
      </c>
      <c r="C459" s="2505">
        <v>4.0</v>
      </c>
      <c r="D459" s="2511">
        <v>45421.32057474537</v>
      </c>
    </row>
    <row r="460">
      <c r="A460" s="2505" t="s">
        <v>1496</v>
      </c>
      <c r="B460" s="2505">
        <v>0.59</v>
      </c>
      <c r="C460" s="2505">
        <v>1.0</v>
      </c>
      <c r="D460" s="2511">
        <v>45421.32076418981</v>
      </c>
    </row>
    <row r="461">
      <c r="A461" s="2505" t="s">
        <v>1497</v>
      </c>
      <c r="B461" s="2505">
        <v>0.0275</v>
      </c>
      <c r="C461" s="2505">
        <v>158.0</v>
      </c>
      <c r="D461" s="2511">
        <v>45421.320777395835</v>
      </c>
    </row>
    <row r="462">
      <c r="A462" s="2505" t="s">
        <v>1498</v>
      </c>
      <c r="B462" s="2505">
        <v>0.029</v>
      </c>
      <c r="C462" s="2505">
        <v>10.0</v>
      </c>
      <c r="D462" s="2511">
        <v>45421.32126063657</v>
      </c>
    </row>
    <row r="463">
      <c r="A463" s="2505" t="s">
        <v>1499</v>
      </c>
      <c r="B463" s="2505">
        <v>0.2325</v>
      </c>
      <c r="C463" s="2505">
        <v>34.0</v>
      </c>
      <c r="D463" s="2511">
        <v>45421.32084912037</v>
      </c>
    </row>
    <row r="464">
      <c r="A464" s="2505" t="s">
        <v>1500</v>
      </c>
      <c r="B464" s="2505">
        <v>0.03765</v>
      </c>
      <c r="C464" s="2505">
        <v>266.0</v>
      </c>
      <c r="D464" s="2511">
        <v>45421.32156159722</v>
      </c>
    </row>
    <row r="465">
      <c r="A465" s="2505" t="s">
        <v>1501</v>
      </c>
      <c r="B465" s="2505">
        <v>0.095</v>
      </c>
      <c r="C465" s="2505">
        <v>11.0</v>
      </c>
      <c r="D465" s="2511">
        <v>45421.32069599537</v>
      </c>
    </row>
    <row r="466">
      <c r="A466" s="2505" t="s">
        <v>1502</v>
      </c>
      <c r="B466" s="2505">
        <v>0.0417499999999999</v>
      </c>
      <c r="C466" s="2505">
        <v>10.0</v>
      </c>
      <c r="D466" s="2511">
        <v>45421.321608136575</v>
      </c>
    </row>
    <row r="467">
      <c r="A467" s="2505" t="s">
        <v>1503</v>
      </c>
      <c r="B467" s="2505">
        <v>0.0854</v>
      </c>
      <c r="C467" s="2505">
        <v>54.0</v>
      </c>
      <c r="D467" s="2511">
        <v>45421.321341944444</v>
      </c>
    </row>
    <row r="468">
      <c r="A468" s="2505" t="s">
        <v>1504</v>
      </c>
      <c r="B468" s="2505">
        <v>0.0109</v>
      </c>
      <c r="C468" s="2505">
        <v>565.0</v>
      </c>
      <c r="D468" s="2511">
        <v>45421.32188859954</v>
      </c>
    </row>
    <row r="469">
      <c r="A469" s="2505" t="s">
        <v>1505</v>
      </c>
      <c r="B469" s="2505">
        <v>0.0145</v>
      </c>
      <c r="C469" s="2505">
        <v>1.0</v>
      </c>
      <c r="D469" s="2511">
        <v>45421.322820243055</v>
      </c>
    </row>
    <row r="470">
      <c r="A470" s="2505" t="s">
        <v>1506</v>
      </c>
      <c r="B470" s="2505">
        <v>0.425</v>
      </c>
      <c r="C470" s="2505">
        <v>10.0</v>
      </c>
      <c r="D470" s="2511">
        <v>45421.32094680556</v>
      </c>
    </row>
    <row r="471">
      <c r="A471" s="2505" t="s">
        <v>1507</v>
      </c>
      <c r="B471" s="2505">
        <v>0.65</v>
      </c>
      <c r="C471" s="2505">
        <v>2.0</v>
      </c>
      <c r="D471" s="2511">
        <v>45421.321568865744</v>
      </c>
    </row>
    <row r="472">
      <c r="A472" s="2505" t="s">
        <v>1508</v>
      </c>
      <c r="B472" s="2505">
        <v>0.0233</v>
      </c>
      <c r="C472" s="2505">
        <v>73.0</v>
      </c>
      <c r="D472" s="2511">
        <v>45421.321867604165</v>
      </c>
    </row>
    <row r="473">
      <c r="A473" s="2505" t="s">
        <v>1509</v>
      </c>
      <c r="B473" s="2505">
        <v>0.59</v>
      </c>
      <c r="C473" s="2505">
        <v>1.0</v>
      </c>
      <c r="D473" s="2511">
        <v>45421.32078585648</v>
      </c>
    </row>
    <row r="474">
      <c r="A474" s="2505" t="s">
        <v>1510</v>
      </c>
      <c r="B474" s="2505">
        <v>0.0649</v>
      </c>
      <c r="C474" s="2505">
        <v>1.0</v>
      </c>
      <c r="D474" s="2511">
        <v>45421.32292425926</v>
      </c>
    </row>
    <row r="475">
      <c r="A475" s="2505" t="s">
        <v>1511</v>
      </c>
      <c r="B475" s="2505">
        <v>0.04195</v>
      </c>
      <c r="C475" s="2505">
        <v>10.0</v>
      </c>
      <c r="D475" s="2511">
        <v>45421.32183778935</v>
      </c>
    </row>
    <row r="476">
      <c r="A476" s="2505" t="s">
        <v>1512</v>
      </c>
      <c r="B476" s="2505">
        <v>1.99</v>
      </c>
      <c r="C476" s="2505">
        <v>1.0</v>
      </c>
      <c r="D476" s="2511">
        <v>45421.322893888886</v>
      </c>
    </row>
    <row r="477">
      <c r="A477" s="2505" t="s">
        <v>1513</v>
      </c>
      <c r="B477" s="2505">
        <v>0.045</v>
      </c>
      <c r="C477" s="2505">
        <v>129.0</v>
      </c>
      <c r="D477" s="2511">
        <v>45421.32095232639</v>
      </c>
    </row>
    <row r="478">
      <c r="A478" s="2505" t="s">
        <v>1514</v>
      </c>
      <c r="B478" s="2505">
        <v>0.025175</v>
      </c>
      <c r="C478" s="2505">
        <v>622.0</v>
      </c>
      <c r="D478" s="2511">
        <v>45421.32187331018</v>
      </c>
    </row>
    <row r="479">
      <c r="A479" s="2505" t="s">
        <v>1515</v>
      </c>
      <c r="B479" s="2505">
        <v>0.023</v>
      </c>
      <c r="C479" s="2505">
        <v>68.0</v>
      </c>
      <c r="D479" s="2511">
        <v>45421.32101679398</v>
      </c>
    </row>
    <row r="480">
      <c r="A480" s="2505" t="s">
        <v>1516</v>
      </c>
      <c r="B480" s="2505">
        <v>0.086</v>
      </c>
      <c r="C480" s="2505">
        <v>1.0</v>
      </c>
      <c r="D480" s="2511">
        <v>45421.32257982639</v>
      </c>
    </row>
    <row r="481">
      <c r="A481" s="2505" t="s">
        <v>1517</v>
      </c>
      <c r="B481" s="2505">
        <v>0.03995</v>
      </c>
      <c r="C481" s="2505">
        <v>168.0</v>
      </c>
      <c r="D481" s="2511">
        <v>45421.32173377315</v>
      </c>
    </row>
    <row r="482">
      <c r="A482" s="2505" t="s">
        <v>1518</v>
      </c>
      <c r="B482" s="2505">
        <v>0.0097</v>
      </c>
      <c r="C482" s="2505">
        <v>401.0</v>
      </c>
      <c r="D482" s="2511">
        <v>45421.32147775463</v>
      </c>
    </row>
    <row r="483">
      <c r="A483" s="2505" t="s">
        <v>1519</v>
      </c>
      <c r="B483" s="2505">
        <v>0.036</v>
      </c>
      <c r="C483" s="2505">
        <v>100.0</v>
      </c>
      <c r="D483" s="2511">
        <v>45421.32164835648</v>
      </c>
    </row>
    <row r="484">
      <c r="A484" s="2505" t="s">
        <v>1520</v>
      </c>
      <c r="B484" s="2505">
        <v>0.0286</v>
      </c>
      <c r="C484" s="2505">
        <v>10.0</v>
      </c>
      <c r="D484" s="2511">
        <v>45421.32173377315</v>
      </c>
    </row>
  </sheetData>
  <autoFilter ref="$A$1:$Z$484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8.63"/>
  </cols>
  <sheetData>
    <row r="1">
      <c r="A1" s="2505" t="s">
        <v>1521</v>
      </c>
      <c r="B1" s="2505" t="s">
        <v>1522</v>
      </c>
      <c r="C1" s="2505" t="s">
        <v>1523</v>
      </c>
      <c r="D1" s="2505" t="s">
        <v>1524</v>
      </c>
      <c r="E1" s="2505" t="s">
        <v>1525</v>
      </c>
      <c r="F1" s="2505" t="s">
        <v>1526</v>
      </c>
      <c r="G1" s="2505" t="s">
        <v>1527</v>
      </c>
      <c r="H1" s="2505" t="s">
        <v>1528</v>
      </c>
      <c r="I1" s="2505" t="s">
        <v>1529</v>
      </c>
      <c r="J1" s="2505" t="s">
        <v>1530</v>
      </c>
      <c r="K1" s="2505" t="s">
        <v>1531</v>
      </c>
      <c r="L1" s="2505" t="s">
        <v>1532</v>
      </c>
      <c r="M1" s="2505" t="s">
        <v>1533</v>
      </c>
      <c r="N1" s="2505" t="s">
        <v>1534</v>
      </c>
      <c r="O1" s="2505" t="s">
        <v>1535</v>
      </c>
      <c r="P1" s="2505" t="s">
        <v>1535</v>
      </c>
    </row>
    <row r="2">
      <c r="A2" s="2505" t="s">
        <v>523</v>
      </c>
      <c r="B2" s="2505" t="s">
        <v>1536</v>
      </c>
      <c r="C2" s="2505">
        <v>60.0</v>
      </c>
      <c r="E2" s="2505">
        <v>30636.0</v>
      </c>
      <c r="G2" s="2505">
        <v>706827.0</v>
      </c>
      <c r="I2" s="2505">
        <v>599.0</v>
      </c>
      <c r="J2" s="2505">
        <v>60.0</v>
      </c>
      <c r="K2" s="2505">
        <v>464.690422306254</v>
      </c>
      <c r="L2" s="2505">
        <v>3.83431904514564</v>
      </c>
      <c r="O2" s="2511">
        <v>45407.58204137732</v>
      </c>
    </row>
    <row r="3">
      <c r="A3" s="2505" t="s">
        <v>249</v>
      </c>
      <c r="B3" s="2505" t="s">
        <v>1537</v>
      </c>
      <c r="C3" s="2505">
        <v>34.0</v>
      </c>
      <c r="D3" s="2505" t="s">
        <v>1538</v>
      </c>
      <c r="E3" s="2505">
        <v>19492.0</v>
      </c>
      <c r="G3" s="2505">
        <v>461216.0</v>
      </c>
      <c r="I3" s="2505">
        <v>121.0</v>
      </c>
      <c r="J3" s="2505">
        <v>34.0</v>
      </c>
      <c r="K3" s="2505">
        <v>561.514615409433</v>
      </c>
      <c r="L3" s="2505">
        <v>19.5131692399858</v>
      </c>
      <c r="O3" s="2511">
        <v>45407.58204137732</v>
      </c>
    </row>
    <row r="4">
      <c r="A4" s="2505">
        <v>2.39518063E8</v>
      </c>
      <c r="B4" s="2505" t="s">
        <v>1539</v>
      </c>
      <c r="C4" s="2505">
        <v>82.0</v>
      </c>
      <c r="D4" s="2505" t="s">
        <v>1540</v>
      </c>
      <c r="E4" s="2505">
        <v>144068.0</v>
      </c>
      <c r="G4" s="2505">
        <v>584198.0</v>
      </c>
      <c r="I4" s="2505">
        <v>72.0</v>
      </c>
      <c r="J4" s="2505">
        <v>82.0</v>
      </c>
      <c r="K4" s="2505">
        <v>403.794910335239</v>
      </c>
      <c r="L4" s="2505">
        <v>5.62927014653497</v>
      </c>
      <c r="O4" s="2511">
        <v>45407.58204137732</v>
      </c>
    </row>
    <row r="5">
      <c r="A5" s="2505">
        <v>1.639862641E9</v>
      </c>
      <c r="B5" s="2505" t="s">
        <v>1541</v>
      </c>
      <c r="C5" s="2505">
        <v>98.0</v>
      </c>
      <c r="D5" s="2505" t="s">
        <v>1542</v>
      </c>
      <c r="E5" s="2505">
        <v>16695.0</v>
      </c>
      <c r="G5" s="2505">
        <v>146314.0</v>
      </c>
      <c r="I5" s="2505">
        <v>80.0</v>
      </c>
      <c r="J5" s="2505">
        <v>98.0</v>
      </c>
      <c r="K5" s="2505">
        <v>350.369686152721</v>
      </c>
      <c r="L5" s="2505">
        <v>10.9549266247379</v>
      </c>
      <c r="O5" s="2511">
        <v>45407.58204137732</v>
      </c>
    </row>
    <row r="6">
      <c r="A6" s="2505">
        <v>1.357451976E9</v>
      </c>
      <c r="B6" s="2505" t="s">
        <v>1543</v>
      </c>
      <c r="C6" s="2505">
        <v>62.0</v>
      </c>
      <c r="D6" s="2505" t="s">
        <v>1544</v>
      </c>
      <c r="E6" s="2505">
        <v>165119.0</v>
      </c>
      <c r="G6" s="2505">
        <v>650676.0</v>
      </c>
      <c r="I6" s="2505">
        <v>42.0</v>
      </c>
      <c r="J6" s="2505">
        <v>62.0</v>
      </c>
      <c r="K6" s="2505">
        <v>463.23114575175</v>
      </c>
      <c r="L6" s="2505">
        <v>9.37914596028872</v>
      </c>
      <c r="O6" s="2511">
        <v>45407.58204137732</v>
      </c>
    </row>
    <row r="7">
      <c r="A7" s="2505" t="s">
        <v>566</v>
      </c>
      <c r="B7" s="2505" t="s">
        <v>1545</v>
      </c>
      <c r="C7" s="2505">
        <v>16.0</v>
      </c>
      <c r="D7" s="2505" t="s">
        <v>1538</v>
      </c>
      <c r="E7" s="2505">
        <v>25732.0</v>
      </c>
      <c r="G7" s="2505">
        <v>941458.0</v>
      </c>
      <c r="I7" s="2505">
        <v>82.0</v>
      </c>
      <c r="J7" s="2505">
        <v>16.0</v>
      </c>
      <c r="K7" s="2505">
        <v>700.882423112713</v>
      </c>
      <c r="L7" s="2505">
        <v>44.5577487559716</v>
      </c>
      <c r="O7" s="2511">
        <v>45407.58204137732</v>
      </c>
    </row>
    <row r="8">
      <c r="A8" s="2505">
        <v>2.39090734E8</v>
      </c>
      <c r="B8" s="2505" t="s">
        <v>1546</v>
      </c>
      <c r="C8" s="2505">
        <v>122.0</v>
      </c>
      <c r="D8" s="2505" t="s">
        <v>1540</v>
      </c>
      <c r="E8" s="2505">
        <v>32527.0</v>
      </c>
      <c r="G8" s="2505">
        <v>9954.0</v>
      </c>
      <c r="I8" s="2505">
        <v>3.0</v>
      </c>
      <c r="J8" s="2505">
        <v>122.0</v>
      </c>
      <c r="K8" s="2505">
        <v>198.3547705309</v>
      </c>
      <c r="L8" s="2505">
        <v>10.2020108846047</v>
      </c>
      <c r="O8" s="2511">
        <v>45407.58204137732</v>
      </c>
    </row>
    <row r="9">
      <c r="A9" s="2505">
        <v>2.361601055E9</v>
      </c>
      <c r="B9" s="2505" t="s">
        <v>1547</v>
      </c>
      <c r="C9" s="2505">
        <v>131.0</v>
      </c>
      <c r="D9" s="2505" t="s">
        <v>1548</v>
      </c>
      <c r="E9" s="2505">
        <v>362594.0</v>
      </c>
      <c r="G9" s="2505">
        <v>0.0</v>
      </c>
      <c r="I9" s="2505">
        <v>0.0</v>
      </c>
      <c r="J9" s="2505">
        <v>131.0</v>
      </c>
      <c r="K9" s="2505">
        <v>0.0</v>
      </c>
      <c r="L9" s="2505">
        <v>0.0</v>
      </c>
      <c r="O9" s="2511">
        <v>45407.58204137732</v>
      </c>
    </row>
    <row r="10">
      <c r="A10" s="2505" t="s">
        <v>606</v>
      </c>
      <c r="B10" s="2505" t="s">
        <v>1549</v>
      </c>
      <c r="C10" s="2505">
        <v>32.0</v>
      </c>
      <c r="D10" s="2505" t="s">
        <v>1548</v>
      </c>
      <c r="E10" s="2505">
        <v>46451.0</v>
      </c>
      <c r="G10" s="2505">
        <v>976159.0</v>
      </c>
      <c r="I10" s="2505">
        <v>228.0</v>
      </c>
      <c r="J10" s="2505">
        <v>32.0</v>
      </c>
      <c r="K10" s="2505">
        <v>572.644263910176</v>
      </c>
      <c r="L10" s="2505">
        <v>9.21424539504362</v>
      </c>
      <c r="O10" s="2511">
        <v>45407.58204137732</v>
      </c>
    </row>
    <row r="11">
      <c r="A11" s="2505" t="s">
        <v>419</v>
      </c>
      <c r="B11" s="2505" t="s">
        <v>1550</v>
      </c>
      <c r="C11" s="2505">
        <v>35.0</v>
      </c>
      <c r="D11" s="2505" t="s">
        <v>1551</v>
      </c>
      <c r="E11" s="2505">
        <v>112806.0</v>
      </c>
      <c r="G11" s="2505">
        <v>708160.0</v>
      </c>
      <c r="I11" s="2505">
        <v>33.0</v>
      </c>
      <c r="J11" s="2505">
        <v>35.0</v>
      </c>
      <c r="K11" s="2505">
        <v>560.236790641832</v>
      </c>
      <c r="L11" s="2505">
        <v>19.0067614428133</v>
      </c>
      <c r="O11" s="2511">
        <v>45407.58204137732</v>
      </c>
    </row>
    <row r="12">
      <c r="A12" s="2505" t="s">
        <v>1552</v>
      </c>
      <c r="B12" s="2505" t="s">
        <v>1553</v>
      </c>
      <c r="C12" s="2505">
        <v>126.0</v>
      </c>
      <c r="D12" s="2505"/>
      <c r="E12" s="2505">
        <v>38251.0</v>
      </c>
      <c r="G12" s="2505">
        <v>52429.0</v>
      </c>
      <c r="I12" s="2505">
        <v>32.0</v>
      </c>
      <c r="J12" s="2505">
        <v>126.0</v>
      </c>
      <c r="K12" s="2505">
        <v>152.28013601846</v>
      </c>
      <c r="L12" s="2505">
        <v>4.28296714069117</v>
      </c>
      <c r="O12" s="2511">
        <v>45407.58204137732</v>
      </c>
    </row>
    <row r="13">
      <c r="A13" s="2505">
        <v>2.2758405E7</v>
      </c>
      <c r="B13" s="2505" t="s">
        <v>1554</v>
      </c>
      <c r="C13" s="2505">
        <v>15.0</v>
      </c>
      <c r="D13" s="2505" t="s">
        <v>1548</v>
      </c>
      <c r="E13" s="2505">
        <v>40082.0</v>
      </c>
      <c r="G13" s="2505">
        <v>1502165.0</v>
      </c>
      <c r="I13" s="2505">
        <v>183.0</v>
      </c>
      <c r="J13" s="2505">
        <v>15.0</v>
      </c>
      <c r="K13" s="2505">
        <v>709.835145552079</v>
      </c>
      <c r="L13" s="2505">
        <v>20.4228395804451</v>
      </c>
      <c r="O13" s="2511">
        <v>45407.58204137732</v>
      </c>
    </row>
    <row r="14">
      <c r="A14" s="2505" t="s">
        <v>502</v>
      </c>
      <c r="B14" s="2505" t="s">
        <v>1555</v>
      </c>
      <c r="C14" s="2505">
        <v>107.0</v>
      </c>
      <c r="D14" s="2505" t="s">
        <v>1556</v>
      </c>
      <c r="E14" s="2505">
        <v>8214.0</v>
      </c>
      <c r="G14" s="2505">
        <v>70808.0</v>
      </c>
      <c r="I14" s="2505">
        <v>76.0</v>
      </c>
      <c r="J14" s="2505">
        <v>107.0</v>
      </c>
      <c r="K14" s="2505">
        <v>317.498914433219</v>
      </c>
      <c r="L14" s="2505">
        <v>11.3467812754392</v>
      </c>
      <c r="O14" s="2511">
        <v>45407.58204137732</v>
      </c>
    </row>
    <row r="15">
      <c r="A15" s="2505">
        <v>2.20224785E9</v>
      </c>
      <c r="B15" s="2505" t="s">
        <v>1557</v>
      </c>
      <c r="C15" s="2505">
        <v>69.0</v>
      </c>
      <c r="E15" s="2505">
        <v>8714.0</v>
      </c>
      <c r="G15" s="2505">
        <v>116440.0</v>
      </c>
      <c r="I15" s="2505">
        <v>45.0</v>
      </c>
      <c r="J15" s="2505">
        <v>69.0</v>
      </c>
      <c r="K15" s="2505">
        <v>439.129875050866</v>
      </c>
      <c r="L15" s="2505">
        <v>29.6567971983444</v>
      </c>
      <c r="O15" s="2511">
        <v>45407.58204137732</v>
      </c>
    </row>
    <row r="16">
      <c r="A16" s="2505" t="s">
        <v>460</v>
      </c>
      <c r="B16" s="2505" t="s">
        <v>1558</v>
      </c>
      <c r="C16" s="2505">
        <v>45.0</v>
      </c>
      <c r="D16" s="2505" t="s">
        <v>1540</v>
      </c>
      <c r="E16" s="2505">
        <v>190080.0</v>
      </c>
      <c r="G16" s="2505">
        <v>1136174.0</v>
      </c>
      <c r="I16" s="2505">
        <v>94.0</v>
      </c>
      <c r="J16" s="2505">
        <v>45.0</v>
      </c>
      <c r="K16" s="2505">
        <v>515.205916304804</v>
      </c>
      <c r="L16" s="2505">
        <v>6.35346424386229</v>
      </c>
      <c r="O16" s="2511">
        <v>45407.58204137732</v>
      </c>
    </row>
    <row r="17">
      <c r="A17" s="2505" t="s">
        <v>531</v>
      </c>
      <c r="B17" s="2505" t="s">
        <v>1559</v>
      </c>
      <c r="C17" s="2505">
        <v>48.0</v>
      </c>
      <c r="D17" s="2505" t="s">
        <v>1556</v>
      </c>
      <c r="E17" s="2505">
        <v>6265.0</v>
      </c>
      <c r="G17" s="2505">
        <v>211025.0</v>
      </c>
      <c r="I17" s="2505">
        <v>144.0</v>
      </c>
      <c r="J17" s="2505">
        <v>48.0</v>
      </c>
      <c r="K17" s="2505">
        <v>503.682280648567</v>
      </c>
      <c r="L17" s="2505">
        <v>23.3612528118745</v>
      </c>
      <c r="O17" s="2511">
        <v>45407.58204137732</v>
      </c>
    </row>
    <row r="18">
      <c r="A18" s="2505" t="s">
        <v>519</v>
      </c>
      <c r="B18" s="2505" t="s">
        <v>1560</v>
      </c>
      <c r="C18" s="2505">
        <v>113.0</v>
      </c>
      <c r="D18" s="2505"/>
      <c r="E18" s="2505">
        <v>56847.0</v>
      </c>
      <c r="G18" s="2505">
        <v>295885.0</v>
      </c>
      <c r="I18" s="2505">
        <v>266.0</v>
      </c>
      <c r="J18" s="2505">
        <v>113.0</v>
      </c>
      <c r="K18" s="2505">
        <v>268.73745054811</v>
      </c>
      <c r="L18" s="2505">
        <v>1.95443937178927</v>
      </c>
      <c r="O18" s="2511">
        <v>45407.58204137732</v>
      </c>
    </row>
    <row r="19">
      <c r="A19" s="2505">
        <v>2.193616844E9</v>
      </c>
      <c r="B19" s="2505" t="s">
        <v>1561</v>
      </c>
      <c r="C19" s="2505">
        <v>76.0</v>
      </c>
      <c r="D19" s="2505" t="s">
        <v>1548</v>
      </c>
      <c r="E19" s="2505">
        <v>349306.0</v>
      </c>
      <c r="G19" s="2505">
        <v>956296.0</v>
      </c>
      <c r="I19" s="2505">
        <v>58.0</v>
      </c>
      <c r="J19" s="2505">
        <v>76.0</v>
      </c>
      <c r="K19" s="2505">
        <v>420.239979652897</v>
      </c>
      <c r="L19" s="2505">
        <v>4.71809708377654</v>
      </c>
      <c r="O19" s="2511">
        <v>45407.58204137732</v>
      </c>
    </row>
    <row r="20">
      <c r="A20" s="2505" t="s">
        <v>1562</v>
      </c>
      <c r="B20" s="2505" t="s">
        <v>1563</v>
      </c>
      <c r="C20" s="2505">
        <v>130.0</v>
      </c>
      <c r="D20" s="2505"/>
      <c r="E20" s="2505">
        <v>77812.0</v>
      </c>
      <c r="G20" s="2505">
        <v>15872.0</v>
      </c>
      <c r="I20" s="2505">
        <v>34.0</v>
      </c>
      <c r="J20" s="2505">
        <v>130.0</v>
      </c>
      <c r="K20" s="2505">
        <v>57.1838182683435</v>
      </c>
      <c r="L20" s="2505">
        <v>0.599960839249655</v>
      </c>
      <c r="O20" s="2511">
        <v>45407.58204137732</v>
      </c>
    </row>
    <row r="21">
      <c r="A21" s="2505" t="s">
        <v>423</v>
      </c>
      <c r="B21" s="2505" t="s">
        <v>1564</v>
      </c>
      <c r="C21" s="2505">
        <v>108.0</v>
      </c>
      <c r="D21" s="2505" t="s">
        <v>1548</v>
      </c>
      <c r="E21" s="2505">
        <v>375199.0</v>
      </c>
      <c r="G21" s="2505">
        <v>564786.0</v>
      </c>
      <c r="I21" s="2505">
        <v>68.0</v>
      </c>
      <c r="J21" s="2505">
        <v>108.0</v>
      </c>
      <c r="K21" s="2505">
        <v>300.953567345441</v>
      </c>
      <c r="L21" s="2505">
        <v>2.21176238754703</v>
      </c>
      <c r="O21" s="2511">
        <v>45407.58204137732</v>
      </c>
    </row>
    <row r="22">
      <c r="A22" s="2505" t="s">
        <v>1565</v>
      </c>
      <c r="B22" s="2505" t="s">
        <v>1566</v>
      </c>
      <c r="C22" s="2505">
        <v>31.0</v>
      </c>
      <c r="E22" s="2505">
        <v>4734.0</v>
      </c>
      <c r="G22" s="2505">
        <v>387066.0</v>
      </c>
      <c r="I22" s="2505">
        <v>361.0</v>
      </c>
      <c r="J22" s="2505">
        <v>31.0</v>
      </c>
      <c r="K22" s="2505">
        <v>586.480626886504</v>
      </c>
      <c r="L22" s="2505">
        <v>22.6394633899827</v>
      </c>
      <c r="O22" s="2511">
        <v>45407.58204137732</v>
      </c>
    </row>
    <row r="23">
      <c r="A23" s="2505" t="s">
        <v>705</v>
      </c>
      <c r="B23" s="2505" t="s">
        <v>1567</v>
      </c>
      <c r="C23" s="2505">
        <v>80.0</v>
      </c>
      <c r="D23" s="2505"/>
      <c r="E23" s="2505">
        <v>28321.0</v>
      </c>
      <c r="G23" s="2505">
        <v>329877.0</v>
      </c>
      <c r="I23" s="2505">
        <v>185.0</v>
      </c>
      <c r="J23" s="2505">
        <v>80.0</v>
      </c>
      <c r="K23" s="2505">
        <v>406.210098731423</v>
      </c>
      <c r="L23" s="2505">
        <v>6.29587924199886</v>
      </c>
      <c r="O23" s="2511">
        <v>45407.58204137732</v>
      </c>
    </row>
    <row r="24">
      <c r="A24" s="2505">
        <v>2.190759643E9</v>
      </c>
      <c r="B24" s="2505" t="s">
        <v>1568</v>
      </c>
      <c r="C24" s="2505">
        <v>50.0</v>
      </c>
      <c r="E24" s="2505">
        <v>85780.0</v>
      </c>
      <c r="G24" s="2505">
        <v>589618.0</v>
      </c>
      <c r="I24" s="2505">
        <v>61.0</v>
      </c>
      <c r="J24" s="2505">
        <v>50.0</v>
      </c>
      <c r="K24" s="2505">
        <v>491.066640906599</v>
      </c>
      <c r="L24" s="2505">
        <v>11.2683393982898</v>
      </c>
      <c r="O24" s="2511">
        <v>45407.58204137732</v>
      </c>
    </row>
    <row r="25">
      <c r="A25" s="2505">
        <v>2.17534944E8</v>
      </c>
      <c r="B25" s="2505" t="s">
        <v>1569</v>
      </c>
      <c r="C25" s="2505">
        <v>116.0</v>
      </c>
      <c r="D25" s="2505"/>
      <c r="E25" s="2505">
        <v>84882.0</v>
      </c>
      <c r="G25" s="2505">
        <v>265800.0</v>
      </c>
      <c r="I25" s="2505">
        <v>123.0</v>
      </c>
      <c r="J25" s="2505">
        <v>116.0</v>
      </c>
      <c r="K25" s="2505">
        <v>238.533829359366</v>
      </c>
      <c r="L25" s="2505">
        <v>2.54519882426752</v>
      </c>
      <c r="O25" s="2511">
        <v>45407.58204137732</v>
      </c>
    </row>
    <row r="26">
      <c r="A26" s="2505" t="s">
        <v>1570</v>
      </c>
      <c r="B26" s="2505" t="s">
        <v>1571</v>
      </c>
      <c r="C26" s="2505">
        <v>83.0</v>
      </c>
      <c r="D26" s="2505"/>
      <c r="E26" s="2505">
        <v>31620.0</v>
      </c>
      <c r="G26" s="2505">
        <v>516704.0</v>
      </c>
      <c r="I26" s="2505">
        <v>469.0</v>
      </c>
      <c r="J26" s="2505">
        <v>83.0</v>
      </c>
      <c r="K26" s="2505">
        <v>398.12651217058</v>
      </c>
      <c r="L26" s="2505">
        <v>3.48114979055322</v>
      </c>
      <c r="O26" s="2511">
        <v>45407.58204137732</v>
      </c>
    </row>
    <row r="27">
      <c r="A27" s="2505" t="s">
        <v>290</v>
      </c>
      <c r="B27" s="2505" t="s">
        <v>1572</v>
      </c>
      <c r="C27" s="2505">
        <v>28.0</v>
      </c>
      <c r="D27" s="2505" t="s">
        <v>1556</v>
      </c>
      <c r="E27" s="2505">
        <v>15595.0</v>
      </c>
      <c r="G27" s="2505">
        <v>409040.0</v>
      </c>
      <c r="I27" s="2505">
        <v>78.0</v>
      </c>
      <c r="J27" s="2505">
        <v>28.0</v>
      </c>
      <c r="K27" s="2505">
        <v>597.500876871613</v>
      </c>
      <c r="L27" s="2505">
        <v>33.4893835117348</v>
      </c>
      <c r="O27" s="2511">
        <v>45407.58204137732</v>
      </c>
    </row>
    <row r="28">
      <c r="A28" s="2505" t="s">
        <v>730</v>
      </c>
      <c r="B28" s="2505" t="s">
        <v>1573</v>
      </c>
      <c r="C28" s="2505">
        <v>114.0</v>
      </c>
      <c r="D28" s="2505" t="s">
        <v>1544</v>
      </c>
      <c r="E28" s="2505">
        <v>84642.0</v>
      </c>
      <c r="G28" s="2505">
        <v>293536.0</v>
      </c>
      <c r="I28" s="2505">
        <v>125.0</v>
      </c>
      <c r="J28" s="2505">
        <v>114.0</v>
      </c>
      <c r="K28" s="2505">
        <v>255.80862873123</v>
      </c>
      <c r="L28" s="2505">
        <v>2.77670596303697</v>
      </c>
      <c r="O28" s="2511">
        <v>45407.58204137732</v>
      </c>
    </row>
    <row r="29">
      <c r="A29" s="2505">
        <v>1.89184866E8</v>
      </c>
      <c r="B29" s="2505" t="s">
        <v>1574</v>
      </c>
      <c r="C29" s="2505">
        <v>77.0</v>
      </c>
      <c r="D29" s="2505" t="s">
        <v>1548</v>
      </c>
      <c r="E29" s="2505">
        <v>89101.0</v>
      </c>
      <c r="G29" s="2505">
        <v>505617.0</v>
      </c>
      <c r="I29" s="2505">
        <v>93.0</v>
      </c>
      <c r="J29" s="2505">
        <v>77.0</v>
      </c>
      <c r="K29" s="2505">
        <v>417.669832566065</v>
      </c>
      <c r="L29" s="2505">
        <v>6.10156888072799</v>
      </c>
      <c r="O29" s="2511">
        <v>45407.58204137732</v>
      </c>
    </row>
    <row r="30">
      <c r="A30" s="2505" t="s">
        <v>472</v>
      </c>
      <c r="B30" s="2505" t="s">
        <v>1575</v>
      </c>
      <c r="C30" s="2505">
        <v>24.0</v>
      </c>
      <c r="E30" s="2505">
        <v>17347.0</v>
      </c>
      <c r="G30" s="2505">
        <v>598078.0</v>
      </c>
      <c r="I30" s="2505">
        <v>145.0</v>
      </c>
      <c r="J30" s="2505">
        <v>24.0</v>
      </c>
      <c r="K30" s="2505">
        <v>625.169982107129</v>
      </c>
      <c r="L30" s="2505">
        <v>23.7473421732337</v>
      </c>
      <c r="O30" s="2511">
        <v>45407.58204137732</v>
      </c>
    </row>
    <row r="31">
      <c r="A31" s="2505">
        <v>1.83594359E9</v>
      </c>
      <c r="B31" s="2505" t="s">
        <v>1576</v>
      </c>
      <c r="C31" s="2505">
        <v>129.0</v>
      </c>
      <c r="E31" s="2505">
        <v>169868.0</v>
      </c>
      <c r="G31" s="2505">
        <v>36678.0</v>
      </c>
      <c r="I31" s="2505">
        <v>27.0</v>
      </c>
      <c r="J31" s="2505">
        <v>129.0</v>
      </c>
      <c r="K31" s="2505">
        <v>75.7069955872652</v>
      </c>
      <c r="L31" s="2505">
        <v>0.799687084654589</v>
      </c>
      <c r="O31" s="2511">
        <v>45407.58204137732</v>
      </c>
    </row>
    <row r="32">
      <c r="A32" s="2505" t="s">
        <v>1577</v>
      </c>
      <c r="B32" s="2505" t="s">
        <v>1578</v>
      </c>
      <c r="C32" s="2505">
        <v>128.0</v>
      </c>
      <c r="E32" s="2505">
        <v>117720.0</v>
      </c>
      <c r="G32" s="2505">
        <v>131109.0</v>
      </c>
      <c r="I32" s="2505">
        <v>93.0</v>
      </c>
      <c r="J32" s="2505">
        <v>128.0</v>
      </c>
      <c r="K32" s="2505">
        <v>138.049294264781</v>
      </c>
      <c r="L32" s="2505">
        <v>1.19704697552741</v>
      </c>
      <c r="O32" s="2511">
        <v>45407.58204137732</v>
      </c>
    </row>
    <row r="33">
      <c r="A33" s="2505">
        <v>1.7498149E8</v>
      </c>
      <c r="B33" s="2505" t="s">
        <v>1579</v>
      </c>
      <c r="C33" s="2505">
        <v>65.0</v>
      </c>
      <c r="D33" s="2505"/>
      <c r="E33" s="2505">
        <v>147944.0</v>
      </c>
      <c r="G33" s="2505">
        <v>622832.0</v>
      </c>
      <c r="I33" s="2505">
        <v>49.0</v>
      </c>
      <c r="J33" s="2505">
        <v>65.0</v>
      </c>
      <c r="K33" s="2505">
        <v>455.554543676777</v>
      </c>
      <c r="L33" s="2505">
        <v>8.59259717082441</v>
      </c>
      <c r="O33" s="2511">
        <v>45407.58204137732</v>
      </c>
    </row>
    <row r="34">
      <c r="A34" s="2505" t="s">
        <v>149</v>
      </c>
      <c r="B34" s="2505" t="s">
        <v>1580</v>
      </c>
      <c r="C34" s="2505">
        <v>3.0</v>
      </c>
      <c r="D34" s="2505" t="s">
        <v>1548</v>
      </c>
      <c r="E34" s="2505">
        <v>802391.0</v>
      </c>
      <c r="G34" s="2505">
        <v>3.0010465E7</v>
      </c>
      <c r="I34" s="2505">
        <v>123.0</v>
      </c>
      <c r="J34" s="2505">
        <v>3.0</v>
      </c>
      <c r="K34" s="2505">
        <v>952.824490411879</v>
      </c>
      <c r="L34" s="2505">
        <v>30.4075594473521</v>
      </c>
      <c r="O34" s="2511">
        <v>45407.58204137732</v>
      </c>
    </row>
    <row r="35">
      <c r="A35" s="2505" t="s">
        <v>430</v>
      </c>
      <c r="B35" s="2505" t="s">
        <v>1581</v>
      </c>
      <c r="C35" s="2505">
        <v>90.0</v>
      </c>
      <c r="D35" s="2505"/>
      <c r="E35" s="2505">
        <v>86295.0</v>
      </c>
      <c r="G35" s="2505">
        <v>320041.0</v>
      </c>
      <c r="I35" s="2505">
        <v>46.0</v>
      </c>
      <c r="J35" s="2505">
        <v>90.0</v>
      </c>
      <c r="K35" s="2505">
        <v>371.491879400516</v>
      </c>
      <c r="L35" s="2505">
        <v>8.06207912521525</v>
      </c>
      <c r="O35" s="2511">
        <v>45407.58204137732</v>
      </c>
    </row>
    <row r="36">
      <c r="A36" s="2505">
        <v>1.16328126E8</v>
      </c>
      <c r="B36" s="2505" t="s">
        <v>1582</v>
      </c>
      <c r="C36" s="2505">
        <v>73.0</v>
      </c>
      <c r="D36" s="2505" t="s">
        <v>1548</v>
      </c>
      <c r="E36" s="2505">
        <v>216871.0</v>
      </c>
      <c r="G36" s="2505">
        <v>994841.0</v>
      </c>
      <c r="I36" s="2505">
        <v>127.0</v>
      </c>
      <c r="J36" s="2505">
        <v>73.0</v>
      </c>
      <c r="K36" s="2505">
        <v>426.862448764026</v>
      </c>
      <c r="L36" s="2505">
        <v>3.61135664597639</v>
      </c>
      <c r="O36" s="2511">
        <v>45407.58204137732</v>
      </c>
    </row>
    <row r="37">
      <c r="A37" s="2505" t="s">
        <v>637</v>
      </c>
      <c r="B37" s="2505" t="s">
        <v>1583</v>
      </c>
      <c r="C37" s="2505">
        <v>13.0</v>
      </c>
      <c r="D37" s="2505" t="s">
        <v>1548</v>
      </c>
      <c r="E37" s="2505">
        <v>35209.0</v>
      </c>
      <c r="G37" s="2505">
        <v>1639832.0</v>
      </c>
      <c r="I37" s="2505">
        <v>158.0</v>
      </c>
      <c r="J37" s="2505">
        <v>13.0</v>
      </c>
      <c r="K37" s="2505">
        <v>747.07955041842</v>
      </c>
      <c r="L37" s="2505">
        <v>29.4047017914318</v>
      </c>
      <c r="O37" s="2511">
        <v>45407.58204137732</v>
      </c>
    </row>
    <row r="38">
      <c r="A38" s="2505" t="s">
        <v>547</v>
      </c>
      <c r="B38" s="2505" t="s">
        <v>1584</v>
      </c>
      <c r="C38" s="2505">
        <v>23.0</v>
      </c>
      <c r="D38" s="2505" t="s">
        <v>1548</v>
      </c>
      <c r="E38" s="2505">
        <v>247825.0</v>
      </c>
      <c r="G38" s="2505">
        <v>3224436.0</v>
      </c>
      <c r="I38" s="2505">
        <v>185.0</v>
      </c>
      <c r="J38" s="2505">
        <v>23.0</v>
      </c>
      <c r="K38" s="2505">
        <v>636.060336943551</v>
      </c>
      <c r="L38" s="2505">
        <v>7.0281473679943</v>
      </c>
      <c r="O38" s="2511">
        <v>45407.58204137732</v>
      </c>
    </row>
    <row r="39">
      <c r="A39" s="2505" t="s">
        <v>551</v>
      </c>
      <c r="B39" s="2505" t="s">
        <v>1585</v>
      </c>
      <c r="C39" s="2505">
        <v>44.0</v>
      </c>
      <c r="D39" s="2505" t="s">
        <v>1556</v>
      </c>
      <c r="E39" s="2505">
        <v>6243.0</v>
      </c>
      <c r="G39" s="2505">
        <v>194208.0</v>
      </c>
      <c r="I39" s="2505">
        <v>95.0</v>
      </c>
      <c r="J39" s="2505">
        <v>44.0</v>
      </c>
      <c r="K39" s="2505">
        <v>518.788973721101</v>
      </c>
      <c r="L39" s="2505">
        <v>32.6930231383672</v>
      </c>
      <c r="O39" s="2511">
        <v>45407.58204137732</v>
      </c>
    </row>
    <row r="40">
      <c r="A40" s="2505" t="s">
        <v>1586</v>
      </c>
      <c r="B40" s="2505" t="s">
        <v>1587</v>
      </c>
      <c r="C40" s="2505">
        <v>100.0</v>
      </c>
      <c r="D40" s="2505"/>
      <c r="E40" s="2505">
        <v>13837.0</v>
      </c>
      <c r="G40" s="2505">
        <v>207511.0</v>
      </c>
      <c r="I40" s="2505">
        <v>283.0</v>
      </c>
      <c r="J40" s="2505">
        <v>100.0</v>
      </c>
      <c r="K40" s="2505">
        <v>336.727028183766</v>
      </c>
      <c r="L40" s="2505">
        <v>5.30306224749497</v>
      </c>
      <c r="O40" s="2511">
        <v>45407.58204137732</v>
      </c>
    </row>
    <row r="41">
      <c r="A41" s="2505" t="s">
        <v>1588</v>
      </c>
      <c r="B41" s="2505" t="s">
        <v>1589</v>
      </c>
      <c r="C41" s="2505">
        <v>104.0</v>
      </c>
      <c r="D41" s="2505"/>
      <c r="E41" s="2505">
        <v>33776.0</v>
      </c>
      <c r="G41" s="2505">
        <v>291764.0</v>
      </c>
      <c r="I41" s="2505">
        <v>201.0</v>
      </c>
      <c r="J41" s="2505">
        <v>104.0</v>
      </c>
      <c r="K41" s="2505">
        <v>330.988939778791</v>
      </c>
      <c r="L41" s="2505">
        <v>4.29634223955107</v>
      </c>
      <c r="O41" s="2511">
        <v>45407.58204137732</v>
      </c>
    </row>
    <row r="42">
      <c r="A42" s="2505">
        <v>8.87814866E8</v>
      </c>
      <c r="B42" s="2505" t="s">
        <v>1590</v>
      </c>
      <c r="C42" s="2505">
        <v>71.0</v>
      </c>
      <c r="D42" s="2505"/>
      <c r="E42" s="2505">
        <v>13177.0</v>
      </c>
      <c r="G42" s="2505">
        <v>228723.0</v>
      </c>
      <c r="I42" s="2505">
        <v>143.0</v>
      </c>
      <c r="J42" s="2505">
        <v>71.0</v>
      </c>
      <c r="K42" s="2505">
        <v>436.568373862587</v>
      </c>
      <c r="L42" s="2505">
        <v>12.1364408411984</v>
      </c>
      <c r="O42" s="2511">
        <v>45407.58204137732</v>
      </c>
    </row>
    <row r="43">
      <c r="A43" s="2505" t="s">
        <v>1591</v>
      </c>
      <c r="B43" s="2505" t="s">
        <v>1592</v>
      </c>
      <c r="C43" s="2505">
        <v>7.0</v>
      </c>
      <c r="D43" s="2505" t="s">
        <v>1556</v>
      </c>
      <c r="E43" s="2505">
        <v>39807.0</v>
      </c>
      <c r="G43" s="2505">
        <v>3275157.0</v>
      </c>
      <c r="I43" s="2505">
        <v>230.0</v>
      </c>
      <c r="J43" s="2505">
        <v>7.0</v>
      </c>
      <c r="K43" s="2505">
        <v>823.496281297754</v>
      </c>
      <c r="L43" s="2505">
        <v>35.716504159819</v>
      </c>
      <c r="O43" s="2511">
        <v>45407.58204137732</v>
      </c>
    </row>
    <row r="44">
      <c r="A44" s="2505" t="s">
        <v>335</v>
      </c>
      <c r="B44" s="2505" t="s">
        <v>1593</v>
      </c>
      <c r="C44" s="2505">
        <v>17.0</v>
      </c>
      <c r="D44" s="2505" t="s">
        <v>1556</v>
      </c>
      <c r="E44" s="2505">
        <v>24902.0</v>
      </c>
      <c r="G44" s="2505">
        <v>1001132.0</v>
      </c>
      <c r="I44" s="2505">
        <v>197.0</v>
      </c>
      <c r="J44" s="2505">
        <v>17.0</v>
      </c>
      <c r="K44" s="2505">
        <v>671.099731267849</v>
      </c>
      <c r="L44" s="2505">
        <v>20.3748228885939</v>
      </c>
      <c r="O44" s="2511">
        <v>45407.58204137732</v>
      </c>
    </row>
    <row r="45">
      <c r="A45" s="2505" t="s">
        <v>1594</v>
      </c>
      <c r="B45" s="2505" t="s">
        <v>1595</v>
      </c>
      <c r="C45" s="2505">
        <v>1.0</v>
      </c>
      <c r="E45" s="2505">
        <v>104142.0</v>
      </c>
      <c r="G45" s="2505">
        <v>3.2288022E7</v>
      </c>
      <c r="I45" s="2505">
        <v>330.0</v>
      </c>
      <c r="J45" s="2505">
        <v>1.0</v>
      </c>
      <c r="K45" s="2505">
        <v>1000.0</v>
      </c>
      <c r="L45" s="2505">
        <v>93.9131641222173</v>
      </c>
      <c r="O45" s="2511">
        <v>45407.58204137732</v>
      </c>
    </row>
    <row r="46">
      <c r="A46" s="2505" t="s">
        <v>309</v>
      </c>
      <c r="B46" s="2505" t="s">
        <v>1596</v>
      </c>
      <c r="C46" s="2505">
        <v>86.0</v>
      </c>
      <c r="D46" s="2505" t="s">
        <v>1556</v>
      </c>
      <c r="E46" s="2505">
        <v>6925.0</v>
      </c>
      <c r="G46" s="2505">
        <v>118879.0</v>
      </c>
      <c r="I46" s="2505">
        <v>135.0</v>
      </c>
      <c r="J46" s="2505">
        <v>86.0</v>
      </c>
      <c r="K46" s="2505">
        <v>387.549092804964</v>
      </c>
      <c r="L46" s="2505">
        <v>12.6702904343192</v>
      </c>
      <c r="O46" s="2511">
        <v>45407.58204137732</v>
      </c>
    </row>
    <row r="47">
      <c r="A47" s="2505" t="s">
        <v>701</v>
      </c>
      <c r="B47" s="2505" t="s">
        <v>1597</v>
      </c>
      <c r="C47" s="2505">
        <v>63.0</v>
      </c>
      <c r="D47" s="2505" t="s">
        <v>1556</v>
      </c>
      <c r="E47" s="2505">
        <v>11514.0</v>
      </c>
      <c r="G47" s="2505">
        <v>154749.0</v>
      </c>
      <c r="I47" s="2505">
        <v>44.0</v>
      </c>
      <c r="J47" s="2505">
        <v>63.0</v>
      </c>
      <c r="K47" s="2505">
        <v>462.944054381845</v>
      </c>
      <c r="L47" s="2505">
        <v>29.8229689415138</v>
      </c>
      <c r="O47" s="2511">
        <v>45407.58204137732</v>
      </c>
    </row>
    <row r="48">
      <c r="A48" s="2505" t="s">
        <v>1598</v>
      </c>
      <c r="B48" s="2505" t="s">
        <v>1599</v>
      </c>
      <c r="C48" s="2505">
        <v>78.0</v>
      </c>
      <c r="D48" s="2505"/>
      <c r="E48" s="2505">
        <v>329001.0</v>
      </c>
      <c r="G48" s="2505">
        <v>1400654.0</v>
      </c>
      <c r="I48" s="2505">
        <v>232.0</v>
      </c>
      <c r="J48" s="2505">
        <v>78.0</v>
      </c>
      <c r="K48" s="2505">
        <v>415.488765977499</v>
      </c>
      <c r="L48" s="2505">
        <v>1.83494014757139</v>
      </c>
      <c r="O48" s="2511">
        <v>45407.58204137732</v>
      </c>
    </row>
    <row r="49">
      <c r="A49" s="2505" t="s">
        <v>156</v>
      </c>
      <c r="B49" s="2505" t="s">
        <v>1600</v>
      </c>
      <c r="C49" s="2505">
        <v>11.0</v>
      </c>
      <c r="D49" s="2505" t="s">
        <v>1540</v>
      </c>
      <c r="E49" s="2505">
        <v>73519.0</v>
      </c>
      <c r="G49" s="2505">
        <v>3402570.0</v>
      </c>
      <c r="I49" s="2505">
        <v>241.0</v>
      </c>
      <c r="J49" s="2505">
        <v>11.0</v>
      </c>
      <c r="K49" s="2505">
        <v>770.056051963257</v>
      </c>
      <c r="L49" s="2505">
        <v>19.1981992600621</v>
      </c>
      <c r="O49" s="2511">
        <v>45407.58204137732</v>
      </c>
    </row>
    <row r="50">
      <c r="A50" s="2505" t="s">
        <v>614</v>
      </c>
      <c r="B50" s="2505" t="s">
        <v>1601</v>
      </c>
      <c r="C50" s="2505">
        <v>110.0</v>
      </c>
      <c r="D50" s="2505"/>
      <c r="E50" s="2505">
        <v>97091.0</v>
      </c>
      <c r="G50" s="2505">
        <v>227516.0</v>
      </c>
      <c r="I50" s="2505">
        <v>44.0</v>
      </c>
      <c r="J50" s="2505">
        <v>110.0</v>
      </c>
      <c r="K50" s="2505">
        <v>277.298367134838</v>
      </c>
      <c r="L50" s="2505">
        <v>5.32322202849396</v>
      </c>
      <c r="O50" s="2511">
        <v>45407.58204137732</v>
      </c>
    </row>
    <row r="51">
      <c r="A51" s="2505" t="s">
        <v>1602</v>
      </c>
      <c r="B51" s="2505" t="s">
        <v>1603</v>
      </c>
      <c r="C51" s="2505">
        <v>57.0</v>
      </c>
      <c r="D51" s="2505"/>
      <c r="E51" s="2505">
        <v>133223.0</v>
      </c>
      <c r="G51" s="2505">
        <v>1234723.0</v>
      </c>
      <c r="I51" s="2505">
        <v>282.0</v>
      </c>
      <c r="J51" s="2505">
        <v>57.0</v>
      </c>
      <c r="K51" s="2505">
        <v>467.190245013788</v>
      </c>
      <c r="L51" s="2505">
        <v>3.28594076804899</v>
      </c>
      <c r="O51" s="2511">
        <v>45407.58204137732</v>
      </c>
    </row>
    <row r="52">
      <c r="A52" s="2505" t="s">
        <v>225</v>
      </c>
      <c r="B52" s="2505" t="s">
        <v>1604</v>
      </c>
      <c r="C52" s="2505">
        <v>39.0</v>
      </c>
      <c r="D52" s="2505"/>
      <c r="E52" s="2505">
        <v>64467.0</v>
      </c>
      <c r="G52" s="2505">
        <v>1428300.0</v>
      </c>
      <c r="I52" s="2505">
        <v>503.0</v>
      </c>
      <c r="J52" s="2505">
        <v>39.0</v>
      </c>
      <c r="K52" s="2505">
        <v>541.399817337758</v>
      </c>
      <c r="L52" s="2505">
        <v>4.40242267326274</v>
      </c>
      <c r="O52" s="2511">
        <v>45407.58204137732</v>
      </c>
    </row>
    <row r="53">
      <c r="A53" s="2505" t="s">
        <v>331</v>
      </c>
      <c r="B53" s="2505" t="s">
        <v>1605</v>
      </c>
      <c r="C53" s="2505">
        <v>40.0</v>
      </c>
      <c r="D53" s="2505" t="s">
        <v>1606</v>
      </c>
      <c r="E53" s="2505">
        <v>20474.0</v>
      </c>
      <c r="G53" s="2505">
        <v>337330.0</v>
      </c>
      <c r="I53" s="2505">
        <v>70.0</v>
      </c>
      <c r="J53" s="2505">
        <v>40.0</v>
      </c>
      <c r="K53" s="2505">
        <v>538.341560287152</v>
      </c>
      <c r="L53" s="2505">
        <v>23.5394685423993</v>
      </c>
      <c r="O53" s="2511">
        <v>45407.58204137732</v>
      </c>
    </row>
    <row r="54">
      <c r="A54" s="2505" t="s">
        <v>1607</v>
      </c>
      <c r="B54" s="2505" t="s">
        <v>1608</v>
      </c>
      <c r="C54" s="2505">
        <v>59.0</v>
      </c>
      <c r="D54" s="2505"/>
      <c r="E54" s="2505">
        <v>57967.0</v>
      </c>
      <c r="G54" s="2505">
        <v>572907.0</v>
      </c>
      <c r="I54" s="2505">
        <v>153.0</v>
      </c>
      <c r="J54" s="2505">
        <v>59.0</v>
      </c>
      <c r="K54" s="2505">
        <v>464.760800361955</v>
      </c>
      <c r="L54" s="2505">
        <v>6.45701953075206</v>
      </c>
      <c r="O54" s="2511">
        <v>45407.58204137732</v>
      </c>
    </row>
    <row r="55">
      <c r="A55" s="2505" t="s">
        <v>562</v>
      </c>
      <c r="B55" s="2505" t="s">
        <v>1609</v>
      </c>
      <c r="C55" s="2505">
        <v>41.0</v>
      </c>
      <c r="D55" s="2505" t="s">
        <v>1548</v>
      </c>
      <c r="E55" s="2505">
        <v>214434.0</v>
      </c>
      <c r="G55" s="2505">
        <v>1921851.0</v>
      </c>
      <c r="I55" s="2505">
        <v>191.0</v>
      </c>
      <c r="J55" s="2505">
        <v>41.0</v>
      </c>
      <c r="K55" s="2505">
        <v>537.846488680477</v>
      </c>
      <c r="L55" s="2505">
        <v>4.6908654519605</v>
      </c>
      <c r="O55" s="2511">
        <v>45407.58204137732</v>
      </c>
    </row>
    <row r="56">
      <c r="A56" s="2505" t="s">
        <v>1610</v>
      </c>
      <c r="B56" s="2505" t="s">
        <v>1611</v>
      </c>
      <c r="C56" s="2505">
        <v>55.0</v>
      </c>
      <c r="D56" s="2505"/>
      <c r="E56" s="2505">
        <v>10636.0</v>
      </c>
      <c r="G56" s="2505">
        <v>170308.0</v>
      </c>
      <c r="I56" s="2505">
        <v>56.0</v>
      </c>
      <c r="J56" s="2505">
        <v>55.0</v>
      </c>
      <c r="K56" s="2505">
        <v>472.41130659993</v>
      </c>
      <c r="L56" s="2505">
        <v>28.7286443010984</v>
      </c>
      <c r="O56" s="2511">
        <v>45407.58204137732</v>
      </c>
    </row>
    <row r="57">
      <c r="A57" s="2505">
        <v>8.64011281E8</v>
      </c>
      <c r="B57" s="2505" t="s">
        <v>1612</v>
      </c>
      <c r="C57" s="2505">
        <v>20.0</v>
      </c>
      <c r="E57" s="2505">
        <v>58750.0</v>
      </c>
      <c r="G57" s="2505">
        <v>2982622.0</v>
      </c>
      <c r="I57" s="2505">
        <v>875.0</v>
      </c>
      <c r="J57" s="2505">
        <v>20.0</v>
      </c>
      <c r="K57" s="2505">
        <v>658.053009638597</v>
      </c>
      <c r="L57" s="2505">
        <v>5.78934910094067</v>
      </c>
      <c r="O57" s="2511">
        <v>45407.58204137732</v>
      </c>
    </row>
    <row r="58">
      <c r="A58" s="2505" t="s">
        <v>1613</v>
      </c>
      <c r="B58" s="2505" t="s">
        <v>1614</v>
      </c>
      <c r="C58" s="2505">
        <v>120.0</v>
      </c>
      <c r="D58" s="2505"/>
      <c r="E58" s="2505">
        <v>140140.0</v>
      </c>
      <c r="G58" s="2505">
        <v>263180.0</v>
      </c>
      <c r="I58" s="2505">
        <v>85.0</v>
      </c>
      <c r="J58" s="2505">
        <v>120.0</v>
      </c>
      <c r="K58" s="2505">
        <v>218.136824414654</v>
      </c>
      <c r="L58" s="2505">
        <v>2.20960799146314</v>
      </c>
      <c r="O58" s="2511">
        <v>45407.58204137732</v>
      </c>
    </row>
    <row r="59">
      <c r="A59" s="2505" t="s">
        <v>527</v>
      </c>
      <c r="B59" s="2505" t="s">
        <v>1615</v>
      </c>
      <c r="C59" s="2505">
        <v>61.0</v>
      </c>
      <c r="D59" s="2505" t="s">
        <v>1540</v>
      </c>
      <c r="E59" s="2505">
        <v>87444.0</v>
      </c>
      <c r="G59" s="2505">
        <v>508988.0</v>
      </c>
      <c r="I59" s="2505">
        <v>52.0</v>
      </c>
      <c r="J59" s="2505">
        <v>61.0</v>
      </c>
      <c r="K59" s="2505">
        <v>463.480220378712</v>
      </c>
      <c r="L59" s="2505">
        <v>11.1824598652273</v>
      </c>
      <c r="O59" s="2511">
        <v>45407.58204137732</v>
      </c>
    </row>
    <row r="60">
      <c r="A60" s="2505" t="s">
        <v>649</v>
      </c>
      <c r="B60" s="2505" t="s">
        <v>1616</v>
      </c>
      <c r="C60" s="2505">
        <v>131.0</v>
      </c>
      <c r="D60" s="2505" t="s">
        <v>1548</v>
      </c>
      <c r="E60" s="2505">
        <v>53051.0</v>
      </c>
      <c r="G60" s="2505">
        <v>0.0</v>
      </c>
      <c r="I60" s="2505">
        <v>0.0</v>
      </c>
      <c r="J60" s="2505">
        <v>131.0</v>
      </c>
      <c r="K60" s="2505">
        <v>0.0</v>
      </c>
      <c r="L60" s="2505">
        <v>0.0</v>
      </c>
      <c r="O60" s="2511">
        <v>45407.58204137732</v>
      </c>
    </row>
    <row r="61">
      <c r="A61" s="2505" t="s">
        <v>641</v>
      </c>
      <c r="B61" s="2505" t="s">
        <v>1617</v>
      </c>
      <c r="C61" s="2505">
        <v>93.0</v>
      </c>
      <c r="D61" s="2505" t="s">
        <v>1544</v>
      </c>
      <c r="E61" s="2505">
        <v>164573.0</v>
      </c>
      <c r="G61" s="2505">
        <v>555262.0</v>
      </c>
      <c r="I61" s="2505">
        <v>72.0</v>
      </c>
      <c r="J61" s="2505">
        <v>93.0</v>
      </c>
      <c r="K61" s="2505">
        <v>359.874962396831</v>
      </c>
      <c r="L61" s="2505">
        <v>4.68528081544485</v>
      </c>
      <c r="O61" s="2511">
        <v>45407.58204137732</v>
      </c>
    </row>
    <row r="62">
      <c r="A62" s="2505" t="s">
        <v>570</v>
      </c>
      <c r="B62" s="2505" t="s">
        <v>1618</v>
      </c>
      <c r="C62" s="2505">
        <v>99.0</v>
      </c>
      <c r="D62" s="2505"/>
      <c r="E62" s="2505">
        <v>42751.0</v>
      </c>
      <c r="G62" s="2505">
        <v>363674.0</v>
      </c>
      <c r="I62" s="2505">
        <v>217.0</v>
      </c>
      <c r="J62" s="2505">
        <v>99.0</v>
      </c>
      <c r="K62" s="2505">
        <v>347.183724278664</v>
      </c>
      <c r="L62" s="2505">
        <v>3.9183489997691</v>
      </c>
      <c r="O62" s="2511">
        <v>45407.58204137732</v>
      </c>
    </row>
    <row r="63">
      <c r="A63" s="2505">
        <v>1.27646057E8</v>
      </c>
      <c r="B63" s="2505" t="s">
        <v>1619</v>
      </c>
      <c r="C63" s="2505">
        <v>47.0</v>
      </c>
      <c r="D63" s="2505" t="s">
        <v>1540</v>
      </c>
      <c r="E63" s="2505">
        <v>260776.0</v>
      </c>
      <c r="G63" s="2505">
        <v>2708334.0</v>
      </c>
      <c r="I63" s="2505">
        <v>541.0</v>
      </c>
      <c r="J63" s="2505">
        <v>47.0</v>
      </c>
      <c r="K63" s="2505">
        <v>510.617808241347</v>
      </c>
      <c r="L63" s="2505">
        <v>1.91895961795986</v>
      </c>
      <c r="O63" s="2511">
        <v>45407.58204137732</v>
      </c>
    </row>
    <row r="64">
      <c r="A64" s="2505" t="s">
        <v>487</v>
      </c>
      <c r="B64" s="2505" t="s">
        <v>1620</v>
      </c>
      <c r="C64" s="2505">
        <v>72.0</v>
      </c>
      <c r="D64" s="2505" t="s">
        <v>1544</v>
      </c>
      <c r="E64" s="2505">
        <v>106905.0</v>
      </c>
      <c r="G64" s="2505">
        <v>992623.0</v>
      </c>
      <c r="I64" s="2505">
        <v>417.0</v>
      </c>
      <c r="J64" s="2505">
        <v>72.0</v>
      </c>
      <c r="K64" s="2505">
        <v>428.909644696831</v>
      </c>
      <c r="L64" s="2505">
        <v>2.2238538171042</v>
      </c>
      <c r="O64" s="2511">
        <v>45407.58204137732</v>
      </c>
    </row>
    <row r="65">
      <c r="A65" s="2505" t="s">
        <v>262</v>
      </c>
      <c r="B65" s="2505" t="s">
        <v>1621</v>
      </c>
      <c r="C65" s="2505">
        <v>18.0</v>
      </c>
      <c r="D65" s="2505"/>
      <c r="E65" s="2505">
        <v>285046.0</v>
      </c>
      <c r="G65" s="2505">
        <v>5891016.0</v>
      </c>
      <c r="I65" s="2505">
        <v>404.0</v>
      </c>
      <c r="J65" s="2505">
        <v>18.0</v>
      </c>
      <c r="K65" s="2505">
        <v>662.120877454531</v>
      </c>
      <c r="L65" s="2505">
        <v>5.11248335388272</v>
      </c>
      <c r="O65" s="2511">
        <v>45407.58204137732</v>
      </c>
    </row>
    <row r="66">
      <c r="A66" s="2505" t="s">
        <v>245</v>
      </c>
      <c r="B66" s="2505" t="s">
        <v>1622</v>
      </c>
      <c r="C66" s="2505">
        <v>87.0</v>
      </c>
      <c r="D66" s="2505" t="s">
        <v>1556</v>
      </c>
      <c r="E66" s="2505">
        <v>14855.0</v>
      </c>
      <c r="G66" s="2505">
        <v>75053.0</v>
      </c>
      <c r="I66" s="2505">
        <v>18.0</v>
      </c>
      <c r="J66" s="2505">
        <v>87.0</v>
      </c>
      <c r="K66" s="2505">
        <v>377.928957086264</v>
      </c>
      <c r="L66" s="2505">
        <v>28.0460826737816</v>
      </c>
      <c r="O66" s="2511">
        <v>45407.58204137732</v>
      </c>
    </row>
    <row r="67">
      <c r="A67" s="2505" t="s">
        <v>350</v>
      </c>
      <c r="B67" s="2505" t="s">
        <v>1623</v>
      </c>
      <c r="C67" s="2505">
        <v>37.0</v>
      </c>
      <c r="D67" s="2505"/>
      <c r="E67" s="2505">
        <v>192295.0</v>
      </c>
      <c r="G67" s="2505">
        <v>1448661.0</v>
      </c>
      <c r="I67" s="2505">
        <v>106.0</v>
      </c>
      <c r="J67" s="2505">
        <v>37.0</v>
      </c>
      <c r="K67" s="2505">
        <v>554.651699538366</v>
      </c>
      <c r="L67" s="2505">
        <v>7.10016635627414</v>
      </c>
      <c r="O67" s="2511">
        <v>45407.58204137732</v>
      </c>
    </row>
    <row r="68">
      <c r="A68" s="2505" t="s">
        <v>677</v>
      </c>
      <c r="B68" s="2505" t="s">
        <v>1624</v>
      </c>
      <c r="C68" s="2505">
        <v>66.0</v>
      </c>
      <c r="D68" s="2505" t="s">
        <v>1548</v>
      </c>
      <c r="E68" s="2505">
        <v>35674.0</v>
      </c>
      <c r="G68" s="2505">
        <v>252117.0</v>
      </c>
      <c r="I68" s="2505">
        <v>35.0</v>
      </c>
      <c r="J68" s="2505">
        <v>66.0</v>
      </c>
      <c r="K68" s="2505">
        <v>450.526406695835</v>
      </c>
      <c r="L68" s="2505">
        <v>20.1825190023895</v>
      </c>
      <c r="O68" s="2511">
        <v>45407.58204137732</v>
      </c>
    </row>
    <row r="69">
      <c r="A69" s="2505" t="s">
        <v>1625</v>
      </c>
      <c r="B69" s="2505" t="s">
        <v>1626</v>
      </c>
      <c r="C69" s="2505">
        <v>112.0</v>
      </c>
      <c r="D69" s="2505"/>
      <c r="E69" s="2505">
        <v>7636.0</v>
      </c>
      <c r="G69" s="2505">
        <v>68035.0</v>
      </c>
      <c r="I69" s="2505">
        <v>146.0</v>
      </c>
      <c r="J69" s="2505">
        <v>112.0</v>
      </c>
      <c r="K69" s="2505">
        <v>269.066738881691</v>
      </c>
      <c r="L69" s="2505">
        <v>6.10018524263557</v>
      </c>
      <c r="O69" s="2511">
        <v>45407.58204137732</v>
      </c>
    </row>
    <row r="70">
      <c r="A70" s="2505">
        <v>7.9714172E7</v>
      </c>
      <c r="B70" s="2505" t="s">
        <v>1627</v>
      </c>
      <c r="C70" s="2505">
        <v>38.0</v>
      </c>
      <c r="D70" s="2505" t="s">
        <v>1544</v>
      </c>
      <c r="E70" s="2505">
        <v>576932.0</v>
      </c>
      <c r="G70" s="2505">
        <v>1138938.0</v>
      </c>
      <c r="I70" s="2505">
        <v>12.0</v>
      </c>
      <c r="J70" s="2505">
        <v>38.0</v>
      </c>
      <c r="K70" s="2505">
        <v>550.302518107965</v>
      </c>
      <c r="L70" s="2505">
        <v>16.4452002813885</v>
      </c>
      <c r="O70" s="2511">
        <v>45407.58204137732</v>
      </c>
    </row>
    <row r="71">
      <c r="A71" s="2505" t="s">
        <v>709</v>
      </c>
      <c r="B71" s="2505" t="s">
        <v>1628</v>
      </c>
      <c r="C71" s="2505">
        <v>115.0</v>
      </c>
      <c r="D71" s="2505" t="s">
        <v>1556</v>
      </c>
      <c r="E71" s="2505">
        <v>4816.0</v>
      </c>
      <c r="G71" s="2505">
        <v>16388.0</v>
      </c>
      <c r="I71" s="2505">
        <v>27.0</v>
      </c>
      <c r="J71" s="2505">
        <v>115.0</v>
      </c>
      <c r="K71" s="2505">
        <v>248.543125317867</v>
      </c>
      <c r="L71" s="2505">
        <v>12.6187726187726</v>
      </c>
      <c r="O71" s="2511">
        <v>45407.58204137732</v>
      </c>
    </row>
    <row r="72">
      <c r="A72" s="2505" t="s">
        <v>574</v>
      </c>
      <c r="B72" s="2505" t="s">
        <v>1629</v>
      </c>
      <c r="C72" s="2505">
        <v>124.0</v>
      </c>
      <c r="D72" s="2505" t="s">
        <v>1556</v>
      </c>
      <c r="E72" s="2505">
        <v>14172.0</v>
      </c>
      <c r="G72" s="2505">
        <v>62108.0</v>
      </c>
      <c r="I72" s="2505">
        <v>108.0</v>
      </c>
      <c r="J72" s="2505">
        <v>124.0</v>
      </c>
      <c r="K72" s="2505">
        <v>184.765954926232</v>
      </c>
      <c r="L72" s="2505">
        <v>4.05095853813802</v>
      </c>
      <c r="O72" s="2511">
        <v>45407.58204137732</v>
      </c>
    </row>
    <row r="73">
      <c r="A73" s="2505" t="s">
        <v>174</v>
      </c>
      <c r="B73" s="2505" t="s">
        <v>1630</v>
      </c>
      <c r="C73" s="2505">
        <v>10.0</v>
      </c>
      <c r="D73" s="2505" t="s">
        <v>1538</v>
      </c>
      <c r="E73" s="2505">
        <v>15427.0</v>
      </c>
      <c r="G73" s="2505">
        <v>1873881.0</v>
      </c>
      <c r="I73" s="2505">
        <v>334.0</v>
      </c>
      <c r="J73" s="2505">
        <v>10.0</v>
      </c>
      <c r="K73" s="2505">
        <v>781.937971729835</v>
      </c>
      <c r="L73" s="2505">
        <v>36.2922708822603</v>
      </c>
      <c r="O73" s="2511">
        <v>45407.58204137732</v>
      </c>
    </row>
    <row r="74">
      <c r="A74" s="2505" t="s">
        <v>456</v>
      </c>
      <c r="B74" s="2505" t="s">
        <v>1631</v>
      </c>
      <c r="C74" s="2505">
        <v>53.0</v>
      </c>
      <c r="D74" s="2505" t="s">
        <v>1538</v>
      </c>
      <c r="E74" s="2505">
        <v>23694.0</v>
      </c>
      <c r="G74" s="2505">
        <v>374836.0</v>
      </c>
      <c r="I74" s="2505">
        <v>132.0</v>
      </c>
      <c r="J74" s="2505">
        <v>53.0</v>
      </c>
      <c r="K74" s="2505">
        <v>481.658110649507</v>
      </c>
      <c r="L74" s="2505">
        <v>11.976157339069</v>
      </c>
      <c r="O74" s="2511">
        <v>45407.58204137732</v>
      </c>
    </row>
    <row r="75">
      <c r="A75" s="2505">
        <v>7.3713255E8</v>
      </c>
      <c r="B75" s="2505" t="s">
        <v>1632</v>
      </c>
      <c r="C75" s="2505">
        <v>95.0</v>
      </c>
      <c r="D75" s="2505" t="s">
        <v>1544</v>
      </c>
      <c r="E75" s="2505">
        <v>110715.0</v>
      </c>
      <c r="G75" s="2505">
        <v>470811.0</v>
      </c>
      <c r="I75" s="2505">
        <v>95.0</v>
      </c>
      <c r="J75" s="2505">
        <v>95.0</v>
      </c>
      <c r="K75" s="2505">
        <v>356.254854393155</v>
      </c>
      <c r="L75" s="2505">
        <v>4.47433282157209</v>
      </c>
      <c r="O75" s="2511">
        <v>45407.58204137732</v>
      </c>
    </row>
    <row r="76">
      <c r="A76" s="2505" t="s">
        <v>506</v>
      </c>
      <c r="B76" s="2505" t="s">
        <v>1633</v>
      </c>
      <c r="C76" s="2505">
        <v>89.0</v>
      </c>
      <c r="D76" s="2505" t="s">
        <v>1548</v>
      </c>
      <c r="E76" s="2505">
        <v>72745.0</v>
      </c>
      <c r="G76" s="2505">
        <v>320004.0</v>
      </c>
      <c r="I76" s="2505">
        <v>61.0</v>
      </c>
      <c r="J76" s="2505">
        <v>89.0</v>
      </c>
      <c r="K76" s="2505">
        <v>374.671908228621</v>
      </c>
      <c r="L76" s="2505">
        <v>7.1950284773419</v>
      </c>
      <c r="O76" s="2511">
        <v>45407.58204137732</v>
      </c>
    </row>
    <row r="77">
      <c r="A77" s="2505" t="s">
        <v>1634</v>
      </c>
      <c r="B77" s="2505" t="s">
        <v>1635</v>
      </c>
      <c r="C77" s="2505">
        <v>54.0</v>
      </c>
      <c r="D77" s="2505" t="s">
        <v>1540</v>
      </c>
      <c r="E77" s="2505">
        <v>28502.0</v>
      </c>
      <c r="G77" s="2505">
        <v>456065.0</v>
      </c>
      <c r="I77" s="2505">
        <v>168.0</v>
      </c>
      <c r="J77" s="2505">
        <v>54.0</v>
      </c>
      <c r="K77" s="2505">
        <v>478.447910975136</v>
      </c>
      <c r="L77" s="2505">
        <v>9.50083162092751</v>
      </c>
      <c r="O77" s="2511">
        <v>45407.58204137732</v>
      </c>
    </row>
    <row r="78">
      <c r="A78" s="2505" t="s">
        <v>747</v>
      </c>
      <c r="B78" s="2505" t="s">
        <v>1636</v>
      </c>
      <c r="C78" s="2505">
        <v>22.0</v>
      </c>
      <c r="D78" s="2505" t="s">
        <v>1540</v>
      </c>
      <c r="E78" s="2505">
        <v>237621.0</v>
      </c>
      <c r="G78" s="2505">
        <v>4689717.0</v>
      </c>
      <c r="I78" s="2505">
        <v>393.0</v>
      </c>
      <c r="J78" s="2505">
        <v>22.0</v>
      </c>
      <c r="K78" s="2505">
        <v>643.106870436453</v>
      </c>
      <c r="L78" s="2505">
        <v>5.01292691670324</v>
      </c>
      <c r="O78" s="2511">
        <v>45407.58204137732</v>
      </c>
    </row>
    <row r="79">
      <c r="A79" s="2505" t="s">
        <v>1637</v>
      </c>
      <c r="B79" s="2505" t="s">
        <v>1638</v>
      </c>
      <c r="C79" s="2505">
        <v>79.0</v>
      </c>
      <c r="D79" s="2505"/>
      <c r="E79" s="2505">
        <v>16245.0</v>
      </c>
      <c r="G79" s="2505">
        <v>235545.0</v>
      </c>
      <c r="I79" s="2505">
        <v>150.0</v>
      </c>
      <c r="J79" s="2505">
        <v>79.0</v>
      </c>
      <c r="K79" s="2505">
        <v>408.606297435905</v>
      </c>
      <c r="L79" s="2505">
        <v>9.66397932180441</v>
      </c>
      <c r="O79" s="2511">
        <v>45407.58204137732</v>
      </c>
    </row>
    <row r="80">
      <c r="A80" s="2505" t="s">
        <v>313</v>
      </c>
      <c r="B80" s="2505" t="s">
        <v>1639</v>
      </c>
      <c r="C80" s="2505">
        <v>8.0</v>
      </c>
      <c r="D80" s="2505" t="s">
        <v>1606</v>
      </c>
      <c r="E80" s="2505">
        <v>24254.0</v>
      </c>
      <c r="G80" s="2505">
        <v>2383480.0</v>
      </c>
      <c r="I80" s="2505">
        <v>103.0</v>
      </c>
      <c r="J80" s="2505">
        <v>8.0</v>
      </c>
      <c r="K80" s="2505">
        <v>812.890081237723</v>
      </c>
      <c r="L80" s="2505">
        <v>95.1934778241468</v>
      </c>
      <c r="O80" s="2511">
        <v>45407.58204137732</v>
      </c>
    </row>
    <row r="81">
      <c r="A81" s="2505" t="s">
        <v>734</v>
      </c>
      <c r="B81" s="2505" t="s">
        <v>1640</v>
      </c>
      <c r="C81" s="2505">
        <v>123.0</v>
      </c>
      <c r="D81" s="2505" t="s">
        <v>1556</v>
      </c>
      <c r="E81" s="2505">
        <v>16917.0</v>
      </c>
      <c r="G81" s="2505">
        <v>44349.0</v>
      </c>
      <c r="I81" s="2505">
        <v>47.0</v>
      </c>
      <c r="J81" s="2505">
        <v>123.0</v>
      </c>
      <c r="K81" s="2505">
        <v>185.721906511215</v>
      </c>
      <c r="L81" s="2505">
        <v>5.56168657715932</v>
      </c>
      <c r="O81" s="2511">
        <v>45407.58204137732</v>
      </c>
    </row>
    <row r="82">
      <c r="A82" s="2505" t="s">
        <v>142</v>
      </c>
      <c r="B82" s="2505" t="s">
        <v>1641</v>
      </c>
      <c r="C82" s="2505">
        <v>12.0</v>
      </c>
      <c r="D82" s="2505" t="s">
        <v>1540</v>
      </c>
      <c r="E82" s="2505">
        <v>111779.0</v>
      </c>
      <c r="G82" s="2505">
        <v>5925988.0</v>
      </c>
      <c r="I82" s="2505">
        <v>460.0</v>
      </c>
      <c r="J82" s="2505">
        <v>12.0</v>
      </c>
      <c r="K82" s="2505">
        <v>764.284777397065</v>
      </c>
      <c r="L82" s="2505">
        <v>11.4896877613831</v>
      </c>
      <c r="O82" s="2511">
        <v>45407.58204137732</v>
      </c>
    </row>
    <row r="83">
      <c r="A83" s="2505">
        <v>7184612.0</v>
      </c>
      <c r="B83" s="2505" t="s">
        <v>1642</v>
      </c>
      <c r="C83" s="2505">
        <v>92.0</v>
      </c>
      <c r="D83" s="2505" t="s">
        <v>1540</v>
      </c>
      <c r="E83" s="2505">
        <v>145378.0</v>
      </c>
      <c r="G83" s="2505">
        <v>600820.0</v>
      </c>
      <c r="I83" s="2505">
        <v>116.0</v>
      </c>
      <c r="J83" s="2505">
        <v>92.0</v>
      </c>
      <c r="K83" s="2505">
        <v>360.059486997744</v>
      </c>
      <c r="L83" s="2505">
        <v>3.55939055404264</v>
      </c>
      <c r="O83" s="2511">
        <v>45407.58204137732</v>
      </c>
    </row>
    <row r="84">
      <c r="A84" s="2505" t="s">
        <v>1643</v>
      </c>
      <c r="B84" s="2505" t="s">
        <v>1644</v>
      </c>
      <c r="C84" s="2505">
        <v>26.0</v>
      </c>
      <c r="D84" s="2505"/>
      <c r="E84" s="2505">
        <v>20385.0</v>
      </c>
      <c r="G84" s="2505">
        <v>679786.0</v>
      </c>
      <c r="I84" s="2505">
        <v>174.0</v>
      </c>
      <c r="J84" s="2505">
        <v>26.0</v>
      </c>
      <c r="K84" s="2505">
        <v>614.155697319064</v>
      </c>
      <c r="L84" s="2505">
        <v>19.169853248057</v>
      </c>
      <c r="O84" s="2511">
        <v>45407.58204137732</v>
      </c>
    </row>
    <row r="85">
      <c r="A85" s="2505" t="s">
        <v>479</v>
      </c>
      <c r="B85" s="2505" t="s">
        <v>1645</v>
      </c>
      <c r="C85" s="2505">
        <v>27.0</v>
      </c>
      <c r="D85" s="2505" t="s">
        <v>1548</v>
      </c>
      <c r="E85" s="2505">
        <v>142172.0</v>
      </c>
      <c r="G85" s="2505">
        <v>776045.0</v>
      </c>
      <c r="I85" s="2505">
        <v>19.0</v>
      </c>
      <c r="J85" s="2505">
        <v>27.0</v>
      </c>
      <c r="K85" s="2505">
        <v>598.099122680676</v>
      </c>
      <c r="L85" s="2505">
        <v>28.7224506231966</v>
      </c>
      <c r="O85" s="2511">
        <v>45407.58204137732</v>
      </c>
    </row>
    <row r="86">
      <c r="A86" s="2505" t="s">
        <v>625</v>
      </c>
      <c r="B86" s="2505" t="s">
        <v>1646</v>
      </c>
      <c r="C86" s="2505">
        <v>127.0</v>
      </c>
      <c r="D86" s="2505" t="s">
        <v>1540</v>
      </c>
      <c r="E86" s="2505">
        <v>305694.0</v>
      </c>
      <c r="G86" s="2505">
        <v>153801.0</v>
      </c>
      <c r="I86" s="2505">
        <v>34.0</v>
      </c>
      <c r="J86" s="2505">
        <v>127.0</v>
      </c>
      <c r="K86" s="2505">
        <v>147.703149033823</v>
      </c>
      <c r="L86" s="2505">
        <v>1.47888648456544</v>
      </c>
      <c r="O86" s="2511">
        <v>45407.58204137732</v>
      </c>
    </row>
    <row r="87">
      <c r="A87" s="2505" t="s">
        <v>1647</v>
      </c>
      <c r="B87" s="2505" t="s">
        <v>1648</v>
      </c>
      <c r="C87" s="2505">
        <v>68.0</v>
      </c>
      <c r="D87" s="2505"/>
      <c r="E87" s="2505">
        <v>180043.0</v>
      </c>
      <c r="G87" s="2505">
        <v>1081375.0</v>
      </c>
      <c r="I87" s="2505">
        <v>158.0</v>
      </c>
      <c r="J87" s="2505">
        <v>68.0</v>
      </c>
      <c r="K87" s="2505">
        <v>448.784214429551</v>
      </c>
      <c r="L87" s="2505">
        <v>3.7989473574011</v>
      </c>
      <c r="O87" s="2511">
        <v>45407.58204137732</v>
      </c>
    </row>
    <row r="88">
      <c r="A88" s="2505" t="s">
        <v>645</v>
      </c>
      <c r="B88" s="2505" t="s">
        <v>1649</v>
      </c>
      <c r="C88" s="2505">
        <v>102.0</v>
      </c>
      <c r="D88" s="2505" t="s">
        <v>1556</v>
      </c>
      <c r="E88" s="2505">
        <v>19093.0</v>
      </c>
      <c r="G88" s="2505">
        <v>67584.0</v>
      </c>
      <c r="I88" s="2505">
        <v>16.0</v>
      </c>
      <c r="J88" s="2505">
        <v>102.0</v>
      </c>
      <c r="K88" s="2505">
        <v>333.672777191166</v>
      </c>
      <c r="L88" s="2505">
        <v>22.1024540840353</v>
      </c>
      <c r="O88" s="2511">
        <v>45407.58204137732</v>
      </c>
    </row>
    <row r="89">
      <c r="A89" s="2505" t="s">
        <v>1650</v>
      </c>
      <c r="B89" s="2505" t="s">
        <v>1651</v>
      </c>
      <c r="C89" s="2505">
        <v>67.0</v>
      </c>
      <c r="D89" s="2505"/>
      <c r="E89" s="2505">
        <v>6225.0</v>
      </c>
      <c r="G89" s="2505">
        <v>166202.0</v>
      </c>
      <c r="I89" s="2505">
        <v>146.0</v>
      </c>
      <c r="J89" s="2505">
        <v>67.0</v>
      </c>
      <c r="K89" s="2505">
        <v>449.606278652366</v>
      </c>
      <c r="L89" s="2505">
        <v>18.281192596976</v>
      </c>
      <c r="O89" s="2511">
        <v>45407.58204137732</v>
      </c>
    </row>
    <row r="90">
      <c r="A90" s="2505">
        <v>1.4253911E7</v>
      </c>
      <c r="B90" s="2505" t="s">
        <v>1652</v>
      </c>
      <c r="C90" s="2505">
        <v>121.0</v>
      </c>
      <c r="D90" s="2505"/>
      <c r="E90" s="2505">
        <v>52493.0</v>
      </c>
      <c r="G90" s="2505">
        <v>114287.0</v>
      </c>
      <c r="I90" s="2505">
        <v>42.0</v>
      </c>
      <c r="J90" s="2505">
        <v>121.0</v>
      </c>
      <c r="K90" s="2505">
        <v>212.775749721582</v>
      </c>
      <c r="L90" s="2505">
        <v>5.18377507023612</v>
      </c>
      <c r="O90" s="2511">
        <v>45407.58204137732</v>
      </c>
    </row>
    <row r="91">
      <c r="A91" s="2505" t="s">
        <v>464</v>
      </c>
      <c r="B91" s="2505" t="s">
        <v>1653</v>
      </c>
      <c r="C91" s="2505">
        <v>84.0</v>
      </c>
      <c r="D91" s="2505" t="s">
        <v>1544</v>
      </c>
      <c r="E91" s="2505">
        <v>32677.0</v>
      </c>
      <c r="G91" s="2505">
        <v>185450.0</v>
      </c>
      <c r="I91" s="2505">
        <v>32.0</v>
      </c>
      <c r="J91" s="2505">
        <v>84.0</v>
      </c>
      <c r="K91" s="2505">
        <v>395.754167043545</v>
      </c>
      <c r="L91" s="2505">
        <v>17.7102114720533</v>
      </c>
      <c r="O91" s="2511">
        <v>45407.58204137732</v>
      </c>
    </row>
    <row r="92">
      <c r="A92" s="2505" t="s">
        <v>119</v>
      </c>
      <c r="B92" s="2505" t="s">
        <v>1654</v>
      </c>
      <c r="C92" s="2505">
        <v>125.0</v>
      </c>
      <c r="D92" s="2505" t="s">
        <v>1544</v>
      </c>
      <c r="E92" s="2505">
        <v>46022.0</v>
      </c>
      <c r="G92" s="2505">
        <v>125024.0</v>
      </c>
      <c r="I92" s="2505">
        <v>92.0</v>
      </c>
      <c r="J92" s="2505">
        <v>125.0</v>
      </c>
      <c r="K92" s="2505">
        <v>173.168912679418</v>
      </c>
      <c r="L92" s="2505">
        <v>2.93124937283305</v>
      </c>
      <c r="O92" s="2511">
        <v>45407.58204137732</v>
      </c>
    </row>
    <row r="93">
      <c r="A93" s="2505">
        <v>6.24791024E8</v>
      </c>
      <c r="B93" s="2505" t="s">
        <v>1655</v>
      </c>
      <c r="C93" s="2505">
        <v>101.0</v>
      </c>
      <c r="D93" s="2505" t="s">
        <v>1548</v>
      </c>
      <c r="E93" s="2505">
        <v>41147.0</v>
      </c>
      <c r="G93" s="2505">
        <v>344042.0</v>
      </c>
      <c r="I93" s="2505">
        <v>230.0</v>
      </c>
      <c r="J93" s="2505">
        <v>101.0</v>
      </c>
      <c r="K93" s="2505">
        <v>334.077021448211</v>
      </c>
      <c r="L93" s="2505">
        <v>3.63490178511055</v>
      </c>
      <c r="O93" s="2511">
        <v>45407.58204137732</v>
      </c>
    </row>
    <row r="94">
      <c r="A94" s="2505" t="s">
        <v>693</v>
      </c>
      <c r="B94" s="2505" t="s">
        <v>1656</v>
      </c>
      <c r="C94" s="2505">
        <v>33.0</v>
      </c>
      <c r="D94" s="2505" t="s">
        <v>1548</v>
      </c>
      <c r="E94" s="2505">
        <v>69472.0</v>
      </c>
      <c r="G94" s="2505">
        <v>1126674.0</v>
      </c>
      <c r="I94" s="2505">
        <v>212.0</v>
      </c>
      <c r="J94" s="2505">
        <v>33.0</v>
      </c>
      <c r="K94" s="2505">
        <v>565.842513404058</v>
      </c>
      <c r="L94" s="2505">
        <v>7.63336301743701</v>
      </c>
      <c r="O94" s="2511">
        <v>45407.58204137732</v>
      </c>
    </row>
    <row r="95">
      <c r="A95" s="2505">
        <v>6.1853962E8</v>
      </c>
      <c r="B95" s="2505" t="s">
        <v>1657</v>
      </c>
      <c r="C95" s="2505">
        <v>46.0</v>
      </c>
      <c r="D95" s="2505"/>
      <c r="E95" s="2505">
        <v>299697.0</v>
      </c>
      <c r="G95" s="2505">
        <v>1368211.0</v>
      </c>
      <c r="I95" s="2505">
        <v>75.0</v>
      </c>
      <c r="J95" s="2505">
        <v>46.0</v>
      </c>
      <c r="K95" s="2505">
        <v>511.185259996581</v>
      </c>
      <c r="L95" s="2505">
        <v>6.08404063850341</v>
      </c>
      <c r="O95" s="2511">
        <v>45407.58204137732</v>
      </c>
    </row>
    <row r="96">
      <c r="A96" s="2505" t="s">
        <v>669</v>
      </c>
      <c r="B96" s="2505" t="s">
        <v>1658</v>
      </c>
      <c r="C96" s="2505">
        <v>74.0</v>
      </c>
      <c r="D96" s="2505" t="s">
        <v>1542</v>
      </c>
      <c r="E96" s="2505">
        <v>8769.0</v>
      </c>
      <c r="G96" s="2505">
        <v>176873.0</v>
      </c>
      <c r="I96" s="2505">
        <v>156.0</v>
      </c>
      <c r="J96" s="2505">
        <v>74.0</v>
      </c>
      <c r="K96" s="2505">
        <v>422.303255193026</v>
      </c>
      <c r="L96" s="2505">
        <v>12.9281788147238</v>
      </c>
      <c r="O96" s="2511">
        <v>45407.58204137732</v>
      </c>
    </row>
    <row r="97">
      <c r="A97" s="2505" t="s">
        <v>610</v>
      </c>
      <c r="B97" s="2505" t="s">
        <v>1659</v>
      </c>
      <c r="C97" s="2505">
        <v>58.0</v>
      </c>
      <c r="D97" s="2505" t="s">
        <v>1556</v>
      </c>
      <c r="E97" s="2505">
        <v>8947.0</v>
      </c>
      <c r="G97" s="2505">
        <v>188410.0</v>
      </c>
      <c r="I97" s="2505">
        <v>104.0</v>
      </c>
      <c r="J97" s="2505">
        <v>58.0</v>
      </c>
      <c r="K97" s="2505">
        <v>467.189308931134</v>
      </c>
      <c r="L97" s="2505">
        <v>20.2485147578474</v>
      </c>
      <c r="O97" s="2511">
        <v>45407.58204137732</v>
      </c>
    </row>
    <row r="98">
      <c r="A98" s="2505" t="s">
        <v>441</v>
      </c>
      <c r="B98" s="2505" t="s">
        <v>1660</v>
      </c>
      <c r="C98" s="2505">
        <v>75.0</v>
      </c>
      <c r="D98" s="2505" t="s">
        <v>1538</v>
      </c>
      <c r="E98" s="2505">
        <v>15148.0</v>
      </c>
      <c r="G98" s="2505">
        <v>233829.0</v>
      </c>
      <c r="I98" s="2505">
        <v>133.0</v>
      </c>
      <c r="J98" s="2505">
        <v>75.0</v>
      </c>
      <c r="K98" s="2505">
        <v>422.228315590572</v>
      </c>
      <c r="L98" s="2505">
        <v>11.5909334253354</v>
      </c>
      <c r="O98" s="2511">
        <v>45407.58204137732</v>
      </c>
    </row>
    <row r="99">
      <c r="A99" s="2505">
        <v>5.7584739E7</v>
      </c>
      <c r="B99" s="2505" t="s">
        <v>1661</v>
      </c>
      <c r="C99" s="2505">
        <v>85.0</v>
      </c>
      <c r="D99" s="2505" t="s">
        <v>1538</v>
      </c>
      <c r="E99" s="2505">
        <v>12446.0</v>
      </c>
      <c r="G99" s="2505">
        <v>138375.0</v>
      </c>
      <c r="I99" s="2505">
        <v>79.0</v>
      </c>
      <c r="J99" s="2505">
        <v>85.0</v>
      </c>
      <c r="K99" s="2505">
        <v>389.537419362168</v>
      </c>
      <c r="L99" s="2505">
        <v>14.072324885362</v>
      </c>
      <c r="O99" s="2511">
        <v>45407.58204137732</v>
      </c>
    </row>
    <row r="100">
      <c r="A100" s="2505" t="s">
        <v>751</v>
      </c>
      <c r="B100" s="2505" t="s">
        <v>1662</v>
      </c>
      <c r="C100" s="2505">
        <v>29.0</v>
      </c>
      <c r="D100" s="2505" t="s">
        <v>1540</v>
      </c>
      <c r="E100" s="2505">
        <v>159393.0</v>
      </c>
      <c r="G100" s="2505">
        <v>3559663.0</v>
      </c>
      <c r="I100" s="2505">
        <v>687.0</v>
      </c>
      <c r="J100" s="2505">
        <v>29.0</v>
      </c>
      <c r="K100" s="2505">
        <v>590.696457667537</v>
      </c>
      <c r="L100" s="2505">
        <v>3.24561368717336</v>
      </c>
      <c r="O100" s="2511">
        <v>45407.58204137732</v>
      </c>
    </row>
    <row r="101">
      <c r="A101" s="2505" t="s">
        <v>1663</v>
      </c>
      <c r="B101" s="2505" t="s">
        <v>1664</v>
      </c>
      <c r="C101" s="2505">
        <v>25.0</v>
      </c>
      <c r="D101" s="2505"/>
      <c r="E101" s="2505">
        <v>14263.0</v>
      </c>
      <c r="G101" s="2505">
        <v>858211.0</v>
      </c>
      <c r="I101" s="2505">
        <v>460.0</v>
      </c>
      <c r="J101" s="2505">
        <v>25.0</v>
      </c>
      <c r="K101" s="2505">
        <v>623.589141660785</v>
      </c>
      <c r="L101" s="2505">
        <v>13.0403025578844</v>
      </c>
      <c r="O101" s="2511">
        <v>45407.58204137732</v>
      </c>
    </row>
    <row r="102">
      <c r="A102" s="2505" t="s">
        <v>437</v>
      </c>
      <c r="B102" s="2505" t="s">
        <v>1665</v>
      </c>
      <c r="C102" s="2505">
        <v>97.0</v>
      </c>
      <c r="D102" s="2505"/>
      <c r="E102" s="2505">
        <v>92347.0</v>
      </c>
      <c r="G102" s="2505">
        <v>344923.0</v>
      </c>
      <c r="I102" s="2505">
        <v>65.0</v>
      </c>
      <c r="J102" s="2505">
        <v>97.0</v>
      </c>
      <c r="K102" s="2505">
        <v>351.118472514443</v>
      </c>
      <c r="L102" s="2505">
        <v>5.72087033033376</v>
      </c>
      <c r="O102" s="2511">
        <v>45407.58204137732</v>
      </c>
    </row>
    <row r="103">
      <c r="A103" s="2505">
        <v>4.705209135E9</v>
      </c>
      <c r="B103" s="2505" t="s">
        <v>1666</v>
      </c>
      <c r="C103" s="2505">
        <v>19.0</v>
      </c>
      <c r="D103" s="2505"/>
      <c r="E103" s="2505">
        <v>39041.0</v>
      </c>
      <c r="G103" s="2505">
        <v>1362448.0</v>
      </c>
      <c r="I103" s="2505">
        <v>239.0</v>
      </c>
      <c r="J103" s="2505">
        <v>19.0</v>
      </c>
      <c r="K103" s="2505">
        <v>661.691640113587</v>
      </c>
      <c r="L103" s="2505">
        <v>14.591530784432</v>
      </c>
      <c r="O103" s="2511">
        <v>45407.58204137732</v>
      </c>
    </row>
    <row r="104">
      <c r="A104" s="2505">
        <v>4.67535591E8</v>
      </c>
      <c r="B104" s="2505" t="s">
        <v>1667</v>
      </c>
      <c r="C104" s="2505">
        <v>106.0</v>
      </c>
      <c r="D104" s="2505" t="s">
        <v>1544</v>
      </c>
      <c r="E104" s="2505">
        <v>146630.0</v>
      </c>
      <c r="G104" s="2505">
        <v>503212.0</v>
      </c>
      <c r="I104" s="2505">
        <v>96.0</v>
      </c>
      <c r="J104" s="2505">
        <v>106.0</v>
      </c>
      <c r="K104" s="2505">
        <v>323.10760874464</v>
      </c>
      <c r="L104" s="2505">
        <v>3.57389200626353</v>
      </c>
      <c r="O104" s="2511">
        <v>45407.58204137732</v>
      </c>
    </row>
    <row r="105">
      <c r="A105" s="2505" t="s">
        <v>392</v>
      </c>
      <c r="B105" s="2505" t="s">
        <v>1668</v>
      </c>
      <c r="C105" s="2505">
        <v>103.0</v>
      </c>
      <c r="D105" s="2505" t="s">
        <v>1556</v>
      </c>
      <c r="E105" s="2505">
        <v>17094.0</v>
      </c>
      <c r="G105" s="2505">
        <v>258848.0</v>
      </c>
      <c r="I105" s="2505">
        <v>365.0</v>
      </c>
      <c r="J105" s="2505">
        <v>103.0</v>
      </c>
      <c r="K105" s="2505">
        <v>332.324875212807</v>
      </c>
      <c r="L105" s="2505">
        <v>4.12909812366652</v>
      </c>
      <c r="O105" s="2511">
        <v>45407.58204137732</v>
      </c>
    </row>
    <row r="106">
      <c r="A106" s="2505" t="s">
        <v>633</v>
      </c>
      <c r="B106" s="2505" t="s">
        <v>1669</v>
      </c>
      <c r="C106" s="2505">
        <v>42.0</v>
      </c>
      <c r="D106" s="2505"/>
      <c r="E106" s="2505">
        <v>23988.0</v>
      </c>
      <c r="G106" s="2505">
        <v>442899.0</v>
      </c>
      <c r="I106" s="2505">
        <v>107.0</v>
      </c>
      <c r="J106" s="2505">
        <v>42.0</v>
      </c>
      <c r="K106" s="2505">
        <v>532.814256162515</v>
      </c>
      <c r="L106" s="2505">
        <v>17.2533157878129</v>
      </c>
      <c r="O106" s="2511">
        <v>45407.58204137732</v>
      </c>
    </row>
    <row r="107">
      <c r="A107" s="2505" t="s">
        <v>385</v>
      </c>
      <c r="B107" s="2505" t="s">
        <v>1670</v>
      </c>
      <c r="C107" s="2505">
        <v>21.0</v>
      </c>
      <c r="D107" s="2505"/>
      <c r="E107" s="2505">
        <v>34039.0</v>
      </c>
      <c r="G107" s="2505">
        <v>677113.0</v>
      </c>
      <c r="I107" s="2505">
        <v>54.0</v>
      </c>
      <c r="J107" s="2505">
        <v>21.0</v>
      </c>
      <c r="K107" s="2505">
        <v>653.292067428292</v>
      </c>
      <c r="L107" s="2505">
        <v>36.8180686191667</v>
      </c>
      <c r="O107" s="2511">
        <v>45407.58204137732</v>
      </c>
    </row>
    <row r="108">
      <c r="A108" s="2505" t="s">
        <v>396</v>
      </c>
      <c r="B108" s="2505" t="s">
        <v>1671</v>
      </c>
      <c r="C108" s="2505">
        <v>105.0</v>
      </c>
      <c r="D108" s="2505" t="s">
        <v>1540</v>
      </c>
      <c r="E108" s="2505">
        <v>43172.0</v>
      </c>
      <c r="G108" s="2505">
        <v>193483.0</v>
      </c>
      <c r="I108" s="2505">
        <v>62.0</v>
      </c>
      <c r="J108" s="2505">
        <v>105.0</v>
      </c>
      <c r="K108" s="2505">
        <v>324.545978663345</v>
      </c>
      <c r="L108" s="2505">
        <v>7.22566752734978</v>
      </c>
      <c r="O108" s="2511">
        <v>45407.58204137732</v>
      </c>
    </row>
    <row r="109">
      <c r="A109" s="2505">
        <v>4.08488225E8</v>
      </c>
      <c r="B109" s="2505" t="s">
        <v>1672</v>
      </c>
      <c r="C109" s="2505">
        <v>94.0</v>
      </c>
      <c r="D109" s="2505" t="s">
        <v>1606</v>
      </c>
      <c r="E109" s="2505">
        <v>8809.0</v>
      </c>
      <c r="G109" s="2505">
        <v>56558.0</v>
      </c>
      <c r="I109" s="2505">
        <v>29.0</v>
      </c>
      <c r="J109" s="2505">
        <v>94.0</v>
      </c>
      <c r="K109" s="2505">
        <v>359.339328700956</v>
      </c>
      <c r="L109" s="2505">
        <v>22.1446106741111</v>
      </c>
      <c r="O109" s="2511">
        <v>45407.58204137732</v>
      </c>
    </row>
    <row r="110">
      <c r="A110" s="2505">
        <v>3.63495286E8</v>
      </c>
      <c r="B110" s="2505" t="s">
        <v>1673</v>
      </c>
      <c r="C110" s="2505">
        <v>111.0</v>
      </c>
      <c r="D110" s="2505"/>
      <c r="E110" s="2505">
        <v>29763.0</v>
      </c>
      <c r="G110" s="2505">
        <v>235203.0</v>
      </c>
      <c r="I110" s="2505">
        <v>256.0</v>
      </c>
      <c r="J110" s="2505">
        <v>111.0</v>
      </c>
      <c r="K110" s="2505">
        <v>274.888591923854</v>
      </c>
      <c r="L110" s="2505">
        <v>3.08506000050367</v>
      </c>
      <c r="O110" s="2511">
        <v>45407.58204137732</v>
      </c>
    </row>
    <row r="111">
      <c r="A111" s="2505" t="s">
        <v>1674</v>
      </c>
      <c r="B111" s="2505" t="s">
        <v>1675</v>
      </c>
      <c r="C111" s="2505">
        <v>118.0</v>
      </c>
      <c r="D111" s="2505" t="s">
        <v>1548</v>
      </c>
      <c r="E111" s="2505">
        <v>36366.0</v>
      </c>
      <c r="G111" s="2505">
        <v>117479.0</v>
      </c>
      <c r="I111" s="2505">
        <v>62.0</v>
      </c>
      <c r="J111" s="2505">
        <v>118.0</v>
      </c>
      <c r="K111" s="2505">
        <v>226.046765564349</v>
      </c>
      <c r="L111" s="2505">
        <v>5.21056670052292</v>
      </c>
      <c r="O111" s="2511">
        <v>45407.58204137732</v>
      </c>
    </row>
    <row r="112">
      <c r="A112" s="2505">
        <v>3.369243892E9</v>
      </c>
      <c r="B112" s="2505" t="s">
        <v>1676</v>
      </c>
      <c r="C112" s="2505">
        <v>56.0</v>
      </c>
      <c r="D112" s="2505"/>
      <c r="E112" s="2505">
        <v>358700.0</v>
      </c>
      <c r="G112" s="2505">
        <v>2182348.0</v>
      </c>
      <c r="I112" s="2505">
        <v>392.0</v>
      </c>
      <c r="J112" s="2505">
        <v>56.0</v>
      </c>
      <c r="K112" s="2505">
        <v>467.618814112282</v>
      </c>
      <c r="L112" s="2505">
        <v>1.55111036106138</v>
      </c>
      <c r="O112" s="2511">
        <v>45407.58204137732</v>
      </c>
    </row>
    <row r="113">
      <c r="A113" s="2505" t="s">
        <v>483</v>
      </c>
      <c r="B113" s="2505" t="s">
        <v>1677</v>
      </c>
      <c r="C113" s="2505">
        <v>51.0</v>
      </c>
      <c r="D113" s="2505" t="s">
        <v>1538</v>
      </c>
      <c r="E113" s="2505">
        <v>12940.0</v>
      </c>
      <c r="G113" s="2505">
        <v>514523.0</v>
      </c>
      <c r="I113" s="2505">
        <v>680.0</v>
      </c>
      <c r="J113" s="2505">
        <v>51.0</v>
      </c>
      <c r="K113" s="2505">
        <v>486.067769834125</v>
      </c>
      <c r="L113" s="2505">
        <v>5.84557687413655</v>
      </c>
      <c r="O113" s="2511">
        <v>45407.58204137732</v>
      </c>
    </row>
    <row r="114">
      <c r="A114" s="2505" t="s">
        <v>697</v>
      </c>
      <c r="B114" s="2505" t="s">
        <v>1678</v>
      </c>
      <c r="C114" s="2505">
        <v>36.0</v>
      </c>
      <c r="D114" s="2505"/>
      <c r="E114" s="2505">
        <v>83484.0</v>
      </c>
      <c r="G114" s="2505">
        <v>762546.0</v>
      </c>
      <c r="I114" s="2505">
        <v>69.0</v>
      </c>
      <c r="J114" s="2505">
        <v>36.0</v>
      </c>
      <c r="K114" s="2505">
        <v>559.352390627401</v>
      </c>
      <c r="L114" s="2505">
        <v>13.2302873236856</v>
      </c>
      <c r="O114" s="2511">
        <v>45407.58204137732</v>
      </c>
    </row>
    <row r="115">
      <c r="A115" s="2505" t="s">
        <v>194</v>
      </c>
      <c r="B115" s="2505" t="s">
        <v>1679</v>
      </c>
      <c r="C115" s="2505">
        <v>6.0</v>
      </c>
      <c r="D115" s="2505" t="s">
        <v>1606</v>
      </c>
      <c r="E115" s="2505">
        <v>20733.0</v>
      </c>
      <c r="G115" s="2505">
        <v>2730499.0</v>
      </c>
      <c r="I115" s="2505">
        <v>46.0</v>
      </c>
      <c r="J115" s="2505">
        <v>6.0</v>
      </c>
      <c r="K115" s="2505">
        <v>830.324604866252</v>
      </c>
      <c r="L115" s="2505">
        <v>285.886788580857</v>
      </c>
      <c r="O115" s="2511">
        <v>45407.58204137732</v>
      </c>
    </row>
    <row r="116">
      <c r="A116" s="2505">
        <v>3.159122144E9</v>
      </c>
      <c r="B116" s="2505" t="s">
        <v>1680</v>
      </c>
      <c r="C116" s="2505">
        <v>117.0</v>
      </c>
      <c r="D116" s="2505" t="s">
        <v>1548</v>
      </c>
      <c r="E116" s="2505">
        <v>53397.0</v>
      </c>
      <c r="G116" s="2505">
        <v>219076.0</v>
      </c>
      <c r="I116" s="2505">
        <v>143.0</v>
      </c>
      <c r="J116" s="2505">
        <v>117.0</v>
      </c>
      <c r="K116" s="2505">
        <v>230.804321309791</v>
      </c>
      <c r="L116" s="2505">
        <v>2.86848412222887</v>
      </c>
      <c r="O116" s="2511">
        <v>45407.58204137732</v>
      </c>
    </row>
    <row r="117">
      <c r="A117" s="2505" t="s">
        <v>1681</v>
      </c>
      <c r="B117" s="2505" t="s">
        <v>1682</v>
      </c>
      <c r="C117" s="2505">
        <v>96.0</v>
      </c>
      <c r="D117" s="2505"/>
      <c r="E117" s="2505">
        <v>3068.0</v>
      </c>
      <c r="G117" s="2505">
        <v>13738.0</v>
      </c>
      <c r="I117" s="2505">
        <v>9.0</v>
      </c>
      <c r="J117" s="2505">
        <v>96.0</v>
      </c>
      <c r="K117" s="2505">
        <v>352.569968952595</v>
      </c>
      <c r="L117" s="2505">
        <v>49.7537302622048</v>
      </c>
      <c r="O117" s="2511">
        <v>45407.58204137732</v>
      </c>
    </row>
    <row r="118">
      <c r="A118" s="2505">
        <v>3.063147623E9</v>
      </c>
      <c r="B118" s="2505" t="s">
        <v>1683</v>
      </c>
      <c r="C118" s="2505">
        <v>91.0</v>
      </c>
      <c r="D118" s="2505"/>
      <c r="E118" s="2505">
        <v>17617.0</v>
      </c>
      <c r="G118" s="2505">
        <v>280200.0</v>
      </c>
      <c r="I118" s="2505">
        <v>335.0</v>
      </c>
      <c r="J118" s="2505">
        <v>91.0</v>
      </c>
      <c r="K118" s="2505">
        <v>362.887182112608</v>
      </c>
      <c r="L118" s="2505">
        <v>4.73810633007285</v>
      </c>
      <c r="O118" s="2511">
        <v>45407.58204137732</v>
      </c>
    </row>
    <row r="119">
      <c r="A119" s="2505" t="s">
        <v>689</v>
      </c>
      <c r="B119" s="2505" t="s">
        <v>1684</v>
      </c>
      <c r="C119" s="2505">
        <v>109.0</v>
      </c>
      <c r="D119" s="2505" t="s">
        <v>1556</v>
      </c>
      <c r="E119" s="2505">
        <v>17350.0</v>
      </c>
      <c r="G119" s="2505">
        <v>88536.0</v>
      </c>
      <c r="I119" s="2505">
        <v>62.0</v>
      </c>
      <c r="J119" s="2505">
        <v>109.0</v>
      </c>
      <c r="K119" s="2505">
        <v>284.341675252803</v>
      </c>
      <c r="L119" s="2505">
        <v>8.21303272559958</v>
      </c>
      <c r="O119" s="2511">
        <v>45407.58204137732</v>
      </c>
    </row>
    <row r="120">
      <c r="A120" s="2505" t="s">
        <v>126</v>
      </c>
      <c r="B120" s="2505" t="s">
        <v>1685</v>
      </c>
      <c r="C120" s="2505">
        <v>9.0</v>
      </c>
      <c r="D120" s="2505"/>
      <c r="E120" s="2505">
        <v>45621.0</v>
      </c>
      <c r="G120" s="2505">
        <v>1922781.0</v>
      </c>
      <c r="I120" s="2505">
        <v>83.0</v>
      </c>
      <c r="J120" s="2505">
        <v>9.0</v>
      </c>
      <c r="K120" s="2505">
        <v>782.952475669941</v>
      </c>
      <c r="L120" s="2505">
        <v>50.7148495907929</v>
      </c>
      <c r="O120" s="2511">
        <v>45407.58204137732</v>
      </c>
    </row>
    <row r="121">
      <c r="A121" s="2505">
        <v>9.73261472E8</v>
      </c>
      <c r="B121" s="2505" t="s">
        <v>1686</v>
      </c>
      <c r="C121" s="2505">
        <v>2.0</v>
      </c>
      <c r="D121" s="2505" t="s">
        <v>1548</v>
      </c>
      <c r="E121" s="2505">
        <v>390518.0</v>
      </c>
      <c r="G121" s="2505">
        <v>4.2987211E7</v>
      </c>
      <c r="I121" s="2505">
        <v>425.0</v>
      </c>
      <c r="J121" s="2505">
        <v>2.0</v>
      </c>
      <c r="K121" s="2505">
        <v>986.594521027832</v>
      </c>
      <c r="L121" s="2505">
        <v>26.0367123898334</v>
      </c>
      <c r="O121" s="2511">
        <v>45407.58204137732</v>
      </c>
    </row>
    <row r="122">
      <c r="A122" s="2505">
        <v>2.79828819E8</v>
      </c>
      <c r="B122" s="2505" t="s">
        <v>1687</v>
      </c>
      <c r="C122" s="2505">
        <v>14.0</v>
      </c>
      <c r="D122" s="2505" t="s">
        <v>1548</v>
      </c>
      <c r="E122" s="2505">
        <v>33797.0</v>
      </c>
      <c r="G122" s="2505">
        <v>2453178.0</v>
      </c>
      <c r="I122" s="2505">
        <v>438.0</v>
      </c>
      <c r="J122" s="2505">
        <v>14.0</v>
      </c>
      <c r="K122" s="2505">
        <v>734.52232155351</v>
      </c>
      <c r="L122" s="2505">
        <v>16.562270496196</v>
      </c>
      <c r="O122" s="2511">
        <v>45407.58204137732</v>
      </c>
    </row>
    <row r="123">
      <c r="A123" s="2505">
        <v>2.631709828E9</v>
      </c>
      <c r="B123" s="2505" t="s">
        <v>1688</v>
      </c>
      <c r="C123" s="2505">
        <v>52.0</v>
      </c>
      <c r="D123" s="2505"/>
      <c r="E123" s="2505">
        <v>189323.0</v>
      </c>
      <c r="G123" s="2505">
        <v>1733388.0</v>
      </c>
      <c r="I123" s="2505">
        <v>394.0</v>
      </c>
      <c r="J123" s="2505">
        <v>52.0</v>
      </c>
      <c r="K123" s="2505">
        <v>482.89428316009</v>
      </c>
      <c r="L123" s="2505">
        <v>2.32286609622805</v>
      </c>
      <c r="O123" s="2511">
        <v>45407.58204137732</v>
      </c>
    </row>
    <row r="124">
      <c r="A124" s="2505" t="s">
        <v>379</v>
      </c>
      <c r="B124" s="2505" t="s">
        <v>1689</v>
      </c>
      <c r="C124" s="2505">
        <v>30.0</v>
      </c>
      <c r="D124" s="2505" t="s">
        <v>1544</v>
      </c>
      <c r="E124" s="2505">
        <v>44744.0</v>
      </c>
      <c r="G124" s="2505">
        <v>748303.0</v>
      </c>
      <c r="I124" s="2505">
        <v>103.0</v>
      </c>
      <c r="J124" s="2505">
        <v>30.0</v>
      </c>
      <c r="K124" s="2505">
        <v>589.531113523787</v>
      </c>
      <c r="L124" s="2505">
        <v>16.2253833971389</v>
      </c>
      <c r="O124" s="2511">
        <v>45407.58204137732</v>
      </c>
    </row>
    <row r="125">
      <c r="A125" s="2505">
        <v>1.107518478E9</v>
      </c>
      <c r="B125" s="2505" t="s">
        <v>1690</v>
      </c>
      <c r="C125" s="2505">
        <v>70.0</v>
      </c>
      <c r="D125" s="2505" t="s">
        <v>1548</v>
      </c>
      <c r="E125" s="2505">
        <v>107810.0</v>
      </c>
      <c r="G125" s="2505">
        <v>379998.0</v>
      </c>
      <c r="I125" s="2505">
        <v>26.0</v>
      </c>
      <c r="J125" s="2505">
        <v>70.0</v>
      </c>
      <c r="K125" s="2505">
        <v>437.456539235767</v>
      </c>
      <c r="L125" s="2505">
        <v>13.550508717302</v>
      </c>
      <c r="O125" s="2511">
        <v>45407.58204137732</v>
      </c>
    </row>
    <row r="126">
      <c r="A126" s="2505" t="s">
        <v>673</v>
      </c>
      <c r="B126" s="2505" t="s">
        <v>1691</v>
      </c>
      <c r="C126" s="2505">
        <v>43.0</v>
      </c>
      <c r="D126" s="2505" t="s">
        <v>1556</v>
      </c>
      <c r="E126" s="2505">
        <v>21635.0</v>
      </c>
      <c r="G126" s="2505">
        <v>671511.0</v>
      </c>
      <c r="I126" s="2505">
        <v>466.0</v>
      </c>
      <c r="J126" s="2505">
        <v>43.0</v>
      </c>
      <c r="K126" s="2505">
        <v>524.660643759749</v>
      </c>
      <c r="L126" s="2505">
        <v>6.63235020763903</v>
      </c>
      <c r="O126" s="2511">
        <v>45407.58204137732</v>
      </c>
    </row>
    <row r="127">
      <c r="A127" s="2505">
        <v>2.621412174E9</v>
      </c>
      <c r="B127" s="2505" t="s">
        <v>1692</v>
      </c>
      <c r="C127" s="2505">
        <v>119.0</v>
      </c>
      <c r="D127" s="2505"/>
      <c r="E127" s="2505">
        <v>444882.0</v>
      </c>
      <c r="G127" s="2505">
        <v>316232.0</v>
      </c>
      <c r="I127" s="2505">
        <v>40.0</v>
      </c>
      <c r="J127" s="2505">
        <v>119.0</v>
      </c>
      <c r="K127" s="2505">
        <v>224.774653140787</v>
      </c>
      <c r="L127" s="2505">
        <v>1.77648845904939</v>
      </c>
      <c r="O127" s="2511">
        <v>45407.58204137732</v>
      </c>
    </row>
    <row r="128">
      <c r="A128" s="2505" t="s">
        <v>665</v>
      </c>
      <c r="B128" s="2505" t="s">
        <v>1693</v>
      </c>
      <c r="C128" s="2505">
        <v>64.0</v>
      </c>
      <c r="D128" s="2505" t="s">
        <v>1544</v>
      </c>
      <c r="E128" s="2505">
        <v>152942.0</v>
      </c>
      <c r="G128" s="2505">
        <v>647388.0</v>
      </c>
      <c r="I128" s="2505">
        <v>48.0</v>
      </c>
      <c r="J128" s="2505">
        <v>64.0</v>
      </c>
      <c r="K128" s="2505">
        <v>462.017603531553</v>
      </c>
      <c r="L128" s="2505">
        <v>8.81387111741372</v>
      </c>
      <c r="O128" s="2511">
        <v>45407.58204137732</v>
      </c>
    </row>
    <row r="129">
      <c r="A129" s="2505" t="s">
        <v>138</v>
      </c>
      <c r="B129" s="2505" t="s">
        <v>1694</v>
      </c>
      <c r="C129" s="2505">
        <v>88.0</v>
      </c>
      <c r="D129" s="2505" t="s">
        <v>1548</v>
      </c>
      <c r="E129" s="2505">
        <v>76912.0</v>
      </c>
      <c r="G129" s="2505">
        <v>264681.0</v>
      </c>
      <c r="I129" s="2505">
        <v>29.0</v>
      </c>
      <c r="J129" s="2505">
        <v>88.0</v>
      </c>
      <c r="K129" s="2505">
        <v>377.420909544865</v>
      </c>
      <c r="L129" s="2505">
        <v>11.8667191523855</v>
      </c>
      <c r="O129" s="2511">
        <v>45407.58204137732</v>
      </c>
    </row>
    <row r="130">
      <c r="A130" s="2505">
        <v>2.62018615E8</v>
      </c>
      <c r="B130" s="2505" t="s">
        <v>1695</v>
      </c>
      <c r="C130" s="2505">
        <v>4.0</v>
      </c>
      <c r="D130" s="2505" t="s">
        <v>1548</v>
      </c>
      <c r="E130" s="2505">
        <v>135002.0</v>
      </c>
      <c r="G130" s="2505">
        <v>9194979.0</v>
      </c>
      <c r="I130" s="2505">
        <v>95.0</v>
      </c>
      <c r="J130" s="2505">
        <v>4.0</v>
      </c>
      <c r="K130" s="2505">
        <v>898.93420745189</v>
      </c>
      <c r="L130" s="2505">
        <v>71.6840608431062</v>
      </c>
      <c r="O130" s="2511">
        <v>45407.58204137732</v>
      </c>
    </row>
    <row r="131">
      <c r="A131" s="2505" t="s">
        <v>539</v>
      </c>
      <c r="B131" s="2505" t="s">
        <v>1696</v>
      </c>
      <c r="C131" s="2505">
        <v>81.0</v>
      </c>
      <c r="D131" s="2505" t="s">
        <v>1538</v>
      </c>
      <c r="E131" s="2505">
        <v>10094.0</v>
      </c>
      <c r="G131" s="2505">
        <v>95885.0</v>
      </c>
      <c r="I131" s="2505">
        <v>41.0</v>
      </c>
      <c r="J131" s="2505">
        <v>81.0</v>
      </c>
      <c r="K131" s="2505">
        <v>404.645690205671</v>
      </c>
      <c r="L131" s="2505">
        <v>23.1619147923676</v>
      </c>
      <c r="O131" s="2511">
        <v>45407.58204137732</v>
      </c>
    </row>
    <row r="132">
      <c r="A132" s="2505">
        <v>2.603525726E9</v>
      </c>
      <c r="B132" s="2505" t="s">
        <v>1697</v>
      </c>
      <c r="C132" s="2505">
        <v>49.0</v>
      </c>
      <c r="D132" s="2505"/>
      <c r="E132" s="2505">
        <v>306432.0</v>
      </c>
      <c r="G132" s="2505">
        <v>1500354.0</v>
      </c>
      <c r="I132" s="2505">
        <v>100.0</v>
      </c>
      <c r="J132" s="2505">
        <v>49.0</v>
      </c>
      <c r="K132" s="2505">
        <v>499.715881197477</v>
      </c>
      <c r="L132" s="2505">
        <v>4.89516700000326</v>
      </c>
      <c r="O132" s="2511">
        <v>45407.58204137732</v>
      </c>
    </row>
    <row r="133">
      <c r="A133" s="2505" t="s">
        <v>412</v>
      </c>
      <c r="B133" s="2505" t="s">
        <v>1698</v>
      </c>
      <c r="C133" s="2505">
        <v>5.0</v>
      </c>
      <c r="D133" s="2505"/>
      <c r="E133" s="2505">
        <v>7515.0</v>
      </c>
      <c r="G133" s="2505">
        <v>2976008.0</v>
      </c>
      <c r="I133" s="2505">
        <v>28.0</v>
      </c>
      <c r="J133" s="2505">
        <v>5.0</v>
      </c>
      <c r="K133" s="2505">
        <v>840.444082207767</v>
      </c>
      <c r="L133" s="2505">
        <v>1401.45042194092</v>
      </c>
      <c r="O133" s="2511">
        <v>45407.58204137732</v>
      </c>
    </row>
    <row r="134">
      <c r="A134" s="2505" t="s">
        <v>396</v>
      </c>
      <c r="B134" s="2505" t="s">
        <v>1699</v>
      </c>
      <c r="C134" s="2505">
        <v>95.0</v>
      </c>
      <c r="D134" s="2505" t="s">
        <v>1540</v>
      </c>
      <c r="E134" s="2505">
        <v>43211.0</v>
      </c>
      <c r="F134" s="2505">
        <v>43172.0</v>
      </c>
      <c r="G134" s="2505">
        <v>265275.0</v>
      </c>
      <c r="H134" s="2505">
        <v>193483.0</v>
      </c>
      <c r="I134" s="2505">
        <v>93.0</v>
      </c>
      <c r="J134" s="2505">
        <v>95.0</v>
      </c>
      <c r="K134" s="2505">
        <v>369.390396592883</v>
      </c>
      <c r="L134" s="2505">
        <v>6.6011417343702</v>
      </c>
      <c r="O134" s="2511">
        <v>45409.97121</v>
      </c>
    </row>
    <row r="135">
      <c r="A135" s="2505" t="s">
        <v>149</v>
      </c>
      <c r="B135" s="2505" t="s">
        <v>1700</v>
      </c>
      <c r="C135" s="2505">
        <v>3.0</v>
      </c>
      <c r="D135" s="2505" t="s">
        <v>1548</v>
      </c>
      <c r="E135" s="2505">
        <v>802878.0</v>
      </c>
      <c r="F135" s="2505">
        <v>802391.0</v>
      </c>
      <c r="G135" s="2505">
        <v>2.9092884E7</v>
      </c>
      <c r="H135" s="2505">
        <v>3.0010465E7</v>
      </c>
      <c r="I135" s="2505">
        <v>130.0</v>
      </c>
      <c r="J135" s="2505">
        <v>3.0</v>
      </c>
      <c r="K135" s="2505">
        <v>971.946692899292</v>
      </c>
      <c r="L135" s="2505">
        <v>27.8736514619425</v>
      </c>
      <c r="O135" s="2511">
        <v>45409.97121</v>
      </c>
    </row>
    <row r="136">
      <c r="A136" s="2505" t="s">
        <v>637</v>
      </c>
      <c r="B136" s="2505" t="s">
        <v>1701</v>
      </c>
      <c r="C136" s="2505">
        <v>13.0</v>
      </c>
      <c r="D136" s="2505" t="s">
        <v>1548</v>
      </c>
      <c r="E136" s="2505">
        <v>35260.0</v>
      </c>
      <c r="F136" s="2505">
        <v>35209.0</v>
      </c>
      <c r="G136" s="2505">
        <v>1577690.0</v>
      </c>
      <c r="H136" s="2505">
        <v>1639832.0</v>
      </c>
      <c r="I136" s="2505">
        <v>141.0</v>
      </c>
      <c r="J136" s="2505">
        <v>13.0</v>
      </c>
      <c r="K136" s="2505">
        <v>770.720501433697</v>
      </c>
      <c r="L136" s="2505">
        <v>31.73276645626</v>
      </c>
      <c r="O136" s="2511">
        <v>45409.97121</v>
      </c>
    </row>
    <row r="137">
      <c r="A137" s="2505" t="s">
        <v>645</v>
      </c>
      <c r="B137" s="2505" t="s">
        <v>1702</v>
      </c>
      <c r="C137" s="2505">
        <v>96.0</v>
      </c>
      <c r="D137" s="2505" t="s">
        <v>1556</v>
      </c>
      <c r="E137" s="2505">
        <v>19212.0</v>
      </c>
      <c r="F137" s="2505">
        <v>19093.0</v>
      </c>
      <c r="G137" s="2505">
        <v>65059.0</v>
      </c>
      <c r="H137" s="2505">
        <v>67584.0</v>
      </c>
      <c r="I137" s="2505">
        <v>14.0</v>
      </c>
      <c r="J137" s="2505">
        <v>96.0</v>
      </c>
      <c r="K137" s="2505">
        <v>361.849570218048</v>
      </c>
      <c r="L137" s="2505">
        <v>24.1883792867553</v>
      </c>
      <c r="O137" s="2511">
        <v>45409.97121</v>
      </c>
    </row>
    <row r="138">
      <c r="A138" s="2505" t="s">
        <v>412</v>
      </c>
      <c r="B138" s="2505" t="s">
        <v>1703</v>
      </c>
      <c r="C138" s="2505">
        <v>5.0</v>
      </c>
      <c r="D138" s="2505"/>
      <c r="E138" s="2505">
        <v>7931.0</v>
      </c>
      <c r="F138" s="2505">
        <v>7515.0</v>
      </c>
      <c r="G138" s="2505">
        <v>3131757.0</v>
      </c>
      <c r="H138" s="2505">
        <v>2976008.0</v>
      </c>
      <c r="I138" s="2505">
        <v>30.0</v>
      </c>
      <c r="J138" s="2505">
        <v>5.0</v>
      </c>
      <c r="K138" s="2505">
        <v>868.60342072095</v>
      </c>
      <c r="L138" s="2505">
        <v>1316.25141848442</v>
      </c>
      <c r="O138" s="2511">
        <v>45409.97121</v>
      </c>
    </row>
    <row r="139">
      <c r="A139" s="2505" t="s">
        <v>138</v>
      </c>
      <c r="B139" s="2505" t="s">
        <v>1704</v>
      </c>
      <c r="C139" s="2505">
        <v>86.0</v>
      </c>
      <c r="D139" s="2505" t="s">
        <v>1548</v>
      </c>
      <c r="E139" s="2505">
        <v>76938.0</v>
      </c>
      <c r="F139" s="2505">
        <v>76912.0</v>
      </c>
      <c r="G139" s="2505">
        <v>276335.0</v>
      </c>
      <c r="H139" s="2505">
        <v>264681.0</v>
      </c>
      <c r="I139" s="2505">
        <v>31.0</v>
      </c>
      <c r="J139" s="2505">
        <v>86.0</v>
      </c>
      <c r="K139" s="2505">
        <v>405.404134558921</v>
      </c>
      <c r="L139" s="2505">
        <v>11.5859942525988</v>
      </c>
      <c r="O139" s="2511">
        <v>45409.97121</v>
      </c>
    </row>
    <row r="140">
      <c r="A140" s="2505" t="s">
        <v>751</v>
      </c>
      <c r="B140" s="2505" t="s">
        <v>1705</v>
      </c>
      <c r="C140" s="2505">
        <v>31.0</v>
      </c>
      <c r="D140" s="2505" t="s">
        <v>1540</v>
      </c>
      <c r="E140" s="2505">
        <v>160042.0</v>
      </c>
      <c r="F140" s="2505">
        <v>159393.0</v>
      </c>
      <c r="G140" s="2505">
        <v>4036298.0</v>
      </c>
      <c r="H140" s="2505">
        <v>3559663.0</v>
      </c>
      <c r="I140" s="2505">
        <v>678.0</v>
      </c>
      <c r="J140" s="2505">
        <v>31.0</v>
      </c>
      <c r="K140" s="2505">
        <v>619.287219270426</v>
      </c>
      <c r="L140" s="2505">
        <v>3.71977649000931</v>
      </c>
      <c r="O140" s="2511">
        <v>45409.97121</v>
      </c>
    </row>
    <row r="141">
      <c r="A141" s="2505" t="s">
        <v>379</v>
      </c>
      <c r="B141" s="2505" t="s">
        <v>1706</v>
      </c>
      <c r="C141" s="2505">
        <v>19.0</v>
      </c>
      <c r="D141" s="2505" t="s">
        <v>1544</v>
      </c>
      <c r="E141" s="2505">
        <v>45436.0</v>
      </c>
      <c r="F141" s="2505">
        <v>44744.0</v>
      </c>
      <c r="G141" s="2505">
        <v>1175988.0</v>
      </c>
      <c r="H141" s="2505">
        <v>748303.0</v>
      </c>
      <c r="I141" s="2505">
        <v>136.0</v>
      </c>
      <c r="J141" s="2505">
        <v>19.0</v>
      </c>
      <c r="K141" s="2505">
        <v>685.375781748563</v>
      </c>
      <c r="L141" s="2505">
        <v>19.0310999829106</v>
      </c>
      <c r="O141" s="2511">
        <v>45409.97121</v>
      </c>
    </row>
    <row r="142">
      <c r="A142" s="2505">
        <v>2.39518063E8</v>
      </c>
      <c r="B142" s="2505" t="s">
        <v>1707</v>
      </c>
      <c r="C142" s="2505">
        <v>70.0</v>
      </c>
      <c r="D142" s="2505" t="s">
        <v>1540</v>
      </c>
      <c r="E142" s="2505">
        <v>144227.0</v>
      </c>
      <c r="F142" s="2505">
        <v>144068.0</v>
      </c>
      <c r="G142" s="2505">
        <v>709823.0</v>
      </c>
      <c r="H142" s="2505">
        <v>584198.0</v>
      </c>
      <c r="I142" s="2505">
        <v>83.0</v>
      </c>
      <c r="J142" s="2505">
        <v>70.0</v>
      </c>
      <c r="K142" s="2505">
        <v>455.045990234849</v>
      </c>
      <c r="L142" s="2505">
        <v>5.93046359884429</v>
      </c>
      <c r="O142" s="2511">
        <v>45409.97121</v>
      </c>
    </row>
    <row r="143">
      <c r="A143" s="2505">
        <v>3.063147623E9</v>
      </c>
      <c r="B143" s="2505" t="s">
        <v>1708</v>
      </c>
      <c r="C143" s="2505">
        <v>88.0</v>
      </c>
      <c r="D143" s="2505"/>
      <c r="E143" s="2505">
        <v>17771.0</v>
      </c>
      <c r="F143" s="2505">
        <v>17617.0</v>
      </c>
      <c r="G143" s="2505">
        <v>319133.0</v>
      </c>
      <c r="H143" s="2505">
        <v>280200.0</v>
      </c>
      <c r="I143" s="2505">
        <v>349.0</v>
      </c>
      <c r="J143" s="2505">
        <v>88.0</v>
      </c>
      <c r="K143" s="2505">
        <v>403.612383966604</v>
      </c>
      <c r="L143" s="2505">
        <v>5.14558102210565</v>
      </c>
      <c r="O143" s="2511">
        <v>45409.97121</v>
      </c>
    </row>
    <row r="144">
      <c r="A144" s="2505" t="s">
        <v>331</v>
      </c>
      <c r="B144" s="2505" t="s">
        <v>1709</v>
      </c>
      <c r="C144" s="2505">
        <v>37.0</v>
      </c>
      <c r="D144" s="2505" t="s">
        <v>1606</v>
      </c>
      <c r="E144" s="2505">
        <v>20483.0</v>
      </c>
      <c r="F144" s="2505">
        <v>20474.0</v>
      </c>
      <c r="G144" s="2505">
        <v>351528.0</v>
      </c>
      <c r="H144" s="2505">
        <v>337330.0</v>
      </c>
      <c r="I144" s="2505">
        <v>76.0</v>
      </c>
      <c r="J144" s="2505">
        <v>37.0</v>
      </c>
      <c r="K144" s="2505">
        <v>562.538912006606</v>
      </c>
      <c r="L144" s="2505">
        <v>22.5814989066671</v>
      </c>
      <c r="O144" s="2511">
        <v>45409.97121</v>
      </c>
    </row>
    <row r="145">
      <c r="A145" s="2505" t="s">
        <v>677</v>
      </c>
      <c r="B145" s="2505" t="s">
        <v>1710</v>
      </c>
      <c r="C145" s="2505">
        <v>55.0</v>
      </c>
      <c r="D145" s="2505" t="s">
        <v>1548</v>
      </c>
      <c r="E145" s="2505">
        <v>35665.0</v>
      </c>
      <c r="F145" s="2505">
        <v>35674.0</v>
      </c>
      <c r="G145" s="2505">
        <v>230215.0</v>
      </c>
      <c r="H145" s="2505">
        <v>252117.0</v>
      </c>
      <c r="I145" s="2505">
        <v>24.0</v>
      </c>
      <c r="J145" s="2505">
        <v>55.0</v>
      </c>
      <c r="K145" s="2505">
        <v>481.854098141299</v>
      </c>
      <c r="L145" s="2505">
        <v>26.8955325015187</v>
      </c>
      <c r="O145" s="2511">
        <v>45409.97121</v>
      </c>
    </row>
    <row r="146">
      <c r="A146" s="2505" t="s">
        <v>156</v>
      </c>
      <c r="B146" s="2505" t="s">
        <v>1711</v>
      </c>
      <c r="C146" s="2505">
        <v>6.0</v>
      </c>
      <c r="D146" s="2505" t="s">
        <v>1540</v>
      </c>
      <c r="E146" s="2505">
        <v>73783.0</v>
      </c>
      <c r="F146" s="2505">
        <v>73519.0</v>
      </c>
      <c r="G146" s="2505">
        <v>5342757.0</v>
      </c>
      <c r="H146" s="2505">
        <v>3402570.0</v>
      </c>
      <c r="I146" s="2505">
        <v>280.0</v>
      </c>
      <c r="J146" s="2505">
        <v>6.0</v>
      </c>
      <c r="K146" s="2505">
        <v>858.804497841524</v>
      </c>
      <c r="L146" s="2505">
        <v>25.8602919252974</v>
      </c>
      <c r="O146" s="2511">
        <v>45409.97121</v>
      </c>
    </row>
    <row r="147">
      <c r="A147" s="2505">
        <v>2.39090734E8</v>
      </c>
      <c r="B147" s="2505" t="s">
        <v>1712</v>
      </c>
      <c r="C147" s="2505">
        <v>131.0</v>
      </c>
      <c r="D147" s="2505" t="s">
        <v>1540</v>
      </c>
      <c r="E147" s="2505">
        <v>32566.0</v>
      </c>
      <c r="F147" s="2505">
        <v>32527.0</v>
      </c>
      <c r="G147" s="2505">
        <v>0.0</v>
      </c>
      <c r="H147" s="2505">
        <v>9954.0</v>
      </c>
      <c r="I147" s="2505">
        <v>0.0</v>
      </c>
      <c r="J147" s="2505">
        <v>131.0</v>
      </c>
      <c r="K147" s="2505">
        <v>0.0</v>
      </c>
      <c r="L147" s="2505">
        <v>0.0</v>
      </c>
      <c r="O147" s="2511">
        <v>45409.97121</v>
      </c>
    </row>
    <row r="148">
      <c r="A148" s="2505" t="s">
        <v>126</v>
      </c>
      <c r="B148" s="2505" t="s">
        <v>1713</v>
      </c>
      <c r="C148" s="2505">
        <v>8.0</v>
      </c>
      <c r="D148" s="2505"/>
      <c r="E148" s="2505">
        <v>46296.0</v>
      </c>
      <c r="F148" s="2505">
        <v>45621.0</v>
      </c>
      <c r="G148" s="2505">
        <v>3156200.0</v>
      </c>
      <c r="H148" s="2505">
        <v>1922781.0</v>
      </c>
      <c r="I148" s="2505">
        <v>97.0</v>
      </c>
      <c r="J148" s="2505">
        <v>8.0</v>
      </c>
      <c r="K148" s="2505">
        <v>854.744804305343</v>
      </c>
      <c r="L148" s="2505">
        <v>70.2828415627633</v>
      </c>
      <c r="O148" s="2511">
        <v>45409.97121</v>
      </c>
    </row>
    <row r="149">
      <c r="A149" s="2505">
        <v>1.357451976E9</v>
      </c>
      <c r="B149" s="2505" t="s">
        <v>1714</v>
      </c>
      <c r="C149" s="2505">
        <v>47.0</v>
      </c>
      <c r="D149" s="2505" t="s">
        <v>1544</v>
      </c>
      <c r="E149" s="2505">
        <v>165326.0</v>
      </c>
      <c r="F149" s="2505">
        <v>165119.0</v>
      </c>
      <c r="G149" s="2505">
        <v>731667.0</v>
      </c>
      <c r="H149" s="2505">
        <v>650676.0</v>
      </c>
      <c r="I149" s="2505">
        <v>41.0</v>
      </c>
      <c r="J149" s="2505">
        <v>47.0</v>
      </c>
      <c r="K149" s="2505">
        <v>517.252622305361</v>
      </c>
      <c r="L149" s="2505">
        <v>10.7940848048811</v>
      </c>
      <c r="O149" s="2511">
        <v>45409.97121</v>
      </c>
    </row>
    <row r="150">
      <c r="A150" s="2505">
        <v>4.67535591E8</v>
      </c>
      <c r="B150" s="2505" t="s">
        <v>1715</v>
      </c>
      <c r="C150" s="2505">
        <v>102.0</v>
      </c>
      <c r="D150" s="2505" t="s">
        <v>1544</v>
      </c>
      <c r="E150" s="2505">
        <v>146718.0</v>
      </c>
      <c r="F150" s="2505">
        <v>146630.0</v>
      </c>
      <c r="G150" s="2505">
        <v>436237.0</v>
      </c>
      <c r="H150" s="2505">
        <v>503212.0</v>
      </c>
      <c r="I150" s="2505">
        <v>79.0</v>
      </c>
      <c r="J150" s="2505">
        <v>102.0</v>
      </c>
      <c r="K150" s="2505">
        <v>339.886170276826</v>
      </c>
      <c r="L150" s="2505">
        <v>3.76367408346089</v>
      </c>
      <c r="O150" s="2511">
        <v>45409.97121</v>
      </c>
    </row>
    <row r="151">
      <c r="A151" s="2505" t="s">
        <v>350</v>
      </c>
      <c r="B151" s="2505" t="s">
        <v>1716</v>
      </c>
      <c r="C151" s="2505">
        <v>45.0</v>
      </c>
      <c r="D151" s="2505"/>
      <c r="E151" s="2505">
        <v>192806.0</v>
      </c>
      <c r="F151" s="2505">
        <v>192295.0</v>
      </c>
      <c r="G151" s="2505">
        <v>1009489.0</v>
      </c>
      <c r="H151" s="2505">
        <v>1448661.0</v>
      </c>
      <c r="I151" s="2505">
        <v>73.0</v>
      </c>
      <c r="J151" s="2505">
        <v>45.0</v>
      </c>
      <c r="K151" s="2505">
        <v>524.692195649058</v>
      </c>
      <c r="L151" s="2505">
        <v>7.17233289507853</v>
      </c>
      <c r="O151" s="2511">
        <v>45409.97121</v>
      </c>
    </row>
    <row r="152">
      <c r="A152" s="2505">
        <v>1.639862641E9</v>
      </c>
      <c r="B152" s="2505" t="s">
        <v>1717</v>
      </c>
      <c r="C152" s="2505">
        <v>78.0</v>
      </c>
      <c r="D152" s="2505" t="s">
        <v>1542</v>
      </c>
      <c r="E152" s="2505">
        <v>16987.0</v>
      </c>
      <c r="F152" s="2505">
        <v>16695.0</v>
      </c>
      <c r="G152" s="2505">
        <v>246580.0</v>
      </c>
      <c r="H152" s="2505">
        <v>146314.0</v>
      </c>
      <c r="I152" s="2505">
        <v>149.0</v>
      </c>
      <c r="J152" s="2505">
        <v>78.0</v>
      </c>
      <c r="K152" s="2505">
        <v>425.553214968486</v>
      </c>
      <c r="L152" s="2505">
        <v>9.74215181526497</v>
      </c>
      <c r="O152" s="2511">
        <v>45409.97121</v>
      </c>
    </row>
    <row r="153">
      <c r="A153" s="2505" t="s">
        <v>262</v>
      </c>
      <c r="B153" s="2505" t="s">
        <v>1718</v>
      </c>
      <c r="C153" s="2505">
        <v>22.0</v>
      </c>
      <c r="D153" s="2505"/>
      <c r="E153" s="2505">
        <v>285452.0</v>
      </c>
      <c r="F153" s="2505">
        <v>285046.0</v>
      </c>
      <c r="G153" s="2505">
        <v>5708756.0</v>
      </c>
      <c r="H153" s="2505">
        <v>5891016.0</v>
      </c>
      <c r="I153" s="2505">
        <v>421.0</v>
      </c>
      <c r="J153" s="2505">
        <v>22.0</v>
      </c>
      <c r="K153" s="2505">
        <v>670.939506391933</v>
      </c>
      <c r="L153" s="2505">
        <v>4.75085680109184</v>
      </c>
      <c r="O153" s="2511">
        <v>45409.97121</v>
      </c>
    </row>
    <row r="154">
      <c r="A154" s="2505" t="s">
        <v>1681</v>
      </c>
      <c r="B154" s="2505" t="s">
        <v>1719</v>
      </c>
      <c r="C154" s="2505">
        <v>98.0</v>
      </c>
      <c r="D154" s="2505"/>
      <c r="E154" s="2505">
        <v>3061.0</v>
      </c>
      <c r="F154" s="2505">
        <v>3068.0</v>
      </c>
      <c r="G154" s="2505">
        <v>12564.0</v>
      </c>
      <c r="H154" s="2505">
        <v>13738.0</v>
      </c>
      <c r="I154" s="2505">
        <v>9.0</v>
      </c>
      <c r="J154" s="2505">
        <v>98.0</v>
      </c>
      <c r="K154" s="2505">
        <v>352.516526027556</v>
      </c>
      <c r="L154" s="2505">
        <v>45.6060111074812</v>
      </c>
      <c r="O154" s="2511">
        <v>45409.97121</v>
      </c>
    </row>
    <row r="155">
      <c r="A155" s="2505" t="s">
        <v>1625</v>
      </c>
      <c r="B155" s="2505" t="s">
        <v>1720</v>
      </c>
      <c r="C155" s="2505">
        <v>107.0</v>
      </c>
      <c r="D155" s="2505"/>
      <c r="E155" s="2505">
        <v>7648.0</v>
      </c>
      <c r="F155" s="2505">
        <v>7636.0</v>
      </c>
      <c r="G155" s="2505">
        <v>91114.0</v>
      </c>
      <c r="H155" s="2505">
        <v>68035.0</v>
      </c>
      <c r="I155" s="2505">
        <v>190.0</v>
      </c>
      <c r="J155" s="2505">
        <v>107.0</v>
      </c>
      <c r="K155" s="2505">
        <v>310.026900347623</v>
      </c>
      <c r="L155" s="2505">
        <v>6.27023232768112</v>
      </c>
      <c r="O155" s="2511">
        <v>45409.97121</v>
      </c>
    </row>
    <row r="156">
      <c r="A156" s="2505" t="s">
        <v>539</v>
      </c>
      <c r="B156" s="2505" t="s">
        <v>1721</v>
      </c>
      <c r="C156" s="2505">
        <v>85.0</v>
      </c>
      <c r="D156" s="2505" t="s">
        <v>1538</v>
      </c>
      <c r="E156" s="2505">
        <v>10090.0</v>
      </c>
      <c r="F156" s="2505">
        <v>10094.0</v>
      </c>
      <c r="G156" s="2505">
        <v>81896.0</v>
      </c>
      <c r="H156" s="2505">
        <v>95885.0</v>
      </c>
      <c r="I156" s="2505">
        <v>35.0</v>
      </c>
      <c r="J156" s="2505">
        <v>85.0</v>
      </c>
      <c r="K156" s="2505">
        <v>409.730718957894</v>
      </c>
      <c r="L156" s="2505">
        <v>23.1901458303836</v>
      </c>
      <c r="O156" s="2511">
        <v>45409.97121</v>
      </c>
    </row>
    <row r="157">
      <c r="A157" s="2505" t="s">
        <v>709</v>
      </c>
      <c r="B157" s="2505" t="s">
        <v>1722</v>
      </c>
      <c r="C157" s="2505">
        <v>111.0</v>
      </c>
      <c r="D157" s="2505" t="s">
        <v>1556</v>
      </c>
      <c r="E157" s="2505">
        <v>4801.0</v>
      </c>
      <c r="F157" s="2505">
        <v>4816.0</v>
      </c>
      <c r="G157" s="2505">
        <v>18602.0</v>
      </c>
      <c r="H157" s="2505">
        <v>16388.0</v>
      </c>
      <c r="I157" s="2505">
        <v>32.0</v>
      </c>
      <c r="J157" s="2505">
        <v>111.0</v>
      </c>
      <c r="K157" s="2505">
        <v>264.335605280405</v>
      </c>
      <c r="L157" s="2505">
        <v>12.1081545511351</v>
      </c>
      <c r="O157" s="2511">
        <v>45409.97121</v>
      </c>
    </row>
    <row r="158">
      <c r="A158" s="2505">
        <v>2.361601055E9</v>
      </c>
      <c r="B158" s="2505" t="s">
        <v>1723</v>
      </c>
      <c r="C158" s="2505">
        <v>105.0</v>
      </c>
      <c r="D158" s="2505" t="s">
        <v>1548</v>
      </c>
      <c r="E158" s="2505">
        <v>362657.0</v>
      </c>
      <c r="F158" s="2505">
        <v>362594.0</v>
      </c>
      <c r="G158" s="2505">
        <v>113257.0</v>
      </c>
      <c r="H158" s="2505">
        <v>0.0</v>
      </c>
      <c r="I158" s="2505">
        <v>2.0</v>
      </c>
      <c r="J158" s="2505">
        <v>105.0</v>
      </c>
      <c r="K158" s="2505">
        <v>328.491372909065</v>
      </c>
      <c r="L158" s="2505">
        <v>15.6148923087104</v>
      </c>
      <c r="O158" s="2511">
        <v>45409.97121</v>
      </c>
    </row>
    <row r="159">
      <c r="A159" s="2505" t="s">
        <v>464</v>
      </c>
      <c r="B159" s="2505" t="s">
        <v>1724</v>
      </c>
      <c r="C159" s="2505">
        <v>76.0</v>
      </c>
      <c r="D159" s="2505" t="s">
        <v>1544</v>
      </c>
      <c r="E159" s="2505">
        <v>32823.0</v>
      </c>
      <c r="F159" s="2505">
        <v>32677.0</v>
      </c>
      <c r="G159" s="2505">
        <v>218008.0</v>
      </c>
      <c r="H159" s="2505">
        <v>185450.0</v>
      </c>
      <c r="I159" s="2505">
        <v>44.0</v>
      </c>
      <c r="J159" s="2505">
        <v>76.0</v>
      </c>
      <c r="K159" s="2505">
        <v>434.627209527669</v>
      </c>
      <c r="L159" s="2505">
        <v>15.0952907190911</v>
      </c>
      <c r="O159" s="2511">
        <v>45409.97121</v>
      </c>
    </row>
    <row r="160">
      <c r="A160" s="2505" t="s">
        <v>174</v>
      </c>
      <c r="B160" s="2505" t="s">
        <v>1725</v>
      </c>
      <c r="C160" s="2505">
        <v>10.0</v>
      </c>
      <c r="D160" s="2505" t="s">
        <v>1538</v>
      </c>
      <c r="E160" s="2505">
        <v>15858.0</v>
      </c>
      <c r="F160" s="2505">
        <v>15427.0</v>
      </c>
      <c r="G160" s="2505">
        <v>1719025.0</v>
      </c>
      <c r="H160" s="2505">
        <v>1873881.0</v>
      </c>
      <c r="I160" s="2505">
        <v>337.0</v>
      </c>
      <c r="J160" s="2505">
        <v>10.0</v>
      </c>
      <c r="K160" s="2505">
        <v>797.046987154643</v>
      </c>
      <c r="L160" s="2505">
        <v>32.1644769007591</v>
      </c>
      <c r="O160" s="2511">
        <v>45409.97121</v>
      </c>
    </row>
    <row r="161">
      <c r="A161" s="2505" t="s">
        <v>1552</v>
      </c>
      <c r="B161" s="2505" t="s">
        <v>1726</v>
      </c>
      <c r="C161" s="2505">
        <v>120.0</v>
      </c>
      <c r="D161" s="2505"/>
      <c r="E161" s="2505">
        <v>38255.0</v>
      </c>
      <c r="F161" s="2505">
        <v>38251.0</v>
      </c>
      <c r="G161" s="2505">
        <v>53033.0</v>
      </c>
      <c r="H161" s="2505">
        <v>52429.0</v>
      </c>
      <c r="I161" s="2505">
        <v>20.0</v>
      </c>
      <c r="J161" s="2505">
        <v>120.0</v>
      </c>
      <c r="K161" s="2505">
        <v>219.484096098347</v>
      </c>
      <c r="L161" s="2505">
        <v>6.93151222062475</v>
      </c>
      <c r="O161" s="2511">
        <v>45409.97121</v>
      </c>
    </row>
    <row r="162">
      <c r="A162" s="2505">
        <v>8.64011281E8</v>
      </c>
      <c r="B162" s="2505" t="s">
        <v>1727</v>
      </c>
      <c r="C162" s="2505">
        <v>17.0</v>
      </c>
      <c r="E162" s="2505">
        <v>62182.0</v>
      </c>
      <c r="F162" s="2505">
        <v>58750.0</v>
      </c>
      <c r="G162" s="2505">
        <v>4436689.0</v>
      </c>
      <c r="H162" s="2505">
        <v>2982622.0</v>
      </c>
      <c r="I162" s="2505">
        <v>1141.0</v>
      </c>
      <c r="J162" s="2505">
        <v>17.0</v>
      </c>
      <c r="K162" s="2505">
        <v>714.746254118598</v>
      </c>
      <c r="L162" s="2505">
        <v>6.2520847027608</v>
      </c>
      <c r="O162" s="2511">
        <v>45409.97121</v>
      </c>
    </row>
    <row r="163">
      <c r="A163" s="2505" t="s">
        <v>419</v>
      </c>
      <c r="B163" s="2505" t="s">
        <v>1728</v>
      </c>
      <c r="C163" s="2505">
        <v>23.0</v>
      </c>
      <c r="D163" s="2505" t="s">
        <v>1551</v>
      </c>
      <c r="E163" s="2505">
        <v>113236.0</v>
      </c>
      <c r="F163" s="2505">
        <v>112806.0</v>
      </c>
      <c r="G163" s="2505">
        <v>1023100.0</v>
      </c>
      <c r="H163" s="2505">
        <v>708160.0</v>
      </c>
      <c r="I163" s="2505">
        <v>39.0</v>
      </c>
      <c r="J163" s="2505">
        <v>23.0</v>
      </c>
      <c r="K163" s="2505">
        <v>661.855593695912</v>
      </c>
      <c r="L163" s="2505">
        <v>23.1667505615066</v>
      </c>
      <c r="O163" s="2511">
        <v>45409.97121</v>
      </c>
    </row>
    <row r="164">
      <c r="A164" s="2505">
        <v>7.9714172E7</v>
      </c>
      <c r="B164" s="2505" t="s">
        <v>1729</v>
      </c>
      <c r="C164" s="2505">
        <v>33.0</v>
      </c>
      <c r="D164" s="2505" t="s">
        <v>1544</v>
      </c>
      <c r="E164" s="2505">
        <v>577459.0</v>
      </c>
      <c r="F164" s="2505">
        <v>576932.0</v>
      </c>
      <c r="G164" s="2505">
        <v>1344207.0</v>
      </c>
      <c r="H164" s="2505">
        <v>1138938.0</v>
      </c>
      <c r="I164" s="2505">
        <v>18.0</v>
      </c>
      <c r="J164" s="2505">
        <v>33.0</v>
      </c>
      <c r="K164" s="2505">
        <v>583.100351565964</v>
      </c>
      <c r="L164" s="2505">
        <v>12.9322024016712</v>
      </c>
      <c r="O164" s="2511">
        <v>45409.97121</v>
      </c>
    </row>
    <row r="165">
      <c r="A165" s="2505" t="s">
        <v>313</v>
      </c>
      <c r="B165" s="2505" t="s">
        <v>1730</v>
      </c>
      <c r="C165" s="2505">
        <v>9.0</v>
      </c>
      <c r="D165" s="2505" t="s">
        <v>1606</v>
      </c>
      <c r="E165" s="2505">
        <v>24896.0</v>
      </c>
      <c r="F165" s="2505">
        <v>24254.0</v>
      </c>
      <c r="G165" s="2505">
        <v>1916439.0</v>
      </c>
      <c r="H165" s="2505">
        <v>2383480.0</v>
      </c>
      <c r="I165" s="2505">
        <v>86.0</v>
      </c>
      <c r="J165" s="2505">
        <v>9.0</v>
      </c>
      <c r="K165" s="2505">
        <v>826.563281495567</v>
      </c>
      <c r="L165" s="2505">
        <v>89.5090553446523</v>
      </c>
      <c r="O165" s="2511">
        <v>45409.97121</v>
      </c>
    </row>
    <row r="166">
      <c r="A166" s="2505">
        <v>4.08488225E8</v>
      </c>
      <c r="B166" s="2505" t="s">
        <v>1731</v>
      </c>
      <c r="C166" s="2505">
        <v>94.0</v>
      </c>
      <c r="D166" s="2505" t="s">
        <v>1606</v>
      </c>
      <c r="E166" s="2505">
        <v>8820.0</v>
      </c>
      <c r="F166" s="2505">
        <v>8809.0</v>
      </c>
      <c r="G166" s="2505">
        <v>62904.0</v>
      </c>
      <c r="H166" s="2505">
        <v>56558.0</v>
      </c>
      <c r="I166" s="2505">
        <v>33.0</v>
      </c>
      <c r="J166" s="2505">
        <v>94.0</v>
      </c>
      <c r="K166" s="2505">
        <v>374.386762966668</v>
      </c>
      <c r="L166" s="2505">
        <v>21.6120387548959</v>
      </c>
      <c r="O166" s="2511">
        <v>45409.97121</v>
      </c>
    </row>
    <row r="167">
      <c r="A167" s="2505" t="s">
        <v>1610</v>
      </c>
      <c r="B167" s="2505" t="s">
        <v>1732</v>
      </c>
      <c r="C167" s="2505">
        <v>54.0</v>
      </c>
      <c r="D167" s="2505"/>
      <c r="E167" s="2505">
        <v>10132.0</v>
      </c>
      <c r="F167" s="2505">
        <v>10636.0</v>
      </c>
      <c r="G167" s="2505">
        <v>149428.0</v>
      </c>
      <c r="H167" s="2505">
        <v>170308.0</v>
      </c>
      <c r="I167" s="2505">
        <v>39.0</v>
      </c>
      <c r="J167" s="2505">
        <v>54.0</v>
      </c>
      <c r="K167" s="2505">
        <v>485.163752772078</v>
      </c>
      <c r="L167" s="2505">
        <v>37.8157044955307</v>
      </c>
      <c r="O167" s="2511">
        <v>45409.97121</v>
      </c>
    </row>
    <row r="168">
      <c r="A168" s="2505">
        <v>3.369243892E9</v>
      </c>
      <c r="B168" s="2505" t="s">
        <v>1733</v>
      </c>
      <c r="C168" s="2505">
        <v>74.0</v>
      </c>
      <c r="D168" s="2505"/>
      <c r="E168" s="2505">
        <v>358935.0</v>
      </c>
      <c r="F168" s="2505">
        <v>358700.0</v>
      </c>
      <c r="G168" s="2505">
        <v>1691595.0</v>
      </c>
      <c r="H168" s="2505">
        <v>2182348.0</v>
      </c>
      <c r="I168" s="2505">
        <v>432.0</v>
      </c>
      <c r="J168" s="2505">
        <v>74.0</v>
      </c>
      <c r="K168" s="2505">
        <v>445.369911850646</v>
      </c>
      <c r="L168" s="2505">
        <v>1.09105146816385</v>
      </c>
      <c r="O168" s="2511">
        <v>45409.97121</v>
      </c>
    </row>
    <row r="169">
      <c r="A169" s="2505">
        <v>2.2758405E7</v>
      </c>
      <c r="B169" s="2505" t="s">
        <v>1734</v>
      </c>
      <c r="C169" s="2505">
        <v>15.0</v>
      </c>
      <c r="D169" s="2505" t="s">
        <v>1548</v>
      </c>
      <c r="E169" s="2505">
        <v>40262.0</v>
      </c>
      <c r="F169" s="2505">
        <v>40082.0</v>
      </c>
      <c r="G169" s="2505">
        <v>1485384.0</v>
      </c>
      <c r="H169" s="2505">
        <v>1502165.0</v>
      </c>
      <c r="I169" s="2505">
        <v>162.0</v>
      </c>
      <c r="J169" s="2505">
        <v>15.0</v>
      </c>
      <c r="K169" s="2505">
        <v>736.687356762222</v>
      </c>
      <c r="L169" s="2505">
        <v>22.7734266480478</v>
      </c>
      <c r="O169" s="2511">
        <v>45409.97121</v>
      </c>
    </row>
    <row r="170">
      <c r="A170" s="2505" t="s">
        <v>441</v>
      </c>
      <c r="B170" s="2505" t="s">
        <v>1735</v>
      </c>
      <c r="C170" s="2505">
        <v>61.0</v>
      </c>
      <c r="D170" s="2505" t="s">
        <v>1538</v>
      </c>
      <c r="E170" s="2505">
        <v>15216.0</v>
      </c>
      <c r="F170" s="2505">
        <v>15148.0</v>
      </c>
      <c r="G170" s="2505">
        <v>260792.0</v>
      </c>
      <c r="H170" s="2505">
        <v>233829.0</v>
      </c>
      <c r="I170" s="2505">
        <v>136.0</v>
      </c>
      <c r="J170" s="2505">
        <v>61.0</v>
      </c>
      <c r="K170" s="2505">
        <v>468.484701859965</v>
      </c>
      <c r="L170" s="2505">
        <v>12.6049315407488</v>
      </c>
      <c r="O170" s="2511">
        <v>45409.97121</v>
      </c>
    </row>
    <row r="171">
      <c r="A171" s="2505" t="s">
        <v>531</v>
      </c>
      <c r="B171" s="2505" t="s">
        <v>1736</v>
      </c>
      <c r="C171" s="2505">
        <v>57.0</v>
      </c>
      <c r="D171" s="2505" t="s">
        <v>1556</v>
      </c>
      <c r="E171" s="2505">
        <v>6283.0</v>
      </c>
      <c r="F171" s="2505">
        <v>6265.0</v>
      </c>
      <c r="G171" s="2505">
        <v>157329.0</v>
      </c>
      <c r="H171" s="2505">
        <v>211025.0</v>
      </c>
      <c r="I171" s="2505">
        <v>115.0</v>
      </c>
      <c r="J171" s="2505">
        <v>57.0</v>
      </c>
      <c r="K171" s="2505">
        <v>478.623644743686</v>
      </c>
      <c r="L171" s="2505">
        <v>21.7742839546325</v>
      </c>
      <c r="O171" s="2511">
        <v>45409.97121</v>
      </c>
    </row>
    <row r="172">
      <c r="A172" s="2505">
        <v>6.24791024E8</v>
      </c>
      <c r="B172" s="2505" t="s">
        <v>1737</v>
      </c>
      <c r="C172" s="2505">
        <v>97.0</v>
      </c>
      <c r="D172" s="2505" t="s">
        <v>1548</v>
      </c>
      <c r="E172" s="2505">
        <v>41195.0</v>
      </c>
      <c r="F172" s="2505">
        <v>41147.0</v>
      </c>
      <c r="G172" s="2505">
        <v>340413.0</v>
      </c>
      <c r="H172" s="2505">
        <v>344042.0</v>
      </c>
      <c r="I172" s="2505">
        <v>222.0</v>
      </c>
      <c r="J172" s="2505">
        <v>97.0</v>
      </c>
      <c r="K172" s="2505">
        <v>357.18602234306</v>
      </c>
      <c r="L172" s="2505">
        <v>3.72227671293091</v>
      </c>
      <c r="O172" s="2511">
        <v>45409.97121</v>
      </c>
    </row>
    <row r="173">
      <c r="A173" s="2505" t="s">
        <v>574</v>
      </c>
      <c r="B173" s="2505" t="s">
        <v>1738</v>
      </c>
      <c r="C173" s="2505">
        <v>106.0</v>
      </c>
      <c r="D173" s="2505" t="s">
        <v>1556</v>
      </c>
      <c r="E173" s="2505">
        <v>14253.0</v>
      </c>
      <c r="F173" s="2505">
        <v>14172.0</v>
      </c>
      <c r="G173" s="2505">
        <v>106922.0</v>
      </c>
      <c r="H173" s="2505">
        <v>62108.0</v>
      </c>
      <c r="I173" s="2505">
        <v>111.0</v>
      </c>
      <c r="J173" s="2505">
        <v>106.0</v>
      </c>
      <c r="K173" s="2505">
        <v>312.034668810291</v>
      </c>
      <c r="L173" s="2505">
        <v>6.75830534807592</v>
      </c>
      <c r="O173" s="2511">
        <v>45409.97121</v>
      </c>
    </row>
    <row r="174">
      <c r="A174" s="2505">
        <v>2.20224785E9</v>
      </c>
      <c r="B174" s="2505" t="s">
        <v>1739</v>
      </c>
      <c r="C174" s="2505">
        <v>72.0</v>
      </c>
      <c r="D174" s="2505"/>
      <c r="E174" s="2505">
        <v>8731.0</v>
      </c>
      <c r="F174" s="2505">
        <v>8714.0</v>
      </c>
      <c r="G174" s="2505">
        <v>146804.0</v>
      </c>
      <c r="H174" s="2505">
        <v>116440.0</v>
      </c>
      <c r="I174" s="2505">
        <v>83.0</v>
      </c>
      <c r="J174" s="2505">
        <v>72.0</v>
      </c>
      <c r="K174" s="2505">
        <v>448.695305825295</v>
      </c>
      <c r="L174" s="2505">
        <v>20.257964626804</v>
      </c>
      <c r="O174" s="2511">
        <v>45409.97121</v>
      </c>
    </row>
    <row r="175">
      <c r="A175" s="2505" t="s">
        <v>689</v>
      </c>
      <c r="B175" s="2505" t="s">
        <v>1740</v>
      </c>
      <c r="C175" s="2505">
        <v>110.0</v>
      </c>
      <c r="D175" s="2505" t="s">
        <v>1556</v>
      </c>
      <c r="E175" s="2505">
        <v>17378.0</v>
      </c>
      <c r="F175" s="2505">
        <v>17350.0</v>
      </c>
      <c r="G175" s="2505">
        <v>59719.0</v>
      </c>
      <c r="H175" s="2505">
        <v>88536.0</v>
      </c>
      <c r="I175" s="2505">
        <v>33.0</v>
      </c>
      <c r="J175" s="2505">
        <v>110.0</v>
      </c>
      <c r="K175" s="2505">
        <v>273.976284859278</v>
      </c>
      <c r="L175" s="2505">
        <v>10.4135496988529</v>
      </c>
      <c r="O175" s="2511">
        <v>45409.97121</v>
      </c>
    </row>
    <row r="176">
      <c r="A176" s="2505">
        <v>2.631709828E9</v>
      </c>
      <c r="B176" s="2505" t="s">
        <v>1741</v>
      </c>
      <c r="C176" s="2505">
        <v>50.0</v>
      </c>
      <c r="D176" s="2505"/>
      <c r="E176" s="2505">
        <v>189454.0</v>
      </c>
      <c r="F176" s="2505">
        <v>189323.0</v>
      </c>
      <c r="G176" s="2505">
        <v>1717402.0</v>
      </c>
      <c r="H176" s="2505">
        <v>1733388.0</v>
      </c>
      <c r="I176" s="2505">
        <v>380.0</v>
      </c>
      <c r="J176" s="2505">
        <v>50.0</v>
      </c>
      <c r="K176" s="2505">
        <v>507.209051980263</v>
      </c>
      <c r="L176" s="2505">
        <v>2.38576764978405</v>
      </c>
      <c r="O176" s="2511">
        <v>45409.97121</v>
      </c>
    </row>
    <row r="177">
      <c r="A177" s="2505" t="s">
        <v>460</v>
      </c>
      <c r="B177" s="2505" t="s">
        <v>1742</v>
      </c>
      <c r="C177" s="2505">
        <v>42.0</v>
      </c>
      <c r="D177" s="2505" t="s">
        <v>1540</v>
      </c>
      <c r="E177" s="2505">
        <v>190029.0</v>
      </c>
      <c r="F177" s="2505">
        <v>190080.0</v>
      </c>
      <c r="G177" s="2505">
        <v>1169104.0</v>
      </c>
      <c r="H177" s="2505">
        <v>1136174.0</v>
      </c>
      <c r="I177" s="2505">
        <v>93.0</v>
      </c>
      <c r="J177" s="2505">
        <v>42.0</v>
      </c>
      <c r="K177" s="2505">
        <v>535.343097921083</v>
      </c>
      <c r="L177" s="2505">
        <v>6.61531174330663</v>
      </c>
      <c r="O177" s="2511">
        <v>45409.97121</v>
      </c>
    </row>
    <row r="178">
      <c r="A178" s="2505" t="s">
        <v>506</v>
      </c>
      <c r="B178" s="2505" t="s">
        <v>1743</v>
      </c>
      <c r="C178" s="2505">
        <v>43.0</v>
      </c>
      <c r="D178" s="2505" t="s">
        <v>1548</v>
      </c>
      <c r="E178" s="2505">
        <v>72955.0</v>
      </c>
      <c r="F178" s="2505">
        <v>72745.0</v>
      </c>
      <c r="G178" s="2505">
        <v>586477.0</v>
      </c>
      <c r="H178" s="2505">
        <v>320004.0</v>
      </c>
      <c r="I178" s="2505">
        <v>64.0</v>
      </c>
      <c r="J178" s="2505">
        <v>43.0</v>
      </c>
      <c r="K178" s="2505">
        <v>534.428995493006</v>
      </c>
      <c r="L178" s="2505">
        <v>12.5607609142622</v>
      </c>
      <c r="O178" s="2511">
        <v>45409.97121</v>
      </c>
    </row>
    <row r="179">
      <c r="A179" s="2505">
        <v>1.107518478E9</v>
      </c>
      <c r="B179" s="2505" t="s">
        <v>1744</v>
      </c>
      <c r="C179" s="2505">
        <v>87.0</v>
      </c>
      <c r="D179" s="2505" t="s">
        <v>1548</v>
      </c>
      <c r="E179" s="2505">
        <v>107849.0</v>
      </c>
      <c r="F179" s="2505">
        <v>107810.0</v>
      </c>
      <c r="G179" s="2505">
        <v>287996.0</v>
      </c>
      <c r="H179" s="2505">
        <v>379998.0</v>
      </c>
      <c r="I179" s="2505">
        <v>22.0</v>
      </c>
      <c r="J179" s="2505">
        <v>87.0</v>
      </c>
      <c r="K179" s="2505">
        <v>404.258682478221</v>
      </c>
      <c r="L179" s="2505">
        <v>12.138014513558</v>
      </c>
      <c r="O179" s="2511">
        <v>45409.97121</v>
      </c>
    </row>
    <row r="180">
      <c r="A180" s="2505" t="s">
        <v>1613</v>
      </c>
      <c r="B180" s="2505" t="s">
        <v>1745</v>
      </c>
      <c r="C180" s="2505">
        <v>112.0</v>
      </c>
      <c r="D180" s="2505"/>
      <c r="E180" s="2505">
        <v>140189.0</v>
      </c>
      <c r="F180" s="2505">
        <v>140140.0</v>
      </c>
      <c r="G180" s="2505">
        <v>278297.0</v>
      </c>
      <c r="H180" s="2505">
        <v>263180.0</v>
      </c>
      <c r="I180" s="2505">
        <v>82.0</v>
      </c>
      <c r="J180" s="2505">
        <v>112.0</v>
      </c>
      <c r="K180" s="2505">
        <v>256.853863064225</v>
      </c>
      <c r="L180" s="2505">
        <v>2.4209216512412</v>
      </c>
      <c r="O180" s="2511">
        <v>45409.97121</v>
      </c>
    </row>
    <row r="181">
      <c r="A181" s="2505" t="s">
        <v>1598</v>
      </c>
      <c r="B181" s="2505" t="s">
        <v>1746</v>
      </c>
      <c r="C181" s="2505">
        <v>100.0</v>
      </c>
      <c r="E181" s="2505">
        <v>328992.0</v>
      </c>
      <c r="F181" s="2505">
        <v>329001.0</v>
      </c>
      <c r="G181" s="2505">
        <v>735955.0</v>
      </c>
      <c r="H181" s="2505">
        <v>1400654.0</v>
      </c>
      <c r="I181" s="2505">
        <v>168.0</v>
      </c>
      <c r="J181" s="2505">
        <v>100.0</v>
      </c>
      <c r="K181" s="2505">
        <v>345.746508737899</v>
      </c>
      <c r="L181" s="2505">
        <v>1.33154743088267</v>
      </c>
      <c r="O181" s="2511">
        <v>45409.97121</v>
      </c>
    </row>
    <row r="182">
      <c r="A182" s="2505" t="s">
        <v>1562</v>
      </c>
      <c r="B182" s="2505" t="s">
        <v>1747</v>
      </c>
      <c r="C182" s="2505">
        <v>130.0</v>
      </c>
      <c r="D182" s="2505"/>
      <c r="E182" s="2505">
        <v>78103.0</v>
      </c>
      <c r="F182" s="2505">
        <v>77812.0</v>
      </c>
      <c r="G182" s="2505">
        <v>14536.0</v>
      </c>
      <c r="H182" s="2505">
        <v>15872.0</v>
      </c>
      <c r="I182" s="2505">
        <v>23.0</v>
      </c>
      <c r="J182" s="2505">
        <v>130.0</v>
      </c>
      <c r="K182" s="2505">
        <v>57.8736032314675</v>
      </c>
      <c r="L182" s="2505">
        <v>0.809187867303432</v>
      </c>
      <c r="O182" s="2511">
        <v>45409.97121</v>
      </c>
    </row>
    <row r="183">
      <c r="A183" s="2505" t="s">
        <v>701</v>
      </c>
      <c r="B183" s="2505" t="s">
        <v>1748</v>
      </c>
      <c r="C183" s="2505">
        <v>51.0</v>
      </c>
      <c r="D183" s="2505" t="s">
        <v>1556</v>
      </c>
      <c r="E183" s="2505">
        <v>12089.0</v>
      </c>
      <c r="F183" s="2505">
        <v>11514.0</v>
      </c>
      <c r="G183" s="2505">
        <v>165328.0</v>
      </c>
      <c r="H183" s="2505">
        <v>154749.0</v>
      </c>
      <c r="I183" s="2505">
        <v>34.0</v>
      </c>
      <c r="J183" s="2505">
        <v>51.0</v>
      </c>
      <c r="K183" s="2505">
        <v>501.582219476961</v>
      </c>
      <c r="L183" s="2505">
        <v>40.2232462180008</v>
      </c>
      <c r="O183" s="2511">
        <v>45409.97121</v>
      </c>
    </row>
    <row r="184">
      <c r="A184" s="2505">
        <v>7.3713255E8</v>
      </c>
      <c r="B184" s="2505" t="s">
        <v>1749</v>
      </c>
      <c r="C184" s="2505">
        <v>64.0</v>
      </c>
      <c r="D184" s="2505" t="s">
        <v>1544</v>
      </c>
      <c r="E184" s="2505">
        <v>110940.0</v>
      </c>
      <c r="F184" s="2505">
        <v>110715.0</v>
      </c>
      <c r="G184" s="2505">
        <v>649364.0</v>
      </c>
      <c r="H184" s="2505">
        <v>470811.0</v>
      </c>
      <c r="I184" s="2505">
        <v>95.0</v>
      </c>
      <c r="J184" s="2505">
        <v>64.0</v>
      </c>
      <c r="K184" s="2505">
        <v>462.093699434538</v>
      </c>
      <c r="L184" s="2505">
        <v>6.16135796495023</v>
      </c>
      <c r="O184" s="2511">
        <v>45409.97121</v>
      </c>
    </row>
    <row r="185">
      <c r="A185" s="2505">
        <v>2.193616844E9</v>
      </c>
      <c r="B185" s="2505" t="s">
        <v>1750</v>
      </c>
      <c r="C185" s="2505">
        <v>66.0</v>
      </c>
      <c r="D185" s="2505" t="s">
        <v>1548</v>
      </c>
      <c r="E185" s="2505">
        <v>349550.0</v>
      </c>
      <c r="F185" s="2505">
        <v>349306.0</v>
      </c>
      <c r="G185" s="2505">
        <v>1215670.0</v>
      </c>
      <c r="H185" s="2505">
        <v>956296.0</v>
      </c>
      <c r="I185" s="2505">
        <v>78.0</v>
      </c>
      <c r="J185" s="2505">
        <v>66.0</v>
      </c>
      <c r="K185" s="2505">
        <v>461.296985075494</v>
      </c>
      <c r="L185" s="2505">
        <v>4.45873632399165</v>
      </c>
      <c r="O185" s="2511">
        <v>45409.97121</v>
      </c>
    </row>
    <row r="186">
      <c r="A186" s="2505">
        <v>6.1853962E8</v>
      </c>
      <c r="B186" s="2505" t="s">
        <v>1751</v>
      </c>
      <c r="C186" s="2505">
        <v>53.0</v>
      </c>
      <c r="D186" s="2505"/>
      <c r="E186" s="2505">
        <v>300360.0</v>
      </c>
      <c r="F186" s="2505">
        <v>299697.0</v>
      </c>
      <c r="G186" s="2505">
        <v>1328242.0</v>
      </c>
      <c r="H186" s="2505">
        <v>1368211.0</v>
      </c>
      <c r="I186" s="2505">
        <v>96.0</v>
      </c>
      <c r="J186" s="2505">
        <v>53.0</v>
      </c>
      <c r="K186" s="2505">
        <v>488.607637434243</v>
      </c>
      <c r="L186" s="2505">
        <v>4.60642368047232</v>
      </c>
      <c r="O186" s="2511">
        <v>45409.97121</v>
      </c>
    </row>
    <row r="187">
      <c r="A187" s="2505" t="s">
        <v>194</v>
      </c>
      <c r="B187" s="2505" t="s">
        <v>1752</v>
      </c>
      <c r="C187" s="2505">
        <v>14.0</v>
      </c>
      <c r="D187" s="2505" t="s">
        <v>1606</v>
      </c>
      <c r="E187" s="2505">
        <v>20737.0</v>
      </c>
      <c r="F187" s="2505">
        <v>20733.0</v>
      </c>
      <c r="G187" s="2505">
        <v>898304.0</v>
      </c>
      <c r="H187" s="2505">
        <v>2730499.0</v>
      </c>
      <c r="I187" s="2505">
        <v>35.0</v>
      </c>
      <c r="J187" s="2505">
        <v>14.0</v>
      </c>
      <c r="K187" s="2505">
        <v>738.329449094276</v>
      </c>
      <c r="L187" s="2505">
        <v>123.768281677333</v>
      </c>
      <c r="O187" s="2511">
        <v>45409.97121</v>
      </c>
    </row>
    <row r="188">
      <c r="A188" s="2505" t="s">
        <v>519</v>
      </c>
      <c r="B188" s="2505" t="s">
        <v>1753</v>
      </c>
      <c r="C188" s="2505">
        <v>109.0</v>
      </c>
      <c r="D188" s="2505"/>
      <c r="E188" s="2505">
        <v>56920.0</v>
      </c>
      <c r="F188" s="2505">
        <v>56847.0</v>
      </c>
      <c r="G188" s="2505">
        <v>297181.0</v>
      </c>
      <c r="H188" s="2505">
        <v>295885.0</v>
      </c>
      <c r="I188" s="2505">
        <v>245.0</v>
      </c>
      <c r="J188" s="2505">
        <v>109.0</v>
      </c>
      <c r="K188" s="2505">
        <v>281.481837624649</v>
      </c>
      <c r="L188" s="2505">
        <v>2.1310324551465</v>
      </c>
      <c r="O188" s="2511">
        <v>45409.97121</v>
      </c>
    </row>
    <row r="189">
      <c r="A189" s="2505" t="s">
        <v>456</v>
      </c>
      <c r="B189" s="2505" t="s">
        <v>1754</v>
      </c>
      <c r="C189" s="2505">
        <v>71.0</v>
      </c>
      <c r="D189" s="2505" t="s">
        <v>1538</v>
      </c>
      <c r="E189" s="2505">
        <v>23738.0</v>
      </c>
      <c r="F189" s="2505">
        <v>23694.0</v>
      </c>
      <c r="G189" s="2505">
        <v>300682.0</v>
      </c>
      <c r="H189" s="2505">
        <v>374836.0</v>
      </c>
      <c r="I189" s="2505">
        <v>133.0</v>
      </c>
      <c r="J189" s="2505">
        <v>71.0</v>
      </c>
      <c r="K189" s="2505">
        <v>449.100118999294</v>
      </c>
      <c r="L189" s="2505">
        <v>9.52383063987376</v>
      </c>
      <c r="O189" s="2511">
        <v>45409.97121</v>
      </c>
    </row>
    <row r="190">
      <c r="A190" s="2505">
        <v>2.603525726E9</v>
      </c>
      <c r="B190" s="2505" t="s">
        <v>1755</v>
      </c>
      <c r="C190" s="2505">
        <v>41.0</v>
      </c>
      <c r="D190" s="2505"/>
      <c r="E190" s="2505">
        <v>306580.0</v>
      </c>
      <c r="F190" s="2505">
        <v>306432.0</v>
      </c>
      <c r="G190" s="2505">
        <v>1765539.0</v>
      </c>
      <c r="H190" s="2505">
        <v>1500354.0</v>
      </c>
      <c r="I190" s="2505">
        <v>101.0</v>
      </c>
      <c r="J190" s="2505">
        <v>41.0</v>
      </c>
      <c r="K190" s="2505">
        <v>550.957096511802</v>
      </c>
      <c r="L190" s="2505">
        <v>5.70180186522794</v>
      </c>
      <c r="O190" s="2511">
        <v>45409.97121</v>
      </c>
    </row>
    <row r="191">
      <c r="A191" s="2505" t="s">
        <v>423</v>
      </c>
      <c r="B191" s="2505" t="s">
        <v>1756</v>
      </c>
      <c r="C191" s="2505">
        <v>116.0</v>
      </c>
      <c r="D191" s="2505" t="s">
        <v>1548</v>
      </c>
      <c r="E191" s="2505">
        <v>375612.0</v>
      </c>
      <c r="F191" s="2505">
        <v>375199.0</v>
      </c>
      <c r="G191" s="2505">
        <v>288041.0</v>
      </c>
      <c r="H191" s="2505">
        <v>564786.0</v>
      </c>
      <c r="I191" s="2505">
        <v>52.0</v>
      </c>
      <c r="J191" s="2505">
        <v>116.0</v>
      </c>
      <c r="K191" s="2505">
        <v>238.037427700221</v>
      </c>
      <c r="L191" s="2505">
        <v>1.47486008232644</v>
      </c>
      <c r="O191" s="2511">
        <v>45409.97121</v>
      </c>
    </row>
    <row r="192">
      <c r="A192" s="2505" t="s">
        <v>1602</v>
      </c>
      <c r="B192" s="2505" t="s">
        <v>1757</v>
      </c>
      <c r="C192" s="2505">
        <v>73.0</v>
      </c>
      <c r="E192" s="2505">
        <v>133212.0</v>
      </c>
      <c r="F192" s="2505">
        <v>133223.0</v>
      </c>
      <c r="G192" s="2505">
        <v>972609.0</v>
      </c>
      <c r="H192" s="2505">
        <v>1234723.0</v>
      </c>
      <c r="I192" s="2505">
        <v>216.0</v>
      </c>
      <c r="J192" s="2505">
        <v>73.0</v>
      </c>
      <c r="K192" s="2505">
        <v>447.950577163754</v>
      </c>
      <c r="L192" s="2505">
        <v>3.38019055673996</v>
      </c>
      <c r="O192" s="2511">
        <v>45409.97121</v>
      </c>
    </row>
    <row r="193">
      <c r="A193" s="2505" t="s">
        <v>633</v>
      </c>
      <c r="B193" s="2505" t="s">
        <v>1758</v>
      </c>
      <c r="C193" s="2505">
        <v>36.0</v>
      </c>
      <c r="D193" s="2505"/>
      <c r="E193" s="2505">
        <v>24037.0</v>
      </c>
      <c r="F193" s="2505">
        <v>23988.0</v>
      </c>
      <c r="G193" s="2505">
        <v>439046.0</v>
      </c>
      <c r="H193" s="2505">
        <v>442899.0</v>
      </c>
      <c r="I193" s="2505">
        <v>101.0</v>
      </c>
      <c r="J193" s="2505">
        <v>36.0</v>
      </c>
      <c r="K193" s="2505">
        <v>573.000723255141</v>
      </c>
      <c r="L193" s="2505">
        <v>18.0845783542451</v>
      </c>
      <c r="O193" s="2511">
        <v>45409.97121</v>
      </c>
    </row>
    <row r="194">
      <c r="A194" s="2505" t="s">
        <v>665</v>
      </c>
      <c r="B194" s="2505" t="s">
        <v>1759</v>
      </c>
      <c r="C194" s="2505">
        <v>92.0</v>
      </c>
      <c r="D194" s="2505" t="s">
        <v>1544</v>
      </c>
      <c r="E194" s="2505">
        <v>153044.0</v>
      </c>
      <c r="F194" s="2505">
        <v>152942.0</v>
      </c>
      <c r="G194" s="2505">
        <v>328720.0</v>
      </c>
      <c r="H194" s="2505">
        <v>647388.0</v>
      </c>
      <c r="I194" s="2505">
        <v>28.0</v>
      </c>
      <c r="J194" s="2505">
        <v>92.0</v>
      </c>
      <c r="K194" s="2505">
        <v>380.325657666616</v>
      </c>
      <c r="L194" s="2505">
        <v>7.67099657614803</v>
      </c>
      <c r="O194" s="2511">
        <v>45409.97121</v>
      </c>
    </row>
    <row r="195">
      <c r="A195" s="2505" t="s">
        <v>610</v>
      </c>
      <c r="B195" s="2505" t="s">
        <v>1760</v>
      </c>
      <c r="C195" s="2505">
        <v>67.0</v>
      </c>
      <c r="D195" s="2505" t="s">
        <v>1556</v>
      </c>
      <c r="E195" s="2505">
        <v>8939.0</v>
      </c>
      <c r="F195" s="2505">
        <v>8947.0</v>
      </c>
      <c r="G195" s="2505">
        <v>192340.0</v>
      </c>
      <c r="H195" s="2505">
        <v>188410.0</v>
      </c>
      <c r="I195" s="2505">
        <v>147.0</v>
      </c>
      <c r="J195" s="2505">
        <v>67.0</v>
      </c>
      <c r="K195" s="2505">
        <v>461.239812611562</v>
      </c>
      <c r="L195" s="2505">
        <v>14.6373797309504</v>
      </c>
      <c r="O195" s="2511">
        <v>45409.97121</v>
      </c>
    </row>
    <row r="196">
      <c r="A196" s="2505">
        <v>2.190759643E9</v>
      </c>
      <c r="B196" s="2505" t="s">
        <v>1761</v>
      </c>
      <c r="C196" s="2505">
        <v>49.0</v>
      </c>
      <c r="D196" s="2505"/>
      <c r="E196" s="2505">
        <v>85822.0</v>
      </c>
      <c r="F196" s="2505">
        <v>85780.0</v>
      </c>
      <c r="G196" s="2505">
        <v>557424.0</v>
      </c>
      <c r="H196" s="2505">
        <v>589618.0</v>
      </c>
      <c r="I196" s="2505">
        <v>60.0</v>
      </c>
      <c r="J196" s="2505">
        <v>49.0</v>
      </c>
      <c r="K196" s="2505">
        <v>508.842211830512</v>
      </c>
      <c r="L196" s="2505">
        <v>10.8251963366036</v>
      </c>
      <c r="O196" s="2511">
        <v>45409.97121</v>
      </c>
    </row>
    <row r="197">
      <c r="A197" s="2505" t="s">
        <v>1637</v>
      </c>
      <c r="B197" s="2505" t="s">
        <v>1762</v>
      </c>
      <c r="C197" s="2505">
        <v>83.0</v>
      </c>
      <c r="D197" s="2505"/>
      <c r="E197" s="2505">
        <v>16211.0</v>
      </c>
      <c r="F197" s="2505">
        <v>16245.0</v>
      </c>
      <c r="G197" s="2505">
        <v>240515.0</v>
      </c>
      <c r="H197" s="2505">
        <v>235545.0</v>
      </c>
      <c r="I197" s="2505">
        <v>168.0</v>
      </c>
      <c r="J197" s="2505">
        <v>83.0</v>
      </c>
      <c r="K197" s="2505">
        <v>414.012337732613</v>
      </c>
      <c r="L197" s="2505">
        <v>8.83126830400286</v>
      </c>
      <c r="O197" s="2511">
        <v>45409.97121</v>
      </c>
    </row>
    <row r="198">
      <c r="A198" s="2505" t="s">
        <v>1565</v>
      </c>
      <c r="B198" s="2505" t="s">
        <v>1763</v>
      </c>
      <c r="C198" s="2505">
        <v>65.0</v>
      </c>
      <c r="D198" s="2505"/>
      <c r="E198" s="2505">
        <v>4794.0</v>
      </c>
      <c r="F198" s="2505">
        <v>4734.0</v>
      </c>
      <c r="G198" s="2505">
        <v>204912.0</v>
      </c>
      <c r="H198" s="2505">
        <v>387066.0</v>
      </c>
      <c r="I198" s="2505">
        <v>369.0</v>
      </c>
      <c r="J198" s="2505">
        <v>65.0</v>
      </c>
      <c r="K198" s="2505">
        <v>461.60781647747</v>
      </c>
      <c r="L198" s="2505">
        <v>11.5763409041219</v>
      </c>
      <c r="O198" s="2511">
        <v>45409.97121</v>
      </c>
    </row>
    <row r="199">
      <c r="A199" s="2505" t="s">
        <v>472</v>
      </c>
      <c r="B199" s="2505" t="s">
        <v>1764</v>
      </c>
      <c r="C199" s="2505">
        <v>27.0</v>
      </c>
      <c r="E199" s="2505">
        <v>17513.0</v>
      </c>
      <c r="F199" s="2505">
        <v>17347.0</v>
      </c>
      <c r="G199" s="2505">
        <v>481793.0</v>
      </c>
      <c r="H199" s="2505">
        <v>598078.0</v>
      </c>
      <c r="I199" s="2505">
        <v>119.0</v>
      </c>
      <c r="J199" s="2505">
        <v>27.0</v>
      </c>
      <c r="K199" s="2505">
        <v>622.671014375343</v>
      </c>
      <c r="L199" s="2505">
        <v>23.1181446483692</v>
      </c>
      <c r="O199" s="2511">
        <v>45409.97121</v>
      </c>
    </row>
    <row r="200">
      <c r="A200" s="2505">
        <v>3.159122144E9</v>
      </c>
      <c r="B200" s="2505" t="s">
        <v>1765</v>
      </c>
      <c r="C200" s="2505">
        <v>91.0</v>
      </c>
      <c r="D200" s="2505" t="s">
        <v>1548</v>
      </c>
      <c r="E200" s="2505">
        <v>53460.0</v>
      </c>
      <c r="F200" s="2505">
        <v>53397.0</v>
      </c>
      <c r="G200" s="2505">
        <v>444883.0</v>
      </c>
      <c r="H200" s="2505">
        <v>219076.0</v>
      </c>
      <c r="I200" s="2505">
        <v>198.0</v>
      </c>
      <c r="J200" s="2505">
        <v>91.0</v>
      </c>
      <c r="K200" s="2505">
        <v>396.212038345834</v>
      </c>
      <c r="L200" s="2505">
        <v>4.20292524950212</v>
      </c>
      <c r="O200" s="2511">
        <v>45409.97121</v>
      </c>
    </row>
    <row r="201">
      <c r="A201" s="2505">
        <v>2.17534944E8</v>
      </c>
      <c r="B201" s="2505" t="s">
        <v>1766</v>
      </c>
      <c r="C201" s="2505">
        <v>101.0</v>
      </c>
      <c r="D201" s="2505"/>
      <c r="E201" s="2505">
        <v>84932.0</v>
      </c>
      <c r="F201" s="2505">
        <v>84882.0</v>
      </c>
      <c r="G201" s="2505">
        <v>428638.0</v>
      </c>
      <c r="H201" s="2505">
        <v>265800.0</v>
      </c>
      <c r="I201" s="2505">
        <v>176.0</v>
      </c>
      <c r="J201" s="2505">
        <v>101.0</v>
      </c>
      <c r="K201" s="2505">
        <v>342.674126658472</v>
      </c>
      <c r="L201" s="2505">
        <v>2.86748752760197</v>
      </c>
      <c r="O201" s="2511">
        <v>45409.97121</v>
      </c>
    </row>
    <row r="202">
      <c r="A202" s="2505" t="s">
        <v>693</v>
      </c>
      <c r="B202" s="2505" t="s">
        <v>1767</v>
      </c>
      <c r="C202" s="2505">
        <v>39.0</v>
      </c>
      <c r="D202" s="2505" t="s">
        <v>1548</v>
      </c>
      <c r="E202" s="2505">
        <v>69685.0</v>
      </c>
      <c r="F202" s="2505">
        <v>69472.0</v>
      </c>
      <c r="G202" s="2505">
        <v>1205811.0</v>
      </c>
      <c r="H202" s="2505">
        <v>1126674.0</v>
      </c>
      <c r="I202" s="2505">
        <v>303.0</v>
      </c>
      <c r="J202" s="2505">
        <v>39.0</v>
      </c>
      <c r="K202" s="2505">
        <v>560.518003002491</v>
      </c>
      <c r="L202" s="2505">
        <v>5.71072275267018</v>
      </c>
      <c r="O202" s="2511">
        <v>45409.97121</v>
      </c>
    </row>
    <row r="203">
      <c r="A203" s="2505" t="s">
        <v>1634</v>
      </c>
      <c r="B203" s="2505" t="s">
        <v>1768</v>
      </c>
      <c r="C203" s="2505">
        <v>59.0</v>
      </c>
      <c r="D203" s="2505" t="s">
        <v>1540</v>
      </c>
      <c r="E203" s="2505">
        <v>28643.0</v>
      </c>
      <c r="F203" s="2505">
        <v>28502.0</v>
      </c>
      <c r="G203" s="2505">
        <v>399364.0</v>
      </c>
      <c r="H203" s="2505">
        <v>456065.0</v>
      </c>
      <c r="I203" s="2505">
        <v>169.0</v>
      </c>
      <c r="J203" s="2505">
        <v>59.0</v>
      </c>
      <c r="K203" s="2505">
        <v>474.129713113679</v>
      </c>
      <c r="L203" s="2505">
        <v>8.25018535668741</v>
      </c>
      <c r="O203" s="2511">
        <v>45409.97121</v>
      </c>
    </row>
    <row r="204">
      <c r="A204" s="2505" t="s">
        <v>669</v>
      </c>
      <c r="B204" s="2505" t="s">
        <v>1769</v>
      </c>
      <c r="C204" s="2505">
        <v>82.0</v>
      </c>
      <c r="D204" s="2505" t="s">
        <v>1542</v>
      </c>
      <c r="E204" s="2505">
        <v>8806.0</v>
      </c>
      <c r="F204" s="2505">
        <v>8769.0</v>
      </c>
      <c r="G204" s="2505">
        <v>155534.0</v>
      </c>
      <c r="H204" s="2505">
        <v>176873.0</v>
      </c>
      <c r="I204" s="2505">
        <v>144.0</v>
      </c>
      <c r="J204" s="2505">
        <v>82.0</v>
      </c>
      <c r="K204" s="2505">
        <v>417.133215211273</v>
      </c>
      <c r="L204" s="2505">
        <v>12.2654692507633</v>
      </c>
      <c r="O204" s="2511">
        <v>45409.97121</v>
      </c>
    </row>
    <row r="205">
      <c r="A205" s="2505" t="s">
        <v>1570</v>
      </c>
      <c r="B205" s="2505" t="s">
        <v>1770</v>
      </c>
      <c r="C205" s="2505">
        <v>118.0</v>
      </c>
      <c r="D205" s="2505"/>
      <c r="E205" s="2505">
        <v>31644.0</v>
      </c>
      <c r="F205" s="2505">
        <v>31620.0</v>
      </c>
      <c r="G205" s="2505">
        <v>115917.0</v>
      </c>
      <c r="H205" s="2505">
        <v>516704.0</v>
      </c>
      <c r="I205" s="2505">
        <v>82.0</v>
      </c>
      <c r="J205" s="2505">
        <v>118.0</v>
      </c>
      <c r="K205" s="2505">
        <v>227.254873974503</v>
      </c>
      <c r="L205" s="2505">
        <v>4.46726694229399</v>
      </c>
      <c r="O205" s="2511">
        <v>45409.97121</v>
      </c>
    </row>
    <row r="206">
      <c r="A206" s="2505" t="s">
        <v>1607</v>
      </c>
      <c r="B206" s="2505" t="s">
        <v>1771</v>
      </c>
      <c r="C206" s="2505">
        <v>89.0</v>
      </c>
      <c r="D206" s="2505"/>
      <c r="E206" s="2505">
        <v>57545.0</v>
      </c>
      <c r="F206" s="2505">
        <v>57967.0</v>
      </c>
      <c r="G206" s="2505">
        <v>371037.0</v>
      </c>
      <c r="H206" s="2505">
        <v>572907.0</v>
      </c>
      <c r="I206" s="2505">
        <v>113.0</v>
      </c>
      <c r="J206" s="2505">
        <v>89.0</v>
      </c>
      <c r="K206" s="2505">
        <v>403.229646438011</v>
      </c>
      <c r="L206" s="2505">
        <v>5.70599230921241</v>
      </c>
      <c r="O206" s="2511">
        <v>45409.97121</v>
      </c>
    </row>
    <row r="207">
      <c r="A207" s="2505" t="s">
        <v>705</v>
      </c>
      <c r="B207" s="2505" t="s">
        <v>1772</v>
      </c>
      <c r="C207" s="2505">
        <v>84.0</v>
      </c>
      <c r="D207" s="2505"/>
      <c r="E207" s="2505">
        <v>27863.0</v>
      </c>
      <c r="F207" s="2505">
        <v>28321.0</v>
      </c>
      <c r="G207" s="2505">
        <v>325617.0</v>
      </c>
      <c r="H207" s="2505">
        <v>329877.0</v>
      </c>
      <c r="I207" s="2505">
        <v>192.0</v>
      </c>
      <c r="J207" s="2505">
        <v>84.0</v>
      </c>
      <c r="K207" s="2505">
        <v>413.978791355384</v>
      </c>
      <c r="L207" s="2505">
        <v>6.08664492337508</v>
      </c>
      <c r="O207" s="2511">
        <v>45409.97121</v>
      </c>
    </row>
    <row r="208">
      <c r="A208" s="2505" t="s">
        <v>527</v>
      </c>
      <c r="B208" s="2505" t="s">
        <v>1773</v>
      </c>
      <c r="C208" s="2505">
        <v>35.0</v>
      </c>
      <c r="D208" s="2505" t="s">
        <v>1540</v>
      </c>
      <c r="E208" s="2505">
        <v>87640.0</v>
      </c>
      <c r="F208" s="2505">
        <v>87444.0</v>
      </c>
      <c r="G208" s="2505">
        <v>726817.0</v>
      </c>
      <c r="H208" s="2505">
        <v>508988.0</v>
      </c>
      <c r="I208" s="2505">
        <v>58.0</v>
      </c>
      <c r="J208" s="2505">
        <v>35.0</v>
      </c>
      <c r="K208" s="2505">
        <v>573.906601727115</v>
      </c>
      <c r="L208" s="2505">
        <v>14.2983131217987</v>
      </c>
      <c r="O208" s="2511">
        <v>45409.97121</v>
      </c>
    </row>
    <row r="209">
      <c r="A209" s="2505" t="s">
        <v>730</v>
      </c>
      <c r="B209" s="2505" t="s">
        <v>1774</v>
      </c>
      <c r="C209" s="2505">
        <v>114.0</v>
      </c>
      <c r="D209" s="2505" t="s">
        <v>1544</v>
      </c>
      <c r="E209" s="2505">
        <v>84624.0</v>
      </c>
      <c r="F209" s="2505">
        <v>84642.0</v>
      </c>
      <c r="G209" s="2505">
        <v>257469.0</v>
      </c>
      <c r="H209" s="2505">
        <v>293536.0</v>
      </c>
      <c r="I209" s="2505">
        <v>126.0</v>
      </c>
      <c r="J209" s="2505">
        <v>114.0</v>
      </c>
      <c r="K209" s="2505">
        <v>252.731668236339</v>
      </c>
      <c r="L209" s="2505">
        <v>2.41468704138868</v>
      </c>
      <c r="O209" s="2511">
        <v>45409.97121</v>
      </c>
    </row>
    <row r="210">
      <c r="A210" s="2505" t="s">
        <v>437</v>
      </c>
      <c r="B210" s="2505" t="s">
        <v>1775</v>
      </c>
      <c r="C210" s="2505">
        <v>103.0</v>
      </c>
      <c r="E210" s="2505">
        <v>93415.0</v>
      </c>
      <c r="F210" s="2505">
        <v>92347.0</v>
      </c>
      <c r="G210" s="2505">
        <v>332937.0</v>
      </c>
      <c r="H210" s="2505">
        <v>344923.0</v>
      </c>
      <c r="I210" s="2505">
        <v>79.0</v>
      </c>
      <c r="J210" s="2505">
        <v>103.0</v>
      </c>
      <c r="K210" s="2505">
        <v>339.103671509953</v>
      </c>
      <c r="L210" s="2505">
        <v>4.51132801501133</v>
      </c>
      <c r="O210" s="2511">
        <v>45409.97121</v>
      </c>
    </row>
    <row r="211">
      <c r="A211" s="2505" t="s">
        <v>747</v>
      </c>
      <c r="B211" s="2505" t="s">
        <v>1776</v>
      </c>
      <c r="C211" s="2505">
        <v>21.0</v>
      </c>
      <c r="D211" s="2505" t="s">
        <v>1540</v>
      </c>
      <c r="E211" s="2505">
        <v>239014.0</v>
      </c>
      <c r="F211" s="2505">
        <v>237621.0</v>
      </c>
      <c r="G211" s="2505">
        <v>5317616.0</v>
      </c>
      <c r="H211" s="2505">
        <v>4689717.0</v>
      </c>
      <c r="I211" s="2505">
        <v>410.0</v>
      </c>
      <c r="J211" s="2505">
        <v>21.0</v>
      </c>
      <c r="K211" s="2505">
        <v>677.021223181266</v>
      </c>
      <c r="L211" s="2505">
        <v>5.42637465669426</v>
      </c>
      <c r="O211" s="2511">
        <v>45409.97121</v>
      </c>
    </row>
    <row r="212">
      <c r="A212" s="2505">
        <v>1.89184866E8</v>
      </c>
      <c r="B212" s="2505" t="s">
        <v>1777</v>
      </c>
      <c r="C212" s="2505">
        <v>48.0</v>
      </c>
      <c r="D212" s="2505" t="s">
        <v>1548</v>
      </c>
      <c r="E212" s="2505">
        <v>89129.0</v>
      </c>
      <c r="F212" s="2505">
        <v>89101.0</v>
      </c>
      <c r="G212" s="2505">
        <v>751345.0</v>
      </c>
      <c r="H212" s="2505">
        <v>505617.0</v>
      </c>
      <c r="I212" s="2505">
        <v>130.0</v>
      </c>
      <c r="J212" s="2505">
        <v>48.0</v>
      </c>
      <c r="K212" s="2505">
        <v>510.449171344415</v>
      </c>
      <c r="L212" s="2505">
        <v>6.48450776186978</v>
      </c>
      <c r="O212" s="2511">
        <v>45409.97121</v>
      </c>
    </row>
    <row r="213">
      <c r="A213" s="2505" t="s">
        <v>697</v>
      </c>
      <c r="B213" s="2505" t="s">
        <v>1778</v>
      </c>
      <c r="C213" s="2505">
        <v>81.0</v>
      </c>
      <c r="E213" s="2505">
        <v>83040.0</v>
      </c>
      <c r="F213" s="2505">
        <v>83484.0</v>
      </c>
      <c r="G213" s="2505">
        <v>355269.0</v>
      </c>
      <c r="H213" s="2505">
        <v>762546.0</v>
      </c>
      <c r="I213" s="2505">
        <v>47.0</v>
      </c>
      <c r="J213" s="2505">
        <v>81.0</v>
      </c>
      <c r="K213" s="2505">
        <v>422.842042547705</v>
      </c>
      <c r="L213" s="2505">
        <v>9.10273951543475</v>
      </c>
      <c r="O213" s="2511">
        <v>45409.97121</v>
      </c>
    </row>
    <row r="214">
      <c r="A214" s="2505">
        <v>5.7584739E7</v>
      </c>
      <c r="B214" s="2505" t="s">
        <v>1779</v>
      </c>
      <c r="C214" s="2505">
        <v>68.0</v>
      </c>
      <c r="D214" s="2505" t="s">
        <v>1538</v>
      </c>
      <c r="E214" s="2505">
        <v>12538.0</v>
      </c>
      <c r="F214" s="2505">
        <v>12446.0</v>
      </c>
      <c r="G214" s="2505">
        <v>212214.0</v>
      </c>
      <c r="H214" s="2505">
        <v>138375.0</v>
      </c>
      <c r="I214" s="2505">
        <v>114.0</v>
      </c>
      <c r="J214" s="2505">
        <v>68.0</v>
      </c>
      <c r="K214" s="2505">
        <v>458.051738158541</v>
      </c>
      <c r="L214" s="2505">
        <v>14.8470754170479</v>
      </c>
      <c r="O214" s="2511">
        <v>45409.97121</v>
      </c>
    </row>
    <row r="215">
      <c r="A215" s="2505" t="s">
        <v>487</v>
      </c>
      <c r="B215" s="2505" t="s">
        <v>1780</v>
      </c>
      <c r="C215" s="2505">
        <v>77.0</v>
      </c>
      <c r="D215" s="2505" t="s">
        <v>1544</v>
      </c>
      <c r="E215" s="2505">
        <v>107069.0</v>
      </c>
      <c r="F215" s="2505">
        <v>106905.0</v>
      </c>
      <c r="G215" s="2505">
        <v>898561.0</v>
      </c>
      <c r="H215" s="2505">
        <v>992623.0</v>
      </c>
      <c r="I215" s="2505">
        <v>388.0</v>
      </c>
      <c r="J215" s="2505">
        <v>77.0</v>
      </c>
      <c r="K215" s="2505">
        <v>429.947566516949</v>
      </c>
      <c r="L215" s="2505">
        <v>2.16297795438397</v>
      </c>
      <c r="O215" s="2511">
        <v>45409.97121</v>
      </c>
    </row>
    <row r="216">
      <c r="A216" s="2505">
        <v>1.83594359E9</v>
      </c>
      <c r="B216" s="2505" t="s">
        <v>1781</v>
      </c>
      <c r="C216" s="2505">
        <v>129.0</v>
      </c>
      <c r="D216" s="2505"/>
      <c r="E216" s="2505">
        <v>169919.0</v>
      </c>
      <c r="F216" s="2505">
        <v>169868.0</v>
      </c>
      <c r="G216" s="2505">
        <v>36025.0</v>
      </c>
      <c r="H216" s="2505">
        <v>36678.0</v>
      </c>
      <c r="I216" s="2505">
        <v>30.0</v>
      </c>
      <c r="J216" s="2505">
        <v>129.0</v>
      </c>
      <c r="K216" s="2505">
        <v>73.3879235152876</v>
      </c>
      <c r="L216" s="2505">
        <v>0.706709275203675</v>
      </c>
      <c r="O216" s="2511">
        <v>45409.97121</v>
      </c>
    </row>
    <row r="217">
      <c r="A217" s="2505">
        <v>2.79828819E8</v>
      </c>
      <c r="B217" s="2505" t="s">
        <v>1782</v>
      </c>
      <c r="C217" s="2505">
        <v>12.0</v>
      </c>
      <c r="D217" s="2505" t="s">
        <v>1548</v>
      </c>
      <c r="E217" s="2505">
        <v>33896.0</v>
      </c>
      <c r="F217" s="2505">
        <v>33797.0</v>
      </c>
      <c r="G217" s="2505">
        <v>2524161.0</v>
      </c>
      <c r="H217" s="2505">
        <v>2453178.0</v>
      </c>
      <c r="I217" s="2505">
        <v>413.0</v>
      </c>
      <c r="J217" s="2505">
        <v>12.0</v>
      </c>
      <c r="K217" s="2505">
        <v>771.456737855775</v>
      </c>
      <c r="L217" s="2505">
        <v>18.0309475330036</v>
      </c>
      <c r="O217" s="2511">
        <v>45409.97121</v>
      </c>
    </row>
    <row r="218">
      <c r="A218" s="2505">
        <v>3.63495286E8</v>
      </c>
      <c r="B218" s="2505" t="s">
        <v>1783</v>
      </c>
      <c r="C218" s="2505">
        <v>113.0</v>
      </c>
      <c r="D218" s="2505"/>
      <c r="E218" s="2505">
        <v>29794.0</v>
      </c>
      <c r="F218" s="2505">
        <v>29763.0</v>
      </c>
      <c r="G218" s="2505">
        <v>202172.0</v>
      </c>
      <c r="H218" s="2505">
        <v>235203.0</v>
      </c>
      <c r="I218" s="2505">
        <v>289.0</v>
      </c>
      <c r="J218" s="2505">
        <v>113.0</v>
      </c>
      <c r="K218" s="2505">
        <v>256.794368373442</v>
      </c>
      <c r="L218" s="2505">
        <v>2.34790096803358</v>
      </c>
      <c r="O218" s="2511">
        <v>45409.97121</v>
      </c>
    </row>
    <row r="219">
      <c r="A219" s="2505" t="s">
        <v>1577</v>
      </c>
      <c r="B219" s="2505" t="s">
        <v>1784</v>
      </c>
      <c r="C219" s="2505">
        <v>128.0</v>
      </c>
      <c r="D219" s="2505"/>
      <c r="E219" s="2505">
        <v>117743.0</v>
      </c>
      <c r="F219" s="2505">
        <v>117720.0</v>
      </c>
      <c r="G219" s="2505">
        <v>63188.0</v>
      </c>
      <c r="H219" s="2505">
        <v>131109.0</v>
      </c>
      <c r="I219" s="2505">
        <v>50.0</v>
      </c>
      <c r="J219" s="2505">
        <v>128.0</v>
      </c>
      <c r="K219" s="2505">
        <v>103.255264985913</v>
      </c>
      <c r="L219" s="2505">
        <v>1.07331159124881</v>
      </c>
      <c r="O219" s="2511">
        <v>45409.97121</v>
      </c>
    </row>
    <row r="220">
      <c r="A220" s="2505" t="s">
        <v>566</v>
      </c>
      <c r="B220" s="2505" t="s">
        <v>1785</v>
      </c>
      <c r="C220" s="2505">
        <v>16.0</v>
      </c>
      <c r="D220" s="2505" t="s">
        <v>1538</v>
      </c>
      <c r="E220" s="2505">
        <v>25816.0</v>
      </c>
      <c r="F220" s="2505">
        <v>25732.0</v>
      </c>
      <c r="G220" s="2505">
        <v>897279.0</v>
      </c>
      <c r="H220" s="2505">
        <v>941458.0</v>
      </c>
      <c r="I220" s="2505">
        <v>72.0</v>
      </c>
      <c r="J220" s="2505">
        <v>16.0</v>
      </c>
      <c r="K220" s="2505">
        <v>718.606452166069</v>
      </c>
      <c r="L220" s="2505">
        <v>48.2731962090693</v>
      </c>
      <c r="O220" s="2511">
        <v>45409.97121</v>
      </c>
    </row>
    <row r="221">
      <c r="A221" s="2505" t="s">
        <v>734</v>
      </c>
      <c r="B221" s="2505" t="s">
        <v>1786</v>
      </c>
      <c r="C221" s="2505">
        <v>122.0</v>
      </c>
      <c r="D221" s="2505" t="s">
        <v>1556</v>
      </c>
      <c r="E221" s="2505">
        <v>16955.0</v>
      </c>
      <c r="F221" s="2505">
        <v>16917.0</v>
      </c>
      <c r="G221" s="2505">
        <v>40337.0</v>
      </c>
      <c r="H221" s="2505">
        <v>44349.0</v>
      </c>
      <c r="I221" s="2505">
        <v>36.0</v>
      </c>
      <c r="J221" s="2505">
        <v>122.0</v>
      </c>
      <c r="K221" s="2505">
        <v>215.094676951826</v>
      </c>
      <c r="L221" s="2505">
        <v>6.60850617648022</v>
      </c>
      <c r="O221" s="2511">
        <v>45409.97121</v>
      </c>
    </row>
    <row r="222">
      <c r="A222" s="2505" t="s">
        <v>290</v>
      </c>
      <c r="B222" s="2505" t="s">
        <v>1787</v>
      </c>
      <c r="C222" s="2505">
        <v>29.0</v>
      </c>
      <c r="D222" s="2505" t="s">
        <v>1556</v>
      </c>
      <c r="E222" s="2505">
        <v>15207.0</v>
      </c>
      <c r="F222" s="2505">
        <v>15595.0</v>
      </c>
      <c r="G222" s="2505">
        <v>423157.0</v>
      </c>
      <c r="H222" s="2505">
        <v>409040.0</v>
      </c>
      <c r="I222" s="2505">
        <v>96.0</v>
      </c>
      <c r="J222" s="2505">
        <v>29.0</v>
      </c>
      <c r="K222" s="2505">
        <v>620.08567372225</v>
      </c>
      <c r="L222" s="2505">
        <v>28.9839914299491</v>
      </c>
      <c r="O222" s="2511">
        <v>45409.97121</v>
      </c>
    </row>
    <row r="223">
      <c r="A223" s="2505">
        <v>2.621412174E9</v>
      </c>
      <c r="B223" s="2505" t="s">
        <v>1788</v>
      </c>
      <c r="C223" s="2505">
        <v>115.0</v>
      </c>
      <c r="D223" s="2505"/>
      <c r="E223" s="2505">
        <v>444996.0</v>
      </c>
      <c r="F223" s="2505">
        <v>444882.0</v>
      </c>
      <c r="G223" s="2505">
        <v>307007.0</v>
      </c>
      <c r="H223" s="2505">
        <v>316232.0</v>
      </c>
      <c r="I223" s="2505">
        <v>48.0</v>
      </c>
      <c r="J223" s="2505">
        <v>115.0</v>
      </c>
      <c r="K223" s="2505">
        <v>242.946674766307</v>
      </c>
      <c r="L223" s="2505">
        <v>1.43731160879348</v>
      </c>
      <c r="O223" s="2511">
        <v>45409.97121</v>
      </c>
    </row>
    <row r="224">
      <c r="A224" s="2505" t="s">
        <v>606</v>
      </c>
      <c r="B224" s="2505" t="s">
        <v>1789</v>
      </c>
      <c r="C224" s="2505">
        <v>34.0</v>
      </c>
      <c r="D224" s="2505" t="s">
        <v>1548</v>
      </c>
      <c r="E224" s="2505">
        <v>46611.0</v>
      </c>
      <c r="F224" s="2505">
        <v>46451.0</v>
      </c>
      <c r="G224" s="2505">
        <v>973808.0</v>
      </c>
      <c r="H224" s="2505">
        <v>976159.0</v>
      </c>
      <c r="I224" s="2505">
        <v>281.0</v>
      </c>
      <c r="J224" s="2505">
        <v>34.0</v>
      </c>
      <c r="K224" s="2505">
        <v>582.50408658079</v>
      </c>
      <c r="L224" s="2505">
        <v>7.43479983008056</v>
      </c>
      <c r="O224" s="2511">
        <v>45409.97121</v>
      </c>
    </row>
    <row r="225">
      <c r="A225" s="2505" t="s">
        <v>641</v>
      </c>
      <c r="B225" s="2505" t="s">
        <v>1790</v>
      </c>
      <c r="C225" s="2505">
        <v>104.0</v>
      </c>
      <c r="D225" s="2505" t="s">
        <v>1544</v>
      </c>
      <c r="E225" s="2505">
        <v>164026.0</v>
      </c>
      <c r="F225" s="2505">
        <v>164573.0</v>
      </c>
      <c r="G225" s="2505">
        <v>445061.0</v>
      </c>
      <c r="H225" s="2505">
        <v>555262.0</v>
      </c>
      <c r="I225" s="2505">
        <v>73.0</v>
      </c>
      <c r="J225" s="2505">
        <v>104.0</v>
      </c>
      <c r="K225" s="2505">
        <v>338.263229758528</v>
      </c>
      <c r="L225" s="2505">
        <v>3.71692660151272</v>
      </c>
      <c r="O225" s="2511">
        <v>45409.97121</v>
      </c>
    </row>
    <row r="226">
      <c r="A226" s="2505">
        <v>1.4253911E7</v>
      </c>
      <c r="B226" s="2505" t="s">
        <v>1791</v>
      </c>
      <c r="C226" s="2505">
        <v>123.0</v>
      </c>
      <c r="D226" s="2505"/>
      <c r="E226" s="2505">
        <v>52501.0</v>
      </c>
      <c r="F226" s="2505">
        <v>52493.0</v>
      </c>
      <c r="G226" s="2505">
        <v>75273.0</v>
      </c>
      <c r="H226" s="2505">
        <v>114287.0</v>
      </c>
      <c r="I226" s="2505">
        <v>27.0</v>
      </c>
      <c r="J226" s="2505">
        <v>123.0</v>
      </c>
      <c r="K226" s="2505">
        <v>201.499049431044</v>
      </c>
      <c r="L226" s="2505">
        <v>5.31016340429494</v>
      </c>
      <c r="O226" s="2511">
        <v>45409.97121</v>
      </c>
    </row>
    <row r="227">
      <c r="A227" s="2505">
        <v>1.7498149E8</v>
      </c>
      <c r="B227" s="2505" t="s">
        <v>1792</v>
      </c>
      <c r="C227" s="2505">
        <v>52.0</v>
      </c>
      <c r="D227" s="2505"/>
      <c r="E227" s="2505">
        <v>147972.0</v>
      </c>
      <c r="F227" s="2505">
        <v>147944.0</v>
      </c>
      <c r="G227" s="2505">
        <v>652459.0</v>
      </c>
      <c r="H227" s="2505">
        <v>622832.0</v>
      </c>
      <c r="I227" s="2505">
        <v>43.0</v>
      </c>
      <c r="J227" s="2505">
        <v>52.0</v>
      </c>
      <c r="K227" s="2505">
        <v>498.329765512402</v>
      </c>
      <c r="L227" s="2505">
        <v>10.2542812939468</v>
      </c>
      <c r="O227" s="2511">
        <v>45409.97121</v>
      </c>
    </row>
    <row r="228">
      <c r="A228" s="2505" t="s">
        <v>483</v>
      </c>
      <c r="B228" s="2505" t="s">
        <v>1793</v>
      </c>
      <c r="C228" s="2505">
        <v>62.0</v>
      </c>
      <c r="D228" s="2505" t="s">
        <v>1538</v>
      </c>
      <c r="E228" s="2505">
        <v>12971.0</v>
      </c>
      <c r="F228" s="2505">
        <v>12940.0</v>
      </c>
      <c r="G228" s="2505">
        <v>401721.0</v>
      </c>
      <c r="H228" s="2505">
        <v>514523.0</v>
      </c>
      <c r="I228" s="2505">
        <v>544.0</v>
      </c>
      <c r="J228" s="2505">
        <v>62.0</v>
      </c>
      <c r="K228" s="2505">
        <v>466.636497318551</v>
      </c>
      <c r="L228" s="2505">
        <v>5.69314409519879</v>
      </c>
      <c r="O228" s="2511">
        <v>45409.97121</v>
      </c>
    </row>
    <row r="229">
      <c r="A229" s="2505" t="s">
        <v>142</v>
      </c>
      <c r="B229" s="2505" t="s">
        <v>1794</v>
      </c>
      <c r="C229" s="2505">
        <v>11.0</v>
      </c>
      <c r="D229" s="2505" t="s">
        <v>1540</v>
      </c>
      <c r="E229" s="2505">
        <v>113073.0</v>
      </c>
      <c r="F229" s="2505">
        <v>111779.0</v>
      </c>
      <c r="G229" s="2505">
        <v>6047610.0</v>
      </c>
      <c r="H229" s="2505">
        <v>5925988.0</v>
      </c>
      <c r="I229" s="2505">
        <v>524.0</v>
      </c>
      <c r="J229" s="2505">
        <v>11.0</v>
      </c>
      <c r="K229" s="2505">
        <v>776.841326902401</v>
      </c>
      <c r="L229" s="2505">
        <v>10.2067127641081</v>
      </c>
      <c r="O229" s="2511">
        <v>45409.97121</v>
      </c>
    </row>
    <row r="230">
      <c r="A230" s="2505" t="s">
        <v>430</v>
      </c>
      <c r="B230" s="2505" t="s">
        <v>1795</v>
      </c>
      <c r="C230" s="2505">
        <v>56.0</v>
      </c>
      <c r="E230" s="2505">
        <v>86307.0</v>
      </c>
      <c r="F230" s="2505">
        <v>86295.0</v>
      </c>
      <c r="G230" s="2505">
        <v>476783.0</v>
      </c>
      <c r="H230" s="2505">
        <v>320041.0</v>
      </c>
      <c r="I230" s="2505">
        <v>52.0</v>
      </c>
      <c r="J230" s="2505">
        <v>56.0</v>
      </c>
      <c r="K230" s="2505">
        <v>480.203935678222</v>
      </c>
      <c r="L230" s="2505">
        <v>10.6235923461061</v>
      </c>
      <c r="O230" s="2511">
        <v>45409.97121</v>
      </c>
    </row>
    <row r="231">
      <c r="A231" s="2505" t="s">
        <v>570</v>
      </c>
      <c r="B231" s="2505" t="s">
        <v>1796</v>
      </c>
      <c r="C231" s="2505">
        <v>108.0</v>
      </c>
      <c r="D231" s="2505"/>
      <c r="E231" s="2505">
        <v>42738.0</v>
      </c>
      <c r="F231" s="2505">
        <v>42751.0</v>
      </c>
      <c r="G231" s="2505">
        <v>269741.0</v>
      </c>
      <c r="H231" s="2505">
        <v>363674.0</v>
      </c>
      <c r="I231" s="2505">
        <v>183.0</v>
      </c>
      <c r="J231" s="2505">
        <v>108.0</v>
      </c>
      <c r="K231" s="2505">
        <v>299.816051123299</v>
      </c>
      <c r="L231" s="2505">
        <v>3.44890854864318</v>
      </c>
      <c r="O231" s="2511">
        <v>45409.97121</v>
      </c>
    </row>
    <row r="232">
      <c r="A232" s="2505" t="s">
        <v>119</v>
      </c>
      <c r="B232" s="2505" t="s">
        <v>1797</v>
      </c>
      <c r="C232" s="2505">
        <v>124.0</v>
      </c>
      <c r="D232" s="2505" t="s">
        <v>1544</v>
      </c>
      <c r="E232" s="2505">
        <v>46477.0</v>
      </c>
      <c r="F232" s="2505">
        <v>46022.0</v>
      </c>
      <c r="G232" s="2505">
        <v>134413.0</v>
      </c>
      <c r="H232" s="2505">
        <v>125024.0</v>
      </c>
      <c r="I232" s="2505">
        <v>105.0</v>
      </c>
      <c r="J232" s="2505">
        <v>124.0</v>
      </c>
      <c r="K232" s="2505">
        <v>196.396936980368</v>
      </c>
      <c r="L232" s="2505">
        <v>2.75431677931839</v>
      </c>
      <c r="O232" s="2511">
        <v>45409.97121</v>
      </c>
    </row>
    <row r="233">
      <c r="A233" s="2505" t="s">
        <v>523</v>
      </c>
      <c r="B233" s="2505" t="s">
        <v>1798</v>
      </c>
      <c r="C233" s="2505">
        <v>69.0</v>
      </c>
      <c r="D233" s="2505"/>
      <c r="E233" s="2505">
        <v>30843.0</v>
      </c>
      <c r="F233" s="2505">
        <v>30636.0</v>
      </c>
      <c r="G233" s="2505">
        <v>553628.0</v>
      </c>
      <c r="H233" s="2505">
        <v>706827.0</v>
      </c>
      <c r="I233" s="2505">
        <v>385.0</v>
      </c>
      <c r="J233" s="2505">
        <v>69.0</v>
      </c>
      <c r="K233" s="2505">
        <v>457.239615819843</v>
      </c>
      <c r="L233" s="2505">
        <v>4.66230524007004</v>
      </c>
      <c r="O233" s="2511">
        <v>45409.97121</v>
      </c>
    </row>
    <row r="234">
      <c r="A234" s="2505">
        <v>4.705209135E9</v>
      </c>
      <c r="B234" s="2505" t="s">
        <v>1799</v>
      </c>
      <c r="C234" s="2505">
        <v>18.0</v>
      </c>
      <c r="D234" s="2505"/>
      <c r="E234" s="2505">
        <v>39172.0</v>
      </c>
      <c r="F234" s="2505">
        <v>39041.0</v>
      </c>
      <c r="G234" s="2505">
        <v>1517513.0</v>
      </c>
      <c r="H234" s="2505">
        <v>1362448.0</v>
      </c>
      <c r="I234" s="2505">
        <v>224.0</v>
      </c>
      <c r="J234" s="2505">
        <v>18.0</v>
      </c>
      <c r="K234" s="2505">
        <v>714.541209817295</v>
      </c>
      <c r="L234" s="2505">
        <v>17.2945256998439</v>
      </c>
      <c r="O234" s="2511">
        <v>45409.97121</v>
      </c>
    </row>
    <row r="235">
      <c r="A235" s="2505" t="s">
        <v>249</v>
      </c>
      <c r="B235" s="2505" t="s">
        <v>1800</v>
      </c>
      <c r="C235" s="2505">
        <v>28.0</v>
      </c>
      <c r="D235" s="2505" t="s">
        <v>1538</v>
      </c>
      <c r="E235" s="2505">
        <v>19846.0</v>
      </c>
      <c r="F235" s="2505">
        <v>19492.0</v>
      </c>
      <c r="G235" s="2505">
        <v>579404.0</v>
      </c>
      <c r="H235" s="2505">
        <v>461216.0</v>
      </c>
      <c r="I235" s="2505">
        <v>146.0</v>
      </c>
      <c r="J235" s="2505">
        <v>28.0</v>
      </c>
      <c r="K235" s="2505">
        <v>621.549307638129</v>
      </c>
      <c r="L235" s="2505">
        <v>19.9965763778353</v>
      </c>
      <c r="O235" s="2511">
        <v>45409.97121</v>
      </c>
    </row>
    <row r="236">
      <c r="A236" s="2505">
        <v>2.62018615E8</v>
      </c>
      <c r="B236" s="2505" t="s">
        <v>1801</v>
      </c>
      <c r="C236" s="2505">
        <v>4.0</v>
      </c>
      <c r="D236" s="2505" t="s">
        <v>1548</v>
      </c>
      <c r="E236" s="2505">
        <v>134941.0</v>
      </c>
      <c r="F236" s="2505">
        <v>135002.0</v>
      </c>
      <c r="G236" s="2505">
        <v>7588764.0</v>
      </c>
      <c r="H236" s="2505">
        <v>9194979.0</v>
      </c>
      <c r="I236" s="2505">
        <v>100.0</v>
      </c>
      <c r="J236" s="2505">
        <v>4.0</v>
      </c>
      <c r="K236" s="2505">
        <v>910.896292235047</v>
      </c>
      <c r="L236" s="2505">
        <v>56.2376446002326</v>
      </c>
      <c r="O236" s="2511">
        <v>45409.97121</v>
      </c>
    </row>
    <row r="237">
      <c r="A237" s="2505">
        <v>1.16328126E8</v>
      </c>
      <c r="B237" s="2505" t="s">
        <v>1802</v>
      </c>
      <c r="C237" s="2505">
        <v>60.0</v>
      </c>
      <c r="D237" s="2505" t="s">
        <v>1548</v>
      </c>
      <c r="E237" s="2505">
        <v>216964.0</v>
      </c>
      <c r="F237" s="2505">
        <v>216871.0</v>
      </c>
      <c r="G237" s="2505">
        <v>1242079.0</v>
      </c>
      <c r="H237" s="2505">
        <v>994841.0</v>
      </c>
      <c r="I237" s="2505">
        <v>140.0</v>
      </c>
      <c r="J237" s="2505">
        <v>60.0</v>
      </c>
      <c r="K237" s="2505">
        <v>473.015356587346</v>
      </c>
      <c r="L237" s="2505">
        <v>4.08915435608804</v>
      </c>
      <c r="O237" s="2511">
        <v>45409.97121</v>
      </c>
    </row>
    <row r="238">
      <c r="A238" s="2505" t="s">
        <v>1643</v>
      </c>
      <c r="B238" s="2505" t="s">
        <v>1803</v>
      </c>
      <c r="C238" s="2505">
        <v>26.0</v>
      </c>
      <c r="E238" s="2505">
        <v>19910.0</v>
      </c>
      <c r="F238" s="2505">
        <v>20385.0</v>
      </c>
      <c r="G238" s="2505">
        <v>644929.0</v>
      </c>
      <c r="H238" s="2505">
        <v>679786.0</v>
      </c>
      <c r="I238" s="2505">
        <v>169.0</v>
      </c>
      <c r="J238" s="2505">
        <v>26.0</v>
      </c>
      <c r="K238" s="2505">
        <v>634.667866880905</v>
      </c>
      <c r="L238" s="2505">
        <v>19.1669911049426</v>
      </c>
      <c r="O238" s="2511">
        <v>45409.97121</v>
      </c>
    </row>
    <row r="239">
      <c r="A239" s="2505" t="s">
        <v>1663</v>
      </c>
      <c r="B239" s="2505" t="s">
        <v>1804</v>
      </c>
      <c r="C239" s="2505">
        <v>25.0</v>
      </c>
      <c r="D239" s="2505"/>
      <c r="E239" s="2505">
        <v>14342.0</v>
      </c>
      <c r="F239" s="2505">
        <v>14263.0</v>
      </c>
      <c r="G239" s="2505">
        <v>953573.0</v>
      </c>
      <c r="H239" s="2505">
        <v>858211.0</v>
      </c>
      <c r="I239" s="2505">
        <v>521.0</v>
      </c>
      <c r="J239" s="2505">
        <v>25.0</v>
      </c>
      <c r="K239" s="2505">
        <v>652.867765026682</v>
      </c>
      <c r="L239" s="2505">
        <v>12.7616404418414</v>
      </c>
      <c r="O239" s="2511">
        <v>45409.97121</v>
      </c>
    </row>
    <row r="240">
      <c r="A240" s="2505" t="s">
        <v>385</v>
      </c>
      <c r="B240" s="2505" t="s">
        <v>1805</v>
      </c>
      <c r="C240" s="2505">
        <v>24.0</v>
      </c>
      <c r="D240" s="2505"/>
      <c r="E240" s="2505">
        <v>34103.0</v>
      </c>
      <c r="F240" s="2505">
        <v>34039.0</v>
      </c>
      <c r="G240" s="2505">
        <v>635793.0</v>
      </c>
      <c r="H240" s="2505">
        <v>677113.0</v>
      </c>
      <c r="I240" s="2505">
        <v>47.0</v>
      </c>
      <c r="J240" s="2505">
        <v>24.0</v>
      </c>
      <c r="K240" s="2505">
        <v>659.379003565571</v>
      </c>
      <c r="L240" s="2505">
        <v>39.6666294410986</v>
      </c>
      <c r="O240" s="2511">
        <v>45409.97121</v>
      </c>
    </row>
    <row r="241">
      <c r="A241" s="2505">
        <v>7184612.0</v>
      </c>
      <c r="B241" s="2505" t="s">
        <v>1806</v>
      </c>
      <c r="C241" s="2505">
        <v>58.0</v>
      </c>
      <c r="D241" s="2505" t="s">
        <v>1540</v>
      </c>
      <c r="E241" s="2505">
        <v>145983.0</v>
      </c>
      <c r="F241" s="2505">
        <v>145378.0</v>
      </c>
      <c r="G241" s="2505">
        <v>933515.0</v>
      </c>
      <c r="H241" s="2505">
        <v>600820.0</v>
      </c>
      <c r="I241" s="2505">
        <v>122.0</v>
      </c>
      <c r="J241" s="2505">
        <v>58.0</v>
      </c>
      <c r="K241" s="2505">
        <v>478.262874023166</v>
      </c>
      <c r="L241" s="2505">
        <v>5.24154339552</v>
      </c>
      <c r="O241" s="2511">
        <v>45409.97121</v>
      </c>
    </row>
    <row r="242">
      <c r="A242" s="2505" t="s">
        <v>502</v>
      </c>
      <c r="B242" s="2505" t="s">
        <v>1807</v>
      </c>
      <c r="C242" s="2505">
        <v>93.0</v>
      </c>
      <c r="D242" s="2505" t="s">
        <v>1556</v>
      </c>
      <c r="E242" s="2505">
        <v>8240.0</v>
      </c>
      <c r="F242" s="2505">
        <v>8214.0</v>
      </c>
      <c r="G242" s="2505">
        <v>84373.0</v>
      </c>
      <c r="H242" s="2505">
        <v>70808.0</v>
      </c>
      <c r="I242" s="2505">
        <v>78.0</v>
      </c>
      <c r="J242" s="2505">
        <v>93.0</v>
      </c>
      <c r="K242" s="2505">
        <v>376.38282899863</v>
      </c>
      <c r="L242" s="2505">
        <v>13.1274894199651</v>
      </c>
      <c r="O242" s="2511">
        <v>45409.97121</v>
      </c>
    </row>
    <row r="243">
      <c r="A243" s="2505">
        <v>9.73261472E8</v>
      </c>
      <c r="B243" s="2505" t="s">
        <v>1808</v>
      </c>
      <c r="C243" s="2505">
        <v>2.0</v>
      </c>
      <c r="D243" s="2505" t="s">
        <v>1548</v>
      </c>
      <c r="E243" s="2505">
        <v>380477.0</v>
      </c>
      <c r="F243" s="2505">
        <v>390518.0</v>
      </c>
      <c r="G243" s="2505">
        <v>3.619148E7</v>
      </c>
      <c r="H243" s="2505">
        <v>4.2987211E7</v>
      </c>
      <c r="I243" s="2505">
        <v>436.0</v>
      </c>
      <c r="J243" s="2505">
        <v>2.0</v>
      </c>
      <c r="K243" s="2505">
        <v>988.8758129226</v>
      </c>
      <c r="L243" s="2505">
        <v>21.8165904871402</v>
      </c>
      <c r="O243" s="2511">
        <v>45409.97121</v>
      </c>
    </row>
    <row r="244">
      <c r="A244" s="2505" t="s">
        <v>547</v>
      </c>
      <c r="B244" s="2505" t="s">
        <v>1809</v>
      </c>
      <c r="C244" s="2505">
        <v>30.0</v>
      </c>
      <c r="D244" s="2505" t="s">
        <v>1548</v>
      </c>
      <c r="E244" s="2505">
        <v>248084.0</v>
      </c>
      <c r="F244" s="2505">
        <v>247825.0</v>
      </c>
      <c r="G244" s="2505">
        <v>2051804.0</v>
      </c>
      <c r="H244" s="2505">
        <v>3224436.0</v>
      </c>
      <c r="I244" s="2505">
        <v>114.0</v>
      </c>
      <c r="J244" s="2505">
        <v>30.0</v>
      </c>
      <c r="K244" s="2505">
        <v>619.395468791226</v>
      </c>
      <c r="L244" s="2505">
        <v>7.2549139411467</v>
      </c>
      <c r="O244" s="2511">
        <v>45409.97121</v>
      </c>
    </row>
    <row r="245">
      <c r="A245" s="2505">
        <v>1.27646057E8</v>
      </c>
      <c r="B245" s="2505" t="s">
        <v>1810</v>
      </c>
      <c r="C245" s="2505">
        <v>44.0</v>
      </c>
      <c r="D245" s="2505" t="s">
        <v>1540</v>
      </c>
      <c r="E245" s="2505">
        <v>260817.0</v>
      </c>
      <c r="F245" s="2505">
        <v>260776.0</v>
      </c>
      <c r="G245" s="2505">
        <v>2621882.0</v>
      </c>
      <c r="H245" s="2505">
        <v>2708334.0</v>
      </c>
      <c r="I245" s="2505">
        <v>525.0</v>
      </c>
      <c r="J245" s="2505">
        <v>44.0</v>
      </c>
      <c r="K245" s="2505">
        <v>531.437603870871</v>
      </c>
      <c r="L245" s="2505">
        <v>1.91477585908163</v>
      </c>
      <c r="O245" s="2511">
        <v>45409.97121</v>
      </c>
    </row>
    <row r="246">
      <c r="A246" s="2505" t="s">
        <v>562</v>
      </c>
      <c r="B246" s="2505" t="s">
        <v>1811</v>
      </c>
      <c r="C246" s="2505">
        <v>38.0</v>
      </c>
      <c r="D246" s="2505" t="s">
        <v>1548</v>
      </c>
      <c r="E246" s="2505">
        <v>214526.0</v>
      </c>
      <c r="F246" s="2505">
        <v>214434.0</v>
      </c>
      <c r="G246" s="2505">
        <v>1958633.0</v>
      </c>
      <c r="H246" s="2505">
        <v>1921851.0</v>
      </c>
      <c r="I246" s="2505">
        <v>204.0</v>
      </c>
      <c r="J246" s="2505">
        <v>38.0</v>
      </c>
      <c r="K246" s="2505">
        <v>561.710200026977</v>
      </c>
      <c r="L246" s="2505">
        <v>4.47551446298478</v>
      </c>
      <c r="O246" s="2511">
        <v>45409.97121</v>
      </c>
    </row>
    <row r="247">
      <c r="A247" s="2505" t="s">
        <v>673</v>
      </c>
      <c r="B247" s="2505" t="s">
        <v>1812</v>
      </c>
      <c r="C247" s="2505">
        <v>40.0</v>
      </c>
      <c r="D247" s="2505" t="s">
        <v>1556</v>
      </c>
      <c r="E247" s="2505">
        <v>21808.0</v>
      </c>
      <c r="F247" s="2505">
        <v>21635.0</v>
      </c>
      <c r="G247" s="2505">
        <v>644160.0</v>
      </c>
      <c r="H247" s="2505">
        <v>671511.0</v>
      </c>
      <c r="I247" s="2505">
        <v>315.0</v>
      </c>
      <c r="J247" s="2505">
        <v>40.0</v>
      </c>
      <c r="K247" s="2505">
        <v>560.26698660455</v>
      </c>
      <c r="L247" s="2505">
        <v>9.37707438074276</v>
      </c>
      <c r="O247" s="2511">
        <v>45409.97121</v>
      </c>
    </row>
    <row r="248">
      <c r="A248" s="2505" t="s">
        <v>479</v>
      </c>
      <c r="B248" s="2505" t="s">
        <v>1813</v>
      </c>
      <c r="C248" s="2505">
        <v>75.0</v>
      </c>
      <c r="D248" s="2505" t="s">
        <v>1548</v>
      </c>
      <c r="E248" s="2505">
        <v>142239.0</v>
      </c>
      <c r="F248" s="2505">
        <v>142172.0</v>
      </c>
      <c r="G248" s="2505">
        <v>330334.0</v>
      </c>
      <c r="H248" s="2505">
        <v>776045.0</v>
      </c>
      <c r="I248" s="2505">
        <v>18.0</v>
      </c>
      <c r="J248" s="2505">
        <v>75.0</v>
      </c>
      <c r="K248" s="2505">
        <v>435.13333728876</v>
      </c>
      <c r="L248" s="2505">
        <v>12.9021498245128</v>
      </c>
      <c r="O248" s="2511">
        <v>45409.97121</v>
      </c>
    </row>
    <row r="249">
      <c r="A249" s="2505" t="s">
        <v>1588</v>
      </c>
      <c r="B249" s="2505" t="s">
        <v>1814</v>
      </c>
      <c r="C249" s="2505">
        <v>125.0</v>
      </c>
      <c r="E249" s="2505">
        <v>33800.0</v>
      </c>
      <c r="F249" s="2505">
        <v>33776.0</v>
      </c>
      <c r="G249" s="2505">
        <v>105006.0</v>
      </c>
      <c r="H249" s="2505">
        <v>291764.0</v>
      </c>
      <c r="I249" s="2505">
        <v>135.0</v>
      </c>
      <c r="J249" s="2505">
        <v>125.0</v>
      </c>
      <c r="K249" s="2505">
        <v>172.79235941386</v>
      </c>
      <c r="L249" s="2505">
        <v>2.30124917817225</v>
      </c>
      <c r="O249" s="2511">
        <v>45409.97121</v>
      </c>
    </row>
    <row r="250">
      <c r="A250" s="2505" t="s">
        <v>649</v>
      </c>
      <c r="B250" s="2505" t="s">
        <v>1815</v>
      </c>
      <c r="C250" s="2505">
        <v>131.0</v>
      </c>
      <c r="D250" s="2505" t="s">
        <v>1548</v>
      </c>
      <c r="E250" s="2505">
        <v>53149.0</v>
      </c>
      <c r="F250" s="2505">
        <v>53051.0</v>
      </c>
      <c r="G250" s="2505">
        <v>0.0</v>
      </c>
      <c r="H250" s="2505">
        <v>0.0</v>
      </c>
      <c r="I250" s="2505">
        <v>0.0</v>
      </c>
      <c r="J250" s="2505">
        <v>131.0</v>
      </c>
      <c r="K250" s="2505">
        <v>0.0</v>
      </c>
      <c r="L250" s="2505">
        <v>0.0</v>
      </c>
      <c r="O250" s="2511">
        <v>45409.97121</v>
      </c>
    </row>
    <row r="251">
      <c r="A251" s="2505" t="s">
        <v>1586</v>
      </c>
      <c r="B251" s="2505" t="s">
        <v>1816</v>
      </c>
      <c r="C251" s="2505">
        <v>99.0</v>
      </c>
      <c r="D251" s="2505"/>
      <c r="E251" s="2505">
        <v>13868.0</v>
      </c>
      <c r="F251" s="2505">
        <v>13837.0</v>
      </c>
      <c r="G251" s="2505">
        <v>212920.0</v>
      </c>
      <c r="H251" s="2505">
        <v>207511.0</v>
      </c>
      <c r="I251" s="2505">
        <v>293.0</v>
      </c>
      <c r="J251" s="2505">
        <v>99.0</v>
      </c>
      <c r="K251" s="2505">
        <v>346.58386108349</v>
      </c>
      <c r="L251" s="2505">
        <v>5.24004484997996</v>
      </c>
      <c r="O251" s="2511">
        <v>45409.97121</v>
      </c>
    </row>
    <row r="252">
      <c r="A252" s="2505" t="s">
        <v>1674</v>
      </c>
      <c r="B252" s="2505" t="s">
        <v>1817</v>
      </c>
      <c r="C252" s="2505">
        <v>126.0</v>
      </c>
      <c r="D252" s="2505" t="s">
        <v>1548</v>
      </c>
      <c r="E252" s="2505">
        <v>36354.0</v>
      </c>
      <c r="F252" s="2505">
        <v>36366.0</v>
      </c>
      <c r="G252" s="2505">
        <v>71977.0</v>
      </c>
      <c r="H252" s="2505">
        <v>117479.0</v>
      </c>
      <c r="I252" s="2505">
        <v>46.0</v>
      </c>
      <c r="J252" s="2505">
        <v>126.0</v>
      </c>
      <c r="K252" s="2505">
        <v>172.259261884718</v>
      </c>
      <c r="L252" s="2505">
        <v>4.30529768683784</v>
      </c>
      <c r="O252" s="2511">
        <v>45409.97121</v>
      </c>
    </row>
    <row r="253">
      <c r="A253" s="2505" t="s">
        <v>625</v>
      </c>
      <c r="B253" s="2505" t="s">
        <v>1818</v>
      </c>
      <c r="C253" s="2505">
        <v>127.0</v>
      </c>
      <c r="D253" s="2505" t="s">
        <v>1540</v>
      </c>
      <c r="E253" s="2505">
        <v>305843.0</v>
      </c>
      <c r="F253" s="2505">
        <v>305694.0</v>
      </c>
      <c r="G253" s="2505">
        <v>134281.0</v>
      </c>
      <c r="H253" s="2505">
        <v>153801.0</v>
      </c>
      <c r="I253" s="2505">
        <v>33.0</v>
      </c>
      <c r="J253" s="2505">
        <v>127.0</v>
      </c>
      <c r="K253" s="2505">
        <v>147.164954194198</v>
      </c>
      <c r="L253" s="2505">
        <v>1.33046079593818</v>
      </c>
      <c r="O253" s="2511">
        <v>45409.97121</v>
      </c>
    </row>
    <row r="254">
      <c r="A254" s="2505" t="s">
        <v>551</v>
      </c>
      <c r="B254" s="2505" t="s">
        <v>1819</v>
      </c>
      <c r="C254" s="2505">
        <v>46.0</v>
      </c>
      <c r="D254" s="2505" t="s">
        <v>1556</v>
      </c>
      <c r="E254" s="2505">
        <v>6276.0</v>
      </c>
      <c r="F254" s="2505">
        <v>6243.0</v>
      </c>
      <c r="G254" s="2505">
        <v>172020.0</v>
      </c>
      <c r="H254" s="2505">
        <v>194208.0</v>
      </c>
      <c r="I254" s="2505">
        <v>89.0</v>
      </c>
      <c r="J254" s="2505">
        <v>46.0</v>
      </c>
      <c r="K254" s="2505">
        <v>518.865370874311</v>
      </c>
      <c r="L254" s="2505">
        <v>30.7968290115367</v>
      </c>
      <c r="O254" s="2511">
        <v>45409.97121</v>
      </c>
    </row>
    <row r="255">
      <c r="A255" s="2505" t="s">
        <v>1594</v>
      </c>
      <c r="B255" s="2505" t="s">
        <v>1820</v>
      </c>
      <c r="C255" s="2505">
        <v>1.0</v>
      </c>
      <c r="D255" s="2505"/>
      <c r="E255" s="2505">
        <v>104836.0</v>
      </c>
      <c r="F255" s="2505">
        <v>104142.0</v>
      </c>
      <c r="G255" s="2505">
        <v>2.31379E7</v>
      </c>
      <c r="H255" s="2505">
        <v>3.2288022E7</v>
      </c>
      <c r="I255" s="2505">
        <v>345.0</v>
      </c>
      <c r="J255" s="2505">
        <v>1.0</v>
      </c>
      <c r="K255" s="2505">
        <v>1000.0</v>
      </c>
      <c r="L255" s="2505">
        <v>63.9708284241496</v>
      </c>
      <c r="O255" s="2511">
        <v>45409.97121</v>
      </c>
    </row>
    <row r="256">
      <c r="A256" s="2505" t="s">
        <v>614</v>
      </c>
      <c r="B256" s="2505" t="s">
        <v>1821</v>
      </c>
      <c r="C256" s="2505">
        <v>117.0</v>
      </c>
      <c r="D256" s="2505"/>
      <c r="E256" s="2505">
        <v>97187.0</v>
      </c>
      <c r="F256" s="2505">
        <v>97091.0</v>
      </c>
      <c r="G256" s="2505">
        <v>176967.0</v>
      </c>
      <c r="H256" s="2505">
        <v>227516.0</v>
      </c>
      <c r="I256" s="2505">
        <v>41.0</v>
      </c>
      <c r="J256" s="2505">
        <v>117.0</v>
      </c>
      <c r="K256" s="2505">
        <v>232.979290231837</v>
      </c>
      <c r="L256" s="2505">
        <v>4.44119922693665</v>
      </c>
      <c r="O256" s="2511">
        <v>45409.97121</v>
      </c>
    </row>
    <row r="257">
      <c r="A257" s="2505" t="s">
        <v>1647</v>
      </c>
      <c r="B257" s="2505" t="s">
        <v>1822</v>
      </c>
      <c r="C257" s="2505">
        <v>121.0</v>
      </c>
      <c r="D257" s="2505"/>
      <c r="E257" s="2505">
        <v>180115.0</v>
      </c>
      <c r="F257" s="2505">
        <v>180043.0</v>
      </c>
      <c r="G257" s="2505">
        <v>256098.0</v>
      </c>
      <c r="H257" s="2505">
        <v>1081375.0</v>
      </c>
      <c r="I257" s="2505">
        <v>106.0</v>
      </c>
      <c r="J257" s="2505">
        <v>121.0</v>
      </c>
      <c r="K257" s="2505">
        <v>215.418276159562</v>
      </c>
      <c r="L257" s="2505">
        <v>1.34136826707484</v>
      </c>
      <c r="O257" s="2511">
        <v>45409.97121</v>
      </c>
    </row>
    <row r="258">
      <c r="A258" s="2505" t="s">
        <v>225</v>
      </c>
      <c r="B258" s="2505" t="s">
        <v>1823</v>
      </c>
      <c r="C258" s="2505">
        <v>32.0</v>
      </c>
      <c r="D258" s="2505"/>
      <c r="E258" s="2505">
        <v>64607.0</v>
      </c>
      <c r="F258" s="2505">
        <v>64467.0</v>
      </c>
      <c r="G258" s="2505">
        <v>1629705.0</v>
      </c>
      <c r="H258" s="2505">
        <v>1428300.0</v>
      </c>
      <c r="I258" s="2505">
        <v>422.0</v>
      </c>
      <c r="J258" s="2505">
        <v>32.0</v>
      </c>
      <c r="K258" s="2505">
        <v>609.038356420346</v>
      </c>
      <c r="L258" s="2505">
        <v>5.97737151679894</v>
      </c>
      <c r="O258" s="2511">
        <v>45409.97121</v>
      </c>
    </row>
    <row r="259">
      <c r="A259" s="2505">
        <v>8.87814866E8</v>
      </c>
      <c r="B259" s="2505" t="s">
        <v>1824</v>
      </c>
      <c r="C259" s="2505">
        <v>79.0</v>
      </c>
      <c r="D259" s="2505"/>
      <c r="E259" s="2505">
        <v>13249.0</v>
      </c>
      <c r="F259" s="2505">
        <v>13177.0</v>
      </c>
      <c r="G259" s="2505">
        <v>232687.0</v>
      </c>
      <c r="H259" s="2505">
        <v>228723.0</v>
      </c>
      <c r="I259" s="2505">
        <v>186.0</v>
      </c>
      <c r="J259" s="2505">
        <v>79.0</v>
      </c>
      <c r="K259" s="2505">
        <v>425.24376673293</v>
      </c>
      <c r="L259" s="2505">
        <v>9.44226263373904</v>
      </c>
      <c r="O259" s="2511">
        <v>45409.97121</v>
      </c>
    </row>
    <row r="260">
      <c r="A260" s="2505" t="s">
        <v>309</v>
      </c>
      <c r="B260" s="2505" t="s">
        <v>1825</v>
      </c>
      <c r="C260" s="2505">
        <v>119.0</v>
      </c>
      <c r="D260" s="2505" t="s">
        <v>1556</v>
      </c>
      <c r="E260" s="2505">
        <v>6961.0</v>
      </c>
      <c r="F260" s="2505">
        <v>6925.0</v>
      </c>
      <c r="G260" s="2505">
        <v>44097.0</v>
      </c>
      <c r="H260" s="2505">
        <v>118879.0</v>
      </c>
      <c r="I260" s="2505">
        <v>116.0</v>
      </c>
      <c r="J260" s="2505">
        <v>119.0</v>
      </c>
      <c r="K260" s="2505">
        <v>225.240107892152</v>
      </c>
      <c r="L260" s="2505">
        <v>5.46109110363651</v>
      </c>
      <c r="O260" s="2511">
        <v>45409.97121</v>
      </c>
    </row>
    <row r="261">
      <c r="A261" s="2505" t="s">
        <v>1650</v>
      </c>
      <c r="B261" s="2505" t="s">
        <v>1826</v>
      </c>
      <c r="C261" s="2505">
        <v>63.0</v>
      </c>
      <c r="D261" s="2505"/>
      <c r="E261" s="2505">
        <v>6230.0</v>
      </c>
      <c r="F261" s="2505">
        <v>6225.0</v>
      </c>
      <c r="G261" s="2505">
        <v>162313.0</v>
      </c>
      <c r="H261" s="2505">
        <v>166202.0</v>
      </c>
      <c r="I261" s="2505">
        <v>155.0</v>
      </c>
      <c r="J261" s="2505">
        <v>63.0</v>
      </c>
      <c r="K261" s="2505">
        <v>463.995340898915</v>
      </c>
      <c r="L261" s="2505">
        <v>16.8086780924765</v>
      </c>
      <c r="O261" s="2511">
        <v>45409.97121</v>
      </c>
    </row>
    <row r="262">
      <c r="A262" s="2505" t="s">
        <v>335</v>
      </c>
      <c r="B262" s="2505" t="s">
        <v>1827</v>
      </c>
      <c r="C262" s="2505">
        <v>20.0</v>
      </c>
      <c r="D262" s="2505" t="s">
        <v>1556</v>
      </c>
      <c r="E262" s="2505">
        <v>24998.0</v>
      </c>
      <c r="F262" s="2505">
        <v>24902.0</v>
      </c>
      <c r="G262" s="2505">
        <v>985630.0</v>
      </c>
      <c r="H262" s="2505">
        <v>1001132.0</v>
      </c>
      <c r="I262" s="2505">
        <v>210.0</v>
      </c>
      <c r="J262" s="2505">
        <v>20.0</v>
      </c>
      <c r="K262" s="2505">
        <v>682.435662802163</v>
      </c>
      <c r="L262" s="2505">
        <v>18.7754067944483</v>
      </c>
      <c r="O262" s="2511">
        <v>45409.97121</v>
      </c>
    </row>
    <row r="263">
      <c r="A263" s="2505" t="s">
        <v>245</v>
      </c>
      <c r="B263" s="2505" t="s">
        <v>1828</v>
      </c>
      <c r="C263" s="2505">
        <v>80.0</v>
      </c>
      <c r="D263" s="2505" t="s">
        <v>1556</v>
      </c>
      <c r="E263" s="2505">
        <v>14934.0</v>
      </c>
      <c r="F263" s="2505">
        <v>14855.0</v>
      </c>
      <c r="G263" s="2505">
        <v>88163.0</v>
      </c>
      <c r="H263" s="2505">
        <v>75053.0</v>
      </c>
      <c r="I263" s="2505">
        <v>15.0</v>
      </c>
      <c r="J263" s="2505">
        <v>80.0</v>
      </c>
      <c r="K263" s="2505">
        <v>423.136956199664</v>
      </c>
      <c r="L263" s="2505">
        <v>39.3567251461988</v>
      </c>
      <c r="O263" s="2511">
        <v>45409.97121</v>
      </c>
    </row>
    <row r="264">
      <c r="A264" s="2505" t="s">
        <v>392</v>
      </c>
      <c r="B264" s="2505" t="s">
        <v>1829</v>
      </c>
      <c r="C264" s="2505">
        <v>90.0</v>
      </c>
      <c r="D264" s="2505" t="s">
        <v>1556</v>
      </c>
      <c r="E264" s="2505">
        <v>17201.0</v>
      </c>
      <c r="F264" s="2505">
        <v>17094.0</v>
      </c>
      <c r="G264" s="2505">
        <v>329135.0</v>
      </c>
      <c r="H264" s="2505">
        <v>258848.0</v>
      </c>
      <c r="I264" s="2505">
        <v>428.0</v>
      </c>
      <c r="J264" s="2505">
        <v>90.0</v>
      </c>
      <c r="K264" s="2505">
        <v>401.136852051342</v>
      </c>
      <c r="L264" s="2505">
        <v>4.47071105950697</v>
      </c>
      <c r="O264" s="2511">
        <v>45409.97121</v>
      </c>
    </row>
    <row r="265">
      <c r="A265" s="2505" t="s">
        <v>1591</v>
      </c>
      <c r="B265" s="2505" t="s">
        <v>1830</v>
      </c>
      <c r="C265" s="2505">
        <v>7.0</v>
      </c>
      <c r="D265" s="2505" t="s">
        <v>1556</v>
      </c>
      <c r="E265" s="2505">
        <v>40055.0</v>
      </c>
      <c r="F265" s="2505">
        <v>39807.0</v>
      </c>
      <c r="G265" s="2505">
        <v>3900898.0</v>
      </c>
      <c r="H265" s="2505">
        <v>3275157.0</v>
      </c>
      <c r="I265" s="2505">
        <v>256.0</v>
      </c>
      <c r="J265" s="2505">
        <v>7.0</v>
      </c>
      <c r="K265" s="2505">
        <v>856.023757106057</v>
      </c>
      <c r="L265" s="2505">
        <v>38.0423987329921</v>
      </c>
      <c r="O265" s="2511">
        <v>45409.97121</v>
      </c>
    </row>
    <row r="266">
      <c r="A266" s="2505" t="s">
        <v>472</v>
      </c>
      <c r="B266" s="2505" t="s">
        <v>1831</v>
      </c>
      <c r="C266" s="2505">
        <v>27.0</v>
      </c>
      <c r="D266" s="2505"/>
      <c r="E266" s="2505">
        <v>17575.0</v>
      </c>
      <c r="F266" s="2505">
        <v>17513.0</v>
      </c>
      <c r="G266" s="2505">
        <v>526366.0</v>
      </c>
      <c r="H266" s="2505">
        <v>481793.0</v>
      </c>
      <c r="I266" s="2505">
        <v>111.0</v>
      </c>
      <c r="J266" s="2505">
        <v>27.0</v>
      </c>
      <c r="K266" s="2505">
        <v>615.14034109829</v>
      </c>
      <c r="L266" s="2505">
        <v>26.9817128650699</v>
      </c>
      <c r="O266" s="2511">
        <v>45410.900517685186</v>
      </c>
    </row>
    <row r="267">
      <c r="A267" s="2505">
        <v>4.67535591E8</v>
      </c>
      <c r="B267" s="2505" t="s">
        <v>1832</v>
      </c>
      <c r="C267" s="2505">
        <v>120.0</v>
      </c>
      <c r="D267" s="2505" t="s">
        <v>1544</v>
      </c>
      <c r="E267" s="2505">
        <v>146738.0</v>
      </c>
      <c r="F267" s="2505">
        <v>146718.0</v>
      </c>
      <c r="G267" s="2505">
        <v>233039.0</v>
      </c>
      <c r="H267" s="2505">
        <v>436237.0</v>
      </c>
      <c r="I267" s="2505">
        <v>74.0</v>
      </c>
      <c r="J267" s="2505">
        <v>120.0</v>
      </c>
      <c r="K267" s="2505">
        <v>218.251889975192</v>
      </c>
      <c r="L267" s="2505">
        <v>2.14612143798857</v>
      </c>
      <c r="O267" s="2511">
        <v>45410.900517685186</v>
      </c>
    </row>
    <row r="268">
      <c r="A268" s="2505" t="s">
        <v>614</v>
      </c>
      <c r="B268" s="2505" t="s">
        <v>1833</v>
      </c>
      <c r="C268" s="2505">
        <v>119.0</v>
      </c>
      <c r="D268" s="2505"/>
      <c r="E268" s="2505">
        <v>97195.0</v>
      </c>
      <c r="F268" s="2505">
        <v>97187.0</v>
      </c>
      <c r="G268" s="2505">
        <v>200141.0</v>
      </c>
      <c r="H268" s="2505">
        <v>176967.0</v>
      </c>
      <c r="I268" s="2505">
        <v>50.0</v>
      </c>
      <c r="J268" s="2505">
        <v>119.0</v>
      </c>
      <c r="K268" s="2505">
        <v>228.406817799622</v>
      </c>
      <c r="L268" s="2505">
        <v>4.11833942075209</v>
      </c>
      <c r="O268" s="2511">
        <v>45410.900517685186</v>
      </c>
    </row>
    <row r="269">
      <c r="A269" s="2505" t="s">
        <v>1598</v>
      </c>
      <c r="B269" s="2505" t="s">
        <v>1834</v>
      </c>
      <c r="C269" s="2505">
        <v>85.0</v>
      </c>
      <c r="D269" s="2505"/>
      <c r="E269" s="2505">
        <v>329259.0</v>
      </c>
      <c r="F269" s="2505">
        <v>328992.0</v>
      </c>
      <c r="G269" s="2505">
        <v>1113458.0</v>
      </c>
      <c r="H269" s="2505">
        <v>735955.0</v>
      </c>
      <c r="I269" s="2505">
        <v>213.0</v>
      </c>
      <c r="J269" s="2505">
        <v>85.0</v>
      </c>
      <c r="K269" s="2505">
        <v>392.79261221758</v>
      </c>
      <c r="L269" s="2505">
        <v>1.58764698747128</v>
      </c>
      <c r="O269" s="2511">
        <v>45410.900517685186</v>
      </c>
    </row>
    <row r="270">
      <c r="A270" s="2505" t="s">
        <v>396</v>
      </c>
      <c r="B270" s="2505" t="s">
        <v>1835</v>
      </c>
      <c r="C270" s="2505">
        <v>100.0</v>
      </c>
      <c r="D270" s="2505" t="s">
        <v>1540</v>
      </c>
      <c r="E270" s="2505">
        <v>43232.0</v>
      </c>
      <c r="F270" s="2505">
        <v>43211.0</v>
      </c>
      <c r="G270" s="2505">
        <v>247958.0</v>
      </c>
      <c r="H270" s="2505">
        <v>265275.0</v>
      </c>
      <c r="I270" s="2505">
        <v>97.0</v>
      </c>
      <c r="J270" s="2505">
        <v>100.0</v>
      </c>
      <c r="K270" s="2505">
        <v>335.664763966873</v>
      </c>
      <c r="L270" s="2505">
        <v>5.91290720123314</v>
      </c>
      <c r="O270" s="2511">
        <v>45410.900517685186</v>
      </c>
    </row>
    <row r="271">
      <c r="A271" s="2505" t="s">
        <v>156</v>
      </c>
      <c r="B271" s="2505" t="s">
        <v>1836</v>
      </c>
      <c r="C271" s="2505">
        <v>10.0</v>
      </c>
      <c r="D271" s="2505" t="s">
        <v>1540</v>
      </c>
      <c r="E271" s="2505">
        <v>73919.0</v>
      </c>
      <c r="F271" s="2505">
        <v>73783.0</v>
      </c>
      <c r="G271" s="2505">
        <v>3228115.0</v>
      </c>
      <c r="H271" s="2505">
        <v>5342757.0</v>
      </c>
      <c r="I271" s="2505">
        <v>254.0</v>
      </c>
      <c r="J271" s="2505">
        <v>10.0</v>
      </c>
      <c r="K271" s="2505">
        <v>750.769494477339</v>
      </c>
      <c r="L271" s="2505">
        <v>17.1932983038573</v>
      </c>
      <c r="O271" s="2511">
        <v>45410.900517685186</v>
      </c>
    </row>
    <row r="272">
      <c r="A272" s="2505" t="s">
        <v>637</v>
      </c>
      <c r="B272" s="2505" t="s">
        <v>1837</v>
      </c>
      <c r="C272" s="2505">
        <v>12.0</v>
      </c>
      <c r="D272" s="2505" t="s">
        <v>1548</v>
      </c>
      <c r="E272" s="2505">
        <v>35274.0</v>
      </c>
      <c r="F272" s="2505">
        <v>35260.0</v>
      </c>
      <c r="G272" s="2505">
        <v>1477737.0</v>
      </c>
      <c r="H272" s="2505">
        <v>1577690.0</v>
      </c>
      <c r="I272" s="2505">
        <v>125.0</v>
      </c>
      <c r="J272" s="2505">
        <v>12.0</v>
      </c>
      <c r="K272" s="2505">
        <v>736.051152609485</v>
      </c>
      <c r="L272" s="2505">
        <v>33.514475250893</v>
      </c>
      <c r="O272" s="2511">
        <v>45410.900517685186</v>
      </c>
    </row>
    <row r="273">
      <c r="A273" s="2505" t="s">
        <v>1607</v>
      </c>
      <c r="B273" s="2505" t="s">
        <v>1838</v>
      </c>
      <c r="C273" s="2505">
        <v>110.0</v>
      </c>
      <c r="D273" s="2505"/>
      <c r="E273" s="2505">
        <v>57562.0</v>
      </c>
      <c r="F273" s="2505">
        <v>57545.0</v>
      </c>
      <c r="G273" s="2505">
        <v>226319.0</v>
      </c>
      <c r="H273" s="2505">
        <v>371037.0</v>
      </c>
      <c r="I273" s="2505">
        <v>97.0</v>
      </c>
      <c r="J273" s="2505">
        <v>110.0</v>
      </c>
      <c r="K273" s="2505">
        <v>261.465900929027</v>
      </c>
      <c r="L273" s="2505">
        <v>4.05334346793076</v>
      </c>
      <c r="O273" s="2511">
        <v>45410.900517685186</v>
      </c>
    </row>
    <row r="274">
      <c r="A274" s="2505" t="s">
        <v>487</v>
      </c>
      <c r="B274" s="2505" t="s">
        <v>1839</v>
      </c>
      <c r="C274" s="2505">
        <v>80.0</v>
      </c>
      <c r="D274" s="2505" t="s">
        <v>1544</v>
      </c>
      <c r="E274" s="2505">
        <v>107050.0</v>
      </c>
      <c r="F274" s="2505">
        <v>107069.0</v>
      </c>
      <c r="G274" s="2505">
        <v>865239.0</v>
      </c>
      <c r="H274" s="2505">
        <v>898561.0</v>
      </c>
      <c r="I274" s="2505">
        <v>389.0</v>
      </c>
      <c r="J274" s="2505">
        <v>80.0</v>
      </c>
      <c r="K274" s="2505">
        <v>407.482923862898</v>
      </c>
      <c r="L274" s="2505">
        <v>2.07778120643718</v>
      </c>
      <c r="O274" s="2511">
        <v>45410.900517685186</v>
      </c>
    </row>
    <row r="275">
      <c r="A275" s="2505" t="s">
        <v>1602</v>
      </c>
      <c r="B275" s="2505" t="s">
        <v>1840</v>
      </c>
      <c r="C275" s="2505">
        <v>78.0</v>
      </c>
      <c r="D275" s="2505"/>
      <c r="E275" s="2505">
        <v>133248.0</v>
      </c>
      <c r="F275" s="2505">
        <v>133212.0</v>
      </c>
      <c r="G275" s="2505">
        <v>883801.0</v>
      </c>
      <c r="H275" s="2505">
        <v>972609.0</v>
      </c>
      <c r="I275" s="2505">
        <v>197.0</v>
      </c>
      <c r="J275" s="2505">
        <v>78.0</v>
      </c>
      <c r="K275" s="2505">
        <v>418.609523203286</v>
      </c>
      <c r="L275" s="2505">
        <v>3.36687942211949</v>
      </c>
      <c r="O275" s="2511">
        <v>45410.900517685186</v>
      </c>
    </row>
    <row r="276">
      <c r="A276" s="2505" t="s">
        <v>562</v>
      </c>
      <c r="B276" s="2505" t="s">
        <v>1841</v>
      </c>
      <c r="C276" s="2505">
        <v>38.0</v>
      </c>
      <c r="D276" s="2505" t="s">
        <v>1548</v>
      </c>
      <c r="E276" s="2505">
        <v>214456.0</v>
      </c>
      <c r="F276" s="2505">
        <v>214526.0</v>
      </c>
      <c r="G276" s="2505">
        <v>1817344.0</v>
      </c>
      <c r="H276" s="2505">
        <v>1958633.0</v>
      </c>
      <c r="I276" s="2505">
        <v>198.0</v>
      </c>
      <c r="J276" s="2505">
        <v>38.0</v>
      </c>
      <c r="K276" s="2505">
        <v>528.548284780114</v>
      </c>
      <c r="L276" s="2505">
        <v>4.27990126203279</v>
      </c>
      <c r="O276" s="2511">
        <v>45410.900517685186</v>
      </c>
    </row>
    <row r="277">
      <c r="A277" s="2505" t="s">
        <v>633</v>
      </c>
      <c r="B277" s="2505" t="s">
        <v>1842</v>
      </c>
      <c r="C277" s="2505">
        <v>37.0</v>
      </c>
      <c r="D277" s="2505"/>
      <c r="E277" s="2505">
        <v>24047.0</v>
      </c>
      <c r="F277" s="2505">
        <v>24037.0</v>
      </c>
      <c r="G277" s="2505">
        <v>395920.0</v>
      </c>
      <c r="H277" s="2505">
        <v>439046.0</v>
      </c>
      <c r="I277" s="2505">
        <v>97.0</v>
      </c>
      <c r="J277" s="2505">
        <v>37.0</v>
      </c>
      <c r="K277" s="2505">
        <v>530.086125997064</v>
      </c>
      <c r="L277" s="2505">
        <v>16.9736328212919</v>
      </c>
      <c r="O277" s="2511">
        <v>45410.900517685186</v>
      </c>
    </row>
    <row r="278">
      <c r="A278" s="2505" t="s">
        <v>225</v>
      </c>
      <c r="B278" s="2505" t="s">
        <v>1843</v>
      </c>
      <c r="C278" s="2505">
        <v>32.0</v>
      </c>
      <c r="D278" s="2505"/>
      <c r="E278" s="2505">
        <v>64654.0</v>
      </c>
      <c r="F278" s="2505">
        <v>64607.0</v>
      </c>
      <c r="G278" s="2505">
        <v>1557506.0</v>
      </c>
      <c r="H278" s="2505">
        <v>1629705.0</v>
      </c>
      <c r="I278" s="2505">
        <v>402.0</v>
      </c>
      <c r="J278" s="2505">
        <v>32.0</v>
      </c>
      <c r="K278" s="2505">
        <v>583.342711743322</v>
      </c>
      <c r="L278" s="2505">
        <v>5.99250322458915</v>
      </c>
      <c r="O278" s="2511">
        <v>45410.900517685186</v>
      </c>
    </row>
    <row r="279">
      <c r="A279" s="2505" t="s">
        <v>379</v>
      </c>
      <c r="B279" s="2505" t="s">
        <v>1844</v>
      </c>
      <c r="C279" s="2505">
        <v>18.0</v>
      </c>
      <c r="D279" s="2505" t="s">
        <v>1544</v>
      </c>
      <c r="E279" s="2505">
        <v>45482.0</v>
      </c>
      <c r="F279" s="2505">
        <v>45436.0</v>
      </c>
      <c r="G279" s="2505">
        <v>1192992.0</v>
      </c>
      <c r="H279" s="2505">
        <v>1175988.0</v>
      </c>
      <c r="I279" s="2505">
        <v>136.0</v>
      </c>
      <c r="J279" s="2505">
        <v>18.0</v>
      </c>
      <c r="K279" s="2505">
        <v>665.768150866495</v>
      </c>
      <c r="L279" s="2505">
        <v>19.2867508025152</v>
      </c>
      <c r="O279" s="2511">
        <v>45410.900517685186</v>
      </c>
    </row>
    <row r="280">
      <c r="A280" s="2505">
        <v>4.08488225E8</v>
      </c>
      <c r="B280" s="2505" t="s">
        <v>1845</v>
      </c>
      <c r="C280" s="2505">
        <v>91.0</v>
      </c>
      <c r="D280" s="2505" t="s">
        <v>1606</v>
      </c>
      <c r="E280" s="2505">
        <v>8833.0</v>
      </c>
      <c r="F280" s="2505">
        <v>8820.0</v>
      </c>
      <c r="G280" s="2505">
        <v>60396.0</v>
      </c>
      <c r="H280" s="2505">
        <v>62904.0</v>
      </c>
      <c r="I280" s="2505">
        <v>32.0</v>
      </c>
      <c r="J280" s="2505">
        <v>91.0</v>
      </c>
      <c r="K280" s="2505">
        <v>358.073350682257</v>
      </c>
      <c r="L280" s="2505">
        <v>21.367315747764</v>
      </c>
      <c r="O280" s="2511">
        <v>45410.900517685186</v>
      </c>
    </row>
    <row r="281">
      <c r="A281" s="2505" t="s">
        <v>331</v>
      </c>
      <c r="B281" s="2505" t="s">
        <v>1846</v>
      </c>
      <c r="C281" s="2505">
        <v>35.0</v>
      </c>
      <c r="D281" s="2505" t="s">
        <v>1606</v>
      </c>
      <c r="E281" s="2505">
        <v>20607.0</v>
      </c>
      <c r="F281" s="2505">
        <v>20483.0</v>
      </c>
      <c r="G281" s="2505">
        <v>394348.0</v>
      </c>
      <c r="H281" s="2505">
        <v>351528.0</v>
      </c>
      <c r="I281" s="2505">
        <v>77.0</v>
      </c>
      <c r="J281" s="2505">
        <v>35.0</v>
      </c>
      <c r="K281" s="2505">
        <v>567.596144507101</v>
      </c>
      <c r="L281" s="2505">
        <v>24.8527325539991</v>
      </c>
      <c r="O281" s="2511">
        <v>45410.900517685186</v>
      </c>
    </row>
    <row r="282">
      <c r="A282" s="2505">
        <v>8.64011281E8</v>
      </c>
      <c r="B282" s="2505" t="s">
        <v>1847</v>
      </c>
      <c r="C282" s="2505">
        <v>17.0</v>
      </c>
      <c r="E282" s="2505">
        <v>62508.0</v>
      </c>
      <c r="F282" s="2505">
        <v>62182.0</v>
      </c>
      <c r="G282" s="2505">
        <v>4384064.0</v>
      </c>
      <c r="H282" s="2505">
        <v>4436689.0</v>
      </c>
      <c r="I282" s="2505">
        <v>1199.0</v>
      </c>
      <c r="J282" s="2505">
        <v>17.0</v>
      </c>
      <c r="K282" s="2505">
        <v>676.04582242977</v>
      </c>
      <c r="L282" s="2505">
        <v>5.84945159056395</v>
      </c>
      <c r="O282" s="2511">
        <v>45410.900517685186</v>
      </c>
    </row>
    <row r="283">
      <c r="A283" s="2505" t="s">
        <v>119</v>
      </c>
      <c r="B283" s="2505" t="s">
        <v>1848</v>
      </c>
      <c r="C283" s="2505">
        <v>124.0</v>
      </c>
      <c r="D283" s="2505" t="s">
        <v>1544</v>
      </c>
      <c r="E283" s="2505">
        <v>46461.0</v>
      </c>
      <c r="F283" s="2505">
        <v>46477.0</v>
      </c>
      <c r="G283" s="2505">
        <v>123576.0</v>
      </c>
      <c r="H283" s="2505">
        <v>134413.0</v>
      </c>
      <c r="I283" s="2505">
        <v>92.0</v>
      </c>
      <c r="J283" s="2505">
        <v>124.0</v>
      </c>
      <c r="K283" s="2505">
        <v>188.06798385765</v>
      </c>
      <c r="L283" s="2505">
        <v>2.89106431481101</v>
      </c>
      <c r="O283" s="2511">
        <v>45410.900517685186</v>
      </c>
    </row>
    <row r="284">
      <c r="A284" s="2505" t="s">
        <v>437</v>
      </c>
      <c r="B284" s="2505" t="s">
        <v>1849</v>
      </c>
      <c r="C284" s="2505">
        <v>94.0</v>
      </c>
      <c r="D284" s="2505"/>
      <c r="E284" s="2505">
        <v>93383.0</v>
      </c>
      <c r="F284" s="2505">
        <v>93415.0</v>
      </c>
      <c r="G284" s="2505">
        <v>369106.0</v>
      </c>
      <c r="H284" s="2505">
        <v>332937.0</v>
      </c>
      <c r="I284" s="2505">
        <v>85.0</v>
      </c>
      <c r="J284" s="2505">
        <v>94.0</v>
      </c>
      <c r="K284" s="2505">
        <v>347.506841418589</v>
      </c>
      <c r="L284" s="2505">
        <v>4.649922932969</v>
      </c>
      <c r="O284" s="2511">
        <v>45410.900517685186</v>
      </c>
    </row>
    <row r="285">
      <c r="A285" s="2505" t="s">
        <v>1613</v>
      </c>
      <c r="B285" s="2505" t="s">
        <v>1850</v>
      </c>
      <c r="C285" s="2505">
        <v>109.0</v>
      </c>
      <c r="D285" s="2505"/>
      <c r="E285" s="2505">
        <v>140208.0</v>
      </c>
      <c r="F285" s="2505">
        <v>140189.0</v>
      </c>
      <c r="G285" s="2505">
        <v>307822.0</v>
      </c>
      <c r="H285" s="2505">
        <v>278297.0</v>
      </c>
      <c r="I285" s="2505">
        <v>90.0</v>
      </c>
      <c r="J285" s="2505">
        <v>109.0</v>
      </c>
      <c r="K285" s="2505">
        <v>268.751865138609</v>
      </c>
      <c r="L285" s="2505">
        <v>2.43940748348485</v>
      </c>
      <c r="O285" s="2511">
        <v>45410.900517685186</v>
      </c>
    </row>
    <row r="286">
      <c r="A286" s="2505" t="s">
        <v>1610</v>
      </c>
      <c r="B286" s="2505" t="s">
        <v>1851</v>
      </c>
      <c r="C286" s="2505">
        <v>57.0</v>
      </c>
      <c r="D286" s="2505"/>
      <c r="E286" s="2505">
        <v>10102.0</v>
      </c>
      <c r="F286" s="2505">
        <v>10132.0</v>
      </c>
      <c r="G286" s="2505">
        <v>149781.0</v>
      </c>
      <c r="H286" s="2505">
        <v>149428.0</v>
      </c>
      <c r="I286" s="2505">
        <v>38.0</v>
      </c>
      <c r="J286" s="2505">
        <v>57.0</v>
      </c>
      <c r="K286" s="2505">
        <v>470.899776880069</v>
      </c>
      <c r="L286" s="2505">
        <v>39.0180683345663</v>
      </c>
      <c r="O286" s="2511">
        <v>45410.900517685186</v>
      </c>
    </row>
    <row r="287">
      <c r="A287" s="2505" t="s">
        <v>441</v>
      </c>
      <c r="B287" s="2505" t="s">
        <v>1852</v>
      </c>
      <c r="C287" s="2505">
        <v>55.0</v>
      </c>
      <c r="D287" s="2505" t="s">
        <v>1538</v>
      </c>
      <c r="E287" s="2505">
        <v>15241.0</v>
      </c>
      <c r="F287" s="2505">
        <v>15216.0</v>
      </c>
      <c r="G287" s="2505">
        <v>265577.0</v>
      </c>
      <c r="H287" s="2505">
        <v>260792.0</v>
      </c>
      <c r="I287" s="2505">
        <v>121.0</v>
      </c>
      <c r="J287" s="2505">
        <v>55.0</v>
      </c>
      <c r="K287" s="2505">
        <v>475.197946017106</v>
      </c>
      <c r="L287" s="2505">
        <v>14.400021254884</v>
      </c>
      <c r="O287" s="2511">
        <v>45410.900517685186</v>
      </c>
    </row>
    <row r="288">
      <c r="A288" s="2505" t="s">
        <v>527</v>
      </c>
      <c r="B288" s="2505" t="s">
        <v>1853</v>
      </c>
      <c r="C288" s="2505">
        <v>33.0</v>
      </c>
      <c r="D288" s="2505" t="s">
        <v>1540</v>
      </c>
      <c r="E288" s="2505">
        <v>87651.0</v>
      </c>
      <c r="F288" s="2505">
        <v>87640.0</v>
      </c>
      <c r="G288" s="2505">
        <v>838610.0</v>
      </c>
      <c r="H288" s="2505">
        <v>726817.0</v>
      </c>
      <c r="I288" s="2505">
        <v>58.0</v>
      </c>
      <c r="J288" s="2505">
        <v>33.0</v>
      </c>
      <c r="K288" s="2505">
        <v>578.889246231168</v>
      </c>
      <c r="L288" s="2505">
        <v>16.4958678206161</v>
      </c>
      <c r="O288" s="2511">
        <v>45410.900517685186</v>
      </c>
    </row>
    <row r="289">
      <c r="A289" s="2505">
        <v>3.63495286E8</v>
      </c>
      <c r="B289" s="2505" t="s">
        <v>1854</v>
      </c>
      <c r="C289" s="2505">
        <v>115.0</v>
      </c>
      <c r="D289" s="2505"/>
      <c r="E289" s="2505">
        <v>29821.0</v>
      </c>
      <c r="F289" s="2505">
        <v>29794.0</v>
      </c>
      <c r="G289" s="2505">
        <v>209069.0</v>
      </c>
      <c r="H289" s="2505">
        <v>202172.0</v>
      </c>
      <c r="I289" s="2505">
        <v>292.0</v>
      </c>
      <c r="J289" s="2505">
        <v>115.0</v>
      </c>
      <c r="K289" s="2505">
        <v>250.273370984287</v>
      </c>
      <c r="L289" s="2505">
        <v>2.40095813697527</v>
      </c>
      <c r="O289" s="2511">
        <v>45410.900517685186</v>
      </c>
    </row>
    <row r="290">
      <c r="A290" s="2505" t="s">
        <v>570</v>
      </c>
      <c r="B290" s="2505" t="s">
        <v>1855</v>
      </c>
      <c r="C290" s="2505">
        <v>105.0</v>
      </c>
      <c r="E290" s="2505">
        <v>42738.0</v>
      </c>
      <c r="F290" s="2505">
        <v>42738.0</v>
      </c>
      <c r="G290" s="2505">
        <v>262096.0</v>
      </c>
      <c r="H290" s="2505">
        <v>269741.0</v>
      </c>
      <c r="I290" s="2505">
        <v>148.0</v>
      </c>
      <c r="J290" s="2505">
        <v>105.0</v>
      </c>
      <c r="K290" s="2505">
        <v>309.800806713742</v>
      </c>
      <c r="L290" s="2505">
        <v>4.14366352875408</v>
      </c>
      <c r="O290" s="2511">
        <v>45410.900517685186</v>
      </c>
    </row>
    <row r="291">
      <c r="A291" s="2505">
        <v>1.27646057E8</v>
      </c>
      <c r="B291" s="2505" t="s">
        <v>1856</v>
      </c>
      <c r="C291" s="2505">
        <v>45.0</v>
      </c>
      <c r="D291" s="2505" t="s">
        <v>1540</v>
      </c>
      <c r="E291" s="2505">
        <v>260793.0</v>
      </c>
      <c r="F291" s="2505">
        <v>260817.0</v>
      </c>
      <c r="G291" s="2505">
        <v>2503331.0</v>
      </c>
      <c r="H291" s="2505">
        <v>2621882.0</v>
      </c>
      <c r="I291" s="2505">
        <v>516.0</v>
      </c>
      <c r="J291" s="2505">
        <v>45.0</v>
      </c>
      <c r="K291" s="2505">
        <v>513.128300362409</v>
      </c>
      <c r="L291" s="2505">
        <v>1.8602557072723</v>
      </c>
      <c r="O291" s="2511">
        <v>45410.900517685186</v>
      </c>
    </row>
    <row r="292">
      <c r="A292" s="2505" t="s">
        <v>649</v>
      </c>
      <c r="B292" s="2505" t="s">
        <v>1857</v>
      </c>
      <c r="C292" s="2505">
        <v>132.0</v>
      </c>
      <c r="D292" s="2505" t="s">
        <v>1548</v>
      </c>
      <c r="E292" s="2505">
        <v>53165.0</v>
      </c>
      <c r="F292" s="2505">
        <v>53149.0</v>
      </c>
      <c r="G292" s="2505">
        <v>0.0</v>
      </c>
      <c r="H292" s="2505">
        <v>0.0</v>
      </c>
      <c r="I292" s="2505">
        <v>0.0</v>
      </c>
      <c r="J292" s="2505">
        <v>132.0</v>
      </c>
      <c r="K292" s="2505">
        <v>0.0</v>
      </c>
      <c r="L292" s="2505">
        <v>0.0</v>
      </c>
      <c r="O292" s="2511">
        <v>45410.900517685186</v>
      </c>
    </row>
    <row r="293">
      <c r="A293" s="2505" t="s">
        <v>701</v>
      </c>
      <c r="B293" s="2505" t="s">
        <v>1858</v>
      </c>
      <c r="C293" s="2505">
        <v>42.0</v>
      </c>
      <c r="D293" s="2505" t="s">
        <v>1556</v>
      </c>
      <c r="E293" s="2505">
        <v>12221.0</v>
      </c>
      <c r="F293" s="2505">
        <v>12089.0</v>
      </c>
      <c r="G293" s="2505">
        <v>216984.0</v>
      </c>
      <c r="H293" s="2505">
        <v>165328.0</v>
      </c>
      <c r="I293" s="2505">
        <v>38.0</v>
      </c>
      <c r="J293" s="2505">
        <v>42.0</v>
      </c>
      <c r="K293" s="2505">
        <v>515.451950244767</v>
      </c>
      <c r="L293" s="2505">
        <v>46.7237154337443</v>
      </c>
      <c r="O293" s="2511">
        <v>45410.900517685186</v>
      </c>
    </row>
    <row r="294">
      <c r="A294" s="2505" t="s">
        <v>245</v>
      </c>
      <c r="B294" s="2505" t="s">
        <v>1859</v>
      </c>
      <c r="C294" s="2505">
        <v>79.0</v>
      </c>
      <c r="D294" s="2505" t="s">
        <v>1556</v>
      </c>
      <c r="E294" s="2505">
        <v>14925.0</v>
      </c>
      <c r="F294" s="2505">
        <v>14934.0</v>
      </c>
      <c r="G294" s="2505">
        <v>100240.0</v>
      </c>
      <c r="H294" s="2505">
        <v>88163.0</v>
      </c>
      <c r="I294" s="2505">
        <v>21.0</v>
      </c>
      <c r="J294" s="2505">
        <v>79.0</v>
      </c>
      <c r="K294" s="2505">
        <v>409.758856954369</v>
      </c>
      <c r="L294" s="2505">
        <v>31.9821328866554</v>
      </c>
      <c r="O294" s="2511">
        <v>45410.900517685186</v>
      </c>
    </row>
    <row r="295">
      <c r="A295" s="2505" t="s">
        <v>1674</v>
      </c>
      <c r="B295" s="2505" t="s">
        <v>1860</v>
      </c>
      <c r="C295" s="2505">
        <v>126.0</v>
      </c>
      <c r="D295" s="2505" t="s">
        <v>1548</v>
      </c>
      <c r="E295" s="2505">
        <v>36341.0</v>
      </c>
      <c r="F295" s="2505">
        <v>36354.0</v>
      </c>
      <c r="G295" s="2505">
        <v>72603.0</v>
      </c>
      <c r="H295" s="2505">
        <v>71977.0</v>
      </c>
      <c r="I295" s="2505">
        <v>46.0</v>
      </c>
      <c r="J295" s="2505">
        <v>126.0</v>
      </c>
      <c r="K295" s="2505">
        <v>178.312025008843</v>
      </c>
      <c r="L295" s="2505">
        <v>4.34310031907906</v>
      </c>
      <c r="O295" s="2511">
        <v>45410.900517685186</v>
      </c>
    </row>
    <row r="296">
      <c r="A296" s="2505" t="s">
        <v>1625</v>
      </c>
      <c r="B296" s="2505" t="s">
        <v>1861</v>
      </c>
      <c r="C296" s="2505">
        <v>107.0</v>
      </c>
      <c r="D296" s="2505"/>
      <c r="E296" s="2505">
        <v>7645.0</v>
      </c>
      <c r="F296" s="2505">
        <v>7648.0</v>
      </c>
      <c r="G296" s="2505">
        <v>95215.0</v>
      </c>
      <c r="H296" s="2505">
        <v>91114.0</v>
      </c>
      <c r="I296" s="2505">
        <v>198.0</v>
      </c>
      <c r="J296" s="2505">
        <v>107.0</v>
      </c>
      <c r="K296" s="2505">
        <v>298.055798875348</v>
      </c>
      <c r="L296" s="2505">
        <v>6.29017447199265</v>
      </c>
      <c r="O296" s="2511">
        <v>45410.900517685186</v>
      </c>
    </row>
    <row r="297">
      <c r="A297" s="2505" t="s">
        <v>385</v>
      </c>
      <c r="B297" s="2505" t="s">
        <v>1862</v>
      </c>
      <c r="C297" s="2505">
        <v>24.0</v>
      </c>
      <c r="D297" s="2505"/>
      <c r="E297" s="2505">
        <v>34118.0</v>
      </c>
      <c r="F297" s="2505">
        <v>34103.0</v>
      </c>
      <c r="G297" s="2505">
        <v>656329.0</v>
      </c>
      <c r="H297" s="2505">
        <v>635793.0</v>
      </c>
      <c r="I297" s="2505">
        <v>48.0</v>
      </c>
      <c r="J297" s="2505">
        <v>24.0</v>
      </c>
      <c r="K297" s="2505">
        <v>638.242475999382</v>
      </c>
      <c r="L297" s="2505">
        <v>40.0771464720479</v>
      </c>
      <c r="O297" s="2511">
        <v>45410.900517685186</v>
      </c>
    </row>
    <row r="298">
      <c r="A298" s="2505" t="s">
        <v>677</v>
      </c>
      <c r="B298" s="2505" t="s">
        <v>1863</v>
      </c>
      <c r="C298" s="2505">
        <v>63.0</v>
      </c>
      <c r="D298" s="2505" t="s">
        <v>1548</v>
      </c>
      <c r="E298" s="2505">
        <v>35664.0</v>
      </c>
      <c r="F298" s="2505">
        <v>35665.0</v>
      </c>
      <c r="G298" s="2505">
        <v>231611.0</v>
      </c>
      <c r="H298" s="2505">
        <v>230215.0</v>
      </c>
      <c r="I298" s="2505">
        <v>24.0</v>
      </c>
      <c r="J298" s="2505">
        <v>63.0</v>
      </c>
      <c r="K298" s="2505">
        <v>462.603433808944</v>
      </c>
      <c r="L298" s="2505">
        <v>27.0593829445192</v>
      </c>
      <c r="O298" s="2511">
        <v>45410.900517685186</v>
      </c>
    </row>
    <row r="299">
      <c r="A299" s="2505" t="s">
        <v>174</v>
      </c>
      <c r="B299" s="2505" t="s">
        <v>1864</v>
      </c>
      <c r="C299" s="2505">
        <v>9.0</v>
      </c>
      <c r="D299" s="2505" t="s">
        <v>1538</v>
      </c>
      <c r="E299" s="2505">
        <v>15917.0</v>
      </c>
      <c r="F299" s="2505">
        <v>15858.0</v>
      </c>
      <c r="G299" s="2505">
        <v>1814724.0</v>
      </c>
      <c r="H299" s="2505">
        <v>1719025.0</v>
      </c>
      <c r="I299" s="2505">
        <v>349.0</v>
      </c>
      <c r="J299" s="2505">
        <v>9.0</v>
      </c>
      <c r="K299" s="2505">
        <v>768.806128948288</v>
      </c>
      <c r="L299" s="2505">
        <v>32.6681047619339</v>
      </c>
      <c r="O299" s="2511">
        <v>45410.900517685186</v>
      </c>
    </row>
    <row r="300">
      <c r="A300" s="2505" t="s">
        <v>709</v>
      </c>
      <c r="B300" s="2505" t="s">
        <v>1865</v>
      </c>
      <c r="C300" s="2505">
        <v>112.0</v>
      </c>
      <c r="D300" s="2505" t="s">
        <v>1556</v>
      </c>
      <c r="E300" s="2505">
        <v>4804.0</v>
      </c>
      <c r="F300" s="2505">
        <v>4801.0</v>
      </c>
      <c r="G300" s="2505">
        <v>18756.0</v>
      </c>
      <c r="H300" s="2505">
        <v>18602.0</v>
      </c>
      <c r="I300" s="2505">
        <v>32.0</v>
      </c>
      <c r="J300" s="2505">
        <v>112.0</v>
      </c>
      <c r="K300" s="2505">
        <v>253.698300965405</v>
      </c>
      <c r="L300" s="2505">
        <v>12.200770191507</v>
      </c>
      <c r="O300" s="2511">
        <v>45410.900517685186</v>
      </c>
    </row>
    <row r="301">
      <c r="A301" s="2505">
        <v>9.73261472E8</v>
      </c>
      <c r="B301" s="2505" t="s">
        <v>1866</v>
      </c>
      <c r="C301" s="2505">
        <v>2.0</v>
      </c>
      <c r="D301" s="2505" t="s">
        <v>1548</v>
      </c>
      <c r="E301" s="2505">
        <v>380867.0</v>
      </c>
      <c r="F301" s="2505">
        <v>380477.0</v>
      </c>
      <c r="G301" s="2505">
        <v>3.4322478E7</v>
      </c>
      <c r="H301" s="2505">
        <v>3.619148E7</v>
      </c>
      <c r="I301" s="2505">
        <v>416.0</v>
      </c>
      <c r="J301" s="2505">
        <v>2.0</v>
      </c>
      <c r="K301" s="2505">
        <v>945.751863987409</v>
      </c>
      <c r="L301" s="2505">
        <v>21.6625550335598</v>
      </c>
      <c r="O301" s="2511">
        <v>45410.900517685186</v>
      </c>
    </row>
    <row r="302">
      <c r="A302" s="2505">
        <v>7.9714172E7</v>
      </c>
      <c r="B302" s="2505" t="s">
        <v>1867</v>
      </c>
      <c r="C302" s="2505">
        <v>36.0</v>
      </c>
      <c r="D302" s="2505" t="s">
        <v>1544</v>
      </c>
      <c r="E302" s="2505">
        <v>577454.0</v>
      </c>
      <c r="F302" s="2505">
        <v>577459.0</v>
      </c>
      <c r="G302" s="2505">
        <v>1411749.0</v>
      </c>
      <c r="H302" s="2505">
        <v>1344207.0</v>
      </c>
      <c r="I302" s="2505">
        <v>18.0</v>
      </c>
      <c r="J302" s="2505">
        <v>36.0</v>
      </c>
      <c r="K302" s="2505">
        <v>556.77365937707</v>
      </c>
      <c r="L302" s="2505">
        <v>13.5821208269403</v>
      </c>
      <c r="O302" s="2511">
        <v>45410.900517685186</v>
      </c>
    </row>
    <row r="303">
      <c r="A303" s="2505" t="s">
        <v>194</v>
      </c>
      <c r="B303" s="2505" t="s">
        <v>1868</v>
      </c>
      <c r="C303" s="2505">
        <v>16.0</v>
      </c>
      <c r="D303" s="2505" t="s">
        <v>1606</v>
      </c>
      <c r="E303" s="2505">
        <v>20787.0</v>
      </c>
      <c r="F303" s="2505">
        <v>20737.0</v>
      </c>
      <c r="G303" s="2505">
        <v>798340.0</v>
      </c>
      <c r="H303" s="2505">
        <v>898304.0</v>
      </c>
      <c r="I303" s="2505">
        <v>40.0</v>
      </c>
      <c r="J303" s="2505">
        <v>16.0</v>
      </c>
      <c r="K303" s="2505">
        <v>692.275190521108</v>
      </c>
      <c r="L303" s="2505">
        <v>96.0143358830038</v>
      </c>
      <c r="O303" s="2511">
        <v>45410.900517685186</v>
      </c>
    </row>
    <row r="304">
      <c r="A304" s="2505">
        <v>3.369243892E9</v>
      </c>
      <c r="B304" s="2505" t="s">
        <v>1869</v>
      </c>
      <c r="C304" s="2505">
        <v>77.0</v>
      </c>
      <c r="E304" s="2505">
        <v>358906.0</v>
      </c>
      <c r="F304" s="2505">
        <v>358935.0</v>
      </c>
      <c r="G304" s="2505">
        <v>1580173.0</v>
      </c>
      <c r="H304" s="2505">
        <v>1691595.0</v>
      </c>
      <c r="I304" s="2505">
        <v>401.0</v>
      </c>
      <c r="J304" s="2505">
        <v>77.0</v>
      </c>
      <c r="K304" s="2505">
        <v>422.97164001407</v>
      </c>
      <c r="L304" s="2505">
        <v>1.09794237136786</v>
      </c>
      <c r="O304" s="2511">
        <v>45410.900517685186</v>
      </c>
    </row>
    <row r="305">
      <c r="A305" s="2505" t="s">
        <v>574</v>
      </c>
      <c r="B305" s="2505" t="s">
        <v>1870</v>
      </c>
      <c r="C305" s="2505">
        <v>106.0</v>
      </c>
      <c r="D305" s="2505" t="s">
        <v>1556</v>
      </c>
      <c r="E305" s="2505">
        <v>14244.0</v>
      </c>
      <c r="F305" s="2505">
        <v>14253.0</v>
      </c>
      <c r="G305" s="2505">
        <v>112136.0</v>
      </c>
      <c r="H305" s="2505">
        <v>106922.0</v>
      </c>
      <c r="I305" s="2505">
        <v>110.0</v>
      </c>
      <c r="J305" s="2505">
        <v>106.0</v>
      </c>
      <c r="K305" s="2505">
        <v>303.209932354891</v>
      </c>
      <c r="L305" s="2505">
        <v>7.15682520231804</v>
      </c>
      <c r="O305" s="2511">
        <v>45410.900517685186</v>
      </c>
    </row>
    <row r="306">
      <c r="A306" s="2505" t="s">
        <v>673</v>
      </c>
      <c r="B306" s="2505" t="s">
        <v>1871</v>
      </c>
      <c r="C306" s="2505">
        <v>40.0</v>
      </c>
      <c r="D306" s="2505" t="s">
        <v>1556</v>
      </c>
      <c r="E306" s="2505">
        <v>21786.0</v>
      </c>
      <c r="F306" s="2505">
        <v>21808.0</v>
      </c>
      <c r="G306" s="2505">
        <v>589729.0</v>
      </c>
      <c r="H306" s="2505">
        <v>644160.0</v>
      </c>
      <c r="I306" s="2505">
        <v>275.0</v>
      </c>
      <c r="J306" s="2505">
        <v>40.0</v>
      </c>
      <c r="K306" s="2505">
        <v>525.394394557691</v>
      </c>
      <c r="L306" s="2505">
        <v>9.84333558665698</v>
      </c>
      <c r="O306" s="2511">
        <v>45410.900517685186</v>
      </c>
    </row>
    <row r="307">
      <c r="A307" s="2505" t="s">
        <v>262</v>
      </c>
      <c r="B307" s="2505" t="s">
        <v>1872</v>
      </c>
      <c r="C307" s="2505">
        <v>21.0</v>
      </c>
      <c r="D307" s="2505"/>
      <c r="E307" s="2505">
        <v>285541.0</v>
      </c>
      <c r="F307" s="2505">
        <v>285452.0</v>
      </c>
      <c r="G307" s="2505">
        <v>6018452.0</v>
      </c>
      <c r="H307" s="2505">
        <v>5708756.0</v>
      </c>
      <c r="I307" s="2505">
        <v>436.0</v>
      </c>
      <c r="J307" s="2505">
        <v>21.0</v>
      </c>
      <c r="K307" s="2505">
        <v>652.106856179652</v>
      </c>
      <c r="L307" s="2505">
        <v>4.83424119422911</v>
      </c>
      <c r="O307" s="2511">
        <v>45410.900517685186</v>
      </c>
    </row>
    <row r="308">
      <c r="A308" s="2505">
        <v>1.4253911E7</v>
      </c>
      <c r="B308" s="2505" t="s">
        <v>1873</v>
      </c>
      <c r="C308" s="2505">
        <v>122.0</v>
      </c>
      <c r="E308" s="2505">
        <v>52508.0</v>
      </c>
      <c r="F308" s="2505">
        <v>52501.0</v>
      </c>
      <c r="G308" s="2505">
        <v>72635.0</v>
      </c>
      <c r="H308" s="2505">
        <v>75273.0</v>
      </c>
      <c r="I308" s="2505">
        <v>24.0</v>
      </c>
      <c r="J308" s="2505">
        <v>122.0</v>
      </c>
      <c r="K308" s="2505">
        <v>201.306061205829</v>
      </c>
      <c r="L308" s="2505">
        <v>5.76314570082898</v>
      </c>
      <c r="O308" s="2511">
        <v>45410.900517685186</v>
      </c>
    </row>
    <row r="309">
      <c r="A309" s="2505">
        <v>7.3713255E8</v>
      </c>
      <c r="B309" s="2505" t="s">
        <v>1874</v>
      </c>
      <c r="C309" s="2505">
        <v>66.0</v>
      </c>
      <c r="D309" s="2505" t="s">
        <v>1544</v>
      </c>
      <c r="E309" s="2505">
        <v>110955.0</v>
      </c>
      <c r="F309" s="2505">
        <v>110940.0</v>
      </c>
      <c r="G309" s="2505">
        <v>648188.0</v>
      </c>
      <c r="H309" s="2505">
        <v>649364.0</v>
      </c>
      <c r="I309" s="2505">
        <v>86.0</v>
      </c>
      <c r="J309" s="2505">
        <v>66.0</v>
      </c>
      <c r="K309" s="2505">
        <v>451.890361939721</v>
      </c>
      <c r="L309" s="2505">
        <v>6.7929068247865</v>
      </c>
      <c r="O309" s="2511">
        <v>45410.900517685186</v>
      </c>
    </row>
    <row r="310">
      <c r="A310" s="2505">
        <v>3.159122144E9</v>
      </c>
      <c r="B310" s="2505" t="s">
        <v>1875</v>
      </c>
      <c r="C310" s="2505">
        <v>83.0</v>
      </c>
      <c r="D310" s="2505" t="s">
        <v>1548</v>
      </c>
      <c r="E310" s="2505">
        <v>53463.0</v>
      </c>
      <c r="F310" s="2505">
        <v>53460.0</v>
      </c>
      <c r="G310" s="2505">
        <v>447068.0</v>
      </c>
      <c r="H310" s="2505">
        <v>444883.0</v>
      </c>
      <c r="I310" s="2505">
        <v>185.0</v>
      </c>
      <c r="J310" s="2505">
        <v>83.0</v>
      </c>
      <c r="K310" s="2505">
        <v>400.624675974166</v>
      </c>
      <c r="L310" s="2505">
        <v>4.52010508909672</v>
      </c>
      <c r="O310" s="2511">
        <v>45410.900517685186</v>
      </c>
    </row>
    <row r="311">
      <c r="A311" s="2505" t="s">
        <v>1637</v>
      </c>
      <c r="B311" s="2505" t="s">
        <v>1876</v>
      </c>
      <c r="C311" s="2505">
        <v>88.0</v>
      </c>
      <c r="D311" s="2505"/>
      <c r="E311" s="2505">
        <v>16206.0</v>
      </c>
      <c r="F311" s="2505">
        <v>16211.0</v>
      </c>
      <c r="G311" s="2505">
        <v>215932.0</v>
      </c>
      <c r="H311" s="2505">
        <v>240515.0</v>
      </c>
      <c r="I311" s="2505">
        <v>159.0</v>
      </c>
      <c r="J311" s="2505">
        <v>88.0</v>
      </c>
      <c r="K311" s="2505">
        <v>379.513230738509</v>
      </c>
      <c r="L311" s="2505">
        <v>8.38000057436604</v>
      </c>
      <c r="O311" s="2511">
        <v>45410.900517685186</v>
      </c>
    </row>
    <row r="312">
      <c r="A312" s="2505" t="s">
        <v>1634</v>
      </c>
      <c r="B312" s="2505" t="s">
        <v>1877</v>
      </c>
      <c r="C312" s="2505">
        <v>68.0</v>
      </c>
      <c r="D312" s="2505" t="s">
        <v>1540</v>
      </c>
      <c r="E312" s="2505">
        <v>28666.0</v>
      </c>
      <c r="F312" s="2505">
        <v>28643.0</v>
      </c>
      <c r="G312" s="2505">
        <v>374961.0</v>
      </c>
      <c r="H312" s="2505">
        <v>399364.0</v>
      </c>
      <c r="I312" s="2505">
        <v>165.0</v>
      </c>
      <c r="J312" s="2505">
        <v>68.0</v>
      </c>
      <c r="K312" s="2505">
        <v>448.217585326468</v>
      </c>
      <c r="L312" s="2505">
        <v>7.92747822888058</v>
      </c>
      <c r="O312" s="2511">
        <v>45410.900517685186</v>
      </c>
    </row>
    <row r="313">
      <c r="A313" s="2505">
        <v>2.621412174E9</v>
      </c>
      <c r="B313" s="2505" t="s">
        <v>1878</v>
      </c>
      <c r="C313" s="2505">
        <v>117.0</v>
      </c>
      <c r="D313" s="2505"/>
      <c r="E313" s="2505">
        <v>444909.0</v>
      </c>
      <c r="F313" s="2505">
        <v>444996.0</v>
      </c>
      <c r="G313" s="2505">
        <v>303447.0</v>
      </c>
      <c r="H313" s="2505">
        <v>307007.0</v>
      </c>
      <c r="I313" s="2505">
        <v>47.0</v>
      </c>
      <c r="J313" s="2505">
        <v>117.0</v>
      </c>
      <c r="K313" s="2505">
        <v>239.144681130183</v>
      </c>
      <c r="L313" s="2505">
        <v>1.45115498875863</v>
      </c>
      <c r="O313" s="2511">
        <v>45410.900517685186</v>
      </c>
    </row>
    <row r="314">
      <c r="A314" s="2505" t="s">
        <v>456</v>
      </c>
      <c r="B314" s="2505" t="s">
        <v>1879</v>
      </c>
      <c r="C314" s="2505">
        <v>71.0</v>
      </c>
      <c r="D314" s="2505" t="s">
        <v>1538</v>
      </c>
      <c r="E314" s="2505">
        <v>23748.0</v>
      </c>
      <c r="F314" s="2505">
        <v>23738.0</v>
      </c>
      <c r="G314" s="2505">
        <v>303405.0</v>
      </c>
      <c r="H314" s="2505">
        <v>300682.0</v>
      </c>
      <c r="I314" s="2505">
        <v>125.0</v>
      </c>
      <c r="J314" s="2505">
        <v>71.0</v>
      </c>
      <c r="K314" s="2505">
        <v>439.750550240181</v>
      </c>
      <c r="L314" s="2505">
        <v>10.2208185952501</v>
      </c>
      <c r="O314" s="2511">
        <v>45410.900517685186</v>
      </c>
    </row>
    <row r="315">
      <c r="A315" s="2505" t="s">
        <v>697</v>
      </c>
      <c r="B315" s="2505" t="s">
        <v>1880</v>
      </c>
      <c r="C315" s="2505">
        <v>86.0</v>
      </c>
      <c r="D315" s="2505"/>
      <c r="E315" s="2505">
        <v>83051.0</v>
      </c>
      <c r="F315" s="2505">
        <v>83040.0</v>
      </c>
      <c r="G315" s="2505">
        <v>311603.0</v>
      </c>
      <c r="H315" s="2505">
        <v>355269.0</v>
      </c>
      <c r="I315" s="2505">
        <v>40.0</v>
      </c>
      <c r="J315" s="2505">
        <v>86.0</v>
      </c>
      <c r="K315" s="2505">
        <v>390.25420813898</v>
      </c>
      <c r="L315" s="2505">
        <v>9.37986899615898</v>
      </c>
      <c r="O315" s="2511">
        <v>45410.900517685186</v>
      </c>
    </row>
    <row r="316">
      <c r="A316" s="2505" t="s">
        <v>747</v>
      </c>
      <c r="B316" s="2505" t="s">
        <v>1881</v>
      </c>
      <c r="C316" s="2505">
        <v>19.0</v>
      </c>
      <c r="D316" s="2505" t="s">
        <v>1540</v>
      </c>
      <c r="E316" s="2505">
        <v>239062.0</v>
      </c>
      <c r="F316" s="2505">
        <v>239014.0</v>
      </c>
      <c r="G316" s="2505">
        <v>5496286.0</v>
      </c>
      <c r="H316" s="2505">
        <v>5317616.0</v>
      </c>
      <c r="I316" s="2505">
        <v>415.0</v>
      </c>
      <c r="J316" s="2505">
        <v>19.0</v>
      </c>
      <c r="K316" s="2505">
        <v>657.91132363857</v>
      </c>
      <c r="L316" s="2505">
        <v>5.53996530243048</v>
      </c>
      <c r="O316" s="2511">
        <v>45410.900517685186</v>
      </c>
    </row>
    <row r="317">
      <c r="A317" s="2505" t="s">
        <v>734</v>
      </c>
      <c r="B317" s="2505" t="s">
        <v>1882</v>
      </c>
      <c r="C317" s="2505">
        <v>123.0</v>
      </c>
      <c r="D317" s="2505" t="s">
        <v>1556</v>
      </c>
      <c r="E317" s="2505">
        <v>16931.0</v>
      </c>
      <c r="F317" s="2505">
        <v>16955.0</v>
      </c>
      <c r="G317" s="2505">
        <v>32841.0</v>
      </c>
      <c r="H317" s="2505">
        <v>40337.0</v>
      </c>
      <c r="I317" s="2505">
        <v>31.0</v>
      </c>
      <c r="J317" s="2505">
        <v>123.0</v>
      </c>
      <c r="K317" s="2505">
        <v>192.09101689116</v>
      </c>
      <c r="L317" s="2505">
        <v>6.25708520922682</v>
      </c>
      <c r="O317" s="2511">
        <v>45410.900517685186</v>
      </c>
    </row>
    <row r="318">
      <c r="A318" s="2505" t="s">
        <v>142</v>
      </c>
      <c r="B318" s="2505" t="s">
        <v>1883</v>
      </c>
      <c r="C318" s="2505">
        <v>11.0</v>
      </c>
      <c r="D318" s="2505" t="s">
        <v>1540</v>
      </c>
      <c r="E318" s="2505">
        <v>113220.0</v>
      </c>
      <c r="F318" s="2505">
        <v>113073.0</v>
      </c>
      <c r="G318" s="2505">
        <v>6108834.0</v>
      </c>
      <c r="H318" s="2505">
        <v>6047610.0</v>
      </c>
      <c r="I318" s="2505">
        <v>547.0</v>
      </c>
      <c r="J318" s="2505">
        <v>11.0</v>
      </c>
      <c r="K318" s="2505">
        <v>739.601404001378</v>
      </c>
      <c r="L318" s="2505">
        <v>9.8638815178228</v>
      </c>
      <c r="O318" s="2511">
        <v>45410.900517685186</v>
      </c>
    </row>
    <row r="319">
      <c r="A319" s="2505" t="s">
        <v>1643</v>
      </c>
      <c r="B319" s="2505" t="s">
        <v>1884</v>
      </c>
      <c r="C319" s="2505">
        <v>28.0</v>
      </c>
      <c r="D319" s="2505"/>
      <c r="E319" s="2505">
        <v>19898.0</v>
      </c>
      <c r="F319" s="2505">
        <v>19910.0</v>
      </c>
      <c r="G319" s="2505">
        <v>620552.0</v>
      </c>
      <c r="H319" s="2505">
        <v>644929.0</v>
      </c>
      <c r="I319" s="2505">
        <v>147.0</v>
      </c>
      <c r="J319" s="2505">
        <v>28.0</v>
      </c>
      <c r="K319" s="2505">
        <v>608.376455459414</v>
      </c>
      <c r="L319" s="2505">
        <v>21.2154094726643</v>
      </c>
      <c r="O319" s="2511">
        <v>45410.900517685186</v>
      </c>
    </row>
    <row r="320">
      <c r="A320" s="2505">
        <v>7184612.0</v>
      </c>
      <c r="B320" s="2505" t="s">
        <v>1885</v>
      </c>
      <c r="C320" s="2505">
        <v>54.0</v>
      </c>
      <c r="D320" s="2505" t="s">
        <v>1540</v>
      </c>
      <c r="E320" s="2505">
        <v>146061.0</v>
      </c>
      <c r="F320" s="2505">
        <v>145983.0</v>
      </c>
      <c r="G320" s="2505">
        <v>1013617.0</v>
      </c>
      <c r="H320" s="2505">
        <v>933515.0</v>
      </c>
      <c r="I320" s="2505">
        <v>129.0</v>
      </c>
      <c r="J320" s="2505">
        <v>54.0</v>
      </c>
      <c r="K320" s="2505">
        <v>476.36292481879</v>
      </c>
      <c r="L320" s="2505">
        <v>5.3794516989224</v>
      </c>
      <c r="O320" s="2511">
        <v>45410.900517685186</v>
      </c>
    </row>
    <row r="321">
      <c r="A321" s="2505">
        <v>2.603525726E9</v>
      </c>
      <c r="B321" s="2505" t="s">
        <v>1886</v>
      </c>
      <c r="C321" s="2505">
        <v>44.0</v>
      </c>
      <c r="D321" s="2505"/>
      <c r="E321" s="2505">
        <v>306629.0</v>
      </c>
      <c r="F321" s="2505">
        <v>306580.0</v>
      </c>
      <c r="G321" s="2505">
        <v>1705348.0</v>
      </c>
      <c r="H321" s="2505">
        <v>1765539.0</v>
      </c>
      <c r="I321" s="2505">
        <v>108.0</v>
      </c>
      <c r="J321" s="2505">
        <v>44.0</v>
      </c>
      <c r="K321" s="2505">
        <v>513.589372851849</v>
      </c>
      <c r="L321" s="2505">
        <v>5.14963009345471</v>
      </c>
      <c r="O321" s="2511">
        <v>45410.900517685186</v>
      </c>
    </row>
    <row r="322">
      <c r="A322" s="2505" t="s">
        <v>1647</v>
      </c>
      <c r="B322" s="2505" t="s">
        <v>1887</v>
      </c>
      <c r="C322" s="2505">
        <v>121.0</v>
      </c>
      <c r="D322" s="2505"/>
      <c r="E322" s="2505">
        <v>180102.0</v>
      </c>
      <c r="F322" s="2505">
        <v>180115.0</v>
      </c>
      <c r="G322" s="2505">
        <v>253959.0</v>
      </c>
      <c r="H322" s="2505">
        <v>256098.0</v>
      </c>
      <c r="I322" s="2505">
        <v>107.0</v>
      </c>
      <c r="J322" s="2505">
        <v>121.0</v>
      </c>
      <c r="K322" s="2505">
        <v>217.11223742516</v>
      </c>
      <c r="L322" s="2505">
        <v>1.31783578090795</v>
      </c>
      <c r="O322" s="2511">
        <v>45410.900517685186</v>
      </c>
    </row>
    <row r="323">
      <c r="A323" s="2505" t="s">
        <v>479</v>
      </c>
      <c r="B323" s="2505" t="s">
        <v>1888</v>
      </c>
      <c r="C323" s="2505">
        <v>73.0</v>
      </c>
      <c r="D323" s="2505" t="s">
        <v>1548</v>
      </c>
      <c r="E323" s="2505">
        <v>142294.0</v>
      </c>
      <c r="F323" s="2505">
        <v>142239.0</v>
      </c>
      <c r="G323" s="2505">
        <v>386366.0</v>
      </c>
      <c r="H323" s="2505">
        <v>330334.0</v>
      </c>
      <c r="I323" s="2505">
        <v>20.0</v>
      </c>
      <c r="J323" s="2505">
        <v>73.0</v>
      </c>
      <c r="K323" s="2505">
        <v>434.36743402729</v>
      </c>
      <c r="L323" s="2505">
        <v>13.5763278845207</v>
      </c>
      <c r="O323" s="2511">
        <v>45410.900517685186</v>
      </c>
    </row>
    <row r="324">
      <c r="A324" s="2505" t="s">
        <v>126</v>
      </c>
      <c r="B324" s="2505" t="s">
        <v>1889</v>
      </c>
      <c r="C324" s="2505">
        <v>6.0</v>
      </c>
      <c r="D324" s="2505"/>
      <c r="E324" s="2505">
        <v>46394.0</v>
      </c>
      <c r="F324" s="2505">
        <v>46296.0</v>
      </c>
      <c r="G324" s="2505">
        <v>3647265.0</v>
      </c>
      <c r="H324" s="2505">
        <v>3156200.0</v>
      </c>
      <c r="I324" s="2505">
        <v>99.0</v>
      </c>
      <c r="J324" s="2505">
        <v>6.0</v>
      </c>
      <c r="K324" s="2505">
        <v>833.57765399992</v>
      </c>
      <c r="L324" s="2505">
        <v>79.4091059319321</v>
      </c>
      <c r="O324" s="2511">
        <v>45410.900517685186</v>
      </c>
    </row>
    <row r="325">
      <c r="A325" s="2505" t="s">
        <v>539</v>
      </c>
      <c r="B325" s="2505" t="s">
        <v>1890</v>
      </c>
      <c r="C325" s="2505">
        <v>92.0</v>
      </c>
      <c r="D325" s="2505" t="s">
        <v>1538</v>
      </c>
      <c r="E325" s="2505">
        <v>10088.0</v>
      </c>
      <c r="F325" s="2505">
        <v>10090.0</v>
      </c>
      <c r="G325" s="2505">
        <v>71119.0</v>
      </c>
      <c r="H325" s="2505">
        <v>81896.0</v>
      </c>
      <c r="I325" s="2505">
        <v>38.0</v>
      </c>
      <c r="J325" s="2505">
        <v>92.0</v>
      </c>
      <c r="K325" s="2505">
        <v>357.671206314457</v>
      </c>
      <c r="L325" s="2505">
        <v>18.5522663717183</v>
      </c>
      <c r="O325" s="2511">
        <v>45410.900517685186</v>
      </c>
    </row>
    <row r="326">
      <c r="A326" s="2505" t="s">
        <v>625</v>
      </c>
      <c r="B326" s="2505" t="s">
        <v>1891</v>
      </c>
      <c r="C326" s="2505">
        <v>127.0</v>
      </c>
      <c r="D326" s="2505" t="s">
        <v>1540</v>
      </c>
      <c r="E326" s="2505">
        <v>305848.0</v>
      </c>
      <c r="F326" s="2505">
        <v>305843.0</v>
      </c>
      <c r="G326" s="2505">
        <v>138001.0</v>
      </c>
      <c r="H326" s="2505">
        <v>134281.0</v>
      </c>
      <c r="I326" s="2505">
        <v>36.0</v>
      </c>
      <c r="J326" s="2505">
        <v>127.0</v>
      </c>
      <c r="K326" s="2505">
        <v>148.467331980688</v>
      </c>
      <c r="L326" s="2505">
        <v>1.25335497080612</v>
      </c>
      <c r="O326" s="2511">
        <v>45410.900517685186</v>
      </c>
    </row>
    <row r="327">
      <c r="A327" s="2505" t="s">
        <v>1650</v>
      </c>
      <c r="B327" s="2505" t="s">
        <v>1892</v>
      </c>
      <c r="C327" s="2505">
        <v>69.0</v>
      </c>
      <c r="D327" s="2505"/>
      <c r="E327" s="2505">
        <v>6224.0</v>
      </c>
      <c r="F327" s="2505">
        <v>6230.0</v>
      </c>
      <c r="G327" s="2505">
        <v>151258.0</v>
      </c>
      <c r="H327" s="2505">
        <v>162313.0</v>
      </c>
      <c r="I327" s="2505">
        <v>141.0</v>
      </c>
      <c r="J327" s="2505">
        <v>69.0</v>
      </c>
      <c r="K327" s="2505">
        <v>448.115246031187</v>
      </c>
      <c r="L327" s="2505">
        <v>17.2357290014403</v>
      </c>
      <c r="O327" s="2511">
        <v>45410.900517685186</v>
      </c>
    </row>
    <row r="328">
      <c r="A328" s="2505" t="s">
        <v>506</v>
      </c>
      <c r="B328" s="2505" t="s">
        <v>1893</v>
      </c>
      <c r="C328" s="2505">
        <v>39.0</v>
      </c>
      <c r="D328" s="2505" t="s">
        <v>1548</v>
      </c>
      <c r="E328" s="2505">
        <v>72933.0</v>
      </c>
      <c r="F328" s="2505">
        <v>72955.0</v>
      </c>
      <c r="G328" s="2505">
        <v>673881.0</v>
      </c>
      <c r="H328" s="2505">
        <v>586477.0</v>
      </c>
      <c r="I328" s="2505">
        <v>74.0</v>
      </c>
      <c r="J328" s="2505">
        <v>39.0</v>
      </c>
      <c r="K328" s="2505">
        <v>528.276899215782</v>
      </c>
      <c r="L328" s="2505">
        <v>12.4861173954177</v>
      </c>
      <c r="O328" s="2511">
        <v>45410.900517685186</v>
      </c>
    </row>
    <row r="329">
      <c r="A329" s="2505">
        <v>3.063147623E9</v>
      </c>
      <c r="B329" s="2505" t="s">
        <v>1894</v>
      </c>
      <c r="C329" s="2505">
        <v>102.0</v>
      </c>
      <c r="D329" s="2505"/>
      <c r="E329" s="2505">
        <v>17787.0</v>
      </c>
      <c r="F329" s="2505">
        <v>17771.0</v>
      </c>
      <c r="G329" s="2505">
        <v>223418.0</v>
      </c>
      <c r="H329" s="2505">
        <v>319133.0</v>
      </c>
      <c r="I329" s="2505">
        <v>289.0</v>
      </c>
      <c r="J329" s="2505">
        <v>102.0</v>
      </c>
      <c r="K329" s="2505">
        <v>318.638564524735</v>
      </c>
      <c r="L329" s="2505">
        <v>4.34432517201383</v>
      </c>
      <c r="O329" s="2511">
        <v>45410.900517685186</v>
      </c>
    </row>
    <row r="330">
      <c r="A330" s="2505" t="s">
        <v>645</v>
      </c>
      <c r="B330" s="2505" t="s">
        <v>1895</v>
      </c>
      <c r="C330" s="2505">
        <v>93.0</v>
      </c>
      <c r="D330" s="2505" t="s">
        <v>1556</v>
      </c>
      <c r="E330" s="2505">
        <v>19214.0</v>
      </c>
      <c r="F330" s="2505">
        <v>19212.0</v>
      </c>
      <c r="G330" s="2505">
        <v>72058.0</v>
      </c>
      <c r="H330" s="2505">
        <v>65059.0</v>
      </c>
      <c r="I330" s="2505">
        <v>14.0</v>
      </c>
      <c r="J330" s="2505">
        <v>93.0</v>
      </c>
      <c r="K330" s="2505">
        <v>356.850541301278</v>
      </c>
      <c r="L330" s="2505">
        <v>26.7877589257832</v>
      </c>
      <c r="O330" s="2511">
        <v>45410.900517685186</v>
      </c>
    </row>
    <row r="331">
      <c r="A331" s="2505" t="s">
        <v>149</v>
      </c>
      <c r="B331" s="2505" t="s">
        <v>1896</v>
      </c>
      <c r="C331" s="2505">
        <v>1.0</v>
      </c>
      <c r="D331" s="2505" t="s">
        <v>1548</v>
      </c>
      <c r="E331" s="2505">
        <v>803750.0</v>
      </c>
      <c r="F331" s="2505">
        <v>802878.0</v>
      </c>
      <c r="G331" s="2505">
        <v>4.7506608E7</v>
      </c>
      <c r="H331" s="2505">
        <v>2.9092884E7</v>
      </c>
      <c r="I331" s="2505">
        <v>151.0</v>
      </c>
      <c r="J331" s="2505">
        <v>1.0</v>
      </c>
      <c r="K331" s="2505">
        <v>1000.0</v>
      </c>
      <c r="L331" s="2505">
        <v>39.1431786019589</v>
      </c>
      <c r="O331" s="2511">
        <v>45410.900517685186</v>
      </c>
    </row>
    <row r="332">
      <c r="A332" s="2505" t="s">
        <v>350</v>
      </c>
      <c r="B332" s="2505" t="s">
        <v>1897</v>
      </c>
      <c r="C332" s="2505">
        <v>47.0</v>
      </c>
      <c r="D332" s="2505"/>
      <c r="E332" s="2505">
        <v>192934.0</v>
      </c>
      <c r="F332" s="2505">
        <v>192806.0</v>
      </c>
      <c r="G332" s="2505">
        <v>1056257.0</v>
      </c>
      <c r="H332" s="2505">
        <v>1009489.0</v>
      </c>
      <c r="I332" s="2505">
        <v>73.0</v>
      </c>
      <c r="J332" s="2505">
        <v>47.0</v>
      </c>
      <c r="K332" s="2505">
        <v>506.991604606188</v>
      </c>
      <c r="L332" s="2505">
        <v>7.49959777571746</v>
      </c>
      <c r="O332" s="2511">
        <v>45410.900517685186</v>
      </c>
    </row>
    <row r="333">
      <c r="A333" s="2505">
        <v>2.39518063E8</v>
      </c>
      <c r="B333" s="2505" t="s">
        <v>1898</v>
      </c>
      <c r="C333" s="2505">
        <v>65.0</v>
      </c>
      <c r="D333" s="2505" t="s">
        <v>1540</v>
      </c>
      <c r="E333" s="2505">
        <v>144262.0</v>
      </c>
      <c r="F333" s="2505">
        <v>144227.0</v>
      </c>
      <c r="G333" s="2505">
        <v>703151.0</v>
      </c>
      <c r="H333" s="2505">
        <v>709823.0</v>
      </c>
      <c r="I333" s="2505">
        <v>74.0</v>
      </c>
      <c r="J333" s="2505">
        <v>65.0</v>
      </c>
      <c r="K333" s="2505">
        <v>453.283202139858</v>
      </c>
      <c r="L333" s="2505">
        <v>6.58660955375982</v>
      </c>
      <c r="O333" s="2511">
        <v>45410.900517685186</v>
      </c>
    </row>
    <row r="334">
      <c r="A334" s="2505" t="s">
        <v>412</v>
      </c>
      <c r="B334" s="2505" t="s">
        <v>1899</v>
      </c>
      <c r="C334" s="2505">
        <v>5.0</v>
      </c>
      <c r="D334" s="2505"/>
      <c r="E334" s="2505">
        <v>7956.0</v>
      </c>
      <c r="F334" s="2505">
        <v>7931.0</v>
      </c>
      <c r="G334" s="2505">
        <v>3140590.0</v>
      </c>
      <c r="H334" s="2505">
        <v>3131757.0</v>
      </c>
      <c r="I334" s="2505">
        <v>31.0</v>
      </c>
      <c r="J334" s="2505">
        <v>5.0</v>
      </c>
      <c r="K334" s="2505">
        <v>835.233163053513</v>
      </c>
      <c r="L334" s="2505">
        <v>1273.37047308584</v>
      </c>
      <c r="O334" s="2511">
        <v>45410.900517685186</v>
      </c>
    </row>
    <row r="335">
      <c r="A335" s="2505">
        <v>1.107518478E9</v>
      </c>
      <c r="B335" s="2505" t="s">
        <v>1900</v>
      </c>
      <c r="C335" s="2505">
        <v>70.0</v>
      </c>
      <c r="D335" s="2505" t="s">
        <v>1548</v>
      </c>
      <c r="E335" s="2505">
        <v>107849.0</v>
      </c>
      <c r="F335" s="2505">
        <v>107849.0</v>
      </c>
      <c r="G335" s="2505">
        <v>350884.0</v>
      </c>
      <c r="H335" s="2505">
        <v>287996.0</v>
      </c>
      <c r="I335" s="2505">
        <v>22.0</v>
      </c>
      <c r="J335" s="2505">
        <v>70.0</v>
      </c>
      <c r="K335" s="2505">
        <v>445.470993349019</v>
      </c>
      <c r="L335" s="2505">
        <v>14.7885216620207</v>
      </c>
      <c r="O335" s="2511">
        <v>45410.900517685186</v>
      </c>
    </row>
    <row r="336">
      <c r="A336" s="2505">
        <v>2.39090734E8</v>
      </c>
      <c r="B336" s="2505" t="s">
        <v>1901</v>
      </c>
      <c r="C336" s="2505">
        <v>131.0</v>
      </c>
      <c r="D336" s="2505" t="s">
        <v>1540</v>
      </c>
      <c r="E336" s="2505">
        <v>32564.0</v>
      </c>
      <c r="F336" s="2505">
        <v>32566.0</v>
      </c>
      <c r="G336" s="2505">
        <v>143.0</v>
      </c>
      <c r="H336" s="2505">
        <v>0.0</v>
      </c>
      <c r="I336" s="2505">
        <v>1.0</v>
      </c>
      <c r="J336" s="2505">
        <v>131.0</v>
      </c>
      <c r="K336" s="2505">
        <v>19.6767254401078</v>
      </c>
      <c r="L336" s="2505">
        <v>0.439135241370839</v>
      </c>
      <c r="O336" s="2511">
        <v>45410.900517685186</v>
      </c>
    </row>
    <row r="337">
      <c r="A337" s="2505">
        <v>1.357451976E9</v>
      </c>
      <c r="B337" s="2505" t="s">
        <v>1902</v>
      </c>
      <c r="C337" s="2505">
        <v>43.0</v>
      </c>
      <c r="D337" s="2505" t="s">
        <v>1544</v>
      </c>
      <c r="E337" s="2505">
        <v>165461.0</v>
      </c>
      <c r="F337" s="2505">
        <v>165326.0</v>
      </c>
      <c r="G337" s="2505">
        <v>809158.0</v>
      </c>
      <c r="H337" s="2505">
        <v>731667.0</v>
      </c>
      <c r="I337" s="2505">
        <v>39.0</v>
      </c>
      <c r="J337" s="2505">
        <v>43.0</v>
      </c>
      <c r="K337" s="2505">
        <v>515.073481351443</v>
      </c>
      <c r="L337" s="2505">
        <v>12.53929386722</v>
      </c>
      <c r="O337" s="2511">
        <v>45410.900517685186</v>
      </c>
    </row>
    <row r="338">
      <c r="A338" s="2505">
        <v>6.24791024E8</v>
      </c>
      <c r="B338" s="2505" t="s">
        <v>1903</v>
      </c>
      <c r="C338" s="2505">
        <v>95.0</v>
      </c>
      <c r="D338" s="2505" t="s">
        <v>1548</v>
      </c>
      <c r="E338" s="2505">
        <v>41205.0</v>
      </c>
      <c r="F338" s="2505">
        <v>41195.0</v>
      </c>
      <c r="G338" s="2505">
        <v>335952.0</v>
      </c>
      <c r="H338" s="2505">
        <v>340413.0</v>
      </c>
      <c r="I338" s="2505">
        <v>224.0</v>
      </c>
      <c r="J338" s="2505">
        <v>95.0</v>
      </c>
      <c r="K338" s="2505">
        <v>344.066481480593</v>
      </c>
      <c r="L338" s="2505">
        <v>3.63981486296739</v>
      </c>
      <c r="O338" s="2511">
        <v>45410.900517685186</v>
      </c>
    </row>
    <row r="339">
      <c r="A339" s="2505" t="s">
        <v>138</v>
      </c>
      <c r="B339" s="2505" t="s">
        <v>1904</v>
      </c>
      <c r="C339" s="2505">
        <v>97.0</v>
      </c>
      <c r="D339" s="2505" t="s">
        <v>1548</v>
      </c>
      <c r="E339" s="2505">
        <v>76942.0</v>
      </c>
      <c r="F339" s="2505">
        <v>76938.0</v>
      </c>
      <c r="G339" s="2505">
        <v>230130.0</v>
      </c>
      <c r="H339" s="2505">
        <v>276335.0</v>
      </c>
      <c r="I339" s="2505">
        <v>30.0</v>
      </c>
      <c r="J339" s="2505">
        <v>97.0</v>
      </c>
      <c r="K339" s="2505">
        <v>340.21024436901</v>
      </c>
      <c r="L339" s="2505">
        <v>9.96984741753528</v>
      </c>
      <c r="O339" s="2511">
        <v>45410.900517685186</v>
      </c>
    </row>
    <row r="340">
      <c r="A340" s="2505">
        <v>1.639862641E9</v>
      </c>
      <c r="B340" s="2505" t="s">
        <v>1905</v>
      </c>
      <c r="C340" s="2505">
        <v>75.0</v>
      </c>
      <c r="D340" s="2505" t="s">
        <v>1542</v>
      </c>
      <c r="E340" s="2505">
        <v>17031.0</v>
      </c>
      <c r="F340" s="2505">
        <v>16987.0</v>
      </c>
      <c r="G340" s="2505">
        <v>260978.0</v>
      </c>
      <c r="H340" s="2505">
        <v>246580.0</v>
      </c>
      <c r="I340" s="2505">
        <v>147.0</v>
      </c>
      <c r="J340" s="2505">
        <v>75.0</v>
      </c>
      <c r="K340" s="2505">
        <v>430.901231904901</v>
      </c>
      <c r="L340" s="2505">
        <v>10.4242883225746</v>
      </c>
      <c r="O340" s="2511">
        <v>45410.900517685186</v>
      </c>
    </row>
    <row r="341">
      <c r="A341" s="2505" t="s">
        <v>1552</v>
      </c>
      <c r="B341" s="2505" t="s">
        <v>1906</v>
      </c>
      <c r="C341" s="2505">
        <v>99.0</v>
      </c>
      <c r="E341" s="2505">
        <v>38304.0</v>
      </c>
      <c r="F341" s="2505">
        <v>38255.0</v>
      </c>
      <c r="G341" s="2505">
        <v>135210.0</v>
      </c>
      <c r="H341" s="2505">
        <v>53033.0</v>
      </c>
      <c r="I341" s="2505">
        <v>25.0</v>
      </c>
      <c r="J341" s="2505">
        <v>99.0</v>
      </c>
      <c r="K341" s="2505">
        <v>336.128106086279</v>
      </c>
      <c r="L341" s="2505">
        <v>14.1196741854636</v>
      </c>
      <c r="O341" s="2511">
        <v>45410.900517685186</v>
      </c>
    </row>
    <row r="342">
      <c r="A342" s="2505">
        <v>2.361601055E9</v>
      </c>
      <c r="B342" s="2505" t="s">
        <v>1907</v>
      </c>
      <c r="C342" s="2505">
        <v>104.0</v>
      </c>
      <c r="D342" s="2505" t="s">
        <v>1548</v>
      </c>
      <c r="E342" s="2505">
        <v>362753.0</v>
      </c>
      <c r="F342" s="2505">
        <v>362657.0</v>
      </c>
      <c r="G342" s="2505">
        <v>115359.0</v>
      </c>
      <c r="H342" s="2505">
        <v>113257.0</v>
      </c>
      <c r="I342" s="2505">
        <v>2.0</v>
      </c>
      <c r="J342" s="2505">
        <v>104.0</v>
      </c>
      <c r="K342" s="2505">
        <v>317.336568014644</v>
      </c>
      <c r="L342" s="2505">
        <v>15.9004887623258</v>
      </c>
      <c r="O342" s="2511">
        <v>45410.900517685186</v>
      </c>
    </row>
    <row r="343">
      <c r="A343" s="2505" t="s">
        <v>464</v>
      </c>
      <c r="B343" s="2505" t="s">
        <v>1908</v>
      </c>
      <c r="C343" s="2505">
        <v>62.0</v>
      </c>
      <c r="D343" s="2505" t="s">
        <v>1544</v>
      </c>
      <c r="E343" s="2505">
        <v>32847.0</v>
      </c>
      <c r="F343" s="2505">
        <v>32823.0</v>
      </c>
      <c r="G343" s="2505">
        <v>260856.0</v>
      </c>
      <c r="H343" s="2505">
        <v>218008.0</v>
      </c>
      <c r="I343" s="2505">
        <v>43.0</v>
      </c>
      <c r="J343" s="2505">
        <v>62.0</v>
      </c>
      <c r="K343" s="2505">
        <v>465.369907445596</v>
      </c>
      <c r="L343" s="2505">
        <v>18.4687143564135</v>
      </c>
      <c r="O343" s="2511">
        <v>45410.900517685186</v>
      </c>
    </row>
    <row r="344">
      <c r="A344" s="2505">
        <v>2.62018615E8</v>
      </c>
      <c r="B344" s="2505" t="s">
        <v>1909</v>
      </c>
      <c r="C344" s="2505">
        <v>4.0</v>
      </c>
      <c r="D344" s="2505" t="s">
        <v>1548</v>
      </c>
      <c r="E344" s="2505">
        <v>134991.0</v>
      </c>
      <c r="F344" s="2505">
        <v>134941.0</v>
      </c>
      <c r="G344" s="2505">
        <v>8579832.0</v>
      </c>
      <c r="H344" s="2505">
        <v>7588764.0</v>
      </c>
      <c r="I344" s="2505">
        <v>126.0</v>
      </c>
      <c r="J344" s="2505">
        <v>4.0</v>
      </c>
      <c r="K344" s="2505">
        <v>885.487132288499</v>
      </c>
      <c r="L344" s="2505">
        <v>50.4432923394187</v>
      </c>
      <c r="O344" s="2511">
        <v>45410.900517685186</v>
      </c>
    </row>
    <row r="345">
      <c r="A345" s="2505" t="s">
        <v>419</v>
      </c>
      <c r="B345" s="2505" t="s">
        <v>1910</v>
      </c>
      <c r="C345" s="2505">
        <v>25.0</v>
      </c>
      <c r="D345" s="2505" t="s">
        <v>1551</v>
      </c>
      <c r="E345" s="2505">
        <v>113268.0</v>
      </c>
      <c r="F345" s="2505">
        <v>113236.0</v>
      </c>
      <c r="G345" s="2505">
        <v>1018752.0</v>
      </c>
      <c r="H345" s="2505">
        <v>1023100.0</v>
      </c>
      <c r="I345" s="2505">
        <v>42.0</v>
      </c>
      <c r="J345" s="2505">
        <v>25.0</v>
      </c>
      <c r="K345" s="2505">
        <v>621.763306581225</v>
      </c>
      <c r="L345" s="2505">
        <v>21.4146978846629</v>
      </c>
      <c r="O345" s="2511">
        <v>45410.900517685186</v>
      </c>
    </row>
    <row r="346">
      <c r="A346" s="2505" t="s">
        <v>531</v>
      </c>
      <c r="B346" s="2505" t="s">
        <v>1911</v>
      </c>
      <c r="C346" s="2505">
        <v>56.0</v>
      </c>
      <c r="D346" s="2505" t="s">
        <v>1556</v>
      </c>
      <c r="E346" s="2505">
        <v>6293.0</v>
      </c>
      <c r="F346" s="2505">
        <v>6283.0</v>
      </c>
      <c r="G346" s="2505">
        <v>159837.0</v>
      </c>
      <c r="H346" s="2505">
        <v>157329.0</v>
      </c>
      <c r="I346" s="2505">
        <v>115.0</v>
      </c>
      <c r="J346" s="2505">
        <v>56.0</v>
      </c>
      <c r="K346" s="2505">
        <v>474.336024191093</v>
      </c>
      <c r="L346" s="2505">
        <v>22.0862379869972</v>
      </c>
      <c r="O346" s="2511">
        <v>45410.900517685186</v>
      </c>
    </row>
    <row r="347">
      <c r="A347" s="2505" t="s">
        <v>1591</v>
      </c>
      <c r="B347" s="2505" t="s">
        <v>1912</v>
      </c>
      <c r="C347" s="2505">
        <v>7.0</v>
      </c>
      <c r="D347" s="2505" t="s">
        <v>1556</v>
      </c>
      <c r="E347" s="2505">
        <v>40088.0</v>
      </c>
      <c r="F347" s="2505">
        <v>40055.0</v>
      </c>
      <c r="G347" s="2505">
        <v>4134814.0</v>
      </c>
      <c r="H347" s="2505">
        <v>3900898.0</v>
      </c>
      <c r="I347" s="2505">
        <v>271.0</v>
      </c>
      <c r="J347" s="2505">
        <v>7.0</v>
      </c>
      <c r="K347" s="2505">
        <v>827.904003464596</v>
      </c>
      <c r="L347" s="2505">
        <v>38.0603079129973</v>
      </c>
      <c r="O347" s="2511">
        <v>45410.900517685186</v>
      </c>
    </row>
    <row r="348">
      <c r="A348" s="2505">
        <v>2.2758405E7</v>
      </c>
      <c r="B348" s="2505" t="s">
        <v>1913</v>
      </c>
      <c r="C348" s="2505">
        <v>13.0</v>
      </c>
      <c r="D348" s="2505" t="s">
        <v>1548</v>
      </c>
      <c r="E348" s="2505">
        <v>40286.0</v>
      </c>
      <c r="F348" s="2505">
        <v>40262.0</v>
      </c>
      <c r="G348" s="2505">
        <v>1688239.0</v>
      </c>
      <c r="H348" s="2505">
        <v>1485384.0</v>
      </c>
      <c r="I348" s="2505">
        <v>184.0</v>
      </c>
      <c r="J348" s="2505">
        <v>13.0</v>
      </c>
      <c r="K348" s="2505">
        <v>727.401317622743</v>
      </c>
      <c r="L348" s="2505">
        <v>22.7751873020943</v>
      </c>
      <c r="O348" s="2511">
        <v>45410.900517685186</v>
      </c>
    </row>
    <row r="349">
      <c r="A349" s="2505">
        <v>2.20224785E9</v>
      </c>
      <c r="B349" s="2505" t="s">
        <v>1914</v>
      </c>
      <c r="C349" s="2505">
        <v>72.0</v>
      </c>
      <c r="D349" s="2505"/>
      <c r="E349" s="2505">
        <v>8767.0</v>
      </c>
      <c r="F349" s="2505">
        <v>8731.0</v>
      </c>
      <c r="G349" s="2505">
        <v>148434.0</v>
      </c>
      <c r="H349" s="2505">
        <v>146804.0</v>
      </c>
      <c r="I349" s="2505">
        <v>85.0</v>
      </c>
      <c r="J349" s="2505">
        <v>72.0</v>
      </c>
      <c r="K349" s="2505">
        <v>438.32426057843</v>
      </c>
      <c r="L349" s="2505">
        <v>19.9165414340918</v>
      </c>
      <c r="O349" s="2511">
        <v>45410.900517685186</v>
      </c>
    </row>
    <row r="350">
      <c r="A350" s="2505" t="s">
        <v>313</v>
      </c>
      <c r="B350" s="2505" t="s">
        <v>1915</v>
      </c>
      <c r="C350" s="2505">
        <v>8.0</v>
      </c>
      <c r="D350" s="2505" t="s">
        <v>1606</v>
      </c>
      <c r="E350" s="2505">
        <v>25082.0</v>
      </c>
      <c r="F350" s="2505">
        <v>24896.0</v>
      </c>
      <c r="G350" s="2505">
        <v>2063433.0</v>
      </c>
      <c r="H350" s="2505">
        <v>1916439.0</v>
      </c>
      <c r="I350" s="2505">
        <v>95.0</v>
      </c>
      <c r="J350" s="2505">
        <v>8.0</v>
      </c>
      <c r="K350" s="2505">
        <v>804.11185529999</v>
      </c>
      <c r="L350" s="2505">
        <v>86.5973501651425</v>
      </c>
      <c r="O350" s="2511">
        <v>45410.900517685186</v>
      </c>
    </row>
    <row r="351">
      <c r="A351" s="2505" t="s">
        <v>460</v>
      </c>
      <c r="B351" s="2505" t="s">
        <v>1916</v>
      </c>
      <c r="C351" s="2505">
        <v>41.0</v>
      </c>
      <c r="D351" s="2505" t="s">
        <v>1540</v>
      </c>
      <c r="E351" s="2505">
        <v>190780.0</v>
      </c>
      <c r="F351" s="2505">
        <v>190029.0</v>
      </c>
      <c r="G351" s="2505">
        <v>1410525.0</v>
      </c>
      <c r="H351" s="2505">
        <v>1169104.0</v>
      </c>
      <c r="I351" s="2505">
        <v>126.0</v>
      </c>
      <c r="J351" s="2505">
        <v>41.0</v>
      </c>
      <c r="K351" s="2505">
        <v>522.262706295782</v>
      </c>
      <c r="L351" s="2505">
        <v>5.86782831383942</v>
      </c>
      <c r="O351" s="2511">
        <v>45410.900517685186</v>
      </c>
    </row>
    <row r="352">
      <c r="A352" s="2505" t="s">
        <v>730</v>
      </c>
      <c r="B352" s="2505" t="s">
        <v>1917</v>
      </c>
      <c r="C352" s="2505">
        <v>108.0</v>
      </c>
      <c r="D352" s="2505" t="s">
        <v>1544</v>
      </c>
      <c r="E352" s="2505">
        <v>84597.0</v>
      </c>
      <c r="F352" s="2505">
        <v>84624.0</v>
      </c>
      <c r="G352" s="2505">
        <v>277424.0</v>
      </c>
      <c r="H352" s="2505">
        <v>257469.0</v>
      </c>
      <c r="I352" s="2505">
        <v>132.0</v>
      </c>
      <c r="J352" s="2505">
        <v>108.0</v>
      </c>
      <c r="K352" s="2505">
        <v>269.360462498972</v>
      </c>
      <c r="L352" s="2505">
        <v>2.48436347588799</v>
      </c>
      <c r="O352" s="2511">
        <v>45410.900517685186</v>
      </c>
    </row>
    <row r="353">
      <c r="A353" s="2505" t="s">
        <v>689</v>
      </c>
      <c r="B353" s="2505" t="s">
        <v>1918</v>
      </c>
      <c r="C353" s="2505">
        <v>111.0</v>
      </c>
      <c r="D353" s="2505" t="s">
        <v>1556</v>
      </c>
      <c r="E353" s="2505">
        <v>17346.0</v>
      </c>
      <c r="F353" s="2505">
        <v>17378.0</v>
      </c>
      <c r="G353" s="2505">
        <v>53225.0</v>
      </c>
      <c r="H353" s="2505">
        <v>59719.0</v>
      </c>
      <c r="I353" s="2505">
        <v>28.0</v>
      </c>
      <c r="J353" s="2505">
        <v>111.0</v>
      </c>
      <c r="K353" s="2505">
        <v>256.775639224291</v>
      </c>
      <c r="L353" s="2505">
        <v>10.9586812933405</v>
      </c>
      <c r="O353" s="2511">
        <v>45410.900517685186</v>
      </c>
    </row>
    <row r="354">
      <c r="A354" s="2505" t="s">
        <v>1562</v>
      </c>
      <c r="B354" s="2505" t="s">
        <v>1919</v>
      </c>
      <c r="C354" s="2505">
        <v>130.0</v>
      </c>
      <c r="E354" s="2505">
        <v>77913.0</v>
      </c>
      <c r="F354" s="2505">
        <v>78103.0</v>
      </c>
      <c r="G354" s="2505">
        <v>18023.0</v>
      </c>
      <c r="H354" s="2505">
        <v>14536.0</v>
      </c>
      <c r="I354" s="2505">
        <v>24.0</v>
      </c>
      <c r="J354" s="2505">
        <v>130.0</v>
      </c>
      <c r="K354" s="2505">
        <v>64.097251643136</v>
      </c>
      <c r="L354" s="2505">
        <v>0.963842148721437</v>
      </c>
      <c r="O354" s="2511">
        <v>45410.900517685186</v>
      </c>
    </row>
    <row r="355">
      <c r="A355" s="2505">
        <v>6.1853962E8</v>
      </c>
      <c r="B355" s="2505" t="s">
        <v>1920</v>
      </c>
      <c r="C355" s="2505">
        <v>60.0</v>
      </c>
      <c r="D355" s="2505"/>
      <c r="E355" s="2505">
        <v>300431.0</v>
      </c>
      <c r="F355" s="2505">
        <v>300360.0</v>
      </c>
      <c r="G355" s="2505">
        <v>1292932.0</v>
      </c>
      <c r="H355" s="2505">
        <v>1328242.0</v>
      </c>
      <c r="I355" s="2505">
        <v>94.0</v>
      </c>
      <c r="J355" s="2505">
        <v>60.0</v>
      </c>
      <c r="K355" s="2505">
        <v>466.920123003165</v>
      </c>
      <c r="L355" s="2505">
        <v>4.5782877747905</v>
      </c>
      <c r="O355" s="2511">
        <v>45410.900517685186</v>
      </c>
    </row>
    <row r="356">
      <c r="A356" s="2505">
        <v>2.193616844E9</v>
      </c>
      <c r="B356" s="2505" t="s">
        <v>1921</v>
      </c>
      <c r="C356" s="2505">
        <v>64.0</v>
      </c>
      <c r="D356" s="2505" t="s">
        <v>1548</v>
      </c>
      <c r="E356" s="2505">
        <v>349634.0</v>
      </c>
      <c r="F356" s="2505">
        <v>349550.0</v>
      </c>
      <c r="G356" s="2505">
        <v>1406246.0</v>
      </c>
      <c r="H356" s="2505">
        <v>1215670.0</v>
      </c>
      <c r="I356" s="2505">
        <v>94.0</v>
      </c>
      <c r="J356" s="2505">
        <v>64.0</v>
      </c>
      <c r="K356" s="2505">
        <v>460.507793234961</v>
      </c>
      <c r="L356" s="2505">
        <v>4.2787783309939</v>
      </c>
      <c r="O356" s="2511">
        <v>45410.900517685186</v>
      </c>
    </row>
    <row r="357">
      <c r="A357" s="2505" t="s">
        <v>1681</v>
      </c>
      <c r="B357" s="2505" t="s">
        <v>1922</v>
      </c>
      <c r="C357" s="2505">
        <v>101.0</v>
      </c>
      <c r="D357" s="2505"/>
      <c r="E357" s="2505">
        <v>3065.0</v>
      </c>
      <c r="F357" s="2505">
        <v>3061.0</v>
      </c>
      <c r="G357" s="2505">
        <v>10089.0</v>
      </c>
      <c r="H357" s="2505">
        <v>12564.0</v>
      </c>
      <c r="I357" s="2505">
        <v>8.0</v>
      </c>
      <c r="J357" s="2505">
        <v>101.0</v>
      </c>
      <c r="K357" s="2505">
        <v>331.306934725471</v>
      </c>
      <c r="L357" s="2505">
        <v>41.1460032626427</v>
      </c>
      <c r="O357" s="2511">
        <v>45410.900517685186</v>
      </c>
    </row>
    <row r="358">
      <c r="A358" s="2505">
        <v>2.190759643E9</v>
      </c>
      <c r="B358" s="2505" t="s">
        <v>1923</v>
      </c>
      <c r="C358" s="2505">
        <v>59.0</v>
      </c>
      <c r="D358" s="2505"/>
      <c r="E358" s="2505">
        <v>85807.0</v>
      </c>
      <c r="F358" s="2505">
        <v>85822.0</v>
      </c>
      <c r="G358" s="2505">
        <v>477126.0</v>
      </c>
      <c r="H358" s="2505">
        <v>557424.0</v>
      </c>
      <c r="I358" s="2505">
        <v>46.0</v>
      </c>
      <c r="J358" s="2505">
        <v>59.0</v>
      </c>
      <c r="K358" s="2505">
        <v>469.26682543103</v>
      </c>
      <c r="L358" s="2505">
        <v>12.0879466102137</v>
      </c>
      <c r="O358" s="2511">
        <v>45410.900517685186</v>
      </c>
    </row>
    <row r="359">
      <c r="A359" s="2505" t="s">
        <v>423</v>
      </c>
      <c r="B359" s="2505" t="s">
        <v>1924</v>
      </c>
      <c r="C359" s="2505">
        <v>118.0</v>
      </c>
      <c r="D359" s="2505" t="s">
        <v>1548</v>
      </c>
      <c r="E359" s="2505">
        <v>375484.0</v>
      </c>
      <c r="F359" s="2505">
        <v>375612.0</v>
      </c>
      <c r="G359" s="2505">
        <v>290414.0</v>
      </c>
      <c r="H359" s="2505">
        <v>288041.0</v>
      </c>
      <c r="I359" s="2505">
        <v>50.0</v>
      </c>
      <c r="J359" s="2505">
        <v>118.0</v>
      </c>
      <c r="K359" s="2505">
        <v>234.939508215964</v>
      </c>
      <c r="L359" s="2505">
        <v>1.54687816258482</v>
      </c>
      <c r="O359" s="2511">
        <v>45410.900517685186</v>
      </c>
    </row>
    <row r="360">
      <c r="A360" s="2505" t="s">
        <v>519</v>
      </c>
      <c r="B360" s="2505" t="s">
        <v>1925</v>
      </c>
      <c r="C360" s="2505">
        <v>113.0</v>
      </c>
      <c r="E360" s="2505">
        <v>56997.0</v>
      </c>
      <c r="F360" s="2505">
        <v>56920.0</v>
      </c>
      <c r="G360" s="2505">
        <v>253548.0</v>
      </c>
      <c r="H360" s="2505">
        <v>297181.0</v>
      </c>
      <c r="I360" s="2505">
        <v>249.0</v>
      </c>
      <c r="J360" s="2505">
        <v>113.0</v>
      </c>
      <c r="K360" s="2505">
        <v>252.598812082193</v>
      </c>
      <c r="L360" s="2505">
        <v>1.78633591256769</v>
      </c>
      <c r="O360" s="2511">
        <v>45410.900517685186</v>
      </c>
    </row>
    <row r="361">
      <c r="A361" s="2505" t="s">
        <v>610</v>
      </c>
      <c r="B361" s="2505" t="s">
        <v>1926</v>
      </c>
      <c r="C361" s="2505">
        <v>84.0</v>
      </c>
      <c r="D361" s="2505" t="s">
        <v>1556</v>
      </c>
      <c r="E361" s="2505">
        <v>8930.0</v>
      </c>
      <c r="F361" s="2505">
        <v>8939.0</v>
      </c>
      <c r="G361" s="2505">
        <v>151006.0</v>
      </c>
      <c r="H361" s="2505">
        <v>192340.0</v>
      </c>
      <c r="I361" s="2505">
        <v>125.0</v>
      </c>
      <c r="J361" s="2505">
        <v>84.0</v>
      </c>
      <c r="K361" s="2505">
        <v>400.018259490463</v>
      </c>
      <c r="L361" s="2505">
        <v>13.5264584033142</v>
      </c>
      <c r="O361" s="2511">
        <v>45410.900517685186</v>
      </c>
    </row>
    <row r="362">
      <c r="A362" s="2505">
        <v>2.17534944E8</v>
      </c>
      <c r="B362" s="2505" t="s">
        <v>1927</v>
      </c>
      <c r="C362" s="2505">
        <v>96.0</v>
      </c>
      <c r="D362" s="2505"/>
      <c r="E362" s="2505">
        <v>84921.0</v>
      </c>
      <c r="F362" s="2505">
        <v>84932.0</v>
      </c>
      <c r="G362" s="2505">
        <v>440235.0</v>
      </c>
      <c r="H362" s="2505">
        <v>428638.0</v>
      </c>
      <c r="I362" s="2505">
        <v>194.0</v>
      </c>
      <c r="J362" s="2505">
        <v>96.0</v>
      </c>
      <c r="K362" s="2505">
        <v>341.698318402509</v>
      </c>
      <c r="L362" s="2505">
        <v>2.67219248162361</v>
      </c>
      <c r="O362" s="2511">
        <v>45410.900517685186</v>
      </c>
    </row>
    <row r="363">
      <c r="A363" s="2505" t="s">
        <v>1565</v>
      </c>
      <c r="B363" s="2505" t="s">
        <v>1928</v>
      </c>
      <c r="C363" s="2505">
        <v>53.0</v>
      </c>
      <c r="D363" s="2505"/>
      <c r="E363" s="2505">
        <v>4866.0</v>
      </c>
      <c r="F363" s="2505">
        <v>4794.0</v>
      </c>
      <c r="G363" s="2505">
        <v>241106.0</v>
      </c>
      <c r="H363" s="2505">
        <v>204912.0</v>
      </c>
      <c r="I363" s="2505">
        <v>345.0</v>
      </c>
      <c r="J363" s="2505">
        <v>53.0</v>
      </c>
      <c r="K363" s="2505">
        <v>483.380952306824</v>
      </c>
      <c r="L363" s="2505">
        <v>14.3620627006677</v>
      </c>
      <c r="O363" s="2511">
        <v>45410.900517685186</v>
      </c>
    </row>
    <row r="364">
      <c r="A364" s="2505" t="s">
        <v>1570</v>
      </c>
      <c r="B364" s="2505" t="s">
        <v>1929</v>
      </c>
      <c r="C364" s="2505">
        <v>116.0</v>
      </c>
      <c r="D364" s="2505"/>
      <c r="E364" s="2505">
        <v>31680.0</v>
      </c>
      <c r="F364" s="2505">
        <v>31644.0</v>
      </c>
      <c r="G364" s="2505">
        <v>93792.0</v>
      </c>
      <c r="H364" s="2505">
        <v>115917.0</v>
      </c>
      <c r="I364" s="2505">
        <v>40.0</v>
      </c>
      <c r="J364" s="2505">
        <v>116.0</v>
      </c>
      <c r="K364" s="2505">
        <v>249.717312113888</v>
      </c>
      <c r="L364" s="2505">
        <v>7.40151515151515</v>
      </c>
      <c r="O364" s="2511">
        <v>45410.900517685186</v>
      </c>
    </row>
    <row r="365">
      <c r="A365" s="2505">
        <v>2.79828819E8</v>
      </c>
      <c r="B365" s="2505" t="s">
        <v>1930</v>
      </c>
      <c r="C365" s="2505">
        <v>14.0</v>
      </c>
      <c r="D365" s="2505" t="s">
        <v>1548</v>
      </c>
      <c r="E365" s="2505">
        <v>33927.0</v>
      </c>
      <c r="F365" s="2505">
        <v>33896.0</v>
      </c>
      <c r="G365" s="2505">
        <v>1953829.0</v>
      </c>
      <c r="H365" s="2505">
        <v>2524161.0</v>
      </c>
      <c r="I365" s="2505">
        <v>381.0</v>
      </c>
      <c r="J365" s="2505">
        <v>14.0</v>
      </c>
      <c r="K365" s="2505">
        <v>712.108920621306</v>
      </c>
      <c r="L365" s="2505">
        <v>15.1166139163626</v>
      </c>
      <c r="O365" s="2511">
        <v>45410.900517685186</v>
      </c>
    </row>
    <row r="366">
      <c r="A366" s="2505" t="s">
        <v>693</v>
      </c>
      <c r="B366" s="2505" t="s">
        <v>1931</v>
      </c>
      <c r="C366" s="2505">
        <v>46.0</v>
      </c>
      <c r="D366" s="2505" t="s">
        <v>1548</v>
      </c>
      <c r="E366" s="2505">
        <v>69632.0</v>
      </c>
      <c r="F366" s="2505">
        <v>69685.0</v>
      </c>
      <c r="G366" s="2505">
        <v>1059618.0</v>
      </c>
      <c r="H366" s="2505">
        <v>1205811.0</v>
      </c>
      <c r="I366" s="2505">
        <v>284.0</v>
      </c>
      <c r="J366" s="2505">
        <v>46.0</v>
      </c>
      <c r="K366" s="2505">
        <v>511.277421084312</v>
      </c>
      <c r="L366" s="2505">
        <v>5.35823945280136</v>
      </c>
      <c r="O366" s="2511">
        <v>45410.900517685186</v>
      </c>
    </row>
    <row r="367">
      <c r="A367" s="2505">
        <v>1.89184866E8</v>
      </c>
      <c r="B367" s="2505" t="s">
        <v>1932</v>
      </c>
      <c r="C367" s="2505">
        <v>67.0</v>
      </c>
      <c r="D367" s="2505" t="s">
        <v>1548</v>
      </c>
      <c r="E367" s="2505">
        <v>89162.0</v>
      </c>
      <c r="F367" s="2505">
        <v>89129.0</v>
      </c>
      <c r="G367" s="2505">
        <v>663433.0</v>
      </c>
      <c r="H367" s="2505">
        <v>751345.0</v>
      </c>
      <c r="I367" s="2505">
        <v>127.0</v>
      </c>
      <c r="J367" s="2505">
        <v>67.0</v>
      </c>
      <c r="K367" s="2505">
        <v>448.402206285983</v>
      </c>
      <c r="L367" s="2505">
        <v>5.85886576093378</v>
      </c>
      <c r="O367" s="2511">
        <v>45410.900517685186</v>
      </c>
    </row>
    <row r="368">
      <c r="A368" s="2505">
        <v>5.7584739E7</v>
      </c>
      <c r="B368" s="2505" t="s">
        <v>1933</v>
      </c>
      <c r="C368" s="2505">
        <v>52.0</v>
      </c>
      <c r="D368" s="2505" t="s">
        <v>1538</v>
      </c>
      <c r="E368" s="2505">
        <v>12570.0</v>
      </c>
      <c r="F368" s="2505">
        <v>12538.0</v>
      </c>
      <c r="G368" s="2505">
        <v>252077.0</v>
      </c>
      <c r="H368" s="2505">
        <v>212214.0</v>
      </c>
      <c r="I368" s="2505">
        <v>117.0</v>
      </c>
      <c r="J368" s="2505">
        <v>52.0</v>
      </c>
      <c r="K368" s="2505">
        <v>485.461791407429</v>
      </c>
      <c r="L368" s="2505">
        <v>17.1400499085463</v>
      </c>
      <c r="O368" s="2511">
        <v>45410.900517685186</v>
      </c>
    </row>
    <row r="369">
      <c r="A369" s="2505">
        <v>1.83594359E9</v>
      </c>
      <c r="B369" s="2505" t="s">
        <v>1934</v>
      </c>
      <c r="C369" s="2505">
        <v>129.0</v>
      </c>
      <c r="D369" s="2505"/>
      <c r="E369" s="2505">
        <v>169871.0</v>
      </c>
      <c r="F369" s="2505">
        <v>169919.0</v>
      </c>
      <c r="G369" s="2505">
        <v>32186.0</v>
      </c>
      <c r="H369" s="2505">
        <v>36025.0</v>
      </c>
      <c r="I369" s="2505">
        <v>30.0</v>
      </c>
      <c r="J369" s="2505">
        <v>129.0</v>
      </c>
      <c r="K369" s="2505">
        <v>72.696614152503</v>
      </c>
      <c r="L369" s="2505">
        <v>0.631577294927719</v>
      </c>
      <c r="O369" s="2511">
        <v>45410.900517685186</v>
      </c>
    </row>
    <row r="370">
      <c r="A370" s="2505" t="s">
        <v>669</v>
      </c>
      <c r="B370" s="2505" t="s">
        <v>1935</v>
      </c>
      <c r="C370" s="2505">
        <v>81.0</v>
      </c>
      <c r="D370" s="2505" t="s">
        <v>1542</v>
      </c>
      <c r="E370" s="2505">
        <v>8826.0</v>
      </c>
      <c r="F370" s="2505">
        <v>8806.0</v>
      </c>
      <c r="G370" s="2505">
        <v>172619.0</v>
      </c>
      <c r="H370" s="2505">
        <v>155534.0</v>
      </c>
      <c r="I370" s="2505">
        <v>165.0</v>
      </c>
      <c r="J370" s="2505">
        <v>81.0</v>
      </c>
      <c r="K370" s="2505">
        <v>402.820015076874</v>
      </c>
      <c r="L370" s="2505">
        <v>11.8533396507563</v>
      </c>
      <c r="O370" s="2511">
        <v>45410.900517685186</v>
      </c>
    </row>
    <row r="371">
      <c r="A371" s="2505" t="s">
        <v>1577</v>
      </c>
      <c r="B371" s="2505" t="s">
        <v>1936</v>
      </c>
      <c r="C371" s="2505">
        <v>128.0</v>
      </c>
      <c r="D371" s="2505"/>
      <c r="E371" s="2505">
        <v>117721.0</v>
      </c>
      <c r="F371" s="2505">
        <v>117743.0</v>
      </c>
      <c r="G371" s="2505">
        <v>63415.0</v>
      </c>
      <c r="H371" s="2505">
        <v>63188.0</v>
      </c>
      <c r="I371" s="2505">
        <v>47.0</v>
      </c>
      <c r="J371" s="2505">
        <v>128.0</v>
      </c>
      <c r="K371" s="2505">
        <v>103.936256906631</v>
      </c>
      <c r="L371" s="2505">
        <v>1.14614666809569</v>
      </c>
      <c r="O371" s="2511">
        <v>45410.900517685186</v>
      </c>
    </row>
    <row r="372">
      <c r="A372" s="2505" t="s">
        <v>705</v>
      </c>
      <c r="B372" s="2505" t="s">
        <v>1937</v>
      </c>
      <c r="C372" s="2505">
        <v>82.0</v>
      </c>
      <c r="D372" s="2505"/>
      <c r="E372" s="2505">
        <v>27866.0</v>
      </c>
      <c r="F372" s="2505">
        <v>27863.0</v>
      </c>
      <c r="G372" s="2505">
        <v>291084.0</v>
      </c>
      <c r="H372" s="2505">
        <v>325617.0</v>
      </c>
      <c r="I372" s="2505">
        <v>164.0</v>
      </c>
      <c r="J372" s="2505">
        <v>82.0</v>
      </c>
      <c r="K372" s="2505">
        <v>401.124964088965</v>
      </c>
      <c r="L372" s="2505">
        <v>6.36941950414264</v>
      </c>
      <c r="O372" s="2511">
        <v>45410.900517685186</v>
      </c>
    </row>
    <row r="373">
      <c r="A373" s="2505" t="s">
        <v>606</v>
      </c>
      <c r="B373" s="2505" t="s">
        <v>1938</v>
      </c>
      <c r="C373" s="2505">
        <v>34.0</v>
      </c>
      <c r="D373" s="2505" t="s">
        <v>1548</v>
      </c>
      <c r="E373" s="2505">
        <v>46670.0</v>
      </c>
      <c r="F373" s="2505">
        <v>46611.0</v>
      </c>
      <c r="G373" s="2505">
        <v>1051408.0</v>
      </c>
      <c r="H373" s="2505">
        <v>973808.0</v>
      </c>
      <c r="I373" s="2505">
        <v>271.0</v>
      </c>
      <c r="J373" s="2505">
        <v>34.0</v>
      </c>
      <c r="K373" s="2505">
        <v>569.52796290582</v>
      </c>
      <c r="L373" s="2505">
        <v>8.31276636386521</v>
      </c>
      <c r="O373" s="2511">
        <v>45410.900517685186</v>
      </c>
    </row>
    <row r="374">
      <c r="A374" s="2505" t="s">
        <v>430</v>
      </c>
      <c r="B374" s="2505" t="s">
        <v>1939</v>
      </c>
      <c r="C374" s="2505">
        <v>51.0</v>
      </c>
      <c r="E374" s="2505">
        <v>86367.0</v>
      </c>
      <c r="F374" s="2505">
        <v>86307.0</v>
      </c>
      <c r="G374" s="2505">
        <v>564600.0</v>
      </c>
      <c r="H374" s="2505">
        <v>476783.0</v>
      </c>
      <c r="I374" s="2505">
        <v>55.0</v>
      </c>
      <c r="J374" s="2505">
        <v>51.0</v>
      </c>
      <c r="K374" s="2505">
        <v>485.481324246191</v>
      </c>
      <c r="L374" s="2505">
        <v>11.885852866783</v>
      </c>
      <c r="O374" s="2511">
        <v>45410.900517685186</v>
      </c>
    </row>
    <row r="375">
      <c r="A375" s="2505">
        <v>1.7498149E8</v>
      </c>
      <c r="B375" s="2505" t="s">
        <v>1940</v>
      </c>
      <c r="C375" s="2505">
        <v>50.0</v>
      </c>
      <c r="D375" s="2505"/>
      <c r="E375" s="2505">
        <v>148033.0</v>
      </c>
      <c r="F375" s="2505">
        <v>147972.0</v>
      </c>
      <c r="G375" s="2505">
        <v>707555.0</v>
      </c>
      <c r="H375" s="2505">
        <v>652459.0</v>
      </c>
      <c r="I375" s="2505">
        <v>44.0</v>
      </c>
      <c r="J375" s="2505">
        <v>50.0</v>
      </c>
      <c r="K375" s="2505">
        <v>490.041656276985</v>
      </c>
      <c r="L375" s="2505">
        <v>10.8629801831655</v>
      </c>
      <c r="O375" s="2511">
        <v>45410.900517685186</v>
      </c>
    </row>
    <row r="376">
      <c r="A376" s="2505" t="s">
        <v>665</v>
      </c>
      <c r="B376" s="2505" t="s">
        <v>1941</v>
      </c>
      <c r="C376" s="2505">
        <v>89.0</v>
      </c>
      <c r="D376" s="2505" t="s">
        <v>1544</v>
      </c>
      <c r="E376" s="2505">
        <v>153026.0</v>
      </c>
      <c r="F376" s="2505">
        <v>153044.0</v>
      </c>
      <c r="G376" s="2505">
        <v>345099.0</v>
      </c>
      <c r="H376" s="2505">
        <v>328720.0</v>
      </c>
      <c r="I376" s="2505">
        <v>30.0</v>
      </c>
      <c r="J376" s="2505">
        <v>89.0</v>
      </c>
      <c r="K376" s="2505">
        <v>372.955164853788</v>
      </c>
      <c r="L376" s="2505">
        <v>7.51721929606733</v>
      </c>
      <c r="O376" s="2511">
        <v>45410.900517685186</v>
      </c>
    </row>
    <row r="377">
      <c r="A377" s="2505" t="s">
        <v>523</v>
      </c>
      <c r="B377" s="2505" t="s">
        <v>1942</v>
      </c>
      <c r="C377" s="2505">
        <v>74.0</v>
      </c>
      <c r="D377" s="2505"/>
      <c r="E377" s="2505">
        <v>30841.0</v>
      </c>
      <c r="F377" s="2505">
        <v>30843.0</v>
      </c>
      <c r="G377" s="2505">
        <v>486129.0</v>
      </c>
      <c r="H377" s="2505">
        <v>553628.0</v>
      </c>
      <c r="I377" s="2505">
        <v>334.0</v>
      </c>
      <c r="J377" s="2505">
        <v>74.0</v>
      </c>
      <c r="K377" s="2505">
        <v>432.167119884975</v>
      </c>
      <c r="L377" s="2505">
        <v>4.71928941313249</v>
      </c>
      <c r="O377" s="2511">
        <v>45410.900517685186</v>
      </c>
    </row>
    <row r="378">
      <c r="A378" s="2505" t="s">
        <v>290</v>
      </c>
      <c r="B378" s="2505" t="s">
        <v>1943</v>
      </c>
      <c r="C378" s="2505">
        <v>29.0</v>
      </c>
      <c r="D378" s="2505" t="s">
        <v>1556</v>
      </c>
      <c r="E378" s="2505">
        <v>15241.0</v>
      </c>
      <c r="F378" s="2505">
        <v>15207.0</v>
      </c>
      <c r="G378" s="2505">
        <v>435750.0</v>
      </c>
      <c r="H378" s="2505">
        <v>423157.0</v>
      </c>
      <c r="I378" s="2505">
        <v>93.0</v>
      </c>
      <c r="J378" s="2505">
        <v>29.0</v>
      </c>
      <c r="K378" s="2505">
        <v>604.722734734076</v>
      </c>
      <c r="L378" s="2505">
        <v>30.7426275898414</v>
      </c>
      <c r="O378" s="2511">
        <v>45410.900517685186</v>
      </c>
    </row>
    <row r="379">
      <c r="A379" s="2505">
        <v>4.705209135E9</v>
      </c>
      <c r="B379" s="2505" t="s">
        <v>1944</v>
      </c>
      <c r="C379" s="2505">
        <v>23.0</v>
      </c>
      <c r="E379" s="2505">
        <v>39183.0</v>
      </c>
      <c r="F379" s="2505">
        <v>39172.0</v>
      </c>
      <c r="G379" s="2505">
        <v>1290876.0</v>
      </c>
      <c r="H379" s="2505">
        <v>1517513.0</v>
      </c>
      <c r="I379" s="2505">
        <v>225.0</v>
      </c>
      <c r="J379" s="2505">
        <v>23.0</v>
      </c>
      <c r="K379" s="2505">
        <v>649.711048315738</v>
      </c>
      <c r="L379" s="2505">
        <v>14.642132217203</v>
      </c>
      <c r="O379" s="2511">
        <v>45410.900517685186</v>
      </c>
    </row>
    <row r="380">
      <c r="A380" s="2505" t="s">
        <v>483</v>
      </c>
      <c r="B380" s="2505" t="s">
        <v>1945</v>
      </c>
      <c r="C380" s="2505">
        <v>58.0</v>
      </c>
      <c r="D380" s="2505" t="s">
        <v>1538</v>
      </c>
      <c r="E380" s="2505">
        <v>12991.0</v>
      </c>
      <c r="F380" s="2505">
        <v>12971.0</v>
      </c>
      <c r="G380" s="2505">
        <v>429433.0</v>
      </c>
      <c r="H380" s="2505">
        <v>401721.0</v>
      </c>
      <c r="I380" s="2505">
        <v>553.0</v>
      </c>
      <c r="J380" s="2505">
        <v>58.0</v>
      </c>
      <c r="K380" s="2505">
        <v>470.591928122763</v>
      </c>
      <c r="L380" s="2505">
        <v>5.97761170864848</v>
      </c>
      <c r="O380" s="2511">
        <v>45410.900517685186</v>
      </c>
    </row>
    <row r="381">
      <c r="A381" s="2505">
        <v>1.16328126E8</v>
      </c>
      <c r="B381" s="2505" t="s">
        <v>1946</v>
      </c>
      <c r="C381" s="2505">
        <v>61.0</v>
      </c>
      <c r="D381" s="2505" t="s">
        <v>1548</v>
      </c>
      <c r="E381" s="2505">
        <v>216979.0</v>
      </c>
      <c r="F381" s="2505">
        <v>216964.0</v>
      </c>
      <c r="G381" s="2505">
        <v>1413780.0</v>
      </c>
      <c r="H381" s="2505">
        <v>1242079.0</v>
      </c>
      <c r="I381" s="2505">
        <v>189.0</v>
      </c>
      <c r="J381" s="2505">
        <v>61.0</v>
      </c>
      <c r="K381" s="2505">
        <v>465.924372269131</v>
      </c>
      <c r="L381" s="2505">
        <v>3.44748453090735</v>
      </c>
      <c r="O381" s="2511">
        <v>45410.900517685186</v>
      </c>
    </row>
    <row r="382">
      <c r="A382" s="2505" t="s">
        <v>249</v>
      </c>
      <c r="B382" s="2505" t="s">
        <v>1947</v>
      </c>
      <c r="C382" s="2505">
        <v>20.0</v>
      </c>
      <c r="D382" s="2505" t="s">
        <v>1538</v>
      </c>
      <c r="E382" s="2505">
        <v>19953.0</v>
      </c>
      <c r="F382" s="2505">
        <v>19846.0</v>
      </c>
      <c r="G382" s="2505">
        <v>834364.0</v>
      </c>
      <c r="H382" s="2505">
        <v>579404.0</v>
      </c>
      <c r="I382" s="2505">
        <v>178.0</v>
      </c>
      <c r="J382" s="2505">
        <v>20.0</v>
      </c>
      <c r="K382" s="2505">
        <v>655.00216674815</v>
      </c>
      <c r="L382" s="2505">
        <v>23.4923981468811</v>
      </c>
      <c r="O382" s="2511">
        <v>45410.900517685186</v>
      </c>
    </row>
    <row r="383">
      <c r="A383" s="2505" t="s">
        <v>1594</v>
      </c>
      <c r="B383" s="2505" t="s">
        <v>1948</v>
      </c>
      <c r="C383" s="2505">
        <v>3.0</v>
      </c>
      <c r="D383" s="2505"/>
      <c r="E383" s="2505">
        <v>104983.0</v>
      </c>
      <c r="F383" s="2505">
        <v>104836.0</v>
      </c>
      <c r="G383" s="2505">
        <v>1.8197648E7</v>
      </c>
      <c r="H383" s="2505">
        <v>2.31379E7</v>
      </c>
      <c r="I383" s="2505">
        <v>307.0</v>
      </c>
      <c r="J383" s="2505">
        <v>3.0</v>
      </c>
      <c r="K383" s="2505">
        <v>943.756370816515</v>
      </c>
      <c r="L383" s="2505">
        <v>56.4616764310416</v>
      </c>
      <c r="O383" s="2511">
        <v>45410.900517685186</v>
      </c>
    </row>
    <row r="384">
      <c r="A384" s="2505" t="s">
        <v>547</v>
      </c>
      <c r="B384" s="2505" t="s">
        <v>1949</v>
      </c>
      <c r="C384" s="2505">
        <v>31.0</v>
      </c>
      <c r="D384" s="2505" t="s">
        <v>1548</v>
      </c>
      <c r="E384" s="2505">
        <v>248099.0</v>
      </c>
      <c r="F384" s="2505">
        <v>248084.0</v>
      </c>
      <c r="G384" s="2505">
        <v>1968285.0</v>
      </c>
      <c r="H384" s="2505">
        <v>2051804.0</v>
      </c>
      <c r="I384" s="2505">
        <v>96.0</v>
      </c>
      <c r="J384" s="2505">
        <v>31.0</v>
      </c>
      <c r="K384" s="2505">
        <v>595.375075173291</v>
      </c>
      <c r="L384" s="2505">
        <v>8.26402716254398</v>
      </c>
      <c r="O384" s="2511">
        <v>45410.900517685186</v>
      </c>
    </row>
    <row r="385">
      <c r="A385" s="2505" t="s">
        <v>1663</v>
      </c>
      <c r="B385" s="2505" t="s">
        <v>1950</v>
      </c>
      <c r="C385" s="2505">
        <v>26.0</v>
      </c>
      <c r="D385" s="2505"/>
      <c r="E385" s="2505">
        <v>14345.0</v>
      </c>
      <c r="F385" s="2505">
        <v>14342.0</v>
      </c>
      <c r="G385" s="2505">
        <v>887059.0</v>
      </c>
      <c r="H385" s="2505">
        <v>953573.0</v>
      </c>
      <c r="I385" s="2505">
        <v>468.0</v>
      </c>
      <c r="J385" s="2505">
        <v>26.0</v>
      </c>
      <c r="K385" s="2505">
        <v>617.247039894262</v>
      </c>
      <c r="L385" s="2505">
        <v>13.2131419566065</v>
      </c>
      <c r="O385" s="2511">
        <v>45410.900517685186</v>
      </c>
    </row>
    <row r="386">
      <c r="A386" s="2505" t="s">
        <v>566</v>
      </c>
      <c r="B386" s="2505" t="s">
        <v>1951</v>
      </c>
      <c r="C386" s="2505">
        <v>15.0</v>
      </c>
      <c r="D386" s="2505" t="s">
        <v>1538</v>
      </c>
      <c r="E386" s="2505">
        <v>25827.0</v>
      </c>
      <c r="F386" s="2505">
        <v>25816.0</v>
      </c>
      <c r="G386" s="2505">
        <v>883157.0</v>
      </c>
      <c r="H386" s="2505">
        <v>897279.0</v>
      </c>
      <c r="I386" s="2505">
        <v>69.0</v>
      </c>
      <c r="J386" s="2505">
        <v>15.0</v>
      </c>
      <c r="K386" s="2505">
        <v>693.379070492461</v>
      </c>
      <c r="L386" s="2505">
        <v>49.5581244883037</v>
      </c>
      <c r="O386" s="2511">
        <v>45410.900517685186</v>
      </c>
    </row>
    <row r="387">
      <c r="A387" s="2505" t="s">
        <v>502</v>
      </c>
      <c r="B387" s="2505" t="s">
        <v>1952</v>
      </c>
      <c r="C387" s="2505">
        <v>90.0</v>
      </c>
      <c r="D387" s="2505" t="s">
        <v>1556</v>
      </c>
      <c r="E387" s="2505">
        <v>8244.0</v>
      </c>
      <c r="F387" s="2505">
        <v>8240.0</v>
      </c>
      <c r="G387" s="2505">
        <v>98723.0</v>
      </c>
      <c r="H387" s="2505">
        <v>84373.0</v>
      </c>
      <c r="I387" s="2505">
        <v>81.0</v>
      </c>
      <c r="J387" s="2505">
        <v>90.0</v>
      </c>
      <c r="K387" s="2505">
        <v>372.906494057291</v>
      </c>
      <c r="L387" s="2505">
        <v>14.7841153461402</v>
      </c>
      <c r="O387" s="2511">
        <v>45410.900517685186</v>
      </c>
    </row>
    <row r="388">
      <c r="A388" s="2505" t="s">
        <v>1588</v>
      </c>
      <c r="B388" s="2505" t="s">
        <v>1953</v>
      </c>
      <c r="C388" s="2505">
        <v>125.0</v>
      </c>
      <c r="D388" s="2505"/>
      <c r="E388" s="2505">
        <v>33817.0</v>
      </c>
      <c r="F388" s="2505">
        <v>33800.0</v>
      </c>
      <c r="G388" s="2505">
        <v>107719.0</v>
      </c>
      <c r="H388" s="2505">
        <v>105006.0</v>
      </c>
      <c r="I388" s="2505">
        <v>125.0</v>
      </c>
      <c r="J388" s="2505">
        <v>125.0</v>
      </c>
      <c r="K388" s="2505">
        <v>180.19914789303</v>
      </c>
      <c r="L388" s="2505">
        <v>2.54828045066091</v>
      </c>
      <c r="O388" s="2511">
        <v>45410.900517685186</v>
      </c>
    </row>
    <row r="389">
      <c r="A389" s="2505" t="s">
        <v>641</v>
      </c>
      <c r="B389" s="2505" t="s">
        <v>1954</v>
      </c>
      <c r="C389" s="2505">
        <v>103.0</v>
      </c>
      <c r="D389" s="2505" t="s">
        <v>1544</v>
      </c>
      <c r="E389" s="2505">
        <v>163907.0</v>
      </c>
      <c r="F389" s="2505">
        <v>164026.0</v>
      </c>
      <c r="G389" s="2505">
        <v>401434.0</v>
      </c>
      <c r="H389" s="2505">
        <v>445061.0</v>
      </c>
      <c r="I389" s="2505">
        <v>66.0</v>
      </c>
      <c r="J389" s="2505">
        <v>103.0</v>
      </c>
      <c r="K389" s="2505">
        <v>318.346747645142</v>
      </c>
      <c r="L389" s="2505">
        <v>3.71086679763604</v>
      </c>
      <c r="O389" s="2511">
        <v>45410.900517685186</v>
      </c>
    </row>
    <row r="390">
      <c r="A390" s="2505" t="s">
        <v>1586</v>
      </c>
      <c r="B390" s="2505" t="s">
        <v>1955</v>
      </c>
      <c r="C390" s="2505">
        <v>98.0</v>
      </c>
      <c r="D390" s="2505"/>
      <c r="E390" s="2505">
        <v>13872.0</v>
      </c>
      <c r="F390" s="2505">
        <v>13868.0</v>
      </c>
      <c r="G390" s="2505">
        <v>217731.0</v>
      </c>
      <c r="H390" s="2505">
        <v>212920.0</v>
      </c>
      <c r="I390" s="2505">
        <v>301.0</v>
      </c>
      <c r="J390" s="2505">
        <v>98.0</v>
      </c>
      <c r="K390" s="2505">
        <v>337.906698419095</v>
      </c>
      <c r="L390" s="2505">
        <v>5.21452425019255</v>
      </c>
      <c r="O390" s="2511">
        <v>45410.900517685186</v>
      </c>
    </row>
    <row r="391">
      <c r="A391" s="2505" t="s">
        <v>751</v>
      </c>
      <c r="B391" s="2505" t="s">
        <v>1956</v>
      </c>
      <c r="C391" s="2505">
        <v>30.0</v>
      </c>
      <c r="D391" s="2505" t="s">
        <v>1540</v>
      </c>
      <c r="E391" s="2505">
        <v>160064.0</v>
      </c>
      <c r="F391" s="2505">
        <v>160042.0</v>
      </c>
      <c r="G391" s="2505">
        <v>3924234.0</v>
      </c>
      <c r="H391" s="2505">
        <v>4036298.0</v>
      </c>
      <c r="I391" s="2505">
        <v>657.0</v>
      </c>
      <c r="J391" s="2505">
        <v>30.0</v>
      </c>
      <c r="K391" s="2505">
        <v>600.816661536698</v>
      </c>
      <c r="L391" s="2505">
        <v>3.73156004654929</v>
      </c>
      <c r="O391" s="2511">
        <v>45410.900517685186</v>
      </c>
    </row>
    <row r="392">
      <c r="A392" s="2505" t="s">
        <v>392</v>
      </c>
      <c r="B392" s="2505" t="s">
        <v>1957</v>
      </c>
      <c r="C392" s="2505">
        <v>87.0</v>
      </c>
      <c r="D392" s="2505" t="s">
        <v>1556</v>
      </c>
      <c r="E392" s="2505">
        <v>17230.0</v>
      </c>
      <c r="F392" s="2505">
        <v>17201.0</v>
      </c>
      <c r="G392" s="2505">
        <v>330741.0</v>
      </c>
      <c r="H392" s="2505">
        <v>329135.0</v>
      </c>
      <c r="I392" s="2505">
        <v>452.0</v>
      </c>
      <c r="J392" s="2505">
        <v>87.0</v>
      </c>
      <c r="K392" s="2505">
        <v>382.333089886165</v>
      </c>
      <c r="L392" s="2505">
        <v>4.24682458564245</v>
      </c>
      <c r="O392" s="2511">
        <v>45410.900517685186</v>
      </c>
    </row>
    <row r="393">
      <c r="A393" s="2505" t="s">
        <v>335</v>
      </c>
      <c r="B393" s="2505" t="s">
        <v>1958</v>
      </c>
      <c r="C393" s="2505">
        <v>22.0</v>
      </c>
      <c r="D393" s="2505" t="s">
        <v>1556</v>
      </c>
      <c r="E393" s="2505">
        <v>25003.0</v>
      </c>
      <c r="F393" s="2505">
        <v>24998.0</v>
      </c>
      <c r="G393" s="2505">
        <v>945734.0</v>
      </c>
      <c r="H393" s="2505">
        <v>985630.0</v>
      </c>
      <c r="I393" s="2505">
        <v>203.0</v>
      </c>
      <c r="J393" s="2505">
        <v>22.0</v>
      </c>
      <c r="K393" s="2505">
        <v>650.662558346034</v>
      </c>
      <c r="L393" s="2505">
        <v>18.6329167593484</v>
      </c>
      <c r="O393" s="2511">
        <v>45410.900517685186</v>
      </c>
    </row>
    <row r="394">
      <c r="A394" s="2505">
        <v>8.87814866E8</v>
      </c>
      <c r="B394" s="2505" t="s">
        <v>1959</v>
      </c>
      <c r="C394" s="2505">
        <v>76.0</v>
      </c>
      <c r="D394" s="2505"/>
      <c r="E394" s="2505">
        <v>13278.0</v>
      </c>
      <c r="F394" s="2505">
        <v>13249.0</v>
      </c>
      <c r="G394" s="2505">
        <v>241654.0</v>
      </c>
      <c r="H394" s="2505">
        <v>232687.0</v>
      </c>
      <c r="I394" s="2505">
        <v>173.0</v>
      </c>
      <c r="J394" s="2505">
        <v>76.0</v>
      </c>
      <c r="K394" s="2505">
        <v>427.012175002279</v>
      </c>
      <c r="L394" s="2505">
        <v>10.5199874275932</v>
      </c>
      <c r="O394" s="2511">
        <v>45410.900517685186</v>
      </c>
    </row>
    <row r="395">
      <c r="A395" s="2505">
        <v>2.631709828E9</v>
      </c>
      <c r="B395" s="2505" t="s">
        <v>1960</v>
      </c>
      <c r="C395" s="2505">
        <v>49.0</v>
      </c>
      <c r="D395" s="2505"/>
      <c r="E395" s="2505">
        <v>189465.0</v>
      </c>
      <c r="F395" s="2505">
        <v>189454.0</v>
      </c>
      <c r="G395" s="2505">
        <v>1800406.0</v>
      </c>
      <c r="H395" s="2505">
        <v>1717402.0</v>
      </c>
      <c r="I395" s="2505">
        <v>402.0</v>
      </c>
      <c r="J395" s="2505">
        <v>49.0</v>
      </c>
      <c r="K395" s="2505">
        <v>491.62008356614</v>
      </c>
      <c r="L395" s="2505">
        <v>2.36382545089977</v>
      </c>
      <c r="O395" s="2511">
        <v>45410.900517685186</v>
      </c>
    </row>
    <row r="396">
      <c r="A396" s="2505" t="s">
        <v>551</v>
      </c>
      <c r="B396" s="2505" t="s">
        <v>1961</v>
      </c>
      <c r="C396" s="2505">
        <v>48.0</v>
      </c>
      <c r="D396" s="2505" t="s">
        <v>1556</v>
      </c>
      <c r="E396" s="2505">
        <v>6274.0</v>
      </c>
      <c r="F396" s="2505">
        <v>6276.0</v>
      </c>
      <c r="G396" s="2505">
        <v>176531.0</v>
      </c>
      <c r="H396" s="2505">
        <v>172020.0</v>
      </c>
      <c r="I396" s="2505">
        <v>98.0</v>
      </c>
      <c r="J396" s="2505">
        <v>48.0</v>
      </c>
      <c r="K396" s="2505">
        <v>498.379048675715</v>
      </c>
      <c r="L396" s="2505">
        <v>28.711136989064</v>
      </c>
      <c r="O396" s="2511">
        <v>45410.900517685186</v>
      </c>
    </row>
    <row r="397">
      <c r="A397" s="2505" t="s">
        <v>309</v>
      </c>
      <c r="B397" s="2505" t="s">
        <v>1962</v>
      </c>
      <c r="C397" s="2505">
        <v>114.0</v>
      </c>
      <c r="D397" s="2505" t="s">
        <v>1556</v>
      </c>
      <c r="E397" s="2505">
        <v>7043.0</v>
      </c>
      <c r="F397" s="2505">
        <v>6961.0</v>
      </c>
      <c r="G397" s="2505">
        <v>54330.0</v>
      </c>
      <c r="H397" s="2505">
        <v>44097.0</v>
      </c>
      <c r="I397" s="2505">
        <v>126.0</v>
      </c>
      <c r="J397" s="2505">
        <v>114.0</v>
      </c>
      <c r="K397" s="2505">
        <v>251.87838232374</v>
      </c>
      <c r="L397" s="2505">
        <v>6.12225580278966</v>
      </c>
      <c r="O397" s="2511">
        <v>45410.900517685186</v>
      </c>
    </row>
    <row r="398">
      <c r="A398" s="2505">
        <v>2.39090734E8</v>
      </c>
      <c r="B398" s="2505" t="s">
        <v>1963</v>
      </c>
      <c r="C398" s="2505">
        <v>128.0</v>
      </c>
      <c r="D398" s="2505" t="s">
        <v>1540</v>
      </c>
      <c r="E398" s="2505">
        <v>32558.0</v>
      </c>
      <c r="F398" s="2505">
        <v>32564.0</v>
      </c>
      <c r="G398" s="2505">
        <v>7135.0</v>
      </c>
      <c r="H398" s="2505">
        <v>143.0</v>
      </c>
      <c r="I398" s="2505">
        <v>5.0</v>
      </c>
      <c r="J398" s="2505">
        <v>128.0</v>
      </c>
      <c r="K398" s="2505">
        <v>115.572097609459</v>
      </c>
      <c r="L398" s="2505">
        <v>4.38321661137731</v>
      </c>
      <c r="O398" s="2511">
        <v>45411.838528472224</v>
      </c>
    </row>
    <row r="399">
      <c r="A399" s="2505" t="s">
        <v>637</v>
      </c>
      <c r="B399" s="2505" t="s">
        <v>1964</v>
      </c>
      <c r="C399" s="2505">
        <v>15.0</v>
      </c>
      <c r="D399" s="2505" t="s">
        <v>1548</v>
      </c>
      <c r="E399" s="2505">
        <v>35314.0</v>
      </c>
      <c r="F399" s="2505">
        <v>35274.0</v>
      </c>
      <c r="G399" s="2505">
        <v>1145681.0</v>
      </c>
      <c r="H399" s="2505">
        <v>1477737.0</v>
      </c>
      <c r="I399" s="2505">
        <v>112.0</v>
      </c>
      <c r="J399" s="2505">
        <v>15.0</v>
      </c>
      <c r="K399" s="2505">
        <v>683.479625646698</v>
      </c>
      <c r="L399" s="2505">
        <v>28.966683589673</v>
      </c>
      <c r="O399" s="2511">
        <v>45411.838528472224</v>
      </c>
    </row>
    <row r="400">
      <c r="A400" s="2505" t="s">
        <v>119</v>
      </c>
      <c r="B400" s="2505" t="s">
        <v>1965</v>
      </c>
      <c r="C400" s="2505">
        <v>123.0</v>
      </c>
      <c r="D400" s="2505" t="s">
        <v>1544</v>
      </c>
      <c r="E400" s="2505">
        <v>46561.0</v>
      </c>
      <c r="F400" s="2505">
        <v>46461.0</v>
      </c>
      <c r="G400" s="2505">
        <v>113911.0</v>
      </c>
      <c r="H400" s="2505">
        <v>123576.0</v>
      </c>
      <c r="I400" s="2505">
        <v>85.0</v>
      </c>
      <c r="J400" s="2505">
        <v>123.0</v>
      </c>
      <c r="K400" s="2505">
        <v>183.957053271867</v>
      </c>
      <c r="L400" s="2505">
        <v>2.879707354932</v>
      </c>
      <c r="O400" s="2511">
        <v>45411.838528472224</v>
      </c>
    </row>
    <row r="401">
      <c r="A401" s="2505" t="s">
        <v>566</v>
      </c>
      <c r="B401" s="2505" t="s">
        <v>1966</v>
      </c>
      <c r="C401" s="2505">
        <v>17.0</v>
      </c>
      <c r="D401" s="2505" t="s">
        <v>1538</v>
      </c>
      <c r="E401" s="2505">
        <v>25813.0</v>
      </c>
      <c r="F401" s="2505">
        <v>25827.0</v>
      </c>
      <c r="G401" s="2505">
        <v>814996.0</v>
      </c>
      <c r="H401" s="2505">
        <v>883157.0</v>
      </c>
      <c r="I401" s="2505">
        <v>69.0</v>
      </c>
      <c r="J401" s="2505">
        <v>17.0</v>
      </c>
      <c r="K401" s="2505">
        <v>677.65697421273</v>
      </c>
      <c r="L401" s="2505">
        <v>45.7598645276772</v>
      </c>
      <c r="O401" s="2511">
        <v>45411.838528472224</v>
      </c>
    </row>
    <row r="402">
      <c r="A402" s="2505" t="s">
        <v>705</v>
      </c>
      <c r="B402" s="2505" t="s">
        <v>1967</v>
      </c>
      <c r="C402" s="2505">
        <v>78.0</v>
      </c>
      <c r="D402" s="2505"/>
      <c r="E402" s="2505">
        <v>27875.0</v>
      </c>
      <c r="F402" s="2505">
        <v>27866.0</v>
      </c>
      <c r="G402" s="2505">
        <v>326241.0</v>
      </c>
      <c r="H402" s="2505">
        <v>291084.0</v>
      </c>
      <c r="I402" s="2505">
        <v>202.0</v>
      </c>
      <c r="J402" s="2505">
        <v>78.0</v>
      </c>
      <c r="K402" s="2505">
        <v>400.328185223469</v>
      </c>
      <c r="L402" s="2505">
        <v>5.79391732895262</v>
      </c>
      <c r="O402" s="2511">
        <v>45411.838528472224</v>
      </c>
    </row>
    <row r="403">
      <c r="A403" s="2505" t="s">
        <v>335</v>
      </c>
      <c r="B403" s="2505" t="s">
        <v>1968</v>
      </c>
      <c r="C403" s="2505">
        <v>41.0</v>
      </c>
      <c r="D403" s="2505" t="s">
        <v>1556</v>
      </c>
      <c r="E403" s="2505">
        <v>24997.0</v>
      </c>
      <c r="F403" s="2505">
        <v>25003.0</v>
      </c>
      <c r="G403" s="2505">
        <v>503120.0</v>
      </c>
      <c r="H403" s="2505">
        <v>945734.0</v>
      </c>
      <c r="I403" s="2505">
        <v>160.0</v>
      </c>
      <c r="J403" s="2505">
        <v>41.0</v>
      </c>
      <c r="K403" s="2505">
        <v>528.375108840943</v>
      </c>
      <c r="L403" s="2505">
        <v>12.5795095411449</v>
      </c>
      <c r="O403" s="2511">
        <v>45411.838528472224</v>
      </c>
    </row>
    <row r="404">
      <c r="A404" s="2505" t="s">
        <v>487</v>
      </c>
      <c r="B404" s="2505" t="s">
        <v>1969</v>
      </c>
      <c r="C404" s="2505">
        <v>83.0</v>
      </c>
      <c r="D404" s="2505" t="s">
        <v>1544</v>
      </c>
      <c r="E404" s="2505">
        <v>107084.0</v>
      </c>
      <c r="F404" s="2505">
        <v>107050.0</v>
      </c>
      <c r="G404" s="2505">
        <v>804176.0</v>
      </c>
      <c r="H404" s="2505">
        <v>865239.0</v>
      </c>
      <c r="I404" s="2505">
        <v>359.0</v>
      </c>
      <c r="J404" s="2505">
        <v>83.0</v>
      </c>
      <c r="K404" s="2505">
        <v>392.320160003201</v>
      </c>
      <c r="L404" s="2505">
        <v>2.09185739068873</v>
      </c>
      <c r="O404" s="2511">
        <v>45411.838528472224</v>
      </c>
    </row>
    <row r="405">
      <c r="A405" s="2505" t="s">
        <v>331</v>
      </c>
      <c r="B405" s="2505" t="s">
        <v>1970</v>
      </c>
      <c r="C405" s="2505">
        <v>29.0</v>
      </c>
      <c r="D405" s="2505" t="s">
        <v>1606</v>
      </c>
      <c r="E405" s="2505">
        <v>20640.0</v>
      </c>
      <c r="F405" s="2505">
        <v>20607.0</v>
      </c>
      <c r="G405" s="2505">
        <v>450317.0</v>
      </c>
      <c r="H405" s="2505">
        <v>394348.0</v>
      </c>
      <c r="I405" s="2505">
        <v>70.0</v>
      </c>
      <c r="J405" s="2505">
        <v>29.0</v>
      </c>
      <c r="K405" s="2505">
        <v>593.034416745981</v>
      </c>
      <c r="L405" s="2505">
        <v>31.1681201550387</v>
      </c>
      <c r="O405" s="2511">
        <v>45411.838528472224</v>
      </c>
    </row>
    <row r="406">
      <c r="A406" s="2505" t="s">
        <v>174</v>
      </c>
      <c r="B406" s="2505" t="s">
        <v>1971</v>
      </c>
      <c r="C406" s="2505">
        <v>9.0</v>
      </c>
      <c r="D406" s="2505" t="s">
        <v>1538</v>
      </c>
      <c r="E406" s="2505">
        <v>16001.0</v>
      </c>
      <c r="F406" s="2505">
        <v>15917.0</v>
      </c>
      <c r="G406" s="2505">
        <v>1733565.0</v>
      </c>
      <c r="H406" s="2505">
        <v>1814724.0</v>
      </c>
      <c r="I406" s="2505">
        <v>356.0</v>
      </c>
      <c r="J406" s="2505">
        <v>9.0</v>
      </c>
      <c r="K406" s="2505">
        <v>747.308071851731</v>
      </c>
      <c r="L406" s="2505">
        <v>30.4404863833317</v>
      </c>
      <c r="O406" s="2511">
        <v>45411.838528472224</v>
      </c>
    </row>
    <row r="407">
      <c r="A407" s="2505" t="s">
        <v>747</v>
      </c>
      <c r="B407" s="2505" t="s">
        <v>1972</v>
      </c>
      <c r="C407" s="2505">
        <v>23.0</v>
      </c>
      <c r="D407" s="2505" t="s">
        <v>1540</v>
      </c>
      <c r="E407" s="2505">
        <v>239116.0</v>
      </c>
      <c r="F407" s="2505">
        <v>239062.0</v>
      </c>
      <c r="G407" s="2505">
        <v>4256483.0</v>
      </c>
      <c r="H407" s="2505">
        <v>5496286.0</v>
      </c>
      <c r="I407" s="2505">
        <v>345.0</v>
      </c>
      <c r="J407" s="2505">
        <v>23.0</v>
      </c>
      <c r="K407" s="2505">
        <v>621.801154847202</v>
      </c>
      <c r="L407" s="2505">
        <v>5.16003006443244</v>
      </c>
      <c r="O407" s="2511">
        <v>45411.838528472224</v>
      </c>
    </row>
    <row r="408">
      <c r="A408" s="2505" t="s">
        <v>1647</v>
      </c>
      <c r="B408" s="2505" t="s">
        <v>1973</v>
      </c>
      <c r="C408" s="2505">
        <v>115.0</v>
      </c>
      <c r="D408" s="2505"/>
      <c r="E408" s="2505">
        <v>180122.0</v>
      </c>
      <c r="F408" s="2505">
        <v>180102.0</v>
      </c>
      <c r="G408" s="2505">
        <v>310258.0</v>
      </c>
      <c r="H408" s="2505">
        <v>253959.0</v>
      </c>
      <c r="I408" s="2505">
        <v>98.0</v>
      </c>
      <c r="J408" s="2505">
        <v>115.0</v>
      </c>
      <c r="K408" s="2505">
        <v>243.318619560299</v>
      </c>
      <c r="L408" s="2505">
        <v>1.75765066770874</v>
      </c>
      <c r="O408" s="2511">
        <v>45411.838528472224</v>
      </c>
    </row>
    <row r="409">
      <c r="A409" s="2505" t="s">
        <v>396</v>
      </c>
      <c r="B409" s="2505" t="s">
        <v>1974</v>
      </c>
      <c r="C409" s="2505">
        <v>94.0</v>
      </c>
      <c r="D409" s="2505" t="s">
        <v>1540</v>
      </c>
      <c r="E409" s="2505">
        <v>43216.0</v>
      </c>
      <c r="F409" s="2505">
        <v>43232.0</v>
      </c>
      <c r="G409" s="2505">
        <v>263253.0</v>
      </c>
      <c r="H409" s="2505">
        <v>247958.0</v>
      </c>
      <c r="I409" s="2505">
        <v>113.0</v>
      </c>
      <c r="J409" s="2505">
        <v>94.0</v>
      </c>
      <c r="K409" s="2505">
        <v>334.742092237359</v>
      </c>
      <c r="L409" s="2505">
        <v>5.39088873393886</v>
      </c>
      <c r="O409" s="2511">
        <v>45411.838528472224</v>
      </c>
    </row>
    <row r="410">
      <c r="A410" s="2505" t="s">
        <v>693</v>
      </c>
      <c r="B410" s="2505" t="s">
        <v>1975</v>
      </c>
      <c r="C410" s="2505">
        <v>49.0</v>
      </c>
      <c r="D410" s="2505" t="s">
        <v>1548</v>
      </c>
      <c r="E410" s="2505">
        <v>69642.0</v>
      </c>
      <c r="F410" s="2505">
        <v>69632.0</v>
      </c>
      <c r="G410" s="2505">
        <v>971888.0</v>
      </c>
      <c r="H410" s="2505">
        <v>1059618.0</v>
      </c>
      <c r="I410" s="2505">
        <v>266.0</v>
      </c>
      <c r="J410" s="2505">
        <v>49.0</v>
      </c>
      <c r="K410" s="2505">
        <v>494.615626089811</v>
      </c>
      <c r="L410" s="2505">
        <v>5.24634821261905</v>
      </c>
      <c r="O410" s="2511">
        <v>45411.838528472224</v>
      </c>
    </row>
    <row r="411">
      <c r="A411" s="2505" t="s">
        <v>194</v>
      </c>
      <c r="B411" s="2505" t="s">
        <v>1976</v>
      </c>
      <c r="C411" s="2505">
        <v>14.0</v>
      </c>
      <c r="D411" s="2505" t="s">
        <v>1606</v>
      </c>
      <c r="E411" s="2505">
        <v>20789.0</v>
      </c>
      <c r="F411" s="2505">
        <v>20787.0</v>
      </c>
      <c r="G411" s="2505">
        <v>808502.0</v>
      </c>
      <c r="H411" s="2505">
        <v>798340.0</v>
      </c>
      <c r="I411" s="2505">
        <v>36.0</v>
      </c>
      <c r="J411" s="2505">
        <v>14.0</v>
      </c>
      <c r="K411" s="2505">
        <v>687.65999525887</v>
      </c>
      <c r="L411" s="2505">
        <v>108.024958580514</v>
      </c>
      <c r="O411" s="2511">
        <v>45411.838528472224</v>
      </c>
    </row>
    <row r="412">
      <c r="A412" s="2505" t="s">
        <v>1681</v>
      </c>
      <c r="B412" s="2505" t="s">
        <v>1977</v>
      </c>
      <c r="C412" s="2505">
        <v>109.0</v>
      </c>
      <c r="E412" s="2505">
        <v>3059.0</v>
      </c>
      <c r="F412" s="2505">
        <v>3065.0</v>
      </c>
      <c r="G412" s="2505">
        <v>3285.0</v>
      </c>
      <c r="H412" s="2505">
        <v>10089.0</v>
      </c>
      <c r="I412" s="2505">
        <v>5.0</v>
      </c>
      <c r="J412" s="2505">
        <v>109.0</v>
      </c>
      <c r="K412" s="2505">
        <v>263.692435253334</v>
      </c>
      <c r="L412" s="2505">
        <v>21.4846304774362</v>
      </c>
      <c r="O412" s="2511">
        <v>45411.838528472224</v>
      </c>
    </row>
    <row r="413">
      <c r="A413" s="2505">
        <v>1.107518478E9</v>
      </c>
      <c r="B413" s="2505" t="s">
        <v>1978</v>
      </c>
      <c r="C413" s="2505">
        <v>82.0</v>
      </c>
      <c r="D413" s="2505" t="s">
        <v>1548</v>
      </c>
      <c r="E413" s="2505">
        <v>107843.0</v>
      </c>
      <c r="F413" s="2505">
        <v>107849.0</v>
      </c>
      <c r="G413" s="2505">
        <v>275445.0</v>
      </c>
      <c r="H413" s="2505">
        <v>350884.0</v>
      </c>
      <c r="I413" s="2505">
        <v>20.0</v>
      </c>
      <c r="J413" s="2505">
        <v>82.0</v>
      </c>
      <c r="K413" s="2505">
        <v>397.293895137673</v>
      </c>
      <c r="L413" s="2505">
        <v>12.7704112383513</v>
      </c>
      <c r="O413" s="2511">
        <v>45411.838528472224</v>
      </c>
    </row>
    <row r="414">
      <c r="A414" s="2505" t="s">
        <v>1552</v>
      </c>
      <c r="B414" s="2505" t="s">
        <v>1979</v>
      </c>
      <c r="C414" s="2505">
        <v>90.0</v>
      </c>
      <c r="D414" s="2505"/>
      <c r="E414" s="2505">
        <v>38309.0</v>
      </c>
      <c r="F414" s="2505">
        <v>38304.0</v>
      </c>
      <c r="G414" s="2505">
        <v>194349.0</v>
      </c>
      <c r="H414" s="2505">
        <v>135210.0</v>
      </c>
      <c r="I414" s="2505">
        <v>50.0</v>
      </c>
      <c r="J414" s="2505">
        <v>90.0</v>
      </c>
      <c r="K414" s="2505">
        <v>348.455947434392</v>
      </c>
      <c r="L414" s="2505">
        <v>10.1463885770967</v>
      </c>
      <c r="O414" s="2511">
        <v>45411.838528472224</v>
      </c>
    </row>
    <row r="415">
      <c r="A415" s="2505" t="s">
        <v>730</v>
      </c>
      <c r="B415" s="2505" t="s">
        <v>1980</v>
      </c>
      <c r="C415" s="2505">
        <v>104.0</v>
      </c>
      <c r="D415" s="2505" t="s">
        <v>1544</v>
      </c>
      <c r="E415" s="2505">
        <v>84551.0</v>
      </c>
      <c r="F415" s="2505">
        <v>84597.0</v>
      </c>
      <c r="G415" s="2505">
        <v>313158.0</v>
      </c>
      <c r="H415" s="2505">
        <v>277424.0</v>
      </c>
      <c r="I415" s="2505">
        <v>140.0</v>
      </c>
      <c r="J415" s="2505">
        <v>104.0</v>
      </c>
      <c r="K415" s="2505">
        <v>288.640117443975</v>
      </c>
      <c r="L415" s="2505">
        <v>2.64555458497576</v>
      </c>
      <c r="O415" s="2511">
        <v>45411.838528472224</v>
      </c>
    </row>
    <row r="416">
      <c r="A416" s="2505" t="s">
        <v>519</v>
      </c>
      <c r="B416" s="2505" t="s">
        <v>1981</v>
      </c>
      <c r="C416" s="2505">
        <v>106.0</v>
      </c>
      <c r="D416" s="2505"/>
      <c r="E416" s="2505">
        <v>57042.0</v>
      </c>
      <c r="F416" s="2505">
        <v>56997.0</v>
      </c>
      <c r="G416" s="2505">
        <v>294210.0</v>
      </c>
      <c r="H416" s="2505">
        <v>253548.0</v>
      </c>
      <c r="I416" s="2505">
        <v>275.0</v>
      </c>
      <c r="J416" s="2505">
        <v>106.0</v>
      </c>
      <c r="K416" s="2505">
        <v>272.789825275737</v>
      </c>
      <c r="L416" s="2505">
        <v>1.876082042322</v>
      </c>
      <c r="O416" s="2511">
        <v>45411.838528472224</v>
      </c>
    </row>
    <row r="417">
      <c r="A417" s="2505" t="s">
        <v>1594</v>
      </c>
      <c r="B417" s="2505" t="s">
        <v>1982</v>
      </c>
      <c r="C417" s="2505">
        <v>3.0</v>
      </c>
      <c r="D417" s="2505"/>
      <c r="E417" s="2505">
        <v>105058.0</v>
      </c>
      <c r="F417" s="2505">
        <v>104983.0</v>
      </c>
      <c r="G417" s="2505">
        <v>1.1926081E7</v>
      </c>
      <c r="H417" s="2505">
        <v>1.8197648E7</v>
      </c>
      <c r="I417" s="2505">
        <v>279.0</v>
      </c>
      <c r="J417" s="2505">
        <v>3.0</v>
      </c>
      <c r="K417" s="2505">
        <v>891.73932292019</v>
      </c>
      <c r="L417" s="2505">
        <v>40.6897566331683</v>
      </c>
      <c r="O417" s="2511">
        <v>45411.838528472224</v>
      </c>
    </row>
    <row r="418">
      <c r="A418" s="2505" t="s">
        <v>430</v>
      </c>
      <c r="B418" s="2505" t="s">
        <v>1983</v>
      </c>
      <c r="C418" s="2505">
        <v>50.0</v>
      </c>
      <c r="E418" s="2505">
        <v>86377.0</v>
      </c>
      <c r="F418" s="2505">
        <v>86367.0</v>
      </c>
      <c r="G418" s="2505">
        <v>554154.0</v>
      </c>
      <c r="H418" s="2505">
        <v>564600.0</v>
      </c>
      <c r="I418" s="2505">
        <v>52.0</v>
      </c>
      <c r="J418" s="2505">
        <v>50.0</v>
      </c>
      <c r="K418" s="2505">
        <v>492.097716385228</v>
      </c>
      <c r="L418" s="2505">
        <v>12.3381238260888</v>
      </c>
      <c r="O418" s="2511">
        <v>45411.838528472224</v>
      </c>
    </row>
    <row r="419">
      <c r="A419" s="2505">
        <v>1.16328126E8</v>
      </c>
      <c r="B419" s="2505" t="s">
        <v>1984</v>
      </c>
      <c r="C419" s="2505">
        <v>43.0</v>
      </c>
      <c r="D419" s="2505" t="s">
        <v>1548</v>
      </c>
      <c r="E419" s="2505">
        <v>217016.0</v>
      </c>
      <c r="F419" s="2505">
        <v>216979.0</v>
      </c>
      <c r="G419" s="2505">
        <v>1894190.0</v>
      </c>
      <c r="H419" s="2505">
        <v>1413780.0</v>
      </c>
      <c r="I419" s="2505">
        <v>225.0</v>
      </c>
      <c r="J419" s="2505">
        <v>43.0</v>
      </c>
      <c r="K419" s="2505">
        <v>514.910185008184</v>
      </c>
      <c r="L419" s="2505">
        <v>3.87935276194396</v>
      </c>
      <c r="O419" s="2511">
        <v>45411.838528472224</v>
      </c>
    </row>
    <row r="420">
      <c r="A420" s="2505" t="s">
        <v>547</v>
      </c>
      <c r="B420" s="2505" t="s">
        <v>1985</v>
      </c>
      <c r="C420" s="2505">
        <v>35.0</v>
      </c>
      <c r="D420" s="2505" t="s">
        <v>1548</v>
      </c>
      <c r="E420" s="2505">
        <v>248062.0</v>
      </c>
      <c r="F420" s="2505">
        <v>248099.0</v>
      </c>
      <c r="G420" s="2505">
        <v>1598520.0</v>
      </c>
      <c r="H420" s="2505">
        <v>1968285.0</v>
      </c>
      <c r="I420" s="2505">
        <v>82.0</v>
      </c>
      <c r="J420" s="2505">
        <v>35.0</v>
      </c>
      <c r="K420" s="2505">
        <v>555.738227925531</v>
      </c>
      <c r="L420" s="2505">
        <v>7.8586415953654</v>
      </c>
      <c r="O420" s="2511">
        <v>45411.838528472224</v>
      </c>
    </row>
    <row r="421">
      <c r="A421" s="2505" t="s">
        <v>1588</v>
      </c>
      <c r="B421" s="2505" t="s">
        <v>1986</v>
      </c>
      <c r="C421" s="2505">
        <v>126.0</v>
      </c>
      <c r="D421" s="2505"/>
      <c r="E421" s="2505">
        <v>33817.0</v>
      </c>
      <c r="F421" s="2505">
        <v>33817.0</v>
      </c>
      <c r="G421" s="2505">
        <v>100563.0</v>
      </c>
      <c r="H421" s="2505">
        <v>107719.0</v>
      </c>
      <c r="I421" s="2505">
        <v>124.0</v>
      </c>
      <c r="J421" s="2505">
        <v>126.0</v>
      </c>
      <c r="K421" s="2505">
        <v>171.397379468594</v>
      </c>
      <c r="L421" s="2505">
        <v>2.3981782401865</v>
      </c>
      <c r="O421" s="2511">
        <v>45411.838528472224</v>
      </c>
    </row>
    <row r="422">
      <c r="A422" s="2505" t="s">
        <v>1586</v>
      </c>
      <c r="B422" s="2505" t="s">
        <v>1987</v>
      </c>
      <c r="C422" s="2505">
        <v>105.0</v>
      </c>
      <c r="D422" s="2505"/>
      <c r="E422" s="2505">
        <v>13867.0</v>
      </c>
      <c r="F422" s="2505">
        <v>13872.0</v>
      </c>
      <c r="G422" s="2505">
        <v>142850.0</v>
      </c>
      <c r="H422" s="2505">
        <v>217731.0</v>
      </c>
      <c r="I422" s="2505">
        <v>249.0</v>
      </c>
      <c r="J422" s="2505">
        <v>105.0</v>
      </c>
      <c r="K422" s="2505">
        <v>273.410269147154</v>
      </c>
      <c r="L422" s="2505">
        <v>4.13742087924755</v>
      </c>
      <c r="O422" s="2511">
        <v>45411.838528472224</v>
      </c>
    </row>
    <row r="423">
      <c r="A423" s="2505">
        <v>8.87814866E8</v>
      </c>
      <c r="B423" s="2505" t="s">
        <v>1988</v>
      </c>
      <c r="C423" s="2505">
        <v>69.0</v>
      </c>
      <c r="D423" s="2505"/>
      <c r="E423" s="2505">
        <v>13287.0</v>
      </c>
      <c r="F423" s="2505">
        <v>13278.0</v>
      </c>
      <c r="G423" s="2505">
        <v>243738.0</v>
      </c>
      <c r="H423" s="2505">
        <v>241654.0</v>
      </c>
      <c r="I423" s="2505">
        <v>162.0</v>
      </c>
      <c r="J423" s="2505">
        <v>69.0</v>
      </c>
      <c r="K423" s="2505">
        <v>436.48734539012</v>
      </c>
      <c r="L423" s="2505">
        <v>11.3226637233259</v>
      </c>
      <c r="O423" s="2511">
        <v>45411.838528472224</v>
      </c>
    </row>
    <row r="424">
      <c r="A424" s="2505" t="s">
        <v>309</v>
      </c>
      <c r="B424" s="2505" t="s">
        <v>1989</v>
      </c>
      <c r="C424" s="2505">
        <v>113.0</v>
      </c>
      <c r="D424" s="2505" t="s">
        <v>1556</v>
      </c>
      <c r="E424" s="2505">
        <v>7078.0</v>
      </c>
      <c r="F424" s="2505">
        <v>7043.0</v>
      </c>
      <c r="G424" s="2505">
        <v>55840.0</v>
      </c>
      <c r="H424" s="2505">
        <v>54330.0</v>
      </c>
      <c r="I424" s="2505">
        <v>144.0</v>
      </c>
      <c r="J424" s="2505">
        <v>113.0</v>
      </c>
      <c r="K424" s="2505">
        <v>249.554983761999</v>
      </c>
      <c r="L424" s="2505">
        <v>5.48018340556497</v>
      </c>
      <c r="O424" s="2511">
        <v>45411.838528472224</v>
      </c>
    </row>
    <row r="425">
      <c r="A425" s="2505" t="s">
        <v>1591</v>
      </c>
      <c r="B425" s="2505" t="s">
        <v>1990</v>
      </c>
      <c r="C425" s="2505">
        <v>4.0</v>
      </c>
      <c r="D425" s="2505" t="s">
        <v>1556</v>
      </c>
      <c r="E425" s="2505">
        <v>40174.0</v>
      </c>
      <c r="F425" s="2505">
        <v>40088.0</v>
      </c>
      <c r="G425" s="2505">
        <v>4591013.0</v>
      </c>
      <c r="H425" s="2505">
        <v>4134814.0</v>
      </c>
      <c r="I425" s="2505">
        <v>294.0</v>
      </c>
      <c r="J425" s="2505">
        <v>4.0</v>
      </c>
      <c r="K425" s="2505">
        <v>831.364370520971</v>
      </c>
      <c r="L425" s="2505">
        <v>38.871108645584</v>
      </c>
      <c r="O425" s="2511">
        <v>45411.838528472224</v>
      </c>
    </row>
    <row r="426">
      <c r="A426" s="2505" t="s">
        <v>1598</v>
      </c>
      <c r="B426" s="2505" t="s">
        <v>1991</v>
      </c>
      <c r="C426" s="2505">
        <v>75.0</v>
      </c>
      <c r="D426" s="2505"/>
      <c r="E426" s="2505">
        <v>329430.0</v>
      </c>
      <c r="F426" s="2505">
        <v>329259.0</v>
      </c>
      <c r="G426" s="2505">
        <v>1422324.0</v>
      </c>
      <c r="H426" s="2505">
        <v>1113458.0</v>
      </c>
      <c r="I426" s="2505">
        <v>226.0</v>
      </c>
      <c r="J426" s="2505">
        <v>75.0</v>
      </c>
      <c r="K426" s="2505">
        <v>417.280042755842</v>
      </c>
      <c r="L426" s="2505">
        <v>1.91041742729045</v>
      </c>
      <c r="O426" s="2511">
        <v>45411.838528472224</v>
      </c>
    </row>
    <row r="427">
      <c r="A427" s="2505" t="s">
        <v>156</v>
      </c>
      <c r="B427" s="2505" t="s">
        <v>1992</v>
      </c>
      <c r="C427" s="2505">
        <v>8.0</v>
      </c>
      <c r="D427" s="2505" t="s">
        <v>1540</v>
      </c>
      <c r="E427" s="2505">
        <v>74047.0</v>
      </c>
      <c r="F427" s="2505">
        <v>73919.0</v>
      </c>
      <c r="G427" s="2505">
        <v>3962474.0</v>
      </c>
      <c r="H427" s="2505">
        <v>3228115.0</v>
      </c>
      <c r="I427" s="2505">
        <v>211.0</v>
      </c>
      <c r="J427" s="2505">
        <v>8.0</v>
      </c>
      <c r="K427" s="2505">
        <v>784.534729463239</v>
      </c>
      <c r="L427" s="2505">
        <v>25.3619339739239</v>
      </c>
      <c r="O427" s="2511">
        <v>45411.838528472224</v>
      </c>
    </row>
    <row r="428">
      <c r="A428" s="2505" t="s">
        <v>1602</v>
      </c>
      <c r="B428" s="2505" t="s">
        <v>1993</v>
      </c>
      <c r="C428" s="2505">
        <v>77.0</v>
      </c>
      <c r="D428" s="2505"/>
      <c r="E428" s="2505">
        <v>133240.0</v>
      </c>
      <c r="F428" s="2505">
        <v>133248.0</v>
      </c>
      <c r="G428" s="2505">
        <v>820642.0</v>
      </c>
      <c r="H428" s="2505">
        <v>883801.0</v>
      </c>
      <c r="I428" s="2505">
        <v>179.0</v>
      </c>
      <c r="J428" s="2505">
        <v>77.0</v>
      </c>
      <c r="K428" s="2505">
        <v>411.392270165098</v>
      </c>
      <c r="L428" s="2505">
        <v>3.4408527309899</v>
      </c>
      <c r="O428" s="2511">
        <v>45411.838528472224</v>
      </c>
    </row>
    <row r="429">
      <c r="A429" s="2505" t="s">
        <v>562</v>
      </c>
      <c r="B429" s="2505" t="s">
        <v>1994</v>
      </c>
      <c r="C429" s="2505">
        <v>63.0</v>
      </c>
      <c r="D429" s="2505" t="s">
        <v>1548</v>
      </c>
      <c r="E429" s="2505">
        <v>214507.0</v>
      </c>
      <c r="F429" s="2505">
        <v>214456.0</v>
      </c>
      <c r="G429" s="2505">
        <v>1363771.0</v>
      </c>
      <c r="H429" s="2505">
        <v>1817344.0</v>
      </c>
      <c r="I429" s="2505">
        <v>182.0</v>
      </c>
      <c r="J429" s="2505">
        <v>63.0</v>
      </c>
      <c r="K429" s="2505">
        <v>452.696781936455</v>
      </c>
      <c r="L429" s="2505">
        <v>3.49346936857951</v>
      </c>
      <c r="O429" s="2511">
        <v>45411.838528472224</v>
      </c>
    </row>
    <row r="430">
      <c r="A430" s="2505" t="s">
        <v>225</v>
      </c>
      <c r="B430" s="2505" t="s">
        <v>1995</v>
      </c>
      <c r="C430" s="2505">
        <v>30.0</v>
      </c>
      <c r="D430" s="2505"/>
      <c r="E430" s="2505">
        <v>64713.0</v>
      </c>
      <c r="F430" s="2505">
        <v>64654.0</v>
      </c>
      <c r="G430" s="2505">
        <v>1551552.0</v>
      </c>
      <c r="H430" s="2505">
        <v>1557506.0</v>
      </c>
      <c r="I430" s="2505">
        <v>368.0</v>
      </c>
      <c r="J430" s="2505">
        <v>30.0</v>
      </c>
      <c r="K430" s="2505">
        <v>591.552325028914</v>
      </c>
      <c r="L430" s="2505">
        <v>6.51528914736598</v>
      </c>
      <c r="O430" s="2511">
        <v>45411.838528472224</v>
      </c>
    </row>
    <row r="431">
      <c r="A431" s="2505" t="s">
        <v>441</v>
      </c>
      <c r="B431" s="2505" t="s">
        <v>1996</v>
      </c>
      <c r="C431" s="2505">
        <v>36.0</v>
      </c>
      <c r="D431" s="2505" t="s">
        <v>1538</v>
      </c>
      <c r="E431" s="2505">
        <v>15271.0</v>
      </c>
      <c r="F431" s="2505">
        <v>15241.0</v>
      </c>
      <c r="G431" s="2505">
        <v>378352.0</v>
      </c>
      <c r="H431" s="2505">
        <v>265577.0</v>
      </c>
      <c r="I431" s="2505">
        <v>127.0</v>
      </c>
      <c r="J431" s="2505">
        <v>36.0</v>
      </c>
      <c r="K431" s="2505">
        <v>555.71327838056</v>
      </c>
      <c r="L431" s="2505">
        <v>19.5072656253222</v>
      </c>
      <c r="O431" s="2511">
        <v>45411.838528472224</v>
      </c>
    </row>
    <row r="432">
      <c r="A432" s="2505">
        <v>8.64011281E8</v>
      </c>
      <c r="B432" s="2505" t="s">
        <v>1997</v>
      </c>
      <c r="C432" s="2505">
        <v>18.0</v>
      </c>
      <c r="E432" s="2505">
        <v>62818.0</v>
      </c>
      <c r="F432" s="2505">
        <v>62508.0</v>
      </c>
      <c r="G432" s="2505">
        <v>4232649.0</v>
      </c>
      <c r="H432" s="2505">
        <v>4384064.0</v>
      </c>
      <c r="I432" s="2505">
        <v>1132.0</v>
      </c>
      <c r="J432" s="2505">
        <v>18.0</v>
      </c>
      <c r="K432" s="2505">
        <v>676.885256929824</v>
      </c>
      <c r="L432" s="2505">
        <v>5.95282624755594</v>
      </c>
      <c r="O432" s="2511">
        <v>45411.838528472224</v>
      </c>
    </row>
    <row r="433">
      <c r="A433" s="2505" t="s">
        <v>527</v>
      </c>
      <c r="B433" s="2505" t="s">
        <v>1998</v>
      </c>
      <c r="C433" s="2505">
        <v>37.0</v>
      </c>
      <c r="D433" s="2505" t="s">
        <v>1540</v>
      </c>
      <c r="E433" s="2505">
        <v>87664.0</v>
      </c>
      <c r="F433" s="2505">
        <v>87651.0</v>
      </c>
      <c r="G433" s="2505">
        <v>733070.0</v>
      </c>
      <c r="H433" s="2505">
        <v>838610.0</v>
      </c>
      <c r="I433" s="2505">
        <v>54.0</v>
      </c>
      <c r="J433" s="2505">
        <v>37.0</v>
      </c>
      <c r="K433" s="2505">
        <v>547.348083327929</v>
      </c>
      <c r="L433" s="2505">
        <v>15.4858610478427</v>
      </c>
      <c r="O433" s="2511">
        <v>45411.838528472224</v>
      </c>
    </row>
    <row r="434">
      <c r="A434" s="2505" t="s">
        <v>1613</v>
      </c>
      <c r="B434" s="2505" t="s">
        <v>1999</v>
      </c>
      <c r="C434" s="2505">
        <v>108.0</v>
      </c>
      <c r="D434" s="2505"/>
      <c r="E434" s="2505">
        <v>140197.0</v>
      </c>
      <c r="F434" s="2505">
        <v>140208.0</v>
      </c>
      <c r="G434" s="2505">
        <v>311655.0</v>
      </c>
      <c r="H434" s="2505">
        <v>307822.0</v>
      </c>
      <c r="I434" s="2505">
        <v>91.0</v>
      </c>
      <c r="J434" s="2505">
        <v>108.0</v>
      </c>
      <c r="K434" s="2505">
        <v>267.000360491528</v>
      </c>
      <c r="L434" s="2505">
        <v>2.44300842430483</v>
      </c>
      <c r="O434" s="2511">
        <v>45411.838528472224</v>
      </c>
    </row>
    <row r="435">
      <c r="A435" s="2505" t="s">
        <v>570</v>
      </c>
      <c r="B435" s="2505" t="s">
        <v>2000</v>
      </c>
      <c r="C435" s="2505">
        <v>114.0</v>
      </c>
      <c r="D435" s="2505"/>
      <c r="E435" s="2505">
        <v>42725.0</v>
      </c>
      <c r="F435" s="2505">
        <v>42738.0</v>
      </c>
      <c r="G435" s="2505">
        <v>190427.0</v>
      </c>
      <c r="H435" s="2505">
        <v>262096.0</v>
      </c>
      <c r="I435" s="2505">
        <v>122.0</v>
      </c>
      <c r="J435" s="2505">
        <v>114.0</v>
      </c>
      <c r="K435" s="2505">
        <v>244.50209918224</v>
      </c>
      <c r="L435" s="2505">
        <v>3.65322531755916</v>
      </c>
      <c r="O435" s="2511">
        <v>45411.838528472224</v>
      </c>
    </row>
    <row r="436">
      <c r="A436" s="2505">
        <v>1.27646057E8</v>
      </c>
      <c r="B436" s="2505" t="s">
        <v>2001</v>
      </c>
      <c r="C436" s="2505">
        <v>47.0</v>
      </c>
      <c r="D436" s="2505" t="s">
        <v>1540</v>
      </c>
      <c r="E436" s="2505">
        <v>260736.0</v>
      </c>
      <c r="F436" s="2505">
        <v>260793.0</v>
      </c>
      <c r="G436" s="2505">
        <v>2542118.0</v>
      </c>
      <c r="H436" s="2505">
        <v>2503331.0</v>
      </c>
      <c r="I436" s="2505">
        <v>532.0</v>
      </c>
      <c r="J436" s="2505">
        <v>47.0</v>
      </c>
      <c r="K436" s="2505">
        <v>498.845710514402</v>
      </c>
      <c r="L436" s="2505">
        <v>1.83267198237025</v>
      </c>
      <c r="O436" s="2511">
        <v>45411.838528472224</v>
      </c>
    </row>
    <row r="437">
      <c r="A437" s="2505" t="s">
        <v>245</v>
      </c>
      <c r="B437" s="2505" t="s">
        <v>2002</v>
      </c>
      <c r="C437" s="2505">
        <v>72.0</v>
      </c>
      <c r="D437" s="2505" t="s">
        <v>1556</v>
      </c>
      <c r="E437" s="2505">
        <v>14929.0</v>
      </c>
      <c r="F437" s="2505">
        <v>14925.0</v>
      </c>
      <c r="G437" s="2505">
        <v>111737.0</v>
      </c>
      <c r="H437" s="2505">
        <v>100240.0</v>
      </c>
      <c r="I437" s="2505">
        <v>22.0</v>
      </c>
      <c r="J437" s="2505">
        <v>72.0</v>
      </c>
      <c r="K437" s="2505">
        <v>425.474663290311</v>
      </c>
      <c r="L437" s="2505">
        <v>34.0207284175399</v>
      </c>
      <c r="O437" s="2511">
        <v>45411.838528472224</v>
      </c>
    </row>
    <row r="438">
      <c r="A438" s="2505" t="s">
        <v>1625</v>
      </c>
      <c r="B438" s="2505" t="s">
        <v>2003</v>
      </c>
      <c r="C438" s="2505">
        <v>100.0</v>
      </c>
      <c r="E438" s="2505">
        <v>7645.0</v>
      </c>
      <c r="F438" s="2505">
        <v>7645.0</v>
      </c>
      <c r="G438" s="2505">
        <v>92172.0</v>
      </c>
      <c r="H438" s="2505">
        <v>95215.0</v>
      </c>
      <c r="I438" s="2505">
        <v>190.0</v>
      </c>
      <c r="J438" s="2505">
        <v>100.0</v>
      </c>
      <c r="K438" s="2505">
        <v>304.08802017288</v>
      </c>
      <c r="L438" s="2505">
        <v>6.34553027434511</v>
      </c>
      <c r="O438" s="2511">
        <v>45411.838528472224</v>
      </c>
    </row>
    <row r="439">
      <c r="A439" s="2505" t="s">
        <v>677</v>
      </c>
      <c r="B439" s="2505" t="s">
        <v>2004</v>
      </c>
      <c r="C439" s="2505">
        <v>65.0</v>
      </c>
      <c r="D439" s="2505" t="s">
        <v>1548</v>
      </c>
      <c r="E439" s="2505">
        <v>35648.0</v>
      </c>
      <c r="F439" s="2505">
        <v>35664.0</v>
      </c>
      <c r="G439" s="2505">
        <v>211403.0</v>
      </c>
      <c r="H439" s="2505">
        <v>231611.0</v>
      </c>
      <c r="I439" s="2505">
        <v>23.0</v>
      </c>
      <c r="J439" s="2505">
        <v>65.0</v>
      </c>
      <c r="K439" s="2505">
        <v>441.502429112195</v>
      </c>
      <c r="L439" s="2505">
        <v>25.7853189210814</v>
      </c>
      <c r="O439" s="2511">
        <v>45411.838528472224</v>
      </c>
    </row>
    <row r="440">
      <c r="A440" s="2505">
        <v>7.9714172E7</v>
      </c>
      <c r="B440" s="2505" t="s">
        <v>2005</v>
      </c>
      <c r="C440" s="2505">
        <v>34.0</v>
      </c>
      <c r="D440" s="2505" t="s">
        <v>1544</v>
      </c>
      <c r="E440" s="2505">
        <v>577470.0</v>
      </c>
      <c r="F440" s="2505">
        <v>577454.0</v>
      </c>
      <c r="G440" s="2505">
        <v>1473702.0</v>
      </c>
      <c r="H440" s="2505">
        <v>1411749.0</v>
      </c>
      <c r="I440" s="2505">
        <v>19.0</v>
      </c>
      <c r="J440" s="2505">
        <v>34.0</v>
      </c>
      <c r="K440" s="2505">
        <v>559.979673794118</v>
      </c>
      <c r="L440" s="2505">
        <v>13.4320542866806</v>
      </c>
      <c r="O440" s="2511">
        <v>45411.838528472224</v>
      </c>
    </row>
    <row r="441">
      <c r="A441" s="2505" t="s">
        <v>574</v>
      </c>
      <c r="B441" s="2505" t="s">
        <v>2006</v>
      </c>
      <c r="C441" s="2505">
        <v>101.0</v>
      </c>
      <c r="D441" s="2505" t="s">
        <v>1556</v>
      </c>
      <c r="E441" s="2505">
        <v>14241.0</v>
      </c>
      <c r="F441" s="2505">
        <v>14244.0</v>
      </c>
      <c r="G441" s="2505">
        <v>111602.0</v>
      </c>
      <c r="H441" s="2505">
        <v>112136.0</v>
      </c>
      <c r="I441" s="2505">
        <v>105.0</v>
      </c>
      <c r="J441" s="2505">
        <v>101.0</v>
      </c>
      <c r="K441" s="2505">
        <v>302.462403932999</v>
      </c>
      <c r="L441" s="2505">
        <v>7.46349406977171</v>
      </c>
      <c r="O441" s="2511">
        <v>45411.838528472224</v>
      </c>
    </row>
    <row r="442">
      <c r="A442" s="2505">
        <v>7.3713255E8</v>
      </c>
      <c r="B442" s="2505" t="s">
        <v>2007</v>
      </c>
      <c r="C442" s="2505">
        <v>54.0</v>
      </c>
      <c r="D442" s="2505" t="s">
        <v>1544</v>
      </c>
      <c r="E442" s="2505">
        <v>110988.0</v>
      </c>
      <c r="F442" s="2505">
        <v>110955.0</v>
      </c>
      <c r="G442" s="2505">
        <v>814719.0</v>
      </c>
      <c r="H442" s="2505">
        <v>648188.0</v>
      </c>
      <c r="I442" s="2505">
        <v>108.0</v>
      </c>
      <c r="J442" s="2505">
        <v>54.0</v>
      </c>
      <c r="K442" s="2505">
        <v>489.062438872203</v>
      </c>
      <c r="L442" s="2505">
        <v>6.79734586812438</v>
      </c>
      <c r="O442" s="2511">
        <v>45411.838528472224</v>
      </c>
    </row>
    <row r="443">
      <c r="A443" s="2505" t="s">
        <v>1637</v>
      </c>
      <c r="B443" s="2505" t="s">
        <v>2008</v>
      </c>
      <c r="C443" s="2505">
        <v>81.0</v>
      </c>
      <c r="D443" s="2505"/>
      <c r="E443" s="2505">
        <v>16215.0</v>
      </c>
      <c r="F443" s="2505">
        <v>16206.0</v>
      </c>
      <c r="G443" s="2505">
        <v>231013.0</v>
      </c>
      <c r="H443" s="2505">
        <v>215932.0</v>
      </c>
      <c r="I443" s="2505">
        <v>166.0</v>
      </c>
      <c r="J443" s="2505">
        <v>81.0</v>
      </c>
      <c r="K443" s="2505">
        <v>398.377530987536</v>
      </c>
      <c r="L443" s="2505">
        <v>8.58298124036791</v>
      </c>
      <c r="O443" s="2511">
        <v>45411.838528472224</v>
      </c>
    </row>
    <row r="444">
      <c r="A444" s="2505" t="s">
        <v>1634</v>
      </c>
      <c r="B444" s="2505" t="s">
        <v>2009</v>
      </c>
      <c r="C444" s="2505">
        <v>67.0</v>
      </c>
      <c r="D444" s="2505" t="s">
        <v>1540</v>
      </c>
      <c r="E444" s="2505">
        <v>28647.0</v>
      </c>
      <c r="F444" s="2505">
        <v>28666.0</v>
      </c>
      <c r="G444" s="2505">
        <v>360732.0</v>
      </c>
      <c r="H444" s="2505">
        <v>374961.0</v>
      </c>
      <c r="I444" s="2505">
        <v>159.0</v>
      </c>
      <c r="J444" s="2505">
        <v>67.0</v>
      </c>
      <c r="K444" s="2505">
        <v>439.71794258871</v>
      </c>
      <c r="L444" s="2505">
        <v>7.91969391901815</v>
      </c>
      <c r="O444" s="2511">
        <v>45411.838528472224</v>
      </c>
    </row>
    <row r="445">
      <c r="A445" s="2505" t="s">
        <v>262</v>
      </c>
      <c r="B445" s="2505" t="s">
        <v>2010</v>
      </c>
      <c r="C445" s="2505">
        <v>21.0</v>
      </c>
      <c r="D445" s="2505"/>
      <c r="E445" s="2505">
        <v>285630.0</v>
      </c>
      <c r="F445" s="2505">
        <v>285541.0</v>
      </c>
      <c r="G445" s="2505">
        <v>6494291.0</v>
      </c>
      <c r="H445" s="2505">
        <v>6018452.0</v>
      </c>
      <c r="I445" s="2505">
        <v>473.0</v>
      </c>
      <c r="J445" s="2505">
        <v>21.0</v>
      </c>
      <c r="K445" s="2505">
        <v>651.769412023807</v>
      </c>
      <c r="L445" s="2505">
        <v>4.80691878099811</v>
      </c>
      <c r="O445" s="2511">
        <v>45411.838528472224</v>
      </c>
    </row>
    <row r="446">
      <c r="A446" s="2505" t="s">
        <v>734</v>
      </c>
      <c r="B446" s="2505" t="s">
        <v>2011</v>
      </c>
      <c r="C446" s="2505">
        <v>125.0</v>
      </c>
      <c r="D446" s="2505" t="s">
        <v>1556</v>
      </c>
      <c r="E446" s="2505">
        <v>16949.0</v>
      </c>
      <c r="F446" s="2505">
        <v>16931.0</v>
      </c>
      <c r="G446" s="2505">
        <v>27426.0</v>
      </c>
      <c r="H446" s="2505">
        <v>32841.0</v>
      </c>
      <c r="I446" s="2505">
        <v>29.0</v>
      </c>
      <c r="J446" s="2505">
        <v>125.0</v>
      </c>
      <c r="K446" s="2505">
        <v>174.722630423119</v>
      </c>
      <c r="L446" s="2505">
        <v>5.57982263219679</v>
      </c>
      <c r="O446" s="2511">
        <v>45411.838528472224</v>
      </c>
    </row>
    <row r="447">
      <c r="A447" s="2505">
        <v>7184612.0</v>
      </c>
      <c r="B447" s="2505" t="s">
        <v>2012</v>
      </c>
      <c r="C447" s="2505">
        <v>44.0</v>
      </c>
      <c r="D447" s="2505" t="s">
        <v>1540</v>
      </c>
      <c r="E447" s="2505">
        <v>146141.0</v>
      </c>
      <c r="F447" s="2505">
        <v>146061.0</v>
      </c>
      <c r="G447" s="2505">
        <v>1147227.0</v>
      </c>
      <c r="H447" s="2505">
        <v>1013617.0</v>
      </c>
      <c r="I447" s="2505">
        <v>130.0</v>
      </c>
      <c r="J447" s="2505">
        <v>44.0</v>
      </c>
      <c r="K447" s="2505">
        <v>514.414137981091</v>
      </c>
      <c r="L447" s="2505">
        <v>6.03869156340108</v>
      </c>
      <c r="O447" s="2511">
        <v>45411.838528472224</v>
      </c>
    </row>
    <row r="448">
      <c r="A448" s="2505" t="s">
        <v>142</v>
      </c>
      <c r="B448" s="2505" t="s">
        <v>2013</v>
      </c>
      <c r="C448" s="2505">
        <v>11.0</v>
      </c>
      <c r="D448" s="2505" t="s">
        <v>1540</v>
      </c>
      <c r="E448" s="2505">
        <v>113371.0</v>
      </c>
      <c r="F448" s="2505">
        <v>113220.0</v>
      </c>
      <c r="G448" s="2505">
        <v>5735599.0</v>
      </c>
      <c r="H448" s="2505">
        <v>6108834.0</v>
      </c>
      <c r="I448" s="2505">
        <v>577.0</v>
      </c>
      <c r="J448" s="2505">
        <v>11.0</v>
      </c>
      <c r="K448" s="2505">
        <v>718.209419350652</v>
      </c>
      <c r="L448" s="2505">
        <v>8.76847311727024</v>
      </c>
      <c r="O448" s="2511">
        <v>45411.838528472224</v>
      </c>
    </row>
    <row r="449">
      <c r="A449" s="2505" t="s">
        <v>479</v>
      </c>
      <c r="B449" s="2505" t="s">
        <v>2014</v>
      </c>
      <c r="C449" s="2505">
        <v>64.0</v>
      </c>
      <c r="D449" s="2505" t="s">
        <v>1548</v>
      </c>
      <c r="E449" s="2505">
        <v>142309.0</v>
      </c>
      <c r="F449" s="2505">
        <v>142294.0</v>
      </c>
      <c r="G449" s="2505">
        <v>429250.0</v>
      </c>
      <c r="H449" s="2505">
        <v>386366.0</v>
      </c>
      <c r="I449" s="2505">
        <v>21.0</v>
      </c>
      <c r="J449" s="2505">
        <v>64.0</v>
      </c>
      <c r="K449" s="2505">
        <v>452.381703538325</v>
      </c>
      <c r="L449" s="2505">
        <v>14.3634458751563</v>
      </c>
      <c r="O449" s="2511">
        <v>45411.838528472224</v>
      </c>
    </row>
    <row r="450">
      <c r="A450" s="2505" t="s">
        <v>625</v>
      </c>
      <c r="B450" s="2505" t="s">
        <v>2015</v>
      </c>
      <c r="C450" s="2505">
        <v>127.0</v>
      </c>
      <c r="D450" s="2505" t="s">
        <v>1540</v>
      </c>
      <c r="E450" s="2505">
        <v>305856.0</v>
      </c>
      <c r="F450" s="2505">
        <v>305848.0</v>
      </c>
      <c r="G450" s="2505">
        <v>127757.0</v>
      </c>
      <c r="H450" s="2505">
        <v>138001.0</v>
      </c>
      <c r="I450" s="2505">
        <v>34.0</v>
      </c>
      <c r="J450" s="2505">
        <v>127.0</v>
      </c>
      <c r="K450" s="2505">
        <v>144.126802855793</v>
      </c>
      <c r="L450" s="2505">
        <v>1.22855861956619</v>
      </c>
      <c r="O450" s="2511">
        <v>45411.838528472224</v>
      </c>
    </row>
    <row r="451">
      <c r="A451" s="2505" t="s">
        <v>645</v>
      </c>
      <c r="B451" s="2505" t="s">
        <v>2016</v>
      </c>
      <c r="C451" s="2505">
        <v>92.0</v>
      </c>
      <c r="D451" s="2505" t="s">
        <v>1556</v>
      </c>
      <c r="E451" s="2505">
        <v>19200.0</v>
      </c>
      <c r="F451" s="2505">
        <v>19214.0</v>
      </c>
      <c r="G451" s="2505">
        <v>53591.0</v>
      </c>
      <c r="H451" s="2505">
        <v>72058.0</v>
      </c>
      <c r="I451" s="2505">
        <v>11.0</v>
      </c>
      <c r="J451" s="2505">
        <v>92.0</v>
      </c>
      <c r="K451" s="2505">
        <v>339.102995856383</v>
      </c>
      <c r="L451" s="2505">
        <v>25.3745265151515</v>
      </c>
      <c r="O451" s="2511">
        <v>45411.838528472224</v>
      </c>
    </row>
    <row r="452">
      <c r="A452" s="2505">
        <v>6.24791024E8</v>
      </c>
      <c r="B452" s="2505" t="s">
        <v>2017</v>
      </c>
      <c r="C452" s="2505">
        <v>91.0</v>
      </c>
      <c r="D452" s="2505" t="s">
        <v>1548</v>
      </c>
      <c r="E452" s="2505">
        <v>41224.0</v>
      </c>
      <c r="F452" s="2505">
        <v>41205.0</v>
      </c>
      <c r="G452" s="2505">
        <v>361950.0</v>
      </c>
      <c r="H452" s="2505">
        <v>335952.0</v>
      </c>
      <c r="I452" s="2505">
        <v>259.0</v>
      </c>
      <c r="J452" s="2505">
        <v>91.0</v>
      </c>
      <c r="K452" s="2505">
        <v>345.510611433687</v>
      </c>
      <c r="L452" s="2505">
        <v>3.39007434560887</v>
      </c>
      <c r="O452" s="2511">
        <v>45411.838528472224</v>
      </c>
    </row>
    <row r="453">
      <c r="A453" s="2505" t="s">
        <v>464</v>
      </c>
      <c r="B453" s="2505" t="s">
        <v>2018</v>
      </c>
      <c r="C453" s="2505">
        <v>71.0</v>
      </c>
      <c r="D453" s="2505" t="s">
        <v>1544</v>
      </c>
      <c r="E453" s="2505">
        <v>32884.0</v>
      </c>
      <c r="F453" s="2505">
        <v>32847.0</v>
      </c>
      <c r="G453" s="2505">
        <v>225605.0</v>
      </c>
      <c r="H453" s="2505">
        <v>260856.0</v>
      </c>
      <c r="I453" s="2505">
        <v>39.0</v>
      </c>
      <c r="J453" s="2505">
        <v>71.0</v>
      </c>
      <c r="K453" s="2505">
        <v>433.71880545847</v>
      </c>
      <c r="L453" s="2505">
        <v>17.5956429910682</v>
      </c>
      <c r="O453" s="2511">
        <v>45411.838528472224</v>
      </c>
    </row>
    <row r="454">
      <c r="A454" s="2505">
        <v>6.1853962E8</v>
      </c>
      <c r="B454" s="2505" t="s">
        <v>2019</v>
      </c>
      <c r="C454" s="2505">
        <v>58.0</v>
      </c>
      <c r="D454" s="2505"/>
      <c r="E454" s="2505">
        <v>300467.0</v>
      </c>
      <c r="F454" s="2505">
        <v>300431.0</v>
      </c>
      <c r="G454" s="2505">
        <v>1374836.0</v>
      </c>
      <c r="H454" s="2505">
        <v>1292932.0</v>
      </c>
      <c r="I454" s="2505">
        <v>97.0</v>
      </c>
      <c r="J454" s="2505">
        <v>58.0</v>
      </c>
      <c r="K454" s="2505">
        <v>468.353795346058</v>
      </c>
      <c r="L454" s="2505">
        <v>4.71732056071373</v>
      </c>
      <c r="O454" s="2511">
        <v>45411.838528472224</v>
      </c>
    </row>
    <row r="455">
      <c r="A455" s="2505" t="s">
        <v>610</v>
      </c>
      <c r="B455" s="2505" t="s">
        <v>2020</v>
      </c>
      <c r="C455" s="2505">
        <v>95.0</v>
      </c>
      <c r="D455" s="2505" t="s">
        <v>1556</v>
      </c>
      <c r="E455" s="2505">
        <v>8937.0</v>
      </c>
      <c r="F455" s="2505">
        <v>8930.0</v>
      </c>
      <c r="G455" s="2505">
        <v>93752.0</v>
      </c>
      <c r="H455" s="2505">
        <v>151006.0</v>
      </c>
      <c r="I455" s="2505">
        <v>108.0</v>
      </c>
      <c r="J455" s="2505">
        <v>95.0</v>
      </c>
      <c r="K455" s="2505">
        <v>332.064856215147</v>
      </c>
      <c r="L455" s="2505">
        <v>9.71217357433513</v>
      </c>
      <c r="O455" s="2511">
        <v>45411.838528472224</v>
      </c>
    </row>
    <row r="456">
      <c r="A456" s="2505">
        <v>5.7584739E7</v>
      </c>
      <c r="B456" s="2505" t="s">
        <v>2021</v>
      </c>
      <c r="C456" s="2505">
        <v>51.0</v>
      </c>
      <c r="D456" s="2505" t="s">
        <v>1538</v>
      </c>
      <c r="E456" s="2505">
        <v>12600.0</v>
      </c>
      <c r="F456" s="2505">
        <v>12570.0</v>
      </c>
      <c r="G456" s="2505">
        <v>273300.0</v>
      </c>
      <c r="H456" s="2505">
        <v>252077.0</v>
      </c>
      <c r="I456" s="2505">
        <v>131.0</v>
      </c>
      <c r="J456" s="2505">
        <v>51.0</v>
      </c>
      <c r="K456" s="2505">
        <v>491.402545306918</v>
      </c>
      <c r="L456" s="2505">
        <v>16.5589296133402</v>
      </c>
      <c r="O456" s="2511">
        <v>45411.838528472224</v>
      </c>
    </row>
    <row r="457">
      <c r="A457" s="2505">
        <v>4.705209135E9</v>
      </c>
      <c r="B457" s="2505" t="s">
        <v>2022</v>
      </c>
      <c r="C457" s="2505">
        <v>19.0</v>
      </c>
      <c r="D457" s="2505"/>
      <c r="E457" s="2505">
        <v>39231.0</v>
      </c>
      <c r="F457" s="2505">
        <v>39183.0</v>
      </c>
      <c r="G457" s="2505">
        <v>1404521.0</v>
      </c>
      <c r="H457" s="2505">
        <v>1290876.0</v>
      </c>
      <c r="I457" s="2505">
        <v>214.0</v>
      </c>
      <c r="J457" s="2505">
        <v>19.0</v>
      </c>
      <c r="K457" s="2505">
        <v>669.988532049272</v>
      </c>
      <c r="L457" s="2505">
        <v>16.7295818179262</v>
      </c>
      <c r="O457" s="2511">
        <v>45411.838528472224</v>
      </c>
    </row>
    <row r="458">
      <c r="A458" s="2505" t="s">
        <v>1663</v>
      </c>
      <c r="B458" s="2505" t="s">
        <v>2023</v>
      </c>
      <c r="C458" s="2505">
        <v>33.0</v>
      </c>
      <c r="E458" s="2505">
        <v>14360.0</v>
      </c>
      <c r="F458" s="2505">
        <v>14345.0</v>
      </c>
      <c r="G458" s="2505">
        <v>776526.0</v>
      </c>
      <c r="H458" s="2505">
        <v>887059.0</v>
      </c>
      <c r="I458" s="2505">
        <v>534.0</v>
      </c>
      <c r="J458" s="2505">
        <v>33.0</v>
      </c>
      <c r="K458" s="2505">
        <v>568.561010972127</v>
      </c>
      <c r="L458" s="2505">
        <v>10.1272271002565</v>
      </c>
      <c r="O458" s="2511">
        <v>45411.838528472224</v>
      </c>
    </row>
    <row r="459">
      <c r="A459" s="2505">
        <v>4.67535591E8</v>
      </c>
      <c r="B459" s="2505" t="s">
        <v>2024</v>
      </c>
      <c r="C459" s="2505">
        <v>119.0</v>
      </c>
      <c r="D459" s="2505" t="s">
        <v>1544</v>
      </c>
      <c r="E459" s="2505">
        <v>146740.0</v>
      </c>
      <c r="F459" s="2505">
        <v>146738.0</v>
      </c>
      <c r="G459" s="2505">
        <v>223547.0</v>
      </c>
      <c r="H459" s="2505">
        <v>233039.0</v>
      </c>
      <c r="I459" s="2505">
        <v>67.0</v>
      </c>
      <c r="J459" s="2505">
        <v>119.0</v>
      </c>
      <c r="K459" s="2505">
        <v>208.033393415017</v>
      </c>
      <c r="L459" s="2505">
        <v>2.27395070338292</v>
      </c>
      <c r="O459" s="2511">
        <v>45411.838528472224</v>
      </c>
    </row>
    <row r="460">
      <c r="A460" s="2505">
        <v>4.08488225E8</v>
      </c>
      <c r="B460" s="2505" t="s">
        <v>2025</v>
      </c>
      <c r="C460" s="2505">
        <v>98.0</v>
      </c>
      <c r="D460" s="2505" t="s">
        <v>1606</v>
      </c>
      <c r="E460" s="2505">
        <v>8826.0</v>
      </c>
      <c r="F460" s="2505">
        <v>8833.0</v>
      </c>
      <c r="G460" s="2505">
        <v>42426.0</v>
      </c>
      <c r="H460" s="2505">
        <v>60396.0</v>
      </c>
      <c r="I460" s="2505">
        <v>29.0</v>
      </c>
      <c r="J460" s="2505">
        <v>98.0</v>
      </c>
      <c r="K460" s="2505">
        <v>314.041071664418</v>
      </c>
      <c r="L460" s="2505">
        <v>16.5793916278488</v>
      </c>
      <c r="O460" s="2511">
        <v>45411.838528472224</v>
      </c>
    </row>
    <row r="461">
      <c r="A461" s="2505" t="s">
        <v>633</v>
      </c>
      <c r="B461" s="2505" t="s">
        <v>2026</v>
      </c>
      <c r="C461" s="2505">
        <v>66.0</v>
      </c>
      <c r="D461" s="2505"/>
      <c r="E461" s="2505">
        <v>24038.0</v>
      </c>
      <c r="F461" s="2505">
        <v>24047.0</v>
      </c>
      <c r="G461" s="2505">
        <v>235722.0</v>
      </c>
      <c r="H461" s="2505">
        <v>395920.0</v>
      </c>
      <c r="I461" s="2505">
        <v>65.0</v>
      </c>
      <c r="J461" s="2505">
        <v>66.0</v>
      </c>
      <c r="K461" s="2505">
        <v>440.853545047336</v>
      </c>
      <c r="L461" s="2505">
        <v>15.086497660755</v>
      </c>
      <c r="O461" s="2511">
        <v>45411.838528472224</v>
      </c>
    </row>
    <row r="462">
      <c r="A462" s="2505">
        <v>9.73261472E8</v>
      </c>
      <c r="B462" s="2505" t="s">
        <v>2027</v>
      </c>
      <c r="C462" s="2505">
        <v>2.0</v>
      </c>
      <c r="D462" s="2505" t="s">
        <v>1548</v>
      </c>
      <c r="E462" s="2505">
        <v>381210.0</v>
      </c>
      <c r="F462" s="2505">
        <v>380867.0</v>
      </c>
      <c r="G462" s="2505">
        <v>3.0594765E7</v>
      </c>
      <c r="H462" s="2505">
        <v>3.4322478E7</v>
      </c>
      <c r="I462" s="2505">
        <v>433.0</v>
      </c>
      <c r="J462" s="2505">
        <v>2.0</v>
      </c>
      <c r="K462" s="2505">
        <v>909.599981505073</v>
      </c>
      <c r="L462" s="2505">
        <v>18.5371426481618</v>
      </c>
      <c r="O462" s="2511">
        <v>45411.838528472224</v>
      </c>
    </row>
    <row r="463">
      <c r="A463" s="2505">
        <v>3.63495286E8</v>
      </c>
      <c r="B463" s="2505" t="s">
        <v>2028</v>
      </c>
      <c r="C463" s="2505">
        <v>117.0</v>
      </c>
      <c r="D463" s="2505"/>
      <c r="E463" s="2505">
        <v>29871.0</v>
      </c>
      <c r="F463" s="2505">
        <v>29821.0</v>
      </c>
      <c r="G463" s="2505">
        <v>170571.0</v>
      </c>
      <c r="H463" s="2505">
        <v>209069.0</v>
      </c>
      <c r="I463" s="2505">
        <v>289.0</v>
      </c>
      <c r="J463" s="2505">
        <v>117.0</v>
      </c>
      <c r="K463" s="2505">
        <v>217.578708051147</v>
      </c>
      <c r="L463" s="2505">
        <v>1.97599877017764</v>
      </c>
      <c r="O463" s="2511">
        <v>45411.838528472224</v>
      </c>
    </row>
    <row r="464">
      <c r="A464" s="2505" t="s">
        <v>1674</v>
      </c>
      <c r="B464" s="2505" t="s">
        <v>2029</v>
      </c>
      <c r="C464" s="2505">
        <v>124.0</v>
      </c>
      <c r="D464" s="2505" t="s">
        <v>1548</v>
      </c>
      <c r="E464" s="2505">
        <v>36315.0</v>
      </c>
      <c r="F464" s="2505">
        <v>36341.0</v>
      </c>
      <c r="G464" s="2505">
        <v>62066.0</v>
      </c>
      <c r="H464" s="2505">
        <v>72603.0</v>
      </c>
      <c r="I464" s="2505">
        <v>40.0</v>
      </c>
      <c r="J464" s="2505">
        <v>124.0</v>
      </c>
      <c r="K464" s="2505">
        <v>175.399040118111</v>
      </c>
      <c r="L464" s="2505">
        <v>4.27275230620955</v>
      </c>
      <c r="O464" s="2511">
        <v>45411.838528472224</v>
      </c>
    </row>
    <row r="465">
      <c r="A465" s="2505">
        <v>3.369243892E9</v>
      </c>
      <c r="B465" s="2505" t="s">
        <v>2030</v>
      </c>
      <c r="C465" s="2505">
        <v>88.0</v>
      </c>
      <c r="D465" s="2505"/>
      <c r="E465" s="2505">
        <v>358871.0</v>
      </c>
      <c r="F465" s="2505">
        <v>358906.0</v>
      </c>
      <c r="G465" s="2505">
        <v>1161108.0</v>
      </c>
      <c r="H465" s="2505">
        <v>1580173.0</v>
      </c>
      <c r="I465" s="2505">
        <v>356.0</v>
      </c>
      <c r="J465" s="2505">
        <v>88.0</v>
      </c>
      <c r="K465" s="2505">
        <v>372.355200311754</v>
      </c>
      <c r="L465" s="2505">
        <v>0.908873869903636</v>
      </c>
      <c r="O465" s="2511">
        <v>45411.838528472224</v>
      </c>
    </row>
    <row r="466">
      <c r="A466" s="2505">
        <v>3.159122144E9</v>
      </c>
      <c r="B466" s="2505" t="s">
        <v>2031</v>
      </c>
      <c r="C466" s="2505">
        <v>85.0</v>
      </c>
      <c r="D466" s="2505" t="s">
        <v>1548</v>
      </c>
      <c r="E466" s="2505">
        <v>53475.0</v>
      </c>
      <c r="F466" s="2505">
        <v>53463.0</v>
      </c>
      <c r="G466" s="2505">
        <v>442463.0</v>
      </c>
      <c r="H466" s="2505">
        <v>447068.0</v>
      </c>
      <c r="I466" s="2505">
        <v>194.0</v>
      </c>
      <c r="J466" s="2505">
        <v>85.0</v>
      </c>
      <c r="K466" s="2505">
        <v>380.411218790644</v>
      </c>
      <c r="L466" s="2505">
        <v>4.26513279986921</v>
      </c>
      <c r="O466" s="2511">
        <v>45411.838528472224</v>
      </c>
    </row>
    <row r="467">
      <c r="A467" s="2505" t="s">
        <v>697</v>
      </c>
      <c r="B467" s="2505" t="s">
        <v>2032</v>
      </c>
      <c r="C467" s="2505">
        <v>86.0</v>
      </c>
      <c r="E467" s="2505">
        <v>83049.0</v>
      </c>
      <c r="F467" s="2505">
        <v>83051.0</v>
      </c>
      <c r="G467" s="2505">
        <v>285592.0</v>
      </c>
      <c r="H467" s="2505">
        <v>311603.0</v>
      </c>
      <c r="I467" s="2505">
        <v>36.0</v>
      </c>
      <c r="J467" s="2505">
        <v>86.0</v>
      </c>
      <c r="K467" s="2505">
        <v>377.648893604375</v>
      </c>
      <c r="L467" s="2505">
        <v>9.55301604122094</v>
      </c>
      <c r="O467" s="2511">
        <v>45411.838528472224</v>
      </c>
    </row>
    <row r="468">
      <c r="A468" s="2505">
        <v>3.063147623E9</v>
      </c>
      <c r="B468" s="2505" t="s">
        <v>2033</v>
      </c>
      <c r="C468" s="2505">
        <v>96.0</v>
      </c>
      <c r="E468" s="2505">
        <v>17797.0</v>
      </c>
      <c r="F468" s="2505">
        <v>17787.0</v>
      </c>
      <c r="G468" s="2505">
        <v>218059.0</v>
      </c>
      <c r="H468" s="2505">
        <v>223418.0</v>
      </c>
      <c r="I468" s="2505">
        <v>264.0</v>
      </c>
      <c r="J468" s="2505">
        <v>96.0</v>
      </c>
      <c r="K468" s="2505">
        <v>320.221648453544</v>
      </c>
      <c r="L468" s="2505">
        <v>4.64138604521274</v>
      </c>
      <c r="O468" s="2511">
        <v>45411.838528472224</v>
      </c>
    </row>
    <row r="469">
      <c r="A469" s="2505">
        <v>2.79828819E8</v>
      </c>
      <c r="B469" s="2505" t="s">
        <v>2034</v>
      </c>
      <c r="C469" s="2505">
        <v>13.0</v>
      </c>
      <c r="D469" s="2505" t="s">
        <v>1548</v>
      </c>
      <c r="E469" s="2505">
        <v>33992.0</v>
      </c>
      <c r="F469" s="2505">
        <v>33927.0</v>
      </c>
      <c r="G469" s="2505">
        <v>1885358.0</v>
      </c>
      <c r="H469" s="2505">
        <v>1953829.0</v>
      </c>
      <c r="I469" s="2505">
        <v>335.0</v>
      </c>
      <c r="J469" s="2505">
        <v>13.0</v>
      </c>
      <c r="K469" s="2505">
        <v>703.316654017696</v>
      </c>
      <c r="L469" s="2505">
        <v>16.5576179122042</v>
      </c>
      <c r="O469" s="2511">
        <v>45411.838528472224</v>
      </c>
    </row>
    <row r="470">
      <c r="A470" s="2505" t="s">
        <v>689</v>
      </c>
      <c r="B470" s="2505" t="s">
        <v>2035</v>
      </c>
      <c r="C470" s="2505">
        <v>107.0</v>
      </c>
      <c r="D470" s="2505" t="s">
        <v>1556</v>
      </c>
      <c r="E470" s="2505">
        <v>17378.0</v>
      </c>
      <c r="F470" s="2505">
        <v>17346.0</v>
      </c>
      <c r="G470" s="2505">
        <v>49236.0</v>
      </c>
      <c r="H470" s="2505">
        <v>53225.0</v>
      </c>
      <c r="I470" s="2505">
        <v>24.0</v>
      </c>
      <c r="J470" s="2505">
        <v>107.0</v>
      </c>
      <c r="K470" s="2505">
        <v>267.07618059265</v>
      </c>
      <c r="L470" s="2505">
        <v>11.8133133709547</v>
      </c>
      <c r="O470" s="2511">
        <v>45411.838528472224</v>
      </c>
    </row>
    <row r="471">
      <c r="A471" s="2505">
        <v>2.631709828E9</v>
      </c>
      <c r="B471" s="2505" t="s">
        <v>2036</v>
      </c>
      <c r="C471" s="2505">
        <v>55.0</v>
      </c>
      <c r="D471" s="2505"/>
      <c r="E471" s="2505">
        <v>189478.0</v>
      </c>
      <c r="F471" s="2505">
        <v>189465.0</v>
      </c>
      <c r="G471" s="2505">
        <v>1784597.0</v>
      </c>
      <c r="H471" s="2505">
        <v>1800406.0</v>
      </c>
      <c r="I471" s="2505">
        <v>409.0</v>
      </c>
      <c r="J471" s="2505">
        <v>55.0</v>
      </c>
      <c r="K471" s="2505">
        <v>482.938391107406</v>
      </c>
      <c r="L471" s="2505">
        <v>2.30280974488371</v>
      </c>
      <c r="O471" s="2511">
        <v>45411.838528472224</v>
      </c>
    </row>
    <row r="472">
      <c r="A472" s="2505" t="s">
        <v>379</v>
      </c>
      <c r="B472" s="2505" t="s">
        <v>2037</v>
      </c>
      <c r="C472" s="2505">
        <v>20.0</v>
      </c>
      <c r="D472" s="2505" t="s">
        <v>1544</v>
      </c>
      <c r="E472" s="2505">
        <v>45500.0</v>
      </c>
      <c r="F472" s="2505">
        <v>45482.0</v>
      </c>
      <c r="G472" s="2505">
        <v>1133613.0</v>
      </c>
      <c r="H472" s="2505">
        <v>1192992.0</v>
      </c>
      <c r="I472" s="2505">
        <v>130.0</v>
      </c>
      <c r="J472" s="2505">
        <v>20.0</v>
      </c>
      <c r="K472" s="2505">
        <v>652.377616272349</v>
      </c>
      <c r="L472" s="2505">
        <v>19.1667399331809</v>
      </c>
      <c r="O472" s="2511">
        <v>45411.838528472224</v>
      </c>
    </row>
    <row r="473">
      <c r="A473" s="2505">
        <v>2.621412174E9</v>
      </c>
      <c r="B473" s="2505" t="s">
        <v>2038</v>
      </c>
      <c r="C473" s="2505">
        <v>121.0</v>
      </c>
      <c r="D473" s="2505"/>
      <c r="E473" s="2505">
        <v>444917.0</v>
      </c>
      <c r="F473" s="2505">
        <v>444909.0</v>
      </c>
      <c r="G473" s="2505">
        <v>228672.0</v>
      </c>
      <c r="H473" s="2505">
        <v>303447.0</v>
      </c>
      <c r="I473" s="2505">
        <v>41.0</v>
      </c>
      <c r="J473" s="2505">
        <v>121.0</v>
      </c>
      <c r="K473" s="2505">
        <v>195.216106194861</v>
      </c>
      <c r="L473" s="2505">
        <v>1.25360263013585</v>
      </c>
      <c r="O473" s="2511">
        <v>45411.838528472224</v>
      </c>
    </row>
    <row r="474">
      <c r="A474" s="2505">
        <v>2.62018615E8</v>
      </c>
      <c r="B474" s="2505" t="s">
        <v>2039</v>
      </c>
      <c r="C474" s="2505">
        <v>12.0</v>
      </c>
      <c r="D474" s="2505" t="s">
        <v>1548</v>
      </c>
      <c r="E474" s="2505">
        <v>134997.0</v>
      </c>
      <c r="F474" s="2505">
        <v>134991.0</v>
      </c>
      <c r="G474" s="2505">
        <v>2975960.0</v>
      </c>
      <c r="H474" s="2505">
        <v>8579832.0</v>
      </c>
      <c r="I474" s="2505">
        <v>133.0</v>
      </c>
      <c r="J474" s="2505">
        <v>12.0</v>
      </c>
      <c r="K474" s="2505">
        <v>711.430476757855</v>
      </c>
      <c r="L474" s="2505">
        <v>16.5751613746763</v>
      </c>
      <c r="O474" s="2511">
        <v>45411.838528472224</v>
      </c>
    </row>
    <row r="475">
      <c r="A475" s="2505" t="s">
        <v>665</v>
      </c>
      <c r="B475" s="2505" t="s">
        <v>2040</v>
      </c>
      <c r="C475" s="2505">
        <v>120.0</v>
      </c>
      <c r="D475" s="2505" t="s">
        <v>1544</v>
      </c>
      <c r="E475" s="2505">
        <v>153008.0</v>
      </c>
      <c r="F475" s="2505">
        <v>153026.0</v>
      </c>
      <c r="G475" s="2505">
        <v>184013.0</v>
      </c>
      <c r="H475" s="2505">
        <v>345099.0</v>
      </c>
      <c r="I475" s="2505">
        <v>46.0</v>
      </c>
      <c r="J475" s="2505">
        <v>120.0</v>
      </c>
      <c r="K475" s="2505">
        <v>199.700390465753</v>
      </c>
      <c r="L475" s="2505">
        <v>2.61471760345095</v>
      </c>
      <c r="O475" s="2511">
        <v>45411.838528472224</v>
      </c>
    </row>
    <row r="476">
      <c r="A476" s="2505">
        <v>2.603525726E9</v>
      </c>
      <c r="B476" s="2505" t="s">
        <v>2041</v>
      </c>
      <c r="C476" s="2505">
        <v>38.0</v>
      </c>
      <c r="D476" s="2505"/>
      <c r="E476" s="2505">
        <v>306767.0</v>
      </c>
      <c r="F476" s="2505">
        <v>306629.0</v>
      </c>
      <c r="G476" s="2505">
        <v>1900805.0</v>
      </c>
      <c r="H476" s="2505">
        <v>1705348.0</v>
      </c>
      <c r="I476" s="2505">
        <v>112.0</v>
      </c>
      <c r="J476" s="2505">
        <v>38.0</v>
      </c>
      <c r="K476" s="2505">
        <v>539.640718426401</v>
      </c>
      <c r="L476" s="2505">
        <v>5.53263653188429</v>
      </c>
      <c r="O476" s="2511">
        <v>45411.838528472224</v>
      </c>
    </row>
    <row r="477">
      <c r="A477" s="2505" t="s">
        <v>149</v>
      </c>
      <c r="B477" s="2505" t="s">
        <v>2042</v>
      </c>
      <c r="C477" s="2505">
        <v>1.0</v>
      </c>
      <c r="D477" s="2505" t="s">
        <v>1548</v>
      </c>
      <c r="E477" s="2505">
        <v>804000.0</v>
      </c>
      <c r="F477" s="2505">
        <v>803750.0</v>
      </c>
      <c r="G477" s="2505">
        <v>5.4505288E7</v>
      </c>
      <c r="H477" s="2505">
        <v>4.7506608E7</v>
      </c>
      <c r="I477" s="2505">
        <v>169.0</v>
      </c>
      <c r="J477" s="2505">
        <v>1.0</v>
      </c>
      <c r="K477" s="2505">
        <v>1000.0</v>
      </c>
      <c r="L477" s="2505">
        <v>40.1145410001156</v>
      </c>
      <c r="O477" s="2511">
        <v>45411.838528472224</v>
      </c>
    </row>
    <row r="478">
      <c r="A478" s="2505">
        <v>2.39518063E8</v>
      </c>
      <c r="B478" s="2505" t="s">
        <v>2043</v>
      </c>
      <c r="C478" s="2505">
        <v>61.0</v>
      </c>
      <c r="D478" s="2505" t="s">
        <v>1540</v>
      </c>
      <c r="E478" s="2505">
        <v>144242.0</v>
      </c>
      <c r="F478" s="2505">
        <v>144262.0</v>
      </c>
      <c r="G478" s="2505">
        <v>778639.0</v>
      </c>
      <c r="H478" s="2505">
        <v>703151.0</v>
      </c>
      <c r="I478" s="2505">
        <v>91.0</v>
      </c>
      <c r="J478" s="2505">
        <v>61.0</v>
      </c>
      <c r="K478" s="2505">
        <v>453.853413085485</v>
      </c>
      <c r="L478" s="2505">
        <v>5.93202571197884</v>
      </c>
      <c r="O478" s="2511">
        <v>45411.838528472224</v>
      </c>
    </row>
    <row r="479">
      <c r="A479" s="2505">
        <v>1.357451976E9</v>
      </c>
      <c r="B479" s="2505" t="s">
        <v>2044</v>
      </c>
      <c r="C479" s="2505">
        <v>53.0</v>
      </c>
      <c r="D479" s="2505" t="s">
        <v>1544</v>
      </c>
      <c r="E479" s="2505">
        <v>165527.0</v>
      </c>
      <c r="F479" s="2505">
        <v>165461.0</v>
      </c>
      <c r="G479" s="2505">
        <v>728177.0</v>
      </c>
      <c r="H479" s="2505">
        <v>809158.0</v>
      </c>
      <c r="I479" s="2505">
        <v>37.0</v>
      </c>
      <c r="J479" s="2505">
        <v>53.0</v>
      </c>
      <c r="K479" s="2505">
        <v>490.7771707696</v>
      </c>
      <c r="L479" s="2505">
        <v>11.8896484295273</v>
      </c>
      <c r="O479" s="2511">
        <v>45411.838528472224</v>
      </c>
    </row>
    <row r="480">
      <c r="A480" s="2505">
        <v>2.361601055E9</v>
      </c>
      <c r="B480" s="2505" t="s">
        <v>2045</v>
      </c>
      <c r="C480" s="2505">
        <v>97.0</v>
      </c>
      <c r="D480" s="2505" t="s">
        <v>1548</v>
      </c>
      <c r="E480" s="2505">
        <v>362747.0</v>
      </c>
      <c r="F480" s="2505">
        <v>362753.0</v>
      </c>
      <c r="G480" s="2505">
        <v>116635.0</v>
      </c>
      <c r="H480" s="2505">
        <v>115359.0</v>
      </c>
      <c r="I480" s="2505">
        <v>2.0</v>
      </c>
      <c r="J480" s="2505">
        <v>97.0</v>
      </c>
      <c r="K480" s="2505">
        <v>315.592254360179</v>
      </c>
      <c r="L480" s="2505">
        <v>16.0767205612758</v>
      </c>
      <c r="O480" s="2511">
        <v>45411.838528472224</v>
      </c>
    </row>
    <row r="481">
      <c r="A481" s="2505">
        <v>2.2758405E7</v>
      </c>
      <c r="B481" s="2505" t="s">
        <v>2046</v>
      </c>
      <c r="C481" s="2505">
        <v>10.0</v>
      </c>
      <c r="D481" s="2505" t="s">
        <v>1548</v>
      </c>
      <c r="E481" s="2505">
        <v>40323.0</v>
      </c>
      <c r="F481" s="2505">
        <v>40286.0</v>
      </c>
      <c r="G481" s="2505">
        <v>1800711.0</v>
      </c>
      <c r="H481" s="2505">
        <v>1688239.0</v>
      </c>
      <c r="I481" s="2505">
        <v>199.0</v>
      </c>
      <c r="J481" s="2505">
        <v>10.0</v>
      </c>
      <c r="K481" s="2505">
        <v>725.155064794308</v>
      </c>
      <c r="L481" s="2505">
        <v>22.4424578248384</v>
      </c>
      <c r="O481" s="2511">
        <v>45411.838528472224</v>
      </c>
    </row>
    <row r="482">
      <c r="A482" s="2505" t="s">
        <v>419</v>
      </c>
      <c r="B482" s="2505" t="s">
        <v>2047</v>
      </c>
      <c r="C482" s="2505">
        <v>25.0</v>
      </c>
      <c r="D482" s="2505" t="s">
        <v>1551</v>
      </c>
      <c r="E482" s="2505">
        <v>113263.0</v>
      </c>
      <c r="F482" s="2505">
        <v>113268.0</v>
      </c>
      <c r="G482" s="2505">
        <v>1082297.0</v>
      </c>
      <c r="H482" s="2505">
        <v>1018752.0</v>
      </c>
      <c r="I482" s="2505">
        <v>52.0</v>
      </c>
      <c r="J482" s="2505">
        <v>25.0</v>
      </c>
      <c r="K482" s="2505">
        <v>609.840801041984</v>
      </c>
      <c r="L482" s="2505">
        <v>18.3758476547511</v>
      </c>
      <c r="O482" s="2511">
        <v>45411.838528472224</v>
      </c>
    </row>
    <row r="483">
      <c r="A483" s="2505" t="s">
        <v>138</v>
      </c>
      <c r="B483" s="2505" t="s">
        <v>2048</v>
      </c>
      <c r="C483" s="2505">
        <v>87.0</v>
      </c>
      <c r="D483" s="2505" t="s">
        <v>1548</v>
      </c>
      <c r="E483" s="2505">
        <v>76952.0</v>
      </c>
      <c r="F483" s="2505">
        <v>76942.0</v>
      </c>
      <c r="G483" s="2505">
        <v>264016.0</v>
      </c>
      <c r="H483" s="2505">
        <v>230130.0</v>
      </c>
      <c r="I483" s="2505">
        <v>33.0</v>
      </c>
      <c r="J483" s="2505">
        <v>87.0</v>
      </c>
      <c r="K483" s="2505">
        <v>376.830756143918</v>
      </c>
      <c r="L483" s="2505">
        <v>10.3964509297565</v>
      </c>
      <c r="O483" s="2511">
        <v>45411.838528472224</v>
      </c>
    </row>
    <row r="484">
      <c r="A484" s="2505">
        <v>2.20224785E9</v>
      </c>
      <c r="B484" s="2505" t="s">
        <v>2049</v>
      </c>
      <c r="C484" s="2505">
        <v>68.0</v>
      </c>
      <c r="D484" s="2505"/>
      <c r="E484" s="2505">
        <v>8770.0</v>
      </c>
      <c r="F484" s="2505">
        <v>8767.0</v>
      </c>
      <c r="G484" s="2505">
        <v>150672.0</v>
      </c>
      <c r="H484" s="2505">
        <v>148434.0</v>
      </c>
      <c r="I484" s="2505">
        <v>90.0</v>
      </c>
      <c r="J484" s="2505">
        <v>68.0</v>
      </c>
      <c r="K484" s="2505">
        <v>439.490664949366</v>
      </c>
      <c r="L484" s="2505">
        <v>19.0871432371831</v>
      </c>
      <c r="O484" s="2511">
        <v>45411.838528472224</v>
      </c>
    </row>
    <row r="485">
      <c r="A485" s="2505" t="s">
        <v>460</v>
      </c>
      <c r="B485" s="2505" t="s">
        <v>2050</v>
      </c>
      <c r="C485" s="2505">
        <v>40.0</v>
      </c>
      <c r="D485" s="2505" t="s">
        <v>1540</v>
      </c>
      <c r="E485" s="2505">
        <v>191180.0</v>
      </c>
      <c r="F485" s="2505">
        <v>190780.0</v>
      </c>
      <c r="G485" s="2505">
        <v>1522547.0</v>
      </c>
      <c r="H485" s="2505">
        <v>1410525.0</v>
      </c>
      <c r="I485" s="2505">
        <v>137.0</v>
      </c>
      <c r="J485" s="2505">
        <v>40.0</v>
      </c>
      <c r="K485" s="2505">
        <v>534.501078825056</v>
      </c>
      <c r="L485" s="2505">
        <v>5.81328096489314</v>
      </c>
      <c r="O485" s="2511">
        <v>45411.838528472224</v>
      </c>
    </row>
    <row r="486">
      <c r="A486" s="2505">
        <v>2.193616844E9</v>
      </c>
      <c r="B486" s="2505" t="s">
        <v>2051</v>
      </c>
      <c r="C486" s="2505">
        <v>59.0</v>
      </c>
      <c r="D486" s="2505" t="s">
        <v>1548</v>
      </c>
      <c r="E486" s="2505">
        <v>349600.0</v>
      </c>
      <c r="F486" s="2505">
        <v>349634.0</v>
      </c>
      <c r="G486" s="2505">
        <v>1418403.0</v>
      </c>
      <c r="H486" s="2505">
        <v>1406246.0</v>
      </c>
      <c r="I486" s="2505">
        <v>95.0</v>
      </c>
      <c r="J486" s="2505">
        <v>59.0</v>
      </c>
      <c r="K486" s="2505">
        <v>456.129077096219</v>
      </c>
      <c r="L486" s="2505">
        <v>4.2707911952153</v>
      </c>
      <c r="O486" s="2511">
        <v>45411.838528472224</v>
      </c>
    </row>
    <row r="487">
      <c r="A487" s="2505">
        <v>2.190759643E9</v>
      </c>
      <c r="B487" s="2505" t="s">
        <v>2052</v>
      </c>
      <c r="C487" s="2505">
        <v>56.0</v>
      </c>
      <c r="D487" s="2505"/>
      <c r="E487" s="2505">
        <v>85812.0</v>
      </c>
      <c r="F487" s="2505">
        <v>85807.0</v>
      </c>
      <c r="G487" s="2505">
        <v>545718.0</v>
      </c>
      <c r="H487" s="2505">
        <v>477126.0</v>
      </c>
      <c r="I487" s="2505">
        <v>54.0</v>
      </c>
      <c r="J487" s="2505">
        <v>56.0</v>
      </c>
      <c r="K487" s="2505">
        <v>482.445346405843</v>
      </c>
      <c r="L487" s="2505">
        <v>11.777876193288</v>
      </c>
      <c r="O487" s="2511">
        <v>45411.838528472224</v>
      </c>
    </row>
    <row r="488">
      <c r="A488" s="2505" t="s">
        <v>423</v>
      </c>
      <c r="B488" s="2505" t="s">
        <v>2053</v>
      </c>
      <c r="C488" s="2505">
        <v>116.0</v>
      </c>
      <c r="D488" s="2505" t="s">
        <v>1548</v>
      </c>
      <c r="E488" s="2505">
        <v>375505.0</v>
      </c>
      <c r="F488" s="2505">
        <v>375484.0</v>
      </c>
      <c r="G488" s="2505">
        <v>270827.0</v>
      </c>
      <c r="H488" s="2505">
        <v>290414.0</v>
      </c>
      <c r="I488" s="2505">
        <v>48.0</v>
      </c>
      <c r="J488" s="2505">
        <v>116.0</v>
      </c>
      <c r="K488" s="2505">
        <v>218.562808037756</v>
      </c>
      <c r="L488" s="2505">
        <v>1.50257898516567</v>
      </c>
      <c r="O488" s="2511">
        <v>45411.838528472224</v>
      </c>
    </row>
    <row r="489">
      <c r="A489" s="2505" t="s">
        <v>506</v>
      </c>
      <c r="B489" s="2505" t="s">
        <v>2054</v>
      </c>
      <c r="C489" s="2505">
        <v>42.0</v>
      </c>
      <c r="D489" s="2505" t="s">
        <v>1548</v>
      </c>
      <c r="E489" s="2505">
        <v>72932.0</v>
      </c>
      <c r="F489" s="2505">
        <v>72933.0</v>
      </c>
      <c r="G489" s="2505">
        <v>685745.0</v>
      </c>
      <c r="H489" s="2505">
        <v>673881.0</v>
      </c>
      <c r="I489" s="2505">
        <v>76.0</v>
      </c>
      <c r="J489" s="2505">
        <v>42.0</v>
      </c>
      <c r="K489" s="2505">
        <v>525.889951561619</v>
      </c>
      <c r="L489" s="2505">
        <v>12.3717442635822</v>
      </c>
      <c r="O489" s="2511">
        <v>45411.838528472224</v>
      </c>
    </row>
    <row r="490">
      <c r="A490" s="2505">
        <v>2.17534944E8</v>
      </c>
      <c r="B490" s="2505" t="s">
        <v>2055</v>
      </c>
      <c r="C490" s="2505">
        <v>93.0</v>
      </c>
      <c r="D490" s="2505"/>
      <c r="E490" s="2505">
        <v>84898.0</v>
      </c>
      <c r="F490" s="2505">
        <v>84921.0</v>
      </c>
      <c r="G490" s="2505">
        <v>461002.0</v>
      </c>
      <c r="H490" s="2505">
        <v>440235.0</v>
      </c>
      <c r="I490" s="2505">
        <v>210.0</v>
      </c>
      <c r="J490" s="2505">
        <v>93.0</v>
      </c>
      <c r="K490" s="2505">
        <v>337.430509475745</v>
      </c>
      <c r="L490" s="2505">
        <v>2.58565578620701</v>
      </c>
      <c r="O490" s="2511">
        <v>45411.838528472224</v>
      </c>
    </row>
    <row r="491">
      <c r="A491" s="2505" t="s">
        <v>1570</v>
      </c>
      <c r="B491" s="2505" t="s">
        <v>2056</v>
      </c>
      <c r="C491" s="2505">
        <v>112.0</v>
      </c>
      <c r="D491" s="2505"/>
      <c r="E491" s="2505">
        <v>31672.0</v>
      </c>
      <c r="F491" s="2505">
        <v>31680.0</v>
      </c>
      <c r="G491" s="2505">
        <v>83064.0</v>
      </c>
      <c r="H491" s="2505">
        <v>93792.0</v>
      </c>
      <c r="I491" s="2505">
        <v>34.0</v>
      </c>
      <c r="J491" s="2505">
        <v>112.0</v>
      </c>
      <c r="K491" s="2505">
        <v>251.008253399378</v>
      </c>
      <c r="L491" s="2505">
        <v>7.71362346403577</v>
      </c>
      <c r="O491" s="2511">
        <v>45411.838528472224</v>
      </c>
    </row>
    <row r="492">
      <c r="A492" s="2505" t="s">
        <v>606</v>
      </c>
      <c r="B492" s="2505" t="s">
        <v>2057</v>
      </c>
      <c r="C492" s="2505">
        <v>31.0</v>
      </c>
      <c r="D492" s="2505" t="s">
        <v>1548</v>
      </c>
      <c r="E492" s="2505">
        <v>46744.0</v>
      </c>
      <c r="F492" s="2505">
        <v>46670.0</v>
      </c>
      <c r="G492" s="2505">
        <v>1198221.0</v>
      </c>
      <c r="H492" s="2505">
        <v>1051408.0</v>
      </c>
      <c r="I492" s="2505">
        <v>297.0</v>
      </c>
      <c r="J492" s="2505">
        <v>31.0</v>
      </c>
      <c r="K492" s="2505">
        <v>585.574993866252</v>
      </c>
      <c r="L492" s="2505">
        <v>8.63216325697871</v>
      </c>
      <c r="O492" s="2511">
        <v>45411.838528472224</v>
      </c>
    </row>
    <row r="493">
      <c r="A493" s="2505">
        <v>1.89184866E8</v>
      </c>
      <c r="B493" s="2505" t="s">
        <v>2058</v>
      </c>
      <c r="C493" s="2505">
        <v>74.0</v>
      </c>
      <c r="D493" s="2505" t="s">
        <v>1548</v>
      </c>
      <c r="E493" s="2505">
        <v>89145.0</v>
      </c>
      <c r="F493" s="2505">
        <v>89162.0</v>
      </c>
      <c r="G493" s="2505">
        <v>575038.0</v>
      </c>
      <c r="H493" s="2505">
        <v>663433.0</v>
      </c>
      <c r="I493" s="2505">
        <v>127.0</v>
      </c>
      <c r="J493" s="2505">
        <v>74.0</v>
      </c>
      <c r="K493" s="2505">
        <v>417.293397888178</v>
      </c>
      <c r="L493" s="2505">
        <v>5.07926306618116</v>
      </c>
      <c r="O493" s="2511">
        <v>45411.838528472224</v>
      </c>
    </row>
    <row r="494">
      <c r="A494" s="2505">
        <v>1.83594359E9</v>
      </c>
      <c r="B494" s="2505" t="s">
        <v>2059</v>
      </c>
      <c r="C494" s="2505">
        <v>130.0</v>
      </c>
      <c r="E494" s="2505">
        <v>169883.0</v>
      </c>
      <c r="F494" s="2505">
        <v>169871.0</v>
      </c>
      <c r="G494" s="2505">
        <v>28709.0</v>
      </c>
      <c r="H494" s="2505">
        <v>32186.0</v>
      </c>
      <c r="I494" s="2505">
        <v>28.0</v>
      </c>
      <c r="J494" s="2505">
        <v>130.0</v>
      </c>
      <c r="K494" s="2505">
        <v>70.787934434236</v>
      </c>
      <c r="L494" s="2505">
        <v>0.603559844696183</v>
      </c>
      <c r="O494" s="2511">
        <v>45411.838528472224</v>
      </c>
    </row>
    <row r="495">
      <c r="A495" s="2505" t="s">
        <v>1577</v>
      </c>
      <c r="B495" s="2505" t="s">
        <v>2060</v>
      </c>
      <c r="C495" s="2505">
        <v>129.0</v>
      </c>
      <c r="D495" s="2505"/>
      <c r="E495" s="2505">
        <v>117706.0</v>
      </c>
      <c r="F495" s="2505">
        <v>117721.0</v>
      </c>
      <c r="G495" s="2505">
        <v>54648.0</v>
      </c>
      <c r="H495" s="2505">
        <v>63415.0</v>
      </c>
      <c r="I495" s="2505">
        <v>45.0</v>
      </c>
      <c r="J495" s="2505">
        <v>129.0</v>
      </c>
      <c r="K495" s="2505">
        <v>99.5785782454616</v>
      </c>
      <c r="L495" s="2505">
        <v>1.03173187205301</v>
      </c>
      <c r="O495" s="2511">
        <v>45411.838528472224</v>
      </c>
    </row>
    <row r="496">
      <c r="A496" s="2505">
        <v>1.7498149E8</v>
      </c>
      <c r="B496" s="2505" t="s">
        <v>2061</v>
      </c>
      <c r="C496" s="2505">
        <v>45.0</v>
      </c>
      <c r="E496" s="2505">
        <v>148024.0</v>
      </c>
      <c r="F496" s="2505">
        <v>148033.0</v>
      </c>
      <c r="G496" s="2505">
        <v>735706.0</v>
      </c>
      <c r="H496" s="2505">
        <v>707555.0</v>
      </c>
      <c r="I496" s="2505">
        <v>40.0</v>
      </c>
      <c r="J496" s="2505">
        <v>45.0</v>
      </c>
      <c r="K496" s="2505">
        <v>506.459240213421</v>
      </c>
      <c r="L496" s="2505">
        <v>12.4256191647187</v>
      </c>
      <c r="O496" s="2511">
        <v>45411.838528472224</v>
      </c>
    </row>
    <row r="497">
      <c r="A497" s="2505" t="s">
        <v>290</v>
      </c>
      <c r="B497" s="2505" t="s">
        <v>2062</v>
      </c>
      <c r="C497" s="2505">
        <v>22.0</v>
      </c>
      <c r="D497" s="2505" t="s">
        <v>1556</v>
      </c>
      <c r="E497" s="2505">
        <v>15348.0</v>
      </c>
      <c r="F497" s="2505">
        <v>15241.0</v>
      </c>
      <c r="G497" s="2505">
        <v>606344.0</v>
      </c>
      <c r="H497" s="2505">
        <v>435750.0</v>
      </c>
      <c r="I497" s="2505">
        <v>119.0</v>
      </c>
      <c r="J497" s="2505">
        <v>22.0</v>
      </c>
      <c r="K497" s="2505">
        <v>639.155906859839</v>
      </c>
      <c r="L497" s="2505">
        <v>33.1986430224943</v>
      </c>
      <c r="O497" s="2511">
        <v>45411.838528472224</v>
      </c>
    </row>
    <row r="498">
      <c r="A498" s="2505" t="s">
        <v>523</v>
      </c>
      <c r="B498" s="2505" t="s">
        <v>2063</v>
      </c>
      <c r="C498" s="2505">
        <v>73.0</v>
      </c>
      <c r="D498" s="2505"/>
      <c r="E498" s="2505">
        <v>30890.0</v>
      </c>
      <c r="F498" s="2505">
        <v>30841.0</v>
      </c>
      <c r="G498" s="2505">
        <v>438287.0</v>
      </c>
      <c r="H498" s="2505">
        <v>486129.0</v>
      </c>
      <c r="I498" s="2505">
        <v>276.0</v>
      </c>
      <c r="J498" s="2505">
        <v>73.0</v>
      </c>
      <c r="K498" s="2505">
        <v>419.107558090238</v>
      </c>
      <c r="L498" s="2505">
        <v>5.1408105432554</v>
      </c>
      <c r="O498" s="2511">
        <v>45411.838528472224</v>
      </c>
    </row>
    <row r="499">
      <c r="A499" s="2505" t="s">
        <v>1565</v>
      </c>
      <c r="B499" s="2505" t="s">
        <v>2064</v>
      </c>
      <c r="C499" s="2505">
        <v>52.0</v>
      </c>
      <c r="E499" s="2505">
        <v>4897.0</v>
      </c>
      <c r="F499" s="2505">
        <v>4866.0</v>
      </c>
      <c r="G499" s="2505">
        <v>249872.0</v>
      </c>
      <c r="H499" s="2505">
        <v>241106.0</v>
      </c>
      <c r="I499" s="2505">
        <v>343.0</v>
      </c>
      <c r="J499" s="2505">
        <v>52.0</v>
      </c>
      <c r="K499" s="2505">
        <v>491.375536229756</v>
      </c>
      <c r="L499" s="2505">
        <v>14.8823247378624</v>
      </c>
      <c r="O499" s="2511">
        <v>45411.838528472224</v>
      </c>
    </row>
    <row r="500">
      <c r="A500" s="2505">
        <v>1.639862641E9</v>
      </c>
      <c r="B500" s="2505" t="s">
        <v>2065</v>
      </c>
      <c r="C500" s="2505">
        <v>80.0</v>
      </c>
      <c r="D500" s="2505" t="s">
        <v>1542</v>
      </c>
      <c r="E500" s="2505">
        <v>17015.0</v>
      </c>
      <c r="F500" s="2505">
        <v>17031.0</v>
      </c>
      <c r="G500" s="2505">
        <v>227168.0</v>
      </c>
      <c r="H500" s="2505">
        <v>260978.0</v>
      </c>
      <c r="I500" s="2505">
        <v>138.0</v>
      </c>
      <c r="J500" s="2505">
        <v>80.0</v>
      </c>
      <c r="K500" s="2505">
        <v>399.026100481394</v>
      </c>
      <c r="L500" s="2505">
        <v>9.67694390415749</v>
      </c>
      <c r="O500" s="2511">
        <v>45411.838528472224</v>
      </c>
    </row>
    <row r="501">
      <c r="A501" s="2505" t="s">
        <v>1562</v>
      </c>
      <c r="B501" s="2505" t="s">
        <v>2066</v>
      </c>
      <c r="C501" s="2505">
        <v>131.0</v>
      </c>
      <c r="D501" s="2505"/>
      <c r="E501" s="2505">
        <v>77962.0</v>
      </c>
      <c r="F501" s="2505">
        <v>77913.0</v>
      </c>
      <c r="G501" s="2505">
        <v>23967.0</v>
      </c>
      <c r="H501" s="2505">
        <v>18023.0</v>
      </c>
      <c r="I501" s="2505">
        <v>27.0</v>
      </c>
      <c r="J501" s="2505">
        <v>131.0</v>
      </c>
      <c r="K501" s="2505">
        <v>70.4827983572181</v>
      </c>
      <c r="L501" s="2505">
        <v>1.13858888518337</v>
      </c>
      <c r="O501" s="2511">
        <v>45411.838528472224</v>
      </c>
    </row>
    <row r="502">
      <c r="A502" s="2505" t="s">
        <v>531</v>
      </c>
      <c r="B502" s="2505" t="s">
        <v>2067</v>
      </c>
      <c r="C502" s="2505">
        <v>57.0</v>
      </c>
      <c r="D502" s="2505" t="s">
        <v>1556</v>
      </c>
      <c r="E502" s="2505">
        <v>6291.0</v>
      </c>
      <c r="F502" s="2505">
        <v>6293.0</v>
      </c>
      <c r="G502" s="2505">
        <v>171199.0</v>
      </c>
      <c r="H502" s="2505">
        <v>159837.0</v>
      </c>
      <c r="I502" s="2505">
        <v>134.0</v>
      </c>
      <c r="J502" s="2505">
        <v>57.0</v>
      </c>
      <c r="K502" s="2505">
        <v>474.908554762837</v>
      </c>
      <c r="L502" s="2505">
        <v>20.3116769095698</v>
      </c>
      <c r="O502" s="2511">
        <v>45411.838528472224</v>
      </c>
    </row>
    <row r="503">
      <c r="A503" s="2505" t="s">
        <v>412</v>
      </c>
      <c r="B503" s="2505" t="s">
        <v>2068</v>
      </c>
      <c r="C503" s="2505">
        <v>5.0</v>
      </c>
      <c r="D503" s="2505"/>
      <c r="E503" s="2505">
        <v>7979.0</v>
      </c>
      <c r="F503" s="2505">
        <v>7956.0</v>
      </c>
      <c r="G503" s="2505">
        <v>3187463.0</v>
      </c>
      <c r="H503" s="2505">
        <v>3140590.0</v>
      </c>
      <c r="I503" s="2505">
        <v>32.0</v>
      </c>
      <c r="J503" s="2505">
        <v>5.0</v>
      </c>
      <c r="K503" s="2505">
        <v>821.994345285458</v>
      </c>
      <c r="L503" s="2505">
        <v>1248.69272596214</v>
      </c>
      <c r="O503" s="2511">
        <v>45411.838528472224</v>
      </c>
    </row>
    <row r="504">
      <c r="A504" s="2505" t="s">
        <v>539</v>
      </c>
      <c r="B504" s="2505" t="s">
        <v>2069</v>
      </c>
      <c r="C504" s="2505">
        <v>99.0</v>
      </c>
      <c r="D504" s="2505" t="s">
        <v>1538</v>
      </c>
      <c r="E504" s="2505">
        <v>10089.0</v>
      </c>
      <c r="F504" s="2505">
        <v>10088.0</v>
      </c>
      <c r="G504" s="2505">
        <v>49877.0</v>
      </c>
      <c r="H504" s="2505">
        <v>71119.0</v>
      </c>
      <c r="I504" s="2505">
        <v>30.0</v>
      </c>
      <c r="J504" s="2505">
        <v>99.0</v>
      </c>
      <c r="K504" s="2505">
        <v>313.395082891466</v>
      </c>
      <c r="L504" s="2505">
        <v>16.4790035352033</v>
      </c>
      <c r="O504" s="2511">
        <v>45411.838528472224</v>
      </c>
    </row>
    <row r="505">
      <c r="A505" s="2505" t="s">
        <v>673</v>
      </c>
      <c r="B505" s="2505" t="s">
        <v>2070</v>
      </c>
      <c r="C505" s="2505">
        <v>48.0</v>
      </c>
      <c r="D505" s="2505" t="s">
        <v>1556</v>
      </c>
      <c r="E505" s="2505">
        <v>21844.0</v>
      </c>
      <c r="F505" s="2505">
        <v>21786.0</v>
      </c>
      <c r="G505" s="2505">
        <v>486594.0</v>
      </c>
      <c r="H505" s="2505">
        <v>589729.0</v>
      </c>
      <c r="I505" s="2505">
        <v>238.0</v>
      </c>
      <c r="J505" s="2505">
        <v>48.0</v>
      </c>
      <c r="K505" s="2505">
        <v>498.769667608519</v>
      </c>
      <c r="L505" s="2505">
        <v>9.3651807294307</v>
      </c>
      <c r="O505" s="2511">
        <v>45411.838528472224</v>
      </c>
    </row>
    <row r="506">
      <c r="A506" s="2505" t="s">
        <v>483</v>
      </c>
      <c r="B506" s="2505" t="s">
        <v>2071</v>
      </c>
      <c r="C506" s="2505">
        <v>60.0</v>
      </c>
      <c r="D506" s="2505" t="s">
        <v>1538</v>
      </c>
      <c r="E506" s="2505">
        <v>12991.0</v>
      </c>
      <c r="F506" s="2505">
        <v>12991.0</v>
      </c>
      <c r="G506" s="2505">
        <v>400370.0</v>
      </c>
      <c r="H506" s="2505">
        <v>429433.0</v>
      </c>
      <c r="I506" s="2505">
        <v>530.0</v>
      </c>
      <c r="J506" s="2505">
        <v>60.0</v>
      </c>
      <c r="K506" s="2505">
        <v>455.694877809056</v>
      </c>
      <c r="L506" s="2505">
        <v>5.81491104872313</v>
      </c>
      <c r="O506" s="2511">
        <v>45411.838528472224</v>
      </c>
    </row>
    <row r="507">
      <c r="A507" s="2505" t="s">
        <v>126</v>
      </c>
      <c r="B507" s="2505" t="s">
        <v>2072</v>
      </c>
      <c r="C507" s="2505">
        <v>6.0</v>
      </c>
      <c r="D507" s="2505"/>
      <c r="E507" s="2505">
        <v>46511.0</v>
      </c>
      <c r="F507" s="2505">
        <v>46394.0</v>
      </c>
      <c r="G507" s="2505">
        <v>3706905.0</v>
      </c>
      <c r="H507" s="2505">
        <v>3647265.0</v>
      </c>
      <c r="I507" s="2505">
        <v>103.0</v>
      </c>
      <c r="J507" s="2505">
        <v>6.0</v>
      </c>
      <c r="K507" s="2505">
        <v>820.457985950795</v>
      </c>
      <c r="L507" s="2505">
        <v>77.3848429957615</v>
      </c>
      <c r="O507" s="2511">
        <v>45411.838528472224</v>
      </c>
    </row>
    <row r="508">
      <c r="A508" s="2505" t="s">
        <v>641</v>
      </c>
      <c r="B508" s="2505" t="s">
        <v>2073</v>
      </c>
      <c r="C508" s="2505">
        <v>102.0</v>
      </c>
      <c r="D508" s="2505" t="s">
        <v>1544</v>
      </c>
      <c r="E508" s="2505">
        <v>163712.0</v>
      </c>
      <c r="F508" s="2505">
        <v>163907.0</v>
      </c>
      <c r="G508" s="2505">
        <v>318268.0</v>
      </c>
      <c r="H508" s="2505">
        <v>401434.0</v>
      </c>
      <c r="I508" s="2505">
        <v>47.0</v>
      </c>
      <c r="J508" s="2505">
        <v>102.0</v>
      </c>
      <c r="K508" s="2505">
        <v>295.182826373145</v>
      </c>
      <c r="L508" s="2505">
        <v>4.13629923980874</v>
      </c>
      <c r="O508" s="2511">
        <v>45411.838528472224</v>
      </c>
    </row>
    <row r="509">
      <c r="A509" s="2505" t="s">
        <v>385</v>
      </c>
      <c r="B509" s="2505" t="s">
        <v>2074</v>
      </c>
      <c r="C509" s="2505">
        <v>26.0</v>
      </c>
      <c r="D509" s="2505"/>
      <c r="E509" s="2505">
        <v>34140.0</v>
      </c>
      <c r="F509" s="2505">
        <v>34118.0</v>
      </c>
      <c r="G509" s="2505">
        <v>556358.0</v>
      </c>
      <c r="H509" s="2505">
        <v>656329.0</v>
      </c>
      <c r="I509" s="2505">
        <v>45.0</v>
      </c>
      <c r="J509" s="2505">
        <v>26.0</v>
      </c>
      <c r="K509" s="2505">
        <v>609.048897901998</v>
      </c>
      <c r="L509" s="2505">
        <v>36.2141508819891</v>
      </c>
      <c r="O509" s="2511">
        <v>45411.838528472224</v>
      </c>
    </row>
    <row r="510">
      <c r="A510" s="2505" t="s">
        <v>392</v>
      </c>
      <c r="B510" s="2505" t="s">
        <v>2075</v>
      </c>
      <c r="C510" s="2505">
        <v>79.0</v>
      </c>
      <c r="D510" s="2505" t="s">
        <v>1556</v>
      </c>
      <c r="E510" s="2505">
        <v>17243.0</v>
      </c>
      <c r="F510" s="2505">
        <v>17230.0</v>
      </c>
      <c r="G510" s="2505">
        <v>368865.0</v>
      </c>
      <c r="H510" s="2505">
        <v>330741.0</v>
      </c>
      <c r="I510" s="2505">
        <v>494.0</v>
      </c>
      <c r="J510" s="2505">
        <v>79.0</v>
      </c>
      <c r="K510" s="2505">
        <v>399.282984019492</v>
      </c>
      <c r="L510" s="2505">
        <v>4.33064774040604</v>
      </c>
      <c r="O510" s="2511">
        <v>45411.838528472224</v>
      </c>
    </row>
    <row r="511">
      <c r="A511" s="2505" t="s">
        <v>669</v>
      </c>
      <c r="B511" s="2505" t="s">
        <v>2076</v>
      </c>
      <c r="C511" s="2505">
        <v>84.0</v>
      </c>
      <c r="D511" s="2505" t="s">
        <v>1542</v>
      </c>
      <c r="E511" s="2505">
        <v>8849.0</v>
      </c>
      <c r="F511" s="2505">
        <v>8826.0</v>
      </c>
      <c r="G511" s="2505">
        <v>157566.0</v>
      </c>
      <c r="H511" s="2505">
        <v>172619.0</v>
      </c>
      <c r="I511" s="2505">
        <v>158.0</v>
      </c>
      <c r="J511" s="2505">
        <v>84.0</v>
      </c>
      <c r="K511" s="2505">
        <v>389.153471243503</v>
      </c>
      <c r="L511" s="2505">
        <v>11.2683973396266</v>
      </c>
      <c r="O511" s="2511">
        <v>45411.838528472224</v>
      </c>
    </row>
    <row r="512">
      <c r="A512" s="2505" t="s">
        <v>313</v>
      </c>
      <c r="B512" s="2505" t="s">
        <v>2077</v>
      </c>
      <c r="C512" s="2505">
        <v>7.0</v>
      </c>
      <c r="D512" s="2505" t="s">
        <v>1606</v>
      </c>
      <c r="E512" s="2505">
        <v>25318.0</v>
      </c>
      <c r="F512" s="2505">
        <v>25082.0</v>
      </c>
      <c r="G512" s="2505">
        <v>2054031.0</v>
      </c>
      <c r="H512" s="2505">
        <v>2063433.0</v>
      </c>
      <c r="I512" s="2505">
        <v>82.0</v>
      </c>
      <c r="J512" s="2505">
        <v>7.0</v>
      </c>
      <c r="K512" s="2505">
        <v>789.623973614205</v>
      </c>
      <c r="L512" s="2505">
        <v>98.9576839433704</v>
      </c>
      <c r="O512" s="2511">
        <v>45411.838528472224</v>
      </c>
    </row>
    <row r="513">
      <c r="A513" s="2505" t="s">
        <v>1650</v>
      </c>
      <c r="B513" s="2505" t="s">
        <v>2078</v>
      </c>
      <c r="C513" s="2505">
        <v>62.0</v>
      </c>
      <c r="D513" s="2505"/>
      <c r="E513" s="2505">
        <v>6225.0</v>
      </c>
      <c r="F513" s="2505">
        <v>6224.0</v>
      </c>
      <c r="G513" s="2505">
        <v>141734.0</v>
      </c>
      <c r="H513" s="2505">
        <v>151258.0</v>
      </c>
      <c r="I513" s="2505">
        <v>114.0</v>
      </c>
      <c r="J513" s="2505">
        <v>62.0</v>
      </c>
      <c r="K513" s="2505">
        <v>453.638906188121</v>
      </c>
      <c r="L513" s="2505">
        <v>19.9723807510744</v>
      </c>
      <c r="O513" s="2511">
        <v>45411.838528472224</v>
      </c>
    </row>
    <row r="514">
      <c r="A514" s="2505" t="s">
        <v>1643</v>
      </c>
      <c r="B514" s="2505" t="s">
        <v>2079</v>
      </c>
      <c r="C514" s="2505">
        <v>24.0</v>
      </c>
      <c r="D514" s="2505"/>
      <c r="E514" s="2505">
        <v>19922.0</v>
      </c>
      <c r="F514" s="2505">
        <v>19898.0</v>
      </c>
      <c r="G514" s="2505">
        <v>646281.0</v>
      </c>
      <c r="H514" s="2505">
        <v>620552.0</v>
      </c>
      <c r="I514" s="2505">
        <v>151.0</v>
      </c>
      <c r="J514" s="2505">
        <v>24.0</v>
      </c>
      <c r="K514" s="2505">
        <v>619.471658271645</v>
      </c>
      <c r="L514" s="2505">
        <v>21.4935299679433</v>
      </c>
      <c r="O514" s="2511">
        <v>45411.838528472224</v>
      </c>
    </row>
    <row r="515">
      <c r="A515" s="2505" t="s">
        <v>456</v>
      </c>
      <c r="B515" s="2505" t="s">
        <v>2080</v>
      </c>
      <c r="C515" s="2505">
        <v>70.0</v>
      </c>
      <c r="D515" s="2505" t="s">
        <v>1538</v>
      </c>
      <c r="E515" s="2505">
        <v>23732.0</v>
      </c>
      <c r="F515" s="2505">
        <v>23748.0</v>
      </c>
      <c r="G515" s="2505">
        <v>277866.0</v>
      </c>
      <c r="H515" s="2505">
        <v>303405.0</v>
      </c>
      <c r="I515" s="2505">
        <v>113.0</v>
      </c>
      <c r="J515" s="2505">
        <v>70.0</v>
      </c>
      <c r="K515" s="2505">
        <v>434.396475552961</v>
      </c>
      <c r="L515" s="2505">
        <v>10.3623731582068</v>
      </c>
      <c r="O515" s="2511">
        <v>45411.838528472224</v>
      </c>
    </row>
    <row r="516">
      <c r="A516" s="2505" t="s">
        <v>649</v>
      </c>
      <c r="B516" s="2505" t="s">
        <v>2081</v>
      </c>
      <c r="C516" s="2505">
        <v>132.0</v>
      </c>
      <c r="D516" s="2505" t="s">
        <v>1548</v>
      </c>
      <c r="E516" s="2505">
        <v>53171.0</v>
      </c>
      <c r="F516" s="2505">
        <v>53165.0</v>
      </c>
      <c r="G516" s="2505">
        <v>0.0</v>
      </c>
      <c r="H516" s="2505">
        <v>0.0</v>
      </c>
      <c r="I516" s="2505">
        <v>0.0</v>
      </c>
      <c r="J516" s="2505">
        <v>132.0</v>
      </c>
      <c r="K516" s="2505">
        <v>0.0</v>
      </c>
      <c r="L516" s="2505">
        <v>0.0</v>
      </c>
      <c r="O516" s="2511">
        <v>45411.838528472224</v>
      </c>
    </row>
    <row r="517">
      <c r="A517" s="2505" t="s">
        <v>709</v>
      </c>
      <c r="B517" s="2505" t="s">
        <v>2082</v>
      </c>
      <c r="C517" s="2505">
        <v>103.0</v>
      </c>
      <c r="D517" s="2505" t="s">
        <v>1556</v>
      </c>
      <c r="E517" s="2505">
        <v>4798.0</v>
      </c>
      <c r="F517" s="2505">
        <v>4804.0</v>
      </c>
      <c r="G517" s="2505">
        <v>27484.0</v>
      </c>
      <c r="H517" s="2505">
        <v>18756.0</v>
      </c>
      <c r="I517" s="2505">
        <v>42.0</v>
      </c>
      <c r="J517" s="2505">
        <v>103.0</v>
      </c>
      <c r="K517" s="2505">
        <v>292.615543415957</v>
      </c>
      <c r="L517" s="2505">
        <v>13.6386192659639</v>
      </c>
      <c r="O517" s="2511">
        <v>45411.838528472224</v>
      </c>
    </row>
    <row r="518">
      <c r="A518" s="2505" t="s">
        <v>1610</v>
      </c>
      <c r="B518" s="2505" t="s">
        <v>2083</v>
      </c>
      <c r="C518" s="2505">
        <v>122.0</v>
      </c>
      <c r="D518" s="2505"/>
      <c r="E518" s="2505">
        <v>10069.0</v>
      </c>
      <c r="F518" s="2505">
        <v>10102.0</v>
      </c>
      <c r="G518" s="2505">
        <v>17792.0</v>
      </c>
      <c r="H518" s="2505">
        <v>149781.0</v>
      </c>
      <c r="I518" s="2505">
        <v>29.0</v>
      </c>
      <c r="J518" s="2505">
        <v>122.0</v>
      </c>
      <c r="K518" s="2505">
        <v>184.686584590117</v>
      </c>
      <c r="L518" s="2505">
        <v>6.09373501568643</v>
      </c>
      <c r="O518" s="2511">
        <v>45411.838528472224</v>
      </c>
    </row>
    <row r="519">
      <c r="A519" s="2505" t="s">
        <v>1607</v>
      </c>
      <c r="B519" s="2505" t="s">
        <v>2084</v>
      </c>
      <c r="C519" s="2505">
        <v>110.0</v>
      </c>
      <c r="E519" s="2505">
        <v>57574.0</v>
      </c>
      <c r="F519" s="2505">
        <v>57562.0</v>
      </c>
      <c r="G519" s="2505">
        <v>227519.0</v>
      </c>
      <c r="H519" s="2505">
        <v>226319.0</v>
      </c>
      <c r="I519" s="2505">
        <v>104.0</v>
      </c>
      <c r="J519" s="2505">
        <v>110.0</v>
      </c>
      <c r="K519" s="2505">
        <v>261.722256209155</v>
      </c>
      <c r="L519" s="2505">
        <v>3.80010542532907</v>
      </c>
      <c r="O519" s="2511">
        <v>45411.838528472224</v>
      </c>
    </row>
    <row r="520">
      <c r="A520" s="2505" t="s">
        <v>614</v>
      </c>
      <c r="B520" s="2505" t="s">
        <v>2085</v>
      </c>
      <c r="C520" s="2505">
        <v>111.0</v>
      </c>
      <c r="D520" s="2505"/>
      <c r="E520" s="2505">
        <v>97173.0</v>
      </c>
      <c r="F520" s="2505">
        <v>97195.0</v>
      </c>
      <c r="G520" s="2505">
        <v>218359.0</v>
      </c>
      <c r="H520" s="2505">
        <v>200141.0</v>
      </c>
      <c r="I520" s="2505">
        <v>50.0</v>
      </c>
      <c r="J520" s="2505">
        <v>111.0</v>
      </c>
      <c r="K520" s="2505">
        <v>257.732385088288</v>
      </c>
      <c r="L520" s="2505">
        <v>4.49427818713209</v>
      </c>
      <c r="O520" s="2511">
        <v>45411.838528472224</v>
      </c>
    </row>
    <row r="521">
      <c r="A521" s="2505" t="s">
        <v>551</v>
      </c>
      <c r="B521" s="2505" t="s">
        <v>2086</v>
      </c>
      <c r="C521" s="2505">
        <v>27.0</v>
      </c>
      <c r="D521" s="2505" t="s">
        <v>1556</v>
      </c>
      <c r="E521" s="2505">
        <v>6284.0</v>
      </c>
      <c r="F521" s="2505">
        <v>6274.0</v>
      </c>
      <c r="G521" s="2505">
        <v>343854.0</v>
      </c>
      <c r="H521" s="2505">
        <v>176531.0</v>
      </c>
      <c r="I521" s="2505">
        <v>101.0</v>
      </c>
      <c r="J521" s="2505">
        <v>27.0</v>
      </c>
      <c r="K521" s="2505">
        <v>608.657145950893</v>
      </c>
      <c r="L521" s="2505">
        <v>54.1771968412627</v>
      </c>
      <c r="O521" s="2511">
        <v>45411.838528472224</v>
      </c>
    </row>
    <row r="522">
      <c r="A522" s="2505" t="s">
        <v>249</v>
      </c>
      <c r="B522" s="2505" t="s">
        <v>2087</v>
      </c>
      <c r="C522" s="2505">
        <v>16.0</v>
      </c>
      <c r="D522" s="2505" t="s">
        <v>1538</v>
      </c>
      <c r="E522" s="2505">
        <v>20018.0</v>
      </c>
      <c r="F522" s="2505">
        <v>19953.0</v>
      </c>
      <c r="G522" s="2505">
        <v>995126.0</v>
      </c>
      <c r="H522" s="2505">
        <v>834364.0</v>
      </c>
      <c r="I522" s="2505">
        <v>168.0</v>
      </c>
      <c r="J522" s="2505">
        <v>16.0</v>
      </c>
      <c r="K522" s="2505">
        <v>678.837760445022</v>
      </c>
      <c r="L522" s="2505">
        <v>29.5946492511568</v>
      </c>
      <c r="O522" s="2511">
        <v>45411.838528472224</v>
      </c>
    </row>
    <row r="523">
      <c r="A523" s="2505" t="s">
        <v>472</v>
      </c>
      <c r="B523" s="2505" t="s">
        <v>2088</v>
      </c>
      <c r="C523" s="2505">
        <v>28.0</v>
      </c>
      <c r="D523" s="2505"/>
      <c r="E523" s="2505">
        <v>17593.0</v>
      </c>
      <c r="F523" s="2505">
        <v>17575.0</v>
      </c>
      <c r="G523" s="2505">
        <v>515264.0</v>
      </c>
      <c r="H523" s="2505">
        <v>526366.0</v>
      </c>
      <c r="I523" s="2505">
        <v>110.0</v>
      </c>
      <c r="J523" s="2505">
        <v>28.0</v>
      </c>
      <c r="K523" s="2505">
        <v>606.92151012352</v>
      </c>
      <c r="L523" s="2505">
        <v>26.6284928760058</v>
      </c>
      <c r="O523" s="2511">
        <v>45411.838528472224</v>
      </c>
    </row>
    <row r="524">
      <c r="A524" s="2505" t="s">
        <v>437</v>
      </c>
      <c r="B524" s="2505" t="s">
        <v>2089</v>
      </c>
      <c r="C524" s="2505">
        <v>89.0</v>
      </c>
      <c r="D524" s="2505"/>
      <c r="E524" s="2505">
        <v>93591.0</v>
      </c>
      <c r="F524" s="2505">
        <v>93383.0</v>
      </c>
      <c r="G524" s="2505">
        <v>397879.0</v>
      </c>
      <c r="H524" s="2505">
        <v>369106.0</v>
      </c>
      <c r="I524" s="2505">
        <v>84.0</v>
      </c>
      <c r="J524" s="2505">
        <v>89.0</v>
      </c>
      <c r="K524" s="2505">
        <v>355.092584129459</v>
      </c>
      <c r="L524" s="2505">
        <v>5.0610693043111</v>
      </c>
      <c r="O524" s="2511">
        <v>45411.838528472224</v>
      </c>
    </row>
    <row r="525">
      <c r="A525" s="2505" t="s">
        <v>701</v>
      </c>
      <c r="B525" s="2505" t="s">
        <v>2090</v>
      </c>
      <c r="C525" s="2505">
        <v>39.0</v>
      </c>
      <c r="D525" s="2505" t="s">
        <v>1556</v>
      </c>
      <c r="E525" s="2505">
        <v>12234.0</v>
      </c>
      <c r="F525" s="2505">
        <v>12221.0</v>
      </c>
      <c r="G525" s="2505">
        <v>242918.0</v>
      </c>
      <c r="H525" s="2505">
        <v>216984.0</v>
      </c>
      <c r="I525" s="2505">
        <v>42.0</v>
      </c>
      <c r="J525" s="2505">
        <v>39.0</v>
      </c>
      <c r="K525" s="2505">
        <v>535.827235282195</v>
      </c>
      <c r="L525" s="2505">
        <v>47.2761313124236</v>
      </c>
      <c r="O525" s="2511">
        <v>45411.838528472224</v>
      </c>
    </row>
    <row r="526">
      <c r="A526" s="2505">
        <v>1.4253911E7</v>
      </c>
      <c r="B526" s="2505" t="s">
        <v>2091</v>
      </c>
      <c r="C526" s="2505">
        <v>118.0</v>
      </c>
      <c r="D526" s="2505"/>
      <c r="E526" s="2505">
        <v>52511.0</v>
      </c>
      <c r="F526" s="2505">
        <v>52508.0</v>
      </c>
      <c r="G526" s="2505">
        <v>67792.0</v>
      </c>
      <c r="H526" s="2505">
        <v>72635.0</v>
      </c>
      <c r="I526" s="2505">
        <v>22.0</v>
      </c>
      <c r="J526" s="2505">
        <v>118.0</v>
      </c>
      <c r="K526" s="2505">
        <v>214.764261705604</v>
      </c>
      <c r="L526" s="2505">
        <v>5.86843121265791</v>
      </c>
      <c r="O526" s="2511">
        <v>45411.838528472224</v>
      </c>
    </row>
    <row r="527">
      <c r="A527" s="2505" t="s">
        <v>350</v>
      </c>
      <c r="B527" s="2505" t="s">
        <v>2092</v>
      </c>
      <c r="C527" s="2505">
        <v>46.0</v>
      </c>
      <c r="D527" s="2505"/>
      <c r="E527" s="2505">
        <v>192988.0</v>
      </c>
      <c r="F527" s="2505">
        <v>192934.0</v>
      </c>
      <c r="G527" s="2505">
        <v>1067742.0</v>
      </c>
      <c r="H527" s="2505">
        <v>1056257.0</v>
      </c>
      <c r="I527" s="2505">
        <v>67.0</v>
      </c>
      <c r="J527" s="2505">
        <v>46.0</v>
      </c>
      <c r="K527" s="2505">
        <v>504.852804035316</v>
      </c>
      <c r="L527" s="2505">
        <v>8.25799699515707</v>
      </c>
      <c r="O527" s="2511">
        <v>45411.838528472224</v>
      </c>
    </row>
    <row r="528">
      <c r="A528" s="2505" t="s">
        <v>502</v>
      </c>
      <c r="B528" s="2505" t="s">
        <v>2093</v>
      </c>
      <c r="C528" s="2505">
        <v>76.0</v>
      </c>
      <c r="D528" s="2505" t="s">
        <v>1556</v>
      </c>
      <c r="E528" s="2505">
        <v>8278.0</v>
      </c>
      <c r="F528" s="2505">
        <v>8244.0</v>
      </c>
      <c r="G528" s="2505">
        <v>119827.0</v>
      </c>
      <c r="H528" s="2505">
        <v>98723.0</v>
      </c>
      <c r="I528" s="2505">
        <v>83.0</v>
      </c>
      <c r="J528" s="2505">
        <v>76.0</v>
      </c>
      <c r="K528" s="2505">
        <v>416.546888479596</v>
      </c>
      <c r="L528" s="2505">
        <v>17.4507288188169</v>
      </c>
      <c r="O528" s="2511">
        <v>45411.838528472224</v>
      </c>
    </row>
    <row r="529">
      <c r="A529" s="2505" t="s">
        <v>751</v>
      </c>
      <c r="B529" s="2505" t="s">
        <v>2094</v>
      </c>
      <c r="C529" s="2505">
        <v>32.0</v>
      </c>
      <c r="D529" s="2505" t="s">
        <v>1540</v>
      </c>
      <c r="E529" s="2505">
        <v>160201.0</v>
      </c>
      <c r="F529" s="2505">
        <v>160064.0</v>
      </c>
      <c r="G529" s="2505">
        <v>3299496.0</v>
      </c>
      <c r="H529" s="2505">
        <v>3924234.0</v>
      </c>
      <c r="I529" s="2505">
        <v>575.0</v>
      </c>
      <c r="J529" s="2505">
        <v>32.0</v>
      </c>
      <c r="K529" s="2505">
        <v>570.343193561866</v>
      </c>
      <c r="L529" s="2505">
        <v>3.58211016345602</v>
      </c>
      <c r="O529" s="2511">
        <v>45411.838528472224</v>
      </c>
    </row>
    <row r="530">
      <c r="A530" s="2505">
        <v>2.62018615E8</v>
      </c>
      <c r="B530" s="2505" t="s">
        <v>2095</v>
      </c>
      <c r="C530" s="2505">
        <v>4.0</v>
      </c>
      <c r="D530" s="2505" t="s">
        <v>1548</v>
      </c>
      <c r="E530" s="2505">
        <v>135095.0</v>
      </c>
      <c r="F530" s="2505">
        <v>134997.0</v>
      </c>
      <c r="G530" s="2505">
        <v>7291160.0</v>
      </c>
      <c r="H530" s="2505">
        <v>2975960.0</v>
      </c>
      <c r="I530" s="2505">
        <v>141.0</v>
      </c>
      <c r="J530" s="2505">
        <v>4.0</v>
      </c>
      <c r="K530" s="2505">
        <v>831.279107753047</v>
      </c>
      <c r="L530" s="2505">
        <v>38.2767473573822</v>
      </c>
      <c r="O530" s="2511">
        <v>45412.95197351852</v>
      </c>
    </row>
    <row r="531">
      <c r="A531" s="2505" t="s">
        <v>566</v>
      </c>
      <c r="B531" s="2505" t="s">
        <v>2096</v>
      </c>
      <c r="C531" s="2505">
        <v>37.0</v>
      </c>
      <c r="D531" s="2505" t="s">
        <v>1538</v>
      </c>
      <c r="E531" s="2505">
        <v>25844.0</v>
      </c>
      <c r="F531" s="2505">
        <v>25813.0</v>
      </c>
      <c r="G531" s="2505">
        <v>402505.0</v>
      </c>
      <c r="H531" s="2505">
        <v>814996.0</v>
      </c>
      <c r="I531" s="2505">
        <v>54.0</v>
      </c>
      <c r="J531" s="2505">
        <v>37.0</v>
      </c>
      <c r="K531" s="2505">
        <v>489.076295931122</v>
      </c>
      <c r="L531" s="2505">
        <v>28.8414962710737</v>
      </c>
      <c r="O531" s="2511">
        <v>45412.95197351852</v>
      </c>
    </row>
    <row r="532">
      <c r="A532" s="2505" t="s">
        <v>539</v>
      </c>
      <c r="B532" s="2505" t="s">
        <v>2097</v>
      </c>
      <c r="C532" s="2505">
        <v>102.0</v>
      </c>
      <c r="D532" s="2505" t="s">
        <v>1538</v>
      </c>
      <c r="E532" s="2505">
        <v>10090.0</v>
      </c>
      <c r="F532" s="2505">
        <v>10089.0</v>
      </c>
      <c r="G532" s="2505">
        <v>43104.0</v>
      </c>
      <c r="H532" s="2505">
        <v>49877.0</v>
      </c>
      <c r="I532" s="2505">
        <v>31.0</v>
      </c>
      <c r="J532" s="2505">
        <v>102.0</v>
      </c>
      <c r="K532" s="2505">
        <v>217.389654019645</v>
      </c>
      <c r="L532" s="2505">
        <v>13.7804917036989</v>
      </c>
      <c r="O532" s="2511">
        <v>45412.95197351852</v>
      </c>
    </row>
    <row r="533">
      <c r="A533" s="2505" t="s">
        <v>641</v>
      </c>
      <c r="B533" s="2505" t="s">
        <v>2098</v>
      </c>
      <c r="C533" s="2505">
        <v>112.0</v>
      </c>
      <c r="D533" s="2505" t="s">
        <v>1544</v>
      </c>
      <c r="E533" s="2505">
        <v>163674.0</v>
      </c>
      <c r="F533" s="2505">
        <v>163712.0</v>
      </c>
      <c r="G533" s="2505">
        <v>260638.0</v>
      </c>
      <c r="H533" s="2505">
        <v>318268.0</v>
      </c>
      <c r="I533" s="2505">
        <v>49.0</v>
      </c>
      <c r="J533" s="2505">
        <v>112.0</v>
      </c>
      <c r="K533" s="2505">
        <v>146.556276106105</v>
      </c>
      <c r="L533" s="2505">
        <v>3.24987955004084</v>
      </c>
      <c r="O533" s="2511">
        <v>45412.95197351852</v>
      </c>
    </row>
    <row r="534">
      <c r="A534" s="2505" t="s">
        <v>673</v>
      </c>
      <c r="B534" s="2505" t="s">
        <v>2099</v>
      </c>
      <c r="C534" s="2505">
        <v>47.0</v>
      </c>
      <c r="D534" s="2505" t="s">
        <v>1556</v>
      </c>
      <c r="E534" s="2505">
        <v>21843.0</v>
      </c>
      <c r="F534" s="2505">
        <v>21844.0</v>
      </c>
      <c r="G534" s="2505">
        <v>439900.0</v>
      </c>
      <c r="H534" s="2505">
        <v>486594.0</v>
      </c>
      <c r="I534" s="2505">
        <v>191.0</v>
      </c>
      <c r="J534" s="2505">
        <v>47.0</v>
      </c>
      <c r="K534" s="2505">
        <v>435.310289196368</v>
      </c>
      <c r="L534" s="2505">
        <v>10.5440706920136</v>
      </c>
      <c r="O534" s="2511">
        <v>45412.95197351852</v>
      </c>
    </row>
    <row r="535">
      <c r="A535" s="2505">
        <v>1.107518478E9</v>
      </c>
      <c r="B535" s="2505" t="s">
        <v>2100</v>
      </c>
      <c r="C535" s="2505">
        <v>84.0</v>
      </c>
      <c r="D535" s="2505" t="s">
        <v>1548</v>
      </c>
      <c r="E535" s="2505">
        <v>107834.0</v>
      </c>
      <c r="F535" s="2505">
        <v>107843.0</v>
      </c>
      <c r="G535" s="2505">
        <v>280687.0</v>
      </c>
      <c r="H535" s="2505">
        <v>275445.0</v>
      </c>
      <c r="I535" s="2505">
        <v>21.0</v>
      </c>
      <c r="J535" s="2505">
        <v>84.0</v>
      </c>
      <c r="K535" s="2505">
        <v>304.889876173497</v>
      </c>
      <c r="L535" s="2505">
        <v>12.3950216249491</v>
      </c>
      <c r="O535" s="2511">
        <v>45412.95197351852</v>
      </c>
    </row>
    <row r="536">
      <c r="A536" s="2505">
        <v>2.621412174E9</v>
      </c>
      <c r="B536" s="2505" t="s">
        <v>2101</v>
      </c>
      <c r="C536" s="2505">
        <v>116.0</v>
      </c>
      <c r="D536" s="2505"/>
      <c r="E536" s="2505">
        <v>444896.0</v>
      </c>
      <c r="F536" s="2505">
        <v>444917.0</v>
      </c>
      <c r="G536" s="2505">
        <v>242465.0</v>
      </c>
      <c r="H536" s="2505">
        <v>228672.0</v>
      </c>
      <c r="I536" s="2505">
        <v>41.0</v>
      </c>
      <c r="J536" s="2505">
        <v>116.0</v>
      </c>
      <c r="K536" s="2505">
        <v>99.9832719230194</v>
      </c>
      <c r="L536" s="2505">
        <v>1.32925009166296</v>
      </c>
      <c r="O536" s="2511">
        <v>45412.95197351852</v>
      </c>
    </row>
    <row r="537">
      <c r="A537" s="2505" t="s">
        <v>606</v>
      </c>
      <c r="B537" s="2505" t="s">
        <v>2102</v>
      </c>
      <c r="C537" s="2505">
        <v>39.0</v>
      </c>
      <c r="D537" s="2505" t="s">
        <v>1548</v>
      </c>
      <c r="E537" s="2505">
        <v>46757.0</v>
      </c>
      <c r="F537" s="2505">
        <v>46744.0</v>
      </c>
      <c r="G537" s="2505">
        <v>930559.0</v>
      </c>
      <c r="H537" s="2505">
        <v>1198221.0</v>
      </c>
      <c r="I537" s="2505">
        <v>314.0</v>
      </c>
      <c r="J537" s="2505">
        <v>39.0</v>
      </c>
      <c r="K537" s="2505">
        <v>481.416209673128</v>
      </c>
      <c r="L537" s="2505">
        <v>6.33808908479301</v>
      </c>
      <c r="O537" s="2511">
        <v>45412.95197351852</v>
      </c>
    </row>
    <row r="538">
      <c r="A538" s="2505" t="s">
        <v>379</v>
      </c>
      <c r="B538" s="2505" t="s">
        <v>2103</v>
      </c>
      <c r="C538" s="2505">
        <v>19.0</v>
      </c>
      <c r="D538" s="2505" t="s">
        <v>1544</v>
      </c>
      <c r="E538" s="2505">
        <v>45560.0</v>
      </c>
      <c r="F538" s="2505">
        <v>45500.0</v>
      </c>
      <c r="G538" s="2505">
        <v>1086296.0</v>
      </c>
      <c r="H538" s="2505">
        <v>1133613.0</v>
      </c>
      <c r="I538" s="2505">
        <v>119.0</v>
      </c>
      <c r="J538" s="2505">
        <v>19.0</v>
      </c>
      <c r="K538" s="2505">
        <v>609.43295247521</v>
      </c>
      <c r="L538" s="2505">
        <v>20.0358592110051</v>
      </c>
      <c r="O538" s="2511">
        <v>45412.95197351852</v>
      </c>
    </row>
    <row r="539">
      <c r="A539" s="2505" t="s">
        <v>483</v>
      </c>
      <c r="B539" s="2505" t="s">
        <v>2104</v>
      </c>
      <c r="C539" s="2505">
        <v>64.0</v>
      </c>
      <c r="D539" s="2505" t="s">
        <v>1538</v>
      </c>
      <c r="E539" s="2505">
        <v>12997.0</v>
      </c>
      <c r="F539" s="2505">
        <v>12991.0</v>
      </c>
      <c r="G539" s="2505">
        <v>405008.0</v>
      </c>
      <c r="H539" s="2505">
        <v>400370.0</v>
      </c>
      <c r="I539" s="2505">
        <v>501.0</v>
      </c>
      <c r="J539" s="2505">
        <v>64.0</v>
      </c>
      <c r="K539" s="2505">
        <v>385.812445227145</v>
      </c>
      <c r="L539" s="2505">
        <v>6.22036935670057</v>
      </c>
      <c r="O539" s="2511">
        <v>45412.95197351852</v>
      </c>
    </row>
    <row r="540">
      <c r="A540" s="2505" t="s">
        <v>194</v>
      </c>
      <c r="B540" s="2505" t="s">
        <v>2105</v>
      </c>
      <c r="C540" s="2505">
        <v>13.0</v>
      </c>
      <c r="D540" s="2505" t="s">
        <v>1606</v>
      </c>
      <c r="E540" s="2505">
        <v>20779.0</v>
      </c>
      <c r="F540" s="2505">
        <v>20789.0</v>
      </c>
      <c r="G540" s="2505">
        <v>825848.0</v>
      </c>
      <c r="H540" s="2505">
        <v>808502.0</v>
      </c>
      <c r="I540" s="2505">
        <v>44.0</v>
      </c>
      <c r="J540" s="2505">
        <v>13.0</v>
      </c>
      <c r="K540" s="2505">
        <v>648.751006303683</v>
      </c>
      <c r="L540" s="2505">
        <v>90.3280847359003</v>
      </c>
      <c r="O540" s="2511">
        <v>45412.95197351852</v>
      </c>
    </row>
    <row r="541">
      <c r="A541" s="2505">
        <v>2.631709828E9</v>
      </c>
      <c r="B541" s="2505" t="s">
        <v>2106</v>
      </c>
      <c r="C541" s="2505">
        <v>57.0</v>
      </c>
      <c r="D541" s="2505"/>
      <c r="E541" s="2505">
        <v>189451.0</v>
      </c>
      <c r="F541" s="2505">
        <v>189478.0</v>
      </c>
      <c r="G541" s="2505">
        <v>1645868.0</v>
      </c>
      <c r="H541" s="2505">
        <v>1784597.0</v>
      </c>
      <c r="I541" s="2505">
        <v>355.0</v>
      </c>
      <c r="J541" s="2505">
        <v>57.0</v>
      </c>
      <c r="K541" s="2505">
        <v>412.101148333014</v>
      </c>
      <c r="L541" s="2505">
        <v>2.44718867434703</v>
      </c>
      <c r="O541" s="2511">
        <v>45412.95197351852</v>
      </c>
    </row>
    <row r="542">
      <c r="A542" s="2505" t="s">
        <v>689</v>
      </c>
      <c r="B542" s="2505" t="s">
        <v>2107</v>
      </c>
      <c r="C542" s="2505">
        <v>103.0</v>
      </c>
      <c r="D542" s="2505" t="s">
        <v>1556</v>
      </c>
      <c r="E542" s="2505">
        <v>17332.0</v>
      </c>
      <c r="F542" s="2505">
        <v>17378.0</v>
      </c>
      <c r="G542" s="2505">
        <v>44704.0</v>
      </c>
      <c r="H542" s="2505">
        <v>49236.0</v>
      </c>
      <c r="I542" s="2505">
        <v>18.0</v>
      </c>
      <c r="J542" s="2505">
        <v>103.0</v>
      </c>
      <c r="K542" s="2505">
        <v>202.727799809482</v>
      </c>
      <c r="L542" s="2505">
        <v>14.3293073826191</v>
      </c>
      <c r="O542" s="2511">
        <v>45412.95197351852</v>
      </c>
    </row>
    <row r="543">
      <c r="A543" s="2505">
        <v>2.79828819E8</v>
      </c>
      <c r="B543" s="2505" t="s">
        <v>2108</v>
      </c>
      <c r="C543" s="2505">
        <v>14.0</v>
      </c>
      <c r="D543" s="2505" t="s">
        <v>1548</v>
      </c>
      <c r="E543" s="2505">
        <v>34001.0</v>
      </c>
      <c r="F543" s="2505">
        <v>33992.0</v>
      </c>
      <c r="G543" s="2505">
        <v>1690115.0</v>
      </c>
      <c r="H543" s="2505">
        <v>1885358.0</v>
      </c>
      <c r="I543" s="2505">
        <v>319.0</v>
      </c>
      <c r="J543" s="2505">
        <v>14.0</v>
      </c>
      <c r="K543" s="2505">
        <v>647.15438686203</v>
      </c>
      <c r="L543" s="2505">
        <v>15.582383295199</v>
      </c>
      <c r="O543" s="2511">
        <v>45412.95197351852</v>
      </c>
    </row>
    <row r="544">
      <c r="A544" s="2505">
        <v>3.063147623E9</v>
      </c>
      <c r="B544" s="2505" t="s">
        <v>2109</v>
      </c>
      <c r="C544" s="2505">
        <v>93.0</v>
      </c>
      <c r="D544" s="2505"/>
      <c r="E544" s="2505">
        <v>17795.0</v>
      </c>
      <c r="F544" s="2505">
        <v>17797.0</v>
      </c>
      <c r="G544" s="2505">
        <v>194064.0</v>
      </c>
      <c r="H544" s="2505">
        <v>218059.0</v>
      </c>
      <c r="I544" s="2505">
        <v>208.0</v>
      </c>
      <c r="J544" s="2505">
        <v>93.0</v>
      </c>
      <c r="K544" s="2505">
        <v>244.802698386706</v>
      </c>
      <c r="L544" s="2505">
        <v>5.24451939291736</v>
      </c>
      <c r="O544" s="2511">
        <v>45412.95197351852</v>
      </c>
    </row>
    <row r="545">
      <c r="A545" s="2505" t="s">
        <v>693</v>
      </c>
      <c r="B545" s="2505" t="s">
        <v>2110</v>
      </c>
      <c r="C545" s="2505">
        <v>58.0</v>
      </c>
      <c r="D545" s="2505" t="s">
        <v>1548</v>
      </c>
      <c r="E545" s="2505">
        <v>69721.0</v>
      </c>
      <c r="F545" s="2505">
        <v>69642.0</v>
      </c>
      <c r="G545" s="2505">
        <v>819573.0</v>
      </c>
      <c r="H545" s="2505">
        <v>971888.0</v>
      </c>
      <c r="I545" s="2505">
        <v>243.0</v>
      </c>
      <c r="J545" s="2505">
        <v>58.0</v>
      </c>
      <c r="K545" s="2505">
        <v>408.670741303497</v>
      </c>
      <c r="L545" s="2505">
        <v>4.83746417157202</v>
      </c>
      <c r="O545" s="2511">
        <v>45412.95197351852</v>
      </c>
    </row>
    <row r="546">
      <c r="A546" s="2505" t="s">
        <v>126</v>
      </c>
      <c r="B546" s="2505" t="s">
        <v>2111</v>
      </c>
      <c r="C546" s="2505">
        <v>6.0</v>
      </c>
      <c r="D546" s="2505"/>
      <c r="E546" s="2505">
        <v>46580.0</v>
      </c>
      <c r="F546" s="2505">
        <v>46511.0</v>
      </c>
      <c r="G546" s="2505">
        <v>3580418.0</v>
      </c>
      <c r="H546" s="2505">
        <v>3706905.0</v>
      </c>
      <c r="I546" s="2505">
        <v>119.0</v>
      </c>
      <c r="J546" s="2505">
        <v>6.0</v>
      </c>
      <c r="K546" s="2505">
        <v>798.532435186935</v>
      </c>
      <c r="L546" s="2505">
        <v>64.5918855724166</v>
      </c>
      <c r="O546" s="2511">
        <v>45412.95197351852</v>
      </c>
    </row>
    <row r="547">
      <c r="A547" s="2505" t="s">
        <v>701</v>
      </c>
      <c r="B547" s="2505" t="s">
        <v>2112</v>
      </c>
      <c r="C547" s="2505">
        <v>40.0</v>
      </c>
      <c r="D547" s="2505" t="s">
        <v>1556</v>
      </c>
      <c r="E547" s="2505">
        <v>12317.0</v>
      </c>
      <c r="F547" s="2505">
        <v>12234.0</v>
      </c>
      <c r="G547" s="2505">
        <v>250003.0</v>
      </c>
      <c r="H547" s="2505">
        <v>242918.0</v>
      </c>
      <c r="I547" s="2505">
        <v>39.0</v>
      </c>
      <c r="J547" s="2505">
        <v>40.0</v>
      </c>
      <c r="K547" s="2505">
        <v>479.308952193072</v>
      </c>
      <c r="L547" s="2505">
        <v>52.0403745196731</v>
      </c>
      <c r="O547" s="2511">
        <v>45412.95197351852</v>
      </c>
    </row>
    <row r="548">
      <c r="A548" s="2505" t="s">
        <v>697</v>
      </c>
      <c r="B548" s="2505" t="s">
        <v>2113</v>
      </c>
      <c r="C548" s="2505">
        <v>99.0</v>
      </c>
      <c r="D548" s="2505"/>
      <c r="E548" s="2505">
        <v>83061.0</v>
      </c>
      <c r="F548" s="2505">
        <v>83049.0</v>
      </c>
      <c r="G548" s="2505">
        <v>167167.0</v>
      </c>
      <c r="H548" s="2505">
        <v>285592.0</v>
      </c>
      <c r="I548" s="2505">
        <v>20.0</v>
      </c>
      <c r="J548" s="2505">
        <v>99.0</v>
      </c>
      <c r="K548" s="2505">
        <v>224.731841803328</v>
      </c>
      <c r="L548" s="2505">
        <v>10.0629055754204</v>
      </c>
      <c r="O548" s="2511">
        <v>45412.95197351852</v>
      </c>
    </row>
    <row r="549">
      <c r="A549" s="2505">
        <v>3.159122144E9</v>
      </c>
      <c r="B549" s="2505" t="s">
        <v>2114</v>
      </c>
      <c r="C549" s="2505">
        <v>77.0</v>
      </c>
      <c r="D549" s="2505" t="s">
        <v>1548</v>
      </c>
      <c r="E549" s="2505">
        <v>53535.0</v>
      </c>
      <c r="F549" s="2505">
        <v>53475.0</v>
      </c>
      <c r="G549" s="2505">
        <v>476980.0</v>
      </c>
      <c r="H549" s="2505">
        <v>442463.0</v>
      </c>
      <c r="I549" s="2505">
        <v>206.0</v>
      </c>
      <c r="J549" s="2505">
        <v>77.0</v>
      </c>
      <c r="K549" s="2505">
        <v>321.406769715961</v>
      </c>
      <c r="L549" s="2505">
        <v>4.32508992846527</v>
      </c>
      <c r="O549" s="2511">
        <v>45412.95197351852</v>
      </c>
    </row>
    <row r="550">
      <c r="A550" s="2505" t="s">
        <v>385</v>
      </c>
      <c r="B550" s="2505" t="s">
        <v>2115</v>
      </c>
      <c r="C550" s="2505">
        <v>25.0</v>
      </c>
      <c r="D550" s="2505"/>
      <c r="E550" s="2505">
        <v>34129.0</v>
      </c>
      <c r="F550" s="2505">
        <v>34140.0</v>
      </c>
      <c r="G550" s="2505">
        <v>508814.0</v>
      </c>
      <c r="H550" s="2505">
        <v>556358.0</v>
      </c>
      <c r="I550" s="2505">
        <v>43.0</v>
      </c>
      <c r="J550" s="2505">
        <v>25.0</v>
      </c>
      <c r="K550" s="2505">
        <v>551.473749637996</v>
      </c>
      <c r="L550" s="2505">
        <v>34.671053124704</v>
      </c>
      <c r="O550" s="2511">
        <v>45412.95197351852</v>
      </c>
    </row>
    <row r="551">
      <c r="A551" s="2505" t="s">
        <v>217</v>
      </c>
      <c r="B551" s="2505" t="s">
        <v>2116</v>
      </c>
      <c r="C551" s="2505">
        <v>42.0</v>
      </c>
      <c r="D551" s="2505" t="s">
        <v>1556</v>
      </c>
      <c r="E551" s="2505">
        <v>29288.0</v>
      </c>
      <c r="F551" s="2505"/>
      <c r="G551" s="2505">
        <v>405786.0</v>
      </c>
      <c r="H551" s="2505"/>
      <c r="I551" s="2505">
        <v>73.0</v>
      </c>
      <c r="J551" s="2505">
        <v>42.0</v>
      </c>
      <c r="K551" s="2505">
        <v>471.683816370212</v>
      </c>
      <c r="L551" s="2505">
        <v>18.9788395942747</v>
      </c>
      <c r="O551" s="2511">
        <v>45412.95197351852</v>
      </c>
    </row>
    <row r="552">
      <c r="A552" s="2505" t="s">
        <v>1674</v>
      </c>
      <c r="B552" s="2505" t="s">
        <v>2117</v>
      </c>
      <c r="C552" s="2505">
        <v>119.0</v>
      </c>
      <c r="D552" s="2505" t="s">
        <v>1548</v>
      </c>
      <c r="E552" s="2505">
        <v>36322.0</v>
      </c>
      <c r="F552" s="2505">
        <v>36315.0</v>
      </c>
      <c r="G552" s="2505">
        <v>63550.0</v>
      </c>
      <c r="H552" s="2505">
        <v>62066.0</v>
      </c>
      <c r="I552" s="2505">
        <v>39.0</v>
      </c>
      <c r="J552" s="2505">
        <v>119.0</v>
      </c>
      <c r="K552" s="2505">
        <v>84.405614410617</v>
      </c>
      <c r="L552" s="2505">
        <v>4.48622647290121</v>
      </c>
      <c r="O552" s="2511">
        <v>45412.95197351852</v>
      </c>
    </row>
    <row r="553">
      <c r="A553" s="2505">
        <v>3.369243892E9</v>
      </c>
      <c r="B553" s="2505" t="s">
        <v>2118</v>
      </c>
      <c r="C553" s="2505">
        <v>87.0</v>
      </c>
      <c r="E553" s="2505">
        <v>358903.0</v>
      </c>
      <c r="F553" s="2505">
        <v>358871.0</v>
      </c>
      <c r="G553" s="2505">
        <v>964739.0</v>
      </c>
      <c r="H553" s="2505">
        <v>1161108.0</v>
      </c>
      <c r="I553" s="2505">
        <v>308.0</v>
      </c>
      <c r="J553" s="2505">
        <v>87.0</v>
      </c>
      <c r="K553" s="2505">
        <v>284.072875145496</v>
      </c>
      <c r="L553" s="2505">
        <v>0.8727318392995</v>
      </c>
      <c r="O553" s="2511">
        <v>45412.95197351852</v>
      </c>
    </row>
    <row r="554">
      <c r="A554" s="2505" t="s">
        <v>633</v>
      </c>
      <c r="B554" s="2505" t="s">
        <v>2119</v>
      </c>
      <c r="C554" s="2505">
        <v>88.0</v>
      </c>
      <c r="D554" s="2505"/>
      <c r="E554" s="2505">
        <v>24055.0</v>
      </c>
      <c r="F554" s="2505">
        <v>24038.0</v>
      </c>
      <c r="G554" s="2505">
        <v>149691.0</v>
      </c>
      <c r="H554" s="2505">
        <v>235722.0</v>
      </c>
      <c r="I554" s="2505">
        <v>51.0</v>
      </c>
      <c r="J554" s="2505">
        <v>88.0</v>
      </c>
      <c r="K554" s="2505">
        <v>280.920092647811</v>
      </c>
      <c r="L554" s="2505">
        <v>12.2011874254191</v>
      </c>
      <c r="O554" s="2511">
        <v>45412.95197351852</v>
      </c>
    </row>
    <row r="555">
      <c r="A555" s="2505" t="s">
        <v>669</v>
      </c>
      <c r="B555" s="2505" t="s">
        <v>2120</v>
      </c>
      <c r="C555" s="2505">
        <v>73.0</v>
      </c>
      <c r="D555" s="2505" t="s">
        <v>1542</v>
      </c>
      <c r="E555" s="2505">
        <v>8861.0</v>
      </c>
      <c r="F555" s="2505">
        <v>8849.0</v>
      </c>
      <c r="G555" s="2505">
        <v>177033.0</v>
      </c>
      <c r="H555" s="2505">
        <v>157566.0</v>
      </c>
      <c r="I555" s="2505">
        <v>163.0</v>
      </c>
      <c r="J555" s="2505">
        <v>73.0</v>
      </c>
      <c r="K555" s="2505">
        <v>350.711962693386</v>
      </c>
      <c r="L555" s="2505">
        <v>12.2404150179181</v>
      </c>
      <c r="O555" s="2511">
        <v>45412.95197351852</v>
      </c>
    </row>
    <row r="556">
      <c r="A556" s="2505">
        <v>4.08488225E8</v>
      </c>
      <c r="B556" s="2505" t="s">
        <v>2121</v>
      </c>
      <c r="C556" s="2505">
        <v>97.0</v>
      </c>
      <c r="D556" s="2505" t="s">
        <v>1606</v>
      </c>
      <c r="E556" s="2505">
        <v>8841.0</v>
      </c>
      <c r="F556" s="2505">
        <v>8826.0</v>
      </c>
      <c r="G556" s="2505">
        <v>38097.0</v>
      </c>
      <c r="H556" s="2505">
        <v>42426.0</v>
      </c>
      <c r="I556" s="2505">
        <v>23.0</v>
      </c>
      <c r="J556" s="2505">
        <v>97.0</v>
      </c>
      <c r="K556" s="2505">
        <v>232.963180694997</v>
      </c>
      <c r="L556" s="2505">
        <v>18.7353388117614</v>
      </c>
      <c r="O556" s="2511">
        <v>45412.95197351852</v>
      </c>
    </row>
    <row r="557">
      <c r="A557" s="2505">
        <v>4.67535591E8</v>
      </c>
      <c r="B557" s="2505" t="s">
        <v>2122</v>
      </c>
      <c r="C557" s="2505">
        <v>121.0</v>
      </c>
      <c r="D557" s="2505" t="s">
        <v>1544</v>
      </c>
      <c r="E557" s="2505">
        <v>146741.0</v>
      </c>
      <c r="F557" s="2505">
        <v>146740.0</v>
      </c>
      <c r="G557" s="2505">
        <v>147051.0</v>
      </c>
      <c r="H557" s="2505">
        <v>223547.0</v>
      </c>
      <c r="I557" s="2505">
        <v>55.0</v>
      </c>
      <c r="J557" s="2505">
        <v>121.0</v>
      </c>
      <c r="K557" s="2505">
        <v>71.2633873716259</v>
      </c>
      <c r="L557" s="2505">
        <v>1.82202284668534</v>
      </c>
      <c r="O557" s="2511">
        <v>45412.95197351852</v>
      </c>
    </row>
    <row r="558">
      <c r="A558" s="2505">
        <v>9.73261472E8</v>
      </c>
      <c r="B558" s="2505" t="s">
        <v>2123</v>
      </c>
      <c r="C558" s="2505">
        <v>3.0</v>
      </c>
      <c r="D558" s="2505" t="s">
        <v>1548</v>
      </c>
      <c r="E558" s="2505">
        <v>381687.0</v>
      </c>
      <c r="F558" s="2505">
        <v>381210.0</v>
      </c>
      <c r="G558" s="2505">
        <v>2.7089618E7</v>
      </c>
      <c r="H558" s="2505">
        <v>3.0594765E7</v>
      </c>
      <c r="I558" s="2505">
        <v>419.0</v>
      </c>
      <c r="J558" s="2505">
        <v>3.0</v>
      </c>
      <c r="K558" s="2505">
        <v>875.622804566962</v>
      </c>
      <c r="L558" s="2505">
        <v>16.9383113445961</v>
      </c>
      <c r="O558" s="2511">
        <v>45412.95197351852</v>
      </c>
    </row>
    <row r="559">
      <c r="A559" s="2505" t="s">
        <v>396</v>
      </c>
      <c r="B559" s="2505" t="s">
        <v>2124</v>
      </c>
      <c r="C559" s="2505">
        <v>89.0</v>
      </c>
      <c r="D559" s="2505" t="s">
        <v>1540</v>
      </c>
      <c r="E559" s="2505">
        <v>43236.0</v>
      </c>
      <c r="F559" s="2505">
        <v>43216.0</v>
      </c>
      <c r="G559" s="2505">
        <v>294482.0</v>
      </c>
      <c r="H559" s="2505">
        <v>263253.0</v>
      </c>
      <c r="I559" s="2505">
        <v>115.0</v>
      </c>
      <c r="J559" s="2505">
        <v>89.0</v>
      </c>
      <c r="K559" s="2505">
        <v>279.158437943542</v>
      </c>
      <c r="L559" s="2505">
        <v>5.92277794258878</v>
      </c>
      <c r="O559" s="2511">
        <v>45412.95197351852</v>
      </c>
    </row>
    <row r="560">
      <c r="A560" s="2505" t="s">
        <v>392</v>
      </c>
      <c r="B560" s="2505" t="s">
        <v>2125</v>
      </c>
      <c r="C560" s="2505">
        <v>85.0</v>
      </c>
      <c r="D560" s="2505" t="s">
        <v>1556</v>
      </c>
      <c r="E560" s="2505">
        <v>17273.0</v>
      </c>
      <c r="F560" s="2505">
        <v>17243.0</v>
      </c>
      <c r="G560" s="2505">
        <v>326096.0</v>
      </c>
      <c r="H560" s="2505">
        <v>368865.0</v>
      </c>
      <c r="I560" s="2505">
        <v>471.0</v>
      </c>
      <c r="J560" s="2505">
        <v>85.0</v>
      </c>
      <c r="K560" s="2505">
        <v>291.3911489234</v>
      </c>
      <c r="L560" s="2505">
        <v>4.00803632817579</v>
      </c>
      <c r="O560" s="2511">
        <v>45412.95197351852</v>
      </c>
    </row>
    <row r="561">
      <c r="A561" s="2505" t="s">
        <v>1663</v>
      </c>
      <c r="B561" s="2505" t="s">
        <v>2126</v>
      </c>
      <c r="C561" s="2505">
        <v>28.0</v>
      </c>
      <c r="D561" s="2505"/>
      <c r="E561" s="2505">
        <v>14373.0</v>
      </c>
      <c r="F561" s="2505">
        <v>14360.0</v>
      </c>
      <c r="G561" s="2505">
        <v>917199.0</v>
      </c>
      <c r="H561" s="2505">
        <v>776526.0</v>
      </c>
      <c r="I561" s="2505">
        <v>649.0</v>
      </c>
      <c r="J561" s="2505">
        <v>28.0</v>
      </c>
      <c r="K561" s="2505">
        <v>532.612952331479</v>
      </c>
      <c r="L561" s="2505">
        <v>9.83130166811817</v>
      </c>
      <c r="O561" s="2511">
        <v>45412.95197351852</v>
      </c>
    </row>
    <row r="562">
      <c r="A562" s="2505" t="s">
        <v>1647</v>
      </c>
      <c r="B562" s="2505" t="s">
        <v>2127</v>
      </c>
      <c r="C562" s="2505">
        <v>94.0</v>
      </c>
      <c r="D562" s="2505"/>
      <c r="E562" s="2505">
        <v>180114.0</v>
      </c>
      <c r="F562" s="2505">
        <v>180122.0</v>
      </c>
      <c r="G562" s="2505">
        <v>485939.0</v>
      </c>
      <c r="H562" s="2505">
        <v>310258.0</v>
      </c>
      <c r="I562" s="2505">
        <v>109.0</v>
      </c>
      <c r="J562" s="2505">
        <v>94.0</v>
      </c>
      <c r="K562" s="2505">
        <v>243.221782400552</v>
      </c>
      <c r="L562" s="2505">
        <v>2.47515821098778</v>
      </c>
      <c r="O562" s="2511">
        <v>45412.95197351852</v>
      </c>
    </row>
    <row r="563">
      <c r="A563" s="2505">
        <v>4.705209135E9</v>
      </c>
      <c r="B563" s="2505" t="s">
        <v>2128</v>
      </c>
      <c r="C563" s="2505">
        <v>17.0</v>
      </c>
      <c r="E563" s="2505">
        <v>39269.0</v>
      </c>
      <c r="F563" s="2505">
        <v>39231.0</v>
      </c>
      <c r="G563" s="2505">
        <v>1598085.0</v>
      </c>
      <c r="H563" s="2505">
        <v>1404521.0</v>
      </c>
      <c r="I563" s="2505">
        <v>269.0</v>
      </c>
      <c r="J563" s="2505">
        <v>17.0</v>
      </c>
      <c r="K563" s="2505">
        <v>633.04233256366</v>
      </c>
      <c r="L563" s="2505">
        <v>15.1285656146751</v>
      </c>
      <c r="O563" s="2511">
        <v>45412.95197351852</v>
      </c>
    </row>
    <row r="564">
      <c r="A564" s="2505" t="s">
        <v>610</v>
      </c>
      <c r="B564" s="2505" t="s">
        <v>2129</v>
      </c>
      <c r="C564" s="2505">
        <v>90.0</v>
      </c>
      <c r="D564" s="2505" t="s">
        <v>1556</v>
      </c>
      <c r="E564" s="2505">
        <v>8939.0</v>
      </c>
      <c r="F564" s="2505">
        <v>8937.0</v>
      </c>
      <c r="G564" s="2505">
        <v>115176.0</v>
      </c>
      <c r="H564" s="2505">
        <v>93752.0</v>
      </c>
      <c r="I564" s="2505">
        <v>128.0</v>
      </c>
      <c r="J564" s="2505">
        <v>90.0</v>
      </c>
      <c r="K564" s="2505">
        <v>275.053695202383</v>
      </c>
      <c r="L564" s="2505">
        <v>10.0661427452735</v>
      </c>
      <c r="O564" s="2511">
        <v>45412.95197351852</v>
      </c>
    </row>
    <row r="565">
      <c r="A565" s="2505">
        <v>5.7584739E7</v>
      </c>
      <c r="B565" s="2505" t="s">
        <v>2130</v>
      </c>
      <c r="C565" s="2505">
        <v>65.0</v>
      </c>
      <c r="D565" s="2505" t="s">
        <v>1538</v>
      </c>
      <c r="E565" s="2505">
        <v>12630.0</v>
      </c>
      <c r="F565" s="2505">
        <v>12600.0</v>
      </c>
      <c r="G565" s="2505">
        <v>223492.0</v>
      </c>
      <c r="H565" s="2505">
        <v>273300.0</v>
      </c>
      <c r="I565" s="2505">
        <v>121.0</v>
      </c>
      <c r="J565" s="2505">
        <v>65.0</v>
      </c>
      <c r="K565" s="2505">
        <v>384.711124686232</v>
      </c>
      <c r="L565" s="2505">
        <v>14.6230806928513</v>
      </c>
      <c r="O565" s="2511">
        <v>45412.95197351852</v>
      </c>
    </row>
    <row r="566">
      <c r="A566" s="2505" t="s">
        <v>313</v>
      </c>
      <c r="B566" s="2505" t="s">
        <v>2131</v>
      </c>
      <c r="C566" s="2505">
        <v>8.0</v>
      </c>
      <c r="D566" s="2505" t="s">
        <v>1606</v>
      </c>
      <c r="E566" s="2505">
        <v>25356.0</v>
      </c>
      <c r="F566" s="2505">
        <v>25318.0</v>
      </c>
      <c r="G566" s="2505">
        <v>1753220.0</v>
      </c>
      <c r="H566" s="2505">
        <v>2054031.0</v>
      </c>
      <c r="I566" s="2505">
        <v>72.0</v>
      </c>
      <c r="J566" s="2505">
        <v>8.0</v>
      </c>
      <c r="K566" s="2505">
        <v>750.987283708889</v>
      </c>
      <c r="L566" s="2505">
        <v>96.0335927503461</v>
      </c>
      <c r="O566" s="2511">
        <v>45412.95197351852</v>
      </c>
    </row>
    <row r="567">
      <c r="A567" s="2505" t="s">
        <v>747</v>
      </c>
      <c r="B567" s="2505" t="s">
        <v>2132</v>
      </c>
      <c r="C567" s="2505">
        <v>26.0</v>
      </c>
      <c r="D567" s="2505" t="s">
        <v>1540</v>
      </c>
      <c r="E567" s="2505">
        <v>239306.0</v>
      </c>
      <c r="F567" s="2505">
        <v>239116.0</v>
      </c>
      <c r="G567" s="2505">
        <v>3499428.0</v>
      </c>
      <c r="H567" s="2505">
        <v>4256483.0</v>
      </c>
      <c r="I567" s="2505">
        <v>313.0</v>
      </c>
      <c r="J567" s="2505">
        <v>26.0</v>
      </c>
      <c r="K567" s="2505">
        <v>545.800162290956</v>
      </c>
      <c r="L567" s="2505">
        <v>4.67156980443401</v>
      </c>
      <c r="O567" s="2511">
        <v>45412.95197351852</v>
      </c>
    </row>
    <row r="568">
      <c r="A568" s="2505">
        <v>6.1853962E8</v>
      </c>
      <c r="B568" s="2505" t="s">
        <v>2133</v>
      </c>
      <c r="C568" s="2505">
        <v>55.0</v>
      </c>
      <c r="D568" s="2505"/>
      <c r="E568" s="2505">
        <v>300571.0</v>
      </c>
      <c r="F568" s="2505">
        <v>300467.0</v>
      </c>
      <c r="G568" s="2505">
        <v>1421156.0</v>
      </c>
      <c r="H568" s="2505">
        <v>1374836.0</v>
      </c>
      <c r="I568" s="2505">
        <v>100.0</v>
      </c>
      <c r="J568" s="2505">
        <v>55.0</v>
      </c>
      <c r="K568" s="2505">
        <v>418.963198718298</v>
      </c>
      <c r="L568" s="2505">
        <v>4.72880092635725</v>
      </c>
      <c r="O568" s="2511">
        <v>45412.95197351852</v>
      </c>
    </row>
    <row r="569">
      <c r="A569" s="2505" t="s">
        <v>464</v>
      </c>
      <c r="B569" s="2505" t="s">
        <v>2134</v>
      </c>
      <c r="C569" s="2505">
        <v>66.0</v>
      </c>
      <c r="D569" s="2505" t="s">
        <v>1544</v>
      </c>
      <c r="E569" s="2505">
        <v>33022.0</v>
      </c>
      <c r="F569" s="2505">
        <v>32884.0</v>
      </c>
      <c r="G569" s="2505">
        <v>258482.0</v>
      </c>
      <c r="H569" s="2505">
        <v>225605.0</v>
      </c>
      <c r="I569" s="2505">
        <v>41.0</v>
      </c>
      <c r="J569" s="2505">
        <v>66.0</v>
      </c>
      <c r="K569" s="2505">
        <v>382.619487725536</v>
      </c>
      <c r="L569" s="2505">
        <v>19.0916329246873</v>
      </c>
      <c r="O569" s="2511">
        <v>45412.95197351852</v>
      </c>
    </row>
    <row r="570">
      <c r="A570" s="2505">
        <v>6.24791024E8</v>
      </c>
      <c r="B570" s="2505" t="s">
        <v>2135</v>
      </c>
      <c r="C570" s="2505">
        <v>86.0</v>
      </c>
      <c r="D570" s="2505" t="s">
        <v>1548</v>
      </c>
      <c r="E570" s="2505">
        <v>41261.0</v>
      </c>
      <c r="F570" s="2505">
        <v>41224.0</v>
      </c>
      <c r="G570" s="2505">
        <v>407727.0</v>
      </c>
      <c r="H570" s="2505">
        <v>361950.0</v>
      </c>
      <c r="I570" s="2505">
        <v>274.0</v>
      </c>
      <c r="J570" s="2505">
        <v>86.0</v>
      </c>
      <c r="K570" s="2505">
        <v>286.090105918511</v>
      </c>
      <c r="L570" s="2505">
        <v>3.60644372294793</v>
      </c>
      <c r="O570" s="2511">
        <v>45412.95197351852</v>
      </c>
    </row>
    <row r="571">
      <c r="A571" s="2505" t="s">
        <v>645</v>
      </c>
      <c r="B571" s="2505" t="s">
        <v>2136</v>
      </c>
      <c r="C571" s="2505">
        <v>95.0</v>
      </c>
      <c r="D571" s="2505" t="s">
        <v>1556</v>
      </c>
      <c r="E571" s="2505">
        <v>19218.0</v>
      </c>
      <c r="F571" s="2505">
        <v>19200.0</v>
      </c>
      <c r="G571" s="2505">
        <v>41497.0</v>
      </c>
      <c r="H571" s="2505">
        <v>53591.0</v>
      </c>
      <c r="I571" s="2505">
        <v>9.0</v>
      </c>
      <c r="J571" s="2505">
        <v>95.0</v>
      </c>
      <c r="K571" s="2505">
        <v>236.733326068185</v>
      </c>
      <c r="L571" s="2505">
        <v>23.9919751159214</v>
      </c>
      <c r="O571" s="2511">
        <v>45412.95197351852</v>
      </c>
    </row>
    <row r="572">
      <c r="A572" s="2505" t="s">
        <v>625</v>
      </c>
      <c r="B572" s="2505" t="s">
        <v>2137</v>
      </c>
      <c r="C572" s="2505">
        <v>123.0</v>
      </c>
      <c r="D572" s="2505" t="s">
        <v>1540</v>
      </c>
      <c r="E572" s="2505">
        <v>305811.0</v>
      </c>
      <c r="F572" s="2505">
        <v>305856.0</v>
      </c>
      <c r="G572" s="2505">
        <v>114794.0</v>
      </c>
      <c r="H572" s="2505">
        <v>127757.0</v>
      </c>
      <c r="I572" s="2505">
        <v>32.0</v>
      </c>
      <c r="J572" s="2505">
        <v>123.0</v>
      </c>
      <c r="K572" s="2505">
        <v>33.9960080507173</v>
      </c>
      <c r="L572" s="2505">
        <v>1.17304504074398</v>
      </c>
      <c r="O572" s="2511">
        <v>45412.95197351852</v>
      </c>
    </row>
    <row r="573">
      <c r="A573" s="2505" t="s">
        <v>119</v>
      </c>
      <c r="B573" s="2505" t="s">
        <v>2138</v>
      </c>
      <c r="C573" s="2505">
        <v>115.0</v>
      </c>
      <c r="D573" s="2505" t="s">
        <v>1544</v>
      </c>
      <c r="E573" s="2505">
        <v>46618.0</v>
      </c>
      <c r="F573" s="2505">
        <v>46561.0</v>
      </c>
      <c r="G573" s="2505">
        <v>153129.0</v>
      </c>
      <c r="H573" s="2505">
        <v>113911.0</v>
      </c>
      <c r="I573" s="2505">
        <v>112.0</v>
      </c>
      <c r="J573" s="2505">
        <v>115.0</v>
      </c>
      <c r="K573" s="2505">
        <v>122.748695368453</v>
      </c>
      <c r="L573" s="2505">
        <v>2.9328225455526</v>
      </c>
      <c r="O573" s="2511">
        <v>45412.95197351852</v>
      </c>
    </row>
    <row r="574">
      <c r="A574" s="2505" t="s">
        <v>479</v>
      </c>
      <c r="B574" s="2505" t="s">
        <v>2139</v>
      </c>
      <c r="C574" s="2505">
        <v>50.0</v>
      </c>
      <c r="D574" s="2505" t="s">
        <v>1548</v>
      </c>
      <c r="E574" s="2505">
        <v>142289.0</v>
      </c>
      <c r="F574" s="2505">
        <v>142309.0</v>
      </c>
      <c r="G574" s="2505">
        <v>557778.0</v>
      </c>
      <c r="H574" s="2505">
        <v>429250.0</v>
      </c>
      <c r="I574" s="2505">
        <v>29.0</v>
      </c>
      <c r="J574" s="2505">
        <v>50.0</v>
      </c>
      <c r="K574" s="2505">
        <v>427.433413743997</v>
      </c>
      <c r="L574" s="2505">
        <v>13.5169854721813</v>
      </c>
      <c r="O574" s="2511">
        <v>45412.95197351852</v>
      </c>
    </row>
    <row r="575">
      <c r="A575" s="2505" t="s">
        <v>262</v>
      </c>
      <c r="B575" s="2505" t="s">
        <v>2140</v>
      </c>
      <c r="C575" s="2505">
        <v>20.0</v>
      </c>
      <c r="D575" s="2505"/>
      <c r="E575" s="2505">
        <v>285772.0</v>
      </c>
      <c r="F575" s="2505">
        <v>285630.0</v>
      </c>
      <c r="G575" s="2505">
        <v>6348531.0</v>
      </c>
      <c r="H575" s="2505">
        <v>6494291.0</v>
      </c>
      <c r="I575" s="2505">
        <v>514.0</v>
      </c>
      <c r="J575" s="2505">
        <v>20.0</v>
      </c>
      <c r="K575" s="2505">
        <v>596.087886514937</v>
      </c>
      <c r="L575" s="2505">
        <v>4.32198099443242</v>
      </c>
      <c r="O575" s="2511">
        <v>45412.95197351852</v>
      </c>
    </row>
    <row r="576">
      <c r="A576" s="2505" t="s">
        <v>142</v>
      </c>
      <c r="B576" s="2505" t="s">
        <v>2141</v>
      </c>
      <c r="C576" s="2505">
        <v>10.0</v>
      </c>
      <c r="D576" s="2505" t="s">
        <v>1540</v>
      </c>
      <c r="E576" s="2505">
        <v>113553.0</v>
      </c>
      <c r="F576" s="2505">
        <v>113371.0</v>
      </c>
      <c r="G576" s="2505">
        <v>6066756.0</v>
      </c>
      <c r="H576" s="2505">
        <v>5735599.0</v>
      </c>
      <c r="I576" s="2505">
        <v>601.0</v>
      </c>
      <c r="J576" s="2505">
        <v>10.0</v>
      </c>
      <c r="K576" s="2505">
        <v>687.467362125463</v>
      </c>
      <c r="L576" s="2505">
        <v>8.88852918550268</v>
      </c>
      <c r="O576" s="2511">
        <v>45412.95197351852</v>
      </c>
    </row>
    <row r="577">
      <c r="A577" s="2505">
        <v>1.4253911E7</v>
      </c>
      <c r="B577" s="2505" t="s">
        <v>2142</v>
      </c>
      <c r="C577" s="2505">
        <v>118.0</v>
      </c>
      <c r="D577" s="2505"/>
      <c r="E577" s="2505">
        <v>52531.0</v>
      </c>
      <c r="F577" s="2505">
        <v>52511.0</v>
      </c>
      <c r="G577" s="2505">
        <v>77323.0</v>
      </c>
      <c r="H577" s="2505">
        <v>67792.0</v>
      </c>
      <c r="I577" s="2505">
        <v>33.0</v>
      </c>
      <c r="J577" s="2505">
        <v>118.0</v>
      </c>
      <c r="K577" s="2505">
        <v>86.9826493086241</v>
      </c>
      <c r="L577" s="2505">
        <v>4.46045423106587</v>
      </c>
      <c r="O577" s="2511">
        <v>45412.95197351852</v>
      </c>
    </row>
    <row r="578">
      <c r="A578" s="2505" t="s">
        <v>1643</v>
      </c>
      <c r="B578" s="2505" t="s">
        <v>2143</v>
      </c>
      <c r="C578" s="2505">
        <v>60.0</v>
      </c>
      <c r="D578" s="2505"/>
      <c r="E578" s="2505">
        <v>19931.0</v>
      </c>
      <c r="F578" s="2505">
        <v>19922.0</v>
      </c>
      <c r="G578" s="2505">
        <v>333106.0</v>
      </c>
      <c r="H578" s="2505">
        <v>646281.0</v>
      </c>
      <c r="I578" s="2505">
        <v>146.0</v>
      </c>
      <c r="J578" s="2505">
        <v>60.0</v>
      </c>
      <c r="K578" s="2505">
        <v>395.437766171343</v>
      </c>
      <c r="L578" s="2505">
        <v>11.4472326787691</v>
      </c>
      <c r="O578" s="2511">
        <v>45412.95197351852</v>
      </c>
    </row>
    <row r="579">
      <c r="A579" s="2505">
        <v>7184612.0</v>
      </c>
      <c r="B579" s="2505" t="s">
        <v>2144</v>
      </c>
      <c r="C579" s="2505">
        <v>34.0</v>
      </c>
      <c r="D579" s="2505" t="s">
        <v>1540</v>
      </c>
      <c r="E579" s="2505">
        <v>146189.0</v>
      </c>
      <c r="F579" s="2505">
        <v>146141.0</v>
      </c>
      <c r="G579" s="2505">
        <v>1379167.0</v>
      </c>
      <c r="H579" s="2505">
        <v>1147227.0</v>
      </c>
      <c r="I579" s="2505">
        <v>127.0</v>
      </c>
      <c r="J579" s="2505">
        <v>34.0</v>
      </c>
      <c r="K579" s="2505">
        <v>492.985060378007</v>
      </c>
      <c r="L579" s="2505">
        <v>7.42789512802007</v>
      </c>
      <c r="O579" s="2511">
        <v>45412.95197351852</v>
      </c>
    </row>
    <row r="580">
      <c r="A580" s="2505" t="s">
        <v>734</v>
      </c>
      <c r="B580" s="2505" t="s">
        <v>2145</v>
      </c>
      <c r="C580" s="2505">
        <v>117.0</v>
      </c>
      <c r="D580" s="2505" t="s">
        <v>1556</v>
      </c>
      <c r="E580" s="2505">
        <v>16924.0</v>
      </c>
      <c r="F580" s="2505">
        <v>16949.0</v>
      </c>
      <c r="G580" s="2505">
        <v>27964.0</v>
      </c>
      <c r="H580" s="2505">
        <v>27426.0</v>
      </c>
      <c r="I580" s="2505">
        <v>27.0</v>
      </c>
      <c r="J580" s="2505">
        <v>117.0</v>
      </c>
      <c r="K580" s="2505">
        <v>90.5379173055373</v>
      </c>
      <c r="L580" s="2505">
        <v>6.11973353641989</v>
      </c>
      <c r="O580" s="2511">
        <v>45412.95197351852</v>
      </c>
    </row>
    <row r="581">
      <c r="A581" s="2505" t="s">
        <v>456</v>
      </c>
      <c r="B581" s="2505" t="s">
        <v>2146</v>
      </c>
      <c r="C581" s="2505">
        <v>61.0</v>
      </c>
      <c r="D581" s="2505" t="s">
        <v>1538</v>
      </c>
      <c r="E581" s="2505">
        <v>23778.0</v>
      </c>
      <c r="F581" s="2505">
        <v>23732.0</v>
      </c>
      <c r="G581" s="2505">
        <v>318699.0</v>
      </c>
      <c r="H581" s="2505">
        <v>277866.0</v>
      </c>
      <c r="I581" s="2505">
        <v>111.0</v>
      </c>
      <c r="J581" s="2505">
        <v>61.0</v>
      </c>
      <c r="K581" s="2505">
        <v>390.669373437212</v>
      </c>
      <c r="L581" s="2505">
        <v>12.0758839256483</v>
      </c>
      <c r="O581" s="2511">
        <v>45412.95197351852</v>
      </c>
    </row>
    <row r="582">
      <c r="A582" s="2505" t="s">
        <v>350</v>
      </c>
      <c r="B582" s="2505" t="s">
        <v>2147</v>
      </c>
      <c r="C582" s="2505">
        <v>48.0</v>
      </c>
      <c r="D582" s="2505"/>
      <c r="E582" s="2505">
        <v>193136.0</v>
      </c>
      <c r="F582" s="2505">
        <v>192988.0</v>
      </c>
      <c r="G582" s="2505">
        <v>922737.0</v>
      </c>
      <c r="H582" s="2505">
        <v>1067742.0</v>
      </c>
      <c r="I582" s="2505">
        <v>60.0</v>
      </c>
      <c r="J582" s="2505">
        <v>48.0</v>
      </c>
      <c r="K582" s="2505">
        <v>431.735642380533</v>
      </c>
      <c r="L582" s="2505">
        <v>7.96271558530991</v>
      </c>
      <c r="O582" s="2511">
        <v>45412.95197351852</v>
      </c>
    </row>
    <row r="583">
      <c r="A583" s="2505" t="s">
        <v>1634</v>
      </c>
      <c r="B583" s="2505" t="s">
        <v>2148</v>
      </c>
      <c r="C583" s="2505">
        <v>70.0</v>
      </c>
      <c r="D583" s="2505" t="s">
        <v>1540</v>
      </c>
      <c r="E583" s="2505">
        <v>28619.0</v>
      </c>
      <c r="F583" s="2505">
        <v>28647.0</v>
      </c>
      <c r="G583" s="2505">
        <v>348831.0</v>
      </c>
      <c r="H583" s="2505">
        <v>360732.0</v>
      </c>
      <c r="I583" s="2505">
        <v>155.0</v>
      </c>
      <c r="J583" s="2505">
        <v>70.0</v>
      </c>
      <c r="K583" s="2505">
        <v>360.30623166929</v>
      </c>
      <c r="L583" s="2505">
        <v>7.86346114830594</v>
      </c>
      <c r="O583" s="2511">
        <v>45412.95197351852</v>
      </c>
    </row>
    <row r="584">
      <c r="A584" s="2505" t="s">
        <v>1637</v>
      </c>
      <c r="B584" s="2505" t="s">
        <v>2149</v>
      </c>
      <c r="C584" s="2505">
        <v>83.0</v>
      </c>
      <c r="D584" s="2505"/>
      <c r="E584" s="2505">
        <v>16219.0</v>
      </c>
      <c r="F584" s="2505">
        <v>16215.0</v>
      </c>
      <c r="G584" s="2505">
        <v>203305.0</v>
      </c>
      <c r="H584" s="2505">
        <v>231013.0</v>
      </c>
      <c r="I584" s="2505">
        <v>148.0</v>
      </c>
      <c r="J584" s="2505">
        <v>83.0</v>
      </c>
      <c r="K584" s="2505">
        <v>308.26081301097</v>
      </c>
      <c r="L584" s="2505">
        <v>8.4695877207746</v>
      </c>
      <c r="O584" s="2511">
        <v>45412.95197351852</v>
      </c>
    </row>
    <row r="585">
      <c r="A585" s="2505" t="s">
        <v>574</v>
      </c>
      <c r="B585" s="2505" t="s">
        <v>2150</v>
      </c>
      <c r="C585" s="2505">
        <v>96.0</v>
      </c>
      <c r="D585" s="2505" t="s">
        <v>1556</v>
      </c>
      <c r="E585" s="2505">
        <v>14264.0</v>
      </c>
      <c r="F585" s="2505">
        <v>14241.0</v>
      </c>
      <c r="G585" s="2505">
        <v>122796.0</v>
      </c>
      <c r="H585" s="2505">
        <v>111602.0</v>
      </c>
      <c r="I585" s="2505">
        <v>113.0</v>
      </c>
      <c r="J585" s="2505">
        <v>96.0</v>
      </c>
      <c r="K585" s="2505">
        <v>236.483841261</v>
      </c>
      <c r="L585" s="2505">
        <v>7.61841184441058</v>
      </c>
      <c r="O585" s="2511">
        <v>45412.95197351852</v>
      </c>
    </row>
    <row r="586">
      <c r="A586" s="2505" t="s">
        <v>649</v>
      </c>
      <c r="B586" s="2505" t="s">
        <v>2151</v>
      </c>
      <c r="C586" s="2505">
        <v>98.0</v>
      </c>
      <c r="D586" s="2505" t="s">
        <v>1548</v>
      </c>
      <c r="E586" s="2505">
        <v>53194.0</v>
      </c>
      <c r="F586" s="2505">
        <v>53171.0</v>
      </c>
      <c r="G586" s="2505">
        <v>20143.0</v>
      </c>
      <c r="H586" s="2505">
        <v>0.0</v>
      </c>
      <c r="I586" s="2505">
        <v>1.0</v>
      </c>
      <c r="J586" s="2505">
        <v>98.0</v>
      </c>
      <c r="K586" s="2505">
        <v>232.692457616477</v>
      </c>
      <c r="L586" s="2505">
        <v>37.8670526751137</v>
      </c>
      <c r="O586" s="2511">
        <v>45412.95197351852</v>
      </c>
    </row>
    <row r="587">
      <c r="A587" s="2505" t="s">
        <v>174</v>
      </c>
      <c r="B587" s="2505" t="s">
        <v>2152</v>
      </c>
      <c r="C587" s="2505">
        <v>9.0</v>
      </c>
      <c r="D587" s="2505" t="s">
        <v>1538</v>
      </c>
      <c r="E587" s="2505">
        <v>16046.0</v>
      </c>
      <c r="F587" s="2505">
        <v>16001.0</v>
      </c>
      <c r="G587" s="2505">
        <v>1706535.0</v>
      </c>
      <c r="H587" s="2505">
        <v>1733565.0</v>
      </c>
      <c r="I587" s="2505">
        <v>322.0</v>
      </c>
      <c r="J587" s="2505">
        <v>9.0</v>
      </c>
      <c r="K587" s="2505">
        <v>716.92156361754</v>
      </c>
      <c r="L587" s="2505">
        <v>33.0287806097841</v>
      </c>
      <c r="O587" s="2511">
        <v>45412.95197351852</v>
      </c>
    </row>
    <row r="588">
      <c r="A588" s="2505">
        <v>7.3713255E8</v>
      </c>
      <c r="B588" s="2505" t="s">
        <v>2153</v>
      </c>
      <c r="C588" s="2505">
        <v>45.0</v>
      </c>
      <c r="D588" s="2505" t="s">
        <v>1544</v>
      </c>
      <c r="E588" s="2505">
        <v>111070.0</v>
      </c>
      <c r="F588" s="2505">
        <v>110988.0</v>
      </c>
      <c r="G588" s="2505">
        <v>880681.0</v>
      </c>
      <c r="H588" s="2505">
        <v>814719.0</v>
      </c>
      <c r="I588" s="2505">
        <v>97.0</v>
      </c>
      <c r="J588" s="2505">
        <v>45.0</v>
      </c>
      <c r="K588" s="2505">
        <v>451.205638457372</v>
      </c>
      <c r="L588" s="2505">
        <v>8.1739235354583</v>
      </c>
      <c r="O588" s="2511">
        <v>45412.95197351852</v>
      </c>
    </row>
    <row r="589">
      <c r="A589" s="2505">
        <v>7.9714172E7</v>
      </c>
      <c r="B589" s="2505" t="s">
        <v>2154</v>
      </c>
      <c r="C589" s="2505">
        <v>30.0</v>
      </c>
      <c r="D589" s="2505" t="s">
        <v>1544</v>
      </c>
      <c r="E589" s="2505">
        <v>577480.0</v>
      </c>
      <c r="F589" s="2505">
        <v>577470.0</v>
      </c>
      <c r="G589" s="2505">
        <v>1738647.0</v>
      </c>
      <c r="H589" s="2505">
        <v>1473702.0</v>
      </c>
      <c r="I589" s="2505">
        <v>26.0</v>
      </c>
      <c r="J589" s="2505">
        <v>30.0</v>
      </c>
      <c r="K589" s="2505">
        <v>515.522542783013</v>
      </c>
      <c r="L589" s="2505">
        <v>11.5797414749072</v>
      </c>
      <c r="O589" s="2511">
        <v>45412.95197351852</v>
      </c>
    </row>
    <row r="590">
      <c r="A590" s="2505" t="s">
        <v>677</v>
      </c>
      <c r="B590" s="2505" t="s">
        <v>2155</v>
      </c>
      <c r="C590" s="2505">
        <v>82.0</v>
      </c>
      <c r="D590" s="2505" t="s">
        <v>1548</v>
      </c>
      <c r="E590" s="2505">
        <v>35630.0</v>
      </c>
      <c r="F590" s="2505">
        <v>35648.0</v>
      </c>
      <c r="G590" s="2505">
        <v>132957.0</v>
      </c>
      <c r="H590" s="2505">
        <v>211403.0</v>
      </c>
      <c r="I590" s="2505">
        <v>16.0</v>
      </c>
      <c r="J590" s="2505">
        <v>82.0</v>
      </c>
      <c r="K590" s="2505">
        <v>309.958780067973</v>
      </c>
      <c r="L590" s="2505">
        <v>23.3225161380858</v>
      </c>
      <c r="O590" s="2511">
        <v>45412.95197351852</v>
      </c>
    </row>
    <row r="591">
      <c r="A591" s="2505" t="s">
        <v>331</v>
      </c>
      <c r="B591" s="2505" t="s">
        <v>2156</v>
      </c>
      <c r="C591" s="2505">
        <v>29.0</v>
      </c>
      <c r="D591" s="2505" t="s">
        <v>1606</v>
      </c>
      <c r="E591" s="2505">
        <v>20648.0</v>
      </c>
      <c r="F591" s="2505">
        <v>20640.0</v>
      </c>
      <c r="G591" s="2505">
        <v>431522.0</v>
      </c>
      <c r="H591" s="2505">
        <v>450317.0</v>
      </c>
      <c r="I591" s="2505">
        <v>64.0</v>
      </c>
      <c r="J591" s="2505">
        <v>29.0</v>
      </c>
      <c r="K591" s="2505">
        <v>526.421688515577</v>
      </c>
      <c r="L591" s="2505">
        <v>32.6546457283998</v>
      </c>
      <c r="O591" s="2511">
        <v>45412.95197351852</v>
      </c>
    </row>
    <row r="592">
      <c r="A592" s="2505" t="s">
        <v>709</v>
      </c>
      <c r="B592" s="2505" t="s">
        <v>2157</v>
      </c>
      <c r="C592" s="2505">
        <v>101.0</v>
      </c>
      <c r="D592" s="2505" t="s">
        <v>1556</v>
      </c>
      <c r="E592" s="2505">
        <v>4789.0</v>
      </c>
      <c r="F592" s="2505">
        <v>4798.0</v>
      </c>
      <c r="G592" s="2505">
        <v>33266.0</v>
      </c>
      <c r="H592" s="2505">
        <v>27484.0</v>
      </c>
      <c r="I592" s="2505">
        <v>56.0</v>
      </c>
      <c r="J592" s="2505">
        <v>101.0</v>
      </c>
      <c r="K592" s="2505">
        <v>217.84256800269</v>
      </c>
      <c r="L592" s="2505">
        <v>12.4041702711571</v>
      </c>
      <c r="O592" s="2511">
        <v>45412.95197351852</v>
      </c>
    </row>
    <row r="593">
      <c r="A593" s="2505" t="s">
        <v>1625</v>
      </c>
      <c r="B593" s="2505" t="s">
        <v>2158</v>
      </c>
      <c r="C593" s="2505">
        <v>105.0</v>
      </c>
      <c r="D593" s="2505"/>
      <c r="E593" s="2505">
        <v>7637.0</v>
      </c>
      <c r="F593" s="2505">
        <v>7645.0</v>
      </c>
      <c r="G593" s="2505">
        <v>69932.0</v>
      </c>
      <c r="H593" s="2505">
        <v>92172.0</v>
      </c>
      <c r="I593" s="2505">
        <v>139.0</v>
      </c>
      <c r="J593" s="2505">
        <v>105.0</v>
      </c>
      <c r="K593" s="2505">
        <v>200.240690291924</v>
      </c>
      <c r="L593" s="2505">
        <v>6.58690643714407</v>
      </c>
      <c r="O593" s="2511">
        <v>45412.95197351852</v>
      </c>
    </row>
    <row r="594">
      <c r="A594" s="2505" t="s">
        <v>245</v>
      </c>
      <c r="B594" s="2505" t="s">
        <v>2159</v>
      </c>
      <c r="C594" s="2505">
        <v>72.0</v>
      </c>
      <c r="D594" s="2505" t="s">
        <v>1556</v>
      </c>
      <c r="E594" s="2505">
        <v>14934.0</v>
      </c>
      <c r="F594" s="2505">
        <v>14929.0</v>
      </c>
      <c r="G594" s="2505">
        <v>117309.0</v>
      </c>
      <c r="H594" s="2505">
        <v>111737.0</v>
      </c>
      <c r="I594" s="2505">
        <v>23.0</v>
      </c>
      <c r="J594" s="2505">
        <v>72.0</v>
      </c>
      <c r="K594" s="2505">
        <v>357.739821978781</v>
      </c>
      <c r="L594" s="2505">
        <v>34.1505946056098</v>
      </c>
      <c r="O594" s="2511">
        <v>45412.95197351852</v>
      </c>
    </row>
    <row r="595">
      <c r="A595" s="2505">
        <v>1.27646057E8</v>
      </c>
      <c r="B595" s="2505" t="s">
        <v>2160</v>
      </c>
      <c r="C595" s="2505">
        <v>51.0</v>
      </c>
      <c r="D595" s="2505" t="s">
        <v>1540</v>
      </c>
      <c r="E595" s="2505">
        <v>260744.0</v>
      </c>
      <c r="F595" s="2505">
        <v>260736.0</v>
      </c>
      <c r="G595" s="2505">
        <v>2166382.0</v>
      </c>
      <c r="H595" s="2505">
        <v>2542118.0</v>
      </c>
      <c r="I595" s="2505">
        <v>492.0</v>
      </c>
      <c r="J595" s="2505">
        <v>51.0</v>
      </c>
      <c r="K595" s="2505">
        <v>425.253495645107</v>
      </c>
      <c r="L595" s="2505">
        <v>1.68871856469952</v>
      </c>
      <c r="O595" s="2511">
        <v>45412.95197351852</v>
      </c>
    </row>
    <row r="596">
      <c r="A596" s="2505" t="s">
        <v>570</v>
      </c>
      <c r="B596" s="2505" t="s">
        <v>2161</v>
      </c>
      <c r="C596" s="2505">
        <v>111.0</v>
      </c>
      <c r="E596" s="2505">
        <v>42702.0</v>
      </c>
      <c r="F596" s="2505">
        <v>42725.0</v>
      </c>
      <c r="G596" s="2505">
        <v>189588.0</v>
      </c>
      <c r="H596" s="2505">
        <v>190427.0</v>
      </c>
      <c r="I596" s="2505">
        <v>112.0</v>
      </c>
      <c r="J596" s="2505">
        <v>111.0</v>
      </c>
      <c r="K596" s="2505">
        <v>163.116350627965</v>
      </c>
      <c r="L596" s="2505">
        <v>3.96410004215259</v>
      </c>
      <c r="O596" s="2511">
        <v>45412.95197351852</v>
      </c>
    </row>
    <row r="597">
      <c r="A597" s="2505" t="s">
        <v>487</v>
      </c>
      <c r="B597" s="2505" t="s">
        <v>2162</v>
      </c>
      <c r="C597" s="2505">
        <v>78.0</v>
      </c>
      <c r="D597" s="2505" t="s">
        <v>1544</v>
      </c>
      <c r="E597" s="2505">
        <v>107101.0</v>
      </c>
      <c r="F597" s="2505">
        <v>107084.0</v>
      </c>
      <c r="G597" s="2505">
        <v>750984.0</v>
      </c>
      <c r="H597" s="2505">
        <v>804176.0</v>
      </c>
      <c r="I597" s="2505">
        <v>285.0</v>
      </c>
      <c r="J597" s="2505">
        <v>78.0</v>
      </c>
      <c r="K597" s="2505">
        <v>317.447439695749</v>
      </c>
      <c r="L597" s="2505">
        <v>2.46030100179956</v>
      </c>
      <c r="O597" s="2511">
        <v>45412.95197351852</v>
      </c>
    </row>
    <row r="598">
      <c r="A598" s="2505" t="s">
        <v>1613</v>
      </c>
      <c r="B598" s="2505" t="s">
        <v>2163</v>
      </c>
      <c r="C598" s="2505">
        <v>108.0</v>
      </c>
      <c r="D598" s="2505"/>
      <c r="E598" s="2505">
        <v>140266.0</v>
      </c>
      <c r="F598" s="2505">
        <v>140197.0</v>
      </c>
      <c r="G598" s="2505">
        <v>333498.0</v>
      </c>
      <c r="H598" s="2505">
        <v>311655.0</v>
      </c>
      <c r="I598" s="2505">
        <v>112.0</v>
      </c>
      <c r="J598" s="2505">
        <v>108.0</v>
      </c>
      <c r="K598" s="2505">
        <v>175.644940135556</v>
      </c>
      <c r="L598" s="2505">
        <v>2.12282166001448</v>
      </c>
      <c r="O598" s="2511">
        <v>45412.95197351852</v>
      </c>
    </row>
    <row r="599">
      <c r="A599" s="2505" t="s">
        <v>527</v>
      </c>
      <c r="B599" s="2505" t="s">
        <v>2164</v>
      </c>
      <c r="C599" s="2505">
        <v>43.0</v>
      </c>
      <c r="D599" s="2505" t="s">
        <v>1540</v>
      </c>
      <c r="E599" s="2505">
        <v>87685.0</v>
      </c>
      <c r="F599" s="2505">
        <v>87664.0</v>
      </c>
      <c r="G599" s="2505">
        <v>481906.0</v>
      </c>
      <c r="H599" s="2505">
        <v>733070.0</v>
      </c>
      <c r="I599" s="2505">
        <v>29.0</v>
      </c>
      <c r="J599" s="2505">
        <v>43.0</v>
      </c>
      <c r="K599" s="2505">
        <v>455.736190129596</v>
      </c>
      <c r="L599" s="2505">
        <v>18.951300993171</v>
      </c>
      <c r="O599" s="2511">
        <v>45412.95197351852</v>
      </c>
    </row>
    <row r="600">
      <c r="A600" s="2505">
        <v>8.64011281E8</v>
      </c>
      <c r="B600" s="2505" t="s">
        <v>2165</v>
      </c>
      <c r="C600" s="2505">
        <v>18.0</v>
      </c>
      <c r="D600" s="2505"/>
      <c r="E600" s="2505">
        <v>62969.0</v>
      </c>
      <c r="F600" s="2505">
        <v>62818.0</v>
      </c>
      <c r="G600" s="2505">
        <v>4247180.0</v>
      </c>
      <c r="H600" s="2505">
        <v>4232649.0</v>
      </c>
      <c r="I600" s="2505">
        <v>1165.0</v>
      </c>
      <c r="J600" s="2505">
        <v>18.0</v>
      </c>
      <c r="K600" s="2505">
        <v>628.772068185217</v>
      </c>
      <c r="L600" s="2505">
        <v>5.7894998708425</v>
      </c>
      <c r="O600" s="2511">
        <v>45412.95197351852</v>
      </c>
    </row>
    <row r="601">
      <c r="A601" s="2505" t="s">
        <v>551</v>
      </c>
      <c r="B601" s="2505" t="s">
        <v>2166</v>
      </c>
      <c r="C601" s="2505">
        <v>24.0</v>
      </c>
      <c r="D601" s="2505" t="s">
        <v>1556</v>
      </c>
      <c r="E601" s="2505">
        <v>6284.0</v>
      </c>
      <c r="F601" s="2505">
        <v>6284.0</v>
      </c>
      <c r="G601" s="2505">
        <v>375669.0</v>
      </c>
      <c r="H601" s="2505">
        <v>343854.0</v>
      </c>
      <c r="I601" s="2505">
        <v>111.0</v>
      </c>
      <c r="J601" s="2505">
        <v>24.0</v>
      </c>
      <c r="K601" s="2505">
        <v>558.758752350695</v>
      </c>
      <c r="L601" s="2505">
        <v>53.8575016773616</v>
      </c>
      <c r="O601" s="2511">
        <v>45412.95197351852</v>
      </c>
    </row>
    <row r="602">
      <c r="A602" s="2505" t="s">
        <v>225</v>
      </c>
      <c r="B602" s="2505" t="s">
        <v>2167</v>
      </c>
      <c r="C602" s="2505">
        <v>23.0</v>
      </c>
      <c r="D602" s="2505"/>
      <c r="E602" s="2505">
        <v>64779.0</v>
      </c>
      <c r="F602" s="2505">
        <v>64713.0</v>
      </c>
      <c r="G602" s="2505">
        <v>1776576.0</v>
      </c>
      <c r="H602" s="2505">
        <v>1551552.0</v>
      </c>
      <c r="I602" s="2505">
        <v>379.0</v>
      </c>
      <c r="J602" s="2505">
        <v>23.0</v>
      </c>
      <c r="K602" s="2505">
        <v>571.696632674139</v>
      </c>
      <c r="L602" s="2505">
        <v>7.23619632913871</v>
      </c>
      <c r="O602" s="2511">
        <v>45412.95197351852</v>
      </c>
    </row>
    <row r="603">
      <c r="A603" s="2505" t="s">
        <v>562</v>
      </c>
      <c r="B603" s="2505" t="s">
        <v>2168</v>
      </c>
      <c r="C603" s="2505">
        <v>62.0</v>
      </c>
      <c r="D603" s="2505" t="s">
        <v>1548</v>
      </c>
      <c r="E603" s="2505">
        <v>214589.0</v>
      </c>
      <c r="F603" s="2505">
        <v>214507.0</v>
      </c>
      <c r="G603" s="2505">
        <v>1388754.0</v>
      </c>
      <c r="H603" s="2505">
        <v>1363771.0</v>
      </c>
      <c r="I603" s="2505">
        <v>196.0</v>
      </c>
      <c r="J603" s="2505">
        <v>62.0</v>
      </c>
      <c r="K603" s="2505">
        <v>389.816814414564</v>
      </c>
      <c r="L603" s="2505">
        <v>3.30257643739127</v>
      </c>
      <c r="O603" s="2511">
        <v>45412.95197351852</v>
      </c>
    </row>
    <row r="604">
      <c r="A604" s="2505" t="s">
        <v>441</v>
      </c>
      <c r="B604" s="2505" t="s">
        <v>2169</v>
      </c>
      <c r="C604" s="2505">
        <v>31.0</v>
      </c>
      <c r="D604" s="2505" t="s">
        <v>1538</v>
      </c>
      <c r="E604" s="2505">
        <v>15278.0</v>
      </c>
      <c r="F604" s="2505">
        <v>15271.0</v>
      </c>
      <c r="G604" s="2505">
        <v>417266.0</v>
      </c>
      <c r="H604" s="2505">
        <v>378352.0</v>
      </c>
      <c r="I604" s="2505">
        <v>120.0</v>
      </c>
      <c r="J604" s="2505">
        <v>31.0</v>
      </c>
      <c r="K604" s="2505">
        <v>511.307263316416</v>
      </c>
      <c r="L604" s="2505">
        <v>22.7611223844122</v>
      </c>
      <c r="O604" s="2511">
        <v>45412.95197351852</v>
      </c>
    </row>
    <row r="605">
      <c r="A605" s="2505" t="s">
        <v>502</v>
      </c>
      <c r="B605" s="2505" t="s">
        <v>2170</v>
      </c>
      <c r="C605" s="2505">
        <v>68.0</v>
      </c>
      <c r="D605" s="2505" t="s">
        <v>1556</v>
      </c>
      <c r="E605" s="2505">
        <v>8331.0</v>
      </c>
      <c r="F605" s="2505">
        <v>8278.0</v>
      </c>
      <c r="G605" s="2505">
        <v>143814.0</v>
      </c>
      <c r="H605" s="2505">
        <v>119827.0</v>
      </c>
      <c r="I605" s="2505">
        <v>92.0</v>
      </c>
      <c r="J605" s="2505">
        <v>68.0</v>
      </c>
      <c r="K605" s="2505">
        <v>362.286423908323</v>
      </c>
      <c r="L605" s="2505">
        <v>18.7636016345446</v>
      </c>
      <c r="O605" s="2511">
        <v>45412.95197351852</v>
      </c>
    </row>
    <row r="606">
      <c r="A606" s="2505" t="s">
        <v>156</v>
      </c>
      <c r="B606" s="2505" t="s">
        <v>2171</v>
      </c>
      <c r="C606" s="2505">
        <v>7.0</v>
      </c>
      <c r="D606" s="2505" t="s">
        <v>1540</v>
      </c>
      <c r="E606" s="2505">
        <v>74086.0</v>
      </c>
      <c r="F606" s="2505">
        <v>74047.0</v>
      </c>
      <c r="G606" s="2505">
        <v>4769629.0</v>
      </c>
      <c r="H606" s="2505">
        <v>3962474.0</v>
      </c>
      <c r="I606" s="2505">
        <v>190.0</v>
      </c>
      <c r="J606" s="2505">
        <v>7.0</v>
      </c>
      <c r="K606" s="2505">
        <v>786.698567172602</v>
      </c>
      <c r="L606" s="2505">
        <v>33.8858434252798</v>
      </c>
      <c r="O606" s="2511">
        <v>45412.95197351852</v>
      </c>
    </row>
    <row r="607">
      <c r="A607" s="2505" t="s">
        <v>1602</v>
      </c>
      <c r="B607" s="2505" t="s">
        <v>2172</v>
      </c>
      <c r="C607" s="2505">
        <v>74.0</v>
      </c>
      <c r="D607" s="2505"/>
      <c r="E607" s="2505">
        <v>133238.0</v>
      </c>
      <c r="F607" s="2505">
        <v>133240.0</v>
      </c>
      <c r="G607" s="2505">
        <v>841244.0</v>
      </c>
      <c r="H607" s="2505">
        <v>820642.0</v>
      </c>
      <c r="I607" s="2505">
        <v>174.0</v>
      </c>
      <c r="J607" s="2505">
        <v>74.0</v>
      </c>
      <c r="K607" s="2505">
        <v>346.117675011386</v>
      </c>
      <c r="L607" s="2505">
        <v>3.62861897206066</v>
      </c>
      <c r="O607" s="2511">
        <v>45412.95197351852</v>
      </c>
    </row>
    <row r="608">
      <c r="A608" s="2505" t="s">
        <v>1598</v>
      </c>
      <c r="B608" s="2505" t="s">
        <v>2173</v>
      </c>
      <c r="C608" s="2505">
        <v>75.0</v>
      </c>
      <c r="D608" s="2505"/>
      <c r="E608" s="2505">
        <v>329391.0</v>
      </c>
      <c r="F608" s="2505">
        <v>329430.0</v>
      </c>
      <c r="G608" s="2505">
        <v>1171989.0</v>
      </c>
      <c r="H608" s="2505">
        <v>1422324.0</v>
      </c>
      <c r="I608" s="2505">
        <v>195.0</v>
      </c>
      <c r="J608" s="2505">
        <v>75.0</v>
      </c>
      <c r="K608" s="2505">
        <v>327.861284414422</v>
      </c>
      <c r="L608" s="2505">
        <v>1.82469541351808</v>
      </c>
      <c r="O608" s="2511">
        <v>45412.95197351852</v>
      </c>
    </row>
    <row r="609">
      <c r="A609" s="2505" t="s">
        <v>751</v>
      </c>
      <c r="B609" s="2505" t="s">
        <v>2174</v>
      </c>
      <c r="C609" s="2505">
        <v>32.0</v>
      </c>
      <c r="D609" s="2505" t="s">
        <v>1540</v>
      </c>
      <c r="E609" s="2505">
        <v>160394.0</v>
      </c>
      <c r="F609" s="2505">
        <v>160201.0</v>
      </c>
      <c r="G609" s="2505">
        <v>2811797.0</v>
      </c>
      <c r="H609" s="2505">
        <v>3299496.0</v>
      </c>
      <c r="I609" s="2505">
        <v>528.0</v>
      </c>
      <c r="J609" s="2505">
        <v>32.0</v>
      </c>
      <c r="K609" s="2505">
        <v>506.7625535829</v>
      </c>
      <c r="L609" s="2505">
        <v>3.32040995994625</v>
      </c>
      <c r="O609" s="2511">
        <v>45412.95197351852</v>
      </c>
    </row>
    <row r="610">
      <c r="A610" s="2505" t="s">
        <v>614</v>
      </c>
      <c r="B610" s="2505" t="s">
        <v>2175</v>
      </c>
      <c r="C610" s="2505">
        <v>100.0</v>
      </c>
      <c r="D610" s="2505"/>
      <c r="E610" s="2505">
        <v>97210.0</v>
      </c>
      <c r="F610" s="2505">
        <v>97173.0</v>
      </c>
      <c r="G610" s="2505">
        <v>314598.0</v>
      </c>
      <c r="H610" s="2505">
        <v>218359.0</v>
      </c>
      <c r="I610" s="2505">
        <v>70.0</v>
      </c>
      <c r="J610" s="2505">
        <v>100.0</v>
      </c>
      <c r="K610" s="2505">
        <v>224.557025086945</v>
      </c>
      <c r="L610" s="2505">
        <v>4.6232456978265</v>
      </c>
      <c r="O610" s="2511">
        <v>45412.95197351852</v>
      </c>
    </row>
    <row r="611">
      <c r="A611" s="2505" t="s">
        <v>1591</v>
      </c>
      <c r="B611" s="2505" t="s">
        <v>2176</v>
      </c>
      <c r="C611" s="2505">
        <v>5.0</v>
      </c>
      <c r="D611" s="2505" t="s">
        <v>1556</v>
      </c>
      <c r="E611" s="2505">
        <v>40267.0</v>
      </c>
      <c r="F611" s="2505">
        <v>40174.0</v>
      </c>
      <c r="G611" s="2505">
        <v>5342007.0</v>
      </c>
      <c r="H611" s="2505">
        <v>4591013.0</v>
      </c>
      <c r="I611" s="2505">
        <v>318.0</v>
      </c>
      <c r="J611" s="2505">
        <v>5.0</v>
      </c>
      <c r="K611" s="2505">
        <v>822.402197370099</v>
      </c>
      <c r="L611" s="2505">
        <v>41.7215481595057</v>
      </c>
      <c r="O611" s="2511">
        <v>45412.95197351852</v>
      </c>
    </row>
    <row r="612">
      <c r="A612" s="2505" t="s">
        <v>506</v>
      </c>
      <c r="B612" s="2505" t="s">
        <v>2177</v>
      </c>
      <c r="C612" s="2505">
        <v>41.0</v>
      </c>
      <c r="D612" s="2505" t="s">
        <v>1548</v>
      </c>
      <c r="E612" s="2505">
        <v>72915.0</v>
      </c>
      <c r="F612" s="2505">
        <v>72932.0</v>
      </c>
      <c r="G612" s="2505">
        <v>655092.0</v>
      </c>
      <c r="H612" s="2505">
        <v>685745.0</v>
      </c>
      <c r="I612" s="2505">
        <v>69.0</v>
      </c>
      <c r="J612" s="2505">
        <v>41.0</v>
      </c>
      <c r="K612" s="2505">
        <v>478.551031725761</v>
      </c>
      <c r="L612" s="2505">
        <v>13.0229029759018</v>
      </c>
      <c r="O612" s="2511">
        <v>45412.95197351852</v>
      </c>
    </row>
    <row r="613">
      <c r="A613" s="2505" t="s">
        <v>309</v>
      </c>
      <c r="B613" s="2505" t="s">
        <v>2178</v>
      </c>
      <c r="C613" s="2505">
        <v>104.0</v>
      </c>
      <c r="D613" s="2505" t="s">
        <v>1556</v>
      </c>
      <c r="E613" s="2505">
        <v>7092.0</v>
      </c>
      <c r="F613" s="2505">
        <v>7078.0</v>
      </c>
      <c r="G613" s="2505">
        <v>85882.0</v>
      </c>
      <c r="H613" s="2505">
        <v>55840.0</v>
      </c>
      <c r="I613" s="2505">
        <v>215.0</v>
      </c>
      <c r="J613" s="2505">
        <v>104.0</v>
      </c>
      <c r="K613" s="2505">
        <v>200.744167458403</v>
      </c>
      <c r="L613" s="2505">
        <v>5.63241910308372</v>
      </c>
      <c r="O613" s="2511">
        <v>45412.95197351852</v>
      </c>
    </row>
    <row r="614">
      <c r="A614" s="2505" t="s">
        <v>1586</v>
      </c>
      <c r="B614" s="2505" t="s">
        <v>2179</v>
      </c>
      <c r="C614" s="2505">
        <v>113.0</v>
      </c>
      <c r="D614" s="2505"/>
      <c r="E614" s="2505">
        <v>13878.0</v>
      </c>
      <c r="F614" s="2505">
        <v>13867.0</v>
      </c>
      <c r="G614" s="2505">
        <v>104437.0</v>
      </c>
      <c r="H614" s="2505">
        <v>142850.0</v>
      </c>
      <c r="I614" s="2505">
        <v>180.0</v>
      </c>
      <c r="J614" s="2505">
        <v>113.0</v>
      </c>
      <c r="K614" s="2505">
        <v>146.001428594209</v>
      </c>
      <c r="L614" s="2505">
        <v>4.18045648501733</v>
      </c>
      <c r="O614" s="2511">
        <v>45412.95197351852</v>
      </c>
    </row>
    <row r="615">
      <c r="A615" s="2505" t="s">
        <v>1588</v>
      </c>
      <c r="B615" s="2505" t="s">
        <v>2180</v>
      </c>
      <c r="C615" s="2505">
        <v>120.0</v>
      </c>
      <c r="E615" s="2505">
        <v>33785.0</v>
      </c>
      <c r="F615" s="2505">
        <v>33817.0</v>
      </c>
      <c r="G615" s="2505">
        <v>103003.0</v>
      </c>
      <c r="H615" s="2505">
        <v>100563.0</v>
      </c>
      <c r="I615" s="2505">
        <v>138.0</v>
      </c>
      <c r="J615" s="2505">
        <v>120.0</v>
      </c>
      <c r="K615" s="2505">
        <v>71.6507147216297</v>
      </c>
      <c r="L615" s="2505">
        <v>2.2091947869669</v>
      </c>
      <c r="O615" s="2511">
        <v>45412.95197351852</v>
      </c>
    </row>
    <row r="616">
      <c r="A616" s="2505" t="s">
        <v>249</v>
      </c>
      <c r="B616" s="2505" t="s">
        <v>2181</v>
      </c>
      <c r="C616" s="2505">
        <v>16.0</v>
      </c>
      <c r="D616" s="2505" t="s">
        <v>1538</v>
      </c>
      <c r="E616" s="2505">
        <v>20020.0</v>
      </c>
      <c r="F616" s="2505">
        <v>20018.0</v>
      </c>
      <c r="G616" s="2505">
        <v>1048369.0</v>
      </c>
      <c r="H616" s="2505">
        <v>995126.0</v>
      </c>
      <c r="I616" s="2505">
        <v>175.0</v>
      </c>
      <c r="J616" s="2505">
        <v>16.0</v>
      </c>
      <c r="K616" s="2505">
        <v>638.654263776117</v>
      </c>
      <c r="L616" s="2505">
        <v>29.921981918985</v>
      </c>
      <c r="O616" s="2511">
        <v>45412.95197351852</v>
      </c>
    </row>
    <row r="617">
      <c r="A617" s="2505" t="s">
        <v>705</v>
      </c>
      <c r="B617" s="2505" t="s">
        <v>2182</v>
      </c>
      <c r="C617" s="2505">
        <v>91.0</v>
      </c>
      <c r="D617" s="2505"/>
      <c r="E617" s="2505">
        <v>27879.0</v>
      </c>
      <c r="F617" s="2505">
        <v>27875.0</v>
      </c>
      <c r="G617" s="2505">
        <v>292732.0</v>
      </c>
      <c r="H617" s="2505">
        <v>326241.0</v>
      </c>
      <c r="I617" s="2505">
        <v>220.0</v>
      </c>
      <c r="J617" s="2505">
        <v>91.0</v>
      </c>
      <c r="K617" s="2505">
        <v>270.766556359907</v>
      </c>
      <c r="L617" s="2505">
        <v>4.7727680332867</v>
      </c>
      <c r="O617" s="2511">
        <v>45412.95197351852</v>
      </c>
    </row>
    <row r="618">
      <c r="A618" s="2505">
        <v>1.16328126E8</v>
      </c>
      <c r="B618" s="2505" t="s">
        <v>2183</v>
      </c>
      <c r="C618" s="2505">
        <v>38.0</v>
      </c>
      <c r="D618" s="2505" t="s">
        <v>1548</v>
      </c>
      <c r="E618" s="2505">
        <v>217097.0</v>
      </c>
      <c r="F618" s="2505">
        <v>217016.0</v>
      </c>
      <c r="G618" s="2505">
        <v>2127464.0</v>
      </c>
      <c r="H618" s="2505">
        <v>1894190.0</v>
      </c>
      <c r="I618" s="2505">
        <v>234.0</v>
      </c>
      <c r="J618" s="2505">
        <v>38.0</v>
      </c>
      <c r="K618" s="2505">
        <v>482.039267139094</v>
      </c>
      <c r="L618" s="2505">
        <v>4.18799875430765</v>
      </c>
      <c r="O618" s="2511">
        <v>45412.95197351852</v>
      </c>
    </row>
    <row r="619">
      <c r="A619" s="2505" t="s">
        <v>547</v>
      </c>
      <c r="B619" s="2505" t="s">
        <v>2184</v>
      </c>
      <c r="C619" s="2505">
        <v>35.0</v>
      </c>
      <c r="D619" s="2505" t="s">
        <v>1548</v>
      </c>
      <c r="E619" s="2505">
        <v>248048.0</v>
      </c>
      <c r="F619" s="2505">
        <v>248062.0</v>
      </c>
      <c r="G619" s="2505">
        <v>1428390.0</v>
      </c>
      <c r="H619" s="2505">
        <v>1598520.0</v>
      </c>
      <c r="I619" s="2505">
        <v>68.0</v>
      </c>
      <c r="J619" s="2505">
        <v>35.0</v>
      </c>
      <c r="K619" s="2505">
        <v>490.877369046544</v>
      </c>
      <c r="L619" s="2505">
        <v>8.46882520848491</v>
      </c>
      <c r="O619" s="2511">
        <v>45412.95197351852</v>
      </c>
    </row>
    <row r="620">
      <c r="A620" s="2505" t="s">
        <v>430</v>
      </c>
      <c r="B620" s="2505" t="s">
        <v>2185</v>
      </c>
      <c r="C620" s="2505">
        <v>56.0</v>
      </c>
      <c r="D620" s="2505"/>
      <c r="E620" s="2505">
        <v>86388.0</v>
      </c>
      <c r="F620" s="2505">
        <v>86377.0</v>
      </c>
      <c r="G620" s="2505">
        <v>556782.0</v>
      </c>
      <c r="H620" s="2505">
        <v>554154.0</v>
      </c>
      <c r="I620" s="2505">
        <v>58.0</v>
      </c>
      <c r="J620" s="2505">
        <v>56.0</v>
      </c>
      <c r="K620" s="2505">
        <v>414.4450659182</v>
      </c>
      <c r="L620" s="2505">
        <v>11.1122952900546</v>
      </c>
      <c r="O620" s="2511">
        <v>45412.95197351852</v>
      </c>
    </row>
    <row r="621">
      <c r="A621" s="2505" t="s">
        <v>519</v>
      </c>
      <c r="B621" s="2505" t="s">
        <v>2186</v>
      </c>
      <c r="C621" s="2505">
        <v>109.0</v>
      </c>
      <c r="D621" s="2505"/>
      <c r="E621" s="2505">
        <v>57058.0</v>
      </c>
      <c r="F621" s="2505">
        <v>57042.0</v>
      </c>
      <c r="G621" s="2505">
        <v>298146.0</v>
      </c>
      <c r="H621" s="2505">
        <v>294210.0</v>
      </c>
      <c r="I621" s="2505">
        <v>294.0</v>
      </c>
      <c r="J621" s="2505">
        <v>109.0</v>
      </c>
      <c r="K621" s="2505">
        <v>174.874489403987</v>
      </c>
      <c r="L621" s="2505">
        <v>1.77750480406703</v>
      </c>
      <c r="O621" s="2511">
        <v>45412.95197351852</v>
      </c>
    </row>
    <row r="622">
      <c r="A622" s="2505" t="s">
        <v>290</v>
      </c>
      <c r="B622" s="2505" t="s">
        <v>2187</v>
      </c>
      <c r="C622" s="2505">
        <v>22.0</v>
      </c>
      <c r="D622" s="2505" t="s">
        <v>1556</v>
      </c>
      <c r="E622" s="2505">
        <v>15369.0</v>
      </c>
      <c r="F622" s="2505">
        <v>15348.0</v>
      </c>
      <c r="G622" s="2505">
        <v>573852.0</v>
      </c>
      <c r="H622" s="2505">
        <v>606344.0</v>
      </c>
      <c r="I622" s="2505">
        <v>115.0</v>
      </c>
      <c r="J622" s="2505">
        <v>22.0</v>
      </c>
      <c r="K622" s="2505">
        <v>574.116373772349</v>
      </c>
      <c r="L622" s="2505">
        <v>32.4680681326328</v>
      </c>
      <c r="O622" s="2511">
        <v>45412.95197351852</v>
      </c>
    </row>
    <row r="623">
      <c r="A623" s="2505" t="s">
        <v>730</v>
      </c>
      <c r="B623" s="2505" t="s">
        <v>2188</v>
      </c>
      <c r="C623" s="2505">
        <v>107.0</v>
      </c>
      <c r="D623" s="2505" t="s">
        <v>1544</v>
      </c>
      <c r="E623" s="2505">
        <v>84587.0</v>
      </c>
      <c r="F623" s="2505">
        <v>84551.0</v>
      </c>
      <c r="G623" s="2505">
        <v>304616.0</v>
      </c>
      <c r="H623" s="2505">
        <v>313158.0</v>
      </c>
      <c r="I623" s="2505">
        <v>142.0</v>
      </c>
      <c r="J623" s="2505">
        <v>107.0</v>
      </c>
      <c r="K623" s="2505">
        <v>183.694582737872</v>
      </c>
      <c r="L623" s="2505">
        <v>2.53609710660339</v>
      </c>
      <c r="O623" s="2511">
        <v>45412.95197351852</v>
      </c>
    </row>
    <row r="624">
      <c r="A624" s="2505" t="s">
        <v>523</v>
      </c>
      <c r="B624" s="2505" t="s">
        <v>2189</v>
      </c>
      <c r="C624" s="2505">
        <v>81.0</v>
      </c>
      <c r="D624" s="2505"/>
      <c r="E624" s="2505">
        <v>30929.0</v>
      </c>
      <c r="F624" s="2505">
        <v>30890.0</v>
      </c>
      <c r="G624" s="2505">
        <v>328642.0</v>
      </c>
      <c r="H624" s="2505">
        <v>438287.0</v>
      </c>
      <c r="I624" s="2505">
        <v>193.0</v>
      </c>
      <c r="J624" s="2505">
        <v>81.0</v>
      </c>
      <c r="K624" s="2505">
        <v>310.418479654426</v>
      </c>
      <c r="L624" s="2505">
        <v>5.50553942951741</v>
      </c>
      <c r="O624" s="2511">
        <v>45412.95197351852</v>
      </c>
    </row>
    <row r="625">
      <c r="A625" s="2505">
        <v>1.7498149E8</v>
      </c>
      <c r="B625" s="2505" t="s">
        <v>2190</v>
      </c>
      <c r="C625" s="2505">
        <v>69.0</v>
      </c>
      <c r="D625" s="2505"/>
      <c r="E625" s="2505">
        <v>148019.0</v>
      </c>
      <c r="F625" s="2505">
        <v>148024.0</v>
      </c>
      <c r="G625" s="2505">
        <v>437794.0</v>
      </c>
      <c r="H625" s="2505">
        <v>735706.0</v>
      </c>
      <c r="I625" s="2505">
        <v>25.0</v>
      </c>
      <c r="J625" s="2505">
        <v>69.0</v>
      </c>
      <c r="K625" s="2505">
        <v>361.106048738676</v>
      </c>
      <c r="L625" s="2505">
        <v>11.8305116806961</v>
      </c>
      <c r="O625" s="2511">
        <v>45412.95197351852</v>
      </c>
    </row>
    <row r="626">
      <c r="A626" s="2505" t="s">
        <v>1577</v>
      </c>
      <c r="B626" s="2505" t="s">
        <v>2191</v>
      </c>
      <c r="C626" s="2505">
        <v>124.0</v>
      </c>
      <c r="D626" s="2505"/>
      <c r="E626" s="2505">
        <v>117732.0</v>
      </c>
      <c r="F626" s="2505">
        <v>117706.0</v>
      </c>
      <c r="G626" s="2505">
        <v>60402.0</v>
      </c>
      <c r="H626" s="2505">
        <v>54648.0</v>
      </c>
      <c r="I626" s="2505">
        <v>65.0</v>
      </c>
      <c r="J626" s="2505">
        <v>124.0</v>
      </c>
      <c r="K626" s="2505">
        <v>0.0</v>
      </c>
      <c r="L626" s="2505">
        <v>0.789302431336882</v>
      </c>
      <c r="O626" s="2511">
        <v>45412.95197351852</v>
      </c>
    </row>
    <row r="627">
      <c r="A627" s="2505" t="s">
        <v>1570</v>
      </c>
      <c r="B627" s="2505" t="s">
        <v>2192</v>
      </c>
      <c r="C627" s="2505">
        <v>110.0</v>
      </c>
      <c r="D627" s="2505"/>
      <c r="E627" s="2505">
        <v>31668.0</v>
      </c>
      <c r="F627" s="2505">
        <v>31672.0</v>
      </c>
      <c r="G627" s="2505">
        <v>96475.0</v>
      </c>
      <c r="H627" s="2505">
        <v>83064.0</v>
      </c>
      <c r="I627" s="2505">
        <v>46.0</v>
      </c>
      <c r="J627" s="2505">
        <v>110.0</v>
      </c>
      <c r="K627" s="2505">
        <v>165.501846572525</v>
      </c>
      <c r="L627" s="2505">
        <v>6.62271886035004</v>
      </c>
      <c r="O627" s="2511">
        <v>45412.95197351852</v>
      </c>
    </row>
    <row r="628">
      <c r="A628" s="2505" t="s">
        <v>335</v>
      </c>
      <c r="B628" s="2505" t="s">
        <v>2193</v>
      </c>
      <c r="C628" s="2505">
        <v>46.0</v>
      </c>
      <c r="D628" s="2505" t="s">
        <v>1556</v>
      </c>
      <c r="E628" s="2505">
        <v>25046.0</v>
      </c>
      <c r="F628" s="2505">
        <v>24997.0</v>
      </c>
      <c r="G628" s="2505">
        <v>470473.0</v>
      </c>
      <c r="H628" s="2505">
        <v>503120.0</v>
      </c>
      <c r="I628" s="2505">
        <v>163.0</v>
      </c>
      <c r="J628" s="2505">
        <v>46.0</v>
      </c>
      <c r="K628" s="2505">
        <v>449.117047411635</v>
      </c>
      <c r="L628" s="2505">
        <v>11.5232251010575</v>
      </c>
      <c r="O628" s="2511">
        <v>45412.95197351852</v>
      </c>
    </row>
    <row r="629">
      <c r="A629" s="2505">
        <v>1.89184866E8</v>
      </c>
      <c r="B629" s="2505" t="s">
        <v>2194</v>
      </c>
      <c r="C629" s="2505">
        <v>63.0</v>
      </c>
      <c r="D629" s="2505" t="s">
        <v>1548</v>
      </c>
      <c r="E629" s="2505">
        <v>89193.0</v>
      </c>
      <c r="F629" s="2505">
        <v>89145.0</v>
      </c>
      <c r="G629" s="2505">
        <v>755801.0</v>
      </c>
      <c r="H629" s="2505">
        <v>575038.0</v>
      </c>
      <c r="I629" s="2505">
        <v>165.0</v>
      </c>
      <c r="J629" s="2505">
        <v>63.0</v>
      </c>
      <c r="K629" s="2505">
        <v>387.025756913867</v>
      </c>
      <c r="L629" s="2505">
        <v>5.13544567156836</v>
      </c>
      <c r="O629" s="2511">
        <v>45412.95197351852</v>
      </c>
    </row>
    <row r="630">
      <c r="A630" s="2505">
        <v>2.17534944E8</v>
      </c>
      <c r="B630" s="2505" t="s">
        <v>2195</v>
      </c>
      <c r="C630" s="2505">
        <v>92.0</v>
      </c>
      <c r="D630" s="2505"/>
      <c r="E630" s="2505">
        <v>84893.0</v>
      </c>
      <c r="F630" s="2505">
        <v>84898.0</v>
      </c>
      <c r="G630" s="2505">
        <v>463060.0</v>
      </c>
      <c r="H630" s="2505">
        <v>461002.0</v>
      </c>
      <c r="I630" s="2505">
        <v>210.0</v>
      </c>
      <c r="J630" s="2505">
        <v>92.0</v>
      </c>
      <c r="K630" s="2505">
        <v>260.542599121127</v>
      </c>
      <c r="L630" s="2505">
        <v>2.59762698534241</v>
      </c>
      <c r="O630" s="2511">
        <v>45412.95197351852</v>
      </c>
    </row>
    <row r="631">
      <c r="A631" s="2505" t="s">
        <v>423</v>
      </c>
      <c r="B631" s="2505" t="s">
        <v>2196</v>
      </c>
      <c r="C631" s="2505">
        <v>114.0</v>
      </c>
      <c r="D631" s="2505" t="s">
        <v>1548</v>
      </c>
      <c r="E631" s="2505">
        <v>375494.0</v>
      </c>
      <c r="F631" s="2505">
        <v>375505.0</v>
      </c>
      <c r="G631" s="2505">
        <v>293905.0</v>
      </c>
      <c r="H631" s="2505">
        <v>270827.0</v>
      </c>
      <c r="I631" s="2505">
        <v>49.0</v>
      </c>
      <c r="J631" s="2505">
        <v>114.0</v>
      </c>
      <c r="K631" s="2505">
        <v>125.108956327642</v>
      </c>
      <c r="L631" s="2505">
        <v>1.59748081723967</v>
      </c>
      <c r="O631" s="2511">
        <v>45412.95197351852</v>
      </c>
    </row>
    <row r="632">
      <c r="A632" s="2505">
        <v>1.639862641E9</v>
      </c>
      <c r="B632" s="2505" t="s">
        <v>2197</v>
      </c>
      <c r="C632" s="2505">
        <v>80.0</v>
      </c>
      <c r="D632" s="2505" t="s">
        <v>1542</v>
      </c>
      <c r="E632" s="2505">
        <v>17018.0</v>
      </c>
      <c r="F632" s="2505">
        <v>17015.0</v>
      </c>
      <c r="G632" s="2505">
        <v>207687.0</v>
      </c>
      <c r="H632" s="2505">
        <v>227168.0</v>
      </c>
      <c r="I632" s="2505">
        <v>133.0</v>
      </c>
      <c r="J632" s="2505">
        <v>80.0</v>
      </c>
      <c r="K632" s="2505">
        <v>314.672240553087</v>
      </c>
      <c r="L632" s="2505">
        <v>9.17591015969822</v>
      </c>
      <c r="O632" s="2511">
        <v>45412.95197351852</v>
      </c>
    </row>
    <row r="633">
      <c r="A633" s="2505" t="s">
        <v>472</v>
      </c>
      <c r="B633" s="2505" t="s">
        <v>2198</v>
      </c>
      <c r="C633" s="2505">
        <v>27.0</v>
      </c>
      <c r="D633" s="2505"/>
      <c r="E633" s="2505">
        <v>17617.0</v>
      </c>
      <c r="F633" s="2505">
        <v>17593.0</v>
      </c>
      <c r="G633" s="2505">
        <v>478585.0</v>
      </c>
      <c r="H633" s="2505">
        <v>515264.0</v>
      </c>
      <c r="I633" s="2505">
        <v>94.0</v>
      </c>
      <c r="J633" s="2505">
        <v>27.0</v>
      </c>
      <c r="K633" s="2505">
        <v>542.512177950034</v>
      </c>
      <c r="L633" s="2505">
        <v>28.9000952899701</v>
      </c>
      <c r="O633" s="2511">
        <v>45412.95197351852</v>
      </c>
    </row>
    <row r="634">
      <c r="A634" s="2505">
        <v>2.190759643E9</v>
      </c>
      <c r="B634" s="2505" t="s">
        <v>2199</v>
      </c>
      <c r="C634" s="2505">
        <v>53.0</v>
      </c>
      <c r="D634" s="2505"/>
      <c r="E634" s="2505">
        <v>85805.0</v>
      </c>
      <c r="F634" s="2505">
        <v>85812.0</v>
      </c>
      <c r="G634" s="2505">
        <v>578303.0</v>
      </c>
      <c r="H634" s="2505">
        <v>545718.0</v>
      </c>
      <c r="I634" s="2505">
        <v>62.0</v>
      </c>
      <c r="J634" s="2505">
        <v>53.0</v>
      </c>
      <c r="K634" s="2505">
        <v>422.721896430916</v>
      </c>
      <c r="L634" s="2505">
        <v>10.8705410429875</v>
      </c>
      <c r="O634" s="2511">
        <v>45412.95197351852</v>
      </c>
    </row>
    <row r="635">
      <c r="A635" s="2505">
        <v>2.193616844E9</v>
      </c>
      <c r="B635" s="2505" t="s">
        <v>2200</v>
      </c>
      <c r="C635" s="2505">
        <v>59.0</v>
      </c>
      <c r="D635" s="2505" t="s">
        <v>1548</v>
      </c>
      <c r="E635" s="2505">
        <v>349671.0</v>
      </c>
      <c r="F635" s="2505">
        <v>349600.0</v>
      </c>
      <c r="G635" s="2505">
        <v>1408793.0</v>
      </c>
      <c r="H635" s="2505">
        <v>1418403.0</v>
      </c>
      <c r="I635" s="2505">
        <v>91.0</v>
      </c>
      <c r="J635" s="2505">
        <v>59.0</v>
      </c>
      <c r="K635" s="2505">
        <v>398.624769349036</v>
      </c>
      <c r="L635" s="2505">
        <v>4.42700650793301</v>
      </c>
      <c r="O635" s="2511">
        <v>45412.95197351852</v>
      </c>
    </row>
    <row r="636">
      <c r="A636" s="2505" t="s">
        <v>138</v>
      </c>
      <c r="B636" s="2505" t="s">
        <v>2201</v>
      </c>
      <c r="C636" s="2505">
        <v>79.0</v>
      </c>
      <c r="D636" s="2505" t="s">
        <v>1548</v>
      </c>
      <c r="E636" s="2505">
        <v>76948.0</v>
      </c>
      <c r="F636" s="2505">
        <v>76952.0</v>
      </c>
      <c r="G636" s="2505">
        <v>268709.0</v>
      </c>
      <c r="H636" s="2505">
        <v>264016.0</v>
      </c>
      <c r="I636" s="2505">
        <v>28.0</v>
      </c>
      <c r="J636" s="2505">
        <v>79.0</v>
      </c>
      <c r="K636" s="2505">
        <v>316.647205736593</v>
      </c>
      <c r="L636" s="2505">
        <v>12.4717341581327</v>
      </c>
      <c r="O636" s="2511">
        <v>45412.95197351852</v>
      </c>
    </row>
    <row r="637">
      <c r="A637" s="2505" t="s">
        <v>1552</v>
      </c>
      <c r="B637" s="2505" t="s">
        <v>2202</v>
      </c>
      <c r="C637" s="2505">
        <v>54.0</v>
      </c>
      <c r="D637" s="2505"/>
      <c r="E637" s="2505">
        <v>38367.0</v>
      </c>
      <c r="F637" s="2505">
        <v>38309.0</v>
      </c>
      <c r="G637" s="2505">
        <v>349011.0</v>
      </c>
      <c r="H637" s="2505">
        <v>194349.0</v>
      </c>
      <c r="I637" s="2505">
        <v>58.0</v>
      </c>
      <c r="J637" s="2505">
        <v>54.0</v>
      </c>
      <c r="K637" s="2505">
        <v>422.624609177433</v>
      </c>
      <c r="L637" s="2505">
        <v>15.6834628713583</v>
      </c>
      <c r="O637" s="2511">
        <v>45412.95197351852</v>
      </c>
    </row>
    <row r="638">
      <c r="A638" s="2505" t="s">
        <v>460</v>
      </c>
      <c r="B638" s="2505" t="s">
        <v>2203</v>
      </c>
      <c r="C638" s="2505">
        <v>44.0</v>
      </c>
      <c r="D638" s="2505" t="s">
        <v>1540</v>
      </c>
      <c r="E638" s="2505">
        <v>191296.0</v>
      </c>
      <c r="F638" s="2505">
        <v>191180.0</v>
      </c>
      <c r="G638" s="2505">
        <v>1426126.0</v>
      </c>
      <c r="H638" s="2505">
        <v>1522547.0</v>
      </c>
      <c r="I638" s="2505">
        <v>141.0</v>
      </c>
      <c r="J638" s="2505">
        <v>44.0</v>
      </c>
      <c r="K638" s="2505">
        <v>453.195625691372</v>
      </c>
      <c r="L638" s="2505">
        <v>5.28739769270342</v>
      </c>
      <c r="O638" s="2511">
        <v>45412.95197351852</v>
      </c>
    </row>
    <row r="639">
      <c r="A639" s="2505">
        <v>2.20224785E9</v>
      </c>
      <c r="B639" s="2505" t="s">
        <v>2204</v>
      </c>
      <c r="C639" s="2505">
        <v>71.0</v>
      </c>
      <c r="D639" s="2505"/>
      <c r="E639" s="2505">
        <v>8768.0</v>
      </c>
      <c r="F639" s="2505">
        <v>8770.0</v>
      </c>
      <c r="G639" s="2505">
        <v>147912.0</v>
      </c>
      <c r="H639" s="2505">
        <v>150672.0</v>
      </c>
      <c r="I639" s="2505">
        <v>99.0</v>
      </c>
      <c r="J639" s="2505">
        <v>71.0</v>
      </c>
      <c r="K639" s="2505">
        <v>359.405262934193</v>
      </c>
      <c r="L639" s="2505">
        <v>17.0399247953992</v>
      </c>
      <c r="O639" s="2511">
        <v>45412.95197351852</v>
      </c>
    </row>
    <row r="640">
      <c r="A640" s="2505" t="s">
        <v>419</v>
      </c>
      <c r="B640" s="2505" t="s">
        <v>2205</v>
      </c>
      <c r="C640" s="2505">
        <v>21.0</v>
      </c>
      <c r="D640" s="2505" t="s">
        <v>1551</v>
      </c>
      <c r="E640" s="2505">
        <v>113257.0</v>
      </c>
      <c r="F640" s="2505">
        <v>113263.0</v>
      </c>
      <c r="G640" s="2505">
        <v>1204051.0</v>
      </c>
      <c r="H640" s="2505">
        <v>1082297.0</v>
      </c>
      <c r="I640" s="2505">
        <v>59.0</v>
      </c>
      <c r="J640" s="2505">
        <v>21.0</v>
      </c>
      <c r="K640" s="2505">
        <v>575.772194530498</v>
      </c>
      <c r="L640" s="2505">
        <v>18.0185628230839</v>
      </c>
      <c r="O640" s="2511">
        <v>45412.95197351852</v>
      </c>
    </row>
    <row r="641">
      <c r="A641" s="2505" t="s">
        <v>1594</v>
      </c>
      <c r="B641" s="2505" t="s">
        <v>2206</v>
      </c>
      <c r="C641" s="2505">
        <v>2.0</v>
      </c>
      <c r="D641" s="2505"/>
      <c r="E641" s="2505">
        <v>105338.0</v>
      </c>
      <c r="F641" s="2505">
        <v>105058.0</v>
      </c>
      <c r="G641" s="2505">
        <v>1.3710911E7</v>
      </c>
      <c r="H641" s="2505">
        <v>1.1926081E7</v>
      </c>
      <c r="I641" s="2505">
        <v>304.0</v>
      </c>
      <c r="J641" s="2505">
        <v>2.0</v>
      </c>
      <c r="K641" s="2505">
        <v>893.052572367571</v>
      </c>
      <c r="L641" s="2505">
        <v>42.8194065518395</v>
      </c>
      <c r="O641" s="2511">
        <v>45412.95197351852</v>
      </c>
    </row>
    <row r="642">
      <c r="A642" s="2505" t="s">
        <v>531</v>
      </c>
      <c r="B642" s="2505" t="s">
        <v>2207</v>
      </c>
      <c r="C642" s="2505">
        <v>52.0</v>
      </c>
      <c r="D642" s="2505" t="s">
        <v>1556</v>
      </c>
      <c r="E642" s="2505">
        <v>6295.0</v>
      </c>
      <c r="F642" s="2505">
        <v>6291.0</v>
      </c>
      <c r="G642" s="2505">
        <v>196781.0</v>
      </c>
      <c r="H642" s="2505">
        <v>171199.0</v>
      </c>
      <c r="I642" s="2505">
        <v>140.0</v>
      </c>
      <c r="J642" s="2505">
        <v>52.0</v>
      </c>
      <c r="K642" s="2505">
        <v>423.828469521996</v>
      </c>
      <c r="L642" s="2505">
        <v>22.3284920004538</v>
      </c>
      <c r="O642" s="2511">
        <v>45412.95197351852</v>
      </c>
    </row>
    <row r="643">
      <c r="A643" s="2505">
        <v>2.2758405E7</v>
      </c>
      <c r="B643" s="2505" t="s">
        <v>2208</v>
      </c>
      <c r="C643" s="2505">
        <v>11.0</v>
      </c>
      <c r="D643" s="2505" t="s">
        <v>1548</v>
      </c>
      <c r="E643" s="2505">
        <v>40349.0</v>
      </c>
      <c r="F643" s="2505">
        <v>40323.0</v>
      </c>
      <c r="G643" s="2505">
        <v>1645643.0</v>
      </c>
      <c r="H643" s="2505">
        <v>1800711.0</v>
      </c>
      <c r="I643" s="2505">
        <v>187.0</v>
      </c>
      <c r="J643" s="2505">
        <v>11.0</v>
      </c>
      <c r="K643" s="2505">
        <v>666.012107883349</v>
      </c>
      <c r="L643" s="2505">
        <v>21.8124425493222</v>
      </c>
      <c r="O643" s="2511">
        <v>45412.95197351852</v>
      </c>
    </row>
    <row r="644">
      <c r="A644" s="2505">
        <v>2.361601055E9</v>
      </c>
      <c r="B644" s="2505" t="s">
        <v>2209</v>
      </c>
      <c r="C644" s="2505">
        <v>36.0</v>
      </c>
      <c r="D644" s="2505" t="s">
        <v>1548</v>
      </c>
      <c r="E644" s="2505">
        <v>362967.0</v>
      </c>
      <c r="F644" s="2505">
        <v>362747.0</v>
      </c>
      <c r="G644" s="2505">
        <v>637729.0</v>
      </c>
      <c r="H644" s="2505">
        <v>116635.0</v>
      </c>
      <c r="I644" s="2505">
        <v>5.0</v>
      </c>
      <c r="J644" s="2505">
        <v>36.0</v>
      </c>
      <c r="K644" s="2505">
        <v>489.41107430437</v>
      </c>
      <c r="L644" s="2505">
        <v>35.1435546444473</v>
      </c>
      <c r="O644" s="2511">
        <v>45412.95197351852</v>
      </c>
    </row>
    <row r="645">
      <c r="A645" s="2505">
        <v>1.357451976E9</v>
      </c>
      <c r="B645" s="2505" t="s">
        <v>2210</v>
      </c>
      <c r="C645" s="2505">
        <v>49.0</v>
      </c>
      <c r="D645" s="2505" t="s">
        <v>1544</v>
      </c>
      <c r="E645" s="2505">
        <v>165706.0</v>
      </c>
      <c r="F645" s="2505">
        <v>165527.0</v>
      </c>
      <c r="G645" s="2505">
        <v>673380.0</v>
      </c>
      <c r="H645" s="2505">
        <v>728177.0</v>
      </c>
      <c r="I645" s="2505">
        <v>34.0</v>
      </c>
      <c r="J645" s="2505">
        <v>49.0</v>
      </c>
      <c r="K645" s="2505">
        <v>428.926813599014</v>
      </c>
      <c r="L645" s="2505">
        <v>11.9527173803068</v>
      </c>
      <c r="O645" s="2511">
        <v>45412.95197351852</v>
      </c>
    </row>
    <row r="646">
      <c r="A646" s="2505" t="s">
        <v>637</v>
      </c>
      <c r="B646" s="2505" t="s">
        <v>2211</v>
      </c>
      <c r="C646" s="2505">
        <v>15.0</v>
      </c>
      <c r="D646" s="2505" t="s">
        <v>1548</v>
      </c>
      <c r="E646" s="2505">
        <v>35327.0</v>
      </c>
      <c r="F646" s="2505">
        <v>35314.0</v>
      </c>
      <c r="G646" s="2505">
        <v>1152957.0</v>
      </c>
      <c r="H646" s="2505">
        <v>1145681.0</v>
      </c>
      <c r="I646" s="2505">
        <v>99.0</v>
      </c>
      <c r="J646" s="2505">
        <v>15.0</v>
      </c>
      <c r="K646" s="2505">
        <v>646.976297660028</v>
      </c>
      <c r="L646" s="2505">
        <v>32.9663721884969</v>
      </c>
      <c r="O646" s="2511">
        <v>45412.95197351852</v>
      </c>
    </row>
    <row r="647">
      <c r="A647" s="2505" t="s">
        <v>412</v>
      </c>
      <c r="B647" s="2505" t="s">
        <v>2212</v>
      </c>
      <c r="C647" s="2505">
        <v>12.0</v>
      </c>
      <c r="D647" s="2505"/>
      <c r="E647" s="2505">
        <v>8027.0</v>
      </c>
      <c r="F647" s="2505">
        <v>7979.0</v>
      </c>
      <c r="G647" s="2505">
        <v>748120.0</v>
      </c>
      <c r="H647" s="2505">
        <v>3187463.0</v>
      </c>
      <c r="I647" s="2505">
        <v>20.0</v>
      </c>
      <c r="J647" s="2505">
        <v>12.0</v>
      </c>
      <c r="K647" s="2505">
        <v>655.870897971411</v>
      </c>
      <c r="L647" s="2505">
        <v>466.060304011961</v>
      </c>
      <c r="O647" s="2511">
        <v>45412.95197351852</v>
      </c>
    </row>
    <row r="648">
      <c r="A648" s="2505" t="s">
        <v>437</v>
      </c>
      <c r="B648" s="2505" t="s">
        <v>2213</v>
      </c>
      <c r="C648" s="2505">
        <v>76.0</v>
      </c>
      <c r="D648" s="2505"/>
      <c r="E648" s="2505">
        <v>93754.0</v>
      </c>
      <c r="F648" s="2505">
        <v>93591.0</v>
      </c>
      <c r="G648" s="2505">
        <v>450015.0</v>
      </c>
      <c r="H648" s="2505">
        <v>397879.0</v>
      </c>
      <c r="I648" s="2505">
        <v>83.0</v>
      </c>
      <c r="J648" s="2505">
        <v>76.0</v>
      </c>
      <c r="K648" s="2505">
        <v>321.973078056494</v>
      </c>
      <c r="L648" s="2505">
        <v>5.78307855651974</v>
      </c>
      <c r="O648" s="2511">
        <v>45412.95197351852</v>
      </c>
    </row>
    <row r="649">
      <c r="A649" s="2505">
        <v>2.39090734E8</v>
      </c>
      <c r="B649" s="2505" t="s">
        <v>2214</v>
      </c>
      <c r="C649" s="2505">
        <v>122.0</v>
      </c>
      <c r="D649" s="2505" t="s">
        <v>1540</v>
      </c>
      <c r="E649" s="2505">
        <v>32560.0</v>
      </c>
      <c r="F649" s="2505">
        <v>32558.0</v>
      </c>
      <c r="G649" s="2505">
        <v>9128.0</v>
      </c>
      <c r="H649" s="2505">
        <v>7135.0</v>
      </c>
      <c r="I649" s="2505">
        <v>5.0</v>
      </c>
      <c r="J649" s="2505">
        <v>122.0</v>
      </c>
      <c r="K649" s="2505">
        <v>48.6555689096234</v>
      </c>
      <c r="L649" s="2505">
        <v>5.6068796068796</v>
      </c>
      <c r="O649" s="2511">
        <v>45412.95197351852</v>
      </c>
    </row>
    <row r="650">
      <c r="A650" s="2505" t="s">
        <v>149</v>
      </c>
      <c r="B650" s="2505" t="s">
        <v>2215</v>
      </c>
      <c r="C650" s="2505">
        <v>1.0</v>
      </c>
      <c r="D650" s="2505" t="s">
        <v>1548</v>
      </c>
      <c r="E650" s="2505">
        <v>804141.0</v>
      </c>
      <c r="F650" s="2505">
        <v>804000.0</v>
      </c>
      <c r="G650" s="2505">
        <v>5.4943307E7</v>
      </c>
      <c r="H650" s="2505">
        <v>5.4505288E7</v>
      </c>
      <c r="I650" s="2505">
        <v>192.0</v>
      </c>
      <c r="J650" s="2505">
        <v>1.0</v>
      </c>
      <c r="K650" s="2505">
        <v>1000.0</v>
      </c>
      <c r="L650" s="2505">
        <v>35.5861792013672</v>
      </c>
      <c r="O650" s="2511">
        <v>45412.95197351852</v>
      </c>
    </row>
    <row r="651">
      <c r="A651" s="2505">
        <v>2.39518063E8</v>
      </c>
      <c r="B651" s="2505" t="s">
        <v>2216</v>
      </c>
      <c r="C651" s="2505">
        <v>67.0</v>
      </c>
      <c r="D651" s="2505" t="s">
        <v>1540</v>
      </c>
      <c r="E651" s="2505">
        <v>144305.0</v>
      </c>
      <c r="F651" s="2505">
        <v>144242.0</v>
      </c>
      <c r="G651" s="2505">
        <v>763534.0</v>
      </c>
      <c r="H651" s="2505">
        <v>778639.0</v>
      </c>
      <c r="I651" s="2505">
        <v>99.0</v>
      </c>
      <c r="J651" s="2505">
        <v>67.0</v>
      </c>
      <c r="K651" s="2505">
        <v>374.448094107312</v>
      </c>
      <c r="L651" s="2505">
        <v>5.34441001355746</v>
      </c>
      <c r="O651" s="2511">
        <v>45412.95197351852</v>
      </c>
    </row>
    <row r="652">
      <c r="A652" s="2505">
        <v>2.603525726E9</v>
      </c>
      <c r="B652" s="2505" t="s">
        <v>2217</v>
      </c>
      <c r="C652" s="2505">
        <v>33.0</v>
      </c>
      <c r="D652" s="2505"/>
      <c r="E652" s="2505">
        <v>306799.0</v>
      </c>
      <c r="F652" s="2505">
        <v>306767.0</v>
      </c>
      <c r="G652" s="2505">
        <v>1958826.0</v>
      </c>
      <c r="H652" s="2505">
        <v>1900805.0</v>
      </c>
      <c r="I652" s="2505">
        <v>102.0</v>
      </c>
      <c r="J652" s="2505">
        <v>33.0</v>
      </c>
      <c r="K652" s="2505">
        <v>505.406995685751</v>
      </c>
      <c r="L652" s="2505">
        <v>6.25977517645409</v>
      </c>
      <c r="O652" s="2511">
        <v>45412.95197351852</v>
      </c>
    </row>
    <row r="653">
      <c r="A653" s="2505" t="s">
        <v>665</v>
      </c>
      <c r="B653" s="2505" t="s">
        <v>2218</v>
      </c>
      <c r="C653" s="2505">
        <v>106.0</v>
      </c>
      <c r="D653" s="2505" t="s">
        <v>1544</v>
      </c>
      <c r="E653" s="2505">
        <v>153057.0</v>
      </c>
      <c r="F653" s="2505">
        <v>153008.0</v>
      </c>
      <c r="G653" s="2505">
        <v>322666.0</v>
      </c>
      <c r="H653" s="2505">
        <v>184013.0</v>
      </c>
      <c r="I653" s="2505">
        <v>57.0</v>
      </c>
      <c r="J653" s="2505">
        <v>106.0</v>
      </c>
      <c r="K653" s="2505">
        <v>193.524650851195</v>
      </c>
      <c r="L653" s="2505">
        <v>3.69844766890144</v>
      </c>
      <c r="O653" s="2511">
        <v>45412.95197351852</v>
      </c>
    </row>
    <row r="654">
      <c r="A654" s="2505" t="s">
        <v>217</v>
      </c>
      <c r="B654" s="2505" t="s">
        <v>2219</v>
      </c>
      <c r="C654" s="2505">
        <v>30.0</v>
      </c>
      <c r="D654" s="2505" t="s">
        <v>1556</v>
      </c>
      <c r="E654" s="2505">
        <v>29298.0</v>
      </c>
      <c r="F654" s="2505">
        <v>29288.0</v>
      </c>
      <c r="G654" s="2505">
        <v>526861.0</v>
      </c>
      <c r="H654" s="2505">
        <v>405786.0</v>
      </c>
      <c r="I654" s="2505">
        <v>82.0</v>
      </c>
      <c r="J654" s="2505">
        <v>30.0</v>
      </c>
      <c r="K654" s="2505">
        <v>566.061403465592</v>
      </c>
      <c r="L654" s="2505">
        <v>21.9302824300002</v>
      </c>
      <c r="O654" s="2511">
        <v>45413.55069362269</v>
      </c>
    </row>
    <row r="655">
      <c r="A655" s="2505" t="s">
        <v>506</v>
      </c>
      <c r="B655" s="2505" t="s">
        <v>2220</v>
      </c>
      <c r="C655" s="2505">
        <v>37.0</v>
      </c>
      <c r="D655" s="2505" t="s">
        <v>1548</v>
      </c>
      <c r="E655" s="2505">
        <v>72899.0</v>
      </c>
      <c r="F655" s="2505">
        <v>72915.0</v>
      </c>
      <c r="G655" s="2505">
        <v>680170.0</v>
      </c>
      <c r="H655" s="2505">
        <v>655092.0</v>
      </c>
      <c r="I655" s="2505">
        <v>69.0</v>
      </c>
      <c r="J655" s="2505">
        <v>37.0</v>
      </c>
      <c r="K655" s="2505">
        <v>518.405221778394</v>
      </c>
      <c r="L655" s="2505">
        <v>13.5221830640805</v>
      </c>
      <c r="O655" s="2511">
        <v>45413.55069362269</v>
      </c>
    </row>
    <row r="656">
      <c r="A656" s="2505" t="s">
        <v>262</v>
      </c>
      <c r="B656" s="2505" t="s">
        <v>2221</v>
      </c>
      <c r="C656" s="2505">
        <v>20.0</v>
      </c>
      <c r="D656" s="2505"/>
      <c r="E656" s="2505">
        <v>285806.0</v>
      </c>
      <c r="F656" s="2505">
        <v>285772.0</v>
      </c>
      <c r="G656" s="2505">
        <v>6023665.0</v>
      </c>
      <c r="H656" s="2505">
        <v>6348531.0</v>
      </c>
      <c r="I656" s="2505">
        <v>516.0</v>
      </c>
      <c r="J656" s="2505">
        <v>20.0</v>
      </c>
      <c r="K656" s="2505">
        <v>618.009860102852</v>
      </c>
      <c r="L656" s="2505">
        <v>4.08452244706879</v>
      </c>
      <c r="O656" s="2511">
        <v>45413.55069362269</v>
      </c>
    </row>
    <row r="657">
      <c r="A657" s="2505" t="s">
        <v>138</v>
      </c>
      <c r="B657" s="2505" t="s">
        <v>2222</v>
      </c>
      <c r="C657" s="2505">
        <v>75.0</v>
      </c>
      <c r="D657" s="2505" t="s">
        <v>1548</v>
      </c>
      <c r="E657" s="2505">
        <v>76948.0</v>
      </c>
      <c r="F657" s="2505">
        <v>76948.0</v>
      </c>
      <c r="G657" s="2505">
        <v>314722.0</v>
      </c>
      <c r="H657" s="2505">
        <v>268709.0</v>
      </c>
      <c r="I657" s="2505">
        <v>36.0</v>
      </c>
      <c r="J657" s="2505">
        <v>75.0</v>
      </c>
      <c r="K657" s="2505">
        <v>340.581870006113</v>
      </c>
      <c r="L657" s="2505">
        <v>11.3612800563728</v>
      </c>
      <c r="O657" s="2511">
        <v>45413.55069362269</v>
      </c>
    </row>
    <row r="658">
      <c r="A658" s="2505" t="s">
        <v>350</v>
      </c>
      <c r="B658" s="2505" t="s">
        <v>2223</v>
      </c>
      <c r="C658" s="2505">
        <v>44.0</v>
      </c>
      <c r="D658" s="2505"/>
      <c r="E658" s="2505">
        <v>193167.0</v>
      </c>
      <c r="F658" s="2505">
        <v>193136.0</v>
      </c>
      <c r="G658" s="2505">
        <v>1113206.0</v>
      </c>
      <c r="H658" s="2505">
        <v>922737.0</v>
      </c>
      <c r="I658" s="2505">
        <v>69.0</v>
      </c>
      <c r="J658" s="2505">
        <v>44.0</v>
      </c>
      <c r="K658" s="2505">
        <v>500.095177027958</v>
      </c>
      <c r="L658" s="2505">
        <v>8.35197173969688</v>
      </c>
      <c r="O658" s="2511">
        <v>45413.55069362269</v>
      </c>
    </row>
    <row r="659">
      <c r="A659" s="2505" t="s">
        <v>693</v>
      </c>
      <c r="B659" s="2505" t="s">
        <v>2224</v>
      </c>
      <c r="C659" s="2505">
        <v>49.0</v>
      </c>
      <c r="D659" s="2505" t="s">
        <v>1548</v>
      </c>
      <c r="E659" s="2505">
        <v>69570.0</v>
      </c>
      <c r="F659" s="2505">
        <v>69721.0</v>
      </c>
      <c r="G659" s="2505">
        <v>935909.0</v>
      </c>
      <c r="H659" s="2505">
        <v>819573.0</v>
      </c>
      <c r="I659" s="2505">
        <v>244.0</v>
      </c>
      <c r="J659" s="2505">
        <v>49.0</v>
      </c>
      <c r="K659" s="2505">
        <v>472.508790528847</v>
      </c>
      <c r="L659" s="2505">
        <v>5.51342909724136</v>
      </c>
      <c r="O659" s="2511">
        <v>45413.55069362269</v>
      </c>
    </row>
    <row r="660">
      <c r="A660" s="2505">
        <v>1.107518478E9</v>
      </c>
      <c r="B660" s="2505" t="s">
        <v>2225</v>
      </c>
      <c r="C660" s="2505">
        <v>80.0</v>
      </c>
      <c r="D660" s="2505" t="s">
        <v>1548</v>
      </c>
      <c r="E660" s="2505">
        <v>107838.0</v>
      </c>
      <c r="F660" s="2505">
        <v>107834.0</v>
      </c>
      <c r="G660" s="2505">
        <v>292281.0</v>
      </c>
      <c r="H660" s="2505">
        <v>280687.0</v>
      </c>
      <c r="I660" s="2505">
        <v>22.0</v>
      </c>
      <c r="J660" s="2505">
        <v>80.0</v>
      </c>
      <c r="K660" s="2505">
        <v>326.202120868626</v>
      </c>
      <c r="L660" s="2505">
        <v>12.3198686919267</v>
      </c>
      <c r="O660" s="2511">
        <v>45413.55069362269</v>
      </c>
    </row>
    <row r="661">
      <c r="A661" s="2505" t="s">
        <v>519</v>
      </c>
      <c r="B661" s="2505" t="s">
        <v>2226</v>
      </c>
      <c r="C661" s="2505">
        <v>104.0</v>
      </c>
      <c r="D661" s="2505"/>
      <c r="E661" s="2505">
        <v>57061.0</v>
      </c>
      <c r="F661" s="2505">
        <v>57058.0</v>
      </c>
      <c r="G661" s="2505">
        <v>349504.0</v>
      </c>
      <c r="H661" s="2505">
        <v>298146.0</v>
      </c>
      <c r="I661" s="2505">
        <v>302.0</v>
      </c>
      <c r="J661" s="2505">
        <v>104.0</v>
      </c>
      <c r="K661" s="2505">
        <v>229.714333532704</v>
      </c>
      <c r="L661" s="2505">
        <v>2.02817688656881</v>
      </c>
      <c r="O661" s="2511">
        <v>45413.55069362269</v>
      </c>
    </row>
    <row r="662">
      <c r="A662" s="2505">
        <v>1.16328126E8</v>
      </c>
      <c r="B662" s="2505" t="s">
        <v>2227</v>
      </c>
      <c r="C662" s="2505">
        <v>42.0</v>
      </c>
      <c r="D662" s="2505" t="s">
        <v>1548</v>
      </c>
      <c r="E662" s="2505">
        <v>217054.0</v>
      </c>
      <c r="F662" s="2505">
        <v>217097.0</v>
      </c>
      <c r="G662" s="2505">
        <v>2070806.0</v>
      </c>
      <c r="H662" s="2505">
        <v>2127464.0</v>
      </c>
      <c r="I662" s="2505">
        <v>238.0</v>
      </c>
      <c r="J662" s="2505">
        <v>42.0</v>
      </c>
      <c r="K662" s="2505">
        <v>502.312709414704</v>
      </c>
      <c r="L662" s="2505">
        <v>4.00861792282956</v>
      </c>
      <c r="O662" s="2511">
        <v>45413.55069362269</v>
      </c>
    </row>
    <row r="663">
      <c r="A663" s="2505" t="s">
        <v>1586</v>
      </c>
      <c r="B663" s="2505" t="s">
        <v>2228</v>
      </c>
      <c r="C663" s="2505">
        <v>108.0</v>
      </c>
      <c r="E663" s="2505">
        <v>13890.0</v>
      </c>
      <c r="F663" s="2505">
        <v>13878.0</v>
      </c>
      <c r="G663" s="2505">
        <v>105233.0</v>
      </c>
      <c r="H663" s="2505">
        <v>104437.0</v>
      </c>
      <c r="I663" s="2505">
        <v>174.0</v>
      </c>
      <c r="J663" s="2505">
        <v>108.0</v>
      </c>
      <c r="K663" s="2505">
        <v>179.216820520875</v>
      </c>
      <c r="L663" s="2505">
        <v>4.35412063586637</v>
      </c>
      <c r="O663" s="2511">
        <v>45413.55069362269</v>
      </c>
    </row>
    <row r="664">
      <c r="A664" s="2505" t="s">
        <v>1591</v>
      </c>
      <c r="B664" s="2505" t="s">
        <v>2229</v>
      </c>
      <c r="C664" s="2505">
        <v>5.0</v>
      </c>
      <c r="D664" s="2505" t="s">
        <v>1556</v>
      </c>
      <c r="E664" s="2505">
        <v>40304.0</v>
      </c>
      <c r="F664" s="2505">
        <v>40267.0</v>
      </c>
      <c r="G664" s="2505">
        <v>4504475.0</v>
      </c>
      <c r="H664" s="2505">
        <v>5342007.0</v>
      </c>
      <c r="I664" s="2505">
        <v>298.0</v>
      </c>
      <c r="J664" s="2505">
        <v>5.0</v>
      </c>
      <c r="K664" s="2505">
        <v>843.597259112874</v>
      </c>
      <c r="L664" s="2505">
        <v>37.5032574605212</v>
      </c>
      <c r="O664" s="2511">
        <v>45413.55069362269</v>
      </c>
    </row>
    <row r="665">
      <c r="A665" s="2505" t="s">
        <v>156</v>
      </c>
      <c r="B665" s="2505" t="s">
        <v>2230</v>
      </c>
      <c r="C665" s="2505">
        <v>7.0</v>
      </c>
      <c r="D665" s="2505" t="s">
        <v>1540</v>
      </c>
      <c r="E665" s="2505">
        <v>74091.0</v>
      </c>
      <c r="F665" s="2505">
        <v>74086.0</v>
      </c>
      <c r="G665" s="2505">
        <v>4822253.0</v>
      </c>
      <c r="H665" s="2505">
        <v>4769629.0</v>
      </c>
      <c r="I665" s="2505">
        <v>194.0</v>
      </c>
      <c r="J665" s="2505">
        <v>7.0</v>
      </c>
      <c r="K665" s="2505">
        <v>830.32448587102</v>
      </c>
      <c r="L665" s="2505">
        <v>33.5492492027427</v>
      </c>
      <c r="O665" s="2511">
        <v>45413.55069362269</v>
      </c>
    </row>
    <row r="666">
      <c r="A666" s="2505" t="s">
        <v>225</v>
      </c>
      <c r="B666" s="2505" t="s">
        <v>2231</v>
      </c>
      <c r="C666" s="2505">
        <v>23.0</v>
      </c>
      <c r="D666" s="2505"/>
      <c r="E666" s="2505">
        <v>64788.0</v>
      </c>
      <c r="F666" s="2505">
        <v>64779.0</v>
      </c>
      <c r="G666" s="2505">
        <v>1809507.0</v>
      </c>
      <c r="H666" s="2505">
        <v>1776576.0</v>
      </c>
      <c r="I666" s="2505">
        <v>378.0</v>
      </c>
      <c r="J666" s="2505">
        <v>23.0</v>
      </c>
      <c r="K666" s="2505">
        <v>605.19667216474</v>
      </c>
      <c r="L666" s="2505">
        <v>7.3887997091368</v>
      </c>
      <c r="O666" s="2511">
        <v>45413.55069362269</v>
      </c>
    </row>
    <row r="667">
      <c r="A667" s="2505" t="s">
        <v>1613</v>
      </c>
      <c r="B667" s="2505" t="s">
        <v>2232</v>
      </c>
      <c r="C667" s="2505">
        <v>117.0</v>
      </c>
      <c r="E667" s="2505">
        <v>140262.0</v>
      </c>
      <c r="F667" s="2505">
        <v>140266.0</v>
      </c>
      <c r="G667" s="2505">
        <v>186352.0</v>
      </c>
      <c r="H667" s="2505">
        <v>333498.0</v>
      </c>
      <c r="I667" s="2505">
        <v>93.0</v>
      </c>
      <c r="J667" s="2505">
        <v>117.0</v>
      </c>
      <c r="K667" s="2505">
        <v>102.10350475194</v>
      </c>
      <c r="L667" s="2505">
        <v>1.42860143605292</v>
      </c>
      <c r="O667" s="2511">
        <v>45413.55069362269</v>
      </c>
    </row>
    <row r="668">
      <c r="A668" s="2505">
        <v>1.27646057E8</v>
      </c>
      <c r="B668" s="2505" t="s">
        <v>2233</v>
      </c>
      <c r="C668" s="2505">
        <v>53.0</v>
      </c>
      <c r="D668" s="2505" t="s">
        <v>1540</v>
      </c>
      <c r="E668" s="2505">
        <v>260679.0</v>
      </c>
      <c r="F668" s="2505">
        <v>260744.0</v>
      </c>
      <c r="G668" s="2505">
        <v>2190339.0</v>
      </c>
      <c r="H668" s="2505">
        <v>2166382.0</v>
      </c>
      <c r="I668" s="2505">
        <v>487.0</v>
      </c>
      <c r="J668" s="2505">
        <v>53.0</v>
      </c>
      <c r="K668" s="2505">
        <v>457.15403889233</v>
      </c>
      <c r="L668" s="2505">
        <v>1.72535312394107</v>
      </c>
      <c r="O668" s="2511">
        <v>45413.55069362269</v>
      </c>
    </row>
    <row r="669">
      <c r="A669" s="2505" t="s">
        <v>677</v>
      </c>
      <c r="B669" s="2505" t="s">
        <v>2234</v>
      </c>
      <c r="C669" s="2505">
        <v>85.0</v>
      </c>
      <c r="D669" s="2505" t="s">
        <v>1548</v>
      </c>
      <c r="E669" s="2505">
        <v>35621.0</v>
      </c>
      <c r="F669" s="2505">
        <v>35630.0</v>
      </c>
      <c r="G669" s="2505">
        <v>121228.0</v>
      </c>
      <c r="H669" s="2505">
        <v>132957.0</v>
      </c>
      <c r="I669" s="2505">
        <v>16.0</v>
      </c>
      <c r="J669" s="2505">
        <v>85.0</v>
      </c>
      <c r="K669" s="2505">
        <v>314.724185971088</v>
      </c>
      <c r="L669" s="2505">
        <v>21.2704584374385</v>
      </c>
      <c r="O669" s="2511">
        <v>45413.55069362269</v>
      </c>
    </row>
    <row r="670">
      <c r="A670" s="2505" t="s">
        <v>574</v>
      </c>
      <c r="B670" s="2505" t="s">
        <v>2235</v>
      </c>
      <c r="C670" s="2505">
        <v>95.0</v>
      </c>
      <c r="D670" s="2505" t="s">
        <v>1556</v>
      </c>
      <c r="E670" s="2505">
        <v>14255.0</v>
      </c>
      <c r="F670" s="2505">
        <v>14264.0</v>
      </c>
      <c r="G670" s="2505">
        <v>120290.0</v>
      </c>
      <c r="H670" s="2505">
        <v>122796.0</v>
      </c>
      <c r="I670" s="2505">
        <v>104.0</v>
      </c>
      <c r="J670" s="2505">
        <v>95.0</v>
      </c>
      <c r="K670" s="2505">
        <v>260.634994811796</v>
      </c>
      <c r="L670" s="2505">
        <v>8.11331800915134</v>
      </c>
      <c r="O670" s="2511">
        <v>45413.55069362269</v>
      </c>
    </row>
    <row r="671">
      <c r="A671" s="2505" t="s">
        <v>1634</v>
      </c>
      <c r="B671" s="2505" t="s">
        <v>2236</v>
      </c>
      <c r="C671" s="2505">
        <v>70.0</v>
      </c>
      <c r="D671" s="2505" t="s">
        <v>1540</v>
      </c>
      <c r="E671" s="2505">
        <v>28632.0</v>
      </c>
      <c r="F671" s="2505">
        <v>28619.0</v>
      </c>
      <c r="G671" s="2505">
        <v>332431.0</v>
      </c>
      <c r="H671" s="2505">
        <v>348831.0</v>
      </c>
      <c r="I671" s="2505">
        <v>147.0</v>
      </c>
      <c r="J671" s="2505">
        <v>70.0</v>
      </c>
      <c r="K671" s="2505">
        <v>369.137364451484</v>
      </c>
      <c r="L671" s="2505">
        <v>7.89827945707481</v>
      </c>
      <c r="O671" s="2511">
        <v>45413.55069362269</v>
      </c>
    </row>
    <row r="672">
      <c r="A672" s="2505" t="s">
        <v>142</v>
      </c>
      <c r="B672" s="2505" t="s">
        <v>2237</v>
      </c>
      <c r="C672" s="2505">
        <v>9.0</v>
      </c>
      <c r="D672" s="2505" t="s">
        <v>1540</v>
      </c>
      <c r="E672" s="2505">
        <v>113552.0</v>
      </c>
      <c r="F672" s="2505">
        <v>113553.0</v>
      </c>
      <c r="G672" s="2505">
        <v>6542184.0</v>
      </c>
      <c r="H672" s="2505">
        <v>6066756.0</v>
      </c>
      <c r="I672" s="2505">
        <v>582.0</v>
      </c>
      <c r="J672" s="2505">
        <v>9.0</v>
      </c>
      <c r="K672" s="2505">
        <v>743.150578674422</v>
      </c>
      <c r="L672" s="2505">
        <v>9.89931131057263</v>
      </c>
      <c r="O672" s="2511">
        <v>45413.55069362269</v>
      </c>
    </row>
    <row r="673">
      <c r="A673" s="2505" t="s">
        <v>625</v>
      </c>
      <c r="B673" s="2505" t="s">
        <v>2238</v>
      </c>
      <c r="C673" s="2505">
        <v>123.0</v>
      </c>
      <c r="D673" s="2505" t="s">
        <v>1540</v>
      </c>
      <c r="E673" s="2505">
        <v>305738.0</v>
      </c>
      <c r="F673" s="2505">
        <v>305811.0</v>
      </c>
      <c r="G673" s="2505">
        <v>85268.0</v>
      </c>
      <c r="H673" s="2505">
        <v>114794.0</v>
      </c>
      <c r="I673" s="2505">
        <v>30.0</v>
      </c>
      <c r="J673" s="2505">
        <v>123.0</v>
      </c>
      <c r="K673" s="2505">
        <v>27.6620077019771</v>
      </c>
      <c r="L673" s="2505">
        <v>0.929641283277403</v>
      </c>
      <c r="O673" s="2511">
        <v>45413.55069362269</v>
      </c>
    </row>
    <row r="674">
      <c r="A674" s="2505" t="s">
        <v>464</v>
      </c>
      <c r="B674" s="2505" t="s">
        <v>2239</v>
      </c>
      <c r="C674" s="2505">
        <v>62.0</v>
      </c>
      <c r="D674" s="2505" t="s">
        <v>1544</v>
      </c>
      <c r="E674" s="2505">
        <v>33051.0</v>
      </c>
      <c r="F674" s="2505">
        <v>33022.0</v>
      </c>
      <c r="G674" s="2505">
        <v>259813.0</v>
      </c>
      <c r="H674" s="2505">
        <v>258482.0</v>
      </c>
      <c r="I674" s="2505">
        <v>38.0</v>
      </c>
      <c r="J674" s="2505">
        <v>62.0</v>
      </c>
      <c r="K674" s="2505">
        <v>411.115574807385</v>
      </c>
      <c r="L674" s="2505">
        <v>20.6867695698354</v>
      </c>
      <c r="O674" s="2511">
        <v>45413.55069362269</v>
      </c>
    </row>
    <row r="675">
      <c r="A675" s="2505" t="s">
        <v>610</v>
      </c>
      <c r="B675" s="2505" t="s">
        <v>2240</v>
      </c>
      <c r="C675" s="2505">
        <v>87.0</v>
      </c>
      <c r="D675" s="2505" t="s">
        <v>1556</v>
      </c>
      <c r="E675" s="2505">
        <v>8954.0</v>
      </c>
      <c r="F675" s="2505">
        <v>8939.0</v>
      </c>
      <c r="G675" s="2505">
        <v>122095.0</v>
      </c>
      <c r="H675" s="2505">
        <v>115176.0</v>
      </c>
      <c r="I675" s="2505">
        <v>130.0</v>
      </c>
      <c r="J675" s="2505">
        <v>87.0</v>
      </c>
      <c r="K675" s="2505">
        <v>307.535655043652</v>
      </c>
      <c r="L675" s="2505">
        <v>10.4890809436263</v>
      </c>
      <c r="O675" s="2511">
        <v>45413.55069362269</v>
      </c>
    </row>
    <row r="676">
      <c r="A676" s="2505" t="s">
        <v>1663</v>
      </c>
      <c r="B676" s="2505" t="s">
        <v>2241</v>
      </c>
      <c r="C676" s="2505">
        <v>24.0</v>
      </c>
      <c r="D676" s="2505"/>
      <c r="E676" s="2505">
        <v>14471.0</v>
      </c>
      <c r="F676" s="2505">
        <v>14373.0</v>
      </c>
      <c r="G676" s="2505">
        <v>1022681.0</v>
      </c>
      <c r="H676" s="2505">
        <v>917199.0</v>
      </c>
      <c r="I676" s="2505">
        <v>641.0</v>
      </c>
      <c r="J676" s="2505">
        <v>24.0</v>
      </c>
      <c r="K676" s="2505">
        <v>598.452290329044</v>
      </c>
      <c r="L676" s="2505">
        <v>11.0243655185676</v>
      </c>
      <c r="O676" s="2511">
        <v>45413.55069362269</v>
      </c>
    </row>
    <row r="677">
      <c r="A677" s="2505" t="s">
        <v>633</v>
      </c>
      <c r="B677" s="2505" t="s">
        <v>2242</v>
      </c>
      <c r="C677" s="2505">
        <v>83.0</v>
      </c>
      <c r="E677" s="2505">
        <v>24071.0</v>
      </c>
      <c r="F677" s="2505">
        <v>24055.0</v>
      </c>
      <c r="G677" s="2505">
        <v>144154.0</v>
      </c>
      <c r="H677" s="2505">
        <v>149691.0</v>
      </c>
      <c r="I677" s="2505">
        <v>44.0</v>
      </c>
      <c r="J677" s="2505">
        <v>83.0</v>
      </c>
      <c r="K677" s="2505">
        <v>319.996510298655</v>
      </c>
      <c r="L677" s="2505">
        <v>13.6106820353424</v>
      </c>
      <c r="O677" s="2511">
        <v>45413.55069362269</v>
      </c>
    </row>
    <row r="678">
      <c r="A678" s="2505" t="s">
        <v>1674</v>
      </c>
      <c r="B678" s="2505" t="s">
        <v>2243</v>
      </c>
      <c r="C678" s="2505">
        <v>121.0</v>
      </c>
      <c r="D678" s="2505" t="s">
        <v>1548</v>
      </c>
      <c r="E678" s="2505">
        <v>36317.0</v>
      </c>
      <c r="F678" s="2505">
        <v>36322.0</v>
      </c>
      <c r="G678" s="2505">
        <v>56442.0</v>
      </c>
      <c r="H678" s="2505">
        <v>63550.0</v>
      </c>
      <c r="I678" s="2505">
        <v>39.0</v>
      </c>
      <c r="J678" s="2505">
        <v>121.0</v>
      </c>
      <c r="K678" s="2505">
        <v>75.8163394185401</v>
      </c>
      <c r="L678" s="2505">
        <v>3.98499537194914</v>
      </c>
      <c r="O678" s="2511">
        <v>45413.55069362269</v>
      </c>
    </row>
    <row r="679">
      <c r="A679" s="2505" t="s">
        <v>697</v>
      </c>
      <c r="B679" s="2505" t="s">
        <v>2244</v>
      </c>
      <c r="C679" s="2505">
        <v>112.0</v>
      </c>
      <c r="D679" s="2505"/>
      <c r="E679" s="2505">
        <v>83115.0</v>
      </c>
      <c r="F679" s="2505">
        <v>83061.0</v>
      </c>
      <c r="G679" s="2505">
        <v>84609.0</v>
      </c>
      <c r="H679" s="2505">
        <v>167167.0</v>
      </c>
      <c r="I679" s="2505">
        <v>13.0</v>
      </c>
      <c r="J679" s="2505">
        <v>112.0</v>
      </c>
      <c r="K679" s="2505">
        <v>164.729688820218</v>
      </c>
      <c r="L679" s="2505">
        <v>7.83057765190954</v>
      </c>
      <c r="O679" s="2511">
        <v>45413.55069362269</v>
      </c>
    </row>
    <row r="680">
      <c r="A680" s="2505" t="s">
        <v>689</v>
      </c>
      <c r="B680" s="2505" t="s">
        <v>2245</v>
      </c>
      <c r="C680" s="2505">
        <v>110.0</v>
      </c>
      <c r="D680" s="2505" t="s">
        <v>1556</v>
      </c>
      <c r="E680" s="2505">
        <v>17339.0</v>
      </c>
      <c r="F680" s="2505">
        <v>17332.0</v>
      </c>
      <c r="G680" s="2505">
        <v>54041.0</v>
      </c>
      <c r="H680" s="2505">
        <v>44704.0</v>
      </c>
      <c r="I680" s="2505">
        <v>38.0</v>
      </c>
      <c r="J680" s="2505">
        <v>110.0</v>
      </c>
      <c r="K680" s="2505">
        <v>176.697025621215</v>
      </c>
      <c r="L680" s="2505">
        <v>8.20192386497126</v>
      </c>
      <c r="O680" s="2511">
        <v>45413.55069362269</v>
      </c>
    </row>
    <row r="681">
      <c r="A681" s="2505" t="s">
        <v>379</v>
      </c>
      <c r="B681" s="2505" t="s">
        <v>2246</v>
      </c>
      <c r="C681" s="2505">
        <v>18.0</v>
      </c>
      <c r="D681" s="2505" t="s">
        <v>1544</v>
      </c>
      <c r="E681" s="2505">
        <v>45549.0</v>
      </c>
      <c r="F681" s="2505">
        <v>45560.0</v>
      </c>
      <c r="G681" s="2505">
        <v>1077549.0</v>
      </c>
      <c r="H681" s="2505">
        <v>1086296.0</v>
      </c>
      <c r="I681" s="2505">
        <v>117.0</v>
      </c>
      <c r="J681" s="2505">
        <v>18.0</v>
      </c>
      <c r="K681" s="2505">
        <v>637.26000384015</v>
      </c>
      <c r="L681" s="2505">
        <v>20.219144923865</v>
      </c>
      <c r="O681" s="2511">
        <v>45413.55069362269</v>
      </c>
    </row>
    <row r="682">
      <c r="A682" s="2505" t="s">
        <v>665</v>
      </c>
      <c r="B682" s="2505" t="s">
        <v>2247</v>
      </c>
      <c r="C682" s="2505">
        <v>105.0</v>
      </c>
      <c r="D682" s="2505" t="s">
        <v>1544</v>
      </c>
      <c r="E682" s="2505">
        <v>153015.0</v>
      </c>
      <c r="F682" s="2505">
        <v>153057.0</v>
      </c>
      <c r="G682" s="2505">
        <v>341351.0</v>
      </c>
      <c r="H682" s="2505">
        <v>322666.0</v>
      </c>
      <c r="I682" s="2505">
        <v>55.0</v>
      </c>
      <c r="J682" s="2505">
        <v>105.0</v>
      </c>
      <c r="K682" s="2505">
        <v>226.562675795386</v>
      </c>
      <c r="L682" s="2505">
        <v>4.05606105164971</v>
      </c>
      <c r="O682" s="2511">
        <v>45413.55069362269</v>
      </c>
    </row>
    <row r="683">
      <c r="A683" s="2505" t="s">
        <v>149</v>
      </c>
      <c r="B683" s="2505" t="s">
        <v>2248</v>
      </c>
      <c r="C683" s="2505">
        <v>1.0</v>
      </c>
      <c r="D683" s="2505" t="s">
        <v>1548</v>
      </c>
      <c r="E683" s="2505">
        <v>804377.0</v>
      </c>
      <c r="F683" s="2505">
        <v>804141.0</v>
      </c>
      <c r="G683" s="2505">
        <v>4.4622244E7</v>
      </c>
      <c r="H683" s="2505">
        <v>5.4943307E7</v>
      </c>
      <c r="I683" s="2505">
        <v>195.0</v>
      </c>
      <c r="J683" s="2505">
        <v>1.0</v>
      </c>
      <c r="K683" s="2505">
        <v>1000.0</v>
      </c>
      <c r="L683" s="2505">
        <v>28.4483545045197</v>
      </c>
      <c r="O683" s="2511">
        <v>45413.55069362269</v>
      </c>
    </row>
    <row r="684">
      <c r="A684" s="2505">
        <v>1.357451976E9</v>
      </c>
      <c r="B684" s="2505" t="s">
        <v>2249</v>
      </c>
      <c r="C684" s="2505">
        <v>54.0</v>
      </c>
      <c r="D684" s="2505" t="s">
        <v>1544</v>
      </c>
      <c r="E684" s="2505">
        <v>165675.0</v>
      </c>
      <c r="F684" s="2505">
        <v>165706.0</v>
      </c>
      <c r="G684" s="2505">
        <v>605406.0</v>
      </c>
      <c r="H684" s="2505">
        <v>673380.0</v>
      </c>
      <c r="I684" s="2505">
        <v>30.0</v>
      </c>
      <c r="J684" s="2505">
        <v>54.0</v>
      </c>
      <c r="K684" s="2505">
        <v>440.850905111445</v>
      </c>
      <c r="L684" s="2505">
        <v>12.1805945374981</v>
      </c>
      <c r="O684" s="2511">
        <v>45413.55069362269</v>
      </c>
    </row>
    <row r="685">
      <c r="A685" s="2505" t="s">
        <v>419</v>
      </c>
      <c r="B685" s="2505" t="s">
        <v>2250</v>
      </c>
      <c r="C685" s="2505">
        <v>19.0</v>
      </c>
      <c r="D685" s="2505" t="s">
        <v>1551</v>
      </c>
      <c r="E685" s="2505">
        <v>113246.0</v>
      </c>
      <c r="F685" s="2505">
        <v>113257.0</v>
      </c>
      <c r="G685" s="2505">
        <v>1232363.0</v>
      </c>
      <c r="H685" s="2505">
        <v>1204051.0</v>
      </c>
      <c r="I685" s="2505">
        <v>56.0</v>
      </c>
      <c r="J685" s="2505">
        <v>19.0</v>
      </c>
      <c r="K685" s="2505">
        <v>619.369371728945</v>
      </c>
      <c r="L685" s="2505">
        <v>19.4324586677296</v>
      </c>
      <c r="O685" s="2511">
        <v>45413.55069362269</v>
      </c>
    </row>
    <row r="686">
      <c r="A686" s="2505" t="s">
        <v>460</v>
      </c>
      <c r="B686" s="2505" t="s">
        <v>2251</v>
      </c>
      <c r="C686" s="2505">
        <v>63.0</v>
      </c>
      <c r="D686" s="2505" t="s">
        <v>1540</v>
      </c>
      <c r="E686" s="2505">
        <v>191219.0</v>
      </c>
      <c r="F686" s="2505">
        <v>191296.0</v>
      </c>
      <c r="G686" s="2505">
        <v>1092108.0</v>
      </c>
      <c r="H686" s="2505">
        <v>1426126.0</v>
      </c>
      <c r="I686" s="2505">
        <v>148.0</v>
      </c>
      <c r="J686" s="2505">
        <v>63.0</v>
      </c>
      <c r="K686" s="2505">
        <v>398.863519723165</v>
      </c>
      <c r="L686" s="2505">
        <v>3.85829665840959</v>
      </c>
      <c r="O686" s="2511">
        <v>45413.55069362269</v>
      </c>
    </row>
    <row r="687">
      <c r="A687" s="2505" t="s">
        <v>423</v>
      </c>
      <c r="B687" s="2505" t="s">
        <v>2252</v>
      </c>
      <c r="C687" s="2505">
        <v>111.0</v>
      </c>
      <c r="D687" s="2505" t="s">
        <v>1548</v>
      </c>
      <c r="E687" s="2505">
        <v>375227.0</v>
      </c>
      <c r="F687" s="2505">
        <v>375494.0</v>
      </c>
      <c r="G687" s="2505">
        <v>359947.0</v>
      </c>
      <c r="H687" s="2505">
        <v>293905.0</v>
      </c>
      <c r="I687" s="2505">
        <v>68.0</v>
      </c>
      <c r="J687" s="2505">
        <v>111.0</v>
      </c>
      <c r="K687" s="2505">
        <v>170.556575890109</v>
      </c>
      <c r="L687" s="2505">
        <v>1.41070291724585</v>
      </c>
      <c r="O687" s="2511">
        <v>45413.55069362269</v>
      </c>
    </row>
    <row r="688">
      <c r="A688" s="2505" t="s">
        <v>1570</v>
      </c>
      <c r="B688" s="2505" t="s">
        <v>2253</v>
      </c>
      <c r="C688" s="2505">
        <v>114.0</v>
      </c>
      <c r="E688" s="2505">
        <v>31696.0</v>
      </c>
      <c r="F688" s="2505">
        <v>31668.0</v>
      </c>
      <c r="G688" s="2505">
        <v>128047.0</v>
      </c>
      <c r="H688" s="2505">
        <v>96475.0</v>
      </c>
      <c r="I688" s="2505">
        <v>117.0</v>
      </c>
      <c r="J688" s="2505">
        <v>114.0</v>
      </c>
      <c r="K688" s="2505">
        <v>134.644337794182</v>
      </c>
      <c r="L688" s="2505">
        <v>3.45286093961005</v>
      </c>
      <c r="O688" s="2511">
        <v>45413.55069362269</v>
      </c>
    </row>
    <row r="689">
      <c r="A689" s="2505" t="s">
        <v>1577</v>
      </c>
      <c r="B689" s="2505" t="s">
        <v>2254</v>
      </c>
      <c r="C689" s="2505">
        <v>124.0</v>
      </c>
      <c r="D689" s="2505"/>
      <c r="E689" s="2505">
        <v>117724.0</v>
      </c>
      <c r="F689" s="2505">
        <v>117732.0</v>
      </c>
      <c r="G689" s="2505">
        <v>49875.0</v>
      </c>
      <c r="H689" s="2505">
        <v>60402.0</v>
      </c>
      <c r="I689" s="2505">
        <v>59.0</v>
      </c>
      <c r="J689" s="2505">
        <v>124.0</v>
      </c>
      <c r="K689" s="2505">
        <v>0.0</v>
      </c>
      <c r="L689" s="2505">
        <v>0.718068518781936</v>
      </c>
      <c r="O689" s="2511">
        <v>45413.55069362269</v>
      </c>
    </row>
    <row r="690">
      <c r="A690" s="2505" t="s">
        <v>523</v>
      </c>
      <c r="B690" s="2505" t="s">
        <v>2255</v>
      </c>
      <c r="C690" s="2505">
        <v>72.0</v>
      </c>
      <c r="D690" s="2505"/>
      <c r="E690" s="2505">
        <v>30881.0</v>
      </c>
      <c r="F690" s="2505">
        <v>30929.0</v>
      </c>
      <c r="G690" s="2505">
        <v>349857.0</v>
      </c>
      <c r="H690" s="2505">
        <v>328642.0</v>
      </c>
      <c r="I690" s="2505">
        <v>192.0</v>
      </c>
      <c r="J690" s="2505">
        <v>72.0</v>
      </c>
      <c r="K690" s="2505">
        <v>357.172241239418</v>
      </c>
      <c r="L690" s="2505">
        <v>5.90062457498138</v>
      </c>
      <c r="O690" s="2511">
        <v>45413.55069362269</v>
      </c>
    </row>
    <row r="691">
      <c r="A691" s="2505" t="s">
        <v>531</v>
      </c>
      <c r="B691" s="2505" t="s">
        <v>2256</v>
      </c>
      <c r="C691" s="2505">
        <v>50.0</v>
      </c>
      <c r="D691" s="2505" t="s">
        <v>1556</v>
      </c>
      <c r="E691" s="2505">
        <v>6311.0</v>
      </c>
      <c r="F691" s="2505">
        <v>6295.0</v>
      </c>
      <c r="G691" s="2505">
        <v>214936.0</v>
      </c>
      <c r="H691" s="2505">
        <v>196781.0</v>
      </c>
      <c r="I691" s="2505">
        <v>157.0</v>
      </c>
      <c r="J691" s="2505">
        <v>50.0</v>
      </c>
      <c r="K691" s="2505">
        <v>462.35480321241</v>
      </c>
      <c r="L691" s="2505">
        <v>21.6925860922239</v>
      </c>
      <c r="O691" s="2511">
        <v>45413.55069362269</v>
      </c>
    </row>
    <row r="692">
      <c r="A692" s="2505" t="s">
        <v>539</v>
      </c>
      <c r="B692" s="2505" t="s">
        <v>2257</v>
      </c>
      <c r="C692" s="2505">
        <v>102.0</v>
      </c>
      <c r="D692" s="2505" t="s">
        <v>1538</v>
      </c>
      <c r="E692" s="2505">
        <v>10093.0</v>
      </c>
      <c r="F692" s="2505">
        <v>10090.0</v>
      </c>
      <c r="G692" s="2505">
        <v>47973.0</v>
      </c>
      <c r="H692" s="2505">
        <v>43104.0</v>
      </c>
      <c r="I692" s="2505">
        <v>37.0</v>
      </c>
      <c r="J692" s="2505">
        <v>102.0</v>
      </c>
      <c r="K692" s="2505">
        <v>230.867081205672</v>
      </c>
      <c r="L692" s="2505">
        <v>12.8462059602453</v>
      </c>
      <c r="O692" s="2511">
        <v>45413.55069362269</v>
      </c>
    </row>
    <row r="693">
      <c r="A693" s="2505" t="s">
        <v>126</v>
      </c>
      <c r="B693" s="2505" t="s">
        <v>2258</v>
      </c>
      <c r="C693" s="2505">
        <v>6.0</v>
      </c>
      <c r="E693" s="2505">
        <v>46625.0</v>
      </c>
      <c r="F693" s="2505">
        <v>46580.0</v>
      </c>
      <c r="G693" s="2505">
        <v>3629126.0</v>
      </c>
      <c r="H693" s="2505">
        <v>3580418.0</v>
      </c>
      <c r="I693" s="2505">
        <v>122.0</v>
      </c>
      <c r="J693" s="2505">
        <v>6.0</v>
      </c>
      <c r="K693" s="2505">
        <v>839.075382781693</v>
      </c>
      <c r="L693" s="2505">
        <v>63.8003955522348</v>
      </c>
      <c r="O693" s="2511">
        <v>45413.55069362269</v>
      </c>
    </row>
    <row r="694">
      <c r="A694" s="2505" t="s">
        <v>392</v>
      </c>
      <c r="B694" s="2505" t="s">
        <v>2259</v>
      </c>
      <c r="C694" s="2505">
        <v>82.0</v>
      </c>
      <c r="D694" s="2505" t="s">
        <v>1556</v>
      </c>
      <c r="E694" s="2505">
        <v>17252.0</v>
      </c>
      <c r="F694" s="2505">
        <v>17273.0</v>
      </c>
      <c r="G694" s="2505">
        <v>331536.0</v>
      </c>
      <c r="H694" s="2505">
        <v>326096.0</v>
      </c>
      <c r="I694" s="2505">
        <v>442.0</v>
      </c>
      <c r="J694" s="2505">
        <v>82.0</v>
      </c>
      <c r="K694" s="2505">
        <v>323.723173875041</v>
      </c>
      <c r="L694" s="2505">
        <v>4.34729018177698</v>
      </c>
      <c r="O694" s="2511">
        <v>45413.55069362269</v>
      </c>
    </row>
    <row r="695">
      <c r="A695" s="2505" t="s">
        <v>1643</v>
      </c>
      <c r="B695" s="2505" t="s">
        <v>2260</v>
      </c>
      <c r="C695" s="2505">
        <v>55.0</v>
      </c>
      <c r="E695" s="2505">
        <v>19936.0</v>
      </c>
      <c r="F695" s="2505">
        <v>19931.0</v>
      </c>
      <c r="G695" s="2505">
        <v>327517.0</v>
      </c>
      <c r="H695" s="2505">
        <v>333106.0</v>
      </c>
      <c r="I695" s="2505">
        <v>122.0</v>
      </c>
      <c r="J695" s="2505">
        <v>55.0</v>
      </c>
      <c r="K695" s="2505">
        <v>437.315017239466</v>
      </c>
      <c r="L695" s="2505">
        <v>13.4659188090413</v>
      </c>
      <c r="O695" s="2511">
        <v>45413.55069362269</v>
      </c>
    </row>
    <row r="696">
      <c r="A696" s="2505" t="s">
        <v>709</v>
      </c>
      <c r="B696" s="2505" t="s">
        <v>2261</v>
      </c>
      <c r="C696" s="2505">
        <v>101.0</v>
      </c>
      <c r="D696" s="2505" t="s">
        <v>1556</v>
      </c>
      <c r="E696" s="2505">
        <v>4808.0</v>
      </c>
      <c r="F696" s="2505">
        <v>4789.0</v>
      </c>
      <c r="G696" s="2505">
        <v>36963.0</v>
      </c>
      <c r="H696" s="2505">
        <v>33266.0</v>
      </c>
      <c r="I696" s="2505">
        <v>58.0</v>
      </c>
      <c r="J696" s="2505">
        <v>101.0</v>
      </c>
      <c r="K696" s="2505">
        <v>244.669112622722</v>
      </c>
      <c r="L696" s="2505">
        <v>13.2548482414366</v>
      </c>
      <c r="O696" s="2511">
        <v>45413.55069362269</v>
      </c>
    </row>
    <row r="697">
      <c r="A697" s="2505" t="s">
        <v>614</v>
      </c>
      <c r="B697" s="2505" t="s">
        <v>2262</v>
      </c>
      <c r="C697" s="2505">
        <v>86.0</v>
      </c>
      <c r="D697" s="2505"/>
      <c r="E697" s="2505">
        <v>97160.0</v>
      </c>
      <c r="F697" s="2505">
        <v>97210.0</v>
      </c>
      <c r="G697" s="2505">
        <v>428403.0</v>
      </c>
      <c r="H697" s="2505">
        <v>314598.0</v>
      </c>
      <c r="I697" s="2505">
        <v>88.0</v>
      </c>
      <c r="J697" s="2505">
        <v>86.0</v>
      </c>
      <c r="K697" s="2505">
        <v>309.451394338468</v>
      </c>
      <c r="L697" s="2505">
        <v>5.01051452150155</v>
      </c>
      <c r="O697" s="2511">
        <v>45413.55069362269</v>
      </c>
    </row>
    <row r="698">
      <c r="A698" s="2505" t="s">
        <v>472</v>
      </c>
      <c r="B698" s="2505" t="s">
        <v>2263</v>
      </c>
      <c r="C698" s="2505">
        <v>31.0</v>
      </c>
      <c r="E698" s="2505">
        <v>17614.0</v>
      </c>
      <c r="F698" s="2505">
        <v>17617.0</v>
      </c>
      <c r="G698" s="2505">
        <v>460659.0</v>
      </c>
      <c r="H698" s="2505">
        <v>478585.0</v>
      </c>
      <c r="I698" s="2505">
        <v>94.0</v>
      </c>
      <c r="J698" s="2505">
        <v>31.0</v>
      </c>
      <c r="K698" s="2505">
        <v>559.251808098125</v>
      </c>
      <c r="L698" s="2505">
        <v>27.8112914112392</v>
      </c>
      <c r="O698" s="2511">
        <v>45413.55069362269</v>
      </c>
    </row>
    <row r="699">
      <c r="A699" s="2505">
        <v>1.4253911E7</v>
      </c>
      <c r="B699" s="2505" t="s">
        <v>2264</v>
      </c>
      <c r="C699" s="2505">
        <v>115.0</v>
      </c>
      <c r="D699" s="2505"/>
      <c r="E699" s="2505">
        <v>52551.0</v>
      </c>
      <c r="F699" s="2505">
        <v>52531.0</v>
      </c>
      <c r="G699" s="2505">
        <v>81296.0</v>
      </c>
      <c r="H699" s="2505">
        <v>77323.0</v>
      </c>
      <c r="I699" s="2505">
        <v>35.0</v>
      </c>
      <c r="J699" s="2505">
        <v>115.0</v>
      </c>
      <c r="K699" s="2505">
        <v>108.762092662378</v>
      </c>
      <c r="L699" s="2505">
        <v>4.41997841552559</v>
      </c>
      <c r="O699" s="2511">
        <v>45413.55069362269</v>
      </c>
    </row>
    <row r="700">
      <c r="A700" s="2505" t="s">
        <v>751</v>
      </c>
      <c r="B700" s="2505" t="s">
        <v>2265</v>
      </c>
      <c r="C700" s="2505">
        <v>35.0</v>
      </c>
      <c r="D700" s="2505" t="s">
        <v>1540</v>
      </c>
      <c r="E700" s="2505">
        <v>160408.0</v>
      </c>
      <c r="F700" s="2505">
        <v>160394.0</v>
      </c>
      <c r="G700" s="2505">
        <v>2884359.0</v>
      </c>
      <c r="H700" s="2505">
        <v>2811797.0</v>
      </c>
      <c r="I700" s="2505">
        <v>506.0</v>
      </c>
      <c r="J700" s="2505">
        <v>35.0</v>
      </c>
      <c r="K700" s="2505">
        <v>539.200022485871</v>
      </c>
      <c r="L700" s="2505">
        <v>3.55352385981747</v>
      </c>
      <c r="O700" s="2511">
        <v>45413.55069362269</v>
      </c>
    </row>
    <row r="701">
      <c r="A701" s="2505" t="s">
        <v>705</v>
      </c>
      <c r="B701" s="2505" t="s">
        <v>2266</v>
      </c>
      <c r="C701" s="2505">
        <v>94.0</v>
      </c>
      <c r="D701" s="2505"/>
      <c r="E701" s="2505">
        <v>27917.0</v>
      </c>
      <c r="F701" s="2505">
        <v>27879.0</v>
      </c>
      <c r="G701" s="2505">
        <v>264142.0</v>
      </c>
      <c r="H701" s="2505">
        <v>292732.0</v>
      </c>
      <c r="I701" s="2505">
        <v>222.0</v>
      </c>
      <c r="J701" s="2505">
        <v>94.0</v>
      </c>
      <c r="K701" s="2505">
        <v>264.54152876828</v>
      </c>
      <c r="L701" s="2505">
        <v>4.26156457316915</v>
      </c>
      <c r="O701" s="2511">
        <v>45413.55069362269</v>
      </c>
    </row>
    <row r="702">
      <c r="A702" s="2505" t="s">
        <v>331</v>
      </c>
      <c r="B702" s="2505" t="s">
        <v>2267</v>
      </c>
      <c r="C702" s="2505">
        <v>27.0</v>
      </c>
      <c r="D702" s="2505" t="s">
        <v>1606</v>
      </c>
      <c r="E702" s="2505">
        <v>20828.0</v>
      </c>
      <c r="F702" s="2505">
        <v>20648.0</v>
      </c>
      <c r="G702" s="2505">
        <v>461916.0</v>
      </c>
      <c r="H702" s="2505">
        <v>431522.0</v>
      </c>
      <c r="I702" s="2505">
        <v>64.0</v>
      </c>
      <c r="J702" s="2505">
        <v>27.0</v>
      </c>
      <c r="K702" s="2505">
        <v>580.168370848954</v>
      </c>
      <c r="L702" s="2505">
        <v>34.6525710581908</v>
      </c>
      <c r="O702" s="2511">
        <v>45413.55069362269</v>
      </c>
    </row>
    <row r="703">
      <c r="A703" s="2505" t="s">
        <v>747</v>
      </c>
      <c r="B703" s="2505" t="s">
        <v>2268</v>
      </c>
      <c r="C703" s="2505">
        <v>26.0</v>
      </c>
      <c r="D703" s="2505" t="s">
        <v>1540</v>
      </c>
      <c r="E703" s="2505">
        <v>239230.0</v>
      </c>
      <c r="F703" s="2505">
        <v>239306.0</v>
      </c>
      <c r="G703" s="2505">
        <v>3608308.0</v>
      </c>
      <c r="H703" s="2505">
        <v>3499428.0</v>
      </c>
      <c r="I703" s="2505">
        <v>324.0</v>
      </c>
      <c r="J703" s="2505">
        <v>26.0</v>
      </c>
      <c r="K703" s="2505">
        <v>582.687020179221</v>
      </c>
      <c r="L703" s="2505">
        <v>4.65519100058092</v>
      </c>
      <c r="O703" s="2511">
        <v>45413.55069362269</v>
      </c>
    </row>
    <row r="704">
      <c r="A704" s="2505" t="s">
        <v>174</v>
      </c>
      <c r="B704" s="2505" t="s">
        <v>2269</v>
      </c>
      <c r="C704" s="2505">
        <v>10.0</v>
      </c>
      <c r="D704" s="2505" t="s">
        <v>1538</v>
      </c>
      <c r="E704" s="2505">
        <v>16079.0</v>
      </c>
      <c r="F704" s="2505">
        <v>16046.0</v>
      </c>
      <c r="G704" s="2505">
        <v>1448529.0</v>
      </c>
      <c r="H704" s="2505">
        <v>1706535.0</v>
      </c>
      <c r="I704" s="2505">
        <v>293.0</v>
      </c>
      <c r="J704" s="2505">
        <v>10.0</v>
      </c>
      <c r="K704" s="2505">
        <v>732.700528485175</v>
      </c>
      <c r="L704" s="2505">
        <v>30.7468436030546</v>
      </c>
      <c r="O704" s="2511">
        <v>45413.55069362269</v>
      </c>
    </row>
    <row r="705">
      <c r="A705" s="2505" t="s">
        <v>487</v>
      </c>
      <c r="B705" s="2505" t="s">
        <v>2270</v>
      </c>
      <c r="C705" s="2505">
        <v>79.0</v>
      </c>
      <c r="D705" s="2505" t="s">
        <v>1544</v>
      </c>
      <c r="E705" s="2505">
        <v>107068.0</v>
      </c>
      <c r="F705" s="2505">
        <v>107101.0</v>
      </c>
      <c r="G705" s="2505">
        <v>692476.0</v>
      </c>
      <c r="H705" s="2505">
        <v>750984.0</v>
      </c>
      <c r="I705" s="2505">
        <v>268.0</v>
      </c>
      <c r="J705" s="2505">
        <v>79.0</v>
      </c>
      <c r="K705" s="2505">
        <v>331.571632584959</v>
      </c>
      <c r="L705" s="2505">
        <v>2.41329404830742</v>
      </c>
      <c r="O705" s="2511">
        <v>45413.55069362269</v>
      </c>
    </row>
    <row r="706">
      <c r="A706" s="2505" t="s">
        <v>335</v>
      </c>
      <c r="B706" s="2505" t="s">
        <v>2271</v>
      </c>
      <c r="C706" s="2505">
        <v>39.0</v>
      </c>
      <c r="D706" s="2505" t="s">
        <v>1556</v>
      </c>
      <c r="E706" s="2505">
        <v>25064.0</v>
      </c>
      <c r="F706" s="2505">
        <v>25046.0</v>
      </c>
      <c r="G706" s="2505">
        <v>551547.0</v>
      </c>
      <c r="H706" s="2505">
        <v>470473.0</v>
      </c>
      <c r="I706" s="2505">
        <v>174.0</v>
      </c>
      <c r="J706" s="2505">
        <v>39.0</v>
      </c>
      <c r="K706" s="2505">
        <v>516.120420312088</v>
      </c>
      <c r="L706" s="2505">
        <v>12.6468654038764</v>
      </c>
      <c r="O706" s="2511">
        <v>45413.55069362269</v>
      </c>
    </row>
    <row r="707">
      <c r="A707" s="2505" t="s">
        <v>566</v>
      </c>
      <c r="B707" s="2505" t="s">
        <v>2272</v>
      </c>
      <c r="C707" s="2505">
        <v>36.0</v>
      </c>
      <c r="D707" s="2505" t="s">
        <v>1538</v>
      </c>
      <c r="E707" s="2505">
        <v>25828.0</v>
      </c>
      <c r="F707" s="2505">
        <v>25844.0</v>
      </c>
      <c r="G707" s="2505">
        <v>408679.0</v>
      </c>
      <c r="H707" s="2505">
        <v>402505.0</v>
      </c>
      <c r="I707" s="2505">
        <v>56.0</v>
      </c>
      <c r="J707" s="2505">
        <v>36.0</v>
      </c>
      <c r="K707" s="2505">
        <v>527.305450796988</v>
      </c>
      <c r="L707" s="2505">
        <v>28.2555338613686</v>
      </c>
      <c r="O707" s="2511">
        <v>45413.55069362269</v>
      </c>
    </row>
    <row r="708">
      <c r="A708" s="2505" t="s">
        <v>119</v>
      </c>
      <c r="B708" s="2505" t="s">
        <v>2273</v>
      </c>
      <c r="C708" s="2505">
        <v>113.0</v>
      </c>
      <c r="D708" s="2505" t="s">
        <v>1544</v>
      </c>
      <c r="E708" s="2505">
        <v>46417.0</v>
      </c>
      <c r="F708" s="2505">
        <v>46618.0</v>
      </c>
      <c r="G708" s="2505">
        <v>169250.0</v>
      </c>
      <c r="H708" s="2505">
        <v>153129.0</v>
      </c>
      <c r="I708" s="2505">
        <v>117.0</v>
      </c>
      <c r="J708" s="2505">
        <v>113.0</v>
      </c>
      <c r="K708" s="2505">
        <v>142.566578595508</v>
      </c>
      <c r="L708" s="2505">
        <v>3.11649007170044</v>
      </c>
      <c r="O708" s="2511">
        <v>45413.55069362269</v>
      </c>
    </row>
    <row r="709">
      <c r="A709" s="2505" t="s">
        <v>637</v>
      </c>
      <c r="B709" s="2505" t="s">
        <v>2274</v>
      </c>
      <c r="C709" s="2505">
        <v>13.0</v>
      </c>
      <c r="D709" s="2505" t="s">
        <v>1548</v>
      </c>
      <c r="E709" s="2505">
        <v>35333.0</v>
      </c>
      <c r="F709" s="2505">
        <v>35327.0</v>
      </c>
      <c r="G709" s="2505">
        <v>1142408.0</v>
      </c>
      <c r="H709" s="2505">
        <v>1152957.0</v>
      </c>
      <c r="I709" s="2505">
        <v>95.0</v>
      </c>
      <c r="J709" s="2505">
        <v>13.0</v>
      </c>
      <c r="K709" s="2505">
        <v>689.820297605738</v>
      </c>
      <c r="L709" s="2505">
        <v>34.0343230646167</v>
      </c>
      <c r="O709" s="2511">
        <v>45413.55069362269</v>
      </c>
    </row>
    <row r="710">
      <c r="A710" s="2505" t="s">
        <v>502</v>
      </c>
      <c r="B710" s="2505" t="s">
        <v>2275</v>
      </c>
      <c r="C710" s="2505">
        <v>64.0</v>
      </c>
      <c r="D710" s="2505" t="s">
        <v>1556</v>
      </c>
      <c r="E710" s="2505">
        <v>8355.0</v>
      </c>
      <c r="F710" s="2505">
        <v>8331.0</v>
      </c>
      <c r="G710" s="2505">
        <v>148273.0</v>
      </c>
      <c r="H710" s="2505">
        <v>143814.0</v>
      </c>
      <c r="I710" s="2505">
        <v>94.0</v>
      </c>
      <c r="J710" s="2505">
        <v>64.0</v>
      </c>
      <c r="K710" s="2505">
        <v>390.511758663709</v>
      </c>
      <c r="L710" s="2505">
        <v>18.8793816927053</v>
      </c>
      <c r="O710" s="2511">
        <v>45413.55069362269</v>
      </c>
    </row>
    <row r="711">
      <c r="A711" s="2505" t="s">
        <v>701</v>
      </c>
      <c r="B711" s="2505" t="s">
        <v>2276</v>
      </c>
      <c r="C711" s="2505">
        <v>40.0</v>
      </c>
      <c r="D711" s="2505" t="s">
        <v>1556</v>
      </c>
      <c r="E711" s="2505">
        <v>12323.0</v>
      </c>
      <c r="F711" s="2505">
        <v>12317.0</v>
      </c>
      <c r="G711" s="2505">
        <v>264162.0</v>
      </c>
      <c r="H711" s="2505">
        <v>250003.0</v>
      </c>
      <c r="I711" s="2505">
        <v>47.0</v>
      </c>
      <c r="J711" s="2505">
        <v>40.0</v>
      </c>
      <c r="K711" s="2505">
        <v>514.498220530351</v>
      </c>
      <c r="L711" s="2505">
        <v>45.5984754592437</v>
      </c>
      <c r="O711" s="2511">
        <v>45413.55069362269</v>
      </c>
    </row>
    <row r="712">
      <c r="A712" s="2505" t="s">
        <v>437</v>
      </c>
      <c r="B712" s="2505" t="s">
        <v>2277</v>
      </c>
      <c r="C712" s="2505">
        <v>89.0</v>
      </c>
      <c r="D712" s="2505"/>
      <c r="E712" s="2505">
        <v>93591.0</v>
      </c>
      <c r="F712" s="2505">
        <v>93754.0</v>
      </c>
      <c r="G712" s="2505">
        <v>392003.0</v>
      </c>
      <c r="H712" s="2505">
        <v>450015.0</v>
      </c>
      <c r="I712" s="2505">
        <v>80.0</v>
      </c>
      <c r="J712" s="2505">
        <v>89.0</v>
      </c>
      <c r="K712" s="2505">
        <v>301.797551156574</v>
      </c>
      <c r="L712" s="2505">
        <v>5.2355862208973</v>
      </c>
      <c r="O712" s="2511">
        <v>45413.55069362269</v>
      </c>
    </row>
    <row r="713">
      <c r="A713" s="2505" t="s">
        <v>249</v>
      </c>
      <c r="B713" s="2505" t="s">
        <v>2278</v>
      </c>
      <c r="C713" s="2505">
        <v>16.0</v>
      </c>
      <c r="D713" s="2505" t="s">
        <v>1538</v>
      </c>
      <c r="E713" s="2505">
        <v>20028.0</v>
      </c>
      <c r="F713" s="2505">
        <v>20020.0</v>
      </c>
      <c r="G713" s="2505">
        <v>1004784.0</v>
      </c>
      <c r="H713" s="2505">
        <v>1048369.0</v>
      </c>
      <c r="I713" s="2505">
        <v>171.0</v>
      </c>
      <c r="J713" s="2505">
        <v>16.0</v>
      </c>
      <c r="K713" s="2505">
        <v>672.507215314373</v>
      </c>
      <c r="L713" s="2505">
        <v>29.3385751176423</v>
      </c>
      <c r="O713" s="2511">
        <v>45413.55069362269</v>
      </c>
    </row>
    <row r="714">
      <c r="A714" s="2505" t="s">
        <v>551</v>
      </c>
      <c r="B714" s="2505" t="s">
        <v>2279</v>
      </c>
      <c r="C714" s="2505">
        <v>21.0</v>
      </c>
      <c r="D714" s="2505" t="s">
        <v>1556</v>
      </c>
      <c r="E714" s="2505">
        <v>6299.0</v>
      </c>
      <c r="F714" s="2505">
        <v>6284.0</v>
      </c>
      <c r="G714" s="2505">
        <v>430654.0</v>
      </c>
      <c r="H714" s="2505">
        <v>375669.0</v>
      </c>
      <c r="I714" s="2505">
        <v>111.0</v>
      </c>
      <c r="J714" s="2505">
        <v>21.0</v>
      </c>
      <c r="K714" s="2505">
        <v>612.256874719849</v>
      </c>
      <c r="L714" s="2505">
        <v>61.5933603074419</v>
      </c>
      <c r="O714" s="2511">
        <v>45413.55069362269</v>
      </c>
    </row>
    <row r="715">
      <c r="A715" s="2505" t="s">
        <v>649</v>
      </c>
      <c r="B715" s="2505" t="s">
        <v>2280</v>
      </c>
      <c r="C715" s="2505">
        <v>93.0</v>
      </c>
      <c r="D715" s="2505" t="s">
        <v>1548</v>
      </c>
      <c r="E715" s="2505">
        <v>53195.0</v>
      </c>
      <c r="F715" s="2505">
        <v>53194.0</v>
      </c>
      <c r="G715" s="2505">
        <v>31825.0</v>
      </c>
      <c r="H715" s="2505">
        <v>20143.0</v>
      </c>
      <c r="I715" s="2505">
        <v>1.0</v>
      </c>
      <c r="J715" s="2505">
        <v>93.0</v>
      </c>
      <c r="K715" s="2505">
        <v>266.678753638092</v>
      </c>
      <c r="L715" s="2505">
        <v>59.8270514146066</v>
      </c>
      <c r="O715" s="2511">
        <v>45413.55069362269</v>
      </c>
    </row>
    <row r="716">
      <c r="A716" s="2505" t="s">
        <v>456</v>
      </c>
      <c r="B716" s="2505" t="s">
        <v>2281</v>
      </c>
      <c r="C716" s="2505">
        <v>59.0</v>
      </c>
      <c r="D716" s="2505" t="s">
        <v>1538</v>
      </c>
      <c r="E716" s="2505">
        <v>23779.0</v>
      </c>
      <c r="F716" s="2505">
        <v>23778.0</v>
      </c>
      <c r="G716" s="2505">
        <v>332926.0</v>
      </c>
      <c r="H716" s="2505">
        <v>318699.0</v>
      </c>
      <c r="I716" s="2505">
        <v>110.0</v>
      </c>
      <c r="J716" s="2505">
        <v>59.0</v>
      </c>
      <c r="K716" s="2505">
        <v>425.54345787102</v>
      </c>
      <c r="L716" s="2505">
        <v>12.7280373438748</v>
      </c>
      <c r="O716" s="2511">
        <v>45413.55069362269</v>
      </c>
    </row>
    <row r="717">
      <c r="A717" s="2505" t="s">
        <v>313</v>
      </c>
      <c r="B717" s="2505" t="s">
        <v>2282</v>
      </c>
      <c r="C717" s="2505">
        <v>8.0</v>
      </c>
      <c r="D717" s="2505" t="s">
        <v>1606</v>
      </c>
      <c r="E717" s="2505">
        <v>25393.0</v>
      </c>
      <c r="F717" s="2505">
        <v>25356.0</v>
      </c>
      <c r="G717" s="2505">
        <v>1610863.0</v>
      </c>
      <c r="H717" s="2505">
        <v>1753220.0</v>
      </c>
      <c r="I717" s="2505">
        <v>68.0</v>
      </c>
      <c r="J717" s="2505">
        <v>8.0</v>
      </c>
      <c r="K717" s="2505">
        <v>777.710025550237</v>
      </c>
      <c r="L717" s="2505">
        <v>93.2901262737994</v>
      </c>
      <c r="O717" s="2511">
        <v>45413.55069362269</v>
      </c>
    </row>
    <row r="718">
      <c r="A718" s="2505" t="s">
        <v>669</v>
      </c>
      <c r="B718" s="2505" t="s">
        <v>2283</v>
      </c>
      <c r="C718" s="2505">
        <v>68.0</v>
      </c>
      <c r="D718" s="2505" t="s">
        <v>1542</v>
      </c>
      <c r="E718" s="2505">
        <v>8886.0</v>
      </c>
      <c r="F718" s="2505">
        <v>8861.0</v>
      </c>
      <c r="G718" s="2505">
        <v>176244.0</v>
      </c>
      <c r="H718" s="2505">
        <v>177033.0</v>
      </c>
      <c r="I718" s="2505">
        <v>154.0</v>
      </c>
      <c r="J718" s="2505">
        <v>68.0</v>
      </c>
      <c r="K718" s="2505">
        <v>378.829390294135</v>
      </c>
      <c r="L718" s="2505">
        <v>12.8791532572761</v>
      </c>
      <c r="O718" s="2511">
        <v>45413.55069362269</v>
      </c>
    </row>
    <row r="719">
      <c r="A719" s="2505" t="s">
        <v>385</v>
      </c>
      <c r="B719" s="2505" t="s">
        <v>2284</v>
      </c>
      <c r="C719" s="2505">
        <v>28.0</v>
      </c>
      <c r="D719" s="2505"/>
      <c r="E719" s="2505">
        <v>34124.0</v>
      </c>
      <c r="F719" s="2505">
        <v>34129.0</v>
      </c>
      <c r="G719" s="2505">
        <v>512517.0</v>
      </c>
      <c r="H719" s="2505">
        <v>508814.0</v>
      </c>
      <c r="I719" s="2505">
        <v>43.0</v>
      </c>
      <c r="J719" s="2505">
        <v>28.0</v>
      </c>
      <c r="K719" s="2505">
        <v>579.856560562743</v>
      </c>
      <c r="L719" s="2505">
        <v>34.928496073145</v>
      </c>
      <c r="O719" s="2511">
        <v>45413.55069362269</v>
      </c>
    </row>
    <row r="720">
      <c r="A720" s="2505" t="s">
        <v>483</v>
      </c>
      <c r="B720" s="2505" t="s">
        <v>2285</v>
      </c>
      <c r="C720" s="2505">
        <v>61.0</v>
      </c>
      <c r="D720" s="2505" t="s">
        <v>1538</v>
      </c>
      <c r="E720" s="2505">
        <v>13019.0</v>
      </c>
      <c r="F720" s="2505">
        <v>12997.0</v>
      </c>
      <c r="G720" s="2505">
        <v>384274.0</v>
      </c>
      <c r="H720" s="2505">
        <v>405008.0</v>
      </c>
      <c r="I720" s="2505">
        <v>488.0</v>
      </c>
      <c r="J720" s="2505">
        <v>61.0</v>
      </c>
      <c r="K720" s="2505">
        <v>413.913160663658</v>
      </c>
      <c r="L720" s="2505">
        <v>6.04844244036773</v>
      </c>
      <c r="O720" s="2511">
        <v>45413.55069362269</v>
      </c>
    </row>
    <row r="721">
      <c r="A721" s="2505" t="s">
        <v>673</v>
      </c>
      <c r="B721" s="2505" t="s">
        <v>2286</v>
      </c>
      <c r="C721" s="2505">
        <v>47.0</v>
      </c>
      <c r="D721" s="2505" t="s">
        <v>1556</v>
      </c>
      <c r="E721" s="2505">
        <v>21869.0</v>
      </c>
      <c r="F721" s="2505">
        <v>21843.0</v>
      </c>
      <c r="G721" s="2505">
        <v>490967.0</v>
      </c>
      <c r="H721" s="2505">
        <v>439900.0</v>
      </c>
      <c r="I721" s="2505">
        <v>211.0</v>
      </c>
      <c r="J721" s="2505">
        <v>47.0</v>
      </c>
      <c r="K721" s="2505">
        <v>485.335470181998</v>
      </c>
      <c r="L721" s="2505">
        <v>10.6390097384902</v>
      </c>
      <c r="O721" s="2511">
        <v>45413.55069362269</v>
      </c>
    </row>
    <row r="722">
      <c r="A722" s="2505" t="s">
        <v>412</v>
      </c>
      <c r="B722" s="2505" t="s">
        <v>2287</v>
      </c>
      <c r="C722" s="2505">
        <v>25.0</v>
      </c>
      <c r="D722" s="2505"/>
      <c r="E722" s="2505">
        <v>8073.0</v>
      </c>
      <c r="F722" s="2505">
        <v>8027.0</v>
      </c>
      <c r="G722" s="2505">
        <v>368627.0</v>
      </c>
      <c r="H722" s="2505">
        <v>748120.0</v>
      </c>
      <c r="I722" s="2505">
        <v>18.0</v>
      </c>
      <c r="J722" s="2505">
        <v>25.0</v>
      </c>
      <c r="K722" s="2505">
        <v>593.991162774813</v>
      </c>
      <c r="L722" s="2505">
        <v>253.676177106128</v>
      </c>
      <c r="O722" s="2511">
        <v>45413.55069362269</v>
      </c>
    </row>
    <row r="723">
      <c r="A723" s="2505">
        <v>1.639862641E9</v>
      </c>
      <c r="B723" s="2505" t="s">
        <v>2288</v>
      </c>
      <c r="C723" s="2505">
        <v>77.0</v>
      </c>
      <c r="D723" s="2505" t="s">
        <v>1542</v>
      </c>
      <c r="E723" s="2505">
        <v>17035.0</v>
      </c>
      <c r="F723" s="2505">
        <v>17018.0</v>
      </c>
      <c r="G723" s="2505">
        <v>201474.0</v>
      </c>
      <c r="H723" s="2505">
        <v>207687.0</v>
      </c>
      <c r="I723" s="2505">
        <v>122.0</v>
      </c>
      <c r="J723" s="2505">
        <v>77.0</v>
      </c>
      <c r="K723" s="2505">
        <v>334.459574423989</v>
      </c>
      <c r="L723" s="2505">
        <v>9.69431305845727</v>
      </c>
      <c r="O723" s="2511">
        <v>45413.55069362269</v>
      </c>
    </row>
    <row r="724">
      <c r="A724" s="2505" t="s">
        <v>290</v>
      </c>
      <c r="B724" s="2505" t="s">
        <v>2289</v>
      </c>
      <c r="C724" s="2505">
        <v>22.0</v>
      </c>
      <c r="D724" s="2505" t="s">
        <v>1556</v>
      </c>
      <c r="E724" s="2505">
        <v>15382.0</v>
      </c>
      <c r="F724" s="2505">
        <v>15369.0</v>
      </c>
      <c r="G724" s="2505">
        <v>568918.0</v>
      </c>
      <c r="H724" s="2505">
        <v>573852.0</v>
      </c>
      <c r="I724" s="2505">
        <v>114.0</v>
      </c>
      <c r="J724" s="2505">
        <v>22.0</v>
      </c>
      <c r="K724" s="2505">
        <v>610.280204313637</v>
      </c>
      <c r="L724" s="2505">
        <v>32.4438224673633</v>
      </c>
      <c r="O724" s="2511">
        <v>45413.55069362269</v>
      </c>
    </row>
    <row r="725">
      <c r="A725" s="2505">
        <v>1.7498149E8</v>
      </c>
      <c r="B725" s="2505" t="s">
        <v>2290</v>
      </c>
      <c r="C725" s="2505">
        <v>71.0</v>
      </c>
      <c r="D725" s="2505"/>
      <c r="E725" s="2505">
        <v>148021.0</v>
      </c>
      <c r="F725" s="2505">
        <v>148019.0</v>
      </c>
      <c r="G725" s="2505">
        <v>396544.0</v>
      </c>
      <c r="H725" s="2505">
        <v>437794.0</v>
      </c>
      <c r="I725" s="2505">
        <v>22.0</v>
      </c>
      <c r="J725" s="2505">
        <v>71.0</v>
      </c>
      <c r="K725" s="2505">
        <v>368.315621561679</v>
      </c>
      <c r="L725" s="2505">
        <v>12.1771419411619</v>
      </c>
      <c r="O725" s="2511">
        <v>45413.55069362269</v>
      </c>
    </row>
    <row r="726">
      <c r="A726" s="2505">
        <v>1.89184866E8</v>
      </c>
      <c r="B726" s="2505" t="s">
        <v>2291</v>
      </c>
      <c r="C726" s="2505">
        <v>56.0</v>
      </c>
      <c r="D726" s="2505" t="s">
        <v>1548</v>
      </c>
      <c r="E726" s="2505">
        <v>89220.0</v>
      </c>
      <c r="F726" s="2505">
        <v>89193.0</v>
      </c>
      <c r="G726" s="2505">
        <v>770553.0</v>
      </c>
      <c r="H726" s="2505">
        <v>755801.0</v>
      </c>
      <c r="I726" s="2505">
        <v>159.0</v>
      </c>
      <c r="J726" s="2505">
        <v>56.0</v>
      </c>
      <c r="K726" s="2505">
        <v>429.744230738262</v>
      </c>
      <c r="L726" s="2505">
        <v>5.4317925162731</v>
      </c>
      <c r="O726" s="2511">
        <v>45413.55069362269</v>
      </c>
    </row>
    <row r="727">
      <c r="A727" s="2505">
        <v>2.17534944E8</v>
      </c>
      <c r="B727" s="2505" t="s">
        <v>2292</v>
      </c>
      <c r="C727" s="2505">
        <v>92.0</v>
      </c>
      <c r="D727" s="2505"/>
      <c r="E727" s="2505">
        <v>84889.0</v>
      </c>
      <c r="F727" s="2505">
        <v>84893.0</v>
      </c>
      <c r="G727" s="2505">
        <v>451400.0</v>
      </c>
      <c r="H727" s="2505">
        <v>463060.0</v>
      </c>
      <c r="I727" s="2505">
        <v>206.0</v>
      </c>
      <c r="J727" s="2505">
        <v>92.0</v>
      </c>
      <c r="K727" s="2505">
        <v>270.667436679522</v>
      </c>
      <c r="L727" s="2505">
        <v>2.58129595467349</v>
      </c>
      <c r="O727" s="2511">
        <v>45413.55069362269</v>
      </c>
    </row>
    <row r="728">
      <c r="A728" s="2505">
        <v>2.190759643E9</v>
      </c>
      <c r="B728" s="2505" t="s">
        <v>2293</v>
      </c>
      <c r="C728" s="2505">
        <v>97.0</v>
      </c>
      <c r="D728" s="2505"/>
      <c r="E728" s="2505">
        <v>85805.0</v>
      </c>
      <c r="F728" s="2505">
        <v>85805.0</v>
      </c>
      <c r="G728" s="2505">
        <v>260519.0</v>
      </c>
      <c r="H728" s="2505">
        <v>578303.0</v>
      </c>
      <c r="I728" s="2505">
        <v>51.0</v>
      </c>
      <c r="J728" s="2505">
        <v>97.0</v>
      </c>
      <c r="K728" s="2505">
        <v>258.032218637885</v>
      </c>
      <c r="L728" s="2505">
        <v>5.95328440798847</v>
      </c>
      <c r="O728" s="2511">
        <v>45413.55069362269</v>
      </c>
    </row>
    <row r="729">
      <c r="A729" s="2505">
        <v>2.193616844E9</v>
      </c>
      <c r="B729" s="2505" t="s">
        <v>2294</v>
      </c>
      <c r="C729" s="2505">
        <v>60.0</v>
      </c>
      <c r="D729" s="2505" t="s">
        <v>1548</v>
      </c>
      <c r="E729" s="2505">
        <v>349670.0</v>
      </c>
      <c r="F729" s="2505">
        <v>349671.0</v>
      </c>
      <c r="G729" s="2505">
        <v>1304863.0</v>
      </c>
      <c r="H729" s="2505">
        <v>1408793.0</v>
      </c>
      <c r="I729" s="2505">
        <v>86.0</v>
      </c>
      <c r="J729" s="2505">
        <v>60.0</v>
      </c>
      <c r="K729" s="2505">
        <v>419.550661939451</v>
      </c>
      <c r="L729" s="2505">
        <v>4.33915943552682</v>
      </c>
      <c r="O729" s="2511">
        <v>45413.55069362269</v>
      </c>
    </row>
    <row r="730">
      <c r="A730" s="2505">
        <v>2.20224785E9</v>
      </c>
      <c r="B730" s="2505" t="s">
        <v>2295</v>
      </c>
      <c r="C730" s="2505">
        <v>69.0</v>
      </c>
      <c r="D730" s="2505"/>
      <c r="E730" s="2505">
        <v>8764.0</v>
      </c>
      <c r="F730" s="2505">
        <v>8768.0</v>
      </c>
      <c r="G730" s="2505">
        <v>140134.0</v>
      </c>
      <c r="H730" s="2505">
        <v>147912.0</v>
      </c>
      <c r="I730" s="2505">
        <v>105.0</v>
      </c>
      <c r="J730" s="2505">
        <v>69.0</v>
      </c>
      <c r="K730" s="2505">
        <v>374.460684332995</v>
      </c>
      <c r="L730" s="2505">
        <v>15.2283149681597</v>
      </c>
      <c r="O730" s="2511">
        <v>45413.55069362269</v>
      </c>
    </row>
    <row r="731">
      <c r="A731" s="2505">
        <v>2.2758405E7</v>
      </c>
      <c r="B731" s="2505" t="s">
        <v>2296</v>
      </c>
      <c r="C731" s="2505">
        <v>11.0</v>
      </c>
      <c r="D731" s="2505" t="s">
        <v>1548</v>
      </c>
      <c r="E731" s="2505">
        <v>40371.0</v>
      </c>
      <c r="F731" s="2505">
        <v>40349.0</v>
      </c>
      <c r="G731" s="2505">
        <v>1657819.0</v>
      </c>
      <c r="H731" s="2505">
        <v>1645643.0</v>
      </c>
      <c r="I731" s="2505">
        <v>203.0</v>
      </c>
      <c r="J731" s="2505">
        <v>11.0</v>
      </c>
      <c r="K731" s="2505">
        <v>707.903241221311</v>
      </c>
      <c r="L731" s="2505">
        <v>20.2283663408136</v>
      </c>
      <c r="O731" s="2511">
        <v>45413.55069362269</v>
      </c>
    </row>
    <row r="732">
      <c r="A732" s="2505">
        <v>2.361601055E9</v>
      </c>
      <c r="B732" s="2505" t="s">
        <v>2297</v>
      </c>
      <c r="C732" s="2505">
        <v>32.0</v>
      </c>
      <c r="D732" s="2505" t="s">
        <v>1548</v>
      </c>
      <c r="E732" s="2505">
        <v>362872.0</v>
      </c>
      <c r="F732" s="2505">
        <v>362967.0</v>
      </c>
      <c r="G732" s="2505">
        <v>806904.0</v>
      </c>
      <c r="H732" s="2505">
        <v>637729.0</v>
      </c>
      <c r="I732" s="2505">
        <v>5.0</v>
      </c>
      <c r="J732" s="2505">
        <v>32.0</v>
      </c>
      <c r="K732" s="2505">
        <v>552.728792034371</v>
      </c>
      <c r="L732" s="2505">
        <v>44.4732026720165</v>
      </c>
      <c r="O732" s="2511">
        <v>45413.55069362269</v>
      </c>
    </row>
    <row r="733">
      <c r="A733" s="2505">
        <v>2.39090734E8</v>
      </c>
      <c r="B733" s="2505" t="s">
        <v>2298</v>
      </c>
      <c r="C733" s="2505">
        <v>122.0</v>
      </c>
      <c r="D733" s="2505" t="s">
        <v>1540</v>
      </c>
      <c r="E733" s="2505">
        <v>32564.0</v>
      </c>
      <c r="F733" s="2505">
        <v>32560.0</v>
      </c>
      <c r="G733" s="2505">
        <v>10479.0</v>
      </c>
      <c r="H733" s="2505">
        <v>9128.0</v>
      </c>
      <c r="I733" s="2505">
        <v>6.0</v>
      </c>
      <c r="J733" s="2505">
        <v>122.0</v>
      </c>
      <c r="K733" s="2505">
        <v>58.4380304890755</v>
      </c>
      <c r="L733" s="2505">
        <v>5.36328460877042</v>
      </c>
      <c r="O733" s="2511">
        <v>45413.55069362269</v>
      </c>
    </row>
    <row r="734">
      <c r="A734" s="2505">
        <v>2.39518063E8</v>
      </c>
      <c r="B734" s="2505" t="s">
        <v>2299</v>
      </c>
      <c r="C734" s="2505">
        <v>66.0</v>
      </c>
      <c r="D734" s="2505" t="s">
        <v>1540</v>
      </c>
      <c r="E734" s="2505">
        <v>144269.0</v>
      </c>
      <c r="F734" s="2505">
        <v>144305.0</v>
      </c>
      <c r="G734" s="2505">
        <v>703184.0</v>
      </c>
      <c r="H734" s="2505">
        <v>763534.0</v>
      </c>
      <c r="I734" s="2505">
        <v>94.0</v>
      </c>
      <c r="J734" s="2505">
        <v>66.0</v>
      </c>
      <c r="K734" s="2505">
        <v>384.801555324369</v>
      </c>
      <c r="L734" s="2505">
        <v>5.18530284199701</v>
      </c>
      <c r="O734" s="2511">
        <v>45413.55069362269</v>
      </c>
    </row>
    <row r="735">
      <c r="A735" s="2505">
        <v>2.603525726E9</v>
      </c>
      <c r="B735" s="2505" t="s">
        <v>2300</v>
      </c>
      <c r="C735" s="2505">
        <v>34.0</v>
      </c>
      <c r="E735" s="2505">
        <v>306787.0</v>
      </c>
      <c r="F735" s="2505">
        <v>306799.0</v>
      </c>
      <c r="G735" s="2505">
        <v>2074314.0</v>
      </c>
      <c r="H735" s="2505">
        <v>1958826.0</v>
      </c>
      <c r="I735" s="2505">
        <v>115.0</v>
      </c>
      <c r="J735" s="2505">
        <v>34.0</v>
      </c>
      <c r="K735" s="2505">
        <v>540.374693061341</v>
      </c>
      <c r="L735" s="2505">
        <v>5.87949067055587</v>
      </c>
      <c r="O735" s="2511">
        <v>45413.55069362269</v>
      </c>
    </row>
    <row r="736">
      <c r="A736" s="2505">
        <v>2.62018615E8</v>
      </c>
      <c r="B736" s="2505" t="s">
        <v>2301</v>
      </c>
      <c r="C736" s="2505">
        <v>4.0</v>
      </c>
      <c r="D736" s="2505" t="s">
        <v>1548</v>
      </c>
      <c r="E736" s="2505">
        <v>135107.0</v>
      </c>
      <c r="F736" s="2505">
        <v>135095.0</v>
      </c>
      <c r="G736" s="2505">
        <v>8374968.0</v>
      </c>
      <c r="H736" s="2505">
        <v>7291160.0</v>
      </c>
      <c r="I736" s="2505">
        <v>160.0</v>
      </c>
      <c r="J736" s="2505">
        <v>4.0</v>
      </c>
      <c r="K736" s="2505">
        <v>882.689375233871</v>
      </c>
      <c r="L736" s="2505">
        <v>38.7425799002264</v>
      </c>
      <c r="O736" s="2511">
        <v>45413.55069362269</v>
      </c>
    </row>
    <row r="737">
      <c r="A737" s="2505">
        <v>2.621412174E9</v>
      </c>
      <c r="B737" s="2505" t="s">
        <v>2302</v>
      </c>
      <c r="C737" s="2505">
        <v>116.0</v>
      </c>
      <c r="D737" s="2505"/>
      <c r="E737" s="2505">
        <v>444740.0</v>
      </c>
      <c r="F737" s="2505">
        <v>444896.0</v>
      </c>
      <c r="G737" s="2505">
        <v>224769.0</v>
      </c>
      <c r="H737" s="2505">
        <v>242465.0</v>
      </c>
      <c r="I737" s="2505">
        <v>42.0</v>
      </c>
      <c r="J737" s="2505">
        <v>116.0</v>
      </c>
      <c r="K737" s="2505">
        <v>108.213970086634</v>
      </c>
      <c r="L737" s="2505">
        <v>1.20331943543258</v>
      </c>
      <c r="O737" s="2511">
        <v>45413.55069362269</v>
      </c>
    </row>
    <row r="738">
      <c r="A738" s="2505">
        <v>2.631709828E9</v>
      </c>
      <c r="B738" s="2505" t="s">
        <v>2303</v>
      </c>
      <c r="C738" s="2505">
        <v>76.0</v>
      </c>
      <c r="E738" s="2505">
        <v>189450.0</v>
      </c>
      <c r="F738" s="2505">
        <v>189451.0</v>
      </c>
      <c r="G738" s="2505">
        <v>960260.0</v>
      </c>
      <c r="H738" s="2505">
        <v>1645868.0</v>
      </c>
      <c r="I738" s="2505">
        <v>323.0</v>
      </c>
      <c r="J738" s="2505">
        <v>76.0</v>
      </c>
      <c r="K738" s="2505">
        <v>339.936660718744</v>
      </c>
      <c r="L738" s="2505">
        <v>1.56924844363715</v>
      </c>
      <c r="O738" s="2511">
        <v>45413.55069362269</v>
      </c>
    </row>
    <row r="739">
      <c r="A739" s="2505">
        <v>2.79828819E8</v>
      </c>
      <c r="B739" s="2505" t="s">
        <v>2304</v>
      </c>
      <c r="C739" s="2505">
        <v>14.0</v>
      </c>
      <c r="D739" s="2505" t="s">
        <v>1548</v>
      </c>
      <c r="E739" s="2505">
        <v>34017.0</v>
      </c>
      <c r="F739" s="2505">
        <v>34001.0</v>
      </c>
      <c r="G739" s="2505">
        <v>1587634.0</v>
      </c>
      <c r="H739" s="2505">
        <v>1690115.0</v>
      </c>
      <c r="I739" s="2505">
        <v>312.0</v>
      </c>
      <c r="J739" s="2505">
        <v>14.0</v>
      </c>
      <c r="K739" s="2505">
        <v>682.731529169633</v>
      </c>
      <c r="L739" s="2505">
        <v>14.9589044090322</v>
      </c>
      <c r="O739" s="2511">
        <v>45413.55069362269</v>
      </c>
    </row>
    <row r="740">
      <c r="A740" s="2505">
        <v>3.063147623E9</v>
      </c>
      <c r="B740" s="2505" t="s">
        <v>2305</v>
      </c>
      <c r="C740" s="2505">
        <v>99.0</v>
      </c>
      <c r="E740" s="2505">
        <v>17818.0</v>
      </c>
      <c r="F740" s="2505">
        <v>17795.0</v>
      </c>
      <c r="G740" s="2505">
        <v>186252.0</v>
      </c>
      <c r="H740" s="2505">
        <v>194064.0</v>
      </c>
      <c r="I740" s="2505">
        <v>221.0</v>
      </c>
      <c r="J740" s="2505">
        <v>99.0</v>
      </c>
      <c r="K740" s="2505">
        <v>250.347219606504</v>
      </c>
      <c r="L740" s="2505">
        <v>4.7296101395658</v>
      </c>
      <c r="O740" s="2511">
        <v>45413.55069362269</v>
      </c>
    </row>
    <row r="741">
      <c r="A741" s="2505">
        <v>3.159122144E9</v>
      </c>
      <c r="B741" s="2505" t="s">
        <v>2306</v>
      </c>
      <c r="C741" s="2505">
        <v>74.0</v>
      </c>
      <c r="D741" s="2505" t="s">
        <v>1548</v>
      </c>
      <c r="E741" s="2505">
        <v>53530.0</v>
      </c>
      <c r="F741" s="2505">
        <v>53535.0</v>
      </c>
      <c r="G741" s="2505">
        <v>479102.0</v>
      </c>
      <c r="H741" s="2505">
        <v>476980.0</v>
      </c>
      <c r="I741" s="2505">
        <v>212.0</v>
      </c>
      <c r="J741" s="2505">
        <v>74.0</v>
      </c>
      <c r="K741" s="2505">
        <v>341.188149357702</v>
      </c>
      <c r="L741" s="2505">
        <v>4.22177301389804</v>
      </c>
      <c r="O741" s="2511">
        <v>45413.55069362269</v>
      </c>
    </row>
    <row r="742">
      <c r="A742" s="2505">
        <v>3.369243892E9</v>
      </c>
      <c r="B742" s="2505" t="s">
        <v>2307</v>
      </c>
      <c r="C742" s="2505">
        <v>90.0</v>
      </c>
      <c r="D742" s="2505"/>
      <c r="E742" s="2505">
        <v>358828.0</v>
      </c>
      <c r="F742" s="2505">
        <v>358903.0</v>
      </c>
      <c r="G742" s="2505">
        <v>870467.0</v>
      </c>
      <c r="H742" s="2505">
        <v>964739.0</v>
      </c>
      <c r="I742" s="2505">
        <v>306.0</v>
      </c>
      <c r="J742" s="2505">
        <v>90.0</v>
      </c>
      <c r="K742" s="2505">
        <v>284.755729698697</v>
      </c>
      <c r="L742" s="2505">
        <v>0.792762959151242</v>
      </c>
      <c r="O742" s="2511">
        <v>45413.55069362269</v>
      </c>
    </row>
    <row r="743">
      <c r="A743" s="2505">
        <v>4.08488225E8</v>
      </c>
      <c r="B743" s="2505" t="s">
        <v>2308</v>
      </c>
      <c r="C743" s="2505">
        <v>98.0</v>
      </c>
      <c r="D743" s="2505" t="s">
        <v>1606</v>
      </c>
      <c r="E743" s="2505">
        <v>8826.0</v>
      </c>
      <c r="F743" s="2505">
        <v>8841.0</v>
      </c>
      <c r="G743" s="2505">
        <v>40811.0</v>
      </c>
      <c r="H743" s="2505">
        <v>38097.0</v>
      </c>
      <c r="I743" s="2505">
        <v>24.0</v>
      </c>
      <c r="J743" s="2505">
        <v>98.0</v>
      </c>
      <c r="K743" s="2505">
        <v>254.949498833625</v>
      </c>
      <c r="L743" s="2505">
        <v>19.2533778683574</v>
      </c>
      <c r="O743" s="2511">
        <v>45413.55069362269</v>
      </c>
    </row>
    <row r="744">
      <c r="A744" s="2505">
        <v>4.67535591E8</v>
      </c>
      <c r="B744" s="2505" t="s">
        <v>2309</v>
      </c>
      <c r="C744" s="2505">
        <v>118.0</v>
      </c>
      <c r="D744" s="2505" t="s">
        <v>1544</v>
      </c>
      <c r="E744" s="2505">
        <v>146714.0</v>
      </c>
      <c r="F744" s="2505">
        <v>146741.0</v>
      </c>
      <c r="G744" s="2505">
        <v>157131.0</v>
      </c>
      <c r="H744" s="2505">
        <v>147051.0</v>
      </c>
      <c r="I744" s="2505">
        <v>51.0</v>
      </c>
      <c r="J744" s="2505">
        <v>118.0</v>
      </c>
      <c r="K744" s="2505">
        <v>99.0780848781013</v>
      </c>
      <c r="L744" s="2505">
        <v>2.10000408958926</v>
      </c>
      <c r="O744" s="2511">
        <v>45413.55069362269</v>
      </c>
    </row>
    <row r="745">
      <c r="A745" s="2505">
        <v>4.705209135E9</v>
      </c>
      <c r="B745" s="2505" t="s">
        <v>2310</v>
      </c>
      <c r="C745" s="2505">
        <v>15.0</v>
      </c>
      <c r="D745" s="2505"/>
      <c r="E745" s="2505">
        <v>39233.0</v>
      </c>
      <c r="F745" s="2505">
        <v>39269.0</v>
      </c>
      <c r="G745" s="2505">
        <v>1514554.0</v>
      </c>
      <c r="H745" s="2505">
        <v>1598085.0</v>
      </c>
      <c r="I745" s="2505">
        <v>248.0</v>
      </c>
      <c r="J745" s="2505">
        <v>15.0</v>
      </c>
      <c r="K745" s="2505">
        <v>678.243465775389</v>
      </c>
      <c r="L745" s="2505">
        <v>15.5657658679848</v>
      </c>
      <c r="O745" s="2511">
        <v>45413.55069362269</v>
      </c>
    </row>
    <row r="746">
      <c r="A746" s="2505">
        <v>5.7584739E7</v>
      </c>
      <c r="B746" s="2505" t="s">
        <v>2311</v>
      </c>
      <c r="C746" s="2505">
        <v>65.0</v>
      </c>
      <c r="D746" s="2505" t="s">
        <v>1538</v>
      </c>
      <c r="E746" s="2505">
        <v>12649.0</v>
      </c>
      <c r="F746" s="2505">
        <v>12630.0</v>
      </c>
      <c r="G746" s="2505">
        <v>197079.0</v>
      </c>
      <c r="H746" s="2505">
        <v>223492.0</v>
      </c>
      <c r="I746" s="2505">
        <v>110.0</v>
      </c>
      <c r="J746" s="2505">
        <v>65.0</v>
      </c>
      <c r="K746" s="2505">
        <v>390.250918848128</v>
      </c>
      <c r="L746" s="2505">
        <v>14.1641811425984</v>
      </c>
      <c r="O746" s="2511">
        <v>45413.55069362269</v>
      </c>
    </row>
    <row r="747">
      <c r="A747" s="2505">
        <v>6.1853962E8</v>
      </c>
      <c r="B747" s="2505" t="s">
        <v>2312</v>
      </c>
      <c r="C747" s="2505">
        <v>52.0</v>
      </c>
      <c r="D747" s="2505"/>
      <c r="E747" s="2505">
        <v>300400.0</v>
      </c>
      <c r="F747" s="2505">
        <v>300571.0</v>
      </c>
      <c r="G747" s="2505">
        <v>1498984.0</v>
      </c>
      <c r="H747" s="2505">
        <v>1421156.0</v>
      </c>
      <c r="I747" s="2505">
        <v>109.0</v>
      </c>
      <c r="J747" s="2505">
        <v>52.0</v>
      </c>
      <c r="K747" s="2505">
        <v>459.702239081708</v>
      </c>
      <c r="L747" s="2505">
        <v>4.57794500299295</v>
      </c>
      <c r="O747" s="2511">
        <v>45413.55069362269</v>
      </c>
    </row>
    <row r="748">
      <c r="A748" s="2505">
        <v>6.24791024E8</v>
      </c>
      <c r="B748" s="2505" t="s">
        <v>2313</v>
      </c>
      <c r="C748" s="2505">
        <v>81.0</v>
      </c>
      <c r="D748" s="2505" t="s">
        <v>1548</v>
      </c>
      <c r="E748" s="2505">
        <v>41294.0</v>
      </c>
      <c r="F748" s="2505">
        <v>41261.0</v>
      </c>
      <c r="G748" s="2505">
        <v>459148.0</v>
      </c>
      <c r="H748" s="2505">
        <v>407727.0</v>
      </c>
      <c r="I748" s="2505">
        <v>297.0</v>
      </c>
      <c r="J748" s="2505">
        <v>81.0</v>
      </c>
      <c r="K748" s="2505">
        <v>325.12086574856</v>
      </c>
      <c r="L748" s="2505">
        <v>3.74377115792333</v>
      </c>
      <c r="O748" s="2511">
        <v>45413.55069362269</v>
      </c>
    </row>
    <row r="749">
      <c r="A749" s="2505" t="s">
        <v>645</v>
      </c>
      <c r="B749" s="2505" t="s">
        <v>2314</v>
      </c>
      <c r="C749" s="2505">
        <v>100.0</v>
      </c>
      <c r="D749" s="2505" t="s">
        <v>1556</v>
      </c>
      <c r="E749" s="2505">
        <v>19231.0</v>
      </c>
      <c r="F749" s="2505">
        <v>19218.0</v>
      </c>
      <c r="G749" s="2505">
        <v>44098.0</v>
      </c>
      <c r="H749" s="2505">
        <v>41497.0</v>
      </c>
      <c r="I749" s="2505">
        <v>11.0</v>
      </c>
      <c r="J749" s="2505">
        <v>100.0</v>
      </c>
      <c r="K749" s="2505">
        <v>246.509524967479</v>
      </c>
      <c r="L749" s="2505">
        <v>20.8460771198018</v>
      </c>
      <c r="O749" s="2511">
        <v>45413.55069362269</v>
      </c>
    </row>
    <row r="750">
      <c r="A750" s="2505" t="s">
        <v>479</v>
      </c>
      <c r="B750" s="2505" t="s">
        <v>2315</v>
      </c>
      <c r="C750" s="2505">
        <v>48.0</v>
      </c>
      <c r="D750" s="2505" t="s">
        <v>1548</v>
      </c>
      <c r="E750" s="2505">
        <v>142306.0</v>
      </c>
      <c r="F750" s="2505">
        <v>142289.0</v>
      </c>
      <c r="G750" s="2505">
        <v>606073.0</v>
      </c>
      <c r="H750" s="2505">
        <v>557778.0</v>
      </c>
      <c r="I750" s="2505">
        <v>29.0</v>
      </c>
      <c r="J750" s="2505">
        <v>48.0</v>
      </c>
      <c r="K750" s="2505">
        <v>478.871839813229</v>
      </c>
      <c r="L750" s="2505">
        <v>14.6860068904454</v>
      </c>
      <c r="O750" s="2511">
        <v>45413.55069362269</v>
      </c>
    </row>
    <row r="751">
      <c r="A751" s="2505">
        <v>7184612.0</v>
      </c>
      <c r="B751" s="2505" t="s">
        <v>2316</v>
      </c>
      <c r="C751" s="2505">
        <v>33.0</v>
      </c>
      <c r="D751" s="2505" t="s">
        <v>1540</v>
      </c>
      <c r="E751" s="2505">
        <v>146192.0</v>
      </c>
      <c r="F751" s="2505">
        <v>146189.0</v>
      </c>
      <c r="G751" s="2505">
        <v>1402918.0</v>
      </c>
      <c r="H751" s="2505">
        <v>1379167.0</v>
      </c>
      <c r="I751" s="2505">
        <v>119.0</v>
      </c>
      <c r="J751" s="2505">
        <v>33.0</v>
      </c>
      <c r="K751" s="2505">
        <v>541.429491461993</v>
      </c>
      <c r="L751" s="2505">
        <v>8.06409763106304</v>
      </c>
      <c r="O751" s="2511">
        <v>45413.55069362269</v>
      </c>
    </row>
    <row r="752">
      <c r="A752" s="2505" t="s">
        <v>734</v>
      </c>
      <c r="B752" s="2505" t="s">
        <v>2317</v>
      </c>
      <c r="C752" s="2505">
        <v>119.0</v>
      </c>
      <c r="D752" s="2505" t="s">
        <v>1556</v>
      </c>
      <c r="E752" s="2505">
        <v>16953.0</v>
      </c>
      <c r="F752" s="2505">
        <v>16924.0</v>
      </c>
      <c r="G752" s="2505">
        <v>37653.0</v>
      </c>
      <c r="H752" s="2505">
        <v>27964.0</v>
      </c>
      <c r="I752" s="2505">
        <v>42.0</v>
      </c>
      <c r="J752" s="2505">
        <v>119.0</v>
      </c>
      <c r="K752" s="2505">
        <v>95.5014129194347</v>
      </c>
      <c r="L752" s="2505">
        <v>5.28783767842397</v>
      </c>
      <c r="O752" s="2511">
        <v>45413.55069362269</v>
      </c>
    </row>
    <row r="753">
      <c r="A753" s="2505" t="s">
        <v>1637</v>
      </c>
      <c r="B753" s="2505" t="s">
        <v>2318</v>
      </c>
      <c r="C753" s="2505">
        <v>78.0</v>
      </c>
      <c r="D753" s="2505"/>
      <c r="E753" s="2505">
        <v>16241.0</v>
      </c>
      <c r="F753" s="2505">
        <v>16219.0</v>
      </c>
      <c r="G753" s="2505">
        <v>210586.0</v>
      </c>
      <c r="H753" s="2505">
        <v>203305.0</v>
      </c>
      <c r="I753" s="2505">
        <v>157.0</v>
      </c>
      <c r="J753" s="2505">
        <v>78.0</v>
      </c>
      <c r="K753" s="2505">
        <v>331.93840281533</v>
      </c>
      <c r="L753" s="2505">
        <v>8.25880242540993</v>
      </c>
      <c r="O753" s="2511">
        <v>45413.55069362269</v>
      </c>
    </row>
    <row r="754">
      <c r="A754" s="2505">
        <v>7.3713255E8</v>
      </c>
      <c r="B754" s="2505" t="s">
        <v>2319</v>
      </c>
      <c r="C754" s="2505">
        <v>43.0</v>
      </c>
      <c r="D754" s="2505" t="s">
        <v>1544</v>
      </c>
      <c r="E754" s="2505">
        <v>111128.0</v>
      </c>
      <c r="F754" s="2505">
        <v>111070.0</v>
      </c>
      <c r="G754" s="2505">
        <v>944964.0</v>
      </c>
      <c r="H754" s="2505">
        <v>880681.0</v>
      </c>
      <c r="I754" s="2505">
        <v>94.0</v>
      </c>
      <c r="J754" s="2505">
        <v>43.0</v>
      </c>
      <c r="K754" s="2505">
        <v>502.282600319684</v>
      </c>
      <c r="L754" s="2505">
        <v>9.04615264437252</v>
      </c>
      <c r="O754" s="2511">
        <v>45413.55069362269</v>
      </c>
    </row>
    <row r="755">
      <c r="A755" s="2505">
        <v>7.9714172E7</v>
      </c>
      <c r="B755" s="2505" t="s">
        <v>2320</v>
      </c>
      <c r="C755" s="2505">
        <v>38.0</v>
      </c>
      <c r="D755" s="2505" t="s">
        <v>1544</v>
      </c>
      <c r="E755" s="2505">
        <v>577374.0</v>
      </c>
      <c r="F755" s="2505">
        <v>577480.0</v>
      </c>
      <c r="G755" s="2505">
        <v>1516787.0</v>
      </c>
      <c r="H755" s="2505">
        <v>1738647.0</v>
      </c>
      <c r="I755" s="2505">
        <v>26.0</v>
      </c>
      <c r="J755" s="2505">
        <v>38.0</v>
      </c>
      <c r="K755" s="2505">
        <v>516.571481992269</v>
      </c>
      <c r="L755" s="2505">
        <v>10.1039985344813</v>
      </c>
      <c r="O755" s="2511">
        <v>45413.55069362269</v>
      </c>
    </row>
    <row r="756">
      <c r="A756" s="2505" t="s">
        <v>1625</v>
      </c>
      <c r="B756" s="2505" t="s">
        <v>2321</v>
      </c>
      <c r="C756" s="2505">
        <v>106.0</v>
      </c>
      <c r="D756" s="2505"/>
      <c r="E756" s="2505">
        <v>7644.0</v>
      </c>
      <c r="F756" s="2505">
        <v>7637.0</v>
      </c>
      <c r="G756" s="2505">
        <v>58525.0</v>
      </c>
      <c r="H756" s="2505">
        <v>69932.0</v>
      </c>
      <c r="I756" s="2505">
        <v>129.0</v>
      </c>
      <c r="J756" s="2505">
        <v>106.0</v>
      </c>
      <c r="K756" s="2505">
        <v>195.354829490244</v>
      </c>
      <c r="L756" s="2505">
        <v>5.93514090191831</v>
      </c>
      <c r="O756" s="2511">
        <v>45413.55069362269</v>
      </c>
    </row>
    <row r="757">
      <c r="A757" s="2505" t="s">
        <v>245</v>
      </c>
      <c r="B757" s="2505" t="s">
        <v>2322</v>
      </c>
      <c r="C757" s="2505">
        <v>67.0</v>
      </c>
      <c r="D757" s="2505" t="s">
        <v>1556</v>
      </c>
      <c r="E757" s="2505">
        <v>14925.0</v>
      </c>
      <c r="F757" s="2505">
        <v>14934.0</v>
      </c>
      <c r="G757" s="2505">
        <v>118058.0</v>
      </c>
      <c r="H757" s="2505">
        <v>117309.0</v>
      </c>
      <c r="I757" s="2505">
        <v>23.0</v>
      </c>
      <c r="J757" s="2505">
        <v>67.0</v>
      </c>
      <c r="K757" s="2505">
        <v>380.284838256051</v>
      </c>
      <c r="L757" s="2505">
        <v>34.3916684873643</v>
      </c>
      <c r="O757" s="2511">
        <v>45413.55069362269</v>
      </c>
    </row>
    <row r="758">
      <c r="A758" s="2505" t="s">
        <v>570</v>
      </c>
      <c r="B758" s="2505" t="s">
        <v>2323</v>
      </c>
      <c r="C758" s="2505">
        <v>91.0</v>
      </c>
      <c r="D758" s="2505"/>
      <c r="E758" s="2505">
        <v>42696.0</v>
      </c>
      <c r="F758" s="2505">
        <v>42702.0</v>
      </c>
      <c r="G758" s="2505">
        <v>248278.0</v>
      </c>
      <c r="H758" s="2505">
        <v>189588.0</v>
      </c>
      <c r="I758" s="2505">
        <v>97.0</v>
      </c>
      <c r="J758" s="2505">
        <v>91.0</v>
      </c>
      <c r="K758" s="2505">
        <v>282.438597338058</v>
      </c>
      <c r="L758" s="2505">
        <v>5.99486371161063</v>
      </c>
      <c r="O758" s="2511">
        <v>45413.55069362269</v>
      </c>
    </row>
    <row r="759">
      <c r="A759" s="2505" t="s">
        <v>527</v>
      </c>
      <c r="B759" s="2505" t="s">
        <v>2324</v>
      </c>
      <c r="C759" s="2505">
        <v>46.0</v>
      </c>
      <c r="D759" s="2505" t="s">
        <v>1540</v>
      </c>
      <c r="E759" s="2505">
        <v>87646.0</v>
      </c>
      <c r="F759" s="2505">
        <v>87685.0</v>
      </c>
      <c r="G759" s="2505">
        <v>523918.0</v>
      </c>
      <c r="H759" s="2505">
        <v>481906.0</v>
      </c>
      <c r="I759" s="2505">
        <v>32.0</v>
      </c>
      <c r="J759" s="2505">
        <v>46.0</v>
      </c>
      <c r="K759" s="2505">
        <v>487.459495095699</v>
      </c>
      <c r="L759" s="2505">
        <v>18.6801879150217</v>
      </c>
      <c r="O759" s="2511">
        <v>45413.55069362269</v>
      </c>
    </row>
    <row r="760">
      <c r="A760" s="2505">
        <v>8.64011281E8</v>
      </c>
      <c r="B760" s="2505" t="s">
        <v>2325</v>
      </c>
      <c r="C760" s="2505">
        <v>17.0</v>
      </c>
      <c r="D760" s="2505"/>
      <c r="E760" s="2505">
        <v>63051.0</v>
      </c>
      <c r="F760" s="2505">
        <v>62969.0</v>
      </c>
      <c r="G760" s="2505">
        <v>4032798.0</v>
      </c>
      <c r="H760" s="2505">
        <v>4247180.0</v>
      </c>
      <c r="I760" s="2505">
        <v>1120.0</v>
      </c>
      <c r="J760" s="2505">
        <v>17.0</v>
      </c>
      <c r="K760" s="2505">
        <v>662.225859829214</v>
      </c>
      <c r="L760" s="2505">
        <v>5.71061250059473</v>
      </c>
      <c r="O760" s="2511">
        <v>45413.55069362269</v>
      </c>
    </row>
    <row r="761">
      <c r="A761" s="2505" t="s">
        <v>562</v>
      </c>
      <c r="B761" s="2505" t="s">
        <v>2326</v>
      </c>
      <c r="C761" s="2505">
        <v>58.0</v>
      </c>
      <c r="D761" s="2505" t="s">
        <v>1548</v>
      </c>
      <c r="E761" s="2505">
        <v>214416.0</v>
      </c>
      <c r="F761" s="2505">
        <v>214589.0</v>
      </c>
      <c r="G761" s="2505">
        <v>1442033.0</v>
      </c>
      <c r="H761" s="2505">
        <v>1388754.0</v>
      </c>
      <c r="I761" s="2505">
        <v>195.0</v>
      </c>
      <c r="J761" s="2505">
        <v>58.0</v>
      </c>
      <c r="K761" s="2505">
        <v>427.417951100712</v>
      </c>
      <c r="L761" s="2505">
        <v>3.44892220060118</v>
      </c>
      <c r="O761" s="2511">
        <v>45413.55069362269</v>
      </c>
    </row>
    <row r="762">
      <c r="A762" s="2505" t="s">
        <v>1602</v>
      </c>
      <c r="B762" s="2505" t="s">
        <v>2327</v>
      </c>
      <c r="C762" s="2505">
        <v>84.0</v>
      </c>
      <c r="D762" s="2505"/>
      <c r="E762" s="2505">
        <v>133216.0</v>
      </c>
      <c r="F762" s="2505">
        <v>133238.0</v>
      </c>
      <c r="G762" s="2505">
        <v>629000.0</v>
      </c>
      <c r="H762" s="2505">
        <v>841244.0</v>
      </c>
      <c r="I762" s="2505">
        <v>145.0</v>
      </c>
      <c r="J762" s="2505">
        <v>84.0</v>
      </c>
      <c r="K762" s="2505">
        <v>319.637090017932</v>
      </c>
      <c r="L762" s="2505">
        <v>3.25631383203425</v>
      </c>
      <c r="O762" s="2511">
        <v>45413.55069362269</v>
      </c>
    </row>
    <row r="763">
      <c r="A763" s="2505" t="s">
        <v>1598</v>
      </c>
      <c r="B763" s="2505" t="s">
        <v>2328</v>
      </c>
      <c r="C763" s="2505">
        <v>73.0</v>
      </c>
      <c r="D763" s="2505"/>
      <c r="E763" s="2505">
        <v>329342.0</v>
      </c>
      <c r="F763" s="2505">
        <v>329391.0</v>
      </c>
      <c r="G763" s="2505">
        <v>1180847.0</v>
      </c>
      <c r="H763" s="2505">
        <v>1171989.0</v>
      </c>
      <c r="I763" s="2505">
        <v>199.0</v>
      </c>
      <c r="J763" s="2505">
        <v>73.0</v>
      </c>
      <c r="K763" s="2505">
        <v>352.977598178429</v>
      </c>
      <c r="L763" s="2505">
        <v>1.80163604866774</v>
      </c>
      <c r="O763" s="2511">
        <v>45413.55069362269</v>
      </c>
    </row>
    <row r="764">
      <c r="A764" s="2505" t="s">
        <v>309</v>
      </c>
      <c r="B764" s="2505" t="s">
        <v>2329</v>
      </c>
      <c r="C764" s="2505">
        <v>103.0</v>
      </c>
      <c r="D764" s="2505" t="s">
        <v>1556</v>
      </c>
      <c r="E764" s="2505">
        <v>7104.0</v>
      </c>
      <c r="F764" s="2505">
        <v>7092.0</v>
      </c>
      <c r="G764" s="2505">
        <v>93771.0</v>
      </c>
      <c r="H764" s="2505">
        <v>85882.0</v>
      </c>
      <c r="I764" s="2505">
        <v>238.0</v>
      </c>
      <c r="J764" s="2505">
        <v>103.0</v>
      </c>
      <c r="K764" s="2505">
        <v>230.619984949697</v>
      </c>
      <c r="L764" s="2505">
        <v>5.54611202589143</v>
      </c>
      <c r="O764" s="2511">
        <v>45413.55069362269</v>
      </c>
    </row>
    <row r="765">
      <c r="A765" s="2505" t="s">
        <v>1588</v>
      </c>
      <c r="B765" s="2505" t="s">
        <v>2330</v>
      </c>
      <c r="C765" s="2505">
        <v>120.0</v>
      </c>
      <c r="E765" s="2505">
        <v>33782.0</v>
      </c>
      <c r="F765" s="2505">
        <v>33785.0</v>
      </c>
      <c r="G765" s="2505">
        <v>96584.0</v>
      </c>
      <c r="H765" s="2505">
        <v>103003.0</v>
      </c>
      <c r="I765" s="2505">
        <v>131.0</v>
      </c>
      <c r="J765" s="2505">
        <v>120.0</v>
      </c>
      <c r="K765" s="2505">
        <v>82.9986995437556</v>
      </c>
      <c r="L765" s="2505">
        <v>2.18247126501714</v>
      </c>
      <c r="O765" s="2511">
        <v>45413.55069362269</v>
      </c>
    </row>
    <row r="766">
      <c r="A766" s="2505" t="s">
        <v>547</v>
      </c>
      <c r="B766" s="2505" t="s">
        <v>2331</v>
      </c>
      <c r="C766" s="2505">
        <v>41.0</v>
      </c>
      <c r="D766" s="2505" t="s">
        <v>1548</v>
      </c>
      <c r="E766" s="2505">
        <v>247994.0</v>
      </c>
      <c r="F766" s="2505">
        <v>248048.0</v>
      </c>
      <c r="G766" s="2505">
        <v>1424266.0</v>
      </c>
      <c r="H766" s="2505">
        <v>1428390.0</v>
      </c>
      <c r="I766" s="2505">
        <v>75.0</v>
      </c>
      <c r="J766" s="2505">
        <v>41.0</v>
      </c>
      <c r="K766" s="2505">
        <v>506.534775124437</v>
      </c>
      <c r="L766" s="2505">
        <v>7.65752934882833</v>
      </c>
      <c r="O766" s="2511">
        <v>45413.55069362269</v>
      </c>
    </row>
    <row r="767">
      <c r="A767" s="2505" t="s">
        <v>430</v>
      </c>
      <c r="B767" s="2505" t="s">
        <v>2332</v>
      </c>
      <c r="C767" s="2505">
        <v>51.0</v>
      </c>
      <c r="D767" s="2505"/>
      <c r="E767" s="2505">
        <v>86370.0</v>
      </c>
      <c r="F767" s="2505">
        <v>86388.0</v>
      </c>
      <c r="G767" s="2505">
        <v>600905.0</v>
      </c>
      <c r="H767" s="2505">
        <v>556782.0</v>
      </c>
      <c r="I767" s="2505">
        <v>62.0</v>
      </c>
      <c r="J767" s="2505">
        <v>51.0</v>
      </c>
      <c r="K767" s="2505">
        <v>460.200374901983</v>
      </c>
      <c r="L767" s="2505">
        <v>11.2190396104044</v>
      </c>
      <c r="O767" s="2511">
        <v>45413.55069362269</v>
      </c>
    </row>
    <row r="768">
      <c r="A768" s="2505" t="s">
        <v>730</v>
      </c>
      <c r="B768" s="2505" t="s">
        <v>2333</v>
      </c>
      <c r="C768" s="2505">
        <v>107.0</v>
      </c>
      <c r="D768" s="2505" t="s">
        <v>1544</v>
      </c>
      <c r="E768" s="2505">
        <v>84508.0</v>
      </c>
      <c r="F768" s="2505">
        <v>84587.0</v>
      </c>
      <c r="G768" s="2505">
        <v>300389.0</v>
      </c>
      <c r="H768" s="2505">
        <v>304616.0</v>
      </c>
      <c r="I768" s="2505">
        <v>140.0</v>
      </c>
      <c r="J768" s="2505">
        <v>107.0</v>
      </c>
      <c r="K768" s="2505">
        <v>189.754364059448</v>
      </c>
      <c r="L768" s="2505">
        <v>2.53897348687191</v>
      </c>
      <c r="O768" s="2511">
        <v>45413.55069362269</v>
      </c>
    </row>
    <row r="769">
      <c r="A769" s="2505" t="s">
        <v>1552</v>
      </c>
      <c r="B769" s="2505" t="s">
        <v>2334</v>
      </c>
      <c r="C769" s="2505">
        <v>57.0</v>
      </c>
      <c r="E769" s="2505">
        <v>38370.0</v>
      </c>
      <c r="F769" s="2505">
        <v>38367.0</v>
      </c>
      <c r="G769" s="2505">
        <v>367339.0</v>
      </c>
      <c r="H769" s="2505">
        <v>349011.0</v>
      </c>
      <c r="I769" s="2505">
        <v>75.0</v>
      </c>
      <c r="J769" s="2505">
        <v>57.0</v>
      </c>
      <c r="K769" s="2505">
        <v>428.474410633327</v>
      </c>
      <c r="L769" s="2505">
        <v>12.7644662201488</v>
      </c>
      <c r="O769" s="2511">
        <v>45413.55069362269</v>
      </c>
    </row>
    <row r="770">
      <c r="A770" s="2505" t="s">
        <v>194</v>
      </c>
      <c r="B770" s="2505" t="s">
        <v>2335</v>
      </c>
      <c r="C770" s="2505">
        <v>12.0</v>
      </c>
      <c r="D770" s="2505" t="s">
        <v>1606</v>
      </c>
      <c r="E770" s="2505">
        <v>20797.0</v>
      </c>
      <c r="F770" s="2505">
        <v>20779.0</v>
      </c>
      <c r="G770" s="2505">
        <v>873783.0</v>
      </c>
      <c r="H770" s="2505">
        <v>825848.0</v>
      </c>
      <c r="I770" s="2505">
        <v>43.0</v>
      </c>
      <c r="J770" s="2505">
        <v>12.0</v>
      </c>
      <c r="K770" s="2505">
        <v>695.36274055583</v>
      </c>
      <c r="L770" s="2505">
        <v>97.7089718888346</v>
      </c>
      <c r="O770" s="2511">
        <v>45413.55069362269</v>
      </c>
    </row>
    <row r="771">
      <c r="A771" s="2505" t="s">
        <v>396</v>
      </c>
      <c r="B771" s="2505" t="s">
        <v>2336</v>
      </c>
      <c r="C771" s="2505">
        <v>88.0</v>
      </c>
      <c r="D771" s="2505" t="s">
        <v>1540</v>
      </c>
      <c r="E771" s="2505">
        <v>43239.0</v>
      </c>
      <c r="F771" s="2505">
        <v>43236.0</v>
      </c>
      <c r="G771" s="2505">
        <v>321496.0</v>
      </c>
      <c r="H771" s="2505">
        <v>294482.0</v>
      </c>
      <c r="I771" s="2505">
        <v>136.0</v>
      </c>
      <c r="J771" s="2505">
        <v>88.0</v>
      </c>
      <c r="K771" s="2505">
        <v>301.992969197192</v>
      </c>
      <c r="L771" s="2505">
        <v>5.46702399738804</v>
      </c>
      <c r="O771" s="2511">
        <v>45413.55069362269</v>
      </c>
    </row>
    <row r="772">
      <c r="A772" s="2505" t="s">
        <v>1647</v>
      </c>
      <c r="B772" s="2505" t="s">
        <v>2337</v>
      </c>
      <c r="C772" s="2505">
        <v>96.0</v>
      </c>
      <c r="D772" s="2505"/>
      <c r="E772" s="2505">
        <v>180079.0</v>
      </c>
      <c r="F772" s="2505">
        <v>180114.0</v>
      </c>
      <c r="G772" s="2505">
        <v>501649.0</v>
      </c>
      <c r="H772" s="2505">
        <v>485939.0</v>
      </c>
      <c r="I772" s="2505">
        <v>115.0</v>
      </c>
      <c r="J772" s="2505">
        <v>96.0</v>
      </c>
      <c r="K772" s="2505">
        <v>260.586206037315</v>
      </c>
      <c r="L772" s="2505">
        <v>2.42236197301812</v>
      </c>
      <c r="O772" s="2511">
        <v>45413.55069362269</v>
      </c>
    </row>
    <row r="773">
      <c r="A773" s="2505" t="s">
        <v>641</v>
      </c>
      <c r="B773" s="2505" t="s">
        <v>2338</v>
      </c>
      <c r="C773" s="2505">
        <v>109.0</v>
      </c>
      <c r="D773" s="2505" t="s">
        <v>1544</v>
      </c>
      <c r="E773" s="2505">
        <v>163480.0</v>
      </c>
      <c r="F773" s="2505">
        <v>163674.0</v>
      </c>
      <c r="G773" s="2505">
        <v>262745.0</v>
      </c>
      <c r="H773" s="2505">
        <v>260638.0</v>
      </c>
      <c r="I773" s="2505">
        <v>42.0</v>
      </c>
      <c r="J773" s="2505">
        <v>109.0</v>
      </c>
      <c r="K773" s="2505">
        <v>178.625595824888</v>
      </c>
      <c r="L773" s="2505">
        <v>3.8266658510725</v>
      </c>
      <c r="O773" s="2511">
        <v>45413.55069362269</v>
      </c>
    </row>
    <row r="774">
      <c r="A774" s="2505" t="s">
        <v>606</v>
      </c>
      <c r="B774" s="2505" t="s">
        <v>2339</v>
      </c>
      <c r="C774" s="2505">
        <v>45.0</v>
      </c>
      <c r="D774" s="2505" t="s">
        <v>1548</v>
      </c>
      <c r="E774" s="2505">
        <v>46765.0</v>
      </c>
      <c r="F774" s="2505">
        <v>46757.0</v>
      </c>
      <c r="G774" s="2505">
        <v>860778.0</v>
      </c>
      <c r="H774" s="2505">
        <v>930559.0</v>
      </c>
      <c r="I774" s="2505">
        <v>303.0</v>
      </c>
      <c r="J774" s="2505">
        <v>45.0</v>
      </c>
      <c r="K774" s="2505">
        <v>498.759230605601</v>
      </c>
      <c r="L774" s="2505">
        <v>6.07382939610988</v>
      </c>
      <c r="O774" s="2511">
        <v>45413.55069362269</v>
      </c>
    </row>
    <row r="775">
      <c r="A775" s="2505">
        <v>9.73261472E8</v>
      </c>
      <c r="B775" s="2505" t="s">
        <v>2340</v>
      </c>
      <c r="C775" s="2505">
        <v>3.0</v>
      </c>
      <c r="D775" s="2505" t="s">
        <v>1548</v>
      </c>
      <c r="E775" s="2505">
        <v>381511.0</v>
      </c>
      <c r="F775" s="2505">
        <v>381687.0</v>
      </c>
      <c r="G775" s="2505">
        <v>2.6333012E7</v>
      </c>
      <c r="H775" s="2505">
        <v>2.7089618E7</v>
      </c>
      <c r="I775" s="2505">
        <v>459.0</v>
      </c>
      <c r="J775" s="2505">
        <v>3.0</v>
      </c>
      <c r="K775" s="2505">
        <v>914.984969253714</v>
      </c>
      <c r="L775" s="2505">
        <v>15.0373628873427</v>
      </c>
      <c r="O775" s="2511">
        <v>45413.55069362269</v>
      </c>
    </row>
    <row r="776">
      <c r="A776" s="2505" t="s">
        <v>441</v>
      </c>
      <c r="B776" s="2505" t="s">
        <v>2341</v>
      </c>
      <c r="C776" s="2505">
        <v>29.0</v>
      </c>
      <c r="D776" s="2505" t="s">
        <v>1538</v>
      </c>
      <c r="E776" s="2505">
        <v>15313.0</v>
      </c>
      <c r="F776" s="2505">
        <v>15278.0</v>
      </c>
      <c r="G776" s="2505">
        <v>483457.0</v>
      </c>
      <c r="H776" s="2505">
        <v>417266.0</v>
      </c>
      <c r="I776" s="2505">
        <v>121.0</v>
      </c>
      <c r="J776" s="2505">
        <v>29.0</v>
      </c>
      <c r="K776" s="2505">
        <v>569.379948340466</v>
      </c>
      <c r="L776" s="2505">
        <v>26.0922901893437</v>
      </c>
      <c r="O776" s="2511">
        <v>45413.55069362269</v>
      </c>
    </row>
    <row r="777">
      <c r="A777" s="2505" t="s">
        <v>1594</v>
      </c>
      <c r="B777" s="2505" t="s">
        <v>2342</v>
      </c>
      <c r="C777" s="2505">
        <v>2.0</v>
      </c>
      <c r="D777" s="2505"/>
      <c r="E777" s="2505">
        <v>105667.0</v>
      </c>
      <c r="F777" s="2505">
        <v>105338.0</v>
      </c>
      <c r="G777" s="2505">
        <v>2.004318E7</v>
      </c>
      <c r="H777" s="2505">
        <v>1.3710911E7</v>
      </c>
      <c r="I777" s="2505">
        <v>294.0</v>
      </c>
      <c r="J777" s="2505">
        <v>2.0</v>
      </c>
      <c r="K777" s="2505">
        <v>976.371454737197</v>
      </c>
      <c r="L777" s="2505">
        <v>64.516633669906</v>
      </c>
      <c r="O777" s="2511">
        <v>45413.55069362269</v>
      </c>
    </row>
    <row r="778">
      <c r="A778" s="2505">
        <v>2.603525726E9</v>
      </c>
      <c r="B778" s="2505" t="s">
        <v>2343</v>
      </c>
      <c r="C778" s="2505">
        <v>44.0</v>
      </c>
      <c r="D778" s="2505"/>
      <c r="E778" s="2505">
        <v>306855.0</v>
      </c>
      <c r="F778" s="2505">
        <v>306787.0</v>
      </c>
      <c r="G778" s="2505">
        <v>1664015.0</v>
      </c>
      <c r="H778" s="2505">
        <v>2074314.0</v>
      </c>
      <c r="I778" s="2505">
        <v>116.0</v>
      </c>
      <c r="J778" s="2505">
        <v>44.0</v>
      </c>
      <c r="K778" s="2505">
        <v>483.514424001241</v>
      </c>
      <c r="L778" s="2505">
        <v>4.67483237899063</v>
      </c>
      <c r="M778" s="2505">
        <v>194.0</v>
      </c>
      <c r="O778" s="2511">
        <v>45414.6543165625</v>
      </c>
      <c r="P778" s="2511">
        <v>45414.708761041664</v>
      </c>
    </row>
    <row r="779">
      <c r="A779" s="2505">
        <v>2.39518063E8</v>
      </c>
      <c r="B779" s="2505" t="s">
        <v>2344</v>
      </c>
      <c r="C779" s="2505">
        <v>64.0</v>
      </c>
      <c r="D779" s="2505" t="s">
        <v>1540</v>
      </c>
      <c r="E779" s="2505">
        <v>144360.0</v>
      </c>
      <c r="F779" s="2505">
        <v>144269.0</v>
      </c>
      <c r="G779" s="2505">
        <v>671003.0</v>
      </c>
      <c r="H779" s="2505">
        <v>703184.0</v>
      </c>
      <c r="I779" s="2505">
        <v>100.0</v>
      </c>
      <c r="J779" s="2505">
        <v>64.0</v>
      </c>
      <c r="K779" s="2505">
        <v>368.818157092295</v>
      </c>
      <c r="L779" s="2505">
        <v>4.6476076356181</v>
      </c>
      <c r="M779" s="2505">
        <v>1365.0</v>
      </c>
      <c r="O779" s="2511">
        <v>45414.6543165625</v>
      </c>
      <c r="P779" s="2511">
        <v>45414.70883034722</v>
      </c>
    </row>
    <row r="780">
      <c r="A780" s="2505" t="s">
        <v>149</v>
      </c>
      <c r="B780" s="2505" t="s">
        <v>2345</v>
      </c>
      <c r="C780" s="2505">
        <v>1.0</v>
      </c>
      <c r="D780" s="2505" t="s">
        <v>1548</v>
      </c>
      <c r="E780" s="2505">
        <v>805271.0</v>
      </c>
      <c r="F780" s="2505">
        <v>804377.0</v>
      </c>
      <c r="G780" s="2505">
        <v>4.4806066E7</v>
      </c>
      <c r="H780" s="2505">
        <v>4.4622244E7</v>
      </c>
      <c r="I780" s="2505">
        <v>215.0</v>
      </c>
      <c r="J780" s="2505">
        <v>1.0</v>
      </c>
      <c r="K780" s="2505">
        <v>1000.0</v>
      </c>
      <c r="L780" s="2505">
        <v>25.8795246540287</v>
      </c>
      <c r="M780" s="2505">
        <v>21.0</v>
      </c>
      <c r="O780" s="2511">
        <v>45414.6543165625</v>
      </c>
      <c r="P780" s="2511">
        <v>45414.70819255787</v>
      </c>
    </row>
    <row r="781">
      <c r="A781" s="2505">
        <v>2.39090734E8</v>
      </c>
      <c r="B781" s="2505" t="s">
        <v>2346</v>
      </c>
      <c r="C781" s="2505">
        <v>102.0</v>
      </c>
      <c r="D781" s="2505" t="s">
        <v>1540</v>
      </c>
      <c r="E781" s="2505">
        <v>32620.0</v>
      </c>
      <c r="F781" s="2505">
        <v>32564.0</v>
      </c>
      <c r="G781" s="2505">
        <v>45904.0</v>
      </c>
      <c r="H781" s="2505">
        <v>10479.0</v>
      </c>
      <c r="I781" s="2505">
        <v>6.0</v>
      </c>
      <c r="J781" s="2505">
        <v>102.0</v>
      </c>
      <c r="K781" s="2505">
        <v>209.149543425752</v>
      </c>
      <c r="L781" s="2505">
        <v>23.4539137543429</v>
      </c>
      <c r="M781" s="2505">
        <v>5142.0</v>
      </c>
      <c r="O781" s="2511">
        <v>45414.6543165625</v>
      </c>
      <c r="P781" s="2511">
        <v>45414.70801884259</v>
      </c>
    </row>
    <row r="782">
      <c r="A782" s="2505">
        <v>1.357451976E9</v>
      </c>
      <c r="B782" s="2505" t="s">
        <v>2347</v>
      </c>
      <c r="C782" s="2505">
        <v>45.0</v>
      </c>
      <c r="D782" s="2505" t="s">
        <v>1544</v>
      </c>
      <c r="E782" s="2505">
        <v>165765.0</v>
      </c>
      <c r="F782" s="2505">
        <v>165675.0</v>
      </c>
      <c r="G782" s="2505">
        <v>636335.0</v>
      </c>
      <c r="H782" s="2505">
        <v>605406.0</v>
      </c>
      <c r="I782" s="2505">
        <v>24.0</v>
      </c>
      <c r="J782" s="2505">
        <v>45.0</v>
      </c>
      <c r="K782" s="2505">
        <v>482.646880593677</v>
      </c>
      <c r="L782" s="2505">
        <v>15.9949074493007</v>
      </c>
      <c r="M782" s="2505">
        <v>921.0</v>
      </c>
      <c r="O782" s="2511">
        <v>45414.6543165625</v>
      </c>
      <c r="P782" s="2511">
        <v>45414.70829149306</v>
      </c>
    </row>
    <row r="783">
      <c r="A783" s="2505">
        <v>2.361601055E9</v>
      </c>
      <c r="B783" s="2505" t="s">
        <v>2348</v>
      </c>
      <c r="C783" s="2505">
        <v>28.0</v>
      </c>
      <c r="D783" s="2505" t="s">
        <v>1548</v>
      </c>
      <c r="E783" s="2505">
        <v>363019.0</v>
      </c>
      <c r="F783" s="2505">
        <v>362872.0</v>
      </c>
      <c r="G783" s="2505">
        <v>835390.0</v>
      </c>
      <c r="H783" s="2505">
        <v>806904.0</v>
      </c>
      <c r="I783" s="2505">
        <v>5.0</v>
      </c>
      <c r="J783" s="2505">
        <v>28.0</v>
      </c>
      <c r="K783" s="2505">
        <v>561.837082055669</v>
      </c>
      <c r="L783" s="2505">
        <v>46.0245882446924</v>
      </c>
      <c r="M783" s="2505">
        <v>162.0</v>
      </c>
      <c r="O783" s="2511">
        <v>45414.6543165625</v>
      </c>
      <c r="P783" s="2511">
        <v>45414.708569594906</v>
      </c>
    </row>
    <row r="784">
      <c r="A784" s="2505" t="s">
        <v>1570</v>
      </c>
      <c r="B784" s="2505" t="s">
        <v>2349</v>
      </c>
      <c r="C784" s="2505">
        <v>105.0</v>
      </c>
      <c r="D784" s="2505"/>
      <c r="E784" s="2505">
        <v>31817.0</v>
      </c>
      <c r="F784" s="2505">
        <v>31696.0</v>
      </c>
      <c r="G784" s="2505">
        <v>230168.0</v>
      </c>
      <c r="H784" s="2505">
        <v>128047.0</v>
      </c>
      <c r="I784" s="2505">
        <v>234.0</v>
      </c>
      <c r="J784" s="2505">
        <v>105.0</v>
      </c>
      <c r="K784" s="2505">
        <v>202.940740576571</v>
      </c>
      <c r="L784" s="2505">
        <v>3.09150432669306</v>
      </c>
      <c r="M784" s="2505">
        <v>5679.0</v>
      </c>
      <c r="O784" s="2511">
        <v>45414.6543165625</v>
      </c>
      <c r="P784" s="2511">
        <v>45414.708019398146</v>
      </c>
    </row>
    <row r="785">
      <c r="A785" s="2505">
        <v>1.89184866E8</v>
      </c>
      <c r="B785" s="2505" t="s">
        <v>2350</v>
      </c>
      <c r="C785" s="2505">
        <v>68.0</v>
      </c>
      <c r="D785" s="2505" t="s">
        <v>1548</v>
      </c>
      <c r="E785" s="2505">
        <v>89274.0</v>
      </c>
      <c r="F785" s="2505">
        <v>89220.0</v>
      </c>
      <c r="G785" s="2505">
        <v>581617.0</v>
      </c>
      <c r="H785" s="2505">
        <v>770553.0</v>
      </c>
      <c r="I785" s="2505">
        <v>165.0</v>
      </c>
      <c r="J785" s="2505">
        <v>68.0</v>
      </c>
      <c r="K785" s="2505">
        <v>352.441161510412</v>
      </c>
      <c r="L785" s="2505">
        <v>3.94846373541178</v>
      </c>
      <c r="M785" s="2505">
        <v>1196.0</v>
      </c>
      <c r="O785" s="2511">
        <v>45414.6543165625</v>
      </c>
      <c r="P785" s="2511">
        <v>45414.70845625</v>
      </c>
    </row>
    <row r="786">
      <c r="A786" s="2505" t="s">
        <v>396</v>
      </c>
      <c r="B786" s="2505" t="s">
        <v>2351</v>
      </c>
      <c r="C786" s="2505">
        <v>99.0</v>
      </c>
      <c r="D786" s="2505" t="s">
        <v>1540</v>
      </c>
      <c r="E786" s="2505">
        <v>43277.0</v>
      </c>
      <c r="F786" s="2505">
        <v>43239.0</v>
      </c>
      <c r="G786" s="2505">
        <v>228538.0</v>
      </c>
      <c r="H786" s="2505">
        <v>321496.0</v>
      </c>
      <c r="I786" s="2505">
        <v>121.0</v>
      </c>
      <c r="J786" s="2505">
        <v>99.0</v>
      </c>
      <c r="K786" s="2505">
        <v>221.613464574999</v>
      </c>
      <c r="L786" s="2505">
        <v>4.36431314937008</v>
      </c>
      <c r="M786" s="2505">
        <v>2444.0</v>
      </c>
      <c r="O786" s="2511">
        <v>45414.6543165625</v>
      </c>
      <c r="P786" s="2511">
        <v>45414.70877887731</v>
      </c>
    </row>
    <row r="787">
      <c r="A787" s="2505">
        <v>2.2758405E7</v>
      </c>
      <c r="B787" s="2505" t="s">
        <v>2352</v>
      </c>
      <c r="C787" s="2505">
        <v>13.0</v>
      </c>
      <c r="D787" s="2505" t="s">
        <v>1548</v>
      </c>
      <c r="E787" s="2505">
        <v>40419.0</v>
      </c>
      <c r="F787" s="2505">
        <v>40371.0</v>
      </c>
      <c r="G787" s="2505">
        <v>1109858.0</v>
      </c>
      <c r="H787" s="2505">
        <v>1657819.0</v>
      </c>
      <c r="I787" s="2505">
        <v>188.0</v>
      </c>
      <c r="J787" s="2505">
        <v>13.0</v>
      </c>
      <c r="K787" s="2505">
        <v>637.186024553973</v>
      </c>
      <c r="L787" s="2505">
        <v>14.6057547193151</v>
      </c>
      <c r="M787" s="2505">
        <v>40.0</v>
      </c>
      <c r="O787" s="2511">
        <v>45414.6543165625</v>
      </c>
      <c r="P787" s="2511">
        <v>45414.70844826389</v>
      </c>
    </row>
    <row r="788">
      <c r="A788" s="2505" t="s">
        <v>419</v>
      </c>
      <c r="B788" s="2505" t="s">
        <v>2353</v>
      </c>
      <c r="C788" s="2505">
        <v>27.0</v>
      </c>
      <c r="D788" s="2505" t="s">
        <v>1551</v>
      </c>
      <c r="E788" s="2505">
        <v>113292.0</v>
      </c>
      <c r="F788" s="2505">
        <v>113246.0</v>
      </c>
      <c r="G788" s="2505">
        <v>915574.0</v>
      </c>
      <c r="H788" s="2505">
        <v>1232363.0</v>
      </c>
      <c r="I788" s="2505">
        <v>48.0</v>
      </c>
      <c r="J788" s="2505">
        <v>27.0</v>
      </c>
      <c r="K788" s="2505">
        <v>565.362776275139</v>
      </c>
      <c r="L788" s="2505">
        <v>16.8365447986912</v>
      </c>
      <c r="M788" s="2505">
        <v>130.0</v>
      </c>
      <c r="O788" s="2511">
        <v>45414.6543165625</v>
      </c>
      <c r="P788" s="2511">
        <v>45414.70872203704</v>
      </c>
    </row>
    <row r="789">
      <c r="A789" s="2505">
        <v>2.20224785E9</v>
      </c>
      <c r="B789" s="2505" t="s">
        <v>2354</v>
      </c>
      <c r="C789" s="2505">
        <v>62.0</v>
      </c>
      <c r="D789" s="2505"/>
      <c r="E789" s="2505">
        <v>8849.0</v>
      </c>
      <c r="F789" s="2505">
        <v>8764.0</v>
      </c>
      <c r="G789" s="2505">
        <v>181440.0</v>
      </c>
      <c r="H789" s="2505">
        <v>140134.0</v>
      </c>
      <c r="I789" s="2505">
        <v>145.0</v>
      </c>
      <c r="J789" s="2505">
        <v>62.0</v>
      </c>
      <c r="K789" s="2505">
        <v>373.940222186887</v>
      </c>
      <c r="L789" s="2505">
        <v>14.1390999415546</v>
      </c>
      <c r="M789" s="2505">
        <v>978.0</v>
      </c>
      <c r="O789" s="2511">
        <v>45414.6543165625</v>
      </c>
      <c r="P789" s="2511">
        <v>45414.70816030093</v>
      </c>
    </row>
    <row r="790">
      <c r="A790" s="2505">
        <v>2.193616844E9</v>
      </c>
      <c r="B790" s="2505" t="s">
        <v>2355</v>
      </c>
      <c r="C790" s="2505">
        <v>59.0</v>
      </c>
      <c r="D790" s="2505" t="s">
        <v>1548</v>
      </c>
      <c r="E790" s="2505">
        <v>349795.0</v>
      </c>
      <c r="F790" s="2505">
        <v>349670.0</v>
      </c>
      <c r="G790" s="2505">
        <v>1088492.0</v>
      </c>
      <c r="H790" s="2505">
        <v>1304863.0</v>
      </c>
      <c r="I790" s="2505">
        <v>81.0</v>
      </c>
      <c r="J790" s="2505">
        <v>59.0</v>
      </c>
      <c r="K790" s="2505">
        <v>382.300355491961</v>
      </c>
      <c r="L790" s="2505">
        <v>3.84172810917999</v>
      </c>
      <c r="M790" s="2505">
        <v>1251.0</v>
      </c>
      <c r="O790" s="2511">
        <v>45414.6543165625</v>
      </c>
      <c r="P790" s="2511">
        <v>45414.708769282406</v>
      </c>
    </row>
    <row r="791">
      <c r="A791" s="2505" t="s">
        <v>460</v>
      </c>
      <c r="B791" s="2505" t="s">
        <v>2356</v>
      </c>
      <c r="C791" s="2505">
        <v>53.0</v>
      </c>
      <c r="D791" s="2505" t="s">
        <v>1540</v>
      </c>
      <c r="E791" s="2505">
        <v>191333.0</v>
      </c>
      <c r="F791" s="2505">
        <v>191219.0</v>
      </c>
      <c r="G791" s="2505">
        <v>1144364.0</v>
      </c>
      <c r="H791" s="2505">
        <v>1092108.0</v>
      </c>
      <c r="I791" s="2505">
        <v>163.0</v>
      </c>
      <c r="J791" s="2505">
        <v>53.0</v>
      </c>
      <c r="K791" s="2505">
        <v>420.825744813164</v>
      </c>
      <c r="L791" s="2505">
        <v>3.6693294083142</v>
      </c>
      <c r="M791" s="2505">
        <v>1364.0</v>
      </c>
      <c r="O791" s="2511">
        <v>45414.6543165625</v>
      </c>
      <c r="P791" s="2511">
        <v>45414.70873302083</v>
      </c>
    </row>
    <row r="792">
      <c r="A792" s="2505" t="s">
        <v>217</v>
      </c>
      <c r="B792" s="2505" t="s">
        <v>2357</v>
      </c>
      <c r="C792" s="2505">
        <v>17.0</v>
      </c>
      <c r="D792" s="2505" t="s">
        <v>1556</v>
      </c>
      <c r="E792" s="2505">
        <v>29320.0</v>
      </c>
      <c r="F792" s="2505">
        <v>29298.0</v>
      </c>
      <c r="G792" s="2505">
        <v>635526.0</v>
      </c>
      <c r="H792" s="2505">
        <v>526861.0</v>
      </c>
      <c r="I792" s="2505">
        <v>80.0</v>
      </c>
      <c r="J792" s="2505">
        <v>17.0</v>
      </c>
      <c r="K792" s="2505">
        <v>607.132881259292</v>
      </c>
      <c r="L792" s="2505">
        <v>27.086998772504</v>
      </c>
      <c r="M792" s="2505">
        <v>120.0</v>
      </c>
      <c r="O792" s="2511">
        <v>45414.6543165625</v>
      </c>
      <c r="P792" s="2511">
        <v>45414.708099537034</v>
      </c>
    </row>
    <row r="793">
      <c r="A793" s="2505">
        <v>2.17534944E8</v>
      </c>
      <c r="B793" s="2505" t="s">
        <v>2358</v>
      </c>
      <c r="C793" s="2505">
        <v>93.0</v>
      </c>
      <c r="D793" s="2505"/>
      <c r="E793" s="2505">
        <v>84934.0</v>
      </c>
      <c r="F793" s="2505">
        <v>84889.0</v>
      </c>
      <c r="G793" s="2505">
        <v>413392.0</v>
      </c>
      <c r="H793" s="2505">
        <v>451400.0</v>
      </c>
      <c r="I793" s="2505">
        <v>219.0</v>
      </c>
      <c r="J793" s="2505">
        <v>93.0</v>
      </c>
      <c r="K793" s="2505">
        <v>242.957697231587</v>
      </c>
      <c r="L793" s="2505">
        <v>2.22247239408993</v>
      </c>
      <c r="M793" s="2505">
        <v>2543.0</v>
      </c>
      <c r="O793" s="2511">
        <v>45414.6543165625</v>
      </c>
      <c r="P793" s="2511">
        <v>45414.708156782406</v>
      </c>
    </row>
    <row r="794">
      <c r="A794" s="2505">
        <v>2.190759643E9</v>
      </c>
      <c r="B794" s="2505" t="s">
        <v>2359</v>
      </c>
      <c r="C794" s="2505">
        <v>79.0</v>
      </c>
      <c r="D794" s="2505"/>
      <c r="E794" s="2505">
        <v>85859.0</v>
      </c>
      <c r="F794" s="2505">
        <v>85805.0</v>
      </c>
      <c r="G794" s="2505">
        <v>320885.0</v>
      </c>
      <c r="H794" s="2505">
        <v>260519.0</v>
      </c>
      <c r="I794" s="2505">
        <v>56.0</v>
      </c>
      <c r="J794" s="2505">
        <v>79.0</v>
      </c>
      <c r="K794" s="2505">
        <v>301.796793211011</v>
      </c>
      <c r="L794" s="2505">
        <v>6.67375877674619</v>
      </c>
      <c r="M794" s="2505">
        <v>2950.0</v>
      </c>
      <c r="O794" s="2511">
        <v>45414.6543165625</v>
      </c>
      <c r="P794" s="2511">
        <v>45414.708471770835</v>
      </c>
    </row>
    <row r="795">
      <c r="A795" s="2505" t="s">
        <v>606</v>
      </c>
      <c r="B795" s="2505" t="s">
        <v>2360</v>
      </c>
      <c r="C795" s="2505">
        <v>43.0</v>
      </c>
      <c r="D795" s="2505" t="s">
        <v>1548</v>
      </c>
      <c r="E795" s="2505">
        <v>46923.0</v>
      </c>
      <c r="F795" s="2505">
        <v>46765.0</v>
      </c>
      <c r="G795" s="2505">
        <v>861572.0</v>
      </c>
      <c r="H795" s="2505">
        <v>860778.0</v>
      </c>
      <c r="I795" s="2505">
        <v>307.0</v>
      </c>
      <c r="J795" s="2505">
        <v>43.0</v>
      </c>
      <c r="K795" s="2505">
        <v>485.02596462762</v>
      </c>
      <c r="L795" s="2505">
        <v>5.98052988272754</v>
      </c>
      <c r="M795" s="2505">
        <v>579.0</v>
      </c>
      <c r="O795" s="2511">
        <v>45414.6543165625</v>
      </c>
      <c r="P795" s="2511">
        <v>45414.70833554398</v>
      </c>
    </row>
    <row r="796">
      <c r="A796" s="2505" t="s">
        <v>423</v>
      </c>
      <c r="B796" s="2505" t="s">
        <v>2361</v>
      </c>
      <c r="C796" s="2505">
        <v>107.0</v>
      </c>
      <c r="D796" s="2505" t="s">
        <v>1548</v>
      </c>
      <c r="E796" s="2505">
        <v>375342.0</v>
      </c>
      <c r="F796" s="2505">
        <v>375227.0</v>
      </c>
      <c r="G796" s="2505">
        <v>432185.0</v>
      </c>
      <c r="H796" s="2505">
        <v>359947.0</v>
      </c>
      <c r="I796" s="2505">
        <v>92.0</v>
      </c>
      <c r="J796" s="2505">
        <v>107.0</v>
      </c>
      <c r="K796" s="2505">
        <v>181.489071852439</v>
      </c>
      <c r="L796" s="2505">
        <v>1.25155204210457</v>
      </c>
      <c r="M796" s="2505">
        <v>5749.0</v>
      </c>
      <c r="O796" s="2511">
        <v>45414.6543165625</v>
      </c>
      <c r="P796" s="2511">
        <v>45414.70872427084</v>
      </c>
    </row>
    <row r="797">
      <c r="A797" s="2505">
        <v>1.4253911E7</v>
      </c>
      <c r="B797" s="2505" t="s">
        <v>2362</v>
      </c>
      <c r="C797" s="2505">
        <v>124.0</v>
      </c>
      <c r="D797" s="2505"/>
      <c r="E797" s="2505">
        <v>52596.0</v>
      </c>
      <c r="F797" s="2505">
        <v>52551.0</v>
      </c>
      <c r="G797" s="2505">
        <v>45063.0</v>
      </c>
      <c r="H797" s="2505">
        <v>81296.0</v>
      </c>
      <c r="I797" s="2505">
        <v>27.0</v>
      </c>
      <c r="J797" s="2505">
        <v>124.0</v>
      </c>
      <c r="K797" s="2505">
        <v>0.0</v>
      </c>
      <c r="L797" s="2505">
        <v>3.17282284280364</v>
      </c>
      <c r="M797" s="2505">
        <v>5787.0</v>
      </c>
      <c r="O797" s="2511">
        <v>45414.6543165625</v>
      </c>
      <c r="P797" s="2511">
        <v>45414.70874243056</v>
      </c>
    </row>
    <row r="798">
      <c r="A798" s="2505" t="s">
        <v>693</v>
      </c>
      <c r="B798" s="2505" t="s">
        <v>2363</v>
      </c>
      <c r="C798" s="2505">
        <v>46.0</v>
      </c>
      <c r="D798" s="2505" t="s">
        <v>1548</v>
      </c>
      <c r="E798" s="2505">
        <v>69751.0</v>
      </c>
      <c r="F798" s="2505">
        <v>69570.0</v>
      </c>
      <c r="G798" s="2505">
        <v>1023642.0</v>
      </c>
      <c r="H798" s="2505">
        <v>935909.0</v>
      </c>
      <c r="I798" s="2505">
        <v>308.0</v>
      </c>
      <c r="J798" s="2505">
        <v>46.0</v>
      </c>
      <c r="K798" s="2505">
        <v>481.712807902896</v>
      </c>
      <c r="L798" s="2505">
        <v>4.76489317134478</v>
      </c>
      <c r="M798" s="2505">
        <v>943.0</v>
      </c>
      <c r="O798" s="2511">
        <v>45414.6543165625</v>
      </c>
      <c r="P798" s="2511">
        <v>45414.708490763885</v>
      </c>
    </row>
    <row r="799">
      <c r="A799" s="2505" t="s">
        <v>701</v>
      </c>
      <c r="B799" s="2505" t="s">
        <v>2364</v>
      </c>
      <c r="C799" s="2505">
        <v>40.0</v>
      </c>
      <c r="D799" s="2505" t="s">
        <v>1556</v>
      </c>
      <c r="E799" s="2505">
        <v>12393.0</v>
      </c>
      <c r="F799" s="2505">
        <v>12323.0</v>
      </c>
      <c r="G799" s="2505">
        <v>240543.0</v>
      </c>
      <c r="H799" s="2505">
        <v>264162.0</v>
      </c>
      <c r="I799" s="2505">
        <v>51.0</v>
      </c>
      <c r="J799" s="2505">
        <v>40.0</v>
      </c>
      <c r="K799" s="2505">
        <v>495.992880852184</v>
      </c>
      <c r="L799" s="2505">
        <v>38.0549411954551</v>
      </c>
      <c r="M799" s="2505">
        <v>485.0</v>
      </c>
      <c r="O799" s="2511">
        <v>45414.6543165625</v>
      </c>
      <c r="P799" s="2511">
        <v>45414.708787662035</v>
      </c>
    </row>
    <row r="800">
      <c r="A800" s="2505" t="s">
        <v>194</v>
      </c>
      <c r="B800" s="2505" t="s">
        <v>2365</v>
      </c>
      <c r="C800" s="2505">
        <v>69.0</v>
      </c>
      <c r="D800" s="2505" t="s">
        <v>1606</v>
      </c>
      <c r="E800" s="2505">
        <v>20823.0</v>
      </c>
      <c r="F800" s="2505">
        <v>20797.0</v>
      </c>
      <c r="G800" s="2505">
        <v>140706.0</v>
      </c>
      <c r="H800" s="2505">
        <v>873783.0</v>
      </c>
      <c r="I800" s="2505">
        <v>31.0</v>
      </c>
      <c r="J800" s="2505">
        <v>69.0</v>
      </c>
      <c r="K800" s="2505">
        <v>343.64498331087</v>
      </c>
      <c r="L800" s="2505">
        <v>21.7975470672163</v>
      </c>
      <c r="M800" s="2505">
        <v>276.0</v>
      </c>
      <c r="O800" s="2511">
        <v>45414.6543165625</v>
      </c>
      <c r="P800" s="2511">
        <v>45414.70827232639</v>
      </c>
    </row>
    <row r="801">
      <c r="A801" s="2505" t="s">
        <v>1594</v>
      </c>
      <c r="B801" s="2505" t="s">
        <v>2366</v>
      </c>
      <c r="C801" s="2505">
        <v>2.0</v>
      </c>
      <c r="D801" s="2505"/>
      <c r="E801" s="2505">
        <v>105833.0</v>
      </c>
      <c r="F801" s="2505">
        <v>105667.0</v>
      </c>
      <c r="G801" s="2505">
        <v>1.2158074E7</v>
      </c>
      <c r="H801" s="2505">
        <v>2.004318E7</v>
      </c>
      <c r="I801" s="2505">
        <v>288.0</v>
      </c>
      <c r="J801" s="2505">
        <v>2.0</v>
      </c>
      <c r="K801" s="2505">
        <v>925.705230655044</v>
      </c>
      <c r="L801" s="2505">
        <v>39.8888198598</v>
      </c>
      <c r="M801" s="2505">
        <v>30.0</v>
      </c>
      <c r="O801" s="2511">
        <v>45414.6543165625</v>
      </c>
      <c r="P801" s="2511">
        <v>45414.70849215278</v>
      </c>
    </row>
    <row r="802">
      <c r="A802" s="2505" t="s">
        <v>1552</v>
      </c>
      <c r="B802" s="2505" t="s">
        <v>2367</v>
      </c>
      <c r="C802" s="2505">
        <v>103.0</v>
      </c>
      <c r="D802" s="2505"/>
      <c r="E802" s="2505">
        <v>38398.0</v>
      </c>
      <c r="F802" s="2505">
        <v>38370.0</v>
      </c>
      <c r="G802" s="2505">
        <v>187145.0</v>
      </c>
      <c r="H802" s="2505">
        <v>367339.0</v>
      </c>
      <c r="I802" s="2505">
        <v>86.0</v>
      </c>
      <c r="J802" s="2505">
        <v>103.0</v>
      </c>
      <c r="K802" s="2505">
        <v>208.705481674388</v>
      </c>
      <c r="L802" s="2505">
        <v>5.6672343641929</v>
      </c>
      <c r="M802" s="2505">
        <v>1363.0</v>
      </c>
      <c r="O802" s="2511">
        <v>45414.6543165625</v>
      </c>
      <c r="P802" s="2511">
        <v>45414.708218252315</v>
      </c>
    </row>
    <row r="803">
      <c r="A803" s="2505">
        <v>1.107518478E9</v>
      </c>
      <c r="B803" s="2505" t="s">
        <v>2368</v>
      </c>
      <c r="C803" s="2505">
        <v>108.0</v>
      </c>
      <c r="D803" s="2505" t="s">
        <v>1548</v>
      </c>
      <c r="E803" s="2505">
        <v>107888.0</v>
      </c>
      <c r="F803" s="2505">
        <v>107838.0</v>
      </c>
      <c r="G803" s="2505">
        <v>156037.0</v>
      </c>
      <c r="H803" s="2505">
        <v>292281.0</v>
      </c>
      <c r="I803" s="2505">
        <v>24.0</v>
      </c>
      <c r="J803" s="2505">
        <v>108.0</v>
      </c>
      <c r="K803" s="2505">
        <v>173.866376222611</v>
      </c>
      <c r="L803" s="2505">
        <v>6.02619537545108</v>
      </c>
      <c r="M803" s="2505">
        <v>1972.0</v>
      </c>
      <c r="O803" s="2511">
        <v>45414.6543165625</v>
      </c>
      <c r="P803" s="2511">
        <v>45414.70858734954</v>
      </c>
    </row>
    <row r="804">
      <c r="A804" s="2505" t="s">
        <v>730</v>
      </c>
      <c r="B804" s="2505" t="s">
        <v>2369</v>
      </c>
      <c r="C804" s="2505">
        <v>106.0</v>
      </c>
      <c r="D804" s="2505" t="s">
        <v>1544</v>
      </c>
      <c r="E804" s="2505">
        <v>84575.0</v>
      </c>
      <c r="F804" s="2505">
        <v>84508.0</v>
      </c>
      <c r="G804" s="2505">
        <v>348966.0</v>
      </c>
      <c r="H804" s="2505">
        <v>300389.0</v>
      </c>
      <c r="I804" s="2505">
        <v>208.0</v>
      </c>
      <c r="J804" s="2505">
        <v>106.0</v>
      </c>
      <c r="K804" s="2505">
        <v>199.92997205202</v>
      </c>
      <c r="L804" s="2505">
        <v>1.98370813342731</v>
      </c>
      <c r="M804" s="2505">
        <v>5398.0</v>
      </c>
      <c r="O804" s="2511">
        <v>45414.6543165625</v>
      </c>
      <c r="P804" s="2511">
        <v>45414.70843748843</v>
      </c>
    </row>
    <row r="805">
      <c r="A805" s="2505" t="s">
        <v>437</v>
      </c>
      <c r="B805" s="2505" t="s">
        <v>2370</v>
      </c>
      <c r="C805" s="2505">
        <v>82.0</v>
      </c>
      <c r="D805" s="2505"/>
      <c r="E805" s="2505">
        <v>93313.0</v>
      </c>
      <c r="F805" s="2505">
        <v>93591.0</v>
      </c>
      <c r="G805" s="2505">
        <v>355479.0</v>
      </c>
      <c r="H805" s="2505">
        <v>392003.0</v>
      </c>
      <c r="I805" s="2505">
        <v>67.0</v>
      </c>
      <c r="J805" s="2505">
        <v>82.0</v>
      </c>
      <c r="K805" s="2505">
        <v>293.580547496225</v>
      </c>
      <c r="L805" s="2505">
        <v>5.68568810966812</v>
      </c>
      <c r="M805" s="2505">
        <v>1411.0</v>
      </c>
      <c r="O805" s="2511">
        <v>45414.6543165625</v>
      </c>
      <c r="P805" s="2511">
        <v>45414.70821025463</v>
      </c>
    </row>
    <row r="806">
      <c r="A806" s="2505" t="s">
        <v>566</v>
      </c>
      <c r="B806" s="2505" t="s">
        <v>2371</v>
      </c>
      <c r="C806" s="2505">
        <v>35.0</v>
      </c>
      <c r="D806" s="2505" t="s">
        <v>1538</v>
      </c>
      <c r="E806" s="2505">
        <v>25948.0</v>
      </c>
      <c r="F806" s="2505">
        <v>25828.0</v>
      </c>
      <c r="G806" s="2505">
        <v>393895.0</v>
      </c>
      <c r="H806" s="2505">
        <v>408679.0</v>
      </c>
      <c r="I806" s="2505">
        <v>52.0</v>
      </c>
      <c r="J806" s="2505">
        <v>35.0</v>
      </c>
      <c r="K806" s="2505">
        <v>526.967231510221</v>
      </c>
      <c r="L806" s="2505">
        <v>29.1926308237777</v>
      </c>
      <c r="M806" s="2505">
        <v>391.0</v>
      </c>
      <c r="O806" s="2511">
        <v>45414.6543165625</v>
      </c>
      <c r="P806" s="2511">
        <v>45414.70808060185</v>
      </c>
    </row>
    <row r="807">
      <c r="A807" s="2505" t="s">
        <v>506</v>
      </c>
      <c r="B807" s="2505" t="s">
        <v>2372</v>
      </c>
      <c r="C807" s="2505">
        <v>61.0</v>
      </c>
      <c r="D807" s="2505" t="s">
        <v>1548</v>
      </c>
      <c r="E807" s="2505">
        <v>73002.0</v>
      </c>
      <c r="F807" s="2505">
        <v>72899.0</v>
      </c>
      <c r="G807" s="2505">
        <v>434483.0</v>
      </c>
      <c r="H807" s="2505">
        <v>680170.0</v>
      </c>
      <c r="I807" s="2505">
        <v>92.0</v>
      </c>
      <c r="J807" s="2505">
        <v>61.0</v>
      </c>
      <c r="K807" s="2505">
        <v>374.11751508325</v>
      </c>
      <c r="L807" s="2505">
        <v>6.46910579612868</v>
      </c>
      <c r="M807" s="2505">
        <v>376.0</v>
      </c>
      <c r="O807" s="2511">
        <v>45414.6543165625</v>
      </c>
      <c r="P807" s="2511">
        <v>45414.70831508102</v>
      </c>
    </row>
    <row r="808">
      <c r="A808" s="2505" t="s">
        <v>519</v>
      </c>
      <c r="B808" s="2505" t="s">
        <v>2373</v>
      </c>
      <c r="C808" s="2505">
        <v>95.0</v>
      </c>
      <c r="E808" s="2505">
        <v>57165.0</v>
      </c>
      <c r="F808" s="2505">
        <v>57061.0</v>
      </c>
      <c r="G808" s="2505">
        <v>352312.0</v>
      </c>
      <c r="H808" s="2505">
        <v>349504.0</v>
      </c>
      <c r="I808" s="2505">
        <v>299.0</v>
      </c>
      <c r="J808" s="2505">
        <v>95.0</v>
      </c>
      <c r="K808" s="2505">
        <v>227.895665971353</v>
      </c>
      <c r="L808" s="2505">
        <v>2.06122802999122</v>
      </c>
      <c r="M808" s="2505">
        <v>4325.0</v>
      </c>
      <c r="O808" s="2511">
        <v>45414.6543165625</v>
      </c>
      <c r="P808" s="2511">
        <v>45414.708252349534</v>
      </c>
    </row>
    <row r="809">
      <c r="A809" s="2505" t="s">
        <v>430</v>
      </c>
      <c r="B809" s="2505" t="s">
        <v>2374</v>
      </c>
      <c r="C809" s="2505">
        <v>48.0</v>
      </c>
      <c r="D809" s="2505"/>
      <c r="E809" s="2505">
        <v>86498.0</v>
      </c>
      <c r="F809" s="2505">
        <v>86370.0</v>
      </c>
      <c r="G809" s="2505">
        <v>620703.0</v>
      </c>
      <c r="H809" s="2505">
        <v>600905.0</v>
      </c>
      <c r="I809" s="2505">
        <v>64.0</v>
      </c>
      <c r="J809" s="2505">
        <v>48.0</v>
      </c>
      <c r="K809" s="2505">
        <v>479.250185262058</v>
      </c>
      <c r="L809" s="2505">
        <v>11.2123799105181</v>
      </c>
      <c r="M809" s="2505">
        <v>979.0</v>
      </c>
      <c r="O809" s="2511">
        <v>45414.6543165625</v>
      </c>
      <c r="P809" s="2511">
        <v>45414.70803949074</v>
      </c>
    </row>
    <row r="810">
      <c r="A810" s="2505" t="s">
        <v>472</v>
      </c>
      <c r="B810" s="2505" t="s">
        <v>2375</v>
      </c>
      <c r="C810" s="2505">
        <v>33.0</v>
      </c>
      <c r="D810" s="2505"/>
      <c r="E810" s="2505">
        <v>17681.0</v>
      </c>
      <c r="F810" s="2505">
        <v>17614.0</v>
      </c>
      <c r="G810" s="2505">
        <v>427102.0</v>
      </c>
      <c r="H810" s="2505">
        <v>460659.0</v>
      </c>
      <c r="I810" s="2505">
        <v>122.0</v>
      </c>
      <c r="J810" s="2505">
        <v>33.0</v>
      </c>
      <c r="K810" s="2505">
        <v>528.285925431395</v>
      </c>
      <c r="L810" s="2505">
        <v>19.7999890592939</v>
      </c>
      <c r="M810" s="2505">
        <v>166.0</v>
      </c>
      <c r="O810" s="2511">
        <v>45414.6543165625</v>
      </c>
      <c r="P810" s="2511">
        <v>45414.7086499537</v>
      </c>
    </row>
    <row r="811">
      <c r="A811" s="2505" t="s">
        <v>547</v>
      </c>
      <c r="B811" s="2505" t="s">
        <v>2376</v>
      </c>
      <c r="C811" s="2505">
        <v>32.0</v>
      </c>
      <c r="D811" s="2505" t="s">
        <v>1548</v>
      </c>
      <c r="E811" s="2505">
        <v>248062.0</v>
      </c>
      <c r="F811" s="2505">
        <v>247994.0</v>
      </c>
      <c r="G811" s="2505">
        <v>1633582.0</v>
      </c>
      <c r="H811" s="2505">
        <v>1424266.0</v>
      </c>
      <c r="I811" s="2505">
        <v>102.0</v>
      </c>
      <c r="J811" s="2505">
        <v>32.0</v>
      </c>
      <c r="K811" s="2505">
        <v>532.998062409683</v>
      </c>
      <c r="L811" s="2505">
        <v>6.45625279322168</v>
      </c>
      <c r="M811" s="2505">
        <v>440.0</v>
      </c>
      <c r="O811" s="2511">
        <v>45414.6543165625</v>
      </c>
      <c r="P811" s="2511">
        <v>45414.70831045139</v>
      </c>
    </row>
    <row r="812">
      <c r="A812" s="2505">
        <v>1.16328126E8</v>
      </c>
      <c r="B812" s="2505" t="s">
        <v>2377</v>
      </c>
      <c r="C812" s="2505">
        <v>42.0</v>
      </c>
      <c r="D812" s="2505" t="s">
        <v>1548</v>
      </c>
      <c r="E812" s="2505">
        <v>217089.0</v>
      </c>
      <c r="F812" s="2505">
        <v>217054.0</v>
      </c>
      <c r="G812" s="2505">
        <v>1785254.0</v>
      </c>
      <c r="H812" s="2505">
        <v>2070806.0</v>
      </c>
      <c r="I812" s="2505">
        <v>217.0</v>
      </c>
      <c r="J812" s="2505">
        <v>42.0</v>
      </c>
      <c r="K812" s="2505">
        <v>487.977697715968</v>
      </c>
      <c r="L812" s="2505">
        <v>3.78967932899656</v>
      </c>
      <c r="M812" s="2505">
        <v>372.0</v>
      </c>
      <c r="O812" s="2511">
        <v>45414.6543165625</v>
      </c>
      <c r="P812" s="2511">
        <v>45414.708178368055</v>
      </c>
    </row>
    <row r="813">
      <c r="A813" s="2505" t="s">
        <v>249</v>
      </c>
      <c r="B813" s="2505" t="s">
        <v>2378</v>
      </c>
      <c r="C813" s="2505">
        <v>12.0</v>
      </c>
      <c r="D813" s="2505" t="s">
        <v>1538</v>
      </c>
      <c r="E813" s="2505">
        <v>20045.0</v>
      </c>
      <c r="F813" s="2505">
        <v>20028.0</v>
      </c>
      <c r="G813" s="2505">
        <v>829986.0</v>
      </c>
      <c r="H813" s="2505">
        <v>1004784.0</v>
      </c>
      <c r="I813" s="2505">
        <v>154.0</v>
      </c>
      <c r="J813" s="2505">
        <v>12.0</v>
      </c>
      <c r="K813" s="2505">
        <v>647.127054340022</v>
      </c>
      <c r="L813" s="2505">
        <v>26.8871014243925</v>
      </c>
      <c r="M813" s="2505">
        <v>55.0</v>
      </c>
      <c r="O813" s="2511">
        <v>45414.6543165625</v>
      </c>
      <c r="P813" s="2511">
        <v>45414.70809866898</v>
      </c>
    </row>
    <row r="814">
      <c r="A814" s="2505" t="s">
        <v>1588</v>
      </c>
      <c r="B814" s="2505" t="s">
        <v>2379</v>
      </c>
      <c r="C814" s="2505">
        <v>123.0</v>
      </c>
      <c r="D814" s="2505"/>
      <c r="E814" s="2505">
        <v>33833.0</v>
      </c>
      <c r="F814" s="2505">
        <v>33782.0</v>
      </c>
      <c r="G814" s="2505">
        <v>74181.0</v>
      </c>
      <c r="H814" s="2505">
        <v>96584.0</v>
      </c>
      <c r="I814" s="2505">
        <v>183.0</v>
      </c>
      <c r="J814" s="2505">
        <v>123.0</v>
      </c>
      <c r="K814" s="2505">
        <v>5.95506723662288</v>
      </c>
      <c r="L814" s="2505">
        <v>1.19812211668402</v>
      </c>
      <c r="M814" s="2505">
        <v>6528.0</v>
      </c>
      <c r="O814" s="2511">
        <v>45414.6543165625</v>
      </c>
      <c r="P814" s="2511">
        <v>45414.70803861111</v>
      </c>
    </row>
    <row r="815">
      <c r="A815" s="2505" t="s">
        <v>1586</v>
      </c>
      <c r="B815" s="2505" t="s">
        <v>2380</v>
      </c>
      <c r="C815" s="2505">
        <v>111.0</v>
      </c>
      <c r="D815" s="2505"/>
      <c r="E815" s="2505">
        <v>13982.0</v>
      </c>
      <c r="F815" s="2505">
        <v>13890.0</v>
      </c>
      <c r="G815" s="2505">
        <v>92163.0</v>
      </c>
      <c r="H815" s="2505">
        <v>105233.0</v>
      </c>
      <c r="I815" s="2505">
        <v>146.0</v>
      </c>
      <c r="J815" s="2505">
        <v>111.0</v>
      </c>
      <c r="K815" s="2505">
        <v>162.790202097154</v>
      </c>
      <c r="L815" s="2505">
        <v>4.51475772176751</v>
      </c>
      <c r="M815" s="2505">
        <v>5018.0</v>
      </c>
      <c r="O815" s="2511">
        <v>45414.6543165625</v>
      </c>
      <c r="P815" s="2511">
        <v>45414.70863212963</v>
      </c>
    </row>
    <row r="816">
      <c r="A816" s="2505" t="s">
        <v>309</v>
      </c>
      <c r="B816" s="2505" t="s">
        <v>2381</v>
      </c>
      <c r="C816" s="2505">
        <v>96.0</v>
      </c>
      <c r="D816" s="2505" t="s">
        <v>1556</v>
      </c>
      <c r="E816" s="2505">
        <v>7163.0</v>
      </c>
      <c r="F816" s="2505">
        <v>7104.0</v>
      </c>
      <c r="G816" s="2505">
        <v>107001.0</v>
      </c>
      <c r="H816" s="2505">
        <v>93771.0</v>
      </c>
      <c r="I816" s="2505">
        <v>251.0</v>
      </c>
      <c r="J816" s="2505">
        <v>96.0</v>
      </c>
      <c r="K816" s="2505">
        <v>226.502543040502</v>
      </c>
      <c r="L816" s="2505">
        <v>5.95140031803541</v>
      </c>
      <c r="M816" s="2505">
        <v>4510.0</v>
      </c>
      <c r="O816" s="2511">
        <v>45414.6543165625</v>
      </c>
      <c r="P816" s="2511">
        <v>45414.708492847225</v>
      </c>
    </row>
    <row r="817">
      <c r="A817" s="2505" t="s">
        <v>614</v>
      </c>
      <c r="B817" s="2505" t="s">
        <v>2382</v>
      </c>
      <c r="C817" s="2505">
        <v>89.0</v>
      </c>
      <c r="D817" s="2505"/>
      <c r="E817" s="2505">
        <v>97241.0</v>
      </c>
      <c r="F817" s="2505">
        <v>97160.0</v>
      </c>
      <c r="G817" s="2505">
        <v>363557.0</v>
      </c>
      <c r="H817" s="2505">
        <v>428403.0</v>
      </c>
      <c r="I817" s="2505">
        <v>92.0</v>
      </c>
      <c r="J817" s="2505">
        <v>89.0</v>
      </c>
      <c r="K817" s="2505">
        <v>266.599048887846</v>
      </c>
      <c r="L817" s="2505">
        <v>4.0638275231015</v>
      </c>
      <c r="M817" s="2505">
        <v>2158.0</v>
      </c>
      <c r="O817" s="2511">
        <v>45414.6543165625</v>
      </c>
      <c r="P817" s="2511">
        <v>45414.70883797454</v>
      </c>
    </row>
    <row r="818">
      <c r="A818" s="2505" t="s">
        <v>1591</v>
      </c>
      <c r="B818" s="2505" t="s">
        <v>2383</v>
      </c>
      <c r="C818" s="2505">
        <v>4.0</v>
      </c>
      <c r="D818" s="2505" t="s">
        <v>1556</v>
      </c>
      <c r="E818" s="2505">
        <v>40405.0</v>
      </c>
      <c r="F818" s="2505">
        <v>40304.0</v>
      </c>
      <c r="G818" s="2505">
        <v>3587064.0</v>
      </c>
      <c r="H818" s="2505">
        <v>4504475.0</v>
      </c>
      <c r="I818" s="2505">
        <v>303.0</v>
      </c>
      <c r="J818" s="2505">
        <v>4.0</v>
      </c>
      <c r="K818" s="2505">
        <v>813.602467684815</v>
      </c>
      <c r="L818" s="2505">
        <v>29.2981291595638</v>
      </c>
      <c r="M818" s="2505">
        <v>36.0</v>
      </c>
      <c r="O818" s="2511">
        <v>45414.6543165625</v>
      </c>
      <c r="P818" s="2511">
        <v>45414.708817060186</v>
      </c>
    </row>
    <row r="819">
      <c r="A819" s="2505" t="s">
        <v>641</v>
      </c>
      <c r="B819" s="2505" t="s">
        <v>2384</v>
      </c>
      <c r="C819" s="2505">
        <v>76.0</v>
      </c>
      <c r="D819" s="2505" t="s">
        <v>1544</v>
      </c>
      <c r="E819" s="2505">
        <v>163579.0</v>
      </c>
      <c r="F819" s="2505">
        <v>163480.0</v>
      </c>
      <c r="G819" s="2505">
        <v>421907.0</v>
      </c>
      <c r="H819" s="2505">
        <v>262745.0</v>
      </c>
      <c r="I819" s="2505">
        <v>40.0</v>
      </c>
      <c r="J819" s="2505">
        <v>76.0</v>
      </c>
      <c r="K819" s="2505">
        <v>321.598898545833</v>
      </c>
      <c r="L819" s="2505">
        <v>6.44802237437339</v>
      </c>
      <c r="M819" s="2505">
        <v>4810.0</v>
      </c>
      <c r="O819" s="2511">
        <v>45414.6543165625</v>
      </c>
      <c r="P819" s="2511">
        <v>45414.70799944444</v>
      </c>
    </row>
    <row r="820">
      <c r="A820" s="2505" t="s">
        <v>551</v>
      </c>
      <c r="B820" s="2505" t="s">
        <v>2385</v>
      </c>
      <c r="C820" s="2505">
        <v>15.0</v>
      </c>
      <c r="D820" s="2505" t="s">
        <v>1556</v>
      </c>
      <c r="E820" s="2505">
        <v>6330.0</v>
      </c>
      <c r="F820" s="2505">
        <v>6299.0</v>
      </c>
      <c r="G820" s="2505">
        <v>439415.0</v>
      </c>
      <c r="H820" s="2505">
        <v>430654.0</v>
      </c>
      <c r="I820" s="2505">
        <v>132.0</v>
      </c>
      <c r="J820" s="2505">
        <v>15.0</v>
      </c>
      <c r="K820" s="2505">
        <v>626.060720984474</v>
      </c>
      <c r="L820" s="2505">
        <v>52.5726708015084</v>
      </c>
      <c r="M820" s="2505">
        <v>89.0</v>
      </c>
      <c r="O820" s="2511">
        <v>45414.6543165625</v>
      </c>
      <c r="P820" s="2511">
        <v>45414.70799956018</v>
      </c>
    </row>
    <row r="821">
      <c r="A821" s="2505" t="s">
        <v>751</v>
      </c>
      <c r="B821" s="2505" t="s">
        <v>2386</v>
      </c>
      <c r="C821" s="2505">
        <v>36.0</v>
      </c>
      <c r="D821" s="2505" t="s">
        <v>1540</v>
      </c>
      <c r="E821" s="2505">
        <v>160689.0</v>
      </c>
      <c r="F821" s="2505">
        <v>160408.0</v>
      </c>
      <c r="G821" s="2505">
        <v>2450004.0</v>
      </c>
      <c r="H821" s="2505">
        <v>2884359.0</v>
      </c>
      <c r="I821" s="2505">
        <v>430.0</v>
      </c>
      <c r="J821" s="2505">
        <v>36.0</v>
      </c>
      <c r="K821" s="2505">
        <v>525.765037984928</v>
      </c>
      <c r="L821" s="2505">
        <v>3.54573916456443</v>
      </c>
      <c r="M821" s="2505">
        <v>171.0</v>
      </c>
      <c r="O821" s="2511">
        <v>45414.6543165625</v>
      </c>
      <c r="P821" s="2511">
        <v>45414.70851276621</v>
      </c>
    </row>
    <row r="822">
      <c r="A822" s="2505" t="s">
        <v>1598</v>
      </c>
      <c r="B822" s="2505" t="s">
        <v>2387</v>
      </c>
      <c r="C822" s="2505">
        <v>112.0</v>
      </c>
      <c r="D822" s="2505"/>
      <c r="E822" s="2505">
        <v>329416.0</v>
      </c>
      <c r="F822" s="2505">
        <v>329342.0</v>
      </c>
      <c r="G822" s="2505">
        <v>405581.0</v>
      </c>
      <c r="H822" s="2505">
        <v>1180847.0</v>
      </c>
      <c r="I822" s="2505">
        <v>263.0</v>
      </c>
      <c r="J822" s="2505">
        <v>112.0</v>
      </c>
      <c r="K822" s="2505">
        <v>160.587809020722</v>
      </c>
      <c r="L822" s="2505">
        <v>0.468141523134246</v>
      </c>
      <c r="M822" s="2505">
        <v>1717.0</v>
      </c>
      <c r="O822" s="2511">
        <v>45414.6543165625</v>
      </c>
      <c r="P822" s="2511">
        <v>45414.70840116898</v>
      </c>
    </row>
    <row r="823">
      <c r="A823" s="2505" t="s">
        <v>1602</v>
      </c>
      <c r="B823" s="2505" t="s">
        <v>2388</v>
      </c>
      <c r="C823" s="2505">
        <v>104.0</v>
      </c>
      <c r="D823" s="2505"/>
      <c r="E823" s="2505">
        <v>133244.0</v>
      </c>
      <c r="F823" s="2505">
        <v>133216.0</v>
      </c>
      <c r="G823" s="2505">
        <v>368467.0</v>
      </c>
      <c r="H823" s="2505">
        <v>629000.0</v>
      </c>
      <c r="I823" s="2505">
        <v>126.0</v>
      </c>
      <c r="J823" s="2505">
        <v>104.0</v>
      </c>
      <c r="K823" s="2505">
        <v>205.377455875183</v>
      </c>
      <c r="L823" s="2505">
        <v>2.19472641908173</v>
      </c>
      <c r="M823" s="2505">
        <v>2093.0</v>
      </c>
      <c r="O823" s="2511">
        <v>45414.6543165625</v>
      </c>
      <c r="P823" s="2511">
        <v>45414.70806005787</v>
      </c>
    </row>
    <row r="824">
      <c r="A824" s="2505" t="s">
        <v>156</v>
      </c>
      <c r="B824" s="2505" t="s">
        <v>2389</v>
      </c>
      <c r="C824" s="2505">
        <v>23.0</v>
      </c>
      <c r="D824" s="2505" t="s">
        <v>1540</v>
      </c>
      <c r="E824" s="2505">
        <v>74157.0</v>
      </c>
      <c r="F824" s="2505">
        <v>74091.0</v>
      </c>
      <c r="G824" s="2505">
        <v>1316205.0</v>
      </c>
      <c r="H824" s="2505">
        <v>4822253.0</v>
      </c>
      <c r="I824" s="2505">
        <v>205.0</v>
      </c>
      <c r="J824" s="2505">
        <v>23.0</v>
      </c>
      <c r="K824" s="2505">
        <v>586.435613916126</v>
      </c>
      <c r="L824" s="2505">
        <v>8.65846586803224</v>
      </c>
      <c r="M824" s="2505">
        <v>38.0</v>
      </c>
      <c r="O824" s="2511">
        <v>45414.6543165625</v>
      </c>
      <c r="P824" s="2511">
        <v>45414.70874023148</v>
      </c>
    </row>
    <row r="825">
      <c r="A825" s="2505" t="s">
        <v>562</v>
      </c>
      <c r="B825" s="2505" t="s">
        <v>2390</v>
      </c>
      <c r="C825" s="2505">
        <v>78.0</v>
      </c>
      <c r="D825" s="2505" t="s">
        <v>1548</v>
      </c>
      <c r="E825" s="2505">
        <v>214358.0</v>
      </c>
      <c r="F825" s="2505">
        <v>214416.0</v>
      </c>
      <c r="G825" s="2505">
        <v>816151.0</v>
      </c>
      <c r="H825" s="2505">
        <v>1442033.0</v>
      </c>
      <c r="I825" s="2505">
        <v>188.0</v>
      </c>
      <c r="J825" s="2505">
        <v>78.0</v>
      </c>
      <c r="K825" s="2505">
        <v>308.117555917285</v>
      </c>
      <c r="L825" s="2505">
        <v>2.02520466663755</v>
      </c>
      <c r="M825" s="2505">
        <v>1357.0</v>
      </c>
      <c r="O825" s="2511">
        <v>45414.6543165625</v>
      </c>
      <c r="P825" s="2511">
        <v>45414.70843201389</v>
      </c>
    </row>
    <row r="826">
      <c r="A826" s="2505" t="s">
        <v>709</v>
      </c>
      <c r="B826" s="2505" t="s">
        <v>2391</v>
      </c>
      <c r="C826" s="2505">
        <v>71.0</v>
      </c>
      <c r="D826" s="2505" t="s">
        <v>1556</v>
      </c>
      <c r="E826" s="2505">
        <v>4863.0</v>
      </c>
      <c r="F826" s="2505">
        <v>4808.0</v>
      </c>
      <c r="G826" s="2505">
        <v>71764.0</v>
      </c>
      <c r="H826" s="2505">
        <v>36963.0</v>
      </c>
      <c r="I826" s="2505">
        <v>62.0</v>
      </c>
      <c r="J826" s="2505">
        <v>71.0</v>
      </c>
      <c r="K826" s="2505">
        <v>332.321857196359</v>
      </c>
      <c r="L826" s="2505">
        <v>23.7969545840407</v>
      </c>
      <c r="M826" s="2505">
        <v>3619.0</v>
      </c>
      <c r="O826" s="2511">
        <v>45414.6543165625</v>
      </c>
      <c r="P826" s="2511">
        <v>45414.70847456018</v>
      </c>
    </row>
    <row r="827">
      <c r="A827" s="2505" t="s">
        <v>225</v>
      </c>
      <c r="B827" s="2505" t="s">
        <v>2392</v>
      </c>
      <c r="C827" s="2505">
        <v>22.0</v>
      </c>
      <c r="D827" s="2505"/>
      <c r="E827" s="2505">
        <v>64899.0</v>
      </c>
      <c r="F827" s="2505">
        <v>64788.0</v>
      </c>
      <c r="G827" s="2505">
        <v>1701279.0</v>
      </c>
      <c r="H827" s="2505">
        <v>1809507.0</v>
      </c>
      <c r="I827" s="2505">
        <v>418.0</v>
      </c>
      <c r="J827" s="2505">
        <v>22.0</v>
      </c>
      <c r="K827" s="2505">
        <v>592.696376058467</v>
      </c>
      <c r="L827" s="2505">
        <v>6.27096660330871</v>
      </c>
      <c r="M827" s="2505">
        <v>83.0</v>
      </c>
      <c r="O827" s="2511">
        <v>45414.6543165625</v>
      </c>
      <c r="P827" s="2511">
        <v>45414.70841305555</v>
      </c>
    </row>
    <row r="828">
      <c r="A828" s="2505" t="s">
        <v>649</v>
      </c>
      <c r="B828" s="2505" t="s">
        <v>2393</v>
      </c>
      <c r="C828" s="2505">
        <v>56.0</v>
      </c>
      <c r="D828" s="2505" t="s">
        <v>1548</v>
      </c>
      <c r="E828" s="2505">
        <v>53268.0</v>
      </c>
      <c r="F828" s="2505">
        <v>53195.0</v>
      </c>
      <c r="G828" s="2505">
        <v>188816.0</v>
      </c>
      <c r="H828" s="2505">
        <v>31825.0</v>
      </c>
      <c r="I828" s="2505">
        <v>1.0</v>
      </c>
      <c r="J828" s="2505">
        <v>56.0</v>
      </c>
      <c r="K828" s="2505">
        <v>390.074586567005</v>
      </c>
      <c r="L828" s="2505">
        <v>354.464218667868</v>
      </c>
      <c r="M828" s="2505">
        <v>2314.0</v>
      </c>
      <c r="O828" s="2511">
        <v>45414.6543165625</v>
      </c>
      <c r="P828" s="2511">
        <v>45414.70839309028</v>
      </c>
    </row>
    <row r="829">
      <c r="A829" s="2505" t="s">
        <v>637</v>
      </c>
      <c r="B829" s="2505" t="s">
        <v>2394</v>
      </c>
      <c r="C829" s="2505">
        <v>19.0</v>
      </c>
      <c r="D829" s="2505" t="s">
        <v>1548</v>
      </c>
      <c r="E829" s="2505">
        <v>35372.0</v>
      </c>
      <c r="F829" s="2505">
        <v>35333.0</v>
      </c>
      <c r="G829" s="2505">
        <v>763769.0</v>
      </c>
      <c r="H829" s="2505">
        <v>1142408.0</v>
      </c>
      <c r="I829" s="2505">
        <v>94.0</v>
      </c>
      <c r="J829" s="2505">
        <v>19.0</v>
      </c>
      <c r="K829" s="2505">
        <v>605.008282135449</v>
      </c>
      <c r="L829" s="2505">
        <v>22.9707173121666</v>
      </c>
      <c r="M829" s="2505">
        <v>67.0</v>
      </c>
      <c r="O829" s="2511">
        <v>45414.6543165625</v>
      </c>
      <c r="P829" s="2511">
        <v>45414.70825373843</v>
      </c>
    </row>
    <row r="830">
      <c r="A830" s="2505">
        <v>8.64011281E8</v>
      </c>
      <c r="B830" s="2505" t="s">
        <v>2395</v>
      </c>
      <c r="C830" s="2505">
        <v>14.0</v>
      </c>
      <c r="D830" s="2505"/>
      <c r="E830" s="2505">
        <v>63211.0</v>
      </c>
      <c r="F830" s="2505">
        <v>63051.0</v>
      </c>
      <c r="G830" s="2505">
        <v>3242975.0</v>
      </c>
      <c r="H830" s="2505">
        <v>4032798.0</v>
      </c>
      <c r="I830" s="2505">
        <v>1080.0</v>
      </c>
      <c r="J830" s="2505">
        <v>14.0</v>
      </c>
      <c r="K830" s="2505">
        <v>627.014764498299</v>
      </c>
      <c r="L830" s="2505">
        <v>4.75036722980118</v>
      </c>
      <c r="M830" s="2505">
        <v>46.0</v>
      </c>
      <c r="O830" s="2511">
        <v>45414.6543165625</v>
      </c>
      <c r="P830" s="2511">
        <v>45414.70861246528</v>
      </c>
    </row>
    <row r="831">
      <c r="A831" s="2505" t="s">
        <v>527</v>
      </c>
      <c r="B831" s="2505" t="s">
        <v>2396</v>
      </c>
      <c r="C831" s="2505">
        <v>38.0</v>
      </c>
      <c r="D831" s="2505" t="s">
        <v>1540</v>
      </c>
      <c r="E831" s="2505">
        <v>87748.0</v>
      </c>
      <c r="F831" s="2505">
        <v>87646.0</v>
      </c>
      <c r="G831" s="2505">
        <v>581254.0</v>
      </c>
      <c r="H831" s="2505">
        <v>523918.0</v>
      </c>
      <c r="I831" s="2505">
        <v>34.0</v>
      </c>
      <c r="J831" s="2505">
        <v>38.0</v>
      </c>
      <c r="K831" s="2505">
        <v>509.655826600789</v>
      </c>
      <c r="L831" s="2505">
        <v>19.4827299566405</v>
      </c>
      <c r="M831" s="2505">
        <v>600.0</v>
      </c>
      <c r="O831" s="2511">
        <v>45414.6543165625</v>
      </c>
      <c r="P831" s="2511">
        <v>45414.7080603125</v>
      </c>
    </row>
    <row r="832">
      <c r="A832" s="2505" t="s">
        <v>1613</v>
      </c>
      <c r="B832" s="2505" t="s">
        <v>2397</v>
      </c>
      <c r="C832" s="2505">
        <v>115.0</v>
      </c>
      <c r="D832" s="2505"/>
      <c r="E832" s="2505">
        <v>140354.0</v>
      </c>
      <c r="F832" s="2505">
        <v>140262.0</v>
      </c>
      <c r="G832" s="2505">
        <v>261554.0</v>
      </c>
      <c r="H832" s="2505">
        <v>186352.0</v>
      </c>
      <c r="I832" s="2505">
        <v>130.0</v>
      </c>
      <c r="J832" s="2505">
        <v>115.0</v>
      </c>
      <c r="K832" s="2505">
        <v>122.240954964929</v>
      </c>
      <c r="L832" s="2505">
        <v>1.43348522033846</v>
      </c>
      <c r="M832" s="2505">
        <v>6406.0</v>
      </c>
      <c r="O832" s="2511">
        <v>45414.6543165625</v>
      </c>
      <c r="P832" s="2511">
        <v>45414.70841144676</v>
      </c>
    </row>
    <row r="833">
      <c r="A833" s="2505" t="s">
        <v>570</v>
      </c>
      <c r="B833" s="2505" t="s">
        <v>2398</v>
      </c>
      <c r="C833" s="2505">
        <v>85.0</v>
      </c>
      <c r="E833" s="2505">
        <v>42735.0</v>
      </c>
      <c r="F833" s="2505">
        <v>42696.0</v>
      </c>
      <c r="G833" s="2505">
        <v>271039.0</v>
      </c>
      <c r="H833" s="2505">
        <v>248278.0</v>
      </c>
      <c r="I833" s="2505">
        <v>129.0</v>
      </c>
      <c r="J833" s="2505">
        <v>85.0</v>
      </c>
      <c r="K833" s="2505">
        <v>277.979380090686</v>
      </c>
      <c r="L833" s="2505">
        <v>4.91652631187514</v>
      </c>
      <c r="M833" s="2505">
        <v>3733.0</v>
      </c>
      <c r="O833" s="2511">
        <v>45414.6543165625</v>
      </c>
      <c r="P833" s="2511">
        <v>45414.70871535879</v>
      </c>
    </row>
    <row r="834">
      <c r="A834" s="2505" t="s">
        <v>119</v>
      </c>
      <c r="B834" s="2505" t="s">
        <v>2399</v>
      </c>
      <c r="C834" s="2505">
        <v>110.0</v>
      </c>
      <c r="D834" s="2505" t="s">
        <v>1544</v>
      </c>
      <c r="E834" s="2505">
        <v>46413.0</v>
      </c>
      <c r="F834" s="2505">
        <v>46417.0</v>
      </c>
      <c r="G834" s="2505">
        <v>210291.0</v>
      </c>
      <c r="H834" s="2505">
        <v>169250.0</v>
      </c>
      <c r="I834" s="2505">
        <v>141.0</v>
      </c>
      <c r="J834" s="2505">
        <v>110.0</v>
      </c>
      <c r="K834" s="2505">
        <v>165.25925592635</v>
      </c>
      <c r="L834" s="2505">
        <v>3.21337886349706</v>
      </c>
      <c r="M834" s="2505">
        <v>6225.0</v>
      </c>
      <c r="O834" s="2511">
        <v>45414.6543165625</v>
      </c>
      <c r="P834" s="2511">
        <v>45414.70819604167</v>
      </c>
    </row>
    <row r="835">
      <c r="A835" s="2505" t="s">
        <v>456</v>
      </c>
      <c r="B835" s="2505" t="s">
        <v>2400</v>
      </c>
      <c r="C835" s="2505">
        <v>72.0</v>
      </c>
      <c r="D835" s="2505" t="s">
        <v>1538</v>
      </c>
      <c r="E835" s="2505">
        <v>23817.0</v>
      </c>
      <c r="F835" s="2505">
        <v>23779.0</v>
      </c>
      <c r="G835" s="2505">
        <v>213603.0</v>
      </c>
      <c r="H835" s="2505">
        <v>332926.0</v>
      </c>
      <c r="I835" s="2505">
        <v>100.0</v>
      </c>
      <c r="J835" s="2505">
        <v>72.0</v>
      </c>
      <c r="K835" s="2505">
        <v>330.464714687096</v>
      </c>
      <c r="L835" s="2505">
        <v>8.96813334452934</v>
      </c>
      <c r="M835" s="2505">
        <v>1385.0</v>
      </c>
      <c r="O835" s="2511">
        <v>45414.6543165625</v>
      </c>
      <c r="P835" s="2511">
        <v>45414.708354305556</v>
      </c>
    </row>
    <row r="836">
      <c r="A836" s="2505" t="s">
        <v>335</v>
      </c>
      <c r="B836" s="2505" t="s">
        <v>2401</v>
      </c>
      <c r="C836" s="2505">
        <v>39.0</v>
      </c>
      <c r="D836" s="2505" t="s">
        <v>1556</v>
      </c>
      <c r="E836" s="2505">
        <v>25127.0</v>
      </c>
      <c r="F836" s="2505">
        <v>25064.0</v>
      </c>
      <c r="G836" s="2505">
        <v>535924.0</v>
      </c>
      <c r="H836" s="2505">
        <v>551547.0</v>
      </c>
      <c r="I836" s="2505">
        <v>202.0</v>
      </c>
      <c r="J836" s="2505">
        <v>39.0</v>
      </c>
      <c r="K836" s="2505">
        <v>504.348363347708</v>
      </c>
      <c r="L836" s="2505">
        <v>10.5587181474544</v>
      </c>
      <c r="M836" s="2505">
        <v>564.0</v>
      </c>
      <c r="O836" s="2511">
        <v>45414.6543165625</v>
      </c>
      <c r="P836" s="2511">
        <v>45414.7083715625</v>
      </c>
    </row>
    <row r="837">
      <c r="A837" s="2505" t="s">
        <v>245</v>
      </c>
      <c r="B837" s="2505" t="s">
        <v>2402</v>
      </c>
      <c r="C837" s="2505">
        <v>60.0</v>
      </c>
      <c r="D837" s="2505" t="s">
        <v>1556</v>
      </c>
      <c r="E837" s="2505">
        <v>14941.0</v>
      </c>
      <c r="F837" s="2505">
        <v>14925.0</v>
      </c>
      <c r="G837" s="2505">
        <v>111978.0</v>
      </c>
      <c r="H837" s="2505">
        <v>118058.0</v>
      </c>
      <c r="I837" s="2505">
        <v>22.0</v>
      </c>
      <c r="J837" s="2505">
        <v>60.0</v>
      </c>
      <c r="K837" s="2505">
        <v>374.715999631339</v>
      </c>
      <c r="L837" s="2505">
        <v>34.0667230500575</v>
      </c>
      <c r="M837" s="2505">
        <v>941.0</v>
      </c>
      <c r="O837" s="2511">
        <v>45414.6543165625</v>
      </c>
      <c r="P837" s="2511">
        <v>45414.708450590275</v>
      </c>
    </row>
    <row r="838">
      <c r="A838" s="2505">
        <v>1.27646057E8</v>
      </c>
      <c r="B838" s="2505" t="s">
        <v>2403</v>
      </c>
      <c r="C838" s="2505">
        <v>52.0</v>
      </c>
      <c r="D838" s="2505" t="s">
        <v>1540</v>
      </c>
      <c r="E838" s="2505">
        <v>260701.0</v>
      </c>
      <c r="F838" s="2505">
        <v>260679.0</v>
      </c>
      <c r="G838" s="2505">
        <v>2111777.0</v>
      </c>
      <c r="H838" s="2505">
        <v>2190339.0</v>
      </c>
      <c r="I838" s="2505">
        <v>561.0</v>
      </c>
      <c r="J838" s="2505">
        <v>52.0</v>
      </c>
      <c r="K838" s="2505">
        <v>444.29182555405</v>
      </c>
      <c r="L838" s="2505">
        <v>1.4439123512273</v>
      </c>
      <c r="M838" s="2505">
        <v>970.0</v>
      </c>
      <c r="O838" s="2511">
        <v>45414.6543165625</v>
      </c>
      <c r="P838" s="2511">
        <v>45414.70880561342</v>
      </c>
    </row>
    <row r="839">
      <c r="A839" s="2505" t="s">
        <v>1643</v>
      </c>
      <c r="B839" s="2505" t="s">
        <v>2404</v>
      </c>
      <c r="C839" s="2505">
        <v>50.0</v>
      </c>
      <c r="D839" s="2505"/>
      <c r="E839" s="2505">
        <v>20013.0</v>
      </c>
      <c r="F839" s="2505">
        <v>19936.0</v>
      </c>
      <c r="G839" s="2505">
        <v>363165.0</v>
      </c>
      <c r="H839" s="2505">
        <v>327517.0</v>
      </c>
      <c r="I839" s="2505">
        <v>126.0</v>
      </c>
      <c r="J839" s="2505">
        <v>50.0</v>
      </c>
      <c r="K839" s="2505">
        <v>466.570369369261</v>
      </c>
      <c r="L839" s="2505">
        <v>14.4019482574421</v>
      </c>
      <c r="M839" s="2505">
        <v>1013.0</v>
      </c>
      <c r="O839" s="2511">
        <v>45414.6543165625</v>
      </c>
      <c r="P839" s="2511">
        <v>45414.708174583335</v>
      </c>
    </row>
    <row r="840">
      <c r="A840" s="2505" t="s">
        <v>1625</v>
      </c>
      <c r="B840" s="2505" t="s">
        <v>2405</v>
      </c>
      <c r="C840" s="2505">
        <v>100.0</v>
      </c>
      <c r="D840" s="2505"/>
      <c r="E840" s="2505">
        <v>7895.0</v>
      </c>
      <c r="F840" s="2505">
        <v>7644.0</v>
      </c>
      <c r="G840" s="2505">
        <v>74921.0</v>
      </c>
      <c r="H840" s="2505">
        <v>58525.0</v>
      </c>
      <c r="I840" s="2505">
        <v>140.0</v>
      </c>
      <c r="J840" s="2505">
        <v>100.0</v>
      </c>
      <c r="K840" s="2505">
        <v>220.002822204561</v>
      </c>
      <c r="L840" s="2505">
        <v>6.77834072197593</v>
      </c>
      <c r="M840" s="2505">
        <v>4462.0</v>
      </c>
      <c r="O840" s="2511">
        <v>45414.6543165625</v>
      </c>
      <c r="P840" s="2511">
        <v>45414.70833414352</v>
      </c>
    </row>
    <row r="841">
      <c r="A841" s="2505" t="s">
        <v>441</v>
      </c>
      <c r="B841" s="2505" t="s">
        <v>2406</v>
      </c>
      <c r="C841" s="2505">
        <v>30.0</v>
      </c>
      <c r="D841" s="2505" t="s">
        <v>1538</v>
      </c>
      <c r="E841" s="2505">
        <v>15326.0</v>
      </c>
      <c r="F841" s="2505">
        <v>15313.0</v>
      </c>
      <c r="G841" s="2505">
        <v>432584.0</v>
      </c>
      <c r="H841" s="2505">
        <v>483457.0</v>
      </c>
      <c r="I841" s="2505">
        <v>126.0</v>
      </c>
      <c r="J841" s="2505">
        <v>30.0</v>
      </c>
      <c r="K841" s="2505">
        <v>548.822952801755</v>
      </c>
      <c r="L841" s="2505">
        <v>22.4011898029906</v>
      </c>
      <c r="M841" s="2505">
        <v>121.0</v>
      </c>
      <c r="O841" s="2511">
        <v>45414.6543165625</v>
      </c>
      <c r="P841" s="2511">
        <v>45414.708631064816</v>
      </c>
    </row>
    <row r="842">
      <c r="A842" s="2505" t="s">
        <v>677</v>
      </c>
      <c r="B842" s="2505" t="s">
        <v>2407</v>
      </c>
      <c r="C842" s="2505">
        <v>92.0</v>
      </c>
      <c r="D842" s="2505" t="s">
        <v>1548</v>
      </c>
      <c r="E842" s="2505">
        <v>35643.0</v>
      </c>
      <c r="F842" s="2505">
        <v>35621.0</v>
      </c>
      <c r="G842" s="2505">
        <v>90119.0</v>
      </c>
      <c r="H842" s="2505">
        <v>121228.0</v>
      </c>
      <c r="I842" s="2505">
        <v>12.0</v>
      </c>
      <c r="J842" s="2505">
        <v>92.0</v>
      </c>
      <c r="K842" s="2505">
        <v>254.1260567694</v>
      </c>
      <c r="L842" s="2505">
        <v>21.0698220314414</v>
      </c>
      <c r="M842" s="2505">
        <v>1519.0</v>
      </c>
      <c r="O842" s="2511">
        <v>45414.6543165625</v>
      </c>
      <c r="P842" s="2511">
        <v>45414.70859283565</v>
      </c>
    </row>
    <row r="843">
      <c r="A843" s="2505" t="s">
        <v>313</v>
      </c>
      <c r="B843" s="2505" t="s">
        <v>2408</v>
      </c>
      <c r="C843" s="2505">
        <v>7.0</v>
      </c>
      <c r="D843" s="2505" t="s">
        <v>1606</v>
      </c>
      <c r="E843" s="2505">
        <v>25573.0</v>
      </c>
      <c r="F843" s="2505">
        <v>25393.0</v>
      </c>
      <c r="G843" s="2505">
        <v>1295819.0</v>
      </c>
      <c r="H843" s="2505">
        <v>1610863.0</v>
      </c>
      <c r="I843" s="2505">
        <v>73.0</v>
      </c>
      <c r="J843" s="2505">
        <v>7.0</v>
      </c>
      <c r="K843" s="2505">
        <v>753.071316946006</v>
      </c>
      <c r="L843" s="2505">
        <v>69.412838562075</v>
      </c>
      <c r="M843" s="2505">
        <v>30.0</v>
      </c>
      <c r="O843" s="2511">
        <v>45414.6543165625</v>
      </c>
      <c r="P843" s="2511">
        <v>45414.7084697338</v>
      </c>
    </row>
    <row r="844">
      <c r="A844" s="2505" t="s">
        <v>705</v>
      </c>
      <c r="B844" s="2505" t="s">
        <v>2409</v>
      </c>
      <c r="C844" s="2505">
        <v>88.0</v>
      </c>
      <c r="D844" s="2505"/>
      <c r="E844" s="2505">
        <v>27986.0</v>
      </c>
      <c r="F844" s="2505">
        <v>27917.0</v>
      </c>
      <c r="G844" s="2505">
        <v>268528.0</v>
      </c>
      <c r="H844" s="2505">
        <v>264142.0</v>
      </c>
      <c r="I844" s="2505">
        <v>243.0</v>
      </c>
      <c r="J844" s="2505">
        <v>88.0</v>
      </c>
      <c r="K844" s="2505">
        <v>270.165208006237</v>
      </c>
      <c r="L844" s="2505">
        <v>3.94859393247476</v>
      </c>
      <c r="M844" s="2505">
        <v>2419.0</v>
      </c>
      <c r="O844" s="2511">
        <v>45414.6543165625</v>
      </c>
      <c r="P844" s="2511">
        <v>45414.708703530094</v>
      </c>
    </row>
    <row r="845">
      <c r="A845" s="2505">
        <v>7.9714172E7</v>
      </c>
      <c r="B845" s="2505" t="s">
        <v>2410</v>
      </c>
      <c r="C845" s="2505">
        <v>26.0</v>
      </c>
      <c r="D845" s="2505" t="s">
        <v>1544</v>
      </c>
      <c r="E845" s="2505">
        <v>578635.0</v>
      </c>
      <c r="F845" s="2505">
        <v>577374.0</v>
      </c>
      <c r="G845" s="2505">
        <v>2135524.0</v>
      </c>
      <c r="H845" s="2505">
        <v>1516787.0</v>
      </c>
      <c r="I845" s="2505">
        <v>35.0</v>
      </c>
      <c r="J845" s="2505">
        <v>26.0</v>
      </c>
      <c r="K845" s="2505">
        <v>571.875757544314</v>
      </c>
      <c r="L845" s="2505">
        <v>10.54463892239</v>
      </c>
      <c r="M845" s="2505">
        <v>249.0</v>
      </c>
      <c r="O845" s="2511">
        <v>45414.6543165625</v>
      </c>
      <c r="P845" s="2511">
        <v>45414.708039178244</v>
      </c>
    </row>
    <row r="846">
      <c r="A846" s="2505">
        <v>7.3713255E8</v>
      </c>
      <c r="B846" s="2505" t="s">
        <v>2411</v>
      </c>
      <c r="C846" s="2505">
        <v>57.0</v>
      </c>
      <c r="D846" s="2505" t="s">
        <v>1544</v>
      </c>
      <c r="E846" s="2505">
        <v>111216.0</v>
      </c>
      <c r="F846" s="2505">
        <v>111128.0</v>
      </c>
      <c r="G846" s="2505">
        <v>586823.0</v>
      </c>
      <c r="H846" s="2505">
        <v>944964.0</v>
      </c>
      <c r="I846" s="2505">
        <v>88.0</v>
      </c>
      <c r="J846" s="2505">
        <v>57.0</v>
      </c>
      <c r="K846" s="2505">
        <v>385.45621897888</v>
      </c>
      <c r="L846" s="2505">
        <v>5.99593869750591</v>
      </c>
      <c r="M846" s="2505">
        <v>646.0</v>
      </c>
      <c r="O846" s="2511">
        <v>45414.6543165625</v>
      </c>
      <c r="P846" s="2511">
        <v>45414.70870634259</v>
      </c>
    </row>
    <row r="847">
      <c r="A847" s="2505" t="s">
        <v>574</v>
      </c>
      <c r="B847" s="2505" t="s">
        <v>2412</v>
      </c>
      <c r="C847" s="2505">
        <v>120.0</v>
      </c>
      <c r="D847" s="2505" t="s">
        <v>1556</v>
      </c>
      <c r="E847" s="2505">
        <v>14275.0</v>
      </c>
      <c r="F847" s="2505">
        <v>14255.0</v>
      </c>
      <c r="G847" s="2505">
        <v>51415.0</v>
      </c>
      <c r="H847" s="2505">
        <v>120290.0</v>
      </c>
      <c r="I847" s="2505">
        <v>104.0</v>
      </c>
      <c r="J847" s="2505">
        <v>120.0</v>
      </c>
      <c r="K847" s="2505">
        <v>47.7411374304091</v>
      </c>
      <c r="L847" s="2505">
        <v>3.4632224168126</v>
      </c>
      <c r="M847" s="2505">
        <v>3942.0</v>
      </c>
      <c r="O847" s="2511">
        <v>45414.6543165625</v>
      </c>
      <c r="P847" s="2511">
        <v>45414.70839417824</v>
      </c>
    </row>
    <row r="848">
      <c r="A848" s="2505" t="s">
        <v>392</v>
      </c>
      <c r="B848" s="2505" t="s">
        <v>2413</v>
      </c>
      <c r="C848" s="2505">
        <v>80.0</v>
      </c>
      <c r="D848" s="2505" t="s">
        <v>1556</v>
      </c>
      <c r="E848" s="2505">
        <v>17345.0</v>
      </c>
      <c r="F848" s="2505">
        <v>17252.0</v>
      </c>
      <c r="G848" s="2505">
        <v>320982.0</v>
      </c>
      <c r="H848" s="2505">
        <v>331536.0</v>
      </c>
      <c r="I848" s="2505">
        <v>514.0</v>
      </c>
      <c r="J848" s="2505">
        <v>80.0</v>
      </c>
      <c r="K848" s="2505">
        <v>299.290060656766</v>
      </c>
      <c r="L848" s="2505">
        <v>3.6003378450377</v>
      </c>
      <c r="M848" s="2505">
        <v>1683.0</v>
      </c>
      <c r="O848" s="2511">
        <v>45414.6543165625</v>
      </c>
      <c r="P848" s="2511">
        <v>45414.70837299769</v>
      </c>
    </row>
    <row r="849">
      <c r="A849" s="2505" t="s">
        <v>1637</v>
      </c>
      <c r="B849" s="2505" t="s">
        <v>2414</v>
      </c>
      <c r="C849" s="2505">
        <v>75.0</v>
      </c>
      <c r="D849" s="2505"/>
      <c r="E849" s="2505">
        <v>16273.0</v>
      </c>
      <c r="F849" s="2505">
        <v>16241.0</v>
      </c>
      <c r="G849" s="2505">
        <v>217460.0</v>
      </c>
      <c r="H849" s="2505">
        <v>210586.0</v>
      </c>
      <c r="I849" s="2505">
        <v>177.0</v>
      </c>
      <c r="J849" s="2505">
        <v>75.0</v>
      </c>
      <c r="K849" s="2505">
        <v>322.144507393424</v>
      </c>
      <c r="L849" s="2505">
        <v>7.54985295041767</v>
      </c>
      <c r="M849" s="2505">
        <v>1402.0</v>
      </c>
      <c r="O849" s="2511">
        <v>45414.6543165625</v>
      </c>
      <c r="P849" s="2511">
        <v>45414.708120625</v>
      </c>
    </row>
    <row r="850">
      <c r="A850" s="2505" t="s">
        <v>669</v>
      </c>
      <c r="B850" s="2505" t="s">
        <v>2415</v>
      </c>
      <c r="C850" s="2505">
        <v>65.0</v>
      </c>
      <c r="D850" s="2505" t="s">
        <v>1542</v>
      </c>
      <c r="E850" s="2505">
        <v>8923.0</v>
      </c>
      <c r="F850" s="2505">
        <v>8886.0</v>
      </c>
      <c r="G850" s="2505">
        <v>168057.0</v>
      </c>
      <c r="H850" s="2505">
        <v>176244.0</v>
      </c>
      <c r="I850" s="2505">
        <v>148.0</v>
      </c>
      <c r="J850" s="2505">
        <v>65.0</v>
      </c>
      <c r="K850" s="2505">
        <v>356.875262659498</v>
      </c>
      <c r="L850" s="2505">
        <v>12.7257679062004</v>
      </c>
      <c r="M850" s="2505">
        <v>1202.0</v>
      </c>
      <c r="O850" s="2511">
        <v>45414.6543165625</v>
      </c>
      <c r="P850" s="2511">
        <v>45414.70823261574</v>
      </c>
    </row>
    <row r="851">
      <c r="A851" s="2505" t="s">
        <v>1634</v>
      </c>
      <c r="B851" s="2505" t="s">
        <v>2416</v>
      </c>
      <c r="C851" s="2505">
        <v>63.0</v>
      </c>
      <c r="D851" s="2505" t="s">
        <v>1540</v>
      </c>
      <c r="E851" s="2505">
        <v>28695.0</v>
      </c>
      <c r="F851" s="2505">
        <v>28632.0</v>
      </c>
      <c r="G851" s="2505">
        <v>307691.0</v>
      </c>
      <c r="H851" s="2505">
        <v>332431.0</v>
      </c>
      <c r="I851" s="2505">
        <v>126.0</v>
      </c>
      <c r="J851" s="2505">
        <v>63.0</v>
      </c>
      <c r="K851" s="2505">
        <v>369.730340129399</v>
      </c>
      <c r="L851" s="2505">
        <v>8.51016575533042</v>
      </c>
      <c r="M851" s="2505">
        <v>1347.0</v>
      </c>
      <c r="O851" s="2511">
        <v>45414.6543165625</v>
      </c>
      <c r="P851" s="2511">
        <v>45414.70810282407</v>
      </c>
    </row>
    <row r="852">
      <c r="A852" s="2505" t="s">
        <v>734</v>
      </c>
      <c r="B852" s="2505" t="s">
        <v>2417</v>
      </c>
      <c r="C852" s="2505">
        <v>94.0</v>
      </c>
      <c r="D852" s="2505" t="s">
        <v>1556</v>
      </c>
      <c r="E852" s="2505">
        <v>17063.0</v>
      </c>
      <c r="F852" s="2505">
        <v>16953.0</v>
      </c>
      <c r="G852" s="2505">
        <v>91827.0</v>
      </c>
      <c r="H852" s="2505">
        <v>37653.0</v>
      </c>
      <c r="I852" s="2505">
        <v>60.0</v>
      </c>
      <c r="J852" s="2505">
        <v>94.0</v>
      </c>
      <c r="K852" s="2505">
        <v>228.120511243673</v>
      </c>
      <c r="L852" s="2505">
        <v>8.9694074898904</v>
      </c>
      <c r="M852" s="2505">
        <v>5996.0</v>
      </c>
      <c r="O852" s="2511">
        <v>45414.6543165625</v>
      </c>
      <c r="P852" s="2511">
        <v>45414.708135347224</v>
      </c>
    </row>
    <row r="853">
      <c r="A853" s="2505">
        <v>7184612.0</v>
      </c>
      <c r="B853" s="2505" t="s">
        <v>2418</v>
      </c>
      <c r="C853" s="2505">
        <v>31.0</v>
      </c>
      <c r="D853" s="2505" t="s">
        <v>1540</v>
      </c>
      <c r="E853" s="2505">
        <v>146289.0</v>
      </c>
      <c r="F853" s="2505">
        <v>146192.0</v>
      </c>
      <c r="G853" s="2505">
        <v>1237204.0</v>
      </c>
      <c r="H853" s="2505">
        <v>1402918.0</v>
      </c>
      <c r="I853" s="2505">
        <v>114.0</v>
      </c>
      <c r="J853" s="2505">
        <v>31.0</v>
      </c>
      <c r="K853" s="2505">
        <v>533.503011835664</v>
      </c>
      <c r="L853" s="2505">
        <v>7.41864847436694</v>
      </c>
      <c r="M853" s="2505">
        <v>204.0</v>
      </c>
      <c r="O853" s="2511">
        <v>45414.6543165625</v>
      </c>
      <c r="P853" s="2511">
        <v>45414.70867087963</v>
      </c>
    </row>
    <row r="854">
      <c r="A854" s="2505" t="s">
        <v>262</v>
      </c>
      <c r="B854" s="2505" t="s">
        <v>2419</v>
      </c>
      <c r="C854" s="2505">
        <v>24.0</v>
      </c>
      <c r="D854" s="2505"/>
      <c r="E854" s="2505">
        <v>286001.0</v>
      </c>
      <c r="F854" s="2505">
        <v>285806.0</v>
      </c>
      <c r="G854" s="2505">
        <v>5121423.0</v>
      </c>
      <c r="H854" s="2505">
        <v>6023665.0</v>
      </c>
      <c r="I854" s="2505">
        <v>510.0</v>
      </c>
      <c r="J854" s="2505">
        <v>24.0</v>
      </c>
      <c r="K854" s="2505">
        <v>578.63853223683</v>
      </c>
      <c r="L854" s="2505">
        <v>3.51112948457297</v>
      </c>
      <c r="M854" s="2505">
        <v>79.0</v>
      </c>
      <c r="O854" s="2511">
        <v>45414.6543165625</v>
      </c>
      <c r="P854" s="2511">
        <v>45414.708797349536</v>
      </c>
    </row>
    <row r="855">
      <c r="A855" s="2505" t="s">
        <v>142</v>
      </c>
      <c r="B855" s="2505" t="s">
        <v>2420</v>
      </c>
      <c r="C855" s="2505">
        <v>8.0</v>
      </c>
      <c r="D855" s="2505" t="s">
        <v>1540</v>
      </c>
      <c r="E855" s="2505">
        <v>113794.0</v>
      </c>
      <c r="F855" s="2505">
        <v>113552.0</v>
      </c>
      <c r="G855" s="2505">
        <v>5620857.0</v>
      </c>
      <c r="H855" s="2505">
        <v>6542184.0</v>
      </c>
      <c r="I855" s="2505">
        <v>596.0</v>
      </c>
      <c r="J855" s="2505">
        <v>8.0</v>
      </c>
      <c r="K855" s="2505">
        <v>726.413672925516</v>
      </c>
      <c r="L855" s="2505">
        <v>8.28775517233366</v>
      </c>
      <c r="M855" s="2505">
        <v>40.0</v>
      </c>
      <c r="O855" s="2511">
        <v>45414.6543165625</v>
      </c>
      <c r="P855" s="2511">
        <v>45414.70827144676</v>
      </c>
    </row>
    <row r="856">
      <c r="A856" s="2505" t="s">
        <v>487</v>
      </c>
      <c r="B856" s="2505" t="s">
        <v>2421</v>
      </c>
      <c r="C856" s="2505">
        <v>73.0</v>
      </c>
      <c r="D856" s="2505" t="s">
        <v>1544</v>
      </c>
      <c r="E856" s="2505">
        <v>107143.0</v>
      </c>
      <c r="F856" s="2505">
        <v>107068.0</v>
      </c>
      <c r="G856" s="2505">
        <v>663837.0</v>
      </c>
      <c r="H856" s="2505">
        <v>692476.0</v>
      </c>
      <c r="I856" s="2505">
        <v>228.0</v>
      </c>
      <c r="J856" s="2505">
        <v>73.0</v>
      </c>
      <c r="K856" s="2505">
        <v>328.179619498796</v>
      </c>
      <c r="L856" s="2505">
        <v>2.71745778023173</v>
      </c>
      <c r="M856" s="2505">
        <v>1207.0</v>
      </c>
      <c r="O856" s="2511">
        <v>45414.6543165625</v>
      </c>
      <c r="P856" s="2511">
        <v>45414.70880042824</v>
      </c>
    </row>
    <row r="857">
      <c r="A857" s="2505" t="s">
        <v>385</v>
      </c>
      <c r="B857" s="2505" t="s">
        <v>2422</v>
      </c>
      <c r="C857" s="2505">
        <v>47.0</v>
      </c>
      <c r="D857" s="2505"/>
      <c r="E857" s="2505">
        <v>34281.0</v>
      </c>
      <c r="F857" s="2505">
        <v>34124.0</v>
      </c>
      <c r="G857" s="2505">
        <v>309774.0</v>
      </c>
      <c r="H857" s="2505">
        <v>512517.0</v>
      </c>
      <c r="I857" s="2505">
        <v>27.0</v>
      </c>
      <c r="J857" s="2505">
        <v>47.0</v>
      </c>
      <c r="K857" s="2505">
        <v>480.624784758965</v>
      </c>
      <c r="L857" s="2505">
        <v>33.4678425690939</v>
      </c>
      <c r="M857" s="2505">
        <v>272.0</v>
      </c>
      <c r="O857" s="2511">
        <v>45414.6543165625</v>
      </c>
      <c r="P857" s="2511">
        <v>45414.708419201386</v>
      </c>
    </row>
    <row r="858">
      <c r="A858" s="2505" t="s">
        <v>331</v>
      </c>
      <c r="B858" s="2505" t="s">
        <v>2423</v>
      </c>
      <c r="C858" s="2505">
        <v>21.0</v>
      </c>
      <c r="D858" s="2505" t="s">
        <v>1606</v>
      </c>
      <c r="E858" s="2505">
        <v>20909.0</v>
      </c>
      <c r="F858" s="2505">
        <v>20828.0</v>
      </c>
      <c r="G858" s="2505">
        <v>526102.0</v>
      </c>
      <c r="H858" s="2505">
        <v>461916.0</v>
      </c>
      <c r="I858" s="2505">
        <v>79.0</v>
      </c>
      <c r="J858" s="2505">
        <v>21.0</v>
      </c>
      <c r="K858" s="2505">
        <v>598.062083452673</v>
      </c>
      <c r="L858" s="2505">
        <v>31.8500118960341</v>
      </c>
      <c r="M858" s="2505">
        <v>122.0</v>
      </c>
      <c r="O858" s="2511">
        <v>45414.6543165625</v>
      </c>
      <c r="P858" s="2511">
        <v>45414.70862377315</v>
      </c>
    </row>
    <row r="859">
      <c r="A859" s="2505" t="s">
        <v>479</v>
      </c>
      <c r="B859" s="2505" t="s">
        <v>2424</v>
      </c>
      <c r="C859" s="2505">
        <v>29.0</v>
      </c>
      <c r="D859" s="2505" t="s">
        <v>1548</v>
      </c>
      <c r="E859" s="2505">
        <v>142376.0</v>
      </c>
      <c r="F859" s="2505">
        <v>142306.0</v>
      </c>
      <c r="G859" s="2505">
        <v>907982.0</v>
      </c>
      <c r="H859" s="2505">
        <v>606073.0</v>
      </c>
      <c r="I859" s="2505">
        <v>35.0</v>
      </c>
      <c r="J859" s="2505">
        <v>29.0</v>
      </c>
      <c r="K859" s="2505">
        <v>553.71810279862</v>
      </c>
      <c r="L859" s="2505">
        <v>18.2210083561434</v>
      </c>
      <c r="M859" s="2505">
        <v>822.0</v>
      </c>
      <c r="O859" s="2511">
        <v>45414.6543165625</v>
      </c>
      <c r="P859" s="2511">
        <v>45414.70823287037</v>
      </c>
    </row>
    <row r="860">
      <c r="A860" s="2505" t="s">
        <v>645</v>
      </c>
      <c r="B860" s="2505" t="s">
        <v>2425</v>
      </c>
      <c r="C860" s="2505">
        <v>90.0</v>
      </c>
      <c r="D860" s="2505" t="s">
        <v>1556</v>
      </c>
      <c r="E860" s="2505">
        <v>19282.0</v>
      </c>
      <c r="F860" s="2505">
        <v>19231.0</v>
      </c>
      <c r="G860" s="2505">
        <v>64504.0</v>
      </c>
      <c r="H860" s="2505">
        <v>44098.0</v>
      </c>
      <c r="I860" s="2505">
        <v>13.0</v>
      </c>
      <c r="J860" s="2505">
        <v>90.0</v>
      </c>
      <c r="K860" s="2505">
        <v>257.197351541735</v>
      </c>
      <c r="L860" s="2505">
        <v>25.7330471623594</v>
      </c>
      <c r="M860" s="2505">
        <v>3145.0</v>
      </c>
      <c r="O860" s="2511">
        <v>45414.6543165625</v>
      </c>
      <c r="P860" s="2511">
        <v>45414.70838210648</v>
      </c>
    </row>
    <row r="861">
      <c r="A861" s="2505" t="s">
        <v>625</v>
      </c>
      <c r="B861" s="2505" t="s">
        <v>2426</v>
      </c>
      <c r="C861" s="2505">
        <v>118.0</v>
      </c>
      <c r="D861" s="2505" t="s">
        <v>1540</v>
      </c>
      <c r="E861" s="2505">
        <v>305823.0</v>
      </c>
      <c r="F861" s="2505">
        <v>305738.0</v>
      </c>
      <c r="G861" s="2505">
        <v>205929.0</v>
      </c>
      <c r="H861" s="2505">
        <v>85268.0</v>
      </c>
      <c r="I861" s="2505">
        <v>29.0</v>
      </c>
      <c r="J861" s="2505">
        <v>118.0</v>
      </c>
      <c r="K861" s="2505">
        <v>103.059462591287</v>
      </c>
      <c r="L861" s="2505">
        <v>2.32193131321058</v>
      </c>
      <c r="M861" s="2505">
        <v>6381.0</v>
      </c>
      <c r="O861" s="2511">
        <v>45414.6543165625</v>
      </c>
      <c r="P861" s="2511">
        <v>45414.70857392361</v>
      </c>
    </row>
    <row r="862">
      <c r="A862" s="2505" t="s">
        <v>126</v>
      </c>
      <c r="B862" s="2505" t="s">
        <v>2427</v>
      </c>
      <c r="C862" s="2505">
        <v>6.0</v>
      </c>
      <c r="E862" s="2505">
        <v>46650.0</v>
      </c>
      <c r="F862" s="2505">
        <v>46625.0</v>
      </c>
      <c r="G862" s="2505">
        <v>2104907.0</v>
      </c>
      <c r="H862" s="2505">
        <v>3629126.0</v>
      </c>
      <c r="I862" s="2505">
        <v>122.0</v>
      </c>
      <c r="J862" s="2505">
        <v>6.0</v>
      </c>
      <c r="K862" s="2505">
        <v>777.476702495219</v>
      </c>
      <c r="L862" s="2505">
        <v>36.9846432273821</v>
      </c>
      <c r="M862" s="2505">
        <v>39.0</v>
      </c>
      <c r="O862" s="2511">
        <v>45414.6543165625</v>
      </c>
      <c r="P862" s="2511">
        <v>45414.708605694446</v>
      </c>
    </row>
    <row r="863">
      <c r="A863" s="2505">
        <v>6.24791024E8</v>
      </c>
      <c r="B863" s="2505" t="s">
        <v>2428</v>
      </c>
      <c r="C863" s="2505">
        <v>70.0</v>
      </c>
      <c r="D863" s="2505" t="s">
        <v>1548</v>
      </c>
      <c r="E863" s="2505">
        <v>41353.0</v>
      </c>
      <c r="F863" s="2505">
        <v>41294.0</v>
      </c>
      <c r="G863" s="2505">
        <v>500659.0</v>
      </c>
      <c r="H863" s="2505">
        <v>459148.0</v>
      </c>
      <c r="I863" s="2505">
        <v>335.0</v>
      </c>
      <c r="J863" s="2505">
        <v>70.0</v>
      </c>
      <c r="K863" s="2505">
        <v>343.557093841497</v>
      </c>
      <c r="L863" s="2505">
        <v>3.61401706674712</v>
      </c>
      <c r="M863" s="2505">
        <v>1491.0</v>
      </c>
      <c r="O863" s="2511">
        <v>45414.6543165625</v>
      </c>
      <c r="P863" s="2511">
        <v>45414.70875115741</v>
      </c>
    </row>
    <row r="864">
      <c r="A864" s="2505" t="s">
        <v>464</v>
      </c>
      <c r="B864" s="2505" t="s">
        <v>2429</v>
      </c>
      <c r="C864" s="2505">
        <v>25.0</v>
      </c>
      <c r="D864" s="2505" t="s">
        <v>1544</v>
      </c>
      <c r="E864" s="2505">
        <v>33158.0</v>
      </c>
      <c r="F864" s="2505">
        <v>33051.0</v>
      </c>
      <c r="G864" s="2505">
        <v>505603.0</v>
      </c>
      <c r="H864" s="2505">
        <v>259813.0</v>
      </c>
      <c r="I864" s="2505">
        <v>44.0</v>
      </c>
      <c r="J864" s="2505">
        <v>25.0</v>
      </c>
      <c r="K864" s="2505">
        <v>577.853986138329</v>
      </c>
      <c r="L864" s="2505">
        <v>34.6552182662623</v>
      </c>
      <c r="M864" s="2505">
        <v>1578.0</v>
      </c>
      <c r="O864" s="2511">
        <v>45414.6543165625</v>
      </c>
      <c r="P864" s="2511">
        <v>45414.708271979165</v>
      </c>
    </row>
    <row r="865">
      <c r="A865" s="2505" t="s">
        <v>483</v>
      </c>
      <c r="B865" s="2505" t="s">
        <v>2430</v>
      </c>
      <c r="C865" s="2505">
        <v>55.0</v>
      </c>
      <c r="D865" s="2505" t="s">
        <v>1538</v>
      </c>
      <c r="E865" s="2505">
        <v>13077.0</v>
      </c>
      <c r="F865" s="2505">
        <v>13019.0</v>
      </c>
      <c r="G865" s="2505">
        <v>354666.0</v>
      </c>
      <c r="H865" s="2505">
        <v>384274.0</v>
      </c>
      <c r="I865" s="2505">
        <v>452.0</v>
      </c>
      <c r="J865" s="2505">
        <v>55.0</v>
      </c>
      <c r="K865" s="2505">
        <v>394.141505443556</v>
      </c>
      <c r="L865" s="2505">
        <v>6.00030046673853</v>
      </c>
      <c r="M865" s="2505">
        <v>1450.0</v>
      </c>
      <c r="O865" s="2511">
        <v>45414.6543165625</v>
      </c>
      <c r="P865" s="2511">
        <v>45414.70869753472</v>
      </c>
    </row>
    <row r="866">
      <c r="A866" s="2505">
        <v>6.1853962E8</v>
      </c>
      <c r="B866" s="2505" t="s">
        <v>2431</v>
      </c>
      <c r="C866" s="2505">
        <v>49.0</v>
      </c>
      <c r="E866" s="2505">
        <v>300611.0</v>
      </c>
      <c r="F866" s="2505">
        <v>300400.0</v>
      </c>
      <c r="G866" s="2505">
        <v>1486810.0</v>
      </c>
      <c r="H866" s="2505">
        <v>1498984.0</v>
      </c>
      <c r="I866" s="2505">
        <v>105.0</v>
      </c>
      <c r="J866" s="2505">
        <v>49.0</v>
      </c>
      <c r="K866" s="2505">
        <v>469.692997176897</v>
      </c>
      <c r="L866" s="2505">
        <v>4.71043815365879</v>
      </c>
      <c r="M866" s="2505">
        <v>934.0</v>
      </c>
      <c r="O866" s="2511">
        <v>45414.6543165625</v>
      </c>
      <c r="P866" s="2511">
        <v>45414.70801913195</v>
      </c>
    </row>
    <row r="867">
      <c r="A867" s="2505">
        <v>5.7584739E7</v>
      </c>
      <c r="B867" s="2505" t="s">
        <v>2432</v>
      </c>
      <c r="C867" s="2505">
        <v>58.0</v>
      </c>
      <c r="D867" s="2505" t="s">
        <v>1538</v>
      </c>
      <c r="E867" s="2505">
        <v>12735.0</v>
      </c>
      <c r="F867" s="2505">
        <v>12649.0</v>
      </c>
      <c r="G867" s="2505">
        <v>196479.0</v>
      </c>
      <c r="H867" s="2505">
        <v>197079.0</v>
      </c>
      <c r="I867" s="2505">
        <v>100.0</v>
      </c>
      <c r="J867" s="2505">
        <v>58.0</v>
      </c>
      <c r="K867" s="2505">
        <v>384.833483792418</v>
      </c>
      <c r="L867" s="2505">
        <v>15.4282685512367</v>
      </c>
      <c r="M867" s="2505">
        <v>1523.0</v>
      </c>
      <c r="O867" s="2511">
        <v>45414.6543165625</v>
      </c>
      <c r="P867" s="2511">
        <v>45414.70806027778</v>
      </c>
    </row>
    <row r="868">
      <c r="A868" s="2505" t="s">
        <v>610</v>
      </c>
      <c r="B868" s="2505" t="s">
        <v>2433</v>
      </c>
      <c r="C868" s="2505">
        <v>77.0</v>
      </c>
      <c r="D868" s="2505" t="s">
        <v>1556</v>
      </c>
      <c r="E868" s="2505">
        <v>8984.0</v>
      </c>
      <c r="F868" s="2505">
        <v>8954.0</v>
      </c>
      <c r="G868" s="2505">
        <v>129464.0</v>
      </c>
      <c r="H868" s="2505">
        <v>122095.0</v>
      </c>
      <c r="I868" s="2505">
        <v>136.0</v>
      </c>
      <c r="J868" s="2505">
        <v>77.0</v>
      </c>
      <c r="K868" s="2505">
        <v>310.190027171503</v>
      </c>
      <c r="L868" s="2505">
        <v>10.5959614478026</v>
      </c>
      <c r="M868" s="2505">
        <v>2005.0</v>
      </c>
      <c r="O868" s="2511">
        <v>45414.6543165625</v>
      </c>
      <c r="P868" s="2511">
        <v>45414.70851149305</v>
      </c>
    </row>
    <row r="869">
      <c r="A869" s="2505" t="s">
        <v>174</v>
      </c>
      <c r="B869" s="2505" t="s">
        <v>2434</v>
      </c>
      <c r="C869" s="2505">
        <v>9.0</v>
      </c>
      <c r="D869" s="2505" t="s">
        <v>1538</v>
      </c>
      <c r="E869" s="2505">
        <v>16150.0</v>
      </c>
      <c r="F869" s="2505">
        <v>16079.0</v>
      </c>
      <c r="G869" s="2505">
        <v>1149767.0</v>
      </c>
      <c r="H869" s="2505">
        <v>1448529.0</v>
      </c>
      <c r="I869" s="2505">
        <v>275.0</v>
      </c>
      <c r="J869" s="2505">
        <v>9.0</v>
      </c>
      <c r="K869" s="2505">
        <v>705.302971265678</v>
      </c>
      <c r="L869" s="2505">
        <v>25.8851591697059</v>
      </c>
      <c r="M869" s="2505">
        <v>34.0</v>
      </c>
      <c r="O869" s="2511">
        <v>45414.6543165625</v>
      </c>
      <c r="P869" s="2511">
        <v>45414.70808005787</v>
      </c>
    </row>
    <row r="870">
      <c r="A870" s="2505" t="s">
        <v>539</v>
      </c>
      <c r="B870" s="2505" t="s">
        <v>2435</v>
      </c>
      <c r="C870" s="2505">
        <v>98.0</v>
      </c>
      <c r="D870" s="2505" t="s">
        <v>1538</v>
      </c>
      <c r="E870" s="2505">
        <v>10132.0</v>
      </c>
      <c r="F870" s="2505">
        <v>10093.0</v>
      </c>
      <c r="G870" s="2505">
        <v>52973.0</v>
      </c>
      <c r="H870" s="2505">
        <v>47973.0</v>
      </c>
      <c r="I870" s="2505">
        <v>38.0</v>
      </c>
      <c r="J870" s="2505">
        <v>98.0</v>
      </c>
      <c r="K870" s="2505">
        <v>223.155525185775</v>
      </c>
      <c r="L870" s="2505">
        <v>13.7586489912107</v>
      </c>
      <c r="M870" s="2505">
        <v>3978.0</v>
      </c>
      <c r="O870" s="2511">
        <v>45414.6543165625</v>
      </c>
      <c r="P870" s="2511">
        <v>45414.708678703704</v>
      </c>
    </row>
    <row r="871">
      <c r="A871" s="2505" t="s">
        <v>673</v>
      </c>
      <c r="B871" s="2505" t="s">
        <v>2436</v>
      </c>
      <c r="C871" s="2505">
        <v>51.0</v>
      </c>
      <c r="D871" s="2505" t="s">
        <v>1556</v>
      </c>
      <c r="E871" s="2505">
        <v>22102.0</v>
      </c>
      <c r="F871" s="2505">
        <v>21869.0</v>
      </c>
      <c r="G871" s="2505">
        <v>488823.0</v>
      </c>
      <c r="H871" s="2505">
        <v>490967.0</v>
      </c>
      <c r="I871" s="2505">
        <v>287.0</v>
      </c>
      <c r="J871" s="2505">
        <v>51.0</v>
      </c>
      <c r="K871" s="2505">
        <v>461.000691491045</v>
      </c>
      <c r="L871" s="2505">
        <v>7.70546520030114</v>
      </c>
      <c r="M871" s="2505">
        <v>826.0</v>
      </c>
      <c r="O871" s="2511">
        <v>45414.6543165625</v>
      </c>
      <c r="P871" s="2511">
        <v>45414.70861195602</v>
      </c>
    </row>
    <row r="872">
      <c r="A872" s="2505">
        <v>4.705209135E9</v>
      </c>
      <c r="B872" s="2505" t="s">
        <v>2437</v>
      </c>
      <c r="C872" s="2505">
        <v>34.0</v>
      </c>
      <c r="D872" s="2505"/>
      <c r="E872" s="2505">
        <v>39312.0</v>
      </c>
      <c r="F872" s="2505">
        <v>39233.0</v>
      </c>
      <c r="G872" s="2505">
        <v>847307.0</v>
      </c>
      <c r="H872" s="2505">
        <v>1514554.0</v>
      </c>
      <c r="I872" s="2505">
        <v>274.0</v>
      </c>
      <c r="J872" s="2505">
        <v>34.0</v>
      </c>
      <c r="K872" s="2505">
        <v>527.155752851496</v>
      </c>
      <c r="L872" s="2505">
        <v>7.86620195835524</v>
      </c>
      <c r="M872" s="2505">
        <v>70.0</v>
      </c>
      <c r="O872" s="2511">
        <v>45414.6543165625</v>
      </c>
      <c r="P872" s="2511">
        <v>45414.70820947917</v>
      </c>
    </row>
    <row r="873">
      <c r="A873" s="2505" t="s">
        <v>1663</v>
      </c>
      <c r="B873" s="2505" t="s">
        <v>2438</v>
      </c>
      <c r="C873" s="2505">
        <v>20.0</v>
      </c>
      <c r="D873" s="2505"/>
      <c r="E873" s="2505">
        <v>14989.0</v>
      </c>
      <c r="F873" s="2505">
        <v>14471.0</v>
      </c>
      <c r="G873" s="2505">
        <v>967839.0</v>
      </c>
      <c r="H873" s="2505">
        <v>1022681.0</v>
      </c>
      <c r="I873" s="2505">
        <v>667.0</v>
      </c>
      <c r="J873" s="2505">
        <v>20.0</v>
      </c>
      <c r="K873" s="2505">
        <v>601.500984011388</v>
      </c>
      <c r="L873" s="2505">
        <v>9.6800065610957</v>
      </c>
      <c r="M873" s="2505">
        <v>87.0</v>
      </c>
      <c r="O873" s="2511">
        <v>45414.6543165625</v>
      </c>
      <c r="P873" s="2511">
        <v>45414.708658993055</v>
      </c>
    </row>
    <row r="874">
      <c r="A874" s="2505">
        <v>4.67535591E8</v>
      </c>
      <c r="B874" s="2505" t="s">
        <v>2439</v>
      </c>
      <c r="C874" s="2505">
        <v>121.0</v>
      </c>
      <c r="D874" s="2505" t="s">
        <v>1544</v>
      </c>
      <c r="E874" s="2505">
        <v>146826.0</v>
      </c>
      <c r="F874" s="2505">
        <v>146714.0</v>
      </c>
      <c r="G874" s="2505">
        <v>125132.0</v>
      </c>
      <c r="H874" s="2505">
        <v>157131.0</v>
      </c>
      <c r="I874" s="2505">
        <v>45.0</v>
      </c>
      <c r="J874" s="2505">
        <v>121.0</v>
      </c>
      <c r="K874" s="2505">
        <v>45.2243411326929</v>
      </c>
      <c r="L874" s="2505">
        <v>1.89388194945793</v>
      </c>
      <c r="M874" s="2505">
        <v>5759.0</v>
      </c>
      <c r="O874" s="2511">
        <v>45414.6543165625</v>
      </c>
      <c r="P874" s="2511">
        <v>45414.70830914352</v>
      </c>
    </row>
    <row r="875">
      <c r="A875" s="2505">
        <v>4.08488225E8</v>
      </c>
      <c r="B875" s="2505" t="s">
        <v>2440</v>
      </c>
      <c r="C875" s="2505">
        <v>84.0</v>
      </c>
      <c r="D875" s="2505" t="s">
        <v>1606</v>
      </c>
      <c r="E875" s="2505">
        <v>8880.0</v>
      </c>
      <c r="F875" s="2505">
        <v>8826.0</v>
      </c>
      <c r="G875" s="2505">
        <v>49984.0</v>
      </c>
      <c r="H875" s="2505">
        <v>40811.0</v>
      </c>
      <c r="I875" s="2505">
        <v>20.0</v>
      </c>
      <c r="J875" s="2505">
        <v>84.0</v>
      </c>
      <c r="K875" s="2505">
        <v>283.691828000763</v>
      </c>
      <c r="L875" s="2505">
        <v>28.1441441441441</v>
      </c>
      <c r="M875" s="2505">
        <v>2855.0</v>
      </c>
      <c r="O875" s="2511">
        <v>45414.6543165625</v>
      </c>
      <c r="P875" s="2511">
        <v>45414.70855081019</v>
      </c>
    </row>
    <row r="876">
      <c r="A876" s="2505" t="s">
        <v>633</v>
      </c>
      <c r="B876" s="2505" t="s">
        <v>2441</v>
      </c>
      <c r="C876" s="2505">
        <v>91.0</v>
      </c>
      <c r="D876" s="2505"/>
      <c r="E876" s="2505">
        <v>24107.0</v>
      </c>
      <c r="F876" s="2505">
        <v>24071.0</v>
      </c>
      <c r="G876" s="2505">
        <v>109169.0</v>
      </c>
      <c r="H876" s="2505">
        <v>144154.0</v>
      </c>
      <c r="I876" s="2505">
        <v>36.0</v>
      </c>
      <c r="J876" s="2505">
        <v>91.0</v>
      </c>
      <c r="K876" s="2505">
        <v>255.891528012763</v>
      </c>
      <c r="L876" s="2505">
        <v>12.5792185764392</v>
      </c>
      <c r="M876" s="2505">
        <v>1951.0</v>
      </c>
      <c r="O876" s="2511">
        <v>45414.6543165625</v>
      </c>
      <c r="P876" s="2511">
        <v>45414.70823596065</v>
      </c>
    </row>
    <row r="877">
      <c r="A877" s="2505" t="s">
        <v>412</v>
      </c>
      <c r="B877" s="2505" t="s">
        <v>2442</v>
      </c>
      <c r="C877" s="2505">
        <v>41.0</v>
      </c>
      <c r="D877" s="2505"/>
      <c r="E877" s="2505">
        <v>8113.0</v>
      </c>
      <c r="F877" s="2505">
        <v>8073.0</v>
      </c>
      <c r="G877" s="2505">
        <v>203904.0</v>
      </c>
      <c r="H877" s="2505">
        <v>368627.0</v>
      </c>
      <c r="I877" s="2505">
        <v>13.0</v>
      </c>
      <c r="J877" s="2505">
        <v>41.0</v>
      </c>
      <c r="K877" s="2505">
        <v>495.256917353929</v>
      </c>
      <c r="L877" s="2505">
        <v>193.330741734538</v>
      </c>
      <c r="M877" s="2505">
        <v>64.0</v>
      </c>
      <c r="O877" s="2511">
        <v>45414.6543165625</v>
      </c>
      <c r="P877" s="2511">
        <v>45414.708776631946</v>
      </c>
    </row>
    <row r="878">
      <c r="A878" s="2505">
        <v>3.369243892E9</v>
      </c>
      <c r="B878" s="2505" t="s">
        <v>2443</v>
      </c>
      <c r="C878" s="2505">
        <v>86.0</v>
      </c>
      <c r="D878" s="2505"/>
      <c r="E878" s="2505">
        <v>358962.0</v>
      </c>
      <c r="F878" s="2505">
        <v>358828.0</v>
      </c>
      <c r="G878" s="2505">
        <v>886653.0</v>
      </c>
      <c r="H878" s="2505">
        <v>870467.0</v>
      </c>
      <c r="I878" s="2505">
        <v>335.0</v>
      </c>
      <c r="J878" s="2505">
        <v>86.0</v>
      </c>
      <c r="K878" s="2505">
        <v>277.319742001311</v>
      </c>
      <c r="L878" s="2505">
        <v>0.737327453361171</v>
      </c>
      <c r="M878" s="2505">
        <v>2140.0</v>
      </c>
      <c r="O878" s="2511">
        <v>45414.6543165625</v>
      </c>
      <c r="P878" s="2511">
        <v>45414.7083528588</v>
      </c>
    </row>
    <row r="879">
      <c r="A879" s="2505">
        <v>9.73261472E8</v>
      </c>
      <c r="B879" s="2505" t="s">
        <v>2444</v>
      </c>
      <c r="C879" s="2505">
        <v>3.0</v>
      </c>
      <c r="D879" s="2505" t="s">
        <v>1548</v>
      </c>
      <c r="E879" s="2505">
        <v>382815.0</v>
      </c>
      <c r="F879" s="2505">
        <v>381511.0</v>
      </c>
      <c r="G879" s="2505">
        <v>2.5684333E7</v>
      </c>
      <c r="H879" s="2505">
        <v>2.6333012E7</v>
      </c>
      <c r="I879" s="2505">
        <v>521.0</v>
      </c>
      <c r="J879" s="2505">
        <v>3.0</v>
      </c>
      <c r="K879" s="2505">
        <v>893.705440628421</v>
      </c>
      <c r="L879" s="2505">
        <v>12.8776302058238</v>
      </c>
      <c r="M879" s="2505">
        <v>32.0</v>
      </c>
      <c r="O879" s="2511">
        <v>45414.6543165625</v>
      </c>
      <c r="P879" s="2511">
        <v>45414.70865193287</v>
      </c>
    </row>
    <row r="880">
      <c r="A880" s="2505" t="s">
        <v>1674</v>
      </c>
      <c r="B880" s="2505" t="s">
        <v>2445</v>
      </c>
      <c r="C880" s="2505">
        <v>119.0</v>
      </c>
      <c r="D880" s="2505" t="s">
        <v>1548</v>
      </c>
      <c r="E880" s="2505">
        <v>36375.0</v>
      </c>
      <c r="F880" s="2505">
        <v>36317.0</v>
      </c>
      <c r="G880" s="2505">
        <v>59675.0</v>
      </c>
      <c r="H880" s="2505">
        <v>56442.0</v>
      </c>
      <c r="I880" s="2505">
        <v>37.0</v>
      </c>
      <c r="J880" s="2505">
        <v>119.0</v>
      </c>
      <c r="K880" s="2505">
        <v>66.9689020712691</v>
      </c>
      <c r="L880" s="2505">
        <v>4.43391845453701</v>
      </c>
      <c r="M880" s="2505">
        <v>5752.0</v>
      </c>
      <c r="O880" s="2511">
        <v>45414.6543165625</v>
      </c>
      <c r="P880" s="2511">
        <v>45414.70883917824</v>
      </c>
    </row>
    <row r="881">
      <c r="A881" s="2505" t="s">
        <v>747</v>
      </c>
      <c r="B881" s="2505" t="s">
        <v>2446</v>
      </c>
      <c r="C881" s="2505">
        <v>18.0</v>
      </c>
      <c r="D881" s="2505" t="s">
        <v>1540</v>
      </c>
      <c r="E881" s="2505">
        <v>239491.0</v>
      </c>
      <c r="F881" s="2505">
        <v>239230.0</v>
      </c>
      <c r="G881" s="2505">
        <v>4437327.0</v>
      </c>
      <c r="H881" s="2505">
        <v>3608308.0</v>
      </c>
      <c r="I881" s="2505">
        <v>414.0</v>
      </c>
      <c r="J881" s="2505">
        <v>18.0</v>
      </c>
      <c r="K881" s="2505">
        <v>605.431576827613</v>
      </c>
      <c r="L881" s="2505">
        <v>4.47532564747501</v>
      </c>
      <c r="M881" s="2505">
        <v>91.0</v>
      </c>
      <c r="O881" s="2511">
        <v>45414.6543165625</v>
      </c>
      <c r="P881" s="2511">
        <v>45414.70814238426</v>
      </c>
    </row>
    <row r="882">
      <c r="A882" s="2505" t="s">
        <v>531</v>
      </c>
      <c r="B882" s="2505" t="s">
        <v>2447</v>
      </c>
      <c r="C882" s="2505">
        <v>54.0</v>
      </c>
      <c r="D882" s="2505" t="s">
        <v>1556</v>
      </c>
      <c r="E882" s="2505">
        <v>6350.0</v>
      </c>
      <c r="F882" s="2505">
        <v>6311.0</v>
      </c>
      <c r="G882" s="2505">
        <v>191606.0</v>
      </c>
      <c r="H882" s="2505">
        <v>214936.0</v>
      </c>
      <c r="I882" s="2505">
        <v>159.0</v>
      </c>
      <c r="J882" s="2505">
        <v>54.0</v>
      </c>
      <c r="K882" s="2505">
        <v>420.64928945236</v>
      </c>
      <c r="L882" s="2505">
        <v>18.9774674392116</v>
      </c>
      <c r="M882" s="2505">
        <v>1002.0</v>
      </c>
      <c r="O882" s="2511">
        <v>45414.6543165625</v>
      </c>
      <c r="P882" s="2511">
        <v>45414.70853054398</v>
      </c>
    </row>
    <row r="883">
      <c r="A883" s="2505">
        <v>3.159122144E9</v>
      </c>
      <c r="B883" s="2505" t="s">
        <v>2448</v>
      </c>
      <c r="C883" s="2505">
        <v>117.0</v>
      </c>
      <c r="D883" s="2505" t="s">
        <v>1548</v>
      </c>
      <c r="E883" s="2505">
        <v>53563.0</v>
      </c>
      <c r="F883" s="2505">
        <v>53530.0</v>
      </c>
      <c r="G883" s="2505">
        <v>196165.0</v>
      </c>
      <c r="H883" s="2505">
        <v>479102.0</v>
      </c>
      <c r="I883" s="2505">
        <v>204.0</v>
      </c>
      <c r="J883" s="2505">
        <v>117.0</v>
      </c>
      <c r="K883" s="2505">
        <v>111.828829553015</v>
      </c>
      <c r="L883" s="2505">
        <v>1.79525630986856</v>
      </c>
      <c r="M883" s="2505">
        <v>1860.0</v>
      </c>
      <c r="O883" s="2511">
        <v>45414.6543165625</v>
      </c>
      <c r="P883" s="2511">
        <v>45414.70799891204</v>
      </c>
    </row>
    <row r="884">
      <c r="A884" s="2505" t="s">
        <v>697</v>
      </c>
      <c r="B884" s="2505" t="s">
        <v>2449</v>
      </c>
      <c r="C884" s="2505">
        <v>113.0</v>
      </c>
      <c r="D884" s="2505"/>
      <c r="E884" s="2505">
        <v>83333.0</v>
      </c>
      <c r="F884" s="2505">
        <v>83115.0</v>
      </c>
      <c r="G884" s="2505">
        <v>69180.0</v>
      </c>
      <c r="H884" s="2505">
        <v>84609.0</v>
      </c>
      <c r="I884" s="2505">
        <v>9.0</v>
      </c>
      <c r="J884" s="2505">
        <v>113.0</v>
      </c>
      <c r="K884" s="2505">
        <v>156.723490203785</v>
      </c>
      <c r="L884" s="2505">
        <v>9.22403689614758</v>
      </c>
      <c r="M884" s="2505">
        <v>6025.0</v>
      </c>
      <c r="O884" s="2511">
        <v>45414.6543165625</v>
      </c>
      <c r="P884" s="2511">
        <v>45414.70832912037</v>
      </c>
    </row>
    <row r="885">
      <c r="A885" s="2505" t="s">
        <v>502</v>
      </c>
      <c r="B885" s="2505" t="s">
        <v>2450</v>
      </c>
      <c r="C885" s="2505">
        <v>81.0</v>
      </c>
      <c r="D885" s="2505" t="s">
        <v>1556</v>
      </c>
      <c r="E885" s="2505">
        <v>8446.0</v>
      </c>
      <c r="F885" s="2505">
        <v>8355.0</v>
      </c>
      <c r="G885" s="2505">
        <v>104176.0</v>
      </c>
      <c r="H885" s="2505">
        <v>148273.0</v>
      </c>
      <c r="I885" s="2505">
        <v>103.0</v>
      </c>
      <c r="J885" s="2505">
        <v>81.0</v>
      </c>
      <c r="K885" s="2505">
        <v>293.821957844761</v>
      </c>
      <c r="L885" s="2505">
        <v>11.9751062719412</v>
      </c>
      <c r="M885" s="2505">
        <v>1286.0</v>
      </c>
      <c r="O885" s="2511">
        <v>45414.6543165625</v>
      </c>
      <c r="P885" s="2511">
        <v>45414.70825201389</v>
      </c>
    </row>
    <row r="886">
      <c r="A886" s="2505">
        <v>1.639862641E9</v>
      </c>
      <c r="B886" s="2505" t="s">
        <v>2451</v>
      </c>
      <c r="C886" s="2505">
        <v>87.0</v>
      </c>
      <c r="D886" s="2505" t="s">
        <v>1542</v>
      </c>
      <c r="E886" s="2505">
        <v>17118.0</v>
      </c>
      <c r="F886" s="2505">
        <v>17035.0</v>
      </c>
      <c r="G886" s="2505">
        <v>148335.0</v>
      </c>
      <c r="H886" s="2505">
        <v>201474.0</v>
      </c>
      <c r="I886" s="2505">
        <v>105.0</v>
      </c>
      <c r="J886" s="2505">
        <v>87.0</v>
      </c>
      <c r="K886" s="2505">
        <v>274.497978590629</v>
      </c>
      <c r="L886" s="2505">
        <v>8.25279989317844</v>
      </c>
      <c r="M886" s="2505">
        <v>1572.0</v>
      </c>
      <c r="O886" s="2511">
        <v>45414.6543165625</v>
      </c>
      <c r="P886" s="2511">
        <v>45414.708688680555</v>
      </c>
    </row>
    <row r="887">
      <c r="A887" s="2505">
        <v>3.063147623E9</v>
      </c>
      <c r="B887" s="2505" t="s">
        <v>2452</v>
      </c>
      <c r="C887" s="2505">
        <v>101.0</v>
      </c>
      <c r="D887" s="2505"/>
      <c r="E887" s="2505">
        <v>18118.0</v>
      </c>
      <c r="F887" s="2505">
        <v>17818.0</v>
      </c>
      <c r="G887" s="2505">
        <v>227261.0</v>
      </c>
      <c r="H887" s="2505">
        <v>186252.0</v>
      </c>
      <c r="I887" s="2505">
        <v>397.0</v>
      </c>
      <c r="J887" s="2505">
        <v>101.0</v>
      </c>
      <c r="K887" s="2505">
        <v>218.943680715688</v>
      </c>
      <c r="L887" s="2505">
        <v>3.15884474025336</v>
      </c>
      <c r="M887" s="2505">
        <v>3527.0</v>
      </c>
      <c r="O887" s="2511">
        <v>45414.6543165625</v>
      </c>
      <c r="P887" s="2511">
        <v>45414.70808497685</v>
      </c>
    </row>
    <row r="888">
      <c r="A888" s="2505">
        <v>2.79828819E8</v>
      </c>
      <c r="B888" s="2505" t="s">
        <v>2453</v>
      </c>
      <c r="C888" s="2505">
        <v>16.0</v>
      </c>
      <c r="D888" s="2505" t="s">
        <v>1548</v>
      </c>
      <c r="E888" s="2505">
        <v>34076.0</v>
      </c>
      <c r="F888" s="2505">
        <v>34017.0</v>
      </c>
      <c r="G888" s="2505">
        <v>1105208.0</v>
      </c>
      <c r="H888" s="2505">
        <v>1587634.0</v>
      </c>
      <c r="I888" s="2505">
        <v>283.0</v>
      </c>
      <c r="J888" s="2505">
        <v>16.0</v>
      </c>
      <c r="K888" s="2505">
        <v>615.630552664064</v>
      </c>
      <c r="L888" s="2505">
        <v>11.4606427453578</v>
      </c>
      <c r="M888" s="2505">
        <v>51.0</v>
      </c>
      <c r="O888" s="2511">
        <v>45414.6543165625</v>
      </c>
      <c r="P888" s="2511">
        <v>45414.70855560185</v>
      </c>
    </row>
    <row r="889">
      <c r="A889" s="2505" t="s">
        <v>689</v>
      </c>
      <c r="B889" s="2505" t="s">
        <v>2454</v>
      </c>
      <c r="C889" s="2505">
        <v>114.0</v>
      </c>
      <c r="D889" s="2505" t="s">
        <v>1556</v>
      </c>
      <c r="E889" s="2505">
        <v>17427.0</v>
      </c>
      <c r="F889" s="2505">
        <v>17339.0</v>
      </c>
      <c r="G889" s="2505">
        <v>60683.0</v>
      </c>
      <c r="H889" s="2505">
        <v>54041.0</v>
      </c>
      <c r="I889" s="2505">
        <v>55.0</v>
      </c>
      <c r="J889" s="2505">
        <v>114.0</v>
      </c>
      <c r="K889" s="2505">
        <v>133.967124284243</v>
      </c>
      <c r="L889" s="2505">
        <v>6.33113715916263</v>
      </c>
      <c r="M889" s="2505">
        <v>4860.0</v>
      </c>
      <c r="O889" s="2511">
        <v>45414.6543165625</v>
      </c>
      <c r="P889" s="2511">
        <v>45414.70851127315</v>
      </c>
    </row>
    <row r="890">
      <c r="A890" s="2505" t="s">
        <v>350</v>
      </c>
      <c r="B890" s="2505" t="s">
        <v>2455</v>
      </c>
      <c r="C890" s="2505">
        <v>37.0</v>
      </c>
      <c r="D890" s="2505"/>
      <c r="E890" s="2505">
        <v>193318.0</v>
      </c>
      <c r="F890" s="2505">
        <v>193167.0</v>
      </c>
      <c r="G890" s="2505">
        <v>1159832.0</v>
      </c>
      <c r="H890" s="2505">
        <v>1113206.0</v>
      </c>
      <c r="I890" s="2505">
        <v>71.0</v>
      </c>
      <c r="J890" s="2505">
        <v>37.0</v>
      </c>
      <c r="K890" s="2505">
        <v>523.26820477512</v>
      </c>
      <c r="L890" s="2505">
        <v>8.45015051460856</v>
      </c>
      <c r="M890" s="2505">
        <v>488.0</v>
      </c>
      <c r="O890" s="2511">
        <v>45414.6543165625</v>
      </c>
      <c r="P890" s="2511">
        <v>45414.70855101852</v>
      </c>
    </row>
    <row r="891">
      <c r="A891" s="2505" t="s">
        <v>523</v>
      </c>
      <c r="B891" s="2505" t="s">
        <v>2456</v>
      </c>
      <c r="C891" s="2505">
        <v>74.0</v>
      </c>
      <c r="D891" s="2505"/>
      <c r="E891" s="2505">
        <v>30911.0</v>
      </c>
      <c r="F891" s="2505">
        <v>30881.0</v>
      </c>
      <c r="G891" s="2505">
        <v>310104.0</v>
      </c>
      <c r="H891" s="2505">
        <v>349857.0</v>
      </c>
      <c r="I891" s="2505">
        <v>175.0</v>
      </c>
      <c r="J891" s="2505">
        <v>74.0</v>
      </c>
      <c r="K891" s="2505">
        <v>323.420034890836</v>
      </c>
      <c r="L891" s="2505">
        <v>5.73266104992674</v>
      </c>
      <c r="M891" s="2505">
        <v>1118.0</v>
      </c>
      <c r="O891" s="2511">
        <v>45414.6543165625</v>
      </c>
      <c r="P891" s="2511">
        <v>45414.70816938658</v>
      </c>
    </row>
    <row r="892">
      <c r="A892" s="2505">
        <v>2.631709828E9</v>
      </c>
      <c r="B892" s="2505" t="s">
        <v>2457</v>
      </c>
      <c r="C892" s="2505">
        <v>97.0</v>
      </c>
      <c r="D892" s="2505"/>
      <c r="E892" s="2505">
        <v>189499.0</v>
      </c>
      <c r="F892" s="2505">
        <v>189450.0</v>
      </c>
      <c r="G892" s="2505">
        <v>531849.0</v>
      </c>
      <c r="H892" s="2505">
        <v>960260.0</v>
      </c>
      <c r="I892" s="2505">
        <v>308.0</v>
      </c>
      <c r="J892" s="2505">
        <v>97.0</v>
      </c>
      <c r="K892" s="2505">
        <v>223.579184933323</v>
      </c>
      <c r="L892" s="2505">
        <v>0.911230853579138</v>
      </c>
      <c r="M892" s="2505">
        <v>1956.0</v>
      </c>
      <c r="O892" s="2511">
        <v>45414.6543165625</v>
      </c>
      <c r="P892" s="2511">
        <v>45414.708291574076</v>
      </c>
    </row>
    <row r="893">
      <c r="A893" s="2505">
        <v>2.621412174E9</v>
      </c>
      <c r="B893" s="2505" t="s">
        <v>2458</v>
      </c>
      <c r="C893" s="2505">
        <v>66.0</v>
      </c>
      <c r="D893" s="2505"/>
      <c r="E893" s="2505">
        <v>444840.0</v>
      </c>
      <c r="F893" s="2505">
        <v>444740.0</v>
      </c>
      <c r="G893" s="2505">
        <v>923179.0</v>
      </c>
      <c r="H893" s="2505">
        <v>224769.0</v>
      </c>
      <c r="I893" s="2505">
        <v>53.0</v>
      </c>
      <c r="J893" s="2505">
        <v>66.0</v>
      </c>
      <c r="K893" s="2505">
        <v>356.875101092917</v>
      </c>
      <c r="L893" s="2505">
        <v>3.91567118472107</v>
      </c>
      <c r="M893" s="2505">
        <v>6291.0</v>
      </c>
      <c r="O893" s="2511">
        <v>45414.6543165625</v>
      </c>
      <c r="P893" s="2511">
        <v>45414.70868527778</v>
      </c>
    </row>
    <row r="894">
      <c r="A894" s="2505" t="s">
        <v>290</v>
      </c>
      <c r="B894" s="2505" t="s">
        <v>2459</v>
      </c>
      <c r="C894" s="2505">
        <v>10.0</v>
      </c>
      <c r="D894" s="2505" t="s">
        <v>1556</v>
      </c>
      <c r="E894" s="2505">
        <v>15783.0</v>
      </c>
      <c r="F894" s="2505">
        <v>15382.0</v>
      </c>
      <c r="G894" s="2505">
        <v>690677.0</v>
      </c>
      <c r="H894" s="2505">
        <v>568918.0</v>
      </c>
      <c r="I894" s="2505">
        <v>126.0</v>
      </c>
      <c r="J894" s="2505">
        <v>10.0</v>
      </c>
      <c r="K894" s="2505">
        <v>656.661431977639</v>
      </c>
      <c r="L894" s="2505">
        <v>34.7308084145187</v>
      </c>
      <c r="M894" s="2505">
        <v>58.0</v>
      </c>
      <c r="O894" s="2511">
        <v>45414.6543165625</v>
      </c>
      <c r="P894" s="2511">
        <v>45414.70813875</v>
      </c>
    </row>
    <row r="895">
      <c r="A895" s="2505" t="s">
        <v>379</v>
      </c>
      <c r="B895" s="2505" t="s">
        <v>2460</v>
      </c>
      <c r="C895" s="2505">
        <v>11.0</v>
      </c>
      <c r="D895" s="2505" t="s">
        <v>1544</v>
      </c>
      <c r="E895" s="2505">
        <v>45745.0</v>
      </c>
      <c r="F895" s="2505">
        <v>45549.0</v>
      </c>
      <c r="G895" s="2505">
        <v>949738.0</v>
      </c>
      <c r="H895" s="2505">
        <v>1077549.0</v>
      </c>
      <c r="I895" s="2505">
        <v>79.0</v>
      </c>
      <c r="J895" s="2505">
        <v>11.0</v>
      </c>
      <c r="K895" s="2505">
        <v>649.815600470364</v>
      </c>
      <c r="L895" s="2505">
        <v>26.2804678106896</v>
      </c>
      <c r="M895" s="2505">
        <v>65.0</v>
      </c>
      <c r="O895" s="2511">
        <v>45414.6543165625</v>
      </c>
      <c r="P895" s="2511">
        <v>45414.70875859954</v>
      </c>
    </row>
    <row r="896">
      <c r="A896" s="2505">
        <v>2.62018615E8</v>
      </c>
      <c r="B896" s="2505" t="s">
        <v>2461</v>
      </c>
      <c r="C896" s="2505">
        <v>5.0</v>
      </c>
      <c r="D896" s="2505" t="s">
        <v>1548</v>
      </c>
      <c r="E896" s="2505">
        <v>135217.0</v>
      </c>
      <c r="F896" s="2505">
        <v>135107.0</v>
      </c>
      <c r="G896" s="2505">
        <v>5342019.0</v>
      </c>
      <c r="H896" s="2505">
        <v>8374968.0</v>
      </c>
      <c r="I896" s="2505">
        <v>213.0</v>
      </c>
      <c r="J896" s="2505">
        <v>5.0</v>
      </c>
      <c r="K896" s="2505">
        <v>783.695828859831</v>
      </c>
      <c r="L896" s="2505">
        <v>18.5476163915209</v>
      </c>
      <c r="M896" s="2505">
        <v>33.0</v>
      </c>
      <c r="O896" s="2511">
        <v>45414.6543165625</v>
      </c>
      <c r="P896" s="2511">
        <v>45414.708117002316</v>
      </c>
    </row>
    <row r="897">
      <c r="A897" s="2505" t="s">
        <v>665</v>
      </c>
      <c r="B897" s="2505" t="s">
        <v>2462</v>
      </c>
      <c r="C897" s="2505">
        <v>109.0</v>
      </c>
      <c r="D897" s="2505" t="s">
        <v>1544</v>
      </c>
      <c r="E897" s="2505">
        <v>153060.0</v>
      </c>
      <c r="F897" s="2505">
        <v>153015.0</v>
      </c>
      <c r="G897" s="2505">
        <v>280862.0</v>
      </c>
      <c r="H897" s="2505">
        <v>341351.0</v>
      </c>
      <c r="I897" s="2505">
        <v>57.0</v>
      </c>
      <c r="J897" s="2505">
        <v>109.0</v>
      </c>
      <c r="K897" s="2505">
        <v>173.342898367773</v>
      </c>
      <c r="L897" s="2505">
        <v>3.21922064834637</v>
      </c>
      <c r="M897" s="2505">
        <v>4581.0</v>
      </c>
      <c r="O897" s="2511">
        <v>45414.6543165625</v>
      </c>
      <c r="P897" s="2511">
        <v>45414.70853730324</v>
      </c>
    </row>
    <row r="898">
      <c r="A898" s="2505" t="s">
        <v>1647</v>
      </c>
      <c r="B898" s="2505" t="s">
        <v>2463</v>
      </c>
      <c r="C898" s="2505">
        <v>116.0</v>
      </c>
      <c r="D898" s="2505"/>
      <c r="E898" s="2505">
        <v>180139.0</v>
      </c>
      <c r="F898" s="2505">
        <v>180079.0</v>
      </c>
      <c r="G898" s="2505">
        <v>266368.0</v>
      </c>
      <c r="H898" s="2505">
        <v>501649.0</v>
      </c>
      <c r="I898" s="2505">
        <v>116.0</v>
      </c>
      <c r="J898" s="2505">
        <v>116.0</v>
      </c>
      <c r="K898" s="2505">
        <v>118.987281062944</v>
      </c>
      <c r="L898" s="2505">
        <v>1.27471736542076</v>
      </c>
      <c r="M898" s="2505">
        <v>3565.0</v>
      </c>
      <c r="O898" s="2511">
        <v>45414.6543165625</v>
      </c>
      <c r="P898" s="2511">
        <v>45414.708820127315</v>
      </c>
    </row>
    <row r="899">
      <c r="A899" s="2505" t="s">
        <v>1577</v>
      </c>
      <c r="B899" s="2505" t="s">
        <v>2464</v>
      </c>
      <c r="C899" s="2505">
        <v>122.0</v>
      </c>
      <c r="D899" s="2505"/>
      <c r="E899" s="2505">
        <v>117771.0</v>
      </c>
      <c r="F899" s="2505">
        <v>117724.0</v>
      </c>
      <c r="G899" s="2505">
        <v>108992.0</v>
      </c>
      <c r="H899" s="2505">
        <v>49875.0</v>
      </c>
      <c r="I899" s="2505">
        <v>59.0</v>
      </c>
      <c r="J899" s="2505">
        <v>122.0</v>
      </c>
      <c r="K899" s="2505">
        <v>31.9498702957579</v>
      </c>
      <c r="L899" s="2505">
        <v>1.56857123901325</v>
      </c>
      <c r="M899" s="2505">
        <v>6183.0</v>
      </c>
      <c r="O899" s="2511">
        <v>45414.6543165625</v>
      </c>
      <c r="P899" s="2511">
        <v>45414.70811818287</v>
      </c>
    </row>
    <row r="900">
      <c r="A900" s="2505" t="s">
        <v>138</v>
      </c>
      <c r="B900" s="2505" t="s">
        <v>2465</v>
      </c>
      <c r="C900" s="2505">
        <v>83.0</v>
      </c>
      <c r="D900" s="2505" t="s">
        <v>1548</v>
      </c>
      <c r="E900" s="2505">
        <v>77003.0</v>
      </c>
      <c r="F900" s="2505">
        <v>76948.0</v>
      </c>
      <c r="G900" s="2505">
        <v>253722.0</v>
      </c>
      <c r="H900" s="2505">
        <v>314722.0</v>
      </c>
      <c r="I900" s="2505">
        <v>37.0</v>
      </c>
      <c r="J900" s="2505">
        <v>83.0</v>
      </c>
      <c r="K900" s="2505">
        <v>291.194664519692</v>
      </c>
      <c r="L900" s="2505">
        <v>8.90530414574932</v>
      </c>
      <c r="M900" s="2505">
        <v>1132.0</v>
      </c>
      <c r="O900" s="2511">
        <v>45414.6543165625</v>
      </c>
      <c r="P900" s="2511">
        <v>45414.70859283565</v>
      </c>
    </row>
    <row r="901">
      <c r="A901" s="2505">
        <v>1.7498149E8</v>
      </c>
      <c r="B901" s="2505" t="s">
        <v>2466</v>
      </c>
      <c r="C901" s="2505">
        <v>67.0</v>
      </c>
      <c r="D901" s="2505"/>
      <c r="E901" s="2505">
        <v>148092.0</v>
      </c>
      <c r="F901" s="2505">
        <v>148021.0</v>
      </c>
      <c r="G901" s="2505">
        <v>344070.0</v>
      </c>
      <c r="H901" s="2505">
        <v>396544.0</v>
      </c>
      <c r="I901" s="2505">
        <v>18.0</v>
      </c>
      <c r="J901" s="2505">
        <v>67.0</v>
      </c>
      <c r="K901" s="2505">
        <v>354.219325350059</v>
      </c>
      <c r="L901" s="2505">
        <v>12.9075169489236</v>
      </c>
      <c r="M901" s="2505">
        <v>1106.0</v>
      </c>
      <c r="O901" s="2511">
        <v>45414.6543165625</v>
      </c>
      <c r="P901" s="2511">
        <v>45414.70836454861</v>
      </c>
    </row>
    <row r="902">
      <c r="A902" s="2505" t="s">
        <v>331</v>
      </c>
      <c r="B902" s="2505" t="s">
        <v>2467</v>
      </c>
      <c r="C902" s="2505">
        <v>26.0</v>
      </c>
      <c r="D902" s="2505" t="s">
        <v>1606</v>
      </c>
      <c r="E902" s="2505">
        <v>20932.0</v>
      </c>
      <c r="F902" s="2505">
        <v>20909.0</v>
      </c>
      <c r="G902" s="2505">
        <v>524088.0</v>
      </c>
      <c r="H902" s="2505">
        <v>526102.0</v>
      </c>
      <c r="I902" s="2505">
        <v>84.0</v>
      </c>
      <c r="J902" s="2505">
        <v>26.0</v>
      </c>
      <c r="K902" s="2505">
        <v>566.522545805447</v>
      </c>
      <c r="L902" s="2505">
        <v>29.8067210832355</v>
      </c>
      <c r="M902" s="2505">
        <v>128.0</v>
      </c>
      <c r="N902" s="2505">
        <v>122.0</v>
      </c>
      <c r="O902" s="2511">
        <v>45415.60541873843</v>
      </c>
      <c r="P902" s="2511">
        <v>45415.6061402662</v>
      </c>
    </row>
    <row r="903">
      <c r="A903" s="2505">
        <v>2.79828819E8</v>
      </c>
      <c r="B903" s="2505" t="s">
        <v>2468</v>
      </c>
      <c r="C903" s="2505">
        <v>16.0</v>
      </c>
      <c r="D903" s="2505" t="s">
        <v>1548</v>
      </c>
      <c r="E903" s="2505">
        <v>34084.0</v>
      </c>
      <c r="F903" s="2505">
        <v>34076.0</v>
      </c>
      <c r="G903" s="2505">
        <v>1057839.0</v>
      </c>
      <c r="H903" s="2505">
        <v>1105208.0</v>
      </c>
      <c r="I903" s="2505">
        <v>263.0</v>
      </c>
      <c r="J903" s="2505">
        <v>16.0</v>
      </c>
      <c r="K903" s="2505">
        <v>603.991790195198</v>
      </c>
      <c r="L903" s="2505">
        <v>11.799810839653</v>
      </c>
      <c r="M903" s="2505">
        <v>54.0</v>
      </c>
      <c r="N903" s="2505">
        <v>51.0</v>
      </c>
      <c r="O903" s="2511">
        <v>45415.60541873843</v>
      </c>
      <c r="P903" s="2511">
        <v>45415.60607559028</v>
      </c>
    </row>
    <row r="904">
      <c r="A904" s="2505" t="s">
        <v>379</v>
      </c>
      <c r="B904" s="2505" t="s">
        <v>2469</v>
      </c>
      <c r="C904" s="2505">
        <v>21.0</v>
      </c>
      <c r="D904" s="2505" t="s">
        <v>1544</v>
      </c>
      <c r="E904" s="2505">
        <v>45957.0</v>
      </c>
      <c r="F904" s="2505">
        <v>45745.0</v>
      </c>
      <c r="G904" s="2505">
        <v>748995.0</v>
      </c>
      <c r="H904" s="2505">
        <v>949738.0</v>
      </c>
      <c r="I904" s="2505">
        <v>77.0</v>
      </c>
      <c r="J904" s="2505">
        <v>21.0</v>
      </c>
      <c r="K904" s="2505">
        <v>574.197632634897</v>
      </c>
      <c r="L904" s="2505">
        <v>21.1658894014139</v>
      </c>
      <c r="M904" s="2505">
        <v>72.0</v>
      </c>
      <c r="N904" s="2505">
        <v>65.0</v>
      </c>
      <c r="O904" s="2511">
        <v>45415.60541873843</v>
      </c>
      <c r="P904" s="2511">
        <v>45415.606279189815</v>
      </c>
    </row>
    <row r="905">
      <c r="A905" s="2505" t="s">
        <v>149</v>
      </c>
      <c r="B905" s="2505" t="s">
        <v>2470</v>
      </c>
      <c r="C905" s="2505">
        <v>1.0</v>
      </c>
      <c r="D905" s="2505" t="s">
        <v>1548</v>
      </c>
      <c r="E905" s="2505">
        <v>806506.0</v>
      </c>
      <c r="F905" s="2505">
        <v>805271.0</v>
      </c>
      <c r="G905" s="2505">
        <v>7.004822E7</v>
      </c>
      <c r="H905" s="2505">
        <v>4.4806066E7</v>
      </c>
      <c r="I905" s="2505">
        <v>221.0</v>
      </c>
      <c r="J905" s="2505">
        <v>1.0</v>
      </c>
      <c r="K905" s="2505">
        <v>1000.0</v>
      </c>
      <c r="L905" s="2505">
        <v>39.3004232446147</v>
      </c>
      <c r="M905" s="2505">
        <v>26.0</v>
      </c>
      <c r="N905" s="2505">
        <v>21.0</v>
      </c>
      <c r="O905" s="2511">
        <v>45415.60541873843</v>
      </c>
      <c r="P905" s="2511">
        <v>45415.60572099537</v>
      </c>
    </row>
    <row r="906">
      <c r="A906" s="2505">
        <v>2.39090734E8</v>
      </c>
      <c r="B906" s="2505" t="s">
        <v>2471</v>
      </c>
      <c r="C906" s="2505">
        <v>84.0</v>
      </c>
      <c r="D906" s="2505" t="s">
        <v>1540</v>
      </c>
      <c r="E906" s="2505">
        <v>32742.0</v>
      </c>
      <c r="F906" s="2505">
        <v>32620.0</v>
      </c>
      <c r="G906" s="2505">
        <v>107630.0</v>
      </c>
      <c r="H906" s="2505">
        <v>45904.0</v>
      </c>
      <c r="I906" s="2505">
        <v>9.0</v>
      </c>
      <c r="J906" s="2505">
        <v>84.0</v>
      </c>
      <c r="K906" s="2505">
        <v>321.534052763392</v>
      </c>
      <c r="L906" s="2505">
        <v>36.524613306728</v>
      </c>
      <c r="M906" s="2505">
        <v>5605.0</v>
      </c>
      <c r="N906" s="2505">
        <v>5142.0</v>
      </c>
      <c r="O906" s="2511">
        <v>45415.60541873843</v>
      </c>
      <c r="P906" s="2511">
        <v>45415.60554851852</v>
      </c>
    </row>
    <row r="907">
      <c r="A907" s="2505" t="s">
        <v>677</v>
      </c>
      <c r="B907" s="2505" t="s">
        <v>2472</v>
      </c>
      <c r="C907" s="2505">
        <v>92.0</v>
      </c>
      <c r="D907" s="2505" t="s">
        <v>1548</v>
      </c>
      <c r="E907" s="2505">
        <v>35679.0</v>
      </c>
      <c r="F907" s="2505">
        <v>35643.0</v>
      </c>
      <c r="G907" s="2505">
        <v>143570.0</v>
      </c>
      <c r="H907" s="2505">
        <v>90119.0</v>
      </c>
      <c r="I907" s="2505">
        <v>25.0</v>
      </c>
      <c r="J907" s="2505">
        <v>92.0</v>
      </c>
      <c r="K907" s="2505">
        <v>292.01137033715</v>
      </c>
      <c r="L907" s="2505">
        <v>16.0957425936825</v>
      </c>
      <c r="M907" s="2505">
        <v>2033.0</v>
      </c>
      <c r="N907" s="2505">
        <v>1519.0</v>
      </c>
      <c r="O907" s="2511">
        <v>45415.60541873843</v>
      </c>
      <c r="P907" s="2511">
        <v>45415.60610505787</v>
      </c>
    </row>
    <row r="908">
      <c r="A908" s="2505">
        <v>4.67535591E8</v>
      </c>
      <c r="B908" s="2505" t="s">
        <v>2473</v>
      </c>
      <c r="C908" s="2505">
        <v>121.0</v>
      </c>
      <c r="D908" s="2505" t="s">
        <v>1544</v>
      </c>
      <c r="E908" s="2505">
        <v>146881.0</v>
      </c>
      <c r="F908" s="2505">
        <v>146826.0</v>
      </c>
      <c r="G908" s="2505">
        <v>117832.0</v>
      </c>
      <c r="H908" s="2505">
        <v>125132.0</v>
      </c>
      <c r="I908" s="2505">
        <v>39.0</v>
      </c>
      <c r="J908" s="2505">
        <v>121.0</v>
      </c>
      <c r="K908" s="2505">
        <v>48.2883695548056</v>
      </c>
      <c r="L908" s="2505">
        <v>2.05699398379186</v>
      </c>
      <c r="M908" s="2505">
        <v>6528.0</v>
      </c>
      <c r="N908" s="2505">
        <v>5759.0</v>
      </c>
      <c r="O908" s="2511">
        <v>45415.60541873843</v>
      </c>
      <c r="P908" s="2511">
        <v>45415.60583247685</v>
      </c>
    </row>
    <row r="909">
      <c r="A909" s="2505">
        <v>2.361601055E9</v>
      </c>
      <c r="B909" s="2505" t="s">
        <v>2474</v>
      </c>
      <c r="C909" s="2505">
        <v>34.0</v>
      </c>
      <c r="D909" s="2505" t="s">
        <v>1548</v>
      </c>
      <c r="E909" s="2505">
        <v>363297.0</v>
      </c>
      <c r="F909" s="2505">
        <v>363019.0</v>
      </c>
      <c r="G909" s="2505">
        <v>721173.0</v>
      </c>
      <c r="H909" s="2505">
        <v>835390.0</v>
      </c>
      <c r="I909" s="2505">
        <v>3.0</v>
      </c>
      <c r="J909" s="2505">
        <v>34.0</v>
      </c>
      <c r="K909" s="2505">
        <v>538.870541687482</v>
      </c>
      <c r="L909" s="2505">
        <v>66.1692774782065</v>
      </c>
      <c r="M909" s="2505">
        <v>168.0</v>
      </c>
      <c r="N909" s="2505">
        <v>162.0</v>
      </c>
      <c r="O909" s="2511">
        <v>45415.60541873843</v>
      </c>
      <c r="P909" s="2511">
        <v>45415.60607</v>
      </c>
    </row>
    <row r="910">
      <c r="A910" s="2505" t="s">
        <v>313</v>
      </c>
      <c r="B910" s="2505" t="s">
        <v>2475</v>
      </c>
      <c r="C910" s="2505">
        <v>6.0</v>
      </c>
      <c r="D910" s="2505" t="s">
        <v>1606</v>
      </c>
      <c r="E910" s="2505">
        <v>25997.0</v>
      </c>
      <c r="F910" s="2505">
        <v>25573.0</v>
      </c>
      <c r="G910" s="2505">
        <v>1571643.0</v>
      </c>
      <c r="H910" s="2505">
        <v>1295819.0</v>
      </c>
      <c r="I910" s="2505">
        <v>89.0</v>
      </c>
      <c r="J910" s="2505">
        <v>6.0</v>
      </c>
      <c r="K910" s="2505">
        <v>767.225690930225</v>
      </c>
      <c r="L910" s="2505">
        <v>67.9188850475367</v>
      </c>
      <c r="M910" s="2505">
        <v>32.0</v>
      </c>
      <c r="N910" s="2505">
        <v>30.0</v>
      </c>
      <c r="O910" s="2511">
        <v>45415.60541873843</v>
      </c>
      <c r="P910" s="2511">
        <v>45415.605990868055</v>
      </c>
    </row>
    <row r="911">
      <c r="A911" s="2505" t="s">
        <v>396</v>
      </c>
      <c r="B911" s="2505" t="s">
        <v>2476</v>
      </c>
      <c r="C911" s="2505">
        <v>89.0</v>
      </c>
      <c r="D911" s="2505" t="s">
        <v>1540</v>
      </c>
      <c r="E911" s="2505">
        <v>43352.0</v>
      </c>
      <c r="F911" s="2505">
        <v>43277.0</v>
      </c>
      <c r="G911" s="2505">
        <v>329953.0</v>
      </c>
      <c r="H911" s="2505">
        <v>228538.0</v>
      </c>
      <c r="I911" s="2505">
        <v>125.0</v>
      </c>
      <c r="J911" s="2505">
        <v>89.0</v>
      </c>
      <c r="K911" s="2505">
        <v>295.323373001728</v>
      </c>
      <c r="L911" s="2505">
        <v>6.08881712493079</v>
      </c>
      <c r="M911" s="2505">
        <v>2977.0</v>
      </c>
      <c r="N911" s="2505">
        <v>2444.0</v>
      </c>
      <c r="O911" s="2511">
        <v>45415.60541873843</v>
      </c>
      <c r="P911" s="2511">
        <v>45415.60629887731</v>
      </c>
    </row>
    <row r="912">
      <c r="A912" s="2505" t="s">
        <v>1570</v>
      </c>
      <c r="B912" s="2505" t="s">
        <v>2477</v>
      </c>
      <c r="C912" s="2505">
        <v>100.0</v>
      </c>
      <c r="D912" s="2505"/>
      <c r="E912" s="2505">
        <v>31971.0</v>
      </c>
      <c r="F912" s="2505">
        <v>31817.0</v>
      </c>
      <c r="G912" s="2505">
        <v>395524.0</v>
      </c>
      <c r="H912" s="2505">
        <v>230168.0</v>
      </c>
      <c r="I912" s="2505">
        <v>543.0</v>
      </c>
      <c r="J912" s="2505">
        <v>100.0</v>
      </c>
      <c r="K912" s="2505">
        <v>256.036693275875</v>
      </c>
      <c r="L912" s="2505">
        <v>2.27833085151466</v>
      </c>
      <c r="M912" s="2505">
        <v>6275.0</v>
      </c>
      <c r="N912" s="2505">
        <v>5679.0</v>
      </c>
      <c r="O912" s="2511">
        <v>45415.60541873843</v>
      </c>
      <c r="P912" s="2511">
        <v>45415.60555114583</v>
      </c>
    </row>
    <row r="913">
      <c r="A913" s="2505">
        <v>2.62018615E8</v>
      </c>
      <c r="B913" s="2505" t="s">
        <v>2478</v>
      </c>
      <c r="C913" s="2505">
        <v>4.0</v>
      </c>
      <c r="D913" s="2505" t="s">
        <v>1548</v>
      </c>
      <c r="E913" s="2505">
        <v>135288.0</v>
      </c>
      <c r="F913" s="2505">
        <v>135217.0</v>
      </c>
      <c r="G913" s="2505">
        <v>7692315.0</v>
      </c>
      <c r="H913" s="2505">
        <v>5342019.0</v>
      </c>
      <c r="I913" s="2505">
        <v>238.0</v>
      </c>
      <c r="J913" s="2505">
        <v>4.0</v>
      </c>
      <c r="K913" s="2505">
        <v>814.691533248525</v>
      </c>
      <c r="L913" s="2505">
        <v>23.890080686903</v>
      </c>
      <c r="M913" s="2505">
        <v>34.0</v>
      </c>
      <c r="N913" s="2505">
        <v>33.0</v>
      </c>
      <c r="O913" s="2511">
        <v>45415.60541873843</v>
      </c>
      <c r="P913" s="2511">
        <v>45415.605632928244</v>
      </c>
    </row>
    <row r="914">
      <c r="A914" s="2505">
        <v>1.357451976E9</v>
      </c>
      <c r="B914" s="2505" t="s">
        <v>2479</v>
      </c>
      <c r="C914" s="2505">
        <v>81.0</v>
      </c>
      <c r="D914" s="2505" t="s">
        <v>1544</v>
      </c>
      <c r="E914" s="2505">
        <v>165874.0</v>
      </c>
      <c r="F914" s="2505">
        <v>165765.0</v>
      </c>
      <c r="G914" s="2505">
        <v>441581.0</v>
      </c>
      <c r="H914" s="2505">
        <v>636335.0</v>
      </c>
      <c r="I914" s="2505">
        <v>27.0</v>
      </c>
      <c r="J914" s="2505">
        <v>81.0</v>
      </c>
      <c r="K914" s="2505">
        <v>329.754601180218</v>
      </c>
      <c r="L914" s="2505">
        <v>9.85980434055479</v>
      </c>
      <c r="M914" s="2505">
        <v>1020.0</v>
      </c>
      <c r="N914" s="2505">
        <v>921.0</v>
      </c>
      <c r="O914" s="2511">
        <v>45415.60541873843</v>
      </c>
      <c r="P914" s="2511">
        <v>45415.605825335646</v>
      </c>
    </row>
    <row r="915">
      <c r="A915" s="2505">
        <v>2.2758405E7</v>
      </c>
      <c r="B915" s="2505" t="s">
        <v>2480</v>
      </c>
      <c r="C915" s="2505">
        <v>13.0</v>
      </c>
      <c r="D915" s="2505" t="s">
        <v>1548</v>
      </c>
      <c r="E915" s="2505">
        <v>40458.0</v>
      </c>
      <c r="F915" s="2505">
        <v>40419.0</v>
      </c>
      <c r="G915" s="2505">
        <v>1127174.0</v>
      </c>
      <c r="H915" s="2505">
        <v>1109858.0</v>
      </c>
      <c r="I915" s="2505">
        <v>188.0</v>
      </c>
      <c r="J915" s="2505">
        <v>13.0</v>
      </c>
      <c r="K915" s="2505">
        <v>633.799934509124</v>
      </c>
      <c r="L915" s="2505">
        <v>14.8193345765453</v>
      </c>
      <c r="M915" s="2505">
        <v>45.0</v>
      </c>
      <c r="N915" s="2505">
        <v>40.0</v>
      </c>
      <c r="O915" s="2511">
        <v>45415.60541873843</v>
      </c>
      <c r="P915" s="2511">
        <v>45415.605964849536</v>
      </c>
    </row>
    <row r="916">
      <c r="A916" s="2505">
        <v>7.9714172E7</v>
      </c>
      <c r="B916" s="2505" t="s">
        <v>2481</v>
      </c>
      <c r="C916" s="2505">
        <v>28.0</v>
      </c>
      <c r="D916" s="2505" t="s">
        <v>1544</v>
      </c>
      <c r="E916" s="2505">
        <v>579358.0</v>
      </c>
      <c r="F916" s="2505">
        <v>578635.0</v>
      </c>
      <c r="G916" s="2505">
        <v>2434451.0</v>
      </c>
      <c r="H916" s="2505">
        <v>2135524.0</v>
      </c>
      <c r="I916" s="2505">
        <v>40.0</v>
      </c>
      <c r="J916" s="2505">
        <v>28.0</v>
      </c>
      <c r="K916" s="2505">
        <v>561.770445047219</v>
      </c>
      <c r="L916" s="2505">
        <v>10.5049511700882</v>
      </c>
      <c r="M916" s="2505">
        <v>262.0</v>
      </c>
      <c r="N916" s="2505">
        <v>249.0</v>
      </c>
      <c r="O916" s="2511">
        <v>45415.60541873843</v>
      </c>
      <c r="P916" s="2511">
        <v>45415.60556960648</v>
      </c>
    </row>
    <row r="917">
      <c r="A917" s="2505">
        <v>1.89184866E8</v>
      </c>
      <c r="B917" s="2505" t="s">
        <v>2482</v>
      </c>
      <c r="C917" s="2505">
        <v>73.0</v>
      </c>
      <c r="D917" s="2505" t="s">
        <v>1548</v>
      </c>
      <c r="E917" s="2505">
        <v>89315.0</v>
      </c>
      <c r="F917" s="2505">
        <v>89274.0</v>
      </c>
      <c r="G917" s="2505">
        <v>671982.0</v>
      </c>
      <c r="H917" s="2505">
        <v>581617.0</v>
      </c>
      <c r="I917" s="2505">
        <v>201.0</v>
      </c>
      <c r="J917" s="2505">
        <v>73.0</v>
      </c>
      <c r="K917" s="2505">
        <v>350.089643144755</v>
      </c>
      <c r="L917" s="2505">
        <v>3.74314956037703</v>
      </c>
      <c r="M917" s="2505">
        <v>1324.0</v>
      </c>
      <c r="N917" s="2505">
        <v>1196.0</v>
      </c>
      <c r="O917" s="2511">
        <v>45415.60541873843</v>
      </c>
      <c r="P917" s="2511">
        <v>45415.60597938657</v>
      </c>
    </row>
    <row r="918">
      <c r="A918" s="2505" t="s">
        <v>1663</v>
      </c>
      <c r="B918" s="2505" t="s">
        <v>2483</v>
      </c>
      <c r="C918" s="2505">
        <v>18.0</v>
      </c>
      <c r="E918" s="2505">
        <v>15042.0</v>
      </c>
      <c r="F918" s="2505">
        <v>14989.0</v>
      </c>
      <c r="G918" s="2505">
        <v>1048200.0</v>
      </c>
      <c r="H918" s="2505">
        <v>967839.0</v>
      </c>
      <c r="I918" s="2505">
        <v>711.0</v>
      </c>
      <c r="J918" s="2505">
        <v>18.0</v>
      </c>
      <c r="K918" s="2505">
        <v>588.468354700245</v>
      </c>
      <c r="L918" s="2505">
        <v>9.80096797882946</v>
      </c>
      <c r="M918" s="2505">
        <v>93.0</v>
      </c>
      <c r="N918" s="2505">
        <v>87.0</v>
      </c>
      <c r="O918" s="2511">
        <v>45415.60541873843</v>
      </c>
      <c r="P918" s="2511">
        <v>45415.60617717593</v>
      </c>
    </row>
    <row r="919">
      <c r="A919" s="2505">
        <v>7.3713255E8</v>
      </c>
      <c r="B919" s="2505" t="s">
        <v>2484</v>
      </c>
      <c r="C919" s="2505">
        <v>67.0</v>
      </c>
      <c r="D919" s="2505" t="s">
        <v>1544</v>
      </c>
      <c r="E919" s="2505">
        <v>111302.0</v>
      </c>
      <c r="F919" s="2505">
        <v>111216.0</v>
      </c>
      <c r="G919" s="2505">
        <v>584245.0</v>
      </c>
      <c r="H919" s="2505">
        <v>586823.0</v>
      </c>
      <c r="I919" s="2505">
        <v>78.0</v>
      </c>
      <c r="J919" s="2505">
        <v>67.0</v>
      </c>
      <c r="K919" s="2505">
        <v>366.934720520461</v>
      </c>
      <c r="L919" s="2505">
        <v>6.72972679091167</v>
      </c>
      <c r="M919" s="2505">
        <v>790.0</v>
      </c>
      <c r="N919" s="2505">
        <v>646.0</v>
      </c>
      <c r="O919" s="2511">
        <v>45415.60541873843</v>
      </c>
      <c r="P919" s="2511">
        <v>45415.60622137732</v>
      </c>
    </row>
    <row r="920">
      <c r="A920" s="2505">
        <v>4.08488225E8</v>
      </c>
      <c r="B920" s="2505" t="s">
        <v>2485</v>
      </c>
      <c r="C920" s="2505">
        <v>87.0</v>
      </c>
      <c r="D920" s="2505" t="s">
        <v>1606</v>
      </c>
      <c r="E920" s="2505">
        <v>8929.0</v>
      </c>
      <c r="F920" s="2505">
        <v>8880.0</v>
      </c>
      <c r="G920" s="2505">
        <v>61963.0</v>
      </c>
      <c r="H920" s="2505">
        <v>49984.0</v>
      </c>
      <c r="I920" s="2505">
        <v>22.0</v>
      </c>
      <c r="J920" s="2505">
        <v>87.0</v>
      </c>
      <c r="K920" s="2505">
        <v>314.489077513564</v>
      </c>
      <c r="L920" s="2505">
        <v>31.5432859222757</v>
      </c>
      <c r="M920" s="2505">
        <v>3111.0</v>
      </c>
      <c r="N920" s="2505">
        <v>2855.0</v>
      </c>
      <c r="O920" s="2511">
        <v>45415.60541873843</v>
      </c>
      <c r="P920" s="2511">
        <v>45415.60606767361</v>
      </c>
    </row>
    <row r="921">
      <c r="A921" s="2505" t="s">
        <v>419</v>
      </c>
      <c r="B921" s="2505" t="s">
        <v>2486</v>
      </c>
      <c r="C921" s="2505">
        <v>46.0</v>
      </c>
      <c r="D921" s="2505" t="s">
        <v>1551</v>
      </c>
      <c r="E921" s="2505">
        <v>113419.0</v>
      </c>
      <c r="F921" s="2505">
        <v>113292.0</v>
      </c>
      <c r="G921" s="2505">
        <v>779351.0</v>
      </c>
      <c r="H921" s="2505">
        <v>915574.0</v>
      </c>
      <c r="I921" s="2505">
        <v>58.0</v>
      </c>
      <c r="J921" s="2505">
        <v>46.0</v>
      </c>
      <c r="K921" s="2505">
        <v>488.75660390249</v>
      </c>
      <c r="L921" s="2505">
        <v>11.8470884641261</v>
      </c>
      <c r="M921" s="2505">
        <v>190.0</v>
      </c>
      <c r="N921" s="2505">
        <v>130.0</v>
      </c>
      <c r="O921" s="2511">
        <v>45415.60541873843</v>
      </c>
      <c r="P921" s="2511">
        <v>45415.60624136574</v>
      </c>
    </row>
    <row r="922">
      <c r="A922" s="2505">
        <v>2.20224785E9</v>
      </c>
      <c r="B922" s="2505" t="s">
        <v>2487</v>
      </c>
      <c r="C922" s="2505">
        <v>61.0</v>
      </c>
      <c r="D922" s="2505"/>
      <c r="E922" s="2505">
        <v>8876.0</v>
      </c>
      <c r="F922" s="2505">
        <v>8849.0</v>
      </c>
      <c r="G922" s="2505">
        <v>210386.0</v>
      </c>
      <c r="H922" s="2505">
        <v>181440.0</v>
      </c>
      <c r="I922" s="2505">
        <v>162.0</v>
      </c>
      <c r="J922" s="2505">
        <v>61.0</v>
      </c>
      <c r="K922" s="2505">
        <v>395.621948160836</v>
      </c>
      <c r="L922" s="2505">
        <v>14.6313543527003</v>
      </c>
      <c r="M922" s="2505">
        <v>1139.0</v>
      </c>
      <c r="N922" s="2505">
        <v>978.0</v>
      </c>
      <c r="O922" s="2511">
        <v>45415.60541873843</v>
      </c>
      <c r="P922" s="2511">
        <v>45415.6056893287</v>
      </c>
    </row>
    <row r="923">
      <c r="A923" s="2505" t="s">
        <v>689</v>
      </c>
      <c r="B923" s="2505" t="s">
        <v>2488</v>
      </c>
      <c r="C923" s="2505">
        <v>113.0</v>
      </c>
      <c r="D923" s="2505" t="s">
        <v>1556</v>
      </c>
      <c r="E923" s="2505">
        <v>17488.0</v>
      </c>
      <c r="F923" s="2505">
        <v>17427.0</v>
      </c>
      <c r="G923" s="2505">
        <v>96884.0</v>
      </c>
      <c r="H923" s="2505">
        <v>60683.0</v>
      </c>
      <c r="I923" s="2505">
        <v>65.0</v>
      </c>
      <c r="J923" s="2505">
        <v>113.0</v>
      </c>
      <c r="K923" s="2505">
        <v>191.401663083524</v>
      </c>
      <c r="L923" s="2505">
        <v>8.52311914983461</v>
      </c>
      <c r="M923" s="2505">
        <v>5716.0</v>
      </c>
      <c r="N923" s="2505">
        <v>4860.0</v>
      </c>
      <c r="O923" s="2511">
        <v>45415.60541873843</v>
      </c>
      <c r="P923" s="2511">
        <v>45415.60601885417</v>
      </c>
    </row>
    <row r="924">
      <c r="A924" s="2505">
        <v>2.193616844E9</v>
      </c>
      <c r="B924" s="2505" t="s">
        <v>2489</v>
      </c>
      <c r="C924" s="2505">
        <v>60.0</v>
      </c>
      <c r="D924" s="2505" t="s">
        <v>1548</v>
      </c>
      <c r="E924" s="2505">
        <v>349882.0</v>
      </c>
      <c r="F924" s="2505">
        <v>349795.0</v>
      </c>
      <c r="G924" s="2505">
        <v>1124560.0</v>
      </c>
      <c r="H924" s="2505">
        <v>1088492.0</v>
      </c>
      <c r="I924" s="2505">
        <v>75.0</v>
      </c>
      <c r="J924" s="2505">
        <v>60.0</v>
      </c>
      <c r="K924" s="2505">
        <v>397.165829275724</v>
      </c>
      <c r="L924" s="2505">
        <v>4.28548291519236</v>
      </c>
      <c r="M924" s="2505">
        <v>1386.0</v>
      </c>
      <c r="N924" s="2505">
        <v>1251.0</v>
      </c>
      <c r="O924" s="2511">
        <v>45415.60541873843</v>
      </c>
      <c r="P924" s="2511">
        <v>45415.60629908565</v>
      </c>
    </row>
    <row r="925">
      <c r="A925" s="2505" t="s">
        <v>574</v>
      </c>
      <c r="B925" s="2505" t="s">
        <v>2490</v>
      </c>
      <c r="C925" s="2505">
        <v>120.0</v>
      </c>
      <c r="D925" s="2505" t="s">
        <v>1556</v>
      </c>
      <c r="E925" s="2505">
        <v>14335.0</v>
      </c>
      <c r="F925" s="2505">
        <v>14275.0</v>
      </c>
      <c r="G925" s="2505">
        <v>60086.0</v>
      </c>
      <c r="H925" s="2505">
        <v>51415.0</v>
      </c>
      <c r="I925" s="2505">
        <v>108.0</v>
      </c>
      <c r="J925" s="2505">
        <v>120.0</v>
      </c>
      <c r="K925" s="2505">
        <v>86.3949311132003</v>
      </c>
      <c r="L925" s="2505">
        <v>3.88161481791566</v>
      </c>
      <c r="M925" s="2505">
        <v>4715.0</v>
      </c>
      <c r="N925" s="2505">
        <v>3942.0</v>
      </c>
      <c r="O925" s="2511">
        <v>45415.60541873843</v>
      </c>
      <c r="P925" s="2511">
        <v>45415.605915416665</v>
      </c>
    </row>
    <row r="926">
      <c r="A926" s="2505" t="s">
        <v>606</v>
      </c>
      <c r="B926" s="2505" t="s">
        <v>2491</v>
      </c>
      <c r="C926" s="2505">
        <v>48.0</v>
      </c>
      <c r="D926" s="2505" t="s">
        <v>1548</v>
      </c>
      <c r="E926" s="2505">
        <v>49688.0</v>
      </c>
      <c r="F926" s="2505">
        <v>46923.0</v>
      </c>
      <c r="G926" s="2505">
        <v>907022.0</v>
      </c>
      <c r="H926" s="2505">
        <v>861572.0</v>
      </c>
      <c r="I926" s="2505">
        <v>303.0</v>
      </c>
      <c r="J926" s="2505">
        <v>48.0</v>
      </c>
      <c r="K926" s="2505">
        <v>475.040604918666</v>
      </c>
      <c r="L926" s="2505">
        <v>6.02429452041601</v>
      </c>
      <c r="M926" s="2505">
        <v>691.0</v>
      </c>
      <c r="N926" s="2505">
        <v>579.0</v>
      </c>
      <c r="O926" s="2511">
        <v>45415.60541873843</v>
      </c>
      <c r="P926" s="2511">
        <v>45415.60584994213</v>
      </c>
    </row>
    <row r="927">
      <c r="A927" s="2505" t="s">
        <v>705</v>
      </c>
      <c r="B927" s="2505" t="s">
        <v>2492</v>
      </c>
      <c r="C927" s="2505">
        <v>98.0</v>
      </c>
      <c r="D927" s="2505"/>
      <c r="E927" s="2505">
        <v>28082.0</v>
      </c>
      <c r="F927" s="2505">
        <v>27986.0</v>
      </c>
      <c r="G927" s="2505">
        <v>313931.0</v>
      </c>
      <c r="H927" s="2505">
        <v>268528.0</v>
      </c>
      <c r="I927" s="2505">
        <v>285.0</v>
      </c>
      <c r="J927" s="2505">
        <v>98.0</v>
      </c>
      <c r="K927" s="2505">
        <v>259.92747937231</v>
      </c>
      <c r="L927" s="2505">
        <v>3.92248515312924</v>
      </c>
      <c r="M927" s="2505">
        <v>2795.0</v>
      </c>
      <c r="N927" s="2505">
        <v>2419.0</v>
      </c>
      <c r="O927" s="2511">
        <v>45415.60541873843</v>
      </c>
      <c r="P927" s="2511">
        <v>45415.60622064815</v>
      </c>
    </row>
    <row r="928">
      <c r="A928" s="2505" t="s">
        <v>392</v>
      </c>
      <c r="B928" s="2505" t="s">
        <v>2493</v>
      </c>
      <c r="C928" s="2505">
        <v>94.0</v>
      </c>
      <c r="D928" s="2505" t="s">
        <v>1556</v>
      </c>
      <c r="E928" s="2505">
        <v>17376.0</v>
      </c>
      <c r="F928" s="2505">
        <v>17345.0</v>
      </c>
      <c r="G928" s="2505">
        <v>350463.0</v>
      </c>
      <c r="H928" s="2505">
        <v>320982.0</v>
      </c>
      <c r="I928" s="2505">
        <v>547.0</v>
      </c>
      <c r="J928" s="2505">
        <v>94.0</v>
      </c>
      <c r="K928" s="2505">
        <v>283.901259018524</v>
      </c>
      <c r="L928" s="2505">
        <v>3.6874830665632</v>
      </c>
      <c r="M928" s="2505">
        <v>1856.0</v>
      </c>
      <c r="N928" s="2505">
        <v>1683.0</v>
      </c>
      <c r="O928" s="2511">
        <v>45415.60541873843</v>
      </c>
      <c r="P928" s="2511">
        <v>45415.6058974537</v>
      </c>
    </row>
    <row r="929">
      <c r="A929" s="2505" t="s">
        <v>460</v>
      </c>
      <c r="B929" s="2505" t="s">
        <v>2494</v>
      </c>
      <c r="C929" s="2505">
        <v>54.0</v>
      </c>
      <c r="D929" s="2505" t="s">
        <v>1540</v>
      </c>
      <c r="E929" s="2505">
        <v>191394.0</v>
      </c>
      <c r="F929" s="2505">
        <v>191333.0</v>
      </c>
      <c r="G929" s="2505">
        <v>1333433.0</v>
      </c>
      <c r="H929" s="2505">
        <v>1144364.0</v>
      </c>
      <c r="I929" s="2505">
        <v>179.0</v>
      </c>
      <c r="J929" s="2505">
        <v>54.0</v>
      </c>
      <c r="K929" s="2505">
        <v>439.095883716612</v>
      </c>
      <c r="L929" s="2505">
        <v>3.89213217101548</v>
      </c>
      <c r="M929" s="2505">
        <v>1489.0</v>
      </c>
      <c r="N929" s="2505">
        <v>1364.0</v>
      </c>
      <c r="O929" s="2511">
        <v>45415.60541873843</v>
      </c>
      <c r="P929" s="2511">
        <v>45415.606258148146</v>
      </c>
    </row>
    <row r="930">
      <c r="A930" s="2505">
        <v>9.73261472E8</v>
      </c>
      <c r="B930" s="2505" t="s">
        <v>2495</v>
      </c>
      <c r="C930" s="2505">
        <v>3.0</v>
      </c>
      <c r="D930" s="2505" t="s">
        <v>1548</v>
      </c>
      <c r="E930" s="2505">
        <v>384481.0</v>
      </c>
      <c r="F930" s="2505">
        <v>382815.0</v>
      </c>
      <c r="G930" s="2505">
        <v>2.9482531E7</v>
      </c>
      <c r="H930" s="2505">
        <v>2.5684333E7</v>
      </c>
      <c r="I930" s="2505">
        <v>543.0</v>
      </c>
      <c r="J930" s="2505">
        <v>3.0</v>
      </c>
      <c r="K930" s="2505">
        <v>852.67500732737</v>
      </c>
      <c r="L930" s="2505">
        <v>14.1232691624297</v>
      </c>
      <c r="M930" s="2505">
        <v>35.0</v>
      </c>
      <c r="N930" s="2505">
        <v>32.0</v>
      </c>
      <c r="O930" s="2511">
        <v>45415.60541873843</v>
      </c>
      <c r="P930" s="2511">
        <v>45415.60616082176</v>
      </c>
    </row>
    <row r="931">
      <c r="A931" s="2505">
        <v>2.17534944E8</v>
      </c>
      <c r="B931" s="2505" t="s">
        <v>2496</v>
      </c>
      <c r="C931" s="2505">
        <v>99.0</v>
      </c>
      <c r="D931" s="2505"/>
      <c r="E931" s="2505">
        <v>84995.0</v>
      </c>
      <c r="F931" s="2505">
        <v>84934.0</v>
      </c>
      <c r="G931" s="2505">
        <v>505992.0</v>
      </c>
      <c r="H931" s="2505">
        <v>413392.0</v>
      </c>
      <c r="I931" s="2505">
        <v>218.0</v>
      </c>
      <c r="J931" s="2505">
        <v>99.0</v>
      </c>
      <c r="K931" s="2505">
        <v>259.165183456436</v>
      </c>
      <c r="L931" s="2505">
        <v>2.7308565547962</v>
      </c>
      <c r="M931" s="2505">
        <v>3029.0</v>
      </c>
      <c r="N931" s="2505">
        <v>2543.0</v>
      </c>
      <c r="O931" s="2511">
        <v>45415.60541873843</v>
      </c>
      <c r="P931" s="2511">
        <v>45415.605683657406</v>
      </c>
    </row>
    <row r="932">
      <c r="A932" s="2505">
        <v>1.4253911E7</v>
      </c>
      <c r="B932" s="2505" t="s">
        <v>2497</v>
      </c>
      <c r="C932" s="2505">
        <v>123.0</v>
      </c>
      <c r="D932" s="2505"/>
      <c r="E932" s="2505">
        <v>52649.0</v>
      </c>
      <c r="F932" s="2505">
        <v>52596.0</v>
      </c>
      <c r="G932" s="2505">
        <v>53982.0</v>
      </c>
      <c r="H932" s="2505">
        <v>45063.0</v>
      </c>
      <c r="I932" s="2505">
        <v>33.0</v>
      </c>
      <c r="J932" s="2505">
        <v>123.0</v>
      </c>
      <c r="K932" s="2505">
        <v>26.4157543980262</v>
      </c>
      <c r="L932" s="2505">
        <v>3.10702611980888</v>
      </c>
      <c r="M932" s="2505">
        <v>6621.0</v>
      </c>
      <c r="N932" s="2505">
        <v>5787.0</v>
      </c>
      <c r="O932" s="2511">
        <v>45415.60541873843</v>
      </c>
      <c r="P932" s="2511">
        <v>45415.60626241898</v>
      </c>
    </row>
    <row r="933">
      <c r="A933" s="2505">
        <v>2.190759643E9</v>
      </c>
      <c r="B933" s="2505" t="s">
        <v>2498</v>
      </c>
      <c r="C933" s="2505">
        <v>59.0</v>
      </c>
      <c r="D933" s="2505"/>
      <c r="E933" s="2505">
        <v>85960.0</v>
      </c>
      <c r="F933" s="2505">
        <v>85859.0</v>
      </c>
      <c r="G933" s="2505">
        <v>496108.0</v>
      </c>
      <c r="H933" s="2505">
        <v>320885.0</v>
      </c>
      <c r="I933" s="2505">
        <v>50.0</v>
      </c>
      <c r="J933" s="2505">
        <v>59.0</v>
      </c>
      <c r="K933" s="2505">
        <v>397.331127046238</v>
      </c>
      <c r="L933" s="2505">
        <v>11.5427640763145</v>
      </c>
      <c r="M933" s="2505">
        <v>3292.0</v>
      </c>
      <c r="N933" s="2505">
        <v>2950.0</v>
      </c>
      <c r="O933" s="2511">
        <v>45415.60541873843</v>
      </c>
      <c r="P933" s="2511">
        <v>45415.60598238426</v>
      </c>
    </row>
    <row r="934">
      <c r="A934" s="2505" t="s">
        <v>1637</v>
      </c>
      <c r="B934" s="2505" t="s">
        <v>2499</v>
      </c>
      <c r="C934" s="2505">
        <v>64.0</v>
      </c>
      <c r="D934" s="2505"/>
      <c r="E934" s="2505">
        <v>16286.0</v>
      </c>
      <c r="F934" s="2505">
        <v>16273.0</v>
      </c>
      <c r="G934" s="2505">
        <v>337777.0</v>
      </c>
      <c r="H934" s="2505">
        <v>217460.0</v>
      </c>
      <c r="I934" s="2505">
        <v>220.0</v>
      </c>
      <c r="J934" s="2505">
        <v>64.0</v>
      </c>
      <c r="K934" s="2505">
        <v>379.767957656298</v>
      </c>
      <c r="L934" s="2505">
        <v>9.42684349481181</v>
      </c>
      <c r="M934" s="2505">
        <v>1532.0</v>
      </c>
      <c r="N934" s="2505">
        <v>1402.0</v>
      </c>
      <c r="O934" s="2511">
        <v>45415.60541873843</v>
      </c>
      <c r="P934" s="2511">
        <v>45415.60564945602</v>
      </c>
    </row>
    <row r="935">
      <c r="A935" s="2505">
        <v>2.631709828E9</v>
      </c>
      <c r="B935" s="2505" t="s">
        <v>2500</v>
      </c>
      <c r="C935" s="2505">
        <v>107.0</v>
      </c>
      <c r="D935" s="2505"/>
      <c r="E935" s="2505">
        <v>189524.0</v>
      </c>
      <c r="F935" s="2505">
        <v>189499.0</v>
      </c>
      <c r="G935" s="2505">
        <v>606304.0</v>
      </c>
      <c r="H935" s="2505">
        <v>531849.0</v>
      </c>
      <c r="I935" s="2505">
        <v>311.0</v>
      </c>
      <c r="J935" s="2505">
        <v>107.0</v>
      </c>
      <c r="K935" s="2505">
        <v>234.305434364306</v>
      </c>
      <c r="L935" s="2505">
        <v>1.02864573701683</v>
      </c>
      <c r="M935" s="2505">
        <v>2381.0</v>
      </c>
      <c r="N935" s="2505">
        <v>1956.0</v>
      </c>
      <c r="O935" s="2511">
        <v>45415.60541873843</v>
      </c>
      <c r="P935" s="2511">
        <v>45415.60582289352</v>
      </c>
    </row>
    <row r="936">
      <c r="A936" s="2505" t="s">
        <v>633</v>
      </c>
      <c r="B936" s="2505" t="s">
        <v>2501</v>
      </c>
      <c r="C936" s="2505">
        <v>68.0</v>
      </c>
      <c r="D936" s="2505"/>
      <c r="E936" s="2505">
        <v>24218.0</v>
      </c>
      <c r="F936" s="2505">
        <v>24107.0</v>
      </c>
      <c r="G936" s="2505">
        <v>214706.0</v>
      </c>
      <c r="H936" s="2505">
        <v>109169.0</v>
      </c>
      <c r="I936" s="2505">
        <v>56.0</v>
      </c>
      <c r="J936" s="2505">
        <v>68.0</v>
      </c>
      <c r="K936" s="2505">
        <v>364.213885243319</v>
      </c>
      <c r="L936" s="2505">
        <v>15.831347403938</v>
      </c>
      <c r="M936" s="2505">
        <v>2190.0</v>
      </c>
      <c r="N936" s="2505">
        <v>1951.0</v>
      </c>
      <c r="O936" s="2511">
        <v>45415.60541873843</v>
      </c>
      <c r="P936" s="2511">
        <v>45415.605769953705</v>
      </c>
    </row>
    <row r="937">
      <c r="A937" s="2505" t="s">
        <v>423</v>
      </c>
      <c r="B937" s="2505" t="s">
        <v>2502</v>
      </c>
      <c r="C937" s="2505">
        <v>102.0</v>
      </c>
      <c r="D937" s="2505" t="s">
        <v>1548</v>
      </c>
      <c r="E937" s="2505">
        <v>375468.0</v>
      </c>
      <c r="F937" s="2505">
        <v>375342.0</v>
      </c>
      <c r="G937" s="2505">
        <v>728486.0</v>
      </c>
      <c r="H937" s="2505">
        <v>432185.0</v>
      </c>
      <c r="I937" s="2505">
        <v>124.0</v>
      </c>
      <c r="J937" s="2505">
        <v>102.0</v>
      </c>
      <c r="K937" s="2505">
        <v>255.506883840538</v>
      </c>
      <c r="L937" s="2505">
        <v>1.56468800101585</v>
      </c>
      <c r="M937" s="2505">
        <v>6429.0</v>
      </c>
      <c r="N937" s="2505">
        <v>5749.0</v>
      </c>
      <c r="O937" s="2511">
        <v>45415.60541873843</v>
      </c>
      <c r="P937" s="2511">
        <v>45415.60624263889</v>
      </c>
    </row>
    <row r="938">
      <c r="A938" s="2505" t="s">
        <v>669</v>
      </c>
      <c r="B938" s="2505" t="s">
        <v>2503</v>
      </c>
      <c r="C938" s="2505">
        <v>63.0</v>
      </c>
      <c r="D938" s="2505" t="s">
        <v>1542</v>
      </c>
      <c r="E938" s="2505">
        <v>9074.0</v>
      </c>
      <c r="F938" s="2505">
        <v>8923.0</v>
      </c>
      <c r="G938" s="2505">
        <v>198447.0</v>
      </c>
      <c r="H938" s="2505">
        <v>168057.0</v>
      </c>
      <c r="I938" s="2505">
        <v>151.0</v>
      </c>
      <c r="J938" s="2505">
        <v>63.0</v>
      </c>
      <c r="K938" s="2505">
        <v>383.069307018783</v>
      </c>
      <c r="L938" s="2505">
        <v>14.483342991474</v>
      </c>
      <c r="M938" s="2505">
        <v>1365.0</v>
      </c>
      <c r="N938" s="2505">
        <v>1202.0</v>
      </c>
      <c r="O938" s="2511">
        <v>45415.60541873843</v>
      </c>
      <c r="P938" s="2511">
        <v>45415.605756296296</v>
      </c>
    </row>
    <row r="939">
      <c r="A939" s="2505" t="s">
        <v>1594</v>
      </c>
      <c r="B939" s="2505" t="s">
        <v>2504</v>
      </c>
      <c r="C939" s="2505">
        <v>2.0</v>
      </c>
      <c r="D939" s="2505"/>
      <c r="E939" s="2505">
        <v>106117.0</v>
      </c>
      <c r="F939" s="2505">
        <v>105833.0</v>
      </c>
      <c r="G939" s="2505">
        <v>2.3545828E7</v>
      </c>
      <c r="H939" s="2505">
        <v>1.2158074E7</v>
      </c>
      <c r="I939" s="2505">
        <v>295.0</v>
      </c>
      <c r="J939" s="2505">
        <v>2.0</v>
      </c>
      <c r="K939" s="2505">
        <v>940.080088507158</v>
      </c>
      <c r="L939" s="2505">
        <v>75.2154377731135</v>
      </c>
      <c r="M939" s="2505">
        <v>38.0</v>
      </c>
      <c r="N939" s="2505">
        <v>30.0</v>
      </c>
      <c r="O939" s="2511">
        <v>45415.60541873843</v>
      </c>
      <c r="P939" s="2511">
        <v>45415.6060008912</v>
      </c>
    </row>
    <row r="940">
      <c r="A940" s="2505" t="s">
        <v>487</v>
      </c>
      <c r="B940" s="2505" t="s">
        <v>2505</v>
      </c>
      <c r="C940" s="2505">
        <v>72.0</v>
      </c>
      <c r="D940" s="2505" t="s">
        <v>1544</v>
      </c>
      <c r="E940" s="2505">
        <v>107229.0</v>
      </c>
      <c r="F940" s="2505">
        <v>107143.0</v>
      </c>
      <c r="G940" s="2505">
        <v>802008.0</v>
      </c>
      <c r="H940" s="2505">
        <v>663837.0</v>
      </c>
      <c r="I940" s="2505">
        <v>253.0</v>
      </c>
      <c r="J940" s="2505">
        <v>72.0</v>
      </c>
      <c r="K940" s="2505">
        <v>354.699763409146</v>
      </c>
      <c r="L940" s="2505">
        <v>2.95628243745783</v>
      </c>
      <c r="M940" s="2505">
        <v>1362.0</v>
      </c>
      <c r="N940" s="2505">
        <v>1207.0</v>
      </c>
      <c r="O940" s="2511">
        <v>45415.60541873843</v>
      </c>
      <c r="P940" s="2511">
        <v>45415.60631902778</v>
      </c>
    </row>
    <row r="941">
      <c r="A941" s="2505" t="s">
        <v>693</v>
      </c>
      <c r="B941" s="2505" t="s">
        <v>2506</v>
      </c>
      <c r="C941" s="2505">
        <v>38.0</v>
      </c>
      <c r="D941" s="2505" t="s">
        <v>1548</v>
      </c>
      <c r="E941" s="2505">
        <v>69825.0</v>
      </c>
      <c r="F941" s="2505">
        <v>69751.0</v>
      </c>
      <c r="G941" s="2505">
        <v>1096457.0</v>
      </c>
      <c r="H941" s="2505">
        <v>1023642.0</v>
      </c>
      <c r="I941" s="2505">
        <v>236.0</v>
      </c>
      <c r="J941" s="2505">
        <v>38.0</v>
      </c>
      <c r="K941" s="2505">
        <v>507.08661164668</v>
      </c>
      <c r="L941" s="2505">
        <v>6.65359278973482</v>
      </c>
      <c r="M941" s="2505">
        <v>1003.0</v>
      </c>
      <c r="N941" s="2505">
        <v>943.0</v>
      </c>
      <c r="O941" s="2511">
        <v>45415.60541873843</v>
      </c>
      <c r="P941" s="2511">
        <v>45415.60601311343</v>
      </c>
    </row>
    <row r="942">
      <c r="A942" s="2505">
        <v>3.369243892E9</v>
      </c>
      <c r="B942" s="2505" t="s">
        <v>2507</v>
      </c>
      <c r="C942" s="2505">
        <v>86.0</v>
      </c>
      <c r="D942" s="2505"/>
      <c r="E942" s="2505">
        <v>359042.0</v>
      </c>
      <c r="F942" s="2505">
        <v>358962.0</v>
      </c>
      <c r="G942" s="2505">
        <v>1130150.0</v>
      </c>
      <c r="H942" s="2505">
        <v>886653.0</v>
      </c>
      <c r="I942" s="2505">
        <v>428.0</v>
      </c>
      <c r="J942" s="2505">
        <v>86.0</v>
      </c>
      <c r="K942" s="2505">
        <v>318.454087220213</v>
      </c>
      <c r="L942" s="2505">
        <v>0.735441741521879</v>
      </c>
      <c r="M942" s="2505">
        <v>2321.0</v>
      </c>
      <c r="N942" s="2505">
        <v>2140.0</v>
      </c>
      <c r="O942" s="2511">
        <v>45415.60541873843</v>
      </c>
      <c r="P942" s="2511">
        <v>45415.60587650463</v>
      </c>
    </row>
    <row r="943">
      <c r="A943" s="2505" t="s">
        <v>701</v>
      </c>
      <c r="B943" s="2505" t="s">
        <v>2508</v>
      </c>
      <c r="C943" s="2505">
        <v>22.0</v>
      </c>
      <c r="D943" s="2505" t="s">
        <v>1556</v>
      </c>
      <c r="E943" s="2505">
        <v>12632.0</v>
      </c>
      <c r="F943" s="2505">
        <v>12393.0</v>
      </c>
      <c r="G943" s="2505">
        <v>413142.0</v>
      </c>
      <c r="H943" s="2505">
        <v>240543.0</v>
      </c>
      <c r="I943" s="2505">
        <v>70.0</v>
      </c>
      <c r="J943" s="2505">
        <v>22.0</v>
      </c>
      <c r="K943" s="2505">
        <v>572.437387759025</v>
      </c>
      <c r="L943" s="2505">
        <v>46.7265344899736</v>
      </c>
      <c r="M943" s="2505">
        <v>536.0</v>
      </c>
      <c r="N943" s="2505">
        <v>485.0</v>
      </c>
      <c r="O943" s="2511">
        <v>45415.60541873843</v>
      </c>
      <c r="P943" s="2511">
        <v>45415.606315983794</v>
      </c>
    </row>
    <row r="944">
      <c r="A944" s="2505" t="s">
        <v>217</v>
      </c>
      <c r="B944" s="2505" t="s">
        <v>2509</v>
      </c>
      <c r="C944" s="2505">
        <v>27.0</v>
      </c>
      <c r="D944" s="2505" t="s">
        <v>1556</v>
      </c>
      <c r="E944" s="2505">
        <v>29368.0</v>
      </c>
      <c r="F944" s="2505">
        <v>29320.0</v>
      </c>
      <c r="G944" s="2505">
        <v>613516.0</v>
      </c>
      <c r="H944" s="2505">
        <v>635526.0</v>
      </c>
      <c r="I944" s="2505">
        <v>95.0</v>
      </c>
      <c r="J944" s="2505">
        <v>27.0</v>
      </c>
      <c r="K944" s="2505">
        <v>562.740644731029</v>
      </c>
      <c r="L944" s="2505">
        <v>21.9901360592983</v>
      </c>
      <c r="M944" s="2505">
        <v>139.0</v>
      </c>
      <c r="N944" s="2505">
        <v>120.0</v>
      </c>
      <c r="O944" s="2511">
        <v>45415.60541873843</v>
      </c>
      <c r="P944" s="2511">
        <v>45415.605627199075</v>
      </c>
    </row>
    <row r="945">
      <c r="A945" s="2505" t="s">
        <v>194</v>
      </c>
      <c r="B945" s="2505" t="s">
        <v>2510</v>
      </c>
      <c r="C945" s="2505">
        <v>80.0</v>
      </c>
      <c r="D945" s="2505" t="s">
        <v>1606</v>
      </c>
      <c r="E945" s="2505">
        <v>20827.0</v>
      </c>
      <c r="F945" s="2505">
        <v>20823.0</v>
      </c>
      <c r="G945" s="2505">
        <v>143397.0</v>
      </c>
      <c r="H945" s="2505">
        <v>140706.0</v>
      </c>
      <c r="I945" s="2505">
        <v>32.0</v>
      </c>
      <c r="J945" s="2505">
        <v>80.0</v>
      </c>
      <c r="K945" s="2505">
        <v>333.96200224034</v>
      </c>
      <c r="L945" s="2505">
        <v>21.516090891631</v>
      </c>
      <c r="M945" s="2505">
        <v>429.0</v>
      </c>
      <c r="N945" s="2505">
        <v>276.0</v>
      </c>
      <c r="O945" s="2511">
        <v>45415.60541873843</v>
      </c>
      <c r="P945" s="2511">
        <v>45415.60580572917</v>
      </c>
    </row>
    <row r="946">
      <c r="A946" s="2505" t="s">
        <v>734</v>
      </c>
      <c r="B946" s="2505" t="s">
        <v>2511</v>
      </c>
      <c r="C946" s="2505">
        <v>76.0</v>
      </c>
      <c r="D946" s="2505" t="s">
        <v>1556</v>
      </c>
      <c r="E946" s="2505">
        <v>17094.0</v>
      </c>
      <c r="F946" s="2505">
        <v>17063.0</v>
      </c>
      <c r="G946" s="2505">
        <v>192200.0</v>
      </c>
      <c r="H946" s="2505">
        <v>91827.0</v>
      </c>
      <c r="I946" s="2505">
        <v>80.0</v>
      </c>
      <c r="J946" s="2505">
        <v>76.0</v>
      </c>
      <c r="K946" s="2505">
        <v>345.586596224553</v>
      </c>
      <c r="L946" s="2505">
        <v>14.054639054639</v>
      </c>
      <c r="M946" s="2505">
        <v>6497.0</v>
      </c>
      <c r="N946" s="2505">
        <v>5996.0</v>
      </c>
      <c r="O946" s="2511">
        <v>45415.60541873843</v>
      </c>
      <c r="P946" s="2511">
        <v>45415.605655694446</v>
      </c>
    </row>
    <row r="947">
      <c r="A947" s="2505">
        <v>1.7498149E8</v>
      </c>
      <c r="B947" s="2505" t="s">
        <v>2512</v>
      </c>
      <c r="C947" s="2505">
        <v>79.0</v>
      </c>
      <c r="E947" s="2505">
        <v>148128.0</v>
      </c>
      <c r="F947" s="2505">
        <v>148092.0</v>
      </c>
      <c r="G947" s="2505">
        <v>360476.0</v>
      </c>
      <c r="H947" s="2505">
        <v>344070.0</v>
      </c>
      <c r="I947" s="2505">
        <v>18.0</v>
      </c>
      <c r="J947" s="2505">
        <v>79.0</v>
      </c>
      <c r="K947" s="2505">
        <v>334.1163480808</v>
      </c>
      <c r="L947" s="2505">
        <v>13.5196886776601</v>
      </c>
      <c r="M947" s="2505">
        <v>1249.0</v>
      </c>
      <c r="N947" s="2505">
        <v>1106.0</v>
      </c>
      <c r="O947" s="2511">
        <v>45415.60541873843</v>
      </c>
      <c r="P947" s="2511">
        <v>45415.60588923611</v>
      </c>
    </row>
    <row r="948">
      <c r="A948" s="2505" t="s">
        <v>1552</v>
      </c>
      <c r="B948" s="2505" t="s">
        <v>2513</v>
      </c>
      <c r="C948" s="2505">
        <v>62.0</v>
      </c>
      <c r="D948" s="2505"/>
      <c r="E948" s="2505">
        <v>38469.0</v>
      </c>
      <c r="F948" s="2505">
        <v>38398.0</v>
      </c>
      <c r="G948" s="2505">
        <v>383767.0</v>
      </c>
      <c r="H948" s="2505">
        <v>187145.0</v>
      </c>
      <c r="I948" s="2505">
        <v>88.0</v>
      </c>
      <c r="J948" s="2505">
        <v>62.0</v>
      </c>
      <c r="K948" s="2505">
        <v>393.998704839655</v>
      </c>
      <c r="L948" s="2505">
        <v>11.3363711985329</v>
      </c>
      <c r="M948" s="2505">
        <v>1599.0</v>
      </c>
      <c r="N948" s="2505">
        <v>1363.0</v>
      </c>
      <c r="O948" s="2511">
        <v>45415.60541873843</v>
      </c>
      <c r="P948" s="2511">
        <v>45415.60575150463</v>
      </c>
    </row>
    <row r="949">
      <c r="A949" s="2505" t="s">
        <v>1634</v>
      </c>
      <c r="B949" s="2505" t="s">
        <v>2514</v>
      </c>
      <c r="C949" s="2505">
        <v>55.0</v>
      </c>
      <c r="D949" s="2505" t="s">
        <v>1540</v>
      </c>
      <c r="E949" s="2505">
        <v>28775.0</v>
      </c>
      <c r="F949" s="2505">
        <v>28695.0</v>
      </c>
      <c r="G949" s="2505">
        <v>464309.0</v>
      </c>
      <c r="H949" s="2505">
        <v>307691.0</v>
      </c>
      <c r="I949" s="2505">
        <v>152.0</v>
      </c>
      <c r="J949" s="2505">
        <v>55.0</v>
      </c>
      <c r="K949" s="2505">
        <v>436.478456532741</v>
      </c>
      <c r="L949" s="2505">
        <v>10.6156888746627</v>
      </c>
      <c r="M949" s="2505">
        <v>1525.0</v>
      </c>
      <c r="N949" s="2505">
        <v>1347.0</v>
      </c>
      <c r="O949" s="2511">
        <v>45415.60541873843</v>
      </c>
      <c r="P949" s="2511">
        <v>45415.6056278125</v>
      </c>
    </row>
    <row r="950">
      <c r="A950" s="2505">
        <v>7184612.0</v>
      </c>
      <c r="B950" s="2505" t="s">
        <v>2515</v>
      </c>
      <c r="C950" s="2505">
        <v>40.0</v>
      </c>
      <c r="D950" s="2505" t="s">
        <v>1540</v>
      </c>
      <c r="E950" s="2505">
        <v>146337.0</v>
      </c>
      <c r="F950" s="2505">
        <v>146289.0</v>
      </c>
      <c r="G950" s="2505">
        <v>1194683.0</v>
      </c>
      <c r="H950" s="2505">
        <v>1237204.0</v>
      </c>
      <c r="I950" s="2505">
        <v>121.0</v>
      </c>
      <c r="J950" s="2505">
        <v>40.0</v>
      </c>
      <c r="K950" s="2505">
        <v>504.497622350405</v>
      </c>
      <c r="L950" s="2505">
        <v>6.7469920479578</v>
      </c>
      <c r="M950" s="2505">
        <v>223.0</v>
      </c>
      <c r="N950" s="2505">
        <v>204.0</v>
      </c>
      <c r="O950" s="2511">
        <v>45415.60541873843</v>
      </c>
      <c r="P950" s="2511">
        <v>45415.60618003472</v>
      </c>
    </row>
    <row r="951">
      <c r="A951" s="2505">
        <v>1.107518478E9</v>
      </c>
      <c r="B951" s="2505" t="s">
        <v>2516</v>
      </c>
      <c r="C951" s="2505">
        <v>117.0</v>
      </c>
      <c r="D951" s="2505" t="s">
        <v>1548</v>
      </c>
      <c r="E951" s="2505">
        <v>107905.0</v>
      </c>
      <c r="F951" s="2505">
        <v>107888.0</v>
      </c>
      <c r="G951" s="2505">
        <v>107527.0</v>
      </c>
      <c r="H951" s="2505">
        <v>156037.0</v>
      </c>
      <c r="I951" s="2505">
        <v>21.0</v>
      </c>
      <c r="J951" s="2505">
        <v>117.0</v>
      </c>
      <c r="K951" s="2505">
        <v>104.029808535739</v>
      </c>
      <c r="L951" s="2505">
        <v>4.7452234218371</v>
      </c>
      <c r="M951" s="2505">
        <v>2780.0</v>
      </c>
      <c r="N951" s="2505">
        <v>1972.0</v>
      </c>
      <c r="O951" s="2511">
        <v>45415.60541873843</v>
      </c>
      <c r="P951" s="2511">
        <v>45415.60609422454</v>
      </c>
    </row>
    <row r="952">
      <c r="A952" s="2505" t="s">
        <v>730</v>
      </c>
      <c r="B952" s="2505" t="s">
        <v>2517</v>
      </c>
      <c r="C952" s="2505">
        <v>104.0</v>
      </c>
      <c r="D952" s="2505" t="s">
        <v>1544</v>
      </c>
      <c r="E952" s="2505">
        <v>84614.0</v>
      </c>
      <c r="F952" s="2505">
        <v>84575.0</v>
      </c>
      <c r="G952" s="2505">
        <v>465494.0</v>
      </c>
      <c r="H952" s="2505">
        <v>348966.0</v>
      </c>
      <c r="I952" s="2505">
        <v>216.0</v>
      </c>
      <c r="J952" s="2505">
        <v>104.0</v>
      </c>
      <c r="K952" s="2505">
        <v>243.214329519883</v>
      </c>
      <c r="L952" s="2505">
        <v>2.54693645828682</v>
      </c>
      <c r="M952" s="2505">
        <v>6005.0</v>
      </c>
      <c r="N952" s="2505">
        <v>5398.0</v>
      </c>
      <c r="O952" s="2511">
        <v>45415.60541873843</v>
      </c>
      <c r="P952" s="2511">
        <v>45415.60596150463</v>
      </c>
    </row>
    <row r="953">
      <c r="A953" s="2505" t="s">
        <v>566</v>
      </c>
      <c r="B953" s="2505" t="s">
        <v>2518</v>
      </c>
      <c r="C953" s="2505">
        <v>45.0</v>
      </c>
      <c r="D953" s="2505" t="s">
        <v>1538</v>
      </c>
      <c r="E953" s="2505">
        <v>26055.0</v>
      </c>
      <c r="F953" s="2505">
        <v>25948.0</v>
      </c>
      <c r="G953" s="2505">
        <v>398908.0</v>
      </c>
      <c r="H953" s="2505">
        <v>393895.0</v>
      </c>
      <c r="I953" s="2505">
        <v>59.0</v>
      </c>
      <c r="J953" s="2505">
        <v>45.0</v>
      </c>
      <c r="K953" s="2505">
        <v>491.522015819843</v>
      </c>
      <c r="L953" s="2505">
        <v>25.9495395984374</v>
      </c>
      <c r="M953" s="2505">
        <v>413.0</v>
      </c>
      <c r="N953" s="2505">
        <v>391.0</v>
      </c>
      <c r="O953" s="2511">
        <v>45415.60541873843</v>
      </c>
      <c r="P953" s="2511">
        <v>45415.605607094905</v>
      </c>
    </row>
    <row r="954">
      <c r="A954" s="2505" t="s">
        <v>472</v>
      </c>
      <c r="B954" s="2505" t="s">
        <v>2519</v>
      </c>
      <c r="C954" s="2505">
        <v>39.0</v>
      </c>
      <c r="D954" s="2505"/>
      <c r="E954" s="2505">
        <v>18113.0</v>
      </c>
      <c r="F954" s="2505">
        <v>17681.0</v>
      </c>
      <c r="G954" s="2505">
        <v>456400.0</v>
      </c>
      <c r="H954" s="2505">
        <v>427102.0</v>
      </c>
      <c r="I954" s="2505">
        <v>143.0</v>
      </c>
      <c r="J954" s="2505">
        <v>39.0</v>
      </c>
      <c r="K954" s="2505">
        <v>506.032570229297</v>
      </c>
      <c r="L954" s="2505">
        <v>17.6205398973576</v>
      </c>
      <c r="M954" s="2505">
        <v>209.0</v>
      </c>
      <c r="N954" s="2505">
        <v>166.0</v>
      </c>
      <c r="O954" s="2511">
        <v>45415.60541873843</v>
      </c>
      <c r="P954" s="2511">
        <v>45415.606160034724</v>
      </c>
    </row>
    <row r="955">
      <c r="A955" s="2505" t="s">
        <v>412</v>
      </c>
      <c r="B955" s="2505" t="s">
        <v>2520</v>
      </c>
      <c r="C955" s="2505">
        <v>36.0</v>
      </c>
      <c r="D955" s="2505"/>
      <c r="E955" s="2505">
        <v>8130.0</v>
      </c>
      <c r="F955" s="2505">
        <v>8113.0</v>
      </c>
      <c r="G955" s="2505">
        <v>237739.0</v>
      </c>
      <c r="H955" s="2505">
        <v>203904.0</v>
      </c>
      <c r="I955" s="2505">
        <v>17.0</v>
      </c>
      <c r="J955" s="2505">
        <v>36.0</v>
      </c>
      <c r="K955" s="2505">
        <v>516.271915382463</v>
      </c>
      <c r="L955" s="2505">
        <v>172.012878952318</v>
      </c>
      <c r="M955" s="2505">
        <v>124.0</v>
      </c>
      <c r="N955" s="2505">
        <v>64.0</v>
      </c>
      <c r="O955" s="2511">
        <v>45415.60541873843</v>
      </c>
      <c r="P955" s="2511">
        <v>45415.60629740741</v>
      </c>
    </row>
    <row r="956">
      <c r="A956" s="2505" t="s">
        <v>747</v>
      </c>
      <c r="B956" s="2505" t="s">
        <v>2521</v>
      </c>
      <c r="C956" s="2505">
        <v>20.0</v>
      </c>
      <c r="D956" s="2505" t="s">
        <v>1540</v>
      </c>
      <c r="E956" s="2505">
        <v>239799.0</v>
      </c>
      <c r="F956" s="2505">
        <v>239491.0</v>
      </c>
      <c r="G956" s="2505">
        <v>4468790.0</v>
      </c>
      <c r="H956" s="2505">
        <v>4437327.0</v>
      </c>
      <c r="I956" s="2505">
        <v>424.0</v>
      </c>
      <c r="J956" s="2505">
        <v>20.0</v>
      </c>
      <c r="K956" s="2505">
        <v>575.934978127891</v>
      </c>
      <c r="L956" s="2505">
        <v>4.39501561941377</v>
      </c>
      <c r="M956" s="2505">
        <v>99.0</v>
      </c>
      <c r="N956" s="2505">
        <v>91.0</v>
      </c>
      <c r="O956" s="2511">
        <v>45415.60541873843</v>
      </c>
      <c r="P956" s="2511">
        <v>45415.605669143515</v>
      </c>
    </row>
    <row r="957">
      <c r="A957" s="2505" t="s">
        <v>437</v>
      </c>
      <c r="B957" s="2505" t="s">
        <v>2522</v>
      </c>
      <c r="C957" s="2505">
        <v>103.0</v>
      </c>
      <c r="D957" s="2505"/>
      <c r="E957" s="2505">
        <v>93575.0</v>
      </c>
      <c r="F957" s="2505">
        <v>93313.0</v>
      </c>
      <c r="G957" s="2505">
        <v>351463.0</v>
      </c>
      <c r="H957" s="2505">
        <v>355479.0</v>
      </c>
      <c r="I957" s="2505">
        <v>67.0</v>
      </c>
      <c r="J957" s="2505">
        <v>103.0</v>
      </c>
      <c r="K957" s="2505">
        <v>252.166393628004</v>
      </c>
      <c r="L957" s="2505">
        <v>5.60583527604348</v>
      </c>
      <c r="M957" s="2505">
        <v>1575.0</v>
      </c>
      <c r="N957" s="2505">
        <v>1411.0</v>
      </c>
      <c r="O957" s="2511">
        <v>45415.60541873843</v>
      </c>
      <c r="P957" s="2511">
        <v>45415.605739259256</v>
      </c>
    </row>
    <row r="958">
      <c r="A958" s="2505" t="s">
        <v>523</v>
      </c>
      <c r="B958" s="2505" t="s">
        <v>2523</v>
      </c>
      <c r="C958" s="2505">
        <v>85.0</v>
      </c>
      <c r="D958" s="2505"/>
      <c r="E958" s="2505">
        <v>30966.0</v>
      </c>
      <c r="F958" s="2505">
        <v>30911.0</v>
      </c>
      <c r="G958" s="2505">
        <v>362017.0</v>
      </c>
      <c r="H958" s="2505">
        <v>310104.0</v>
      </c>
      <c r="I958" s="2505">
        <v>201.0</v>
      </c>
      <c r="J958" s="2505">
        <v>85.0</v>
      </c>
      <c r="K958" s="2505">
        <v>318.947084158</v>
      </c>
      <c r="L958" s="2505">
        <v>5.81631338238729</v>
      </c>
      <c r="M958" s="2505">
        <v>1269.0</v>
      </c>
      <c r="N958" s="2505">
        <v>1118.0</v>
      </c>
      <c r="O958" s="2511">
        <v>45415.60541873843</v>
      </c>
      <c r="P958" s="2511">
        <v>45415.605692094905</v>
      </c>
    </row>
    <row r="959">
      <c r="A959" s="2505" t="s">
        <v>142</v>
      </c>
      <c r="B959" s="2505" t="s">
        <v>2524</v>
      </c>
      <c r="C959" s="2505">
        <v>9.0</v>
      </c>
      <c r="D959" s="2505" t="s">
        <v>1540</v>
      </c>
      <c r="E959" s="2505">
        <v>113991.0</v>
      </c>
      <c r="F959" s="2505">
        <v>113794.0</v>
      </c>
      <c r="G959" s="2505">
        <v>5718555.0</v>
      </c>
      <c r="H959" s="2505">
        <v>5620857.0</v>
      </c>
      <c r="I959" s="2505">
        <v>603.0</v>
      </c>
      <c r="J959" s="2505">
        <v>9.0</v>
      </c>
      <c r="K959" s="2505">
        <v>688.096088243558</v>
      </c>
      <c r="L959" s="2505">
        <v>8.31959598446054</v>
      </c>
      <c r="M959" s="2505">
        <v>45.0</v>
      </c>
      <c r="N959" s="2505">
        <v>40.0</v>
      </c>
      <c r="O959" s="2511">
        <v>45415.60541873843</v>
      </c>
      <c r="P959" s="2511">
        <v>45415.60579241898</v>
      </c>
    </row>
    <row r="960">
      <c r="A960" s="2505" t="s">
        <v>350</v>
      </c>
      <c r="B960" s="2505" t="s">
        <v>2525</v>
      </c>
      <c r="C960" s="2505">
        <v>43.0</v>
      </c>
      <c r="D960" s="2505"/>
      <c r="E960" s="2505">
        <v>193535.0</v>
      </c>
      <c r="F960" s="2505">
        <v>193318.0</v>
      </c>
      <c r="G960" s="2505">
        <v>1139495.0</v>
      </c>
      <c r="H960" s="2505">
        <v>1159832.0</v>
      </c>
      <c r="I960" s="2505">
        <v>69.0</v>
      </c>
      <c r="J960" s="2505">
        <v>43.0</v>
      </c>
      <c r="K960" s="2505">
        <v>491.666930555808</v>
      </c>
      <c r="L960" s="2505">
        <v>8.53308477572678</v>
      </c>
      <c r="M960" s="2505">
        <v>535.0</v>
      </c>
      <c r="N960" s="2505">
        <v>488.0</v>
      </c>
      <c r="O960" s="2511">
        <v>45415.60541873843</v>
      </c>
      <c r="P960" s="2511">
        <v>45415.60605584491</v>
      </c>
    </row>
    <row r="961">
      <c r="A961" s="2505" t="s">
        <v>519</v>
      </c>
      <c r="B961" s="2505" t="s">
        <v>2526</v>
      </c>
      <c r="C961" s="2505">
        <v>111.0</v>
      </c>
      <c r="D961" s="2505"/>
      <c r="E961" s="2505">
        <v>57335.0</v>
      </c>
      <c r="F961" s="2505">
        <v>57165.0</v>
      </c>
      <c r="G961" s="2505">
        <v>386196.0</v>
      </c>
      <c r="H961" s="2505">
        <v>352312.0</v>
      </c>
      <c r="I961" s="2505">
        <v>330.0</v>
      </c>
      <c r="J961" s="2505">
        <v>111.0</v>
      </c>
      <c r="K961" s="2505">
        <v>210.990158617357</v>
      </c>
      <c r="L961" s="2505">
        <v>2.04111013864048</v>
      </c>
      <c r="M961" s="2505">
        <v>4977.0</v>
      </c>
      <c r="N961" s="2505">
        <v>4325.0</v>
      </c>
      <c r="O961" s="2511">
        <v>45415.60541873843</v>
      </c>
      <c r="P961" s="2511">
        <v>45415.60578165509</v>
      </c>
    </row>
    <row r="962">
      <c r="A962" s="2505" t="s">
        <v>430</v>
      </c>
      <c r="B962" s="2505" t="s">
        <v>2527</v>
      </c>
      <c r="C962" s="2505">
        <v>47.0</v>
      </c>
      <c r="D962" s="2505"/>
      <c r="E962" s="2505">
        <v>86555.0</v>
      </c>
      <c r="F962" s="2505">
        <v>86498.0</v>
      </c>
      <c r="G962" s="2505">
        <v>706413.0</v>
      </c>
      <c r="H962" s="2505">
        <v>620703.0</v>
      </c>
      <c r="I962" s="2505">
        <v>70.0</v>
      </c>
      <c r="J962" s="2505">
        <v>47.0</v>
      </c>
      <c r="K962" s="2505">
        <v>481.101519119459</v>
      </c>
      <c r="L962" s="2505">
        <v>11.6591927510996</v>
      </c>
      <c r="M962" s="2505">
        <v>1042.0</v>
      </c>
      <c r="N962" s="2505">
        <v>979.0</v>
      </c>
      <c r="O962" s="2511">
        <v>45415.60541873843</v>
      </c>
      <c r="P962" s="2511">
        <v>45415.605569074076</v>
      </c>
    </row>
    <row r="963">
      <c r="A963" s="2505" t="s">
        <v>479</v>
      </c>
      <c r="B963" s="2505" t="s">
        <v>2528</v>
      </c>
      <c r="C963" s="2505">
        <v>30.0</v>
      </c>
      <c r="D963" s="2505" t="s">
        <v>1548</v>
      </c>
      <c r="E963" s="2505">
        <v>142425.0</v>
      </c>
      <c r="F963" s="2505">
        <v>142376.0</v>
      </c>
      <c r="G963" s="2505">
        <v>1015459.0</v>
      </c>
      <c r="H963" s="2505">
        <v>907982.0</v>
      </c>
      <c r="I963" s="2505">
        <v>41.0</v>
      </c>
      <c r="J963" s="2505">
        <v>30.0</v>
      </c>
      <c r="K963" s="2505">
        <v>557.043182442301</v>
      </c>
      <c r="L963" s="2505">
        <v>17.3897087470084</v>
      </c>
      <c r="M963" s="2505">
        <v>839.0</v>
      </c>
      <c r="N963" s="2505">
        <v>822.0</v>
      </c>
      <c r="O963" s="2511">
        <v>45415.60541873843</v>
      </c>
      <c r="P963" s="2511">
        <v>45415.60576403935</v>
      </c>
    </row>
    <row r="964">
      <c r="A964" s="2505" t="s">
        <v>665</v>
      </c>
      <c r="B964" s="2505" t="s">
        <v>2529</v>
      </c>
      <c r="C964" s="2505">
        <v>114.0</v>
      </c>
      <c r="D964" s="2505" t="s">
        <v>1544</v>
      </c>
      <c r="E964" s="2505">
        <v>153106.0</v>
      </c>
      <c r="F964" s="2505">
        <v>153060.0</v>
      </c>
      <c r="G964" s="2505">
        <v>316870.0</v>
      </c>
      <c r="H964" s="2505">
        <v>280862.0</v>
      </c>
      <c r="I964" s="2505">
        <v>61.0</v>
      </c>
      <c r="J964" s="2505">
        <v>114.0</v>
      </c>
      <c r="K964" s="2505">
        <v>167.277985283377</v>
      </c>
      <c r="L964" s="2505">
        <v>3.39280639813882</v>
      </c>
      <c r="M964" s="2505">
        <v>5337.0</v>
      </c>
      <c r="N964" s="2505">
        <v>4581.0</v>
      </c>
      <c r="O964" s="2511">
        <v>45415.60541873843</v>
      </c>
      <c r="P964" s="2511">
        <v>45415.606051967596</v>
      </c>
    </row>
    <row r="965">
      <c r="A965" s="2505" t="s">
        <v>506</v>
      </c>
      <c r="B965" s="2505" t="s">
        <v>2530</v>
      </c>
      <c r="C965" s="2505">
        <v>56.0</v>
      </c>
      <c r="D965" s="2505" t="s">
        <v>1548</v>
      </c>
      <c r="E965" s="2505">
        <v>73038.0</v>
      </c>
      <c r="F965" s="2505">
        <v>73002.0</v>
      </c>
      <c r="G965" s="2505">
        <v>645787.0</v>
      </c>
      <c r="H965" s="2505">
        <v>434483.0</v>
      </c>
      <c r="I965" s="2505">
        <v>120.0</v>
      </c>
      <c r="J965" s="2505">
        <v>56.0</v>
      </c>
      <c r="K965" s="2505">
        <v>433.024163612351</v>
      </c>
      <c r="L965" s="2505">
        <v>7.36816223518351</v>
      </c>
      <c r="M965" s="2505">
        <v>503.0</v>
      </c>
      <c r="N965" s="2505">
        <v>376.0</v>
      </c>
      <c r="O965" s="2511">
        <v>45415.60541873843</v>
      </c>
      <c r="P965" s="2511">
        <v>45415.6058434838</v>
      </c>
    </row>
    <row r="966">
      <c r="A966" s="2505" t="s">
        <v>547</v>
      </c>
      <c r="B966" s="2505" t="s">
        <v>2531</v>
      </c>
      <c r="C966" s="2505">
        <v>37.0</v>
      </c>
      <c r="D966" s="2505" t="s">
        <v>1548</v>
      </c>
      <c r="E966" s="2505">
        <v>248080.0</v>
      </c>
      <c r="F966" s="2505">
        <v>248062.0</v>
      </c>
      <c r="G966" s="2505">
        <v>1865515.0</v>
      </c>
      <c r="H966" s="2505">
        <v>1633582.0</v>
      </c>
      <c r="I966" s="2505">
        <v>127.0</v>
      </c>
      <c r="J966" s="2505">
        <v>37.0</v>
      </c>
      <c r="K966" s="2505">
        <v>508.198886460779</v>
      </c>
      <c r="L966" s="2505">
        <v>5.92106419981658</v>
      </c>
      <c r="M966" s="2505">
        <v>458.0</v>
      </c>
      <c r="N966" s="2505">
        <v>440.0</v>
      </c>
      <c r="O966" s="2511">
        <v>45415.60541873843</v>
      </c>
      <c r="P966" s="2511">
        <v>45415.60584078704</v>
      </c>
    </row>
    <row r="967">
      <c r="A967" s="2505" t="s">
        <v>385</v>
      </c>
      <c r="B967" s="2505" t="s">
        <v>2532</v>
      </c>
      <c r="C967" s="2505">
        <v>17.0</v>
      </c>
      <c r="E967" s="2505">
        <v>34315.0</v>
      </c>
      <c r="F967" s="2505">
        <v>34281.0</v>
      </c>
      <c r="G967" s="2505">
        <v>576460.0</v>
      </c>
      <c r="H967" s="2505">
        <v>309774.0</v>
      </c>
      <c r="I967" s="2505">
        <v>23.0</v>
      </c>
      <c r="J967" s="2505">
        <v>17.0</v>
      </c>
      <c r="K967" s="2505">
        <v>595.540671728446</v>
      </c>
      <c r="L967" s="2505">
        <v>73.0394237530804</v>
      </c>
      <c r="M967" s="2505">
        <v>294.0</v>
      </c>
      <c r="N967" s="2505">
        <v>272.0</v>
      </c>
      <c r="O967" s="2511">
        <v>45415.60541873843</v>
      </c>
      <c r="P967" s="2511">
        <v>45415.60594381944</v>
      </c>
    </row>
    <row r="968">
      <c r="A968" s="2505" t="s">
        <v>1674</v>
      </c>
      <c r="B968" s="2505" t="s">
        <v>2533</v>
      </c>
      <c r="C968" s="2505">
        <v>116.0</v>
      </c>
      <c r="D968" s="2505" t="s">
        <v>1548</v>
      </c>
      <c r="E968" s="2505">
        <v>36398.0</v>
      </c>
      <c r="F968" s="2505">
        <v>36375.0</v>
      </c>
      <c r="G968" s="2505">
        <v>89034.0</v>
      </c>
      <c r="H968" s="2505">
        <v>59675.0</v>
      </c>
      <c r="I968" s="2505">
        <v>46.0</v>
      </c>
      <c r="J968" s="2505">
        <v>116.0</v>
      </c>
      <c r="K968" s="2505">
        <v>108.689057402958</v>
      </c>
      <c r="L968" s="2505">
        <v>5.31765959429208</v>
      </c>
      <c r="M968" s="2505">
        <v>6569.0</v>
      </c>
      <c r="N968" s="2505">
        <v>5752.0</v>
      </c>
      <c r="O968" s="2511">
        <v>45415.60541873843</v>
      </c>
      <c r="P968" s="2511">
        <v>45415.606365659725</v>
      </c>
    </row>
    <row r="969">
      <c r="A969" s="2505">
        <v>1.16328126E8</v>
      </c>
      <c r="B969" s="2505" t="s">
        <v>2534</v>
      </c>
      <c r="C969" s="2505">
        <v>58.0</v>
      </c>
      <c r="D969" s="2505" t="s">
        <v>1548</v>
      </c>
      <c r="E969" s="2505">
        <v>217173.0</v>
      </c>
      <c r="F969" s="2505">
        <v>217089.0</v>
      </c>
      <c r="G969" s="2505">
        <v>1357130.0</v>
      </c>
      <c r="H969" s="2505">
        <v>1785254.0</v>
      </c>
      <c r="I969" s="2505">
        <v>192.0</v>
      </c>
      <c r="J969" s="2505">
        <v>58.0</v>
      </c>
      <c r="K969" s="2505">
        <v>411.648976428695</v>
      </c>
      <c r="L969" s="2505">
        <v>3.25472568720175</v>
      </c>
      <c r="M969" s="2505">
        <v>505.0</v>
      </c>
      <c r="N969" s="2505">
        <v>372.0</v>
      </c>
      <c r="O969" s="2511">
        <v>45415.60541873843</v>
      </c>
      <c r="P969" s="2511">
        <v>45415.605708194445</v>
      </c>
    </row>
    <row r="970">
      <c r="A970" s="2505">
        <v>3.159122144E9</v>
      </c>
      <c r="B970" s="2505" t="s">
        <v>2535</v>
      </c>
      <c r="C970" s="2505">
        <v>119.0</v>
      </c>
      <c r="D970" s="2505" t="s">
        <v>1548</v>
      </c>
      <c r="E970" s="2505">
        <v>53582.0</v>
      </c>
      <c r="F970" s="2505">
        <v>53563.0</v>
      </c>
      <c r="G970" s="2505">
        <v>153043.0</v>
      </c>
      <c r="H970" s="2505">
        <v>196165.0</v>
      </c>
      <c r="I970" s="2505">
        <v>141.0</v>
      </c>
      <c r="J970" s="2505">
        <v>119.0</v>
      </c>
      <c r="K970" s="2505">
        <v>88.3574361295627</v>
      </c>
      <c r="L970" s="2505">
        <v>2.02570144361489</v>
      </c>
      <c r="M970" s="2505">
        <v>2661.0</v>
      </c>
      <c r="N970" s="2505">
        <v>1860.0</v>
      </c>
      <c r="O970" s="2511">
        <v>45415.60541873843</v>
      </c>
      <c r="P970" s="2511">
        <v>45415.605524328705</v>
      </c>
    </row>
    <row r="971">
      <c r="A971" s="2505" t="s">
        <v>249</v>
      </c>
      <c r="B971" s="2505" t="s">
        <v>2536</v>
      </c>
      <c r="C971" s="2505">
        <v>10.0</v>
      </c>
      <c r="D971" s="2505" t="s">
        <v>1538</v>
      </c>
      <c r="E971" s="2505">
        <v>20092.0</v>
      </c>
      <c r="F971" s="2505">
        <v>20045.0</v>
      </c>
      <c r="G971" s="2505">
        <v>887306.0</v>
      </c>
      <c r="H971" s="2505">
        <v>829986.0</v>
      </c>
      <c r="I971" s="2505">
        <v>154.0</v>
      </c>
      <c r="J971" s="2505">
        <v>10.0</v>
      </c>
      <c r="K971" s="2505">
        <v>660.130637695672</v>
      </c>
      <c r="L971" s="2505">
        <v>28.6752962361383</v>
      </c>
      <c r="M971" s="2505">
        <v>59.0</v>
      </c>
      <c r="N971" s="2505">
        <v>55.0</v>
      </c>
      <c r="O971" s="2511">
        <v>45415.60541873843</v>
      </c>
      <c r="P971" s="2511">
        <v>45415.60561532407</v>
      </c>
    </row>
    <row r="972">
      <c r="A972" s="2505" t="s">
        <v>119</v>
      </c>
      <c r="B972" s="2505" t="s">
        <v>2537</v>
      </c>
      <c r="C972" s="2505">
        <v>109.0</v>
      </c>
      <c r="D972" s="2505" t="s">
        <v>1544</v>
      </c>
      <c r="E972" s="2505">
        <v>46472.0</v>
      </c>
      <c r="F972" s="2505">
        <v>46413.0</v>
      </c>
      <c r="G972" s="2505">
        <v>305246.0</v>
      </c>
      <c r="H972" s="2505">
        <v>210291.0</v>
      </c>
      <c r="I972" s="2505">
        <v>166.0</v>
      </c>
      <c r="J972" s="2505">
        <v>109.0</v>
      </c>
      <c r="K972" s="2505">
        <v>227.541702783974</v>
      </c>
      <c r="L972" s="2505">
        <v>3.95685859291875</v>
      </c>
      <c r="M972" s="2505">
        <v>7013.0</v>
      </c>
      <c r="N972" s="2505">
        <v>6225.0</v>
      </c>
      <c r="O972" s="2511">
        <v>45415.60541873843</v>
      </c>
      <c r="P972" s="2511">
        <v>45415.60573361111</v>
      </c>
    </row>
    <row r="973">
      <c r="A973" s="2505" t="s">
        <v>1588</v>
      </c>
      <c r="B973" s="2505" t="s">
        <v>2538</v>
      </c>
      <c r="C973" s="2505">
        <v>122.0</v>
      </c>
      <c r="E973" s="2505">
        <v>33865.0</v>
      </c>
      <c r="F973" s="2505">
        <v>33833.0</v>
      </c>
      <c r="G973" s="2505">
        <v>104189.0</v>
      </c>
      <c r="H973" s="2505">
        <v>74181.0</v>
      </c>
      <c r="I973" s="2505">
        <v>204.0</v>
      </c>
      <c r="J973" s="2505">
        <v>122.0</v>
      </c>
      <c r="K973" s="2505">
        <v>37.3864471378407</v>
      </c>
      <c r="L973" s="2505">
        <v>1.5079137648564</v>
      </c>
      <c r="M973" s="2505">
        <v>7425.0</v>
      </c>
      <c r="N973" s="2505">
        <v>6528.0</v>
      </c>
      <c r="O973" s="2511">
        <v>45415.60541873843</v>
      </c>
      <c r="P973" s="2511">
        <v>45415.60555836806</v>
      </c>
    </row>
    <row r="974">
      <c r="A974" s="2505" t="s">
        <v>262</v>
      </c>
      <c r="B974" s="2505" t="s">
        <v>2539</v>
      </c>
      <c r="C974" s="2505">
        <v>29.0</v>
      </c>
      <c r="D974" s="2505"/>
      <c r="E974" s="2505">
        <v>286162.0</v>
      </c>
      <c r="F974" s="2505">
        <v>286001.0</v>
      </c>
      <c r="G974" s="2505">
        <v>5385053.0</v>
      </c>
      <c r="H974" s="2505">
        <v>5121423.0</v>
      </c>
      <c r="I974" s="2505">
        <v>530.0</v>
      </c>
      <c r="J974" s="2505">
        <v>29.0</v>
      </c>
      <c r="K974" s="2505">
        <v>560.856826008747</v>
      </c>
      <c r="L974" s="2505">
        <v>3.55059087250642</v>
      </c>
      <c r="M974" s="2505">
        <v>85.0</v>
      </c>
      <c r="N974" s="2505">
        <v>79.0</v>
      </c>
      <c r="O974" s="2511">
        <v>45415.60541873843</v>
      </c>
      <c r="P974" s="2511">
        <v>45415.60632462963</v>
      </c>
    </row>
    <row r="975">
      <c r="A975" s="2505" t="s">
        <v>645</v>
      </c>
      <c r="B975" s="2505" t="s">
        <v>2540</v>
      </c>
      <c r="C975" s="2505">
        <v>70.0</v>
      </c>
      <c r="D975" s="2505" t="s">
        <v>1556</v>
      </c>
      <c r="E975" s="2505">
        <v>19325.0</v>
      </c>
      <c r="F975" s="2505">
        <v>19282.0</v>
      </c>
      <c r="G975" s="2505">
        <v>116923.0</v>
      </c>
      <c r="H975" s="2505">
        <v>64504.0</v>
      </c>
      <c r="I975" s="2505">
        <v>13.0</v>
      </c>
      <c r="J975" s="2505">
        <v>70.0</v>
      </c>
      <c r="K975" s="2505">
        <v>359.767520123445</v>
      </c>
      <c r="L975" s="2505">
        <v>46.5411483729724</v>
      </c>
      <c r="M975" s="2505">
        <v>3396.0</v>
      </c>
      <c r="N975" s="2505">
        <v>3145.0</v>
      </c>
      <c r="O975" s="2511">
        <v>45415.60541873843</v>
      </c>
      <c r="P975" s="2511">
        <v>45415.605907777775</v>
      </c>
    </row>
    <row r="976">
      <c r="A976" s="2505" t="s">
        <v>1586</v>
      </c>
      <c r="B976" s="2505" t="s">
        <v>2541</v>
      </c>
      <c r="C976" s="2505">
        <v>110.0</v>
      </c>
      <c r="D976" s="2505"/>
      <c r="E976" s="2505">
        <v>14002.0</v>
      </c>
      <c r="F976" s="2505">
        <v>13982.0</v>
      </c>
      <c r="G976" s="2505">
        <v>108168.0</v>
      </c>
      <c r="H976" s="2505">
        <v>92163.0</v>
      </c>
      <c r="I976" s="2505">
        <v>113.0</v>
      </c>
      <c r="J976" s="2505">
        <v>110.0</v>
      </c>
      <c r="K976" s="2505">
        <v>217.321630806524</v>
      </c>
      <c r="L976" s="2505">
        <v>6.83644435118624</v>
      </c>
      <c r="M976" s="2505">
        <v>5890.0</v>
      </c>
      <c r="N976" s="2505">
        <v>5018.0</v>
      </c>
      <c r="O976" s="2511">
        <v>45415.60541873843</v>
      </c>
      <c r="P976" s="2511">
        <v>45415.60614130787</v>
      </c>
    </row>
    <row r="977">
      <c r="A977" s="2505" t="s">
        <v>309</v>
      </c>
      <c r="B977" s="2505" t="s">
        <v>2542</v>
      </c>
      <c r="C977" s="2505">
        <v>95.0</v>
      </c>
      <c r="D977" s="2505" t="s">
        <v>1556</v>
      </c>
      <c r="E977" s="2505">
        <v>7209.0</v>
      </c>
      <c r="F977" s="2505">
        <v>7163.0</v>
      </c>
      <c r="G977" s="2505">
        <v>134420.0</v>
      </c>
      <c r="H977" s="2505">
        <v>107001.0</v>
      </c>
      <c r="I977" s="2505">
        <v>264.0</v>
      </c>
      <c r="J977" s="2505">
        <v>95.0</v>
      </c>
      <c r="K977" s="2505">
        <v>275.617083717968</v>
      </c>
      <c r="L977" s="2505">
        <v>7.06391046984831</v>
      </c>
      <c r="M977" s="2505">
        <v>4844.0</v>
      </c>
      <c r="N977" s="2505">
        <v>4510.0</v>
      </c>
      <c r="O977" s="2511">
        <v>45415.60541873843</v>
      </c>
      <c r="P977" s="2511">
        <v>45415.606015868056</v>
      </c>
    </row>
    <row r="978">
      <c r="A978" s="2505">
        <v>2.621412174E9</v>
      </c>
      <c r="B978" s="2505" t="s">
        <v>2543</v>
      </c>
      <c r="C978" s="2505">
        <v>106.0</v>
      </c>
      <c r="D978" s="2505"/>
      <c r="E978" s="2505">
        <v>444865.0</v>
      </c>
      <c r="F978" s="2505">
        <v>444840.0</v>
      </c>
      <c r="G978" s="2505">
        <v>598604.0</v>
      </c>
      <c r="H978" s="2505">
        <v>923179.0</v>
      </c>
      <c r="I978" s="2505">
        <v>57.0</v>
      </c>
      <c r="J978" s="2505">
        <v>106.0</v>
      </c>
      <c r="K978" s="2505">
        <v>237.804004641111</v>
      </c>
      <c r="L978" s="2505">
        <v>2.36067673595439</v>
      </c>
      <c r="M978" s="2505">
        <v>6705.0</v>
      </c>
      <c r="N978" s="2505">
        <v>6291.0</v>
      </c>
      <c r="O978" s="2511">
        <v>45415.60541873843</v>
      </c>
      <c r="P978" s="2511">
        <v>45415.60620193287</v>
      </c>
    </row>
    <row r="979">
      <c r="A979" s="2505" t="s">
        <v>751</v>
      </c>
      <c r="B979" s="2505" t="s">
        <v>2544</v>
      </c>
      <c r="C979" s="2505">
        <v>42.0</v>
      </c>
      <c r="D979" s="2505" t="s">
        <v>1540</v>
      </c>
      <c r="E979" s="2505">
        <v>160868.0</v>
      </c>
      <c r="F979" s="2505">
        <v>160689.0</v>
      </c>
      <c r="G979" s="2505">
        <v>2287517.0</v>
      </c>
      <c r="H979" s="2505">
        <v>2450004.0</v>
      </c>
      <c r="I979" s="2505">
        <v>407.0</v>
      </c>
      <c r="J979" s="2505">
        <v>42.0</v>
      </c>
      <c r="K979" s="2505">
        <v>496.004858829178</v>
      </c>
      <c r="L979" s="2505">
        <v>3.49373097209886</v>
      </c>
      <c r="M979" s="2505">
        <v>206.0</v>
      </c>
      <c r="N979" s="2505">
        <v>171.0</v>
      </c>
      <c r="O979" s="2511">
        <v>45415.60541873843</v>
      </c>
      <c r="P979" s="2511">
        <v>45415.60603400463</v>
      </c>
    </row>
    <row r="980">
      <c r="A980" s="2505" t="s">
        <v>614</v>
      </c>
      <c r="B980" s="2505" t="s">
        <v>2545</v>
      </c>
      <c r="C980" s="2505">
        <v>75.0</v>
      </c>
      <c r="D980" s="2505"/>
      <c r="E980" s="2505">
        <v>97360.0</v>
      </c>
      <c r="F980" s="2505">
        <v>97241.0</v>
      </c>
      <c r="G980" s="2505">
        <v>574328.0</v>
      </c>
      <c r="H980" s="2505">
        <v>363557.0</v>
      </c>
      <c r="I980" s="2505">
        <v>98.0</v>
      </c>
      <c r="J980" s="2505">
        <v>75.0</v>
      </c>
      <c r="K980" s="2505">
        <v>347.436264659779</v>
      </c>
      <c r="L980" s="2505">
        <v>6.01940200895477</v>
      </c>
      <c r="M980" s="2505">
        <v>2332.0</v>
      </c>
      <c r="N980" s="2505">
        <v>2158.0</v>
      </c>
      <c r="O980" s="2511">
        <v>45415.60541873843</v>
      </c>
      <c r="P980" s="2511">
        <v>45415.606359895835</v>
      </c>
    </row>
    <row r="981">
      <c r="A981" s="2505" t="s">
        <v>531</v>
      </c>
      <c r="B981" s="2505" t="s">
        <v>2546</v>
      </c>
      <c r="C981" s="2505">
        <v>52.0</v>
      </c>
      <c r="D981" s="2505" t="s">
        <v>1556</v>
      </c>
      <c r="E981" s="2505">
        <v>6393.0</v>
      </c>
      <c r="F981" s="2505">
        <v>6350.0</v>
      </c>
      <c r="G981" s="2505">
        <v>228413.0</v>
      </c>
      <c r="H981" s="2505">
        <v>191606.0</v>
      </c>
      <c r="I981" s="2505">
        <v>195.0</v>
      </c>
      <c r="J981" s="2505">
        <v>52.0</v>
      </c>
      <c r="K981" s="2505">
        <v>442.992849600657</v>
      </c>
      <c r="L981" s="2505">
        <v>18.3194982475558</v>
      </c>
      <c r="M981" s="2505">
        <v>1130.0</v>
      </c>
      <c r="N981" s="2505">
        <v>1002.0</v>
      </c>
      <c r="O981" s="2511">
        <v>45415.60541873843</v>
      </c>
      <c r="P981" s="2511">
        <v>45415.60603796296</v>
      </c>
    </row>
    <row r="982">
      <c r="A982" s="2505" t="s">
        <v>126</v>
      </c>
      <c r="B982" s="2505" t="s">
        <v>2547</v>
      </c>
      <c r="C982" s="2505">
        <v>7.0</v>
      </c>
      <c r="D982" s="2505"/>
      <c r="E982" s="2505">
        <v>46674.0</v>
      </c>
      <c r="F982" s="2505">
        <v>46650.0</v>
      </c>
      <c r="G982" s="2505">
        <v>1938624.0</v>
      </c>
      <c r="H982" s="2505">
        <v>2104907.0</v>
      </c>
      <c r="I982" s="2505">
        <v>116.0</v>
      </c>
      <c r="J982" s="2505">
        <v>7.0</v>
      </c>
      <c r="K982" s="2505">
        <v>756.211513254638</v>
      </c>
      <c r="L982" s="2505">
        <v>35.8063929855357</v>
      </c>
      <c r="M982" s="2505">
        <v>49.0</v>
      </c>
      <c r="N982" s="2505">
        <v>39.0</v>
      </c>
      <c r="O982" s="2511">
        <v>45415.60541873843</v>
      </c>
      <c r="P982" s="2511">
        <v>45415.60611667824</v>
      </c>
    </row>
    <row r="983">
      <c r="A983" s="2505">
        <v>2.603525726E9</v>
      </c>
      <c r="B983" s="2505" t="s">
        <v>2548</v>
      </c>
      <c r="C983" s="2505">
        <v>49.0</v>
      </c>
      <c r="D983" s="2505"/>
      <c r="E983" s="2505">
        <v>306888.0</v>
      </c>
      <c r="F983" s="2505">
        <v>306855.0</v>
      </c>
      <c r="G983" s="2505">
        <v>1834454.0</v>
      </c>
      <c r="H983" s="2505">
        <v>1664015.0</v>
      </c>
      <c r="I983" s="2505">
        <v>127.0</v>
      </c>
      <c r="J983" s="2505">
        <v>49.0</v>
      </c>
      <c r="K983" s="2505">
        <v>472.035388142399</v>
      </c>
      <c r="L983" s="2505">
        <v>4.70675706364169</v>
      </c>
      <c r="M983" s="2505">
        <v>285.0</v>
      </c>
      <c r="N983" s="2505">
        <v>194.0</v>
      </c>
      <c r="O983" s="2511">
        <v>45415.60541873843</v>
      </c>
      <c r="P983" s="2511">
        <v>45415.606280706015</v>
      </c>
    </row>
    <row r="984">
      <c r="A984" s="2505" t="s">
        <v>625</v>
      </c>
      <c r="B984" s="2505" t="s">
        <v>2549</v>
      </c>
      <c r="C984" s="2505">
        <v>93.0</v>
      </c>
      <c r="D984" s="2505" t="s">
        <v>1540</v>
      </c>
      <c r="E984" s="2505">
        <v>305815.0</v>
      </c>
      <c r="F984" s="2505">
        <v>305823.0</v>
      </c>
      <c r="G984" s="2505">
        <v>541984.0</v>
      </c>
      <c r="H984" s="2505">
        <v>205929.0</v>
      </c>
      <c r="I984" s="2505">
        <v>35.0</v>
      </c>
      <c r="J984" s="2505">
        <v>93.0</v>
      </c>
      <c r="K984" s="2505">
        <v>288.791957316441</v>
      </c>
      <c r="L984" s="2505">
        <v>5.06360287849096</v>
      </c>
      <c r="M984" s="2505">
        <v>7178.0</v>
      </c>
      <c r="N984" s="2505">
        <v>6381.0</v>
      </c>
      <c r="O984" s="2511">
        <v>45415.60541873843</v>
      </c>
      <c r="P984" s="2511">
        <v>45415.606087141205</v>
      </c>
    </row>
    <row r="985">
      <c r="A985" s="2505" t="s">
        <v>551</v>
      </c>
      <c r="B985" s="2505" t="s">
        <v>2550</v>
      </c>
      <c r="C985" s="2505">
        <v>14.0</v>
      </c>
      <c r="D985" s="2505" t="s">
        <v>1556</v>
      </c>
      <c r="E985" s="2505">
        <v>6348.0</v>
      </c>
      <c r="F985" s="2505">
        <v>6330.0</v>
      </c>
      <c r="G985" s="2505">
        <v>508204.0</v>
      </c>
      <c r="H985" s="2505">
        <v>439415.0</v>
      </c>
      <c r="I985" s="2505">
        <v>144.0</v>
      </c>
      <c r="J985" s="2505">
        <v>14.0</v>
      </c>
      <c r="K985" s="2505">
        <v>623.022026842707</v>
      </c>
      <c r="L985" s="2505">
        <v>55.5866190651196</v>
      </c>
      <c r="M985" s="2505">
        <v>98.0</v>
      </c>
      <c r="N985" s="2505">
        <v>89.0</v>
      </c>
      <c r="O985" s="2511">
        <v>45415.60541873843</v>
      </c>
      <c r="P985" s="2511">
        <v>45415.60552706019</v>
      </c>
    </row>
    <row r="986">
      <c r="A986" s="2505">
        <v>6.24791024E8</v>
      </c>
      <c r="B986" s="2505" t="s">
        <v>2551</v>
      </c>
      <c r="C986" s="2505">
        <v>66.0</v>
      </c>
      <c r="D986" s="2505" t="s">
        <v>1548</v>
      </c>
      <c r="E986" s="2505">
        <v>41408.0</v>
      </c>
      <c r="F986" s="2505">
        <v>41353.0</v>
      </c>
      <c r="G986" s="2505">
        <v>638580.0</v>
      </c>
      <c r="H986" s="2505">
        <v>500659.0</v>
      </c>
      <c r="I986" s="2505">
        <v>412.0</v>
      </c>
      <c r="J986" s="2505">
        <v>66.0</v>
      </c>
      <c r="K986" s="2505">
        <v>369.148098049847</v>
      </c>
      <c r="L986" s="2505">
        <v>3.74312078900376</v>
      </c>
      <c r="M986" s="2505">
        <v>1626.0</v>
      </c>
      <c r="N986" s="2505">
        <v>1491.0</v>
      </c>
      <c r="O986" s="2511">
        <v>45415.60541873843</v>
      </c>
      <c r="P986" s="2511">
        <v>45415.606276377315</v>
      </c>
    </row>
    <row r="987">
      <c r="A987" s="2505" t="s">
        <v>1591</v>
      </c>
      <c r="B987" s="2505" t="s">
        <v>2552</v>
      </c>
      <c r="C987" s="2505">
        <v>5.0</v>
      </c>
      <c r="D987" s="2505" t="s">
        <v>1556</v>
      </c>
      <c r="E987" s="2505">
        <v>40703.0</v>
      </c>
      <c r="F987" s="2505">
        <v>40405.0</v>
      </c>
      <c r="G987" s="2505">
        <v>3854583.0</v>
      </c>
      <c r="H987" s="2505">
        <v>3587064.0</v>
      </c>
      <c r="I987" s="2505">
        <v>316.0</v>
      </c>
      <c r="J987" s="2505">
        <v>5.0</v>
      </c>
      <c r="K987" s="2505">
        <v>800.200600650891</v>
      </c>
      <c r="L987" s="2505">
        <v>29.9610627277636</v>
      </c>
      <c r="M987" s="2505">
        <v>42.0</v>
      </c>
      <c r="N987" s="2505">
        <v>36.0</v>
      </c>
      <c r="O987" s="2511">
        <v>45415.60541873843</v>
      </c>
      <c r="P987" s="2511">
        <v>45415.60633778935</v>
      </c>
    </row>
    <row r="988">
      <c r="A988" s="2505" t="s">
        <v>1598</v>
      </c>
      <c r="B988" s="2505" t="s">
        <v>2553</v>
      </c>
      <c r="C988" s="2505">
        <v>112.0</v>
      </c>
      <c r="D988" s="2505"/>
      <c r="E988" s="2505">
        <v>329587.0</v>
      </c>
      <c r="F988" s="2505">
        <v>329416.0</v>
      </c>
      <c r="G988" s="2505">
        <v>604174.0</v>
      </c>
      <c r="H988" s="2505">
        <v>405581.0</v>
      </c>
      <c r="I988" s="2505">
        <v>291.0</v>
      </c>
      <c r="J988" s="2505">
        <v>112.0</v>
      </c>
      <c r="K988" s="2505">
        <v>208.780754670206</v>
      </c>
      <c r="L988" s="2505">
        <v>0.629937774650405</v>
      </c>
      <c r="M988" s="2505">
        <v>2465.0</v>
      </c>
      <c r="N988" s="2505">
        <v>1717.0</v>
      </c>
      <c r="O988" s="2511">
        <v>45415.60541873843</v>
      </c>
      <c r="P988" s="2511">
        <v>45415.605926412034</v>
      </c>
    </row>
    <row r="989">
      <c r="A989" s="2505" t="s">
        <v>138</v>
      </c>
      <c r="B989" s="2505" t="s">
        <v>2554</v>
      </c>
      <c r="C989" s="2505">
        <v>96.0</v>
      </c>
      <c r="D989" s="2505" t="s">
        <v>1548</v>
      </c>
      <c r="E989" s="2505">
        <v>77040.0</v>
      </c>
      <c r="F989" s="2505">
        <v>77003.0</v>
      </c>
      <c r="G989" s="2505">
        <v>240973.0</v>
      </c>
      <c r="H989" s="2505">
        <v>253722.0</v>
      </c>
      <c r="I989" s="2505">
        <v>32.0</v>
      </c>
      <c r="J989" s="2505">
        <v>96.0</v>
      </c>
      <c r="K989" s="2505">
        <v>264.708843433054</v>
      </c>
      <c r="L989" s="2505">
        <v>9.77467062564901</v>
      </c>
      <c r="M989" s="2505">
        <v>1453.0</v>
      </c>
      <c r="N989" s="2505">
        <v>1132.0</v>
      </c>
      <c r="O989" s="2511">
        <v>45415.60541873843</v>
      </c>
      <c r="P989" s="2511">
        <v>45415.606101944446</v>
      </c>
    </row>
    <row r="990">
      <c r="A990" s="2505" t="s">
        <v>1602</v>
      </c>
      <c r="B990" s="2505" t="s">
        <v>2555</v>
      </c>
      <c r="C990" s="2505">
        <v>108.0</v>
      </c>
      <c r="D990" s="2505"/>
      <c r="E990" s="2505">
        <v>133252.0</v>
      </c>
      <c r="F990" s="2505">
        <v>133244.0</v>
      </c>
      <c r="G990" s="2505">
        <v>462162.0</v>
      </c>
      <c r="H990" s="2505">
        <v>368467.0</v>
      </c>
      <c r="I990" s="2505">
        <v>126.0</v>
      </c>
      <c r="J990" s="2505">
        <v>108.0</v>
      </c>
      <c r="K990" s="2505">
        <v>231.600642157343</v>
      </c>
      <c r="L990" s="2505">
        <v>2.75264339818718</v>
      </c>
      <c r="M990" s="2505">
        <v>2490.0</v>
      </c>
      <c r="N990" s="2505">
        <v>2093.0</v>
      </c>
      <c r="O990" s="2511">
        <v>45415.60541873843</v>
      </c>
      <c r="P990" s="2511">
        <v>45415.60557666667</v>
      </c>
    </row>
    <row r="991">
      <c r="A991" s="2505">
        <v>2.39518063E8</v>
      </c>
      <c r="B991" s="2505" t="s">
        <v>2556</v>
      </c>
      <c r="C991" s="2505">
        <v>74.0</v>
      </c>
      <c r="D991" s="2505" t="s">
        <v>1540</v>
      </c>
      <c r="E991" s="2505">
        <v>144418.0</v>
      </c>
      <c r="F991" s="2505">
        <v>144360.0</v>
      </c>
      <c r="G991" s="2505">
        <v>712801.0</v>
      </c>
      <c r="H991" s="2505">
        <v>671003.0</v>
      </c>
      <c r="I991" s="2505">
        <v>114.0</v>
      </c>
      <c r="J991" s="2505">
        <v>74.0</v>
      </c>
      <c r="K991" s="2505">
        <v>349.060242507689</v>
      </c>
      <c r="L991" s="2505">
        <v>4.32948369400165</v>
      </c>
      <c r="M991" s="2505">
        <v>1518.0</v>
      </c>
      <c r="N991" s="2505">
        <v>1365.0</v>
      </c>
      <c r="O991" s="2511">
        <v>45415.60541873843</v>
      </c>
      <c r="P991" s="2511">
        <v>45415.606354525466</v>
      </c>
    </row>
    <row r="992">
      <c r="A992" s="2505" t="s">
        <v>290</v>
      </c>
      <c r="B992" s="2505" t="s">
        <v>2557</v>
      </c>
      <c r="C992" s="2505">
        <v>8.0</v>
      </c>
      <c r="D992" s="2505" t="s">
        <v>1556</v>
      </c>
      <c r="E992" s="2505">
        <v>16008.0</v>
      </c>
      <c r="F992" s="2505">
        <v>15783.0</v>
      </c>
      <c r="G992" s="2505">
        <v>930789.0</v>
      </c>
      <c r="H992" s="2505">
        <v>690677.0</v>
      </c>
      <c r="I992" s="2505">
        <v>132.0</v>
      </c>
      <c r="J992" s="2505">
        <v>8.0</v>
      </c>
      <c r="K992" s="2505">
        <v>695.786117917558</v>
      </c>
      <c r="L992" s="2505">
        <v>44.0494241515605</v>
      </c>
      <c r="M992" s="2505">
        <v>65.0</v>
      </c>
      <c r="N992" s="2505">
        <v>58.0</v>
      </c>
      <c r="O992" s="2511">
        <v>45415.60541873843</v>
      </c>
      <c r="P992" s="2511">
        <v>45415.605664675924</v>
      </c>
    </row>
    <row r="993">
      <c r="A993" s="2505" t="s">
        <v>156</v>
      </c>
      <c r="B993" s="2505" t="s">
        <v>2558</v>
      </c>
      <c r="C993" s="2505">
        <v>15.0</v>
      </c>
      <c r="D993" s="2505" t="s">
        <v>1540</v>
      </c>
      <c r="E993" s="2505">
        <v>74207.0</v>
      </c>
      <c r="F993" s="2505">
        <v>74157.0</v>
      </c>
      <c r="G993" s="2505">
        <v>1636109.0</v>
      </c>
      <c r="H993" s="2505">
        <v>1316205.0</v>
      </c>
      <c r="I993" s="2505">
        <v>212.0</v>
      </c>
      <c r="J993" s="2505">
        <v>15.0</v>
      </c>
      <c r="K993" s="2505">
        <v>609.516235816504</v>
      </c>
      <c r="L993" s="2505">
        <v>10.3999559111928</v>
      </c>
      <c r="M993" s="2505">
        <v>49.0</v>
      </c>
      <c r="N993" s="2505">
        <v>38.0</v>
      </c>
      <c r="O993" s="2511">
        <v>45415.60541873843</v>
      </c>
      <c r="P993" s="2511">
        <v>45415.60626013889</v>
      </c>
    </row>
    <row r="994">
      <c r="A994" s="2505" t="s">
        <v>562</v>
      </c>
      <c r="B994" s="2505" t="s">
        <v>2559</v>
      </c>
      <c r="C994" s="2505">
        <v>83.0</v>
      </c>
      <c r="D994" s="2505" t="s">
        <v>1548</v>
      </c>
      <c r="E994" s="2505">
        <v>214335.0</v>
      </c>
      <c r="F994" s="2505">
        <v>214358.0</v>
      </c>
      <c r="G994" s="2505">
        <v>907399.0</v>
      </c>
      <c r="H994" s="2505">
        <v>816151.0</v>
      </c>
      <c r="I994" s="2505">
        <v>195.0</v>
      </c>
      <c r="J994" s="2505">
        <v>83.0</v>
      </c>
      <c r="K994" s="2505">
        <v>323.700163629192</v>
      </c>
      <c r="L994" s="2505">
        <v>2.17106394931658</v>
      </c>
      <c r="M994" s="2505">
        <v>1500.0</v>
      </c>
      <c r="N994" s="2505">
        <v>1357.0</v>
      </c>
      <c r="O994" s="2511">
        <v>45415.60541873843</v>
      </c>
      <c r="P994" s="2511">
        <v>45415.60595520833</v>
      </c>
    </row>
    <row r="995">
      <c r="A995" s="2505" t="s">
        <v>483</v>
      </c>
      <c r="B995" s="2505" t="s">
        <v>2560</v>
      </c>
      <c r="C995" s="2505">
        <v>65.0</v>
      </c>
      <c r="D995" s="2505" t="s">
        <v>1538</v>
      </c>
      <c r="E995" s="2505">
        <v>13118.0</v>
      </c>
      <c r="F995" s="2505">
        <v>13077.0</v>
      </c>
      <c r="G995" s="2505">
        <v>360722.0</v>
      </c>
      <c r="H995" s="2505">
        <v>354666.0</v>
      </c>
      <c r="I995" s="2505">
        <v>432.0</v>
      </c>
      <c r="J995" s="2505">
        <v>65.0</v>
      </c>
      <c r="K995" s="2505">
        <v>372.287162571509</v>
      </c>
      <c r="L995" s="2505">
        <v>6.36582015422451</v>
      </c>
      <c r="M995" s="2505">
        <v>1620.0</v>
      </c>
      <c r="N995" s="2505">
        <v>1450.0</v>
      </c>
      <c r="O995" s="2511">
        <v>45415.60541873843</v>
      </c>
      <c r="P995" s="2511">
        <v>45415.606220567126</v>
      </c>
    </row>
    <row r="996">
      <c r="A996" s="2505" t="s">
        <v>335</v>
      </c>
      <c r="B996" s="2505" t="s">
        <v>2561</v>
      </c>
      <c r="C996" s="2505">
        <v>33.0</v>
      </c>
      <c r="D996" s="2505" t="s">
        <v>1556</v>
      </c>
      <c r="E996" s="2505">
        <v>25222.0</v>
      </c>
      <c r="F996" s="2505">
        <v>25127.0</v>
      </c>
      <c r="G996" s="2505">
        <v>746259.0</v>
      </c>
      <c r="H996" s="2505">
        <v>535924.0</v>
      </c>
      <c r="I996" s="2505">
        <v>263.0</v>
      </c>
      <c r="J996" s="2505">
        <v>33.0</v>
      </c>
      <c r="K996" s="2505">
        <v>546.120810850139</v>
      </c>
      <c r="L996" s="2505">
        <v>11.2491543451284</v>
      </c>
      <c r="M996" s="2505">
        <v>588.0</v>
      </c>
      <c r="N996" s="2505">
        <v>564.0</v>
      </c>
      <c r="O996" s="2511">
        <v>45415.60541873843</v>
      </c>
      <c r="P996" s="2511">
        <v>45415.60589429398</v>
      </c>
    </row>
    <row r="997">
      <c r="A997" s="2505" t="s">
        <v>709</v>
      </c>
      <c r="B997" s="2505" t="s">
        <v>2562</v>
      </c>
      <c r="C997" s="2505">
        <v>53.0</v>
      </c>
      <c r="D997" s="2505" t="s">
        <v>1556</v>
      </c>
      <c r="E997" s="2505">
        <v>4926.0</v>
      </c>
      <c r="F997" s="2505">
        <v>4863.0</v>
      </c>
      <c r="G997" s="2505">
        <v>134859.0</v>
      </c>
      <c r="H997" s="2505">
        <v>71764.0</v>
      </c>
      <c r="I997" s="2505">
        <v>76.0</v>
      </c>
      <c r="J997" s="2505">
        <v>53.0</v>
      </c>
      <c r="K997" s="2505">
        <v>441.015057602033</v>
      </c>
      <c r="L997" s="2505">
        <v>36.0223411757163</v>
      </c>
      <c r="M997" s="2505">
        <v>3827.0</v>
      </c>
      <c r="N997" s="2505">
        <v>3619.0</v>
      </c>
      <c r="O997" s="2511">
        <v>45415.60541873843</v>
      </c>
      <c r="P997" s="2511">
        <v>45415.60599859954</v>
      </c>
    </row>
    <row r="998">
      <c r="A998" s="2505" t="s">
        <v>174</v>
      </c>
      <c r="B998" s="2505" t="s">
        <v>2563</v>
      </c>
      <c r="C998" s="2505">
        <v>11.0</v>
      </c>
      <c r="D998" s="2505" t="s">
        <v>1538</v>
      </c>
      <c r="E998" s="2505">
        <v>16259.0</v>
      </c>
      <c r="F998" s="2505">
        <v>16150.0</v>
      </c>
      <c r="G998" s="2505">
        <v>949439.0</v>
      </c>
      <c r="H998" s="2505">
        <v>1149767.0</v>
      </c>
      <c r="I998" s="2505">
        <v>282.0</v>
      </c>
      <c r="J998" s="2505">
        <v>11.0</v>
      </c>
      <c r="K998" s="2505">
        <v>646.733380986141</v>
      </c>
      <c r="L998" s="2505">
        <v>20.7009651041503</v>
      </c>
      <c r="M998" s="2505">
        <v>36.0</v>
      </c>
      <c r="N998" s="2505">
        <v>34.0</v>
      </c>
      <c r="O998" s="2511">
        <v>45415.60541873843</v>
      </c>
      <c r="P998" s="2511">
        <v>45415.60560708334</v>
      </c>
    </row>
    <row r="999">
      <c r="A999" s="2505" t="s">
        <v>464</v>
      </c>
      <c r="B999" s="2505" t="s">
        <v>2564</v>
      </c>
      <c r="C999" s="2505">
        <v>23.0</v>
      </c>
      <c r="D999" s="2505" t="s">
        <v>1544</v>
      </c>
      <c r="E999" s="2505">
        <v>33276.0</v>
      </c>
      <c r="F999" s="2505">
        <v>33158.0</v>
      </c>
      <c r="G999" s="2505">
        <v>579304.0</v>
      </c>
      <c r="H999" s="2505">
        <v>505603.0</v>
      </c>
      <c r="I999" s="2505">
        <v>55.0</v>
      </c>
      <c r="J999" s="2505">
        <v>23.0</v>
      </c>
      <c r="K999" s="2505">
        <v>571.496055091958</v>
      </c>
      <c r="L999" s="2505">
        <v>31.6528428897704</v>
      </c>
      <c r="M999" s="2505">
        <v>1598.0</v>
      </c>
      <c r="N999" s="2505">
        <v>1578.0</v>
      </c>
      <c r="O999" s="2511">
        <v>45415.60541873843</v>
      </c>
      <c r="P999" s="2511">
        <v>45415.60580430555</v>
      </c>
    </row>
    <row r="1000">
      <c r="A1000" s="2505">
        <v>8.64011281E8</v>
      </c>
      <c r="B1000" s="2505" t="s">
        <v>2565</v>
      </c>
      <c r="C1000" s="2505">
        <v>32.0</v>
      </c>
      <c r="E1000" s="2505">
        <v>63468.0</v>
      </c>
      <c r="F1000" s="2505">
        <v>63211.0</v>
      </c>
      <c r="G1000" s="2505">
        <v>2125600.0</v>
      </c>
      <c r="H1000" s="2505">
        <v>3242975.0</v>
      </c>
      <c r="I1000" s="2505">
        <v>870.0</v>
      </c>
      <c r="J1000" s="2505">
        <v>32.0</v>
      </c>
      <c r="K1000" s="2505">
        <v>550.720077218915</v>
      </c>
      <c r="L1000" s="2505">
        <v>3.84952793660521</v>
      </c>
      <c r="M1000" s="2505">
        <v>51.0</v>
      </c>
      <c r="N1000" s="2505">
        <v>46.0</v>
      </c>
      <c r="O1000" s="2511">
        <v>45415.60541873843</v>
      </c>
      <c r="P1000" s="2511">
        <v>45415.60612266204</v>
      </c>
    </row>
    <row r="1001">
      <c r="A1001" s="2505" t="s">
        <v>641</v>
      </c>
      <c r="B1001" s="2505" t="s">
        <v>2566</v>
      </c>
      <c r="C1001" s="2505">
        <v>90.0</v>
      </c>
      <c r="D1001" s="2505" t="s">
        <v>1544</v>
      </c>
      <c r="E1001" s="2505">
        <v>163630.0</v>
      </c>
      <c r="F1001" s="2505">
        <v>163579.0</v>
      </c>
      <c r="G1001" s="2505">
        <v>446930.0</v>
      </c>
      <c r="H1001" s="2505">
        <v>421907.0</v>
      </c>
      <c r="I1001" s="2505">
        <v>42.0</v>
      </c>
      <c r="J1001" s="2505">
        <v>90.0</v>
      </c>
      <c r="K1001" s="2505">
        <v>294.41915062133</v>
      </c>
      <c r="L1001" s="2505">
        <v>6.50320263777453</v>
      </c>
      <c r="M1001" s="2505">
        <v>5009.0</v>
      </c>
      <c r="N1001" s="2505">
        <v>4810.0</v>
      </c>
      <c r="O1001" s="2511">
        <v>45415.60541873843</v>
      </c>
      <c r="P1001" s="2511">
        <v>45415.60552295139</v>
      </c>
    </row>
    <row r="1002">
      <c r="A1002" s="2505">
        <v>6.1853962E8</v>
      </c>
      <c r="B1002" s="2505" t="s">
        <v>2567</v>
      </c>
      <c r="C1002" s="2505">
        <v>51.0</v>
      </c>
      <c r="D1002" s="2505"/>
      <c r="E1002" s="2505">
        <v>300939.0</v>
      </c>
      <c r="F1002" s="2505">
        <v>300611.0</v>
      </c>
      <c r="G1002" s="2505">
        <v>1570508.0</v>
      </c>
      <c r="H1002" s="2505">
        <v>1486810.0</v>
      </c>
      <c r="I1002" s="2505">
        <v>109.0</v>
      </c>
      <c r="J1002" s="2505">
        <v>51.0</v>
      </c>
      <c r="K1002" s="2505">
        <v>451.780556962031</v>
      </c>
      <c r="L1002" s="2505">
        <v>4.78771142645454</v>
      </c>
      <c r="M1002" s="2505">
        <v>1020.0</v>
      </c>
      <c r="N1002" s="2505">
        <v>934.0</v>
      </c>
      <c r="O1002" s="2511">
        <v>45415.60541873843</v>
      </c>
      <c r="P1002" s="2511">
        <v>45415.60554079861</v>
      </c>
    </row>
    <row r="1003">
      <c r="A1003" s="2505" t="s">
        <v>649</v>
      </c>
      <c r="B1003" s="2505" t="s">
        <v>2568</v>
      </c>
      <c r="C1003" s="2505">
        <v>19.0</v>
      </c>
      <c r="D1003" s="2505" t="s">
        <v>1548</v>
      </c>
      <c r="E1003" s="2505">
        <v>53710.0</v>
      </c>
      <c r="F1003" s="2505">
        <v>53268.0</v>
      </c>
      <c r="G1003" s="2505">
        <v>560823.0</v>
      </c>
      <c r="H1003" s="2505">
        <v>188816.0</v>
      </c>
      <c r="I1003" s="2505">
        <v>5.0</v>
      </c>
      <c r="J1003" s="2505">
        <v>19.0</v>
      </c>
      <c r="K1003" s="2505">
        <v>579.605971145614</v>
      </c>
      <c r="L1003" s="2505">
        <v>208.833736734313</v>
      </c>
      <c r="M1003" s="2505">
        <v>2386.0</v>
      </c>
      <c r="N1003" s="2505">
        <v>2314.0</v>
      </c>
      <c r="O1003" s="2511">
        <v>45415.60541873843</v>
      </c>
      <c r="P1003" s="2511">
        <v>45415.60591171296</v>
      </c>
    </row>
    <row r="1004">
      <c r="A1004" s="2505" t="s">
        <v>1647</v>
      </c>
      <c r="B1004" s="2505" t="s">
        <v>2569</v>
      </c>
      <c r="C1004" s="2505">
        <v>118.0</v>
      </c>
      <c r="D1004" s="2505"/>
      <c r="E1004" s="2505">
        <v>180161.0</v>
      </c>
      <c r="F1004" s="2505">
        <v>180139.0</v>
      </c>
      <c r="G1004" s="2505">
        <v>298042.0</v>
      </c>
      <c r="H1004" s="2505">
        <v>266368.0</v>
      </c>
      <c r="I1004" s="2505">
        <v>110.0</v>
      </c>
      <c r="J1004" s="2505">
        <v>118.0</v>
      </c>
      <c r="K1004" s="2505">
        <v>103.672543025835</v>
      </c>
      <c r="L1004" s="2505">
        <v>1.50391745564951</v>
      </c>
      <c r="M1004" s="2505">
        <v>4360.0</v>
      </c>
      <c r="N1004" s="2505">
        <v>3565.0</v>
      </c>
      <c r="O1004" s="2511">
        <v>45415.60541873843</v>
      </c>
      <c r="P1004" s="2511">
        <v>45415.606347650464</v>
      </c>
    </row>
    <row r="1005">
      <c r="A1005" s="2505">
        <v>5.7584739E7</v>
      </c>
      <c r="B1005" s="2505" t="s">
        <v>2570</v>
      </c>
      <c r="C1005" s="2505">
        <v>57.0</v>
      </c>
      <c r="D1005" s="2505" t="s">
        <v>1538</v>
      </c>
      <c r="E1005" s="2505">
        <v>12822.0</v>
      </c>
      <c r="F1005" s="2505">
        <v>12735.0</v>
      </c>
      <c r="G1005" s="2505">
        <v>263985.0</v>
      </c>
      <c r="H1005" s="2505">
        <v>196479.0</v>
      </c>
      <c r="I1005" s="2505">
        <v>104.0</v>
      </c>
      <c r="J1005" s="2505">
        <v>57.0</v>
      </c>
      <c r="K1005" s="2505">
        <v>426.783545421038</v>
      </c>
      <c r="L1005" s="2505">
        <v>19.7950347632559</v>
      </c>
      <c r="M1005" s="2505">
        <v>1688.0</v>
      </c>
      <c r="N1005" s="2505">
        <v>1523.0</v>
      </c>
      <c r="O1005" s="2511">
        <v>45415.60541873843</v>
      </c>
      <c r="P1005" s="2511">
        <v>45415.60558693287</v>
      </c>
    </row>
    <row r="1006">
      <c r="A1006" s="2505" t="s">
        <v>225</v>
      </c>
      <c r="B1006" s="2505" t="s">
        <v>2571</v>
      </c>
      <c r="C1006" s="2505">
        <v>24.0</v>
      </c>
      <c r="D1006" s="2505"/>
      <c r="E1006" s="2505">
        <v>64950.0</v>
      </c>
      <c r="F1006" s="2505">
        <v>64899.0</v>
      </c>
      <c r="G1006" s="2505">
        <v>1778092.0</v>
      </c>
      <c r="H1006" s="2505">
        <v>1701279.0</v>
      </c>
      <c r="I1006" s="2505">
        <v>454.0</v>
      </c>
      <c r="J1006" s="2505">
        <v>24.0</v>
      </c>
      <c r="K1006" s="2505">
        <v>570.222309174626</v>
      </c>
      <c r="L1006" s="2505">
        <v>6.0300264859787</v>
      </c>
      <c r="M1006" s="2505">
        <v>86.0</v>
      </c>
      <c r="N1006" s="2505">
        <v>83.0</v>
      </c>
      <c r="O1006" s="2511">
        <v>45415.60541873843</v>
      </c>
      <c r="P1006" s="2511">
        <v>45415.60593244213</v>
      </c>
    </row>
    <row r="1007">
      <c r="A1007" s="2505" t="s">
        <v>527</v>
      </c>
      <c r="B1007" s="2505" t="s">
        <v>2572</v>
      </c>
      <c r="C1007" s="2505">
        <v>25.0</v>
      </c>
      <c r="D1007" s="2505" t="s">
        <v>1540</v>
      </c>
      <c r="E1007" s="2505">
        <v>87795.0</v>
      </c>
      <c r="F1007" s="2505">
        <v>87748.0</v>
      </c>
      <c r="G1007" s="2505">
        <v>780303.0</v>
      </c>
      <c r="H1007" s="2505">
        <v>581254.0</v>
      </c>
      <c r="I1007" s="2505">
        <v>40.0</v>
      </c>
      <c r="J1007" s="2505">
        <v>25.0</v>
      </c>
      <c r="K1007" s="2505">
        <v>567.644492692378</v>
      </c>
      <c r="L1007" s="2505">
        <v>22.219207025377</v>
      </c>
      <c r="M1007" s="2505">
        <v>615.0</v>
      </c>
      <c r="N1007" s="2505">
        <v>600.0</v>
      </c>
      <c r="O1007" s="2511">
        <v>45415.60541873843</v>
      </c>
      <c r="P1007" s="2511">
        <v>45415.60558744213</v>
      </c>
    </row>
    <row r="1008">
      <c r="A1008" s="2505">
        <v>1.639862641E9</v>
      </c>
      <c r="B1008" s="2505" t="s">
        <v>2573</v>
      </c>
      <c r="C1008" s="2505">
        <v>101.0</v>
      </c>
      <c r="D1008" s="2505" t="s">
        <v>1542</v>
      </c>
      <c r="E1008" s="2505">
        <v>17141.0</v>
      </c>
      <c r="F1008" s="2505">
        <v>17118.0</v>
      </c>
      <c r="G1008" s="2505">
        <v>128192.0</v>
      </c>
      <c r="H1008" s="2505">
        <v>148335.0</v>
      </c>
      <c r="I1008" s="2505">
        <v>72.0</v>
      </c>
      <c r="J1008" s="2505">
        <v>101.0</v>
      </c>
      <c r="K1008" s="2505">
        <v>255.735171156833</v>
      </c>
      <c r="L1008" s="2505">
        <v>10.3870511898048</v>
      </c>
      <c r="M1008" s="2505">
        <v>1887.0</v>
      </c>
      <c r="N1008" s="2505">
        <v>1572.0</v>
      </c>
      <c r="O1008" s="2511">
        <v>45415.60541873843</v>
      </c>
      <c r="P1008" s="2511">
        <v>45415.60620105324</v>
      </c>
    </row>
    <row r="1009">
      <c r="A1009" s="2505" t="s">
        <v>502</v>
      </c>
      <c r="B1009" s="2505" t="s">
        <v>2574</v>
      </c>
      <c r="C1009" s="2505">
        <v>88.0</v>
      </c>
      <c r="D1009" s="2505" t="s">
        <v>1556</v>
      </c>
      <c r="E1009" s="2505">
        <v>8484.0</v>
      </c>
      <c r="F1009" s="2505">
        <v>8446.0</v>
      </c>
      <c r="G1009" s="2505">
        <v>115722.0</v>
      </c>
      <c r="H1009" s="2505">
        <v>104176.0</v>
      </c>
      <c r="I1009" s="2505">
        <v>108.0</v>
      </c>
      <c r="J1009" s="2505">
        <v>88.0</v>
      </c>
      <c r="K1009" s="2505">
        <v>304.907591918893</v>
      </c>
      <c r="L1009" s="2505">
        <v>12.6296558227251</v>
      </c>
      <c r="M1009" s="2505">
        <v>1485.0</v>
      </c>
      <c r="N1009" s="2505">
        <v>1286.0</v>
      </c>
      <c r="O1009" s="2511">
        <v>45415.60541873843</v>
      </c>
      <c r="P1009" s="2511">
        <v>45415.60577380787</v>
      </c>
    </row>
    <row r="1010">
      <c r="A1010" s="2505" t="s">
        <v>1613</v>
      </c>
      <c r="B1010" s="2505" t="s">
        <v>2575</v>
      </c>
      <c r="C1010" s="2505">
        <v>115.0</v>
      </c>
      <c r="D1010" s="2505"/>
      <c r="E1010" s="2505">
        <v>140411.0</v>
      </c>
      <c r="F1010" s="2505">
        <v>140354.0</v>
      </c>
      <c r="G1010" s="2505">
        <v>375481.0</v>
      </c>
      <c r="H1010" s="2505">
        <v>261554.0</v>
      </c>
      <c r="I1010" s="2505">
        <v>154.0</v>
      </c>
      <c r="J1010" s="2505">
        <v>115.0</v>
      </c>
      <c r="K1010" s="2505">
        <v>162.037020767453</v>
      </c>
      <c r="L1010" s="2505">
        <v>1.73645294681958</v>
      </c>
      <c r="M1010" s="2505">
        <v>7194.0</v>
      </c>
      <c r="N1010" s="2505">
        <v>6406.0</v>
      </c>
      <c r="O1010" s="2511">
        <v>45415.60541873843</v>
      </c>
      <c r="P1010" s="2511">
        <v>45415.60593010417</v>
      </c>
    </row>
    <row r="1011">
      <c r="A1011" s="2505" t="s">
        <v>570</v>
      </c>
      <c r="B1011" s="2505" t="s">
        <v>2576</v>
      </c>
      <c r="C1011" s="2505">
        <v>97.0</v>
      </c>
      <c r="D1011" s="2505"/>
      <c r="E1011" s="2505">
        <v>42744.0</v>
      </c>
      <c r="F1011" s="2505">
        <v>42735.0</v>
      </c>
      <c r="G1011" s="2505">
        <v>325197.0</v>
      </c>
      <c r="H1011" s="2505">
        <v>271039.0</v>
      </c>
      <c r="I1011" s="2505">
        <v>164.0</v>
      </c>
      <c r="J1011" s="2505">
        <v>97.0</v>
      </c>
      <c r="K1011" s="2505">
        <v>260.673790165649</v>
      </c>
      <c r="L1011" s="2505">
        <v>4.63903363416003</v>
      </c>
      <c r="M1011" s="2505">
        <v>4009.0</v>
      </c>
      <c r="N1011" s="2505">
        <v>3733.0</v>
      </c>
      <c r="O1011" s="2511">
        <v>45415.60541873843</v>
      </c>
      <c r="P1011" s="2511">
        <v>45415.60623991898</v>
      </c>
    </row>
    <row r="1012">
      <c r="A1012" s="2505" t="s">
        <v>610</v>
      </c>
      <c r="B1012" s="2505" t="s">
        <v>2577</v>
      </c>
      <c r="C1012" s="2505">
        <v>78.0</v>
      </c>
      <c r="D1012" s="2505" t="s">
        <v>1556</v>
      </c>
      <c r="E1012" s="2505">
        <v>9028.0</v>
      </c>
      <c r="F1012" s="2505">
        <v>8984.0</v>
      </c>
      <c r="G1012" s="2505">
        <v>143909.0</v>
      </c>
      <c r="H1012" s="2505">
        <v>129464.0</v>
      </c>
      <c r="I1012" s="2505">
        <v>127.0</v>
      </c>
      <c r="J1012" s="2505">
        <v>78.0</v>
      </c>
      <c r="K1012" s="2505">
        <v>335.295643074554</v>
      </c>
      <c r="L1012" s="2505">
        <v>12.5514148458514</v>
      </c>
      <c r="M1012" s="2505">
        <v>2191.0</v>
      </c>
      <c r="N1012" s="2505">
        <v>2005.0</v>
      </c>
      <c r="O1012" s="2511">
        <v>45415.60541873843</v>
      </c>
      <c r="P1012" s="2511">
        <v>45415.60603238426</v>
      </c>
    </row>
    <row r="1013">
      <c r="A1013" s="2505" t="s">
        <v>637</v>
      </c>
      <c r="B1013" s="2505" t="s">
        <v>2578</v>
      </c>
      <c r="C1013" s="2505">
        <v>12.0</v>
      </c>
      <c r="D1013" s="2505" t="s">
        <v>1548</v>
      </c>
      <c r="E1013" s="2505">
        <v>35370.0</v>
      </c>
      <c r="F1013" s="2505">
        <v>35372.0</v>
      </c>
      <c r="G1013" s="2505">
        <v>962854.0</v>
      </c>
      <c r="H1013" s="2505">
        <v>763769.0</v>
      </c>
      <c r="I1013" s="2505">
        <v>120.0</v>
      </c>
      <c r="J1013" s="2505">
        <v>12.0</v>
      </c>
      <c r="K1013" s="2505">
        <v>642.036531278885</v>
      </c>
      <c r="L1013" s="2505">
        <v>22.6859208157802</v>
      </c>
      <c r="M1013" s="2505">
        <v>77.0</v>
      </c>
      <c r="N1013" s="2505">
        <v>67.0</v>
      </c>
      <c r="O1013" s="2511">
        <v>45415.60541873843</v>
      </c>
      <c r="P1013" s="2511">
        <v>45415.60578761574</v>
      </c>
    </row>
    <row r="1014">
      <c r="A1014" s="2505" t="s">
        <v>1643</v>
      </c>
      <c r="B1014" s="2505" t="s">
        <v>2579</v>
      </c>
      <c r="C1014" s="2505">
        <v>44.0</v>
      </c>
      <c r="D1014" s="2505"/>
      <c r="E1014" s="2505">
        <v>20128.0</v>
      </c>
      <c r="F1014" s="2505">
        <v>20013.0</v>
      </c>
      <c r="G1014" s="2505">
        <v>447110.0</v>
      </c>
      <c r="H1014" s="2505">
        <v>363165.0</v>
      </c>
      <c r="I1014" s="2505">
        <v>133.0</v>
      </c>
      <c r="J1014" s="2505">
        <v>44.0</v>
      </c>
      <c r="K1014" s="2505">
        <v>491.567397028243</v>
      </c>
      <c r="L1014" s="2505">
        <v>16.7017553820959</v>
      </c>
      <c r="M1014" s="2505">
        <v>1093.0</v>
      </c>
      <c r="N1014" s="2505">
        <v>1013.0</v>
      </c>
      <c r="O1014" s="2511">
        <v>45415.60541873843</v>
      </c>
      <c r="P1014" s="2511">
        <v>45415.605702106484</v>
      </c>
    </row>
    <row r="1015">
      <c r="A1015" s="2505">
        <v>3.063147623E9</v>
      </c>
      <c r="B1015" s="2505" t="s">
        <v>2580</v>
      </c>
      <c r="C1015" s="2505">
        <v>105.0</v>
      </c>
      <c r="D1015" s="2505"/>
      <c r="E1015" s="2505">
        <v>18374.0</v>
      </c>
      <c r="F1015" s="2505">
        <v>18118.0</v>
      </c>
      <c r="G1015" s="2505">
        <v>303638.0</v>
      </c>
      <c r="H1015" s="2505">
        <v>227261.0</v>
      </c>
      <c r="I1015" s="2505">
        <v>517.0</v>
      </c>
      <c r="J1015" s="2505">
        <v>105.0</v>
      </c>
      <c r="K1015" s="2505">
        <v>241.421752821243</v>
      </c>
      <c r="L1015" s="2505">
        <v>3.19623152936222</v>
      </c>
      <c r="M1015" s="2505">
        <v>3993.0</v>
      </c>
      <c r="N1015" s="2505">
        <v>3527.0</v>
      </c>
      <c r="O1015" s="2511">
        <v>45415.60541873843</v>
      </c>
      <c r="P1015" s="2511">
        <v>45415.605594699075</v>
      </c>
    </row>
    <row r="1016">
      <c r="A1016" s="2505" t="s">
        <v>539</v>
      </c>
      <c r="B1016" s="2505" t="s">
        <v>2581</v>
      </c>
      <c r="C1016" s="2505">
        <v>82.0</v>
      </c>
      <c r="D1016" s="2505" t="s">
        <v>1538</v>
      </c>
      <c r="E1016" s="2505">
        <v>10172.0</v>
      </c>
      <c r="F1016" s="2505">
        <v>10132.0</v>
      </c>
      <c r="G1016" s="2505">
        <v>93842.0</v>
      </c>
      <c r="H1016" s="2505">
        <v>52973.0</v>
      </c>
      <c r="I1016" s="2505">
        <v>40.0</v>
      </c>
      <c r="J1016" s="2505">
        <v>82.0</v>
      </c>
      <c r="K1016" s="2505">
        <v>329.535779275306</v>
      </c>
      <c r="L1016" s="2505">
        <v>23.0615354369409</v>
      </c>
      <c r="M1016" s="2505">
        <v>4226.0</v>
      </c>
      <c r="N1016" s="2505">
        <v>3978.0</v>
      </c>
      <c r="O1016" s="2511">
        <v>45415.60541873843</v>
      </c>
      <c r="P1016" s="2511">
        <v>45415.60620083333</v>
      </c>
    </row>
    <row r="1017">
      <c r="A1017" s="2505" t="s">
        <v>456</v>
      </c>
      <c r="B1017" s="2505" t="s">
        <v>2582</v>
      </c>
      <c r="C1017" s="2505">
        <v>91.0</v>
      </c>
      <c r="D1017" s="2505" t="s">
        <v>1538</v>
      </c>
      <c r="E1017" s="2505">
        <v>23869.0</v>
      </c>
      <c r="F1017" s="2505">
        <v>23817.0</v>
      </c>
      <c r="G1017" s="2505">
        <v>209537.0</v>
      </c>
      <c r="H1017" s="2505">
        <v>213603.0</v>
      </c>
      <c r="I1017" s="2505">
        <v>102.0</v>
      </c>
      <c r="J1017" s="2505">
        <v>91.0</v>
      </c>
      <c r="K1017" s="2505">
        <v>292.523872196222</v>
      </c>
      <c r="L1017" s="2505">
        <v>8.60649509290498</v>
      </c>
      <c r="M1017" s="2505">
        <v>1542.0</v>
      </c>
      <c r="N1017" s="2505">
        <v>1385.0</v>
      </c>
      <c r="O1017" s="2511">
        <v>45415.60541873843</v>
      </c>
      <c r="P1017" s="2511">
        <v>45415.60587986111</v>
      </c>
    </row>
    <row r="1018">
      <c r="A1018" s="2505" t="s">
        <v>1577</v>
      </c>
      <c r="B1018" s="2505" t="s">
        <v>2583</v>
      </c>
      <c r="C1018" s="2505">
        <v>124.0</v>
      </c>
      <c r="D1018" s="2505"/>
      <c r="E1018" s="2505">
        <v>117789.0</v>
      </c>
      <c r="F1018" s="2505">
        <v>117771.0</v>
      </c>
      <c r="G1018" s="2505">
        <v>93104.0</v>
      </c>
      <c r="H1018" s="2505">
        <v>108992.0</v>
      </c>
      <c r="I1018" s="2505">
        <v>63.0</v>
      </c>
      <c r="J1018" s="2505">
        <v>124.0</v>
      </c>
      <c r="K1018" s="2505">
        <v>0.0</v>
      </c>
      <c r="L1018" s="2505">
        <v>1.25465134252032</v>
      </c>
      <c r="M1018" s="2505">
        <v>7054.0</v>
      </c>
      <c r="N1018" s="2505">
        <v>6183.0</v>
      </c>
      <c r="O1018" s="2511">
        <v>45415.60541873843</v>
      </c>
      <c r="P1018" s="2511">
        <v>45415.6056456713</v>
      </c>
    </row>
    <row r="1019">
      <c r="A1019" s="2505" t="s">
        <v>245</v>
      </c>
      <c r="B1019" s="2505" t="s">
        <v>2584</v>
      </c>
      <c r="C1019" s="2505">
        <v>69.0</v>
      </c>
      <c r="D1019" s="2505" t="s">
        <v>1556</v>
      </c>
      <c r="E1019" s="2505">
        <v>14984.0</v>
      </c>
      <c r="F1019" s="2505">
        <v>14941.0</v>
      </c>
      <c r="G1019" s="2505">
        <v>130683.0</v>
      </c>
      <c r="H1019" s="2505">
        <v>111978.0</v>
      </c>
      <c r="I1019" s="2505">
        <v>33.0</v>
      </c>
      <c r="J1019" s="2505">
        <v>69.0</v>
      </c>
      <c r="K1019" s="2505">
        <v>364.168636947472</v>
      </c>
      <c r="L1019" s="2505">
        <v>26.4287967771683</v>
      </c>
      <c r="M1019" s="2505">
        <v>1145.0</v>
      </c>
      <c r="N1019" s="2505">
        <v>941.0</v>
      </c>
      <c r="O1019" s="2511">
        <v>45415.60541873843</v>
      </c>
      <c r="P1019" s="2511">
        <v>45415.60597282407</v>
      </c>
    </row>
    <row r="1020">
      <c r="A1020" s="2505">
        <v>4.705209135E9</v>
      </c>
      <c r="B1020" s="2505" t="s">
        <v>2585</v>
      </c>
      <c r="C1020" s="2505">
        <v>31.0</v>
      </c>
      <c r="D1020" s="2505"/>
      <c r="E1020" s="2505">
        <v>39338.0</v>
      </c>
      <c r="F1020" s="2505">
        <v>39312.0</v>
      </c>
      <c r="G1020" s="2505">
        <v>1048622.0</v>
      </c>
      <c r="H1020" s="2505">
        <v>847307.0</v>
      </c>
      <c r="I1020" s="2505">
        <v>312.0</v>
      </c>
      <c r="J1020" s="2505">
        <v>31.0</v>
      </c>
      <c r="K1020" s="2505">
        <v>554.139483898025</v>
      </c>
      <c r="L1020" s="2505">
        <v>8.54403728987454</v>
      </c>
      <c r="M1020" s="2505">
        <v>79.0</v>
      </c>
      <c r="N1020" s="2505">
        <v>70.0</v>
      </c>
      <c r="O1020" s="2511">
        <v>45415.60541873843</v>
      </c>
      <c r="P1020" s="2511">
        <v>45415.60573780093</v>
      </c>
    </row>
    <row r="1021">
      <c r="A1021" s="2505" t="s">
        <v>441</v>
      </c>
      <c r="B1021" s="2505" t="s">
        <v>2586</v>
      </c>
      <c r="C1021" s="2505">
        <v>35.0</v>
      </c>
      <c r="D1021" s="2505" t="s">
        <v>1538</v>
      </c>
      <c r="E1021" s="2505">
        <v>15356.0</v>
      </c>
      <c r="F1021" s="2505">
        <v>15326.0</v>
      </c>
      <c r="G1021" s="2505">
        <v>454443.0</v>
      </c>
      <c r="H1021" s="2505">
        <v>432584.0</v>
      </c>
      <c r="I1021" s="2505">
        <v>133.0</v>
      </c>
      <c r="J1021" s="2505">
        <v>35.0</v>
      </c>
      <c r="K1021" s="2505">
        <v>535.186065844987</v>
      </c>
      <c r="L1021" s="2505">
        <v>22.2510071740957</v>
      </c>
      <c r="M1021" s="2505">
        <v>136.0</v>
      </c>
      <c r="N1021" s="2505">
        <v>121.0</v>
      </c>
      <c r="O1021" s="2511">
        <v>45415.60541873843</v>
      </c>
      <c r="P1021" s="2511">
        <v>45415.60614008102</v>
      </c>
    </row>
    <row r="1022">
      <c r="A1022" s="2505" t="s">
        <v>697</v>
      </c>
      <c r="B1022" s="2505" t="s">
        <v>2587</v>
      </c>
      <c r="C1022" s="2505">
        <v>77.0</v>
      </c>
      <c r="D1022" s="2505"/>
      <c r="E1022" s="2505">
        <v>83804.0</v>
      </c>
      <c r="F1022" s="2505">
        <v>83333.0</v>
      </c>
      <c r="G1022" s="2505">
        <v>214380.0</v>
      </c>
      <c r="H1022" s="2505">
        <v>69180.0</v>
      </c>
      <c r="I1022" s="2505">
        <v>10.0</v>
      </c>
      <c r="J1022" s="2505">
        <v>77.0</v>
      </c>
      <c r="K1022" s="2505">
        <v>341.291211395099</v>
      </c>
      <c r="L1022" s="2505">
        <v>25.5811178464035</v>
      </c>
      <c r="M1022" s="2505">
        <v>6446.0</v>
      </c>
      <c r="N1022" s="2505">
        <v>6025.0</v>
      </c>
      <c r="O1022" s="2511">
        <v>45415.60541873843</v>
      </c>
      <c r="P1022" s="2511">
        <v>45415.60585900463</v>
      </c>
    </row>
    <row r="1023">
      <c r="A1023" s="2505">
        <v>1.27646057E8</v>
      </c>
      <c r="B1023" s="2505" t="s">
        <v>2588</v>
      </c>
      <c r="C1023" s="2505">
        <v>50.0</v>
      </c>
      <c r="D1023" s="2505" t="s">
        <v>1540</v>
      </c>
      <c r="E1023" s="2505">
        <v>260744.0</v>
      </c>
      <c r="F1023" s="2505">
        <v>260701.0</v>
      </c>
      <c r="G1023" s="2505">
        <v>2464690.0</v>
      </c>
      <c r="H1023" s="2505">
        <v>2111777.0</v>
      </c>
      <c r="I1023" s="2505">
        <v>521.0</v>
      </c>
      <c r="J1023" s="2505">
        <v>50.0</v>
      </c>
      <c r="K1023" s="2505">
        <v>455.368641215662</v>
      </c>
      <c r="L1023" s="2505">
        <v>1.81431178550785</v>
      </c>
      <c r="M1023" s="2505">
        <v>1071.0</v>
      </c>
      <c r="N1023" s="2505">
        <v>970.0</v>
      </c>
      <c r="O1023" s="2511">
        <v>45415.60541873843</v>
      </c>
      <c r="P1023" s="2511">
        <v>45415.60633545139</v>
      </c>
    </row>
    <row r="1024">
      <c r="A1024" s="2505" t="s">
        <v>673</v>
      </c>
      <c r="B1024" s="2505" t="s">
        <v>2589</v>
      </c>
      <c r="C1024" s="2505">
        <v>41.0</v>
      </c>
      <c r="D1024" s="2505" t="s">
        <v>1556</v>
      </c>
      <c r="E1024" s="2505">
        <v>22308.0</v>
      </c>
      <c r="F1024" s="2505">
        <v>22102.0</v>
      </c>
      <c r="G1024" s="2505">
        <v>695668.0</v>
      </c>
      <c r="H1024" s="2505">
        <v>488823.0</v>
      </c>
      <c r="I1024" s="2505">
        <v>433.0</v>
      </c>
      <c r="J1024" s="2505">
        <v>41.0</v>
      </c>
      <c r="K1024" s="2505">
        <v>497.240895541266</v>
      </c>
      <c r="L1024" s="2505">
        <v>7.20168343082157</v>
      </c>
      <c r="M1024" s="2505">
        <v>892.0</v>
      </c>
      <c r="N1024" s="2505">
        <v>826.0</v>
      </c>
      <c r="O1024" s="2511">
        <v>45415.60541873843</v>
      </c>
      <c r="P1024" s="2511">
        <v>45415.60611972222</v>
      </c>
    </row>
    <row r="1025">
      <c r="A1025" s="2505" t="s">
        <v>1625</v>
      </c>
      <c r="B1025" s="2505" t="s">
        <v>2590</v>
      </c>
      <c r="C1025" s="2505">
        <v>71.0</v>
      </c>
      <c r="D1025" s="2505"/>
      <c r="E1025" s="2505">
        <v>8220.0</v>
      </c>
      <c r="F1025" s="2505">
        <v>7895.0</v>
      </c>
      <c r="G1025" s="2505">
        <v>175275.0</v>
      </c>
      <c r="H1025" s="2505">
        <v>74921.0</v>
      </c>
      <c r="I1025" s="2505">
        <v>179.0</v>
      </c>
      <c r="J1025" s="2505">
        <v>71.0</v>
      </c>
      <c r="K1025" s="2505">
        <v>359.150252266481</v>
      </c>
      <c r="L1025" s="2505">
        <v>11.9122864249887</v>
      </c>
      <c r="M1025" s="2505">
        <v>4973.0</v>
      </c>
      <c r="N1025" s="2505">
        <v>4462.0</v>
      </c>
      <c r="O1025" s="2511">
        <v>45415.60541873843</v>
      </c>
      <c r="P1025" s="2511">
        <v>45415.605861875</v>
      </c>
    </row>
    <row r="1026">
      <c r="A1026" s="2505">
        <v>1.107518478E9</v>
      </c>
      <c r="B1026" s="2505" t="s">
        <v>2591</v>
      </c>
      <c r="C1026" s="2505">
        <v>120.0</v>
      </c>
      <c r="D1026" s="2505" t="s">
        <v>1548</v>
      </c>
      <c r="E1026" s="2505">
        <v>107935.0</v>
      </c>
      <c r="F1026" s="2505">
        <v>107905.0</v>
      </c>
      <c r="G1026" s="2505">
        <v>109279.0</v>
      </c>
      <c r="H1026" s="2505">
        <v>107527.0</v>
      </c>
      <c r="I1026" s="2505">
        <v>21.0</v>
      </c>
      <c r="J1026" s="2505">
        <v>120.0</v>
      </c>
      <c r="K1026" s="2505">
        <v>67.5318184222338</v>
      </c>
      <c r="L1026" s="2505">
        <v>4.82146772856406</v>
      </c>
      <c r="M1026" s="2505">
        <v>3337.0</v>
      </c>
      <c r="N1026" s="2505">
        <v>2780.0</v>
      </c>
      <c r="O1026" s="2511">
        <v>45416.87801662037</v>
      </c>
      <c r="P1026" s="2511">
        <v>45416.79455194445</v>
      </c>
    </row>
    <row r="1027">
      <c r="A1027" s="2505" t="s">
        <v>751</v>
      </c>
      <c r="B1027" s="2505" t="s">
        <v>2592</v>
      </c>
      <c r="C1027" s="2505">
        <v>45.0</v>
      </c>
      <c r="D1027" s="2505" t="s">
        <v>1540</v>
      </c>
      <c r="E1027" s="2505">
        <v>160996.0</v>
      </c>
      <c r="F1027" s="2505">
        <v>160868.0</v>
      </c>
      <c r="G1027" s="2505">
        <v>2505273.0</v>
      </c>
      <c r="H1027" s="2505">
        <v>2287517.0</v>
      </c>
      <c r="I1027" s="2505">
        <v>406.0</v>
      </c>
      <c r="J1027" s="2505">
        <v>45.0</v>
      </c>
      <c r="K1027" s="2505">
        <v>494.245578645845</v>
      </c>
      <c r="L1027" s="2505">
        <v>3.83285183375013</v>
      </c>
      <c r="M1027" s="2505">
        <v>240.0</v>
      </c>
      <c r="N1027" s="2505">
        <v>206.0</v>
      </c>
      <c r="O1027" s="2511">
        <v>45416.87801662037</v>
      </c>
      <c r="P1027" s="2511">
        <v>45416.79448560185</v>
      </c>
    </row>
    <row r="1028">
      <c r="A1028" s="2505" t="s">
        <v>637</v>
      </c>
      <c r="B1028" s="2505" t="s">
        <v>2593</v>
      </c>
      <c r="C1028" s="2505">
        <v>12.0</v>
      </c>
      <c r="D1028" s="2505" t="s">
        <v>1548</v>
      </c>
      <c r="E1028" s="2505">
        <v>35395.0</v>
      </c>
      <c r="F1028" s="2505">
        <v>35370.0</v>
      </c>
      <c r="G1028" s="2505">
        <v>1094029.0</v>
      </c>
      <c r="H1028" s="2505">
        <v>962854.0</v>
      </c>
      <c r="I1028" s="2505">
        <v>149.0</v>
      </c>
      <c r="J1028" s="2505">
        <v>12.0</v>
      </c>
      <c r="K1028" s="2505">
        <v>646.718439409411</v>
      </c>
      <c r="L1028" s="2505">
        <v>20.7443890664419</v>
      </c>
      <c r="M1028" s="2505">
        <v>79.0</v>
      </c>
      <c r="N1028" s="2505">
        <v>77.0</v>
      </c>
      <c r="O1028" s="2511">
        <v>45416.87801662037</v>
      </c>
      <c r="P1028" s="2511">
        <v>45416.79421936342</v>
      </c>
    </row>
    <row r="1029">
      <c r="A1029" s="2505" t="s">
        <v>502</v>
      </c>
      <c r="B1029" s="2505" t="s">
        <v>2594</v>
      </c>
      <c r="C1029" s="2505">
        <v>87.0</v>
      </c>
      <c r="D1029" s="2505" t="s">
        <v>1556</v>
      </c>
      <c r="E1029" s="2505">
        <v>8511.0</v>
      </c>
      <c r="F1029" s="2505">
        <v>8484.0</v>
      </c>
      <c r="G1029" s="2505">
        <v>139144.0</v>
      </c>
      <c r="H1029" s="2505">
        <v>115722.0</v>
      </c>
      <c r="I1029" s="2505">
        <v>109.0</v>
      </c>
      <c r="J1029" s="2505">
        <v>87.0</v>
      </c>
      <c r="K1029" s="2505">
        <v>305.498525865761</v>
      </c>
      <c r="L1029" s="2505">
        <v>15.0023558434081</v>
      </c>
      <c r="M1029" s="2505">
        <v>1687.0</v>
      </c>
      <c r="N1029" s="2505">
        <v>1485.0</v>
      </c>
      <c r="O1029" s="2511">
        <v>45416.87801662037</v>
      </c>
      <c r="P1029" s="2511">
        <v>45416.79420898148</v>
      </c>
    </row>
    <row r="1030">
      <c r="A1030" s="2505">
        <v>1.4253911E7</v>
      </c>
      <c r="B1030" s="2505" t="s">
        <v>2595</v>
      </c>
      <c r="C1030" s="2505">
        <v>124.0</v>
      </c>
      <c r="D1030" s="2505"/>
      <c r="E1030" s="2505">
        <v>52700.0</v>
      </c>
      <c r="F1030" s="2505">
        <v>52649.0</v>
      </c>
      <c r="G1030" s="2505">
        <v>57436.0</v>
      </c>
      <c r="H1030" s="2505">
        <v>53982.0</v>
      </c>
      <c r="I1030" s="2505">
        <v>32.0</v>
      </c>
      <c r="J1030" s="2505">
        <v>124.0</v>
      </c>
      <c r="K1030" s="2505">
        <v>0.0</v>
      </c>
      <c r="L1030" s="2505">
        <v>3.40609344162744</v>
      </c>
      <c r="M1030" s="2505">
        <v>7193.0</v>
      </c>
      <c r="N1030" s="2505">
        <v>6621.0</v>
      </c>
      <c r="O1030" s="2511">
        <v>45416.87801662037</v>
      </c>
      <c r="P1030" s="2511">
        <v>45416.794730208334</v>
      </c>
    </row>
    <row r="1031">
      <c r="A1031" s="2505" t="s">
        <v>701</v>
      </c>
      <c r="B1031" s="2505" t="s">
        <v>2596</v>
      </c>
      <c r="C1031" s="2505">
        <v>35.0</v>
      </c>
      <c r="D1031" s="2505" t="s">
        <v>1556</v>
      </c>
      <c r="E1031" s="2505">
        <v>12771.0</v>
      </c>
      <c r="F1031" s="2505">
        <v>12632.0</v>
      </c>
      <c r="G1031" s="2505">
        <v>390048.0</v>
      </c>
      <c r="H1031" s="2505">
        <v>413142.0</v>
      </c>
      <c r="I1031" s="2505">
        <v>63.0</v>
      </c>
      <c r="J1031" s="2505">
        <v>35.0</v>
      </c>
      <c r="K1031" s="2505">
        <v>523.064975493825</v>
      </c>
      <c r="L1031" s="2505">
        <v>48.4902733023033</v>
      </c>
      <c r="M1031" s="2505">
        <v>550.0</v>
      </c>
      <c r="N1031" s="2505">
        <v>536.0</v>
      </c>
      <c r="O1031" s="2511">
        <v>45416.87801662037</v>
      </c>
      <c r="P1031" s="2511">
        <v>45416.7947715162</v>
      </c>
    </row>
    <row r="1032">
      <c r="A1032" s="2505" t="s">
        <v>472</v>
      </c>
      <c r="B1032" s="2505" t="s">
        <v>2597</v>
      </c>
      <c r="C1032" s="2505">
        <v>18.0</v>
      </c>
      <c r="D1032" s="2505"/>
      <c r="E1032" s="2505">
        <v>18495.0</v>
      </c>
      <c r="F1032" s="2505">
        <v>18113.0</v>
      </c>
      <c r="G1032" s="2505">
        <v>732131.0</v>
      </c>
      <c r="H1032" s="2505">
        <v>456400.0</v>
      </c>
      <c r="I1032" s="2505">
        <v>186.0</v>
      </c>
      <c r="J1032" s="2505">
        <v>18.0</v>
      </c>
      <c r="K1032" s="2505">
        <v>591.087856204551</v>
      </c>
      <c r="L1032" s="2505">
        <v>21.2893513550922</v>
      </c>
      <c r="M1032" s="2505">
        <v>228.0</v>
      </c>
      <c r="N1032" s="2505">
        <v>209.0</v>
      </c>
      <c r="O1032" s="2511">
        <v>45416.87801662037</v>
      </c>
      <c r="P1032" s="2511">
        <v>45416.79461616898</v>
      </c>
    </row>
    <row r="1033">
      <c r="A1033" s="2505" t="s">
        <v>437</v>
      </c>
      <c r="B1033" s="2505" t="s">
        <v>2598</v>
      </c>
      <c r="C1033" s="2505">
        <v>97.0</v>
      </c>
      <c r="D1033" s="2505"/>
      <c r="E1033" s="2505">
        <v>93898.0</v>
      </c>
      <c r="F1033" s="2505">
        <v>93575.0</v>
      </c>
      <c r="G1033" s="2505">
        <v>405163.0</v>
      </c>
      <c r="H1033" s="2505">
        <v>351463.0</v>
      </c>
      <c r="I1033" s="2505">
        <v>54.0</v>
      </c>
      <c r="J1033" s="2505">
        <v>97.0</v>
      </c>
      <c r="K1033" s="2505">
        <v>274.196932388294</v>
      </c>
      <c r="L1033" s="2505">
        <v>7.99069035061665</v>
      </c>
      <c r="M1033" s="2505">
        <v>1840.0</v>
      </c>
      <c r="N1033" s="2505">
        <v>1575.0</v>
      </c>
      <c r="O1033" s="2511">
        <v>45416.87801662037</v>
      </c>
      <c r="P1033" s="2511">
        <v>45416.79417753472</v>
      </c>
    </row>
    <row r="1034">
      <c r="A1034" s="2505" t="s">
        <v>249</v>
      </c>
      <c r="B1034" s="2505" t="s">
        <v>2599</v>
      </c>
      <c r="C1034" s="2505">
        <v>9.0</v>
      </c>
      <c r="D1034" s="2505" t="s">
        <v>1538</v>
      </c>
      <c r="E1034" s="2505">
        <v>20142.0</v>
      </c>
      <c r="F1034" s="2505">
        <v>20092.0</v>
      </c>
      <c r="G1034" s="2505">
        <v>1004159.0</v>
      </c>
      <c r="H1034" s="2505">
        <v>887306.0</v>
      </c>
      <c r="I1034" s="2505">
        <v>169.0</v>
      </c>
      <c r="J1034" s="2505">
        <v>9.0</v>
      </c>
      <c r="K1034" s="2505">
        <v>680.215889362941</v>
      </c>
      <c r="L1034" s="2505">
        <v>29.4950073505546</v>
      </c>
      <c r="M1034" s="2505">
        <v>63.0</v>
      </c>
      <c r="N1034" s="2505">
        <v>59.0</v>
      </c>
      <c r="O1034" s="2511">
        <v>45416.87801662037</v>
      </c>
      <c r="P1034" s="2511">
        <v>45416.79406599537</v>
      </c>
    </row>
    <row r="1035">
      <c r="A1035" s="2505" t="s">
        <v>614</v>
      </c>
      <c r="B1035" s="2505" t="s">
        <v>2600</v>
      </c>
      <c r="C1035" s="2505">
        <v>89.0</v>
      </c>
      <c r="D1035" s="2505"/>
      <c r="E1035" s="2505">
        <v>97533.0</v>
      </c>
      <c r="F1035" s="2505">
        <v>97360.0</v>
      </c>
      <c r="G1035" s="2505">
        <v>597917.0</v>
      </c>
      <c r="H1035" s="2505">
        <v>574328.0</v>
      </c>
      <c r="I1035" s="2505">
        <v>119.0</v>
      </c>
      <c r="J1035" s="2505">
        <v>89.0</v>
      </c>
      <c r="K1035" s="2505">
        <v>302.536461208981</v>
      </c>
      <c r="L1035" s="2505">
        <v>5.15170828253787</v>
      </c>
      <c r="M1035" s="2505">
        <v>2487.0</v>
      </c>
      <c r="N1035" s="2505">
        <v>2332.0</v>
      </c>
      <c r="O1035" s="2511">
        <v>45416.87801662037</v>
      </c>
      <c r="P1035" s="2511">
        <v>45416.79481342593</v>
      </c>
    </row>
    <row r="1036">
      <c r="A1036" s="2505" t="s">
        <v>551</v>
      </c>
      <c r="B1036" s="2505" t="s">
        <v>2601</v>
      </c>
      <c r="C1036" s="2505">
        <v>13.0</v>
      </c>
      <c r="D1036" s="2505" t="s">
        <v>1556</v>
      </c>
      <c r="E1036" s="2505">
        <v>6391.0</v>
      </c>
      <c r="F1036" s="2505">
        <v>6348.0</v>
      </c>
      <c r="G1036" s="2505">
        <v>666394.0</v>
      </c>
      <c r="H1036" s="2505">
        <v>508204.0</v>
      </c>
      <c r="I1036" s="2505">
        <v>159.0</v>
      </c>
      <c r="J1036" s="2505">
        <v>13.0</v>
      </c>
      <c r="K1036" s="2505">
        <v>644.640972253812</v>
      </c>
      <c r="L1036" s="2505">
        <v>65.5790523033078</v>
      </c>
      <c r="M1036" s="2505">
        <v>100.0</v>
      </c>
      <c r="N1036" s="2505">
        <v>98.0</v>
      </c>
      <c r="O1036" s="2511">
        <v>45416.87801662037</v>
      </c>
      <c r="P1036" s="2511">
        <v>45416.79397042824</v>
      </c>
    </row>
    <row r="1037">
      <c r="A1037" s="2505" t="s">
        <v>709</v>
      </c>
      <c r="B1037" s="2505" t="s">
        <v>2602</v>
      </c>
      <c r="C1037" s="2505">
        <v>55.0</v>
      </c>
      <c r="D1037" s="2505" t="s">
        <v>1556</v>
      </c>
      <c r="E1037" s="2505">
        <v>5059.0</v>
      </c>
      <c r="F1037" s="2505">
        <v>4926.0</v>
      </c>
      <c r="G1037" s="2505">
        <v>170695.0</v>
      </c>
      <c r="H1037" s="2505">
        <v>134859.0</v>
      </c>
      <c r="I1037" s="2505">
        <v>82.0</v>
      </c>
      <c r="J1037" s="2505">
        <v>55.0</v>
      </c>
      <c r="K1037" s="2505">
        <v>444.182156605861</v>
      </c>
      <c r="L1037" s="2505">
        <v>41.155522765192</v>
      </c>
      <c r="M1037" s="2505">
        <v>3919.0</v>
      </c>
      <c r="N1037" s="2505">
        <v>3827.0</v>
      </c>
      <c r="O1037" s="2511">
        <v>45416.87801662037</v>
      </c>
      <c r="P1037" s="2511">
        <v>45416.79444277778</v>
      </c>
    </row>
    <row r="1038">
      <c r="A1038" s="2505" t="s">
        <v>649</v>
      </c>
      <c r="B1038" s="2505" t="s">
        <v>2603</v>
      </c>
      <c r="C1038" s="2505">
        <v>19.0</v>
      </c>
      <c r="D1038" s="2505" t="s">
        <v>1548</v>
      </c>
      <c r="E1038" s="2505">
        <v>53928.0</v>
      </c>
      <c r="F1038" s="2505">
        <v>53710.0</v>
      </c>
      <c r="G1038" s="2505">
        <v>693954.0</v>
      </c>
      <c r="H1038" s="2505">
        <v>560823.0</v>
      </c>
      <c r="I1038" s="2505">
        <v>11.0</v>
      </c>
      <c r="J1038" s="2505">
        <v>19.0</v>
      </c>
      <c r="K1038" s="2505">
        <v>588.29740320592</v>
      </c>
      <c r="L1038" s="2505">
        <v>116.994097644284</v>
      </c>
      <c r="M1038" s="2505">
        <v>2409.0</v>
      </c>
      <c r="N1038" s="2505">
        <v>2386.0</v>
      </c>
      <c r="O1038" s="2511">
        <v>45416.87801662037</v>
      </c>
      <c r="P1038" s="2511">
        <v>45416.79434947917</v>
      </c>
    </row>
    <row r="1039">
      <c r="A1039" s="2505" t="s">
        <v>1643</v>
      </c>
      <c r="B1039" s="2505" t="s">
        <v>2604</v>
      </c>
      <c r="C1039" s="2505">
        <v>44.0</v>
      </c>
      <c r="E1039" s="2505">
        <v>20179.0</v>
      </c>
      <c r="F1039" s="2505">
        <v>20128.0</v>
      </c>
      <c r="G1039" s="2505">
        <v>511954.0</v>
      </c>
      <c r="H1039" s="2505">
        <v>447110.0</v>
      </c>
      <c r="I1039" s="2505">
        <v>128.0</v>
      </c>
      <c r="J1039" s="2505">
        <v>44.0</v>
      </c>
      <c r="K1039" s="2505">
        <v>494.914279484144</v>
      </c>
      <c r="L1039" s="2505">
        <v>19.8217892011101</v>
      </c>
      <c r="M1039" s="2505">
        <v>1166.0</v>
      </c>
      <c r="N1039" s="2505">
        <v>1093.0</v>
      </c>
      <c r="O1039" s="2511">
        <v>45416.87801662037</v>
      </c>
      <c r="P1039" s="2511">
        <v>45416.794142569444</v>
      </c>
    </row>
    <row r="1040">
      <c r="A1040" s="2505" t="s">
        <v>641</v>
      </c>
      <c r="B1040" s="2505" t="s">
        <v>2605</v>
      </c>
      <c r="C1040" s="2505">
        <v>72.0</v>
      </c>
      <c r="D1040" s="2505" t="s">
        <v>1544</v>
      </c>
      <c r="E1040" s="2505">
        <v>163668.0</v>
      </c>
      <c r="F1040" s="2505">
        <v>163630.0</v>
      </c>
      <c r="G1040" s="2505">
        <v>749453.0</v>
      </c>
      <c r="H1040" s="2505">
        <v>446930.0</v>
      </c>
      <c r="I1040" s="2505">
        <v>56.0</v>
      </c>
      <c r="J1040" s="2505">
        <v>72.0</v>
      </c>
      <c r="K1040" s="2505">
        <v>368.681009714534</v>
      </c>
      <c r="L1040" s="2505">
        <v>8.17707360460589</v>
      </c>
      <c r="M1040" s="2505">
        <v>5243.0</v>
      </c>
      <c r="N1040" s="2505">
        <v>5009.0</v>
      </c>
      <c r="O1040" s="2511">
        <v>45416.87801662037</v>
      </c>
      <c r="P1040" s="2511">
        <v>45416.79396886574</v>
      </c>
    </row>
    <row r="1041">
      <c r="A1041" s="2505" t="s">
        <v>456</v>
      </c>
      <c r="B1041" s="2505" t="s">
        <v>2606</v>
      </c>
      <c r="C1041" s="2505">
        <v>86.0</v>
      </c>
      <c r="D1041" s="2505" t="s">
        <v>1538</v>
      </c>
      <c r="E1041" s="2505">
        <v>23897.0</v>
      </c>
      <c r="F1041" s="2505">
        <v>23869.0</v>
      </c>
      <c r="G1041" s="2505">
        <v>313484.0</v>
      </c>
      <c r="H1041" s="2505">
        <v>209537.0</v>
      </c>
      <c r="I1041" s="2505">
        <v>146.0</v>
      </c>
      <c r="J1041" s="2505">
        <v>86.0</v>
      </c>
      <c r="K1041" s="2505">
        <v>305.73296116169</v>
      </c>
      <c r="L1041" s="2505">
        <v>8.98502190622884</v>
      </c>
      <c r="M1041" s="2505">
        <v>1765.0</v>
      </c>
      <c r="N1041" s="2505">
        <v>1542.0</v>
      </c>
      <c r="O1041" s="2511">
        <v>45416.87801662037</v>
      </c>
      <c r="P1041" s="2511">
        <v>45416.79431994213</v>
      </c>
    </row>
    <row r="1042">
      <c r="A1042" s="2505" t="s">
        <v>313</v>
      </c>
      <c r="B1042" s="2505" t="s">
        <v>2607</v>
      </c>
      <c r="C1042" s="2505">
        <v>6.0</v>
      </c>
      <c r="D1042" s="2505" t="s">
        <v>1606</v>
      </c>
      <c r="E1042" s="2505">
        <v>27559.0</v>
      </c>
      <c r="F1042" s="2505">
        <v>25997.0</v>
      </c>
      <c r="G1042" s="2505">
        <v>1978047.0</v>
      </c>
      <c r="H1042" s="2505">
        <v>1571643.0</v>
      </c>
      <c r="I1042" s="2505">
        <v>102.0</v>
      </c>
      <c r="J1042" s="2505">
        <v>6.0</v>
      </c>
      <c r="K1042" s="2505">
        <v>794.239009871465</v>
      </c>
      <c r="L1042" s="2505">
        <v>70.4187430446233</v>
      </c>
      <c r="M1042" s="2505">
        <v>34.0</v>
      </c>
      <c r="N1042" s="2505">
        <v>32.0</v>
      </c>
      <c r="O1042" s="2511">
        <v>45416.87801662037</v>
      </c>
      <c r="P1042" s="2511">
        <v>45416.79444146991</v>
      </c>
    </row>
    <row r="1043">
      <c r="A1043" s="2505" t="s">
        <v>392</v>
      </c>
      <c r="B1043" s="2505" t="s">
        <v>2608</v>
      </c>
      <c r="C1043" s="2505">
        <v>96.0</v>
      </c>
      <c r="D1043" s="2505" t="s">
        <v>1556</v>
      </c>
      <c r="E1043" s="2505">
        <v>17411.0</v>
      </c>
      <c r="F1043" s="2505">
        <v>17376.0</v>
      </c>
      <c r="G1043" s="2505">
        <v>395895.0</v>
      </c>
      <c r="H1043" s="2505">
        <v>350463.0</v>
      </c>
      <c r="I1043" s="2505">
        <v>583.0</v>
      </c>
      <c r="J1043" s="2505">
        <v>96.0</v>
      </c>
      <c r="K1043" s="2505">
        <v>277.659530359089</v>
      </c>
      <c r="L1043" s="2505">
        <v>3.90020780025797</v>
      </c>
      <c r="M1043" s="2505">
        <v>2130.0</v>
      </c>
      <c r="N1043" s="2505">
        <v>1856.0</v>
      </c>
      <c r="O1043" s="2511">
        <v>45416.87801662037</v>
      </c>
      <c r="P1043" s="2511">
        <v>45416.79434204861</v>
      </c>
    </row>
    <row r="1044">
      <c r="A1044" s="2505" t="s">
        <v>669</v>
      </c>
      <c r="B1044" s="2505" t="s">
        <v>2609</v>
      </c>
      <c r="C1044" s="2505">
        <v>69.0</v>
      </c>
      <c r="D1044" s="2505" t="s">
        <v>1542</v>
      </c>
      <c r="E1044" s="2505">
        <v>9124.0</v>
      </c>
      <c r="F1044" s="2505">
        <v>9074.0</v>
      </c>
      <c r="G1044" s="2505">
        <v>226550.0</v>
      </c>
      <c r="H1044" s="2505">
        <v>198447.0</v>
      </c>
      <c r="I1044" s="2505">
        <v>146.0</v>
      </c>
      <c r="J1044" s="2505">
        <v>69.0</v>
      </c>
      <c r="K1044" s="2505">
        <v>376.297768552636</v>
      </c>
      <c r="L1044" s="2505">
        <v>17.0106591621039</v>
      </c>
      <c r="M1044" s="2505">
        <v>1475.0</v>
      </c>
      <c r="N1044" s="2505">
        <v>1365.0</v>
      </c>
      <c r="O1044" s="2511">
        <v>45416.87801662037</v>
      </c>
      <c r="P1044" s="2511">
        <v>45416.7941918287</v>
      </c>
    </row>
    <row r="1045">
      <c r="A1045" s="2505" t="s">
        <v>126</v>
      </c>
      <c r="B1045" s="2505" t="s">
        <v>2610</v>
      </c>
      <c r="C1045" s="2505">
        <v>8.0</v>
      </c>
      <c r="D1045" s="2505"/>
      <c r="E1045" s="2505">
        <v>46871.0</v>
      </c>
      <c r="F1045" s="2505">
        <v>46674.0</v>
      </c>
      <c r="G1045" s="2505">
        <v>1431016.0</v>
      </c>
      <c r="H1045" s="2505">
        <v>1938624.0</v>
      </c>
      <c r="I1045" s="2505">
        <v>118.0</v>
      </c>
      <c r="J1045" s="2505">
        <v>8.0</v>
      </c>
      <c r="K1045" s="2505">
        <v>699.191698113792</v>
      </c>
      <c r="L1045" s="2505">
        <v>25.8747876790376</v>
      </c>
      <c r="M1045" s="2505">
        <v>53.0</v>
      </c>
      <c r="N1045" s="2505">
        <v>49.0</v>
      </c>
      <c r="O1045" s="2511">
        <v>45416.87801662037</v>
      </c>
      <c r="P1045" s="2511">
        <v>45416.79457034722</v>
      </c>
    </row>
    <row r="1046">
      <c r="A1046" s="2505" t="s">
        <v>385</v>
      </c>
      <c r="B1046" s="2505" t="s">
        <v>2611</v>
      </c>
      <c r="C1046" s="2505">
        <v>17.0</v>
      </c>
      <c r="D1046" s="2505"/>
      <c r="E1046" s="2505">
        <v>34436.0</v>
      </c>
      <c r="F1046" s="2505">
        <v>34315.0</v>
      </c>
      <c r="G1046" s="2505">
        <v>731221.0</v>
      </c>
      <c r="H1046" s="2505">
        <v>576460.0</v>
      </c>
      <c r="I1046" s="2505">
        <v>35.0</v>
      </c>
      <c r="J1046" s="2505">
        <v>17.0</v>
      </c>
      <c r="K1046" s="2505">
        <v>605.745647794863</v>
      </c>
      <c r="L1046" s="2505">
        <v>60.667388481658</v>
      </c>
      <c r="M1046" s="2505">
        <v>302.0</v>
      </c>
      <c r="N1046" s="2505">
        <v>294.0</v>
      </c>
      <c r="O1046" s="2511">
        <v>45416.87801662037</v>
      </c>
      <c r="P1046" s="2511">
        <v>45416.79438375</v>
      </c>
    </row>
    <row r="1047">
      <c r="A1047" s="2505" t="s">
        <v>483</v>
      </c>
      <c r="B1047" s="2505" t="s">
        <v>2612</v>
      </c>
      <c r="C1047" s="2505">
        <v>81.0</v>
      </c>
      <c r="D1047" s="2505" t="s">
        <v>1538</v>
      </c>
      <c r="E1047" s="2505">
        <v>13130.0</v>
      </c>
      <c r="F1047" s="2505">
        <v>13118.0</v>
      </c>
      <c r="G1047" s="2505">
        <v>325948.0</v>
      </c>
      <c r="H1047" s="2505">
        <v>360722.0</v>
      </c>
      <c r="I1047" s="2505">
        <v>332.0</v>
      </c>
      <c r="J1047" s="2505">
        <v>81.0</v>
      </c>
      <c r="K1047" s="2505">
        <v>321.291524382402</v>
      </c>
      <c r="L1047" s="2505">
        <v>7.47731214270639</v>
      </c>
      <c r="M1047" s="2505">
        <v>1735.0</v>
      </c>
      <c r="N1047" s="2505">
        <v>1620.0</v>
      </c>
      <c r="O1047" s="2511">
        <v>45416.87801662037</v>
      </c>
      <c r="P1047" s="2511">
        <v>45416.79467146991</v>
      </c>
    </row>
    <row r="1048">
      <c r="A1048" s="2505" t="s">
        <v>539</v>
      </c>
      <c r="B1048" s="2505" t="s">
        <v>2613</v>
      </c>
      <c r="C1048" s="2505">
        <v>91.0</v>
      </c>
      <c r="D1048" s="2505" t="s">
        <v>1538</v>
      </c>
      <c r="E1048" s="2505">
        <v>10223.0</v>
      </c>
      <c r="F1048" s="2505">
        <v>10172.0</v>
      </c>
      <c r="G1048" s="2505">
        <v>95744.0</v>
      </c>
      <c r="H1048" s="2505">
        <v>93842.0</v>
      </c>
      <c r="I1048" s="2505">
        <v>44.0</v>
      </c>
      <c r="J1048" s="2505">
        <v>91.0</v>
      </c>
      <c r="K1048" s="2505">
        <v>293.711598384416</v>
      </c>
      <c r="L1048" s="2505">
        <v>21.2853369852293</v>
      </c>
      <c r="M1048" s="2505">
        <v>4432.0</v>
      </c>
      <c r="N1048" s="2505">
        <v>4226.0</v>
      </c>
      <c r="O1048" s="2511">
        <v>45416.87801662037</v>
      </c>
      <c r="P1048" s="2511">
        <v>45416.794652743054</v>
      </c>
    </row>
    <row r="1049">
      <c r="A1049" s="2505" t="s">
        <v>673</v>
      </c>
      <c r="B1049" s="2505" t="s">
        <v>2614</v>
      </c>
      <c r="C1049" s="2505">
        <v>30.0</v>
      </c>
      <c r="D1049" s="2505" t="s">
        <v>1556</v>
      </c>
      <c r="E1049" s="2505">
        <v>22573.0</v>
      </c>
      <c r="F1049" s="2505">
        <v>22308.0</v>
      </c>
      <c r="G1049" s="2505">
        <v>1037798.0</v>
      </c>
      <c r="H1049" s="2505">
        <v>695668.0</v>
      </c>
      <c r="I1049" s="2505">
        <v>598.0</v>
      </c>
      <c r="J1049" s="2505">
        <v>30.0</v>
      </c>
      <c r="K1049" s="2505">
        <v>536.948363172887</v>
      </c>
      <c r="L1049" s="2505">
        <v>7.6891810391454</v>
      </c>
      <c r="M1049" s="2505">
        <v>948.0</v>
      </c>
      <c r="N1049" s="2505">
        <v>892.0</v>
      </c>
      <c r="O1049" s="2511">
        <v>45416.87801662037</v>
      </c>
      <c r="P1049" s="2511">
        <v>45416.794574976855</v>
      </c>
    </row>
    <row r="1050">
      <c r="A1050" s="2505" t="s">
        <v>412</v>
      </c>
      <c r="B1050" s="2505" t="s">
        <v>2615</v>
      </c>
      <c r="C1050" s="2505">
        <v>39.0</v>
      </c>
      <c r="D1050" s="2505"/>
      <c r="E1050" s="2505">
        <v>8179.0</v>
      </c>
      <c r="F1050" s="2505">
        <v>8130.0</v>
      </c>
      <c r="G1050" s="2505">
        <v>273935.0</v>
      </c>
      <c r="H1050" s="2505">
        <v>237739.0</v>
      </c>
      <c r="I1050" s="2505">
        <v>20.0</v>
      </c>
      <c r="J1050" s="2505">
        <v>39.0</v>
      </c>
      <c r="K1050" s="2505">
        <v>513.826976444438</v>
      </c>
      <c r="L1050" s="2505">
        <v>167.462403716835</v>
      </c>
      <c r="M1050" s="2505">
        <v>136.0</v>
      </c>
      <c r="N1050" s="2505">
        <v>124.0</v>
      </c>
      <c r="O1050" s="2511">
        <v>45416.87801662037</v>
      </c>
      <c r="P1050" s="2511">
        <v>45416.794756828705</v>
      </c>
    </row>
    <row r="1051">
      <c r="A1051" s="2505" t="s">
        <v>531</v>
      </c>
      <c r="B1051" s="2505" t="s">
        <v>2616</v>
      </c>
      <c r="C1051" s="2505">
        <v>56.0</v>
      </c>
      <c r="D1051" s="2505" t="s">
        <v>1556</v>
      </c>
      <c r="E1051" s="2505">
        <v>6432.0</v>
      </c>
      <c r="F1051" s="2505">
        <v>6393.0</v>
      </c>
      <c r="G1051" s="2505">
        <v>291573.0</v>
      </c>
      <c r="H1051" s="2505">
        <v>228413.0</v>
      </c>
      <c r="I1051" s="2505">
        <v>248.0</v>
      </c>
      <c r="J1051" s="2505">
        <v>56.0</v>
      </c>
      <c r="K1051" s="2505">
        <v>437.706257491875</v>
      </c>
      <c r="L1051" s="2505">
        <v>18.2788802961001</v>
      </c>
      <c r="M1051" s="2505">
        <v>1222.0</v>
      </c>
      <c r="N1051" s="2505">
        <v>1130.0</v>
      </c>
      <c r="O1051" s="2511">
        <v>45416.87801662037</v>
      </c>
      <c r="P1051" s="2511">
        <v>45416.79448806713</v>
      </c>
    </row>
    <row r="1052">
      <c r="A1052" s="2505" t="s">
        <v>138</v>
      </c>
      <c r="B1052" s="2505" t="s">
        <v>2617</v>
      </c>
      <c r="C1052" s="2505">
        <v>88.0</v>
      </c>
      <c r="D1052" s="2505" t="s">
        <v>1548</v>
      </c>
      <c r="E1052" s="2505">
        <v>77105.0</v>
      </c>
      <c r="F1052" s="2505">
        <v>77040.0</v>
      </c>
      <c r="G1052" s="2505">
        <v>353214.0</v>
      </c>
      <c r="H1052" s="2505">
        <v>240973.0</v>
      </c>
      <c r="I1052" s="2505">
        <v>37.0</v>
      </c>
      <c r="J1052" s="2505">
        <v>88.0</v>
      </c>
      <c r="K1052" s="2505">
        <v>303.070041917733</v>
      </c>
      <c r="L1052" s="2505">
        <v>12.3817436113155</v>
      </c>
      <c r="M1052" s="2505">
        <v>1731.0</v>
      </c>
      <c r="N1052" s="2505">
        <v>1453.0</v>
      </c>
      <c r="O1052" s="2511">
        <v>45416.87801662037</v>
      </c>
      <c r="P1052" s="2511">
        <v>45416.794555231485</v>
      </c>
    </row>
    <row r="1053">
      <c r="A1053" s="2505">
        <v>1.639862641E9</v>
      </c>
      <c r="B1053" s="2505" t="s">
        <v>2618</v>
      </c>
      <c r="C1053" s="2505">
        <v>112.0</v>
      </c>
      <c r="D1053" s="2505" t="s">
        <v>1542</v>
      </c>
      <c r="E1053" s="2505">
        <v>17201.0</v>
      </c>
      <c r="F1053" s="2505">
        <v>17141.0</v>
      </c>
      <c r="G1053" s="2505">
        <v>64416.0</v>
      </c>
      <c r="H1053" s="2505">
        <v>128192.0</v>
      </c>
      <c r="I1053" s="2505">
        <v>30.0</v>
      </c>
      <c r="J1053" s="2505">
        <v>112.0</v>
      </c>
      <c r="K1053" s="2505">
        <v>177.985611445409</v>
      </c>
      <c r="L1053" s="2505">
        <v>12.4837209302325</v>
      </c>
      <c r="M1053" s="2505">
        <v>2236.0</v>
      </c>
      <c r="N1053" s="2505">
        <v>1887.0</v>
      </c>
      <c r="O1053" s="2511">
        <v>45416.87801662037</v>
      </c>
      <c r="P1053" s="2511">
        <v>45416.79466548611</v>
      </c>
    </row>
    <row r="1054">
      <c r="A1054" s="2505" t="s">
        <v>523</v>
      </c>
      <c r="B1054" s="2505" t="s">
        <v>2619</v>
      </c>
      <c r="C1054" s="2505">
        <v>71.0</v>
      </c>
      <c r="D1054" s="2505"/>
      <c r="E1054" s="2505">
        <v>31155.0</v>
      </c>
      <c r="F1054" s="2505">
        <v>30966.0</v>
      </c>
      <c r="G1054" s="2505">
        <v>576042.0</v>
      </c>
      <c r="H1054" s="2505">
        <v>362017.0</v>
      </c>
      <c r="I1054" s="2505">
        <v>261.0</v>
      </c>
      <c r="J1054" s="2505">
        <v>71.0</v>
      </c>
      <c r="K1054" s="2505">
        <v>369.68850498288</v>
      </c>
      <c r="L1054" s="2505">
        <v>7.08457442706759</v>
      </c>
      <c r="M1054" s="2505">
        <v>1367.0</v>
      </c>
      <c r="N1054" s="2505">
        <v>1269.0</v>
      </c>
      <c r="O1054" s="2511">
        <v>45416.87801662037</v>
      </c>
      <c r="P1054" s="2511">
        <v>45416.79413893518</v>
      </c>
    </row>
    <row r="1055">
      <c r="A1055" s="2505" t="s">
        <v>290</v>
      </c>
      <c r="B1055" s="2505" t="s">
        <v>2620</v>
      </c>
      <c r="C1055" s="2505">
        <v>7.0</v>
      </c>
      <c r="D1055" s="2505" t="s">
        <v>1556</v>
      </c>
      <c r="E1055" s="2505">
        <v>16158.0</v>
      </c>
      <c r="F1055" s="2505">
        <v>16008.0</v>
      </c>
      <c r="G1055" s="2505">
        <v>1116157.0</v>
      </c>
      <c r="H1055" s="2505">
        <v>930789.0</v>
      </c>
      <c r="I1055" s="2505">
        <v>147.0</v>
      </c>
      <c r="J1055" s="2505">
        <v>7.0</v>
      </c>
      <c r="K1055" s="2505">
        <v>720.78442991357</v>
      </c>
      <c r="L1055" s="2505">
        <v>47.003248495139</v>
      </c>
      <c r="M1055" s="2505">
        <v>67.0</v>
      </c>
      <c r="N1055" s="2505">
        <v>65.0</v>
      </c>
      <c r="O1055" s="2511">
        <v>45416.87801662037</v>
      </c>
      <c r="P1055" s="2511">
        <v>45416.79410465278</v>
      </c>
    </row>
    <row r="1056">
      <c r="A1056" s="2505" t="s">
        <v>1577</v>
      </c>
      <c r="B1056" s="2505" t="s">
        <v>2621</v>
      </c>
      <c r="C1056" s="2505">
        <v>117.0</v>
      </c>
      <c r="D1056" s="2505"/>
      <c r="E1056" s="2505">
        <v>117862.0</v>
      </c>
      <c r="F1056" s="2505">
        <v>117789.0</v>
      </c>
      <c r="G1056" s="2505">
        <v>273453.0</v>
      </c>
      <c r="H1056" s="2505">
        <v>93104.0</v>
      </c>
      <c r="I1056" s="2505">
        <v>67.0</v>
      </c>
      <c r="J1056" s="2505">
        <v>117.0</v>
      </c>
      <c r="K1056" s="2505">
        <v>114.43948800242</v>
      </c>
      <c r="L1056" s="2505">
        <v>3.46335275972802</v>
      </c>
      <c r="M1056" s="2505">
        <v>7633.0</v>
      </c>
      <c r="N1056" s="2505">
        <v>7054.0</v>
      </c>
      <c r="O1056" s="2511">
        <v>45416.87801662037</v>
      </c>
      <c r="P1056" s="2511">
        <v>45416.794090972224</v>
      </c>
    </row>
    <row r="1057">
      <c r="A1057" s="2505">
        <v>1.7498149E8</v>
      </c>
      <c r="B1057" s="2505" t="s">
        <v>2622</v>
      </c>
      <c r="C1057" s="2505">
        <v>119.0</v>
      </c>
      <c r="D1057" s="2505"/>
      <c r="E1057" s="2505">
        <v>148228.0</v>
      </c>
      <c r="F1057" s="2505">
        <v>148128.0</v>
      </c>
      <c r="G1057" s="2505">
        <v>129314.0</v>
      </c>
      <c r="H1057" s="2505">
        <v>360476.0</v>
      </c>
      <c r="I1057" s="2505">
        <v>17.0</v>
      </c>
      <c r="J1057" s="2505">
        <v>119.0</v>
      </c>
      <c r="K1057" s="2505">
        <v>82.4749909030751</v>
      </c>
      <c r="L1057" s="2505">
        <v>5.13210668228753</v>
      </c>
      <c r="M1057" s="2505">
        <v>1633.0</v>
      </c>
      <c r="N1057" s="2505">
        <v>1249.0</v>
      </c>
      <c r="O1057" s="2511">
        <v>45416.87801662037</v>
      </c>
      <c r="P1057" s="2511">
        <v>45416.79432025463</v>
      </c>
    </row>
    <row r="1058">
      <c r="A1058" s="2505" t="s">
        <v>1570</v>
      </c>
      <c r="B1058" s="2505" t="s">
        <v>2623</v>
      </c>
      <c r="C1058" s="2505">
        <v>79.0</v>
      </c>
      <c r="E1058" s="2505">
        <v>32058.0</v>
      </c>
      <c r="F1058" s="2505">
        <v>31971.0</v>
      </c>
      <c r="G1058" s="2505">
        <v>624202.0</v>
      </c>
      <c r="H1058" s="2505">
        <v>395524.0</v>
      </c>
      <c r="I1058" s="2505">
        <v>555.0</v>
      </c>
      <c r="J1058" s="2505">
        <v>79.0</v>
      </c>
      <c r="K1058" s="2505">
        <v>323.695259969952</v>
      </c>
      <c r="L1058" s="2505">
        <v>3.5082921214308</v>
      </c>
      <c r="M1058" s="2505">
        <v>6539.0</v>
      </c>
      <c r="N1058" s="2505">
        <v>6275.0</v>
      </c>
      <c r="O1058" s="2511">
        <v>45416.87801662037</v>
      </c>
      <c r="P1058" s="2511">
        <v>45416.793988020836</v>
      </c>
    </row>
    <row r="1059">
      <c r="A1059" s="2505">
        <v>1.89184866E8</v>
      </c>
      <c r="B1059" s="2505" t="s">
        <v>2624</v>
      </c>
      <c r="C1059" s="2505">
        <v>95.0</v>
      </c>
      <c r="D1059" s="2505" t="s">
        <v>1548</v>
      </c>
      <c r="E1059" s="2505">
        <v>89397.0</v>
      </c>
      <c r="F1059" s="2505">
        <v>89315.0</v>
      </c>
      <c r="G1059" s="2505">
        <v>603226.0</v>
      </c>
      <c r="H1059" s="2505">
        <v>671982.0</v>
      </c>
      <c r="I1059" s="2505">
        <v>168.0</v>
      </c>
      <c r="J1059" s="2505">
        <v>95.0</v>
      </c>
      <c r="K1059" s="2505">
        <v>280.061028600777</v>
      </c>
      <c r="L1059" s="2505">
        <v>4.01659036006594</v>
      </c>
      <c r="M1059" s="2505">
        <v>1457.0</v>
      </c>
      <c r="N1059" s="2505">
        <v>1324.0</v>
      </c>
      <c r="O1059" s="2511">
        <v>45416.87801662037</v>
      </c>
      <c r="P1059" s="2511">
        <v>45416.79442413194</v>
      </c>
    </row>
    <row r="1060">
      <c r="A1060" s="2505" t="s">
        <v>423</v>
      </c>
      <c r="B1060" s="2505" t="s">
        <v>2625</v>
      </c>
      <c r="C1060" s="2505">
        <v>98.0</v>
      </c>
      <c r="D1060" s="2505" t="s">
        <v>1548</v>
      </c>
      <c r="E1060" s="2505">
        <v>375567.0</v>
      </c>
      <c r="F1060" s="2505">
        <v>375468.0</v>
      </c>
      <c r="G1060" s="2505">
        <v>851970.0</v>
      </c>
      <c r="H1060" s="2505">
        <v>728486.0</v>
      </c>
      <c r="I1060" s="2505">
        <v>146.0</v>
      </c>
      <c r="J1060" s="2505">
        <v>98.0</v>
      </c>
      <c r="K1060" s="2505">
        <v>249.38806648166</v>
      </c>
      <c r="L1060" s="2505">
        <v>1.55384718753604</v>
      </c>
      <c r="M1060" s="2505">
        <v>6856.0</v>
      </c>
      <c r="N1060" s="2505">
        <v>6429.0</v>
      </c>
      <c r="O1060" s="2511">
        <v>45416.87801662037</v>
      </c>
      <c r="P1060" s="2511">
        <v>45416.794709201386</v>
      </c>
    </row>
    <row r="1061">
      <c r="A1061" s="2505">
        <v>2.17534944E8</v>
      </c>
      <c r="B1061" s="2505" t="s">
        <v>2626</v>
      </c>
      <c r="C1061" s="2505">
        <v>107.0</v>
      </c>
      <c r="D1061" s="2505"/>
      <c r="E1061" s="2505">
        <v>85089.0</v>
      </c>
      <c r="F1061" s="2505">
        <v>84995.0</v>
      </c>
      <c r="G1061" s="2505">
        <v>470140.0</v>
      </c>
      <c r="H1061" s="2505">
        <v>505992.0</v>
      </c>
      <c r="I1061" s="2505">
        <v>169.0</v>
      </c>
      <c r="J1061" s="2505">
        <v>107.0</v>
      </c>
      <c r="K1061" s="2505">
        <v>200.305604785047</v>
      </c>
      <c r="L1061" s="2505">
        <v>3.26943104917762</v>
      </c>
      <c r="M1061" s="2505">
        <v>3483.0</v>
      </c>
      <c r="N1061" s="2505">
        <v>3029.0</v>
      </c>
      <c r="O1061" s="2511">
        <v>45416.87801662037</v>
      </c>
      <c r="P1061" s="2511">
        <v>45416.79412481481</v>
      </c>
    </row>
    <row r="1062">
      <c r="A1062" s="2505">
        <v>2.190759643E9</v>
      </c>
      <c r="B1062" s="2505" t="s">
        <v>2627</v>
      </c>
      <c r="C1062" s="2505">
        <v>66.0</v>
      </c>
      <c r="D1062" s="2505"/>
      <c r="E1062" s="2505">
        <v>86052.0</v>
      </c>
      <c r="F1062" s="2505">
        <v>85960.0</v>
      </c>
      <c r="G1062" s="2505">
        <v>563309.0</v>
      </c>
      <c r="H1062" s="2505">
        <v>496108.0</v>
      </c>
      <c r="I1062" s="2505">
        <v>51.0</v>
      </c>
      <c r="J1062" s="2505">
        <v>66.0</v>
      </c>
      <c r="K1062" s="2505">
        <v>385.14180334718</v>
      </c>
      <c r="L1062" s="2505">
        <v>12.8367748010365</v>
      </c>
      <c r="M1062" s="2505">
        <v>3428.0</v>
      </c>
      <c r="N1062" s="2505">
        <v>3292.0</v>
      </c>
      <c r="O1062" s="2511">
        <v>45416.87801662037</v>
      </c>
      <c r="P1062" s="2511">
        <v>45416.7944271875</v>
      </c>
    </row>
    <row r="1063">
      <c r="A1063" s="2505" t="s">
        <v>460</v>
      </c>
      <c r="B1063" s="2505" t="s">
        <v>2628</v>
      </c>
      <c r="C1063" s="2505">
        <v>73.0</v>
      </c>
      <c r="D1063" s="2505" t="s">
        <v>1540</v>
      </c>
      <c r="E1063" s="2505">
        <v>191476.0</v>
      </c>
      <c r="F1063" s="2505">
        <v>191394.0</v>
      </c>
      <c r="G1063" s="2505">
        <v>1195800.0</v>
      </c>
      <c r="H1063" s="2505">
        <v>1333433.0</v>
      </c>
      <c r="I1063" s="2505">
        <v>220.0</v>
      </c>
      <c r="J1063" s="2505">
        <v>73.0</v>
      </c>
      <c r="K1063" s="2505">
        <v>363.615800295523</v>
      </c>
      <c r="L1063" s="2505">
        <v>2.83869840526775</v>
      </c>
      <c r="M1063" s="2505">
        <v>1591.0</v>
      </c>
      <c r="N1063" s="2505">
        <v>1489.0</v>
      </c>
      <c r="O1063" s="2511">
        <v>45416.87801662037</v>
      </c>
      <c r="P1063" s="2511">
        <v>45416.794719502315</v>
      </c>
    </row>
    <row r="1064">
      <c r="A1064" s="2505">
        <v>2.193616844E9</v>
      </c>
      <c r="B1064" s="2505" t="s">
        <v>2629</v>
      </c>
      <c r="C1064" s="2505">
        <v>63.0</v>
      </c>
      <c r="D1064" s="2505" t="s">
        <v>1548</v>
      </c>
      <c r="E1064" s="2505">
        <v>350036.0</v>
      </c>
      <c r="F1064" s="2505">
        <v>349882.0</v>
      </c>
      <c r="G1064" s="2505">
        <v>1187605.0</v>
      </c>
      <c r="H1064" s="2505">
        <v>1124560.0</v>
      </c>
      <c r="I1064" s="2505">
        <v>73.0</v>
      </c>
      <c r="J1064" s="2505">
        <v>63.0</v>
      </c>
      <c r="K1064" s="2505">
        <v>388.780120784723</v>
      </c>
      <c r="L1064" s="2505">
        <v>4.64792143370787</v>
      </c>
      <c r="M1064" s="2505">
        <v>1516.0</v>
      </c>
      <c r="N1064" s="2505">
        <v>1386.0</v>
      </c>
      <c r="O1064" s="2511">
        <v>45416.87801662037</v>
      </c>
      <c r="P1064" s="2511">
        <v>45416.7947505787</v>
      </c>
    </row>
    <row r="1065">
      <c r="A1065" s="2505" t="s">
        <v>606</v>
      </c>
      <c r="B1065" s="2505" t="s">
        <v>2630</v>
      </c>
      <c r="C1065" s="2505">
        <v>46.0</v>
      </c>
      <c r="D1065" s="2505" t="s">
        <v>1548</v>
      </c>
      <c r="E1065" s="2505">
        <v>49706.0</v>
      </c>
      <c r="F1065" s="2505">
        <v>49688.0</v>
      </c>
      <c r="G1065" s="2505">
        <v>1061299.0</v>
      </c>
      <c r="H1065" s="2505">
        <v>907022.0</v>
      </c>
      <c r="I1065" s="2505">
        <v>310.0</v>
      </c>
      <c r="J1065" s="2505">
        <v>46.0</v>
      </c>
      <c r="K1065" s="2505">
        <v>492.207425974817</v>
      </c>
      <c r="L1065" s="2505">
        <v>6.88786649221455</v>
      </c>
      <c r="M1065" s="2505">
        <v>739.0</v>
      </c>
      <c r="N1065" s="2505">
        <v>691.0</v>
      </c>
      <c r="O1065" s="2511">
        <v>45416.87801662037</v>
      </c>
      <c r="P1065" s="2511">
        <v>45416.794282650466</v>
      </c>
    </row>
    <row r="1066">
      <c r="A1066" s="2505">
        <v>2.20224785E9</v>
      </c>
      <c r="B1066" s="2505" t="s">
        <v>2631</v>
      </c>
      <c r="C1066" s="2505">
        <v>57.0</v>
      </c>
      <c r="D1066" s="2505"/>
      <c r="E1066" s="2505">
        <v>8927.0</v>
      </c>
      <c r="F1066" s="2505">
        <v>8876.0</v>
      </c>
      <c r="G1066" s="2505">
        <v>274564.0</v>
      </c>
      <c r="H1066" s="2505">
        <v>210386.0</v>
      </c>
      <c r="I1066" s="2505">
        <v>173.0</v>
      </c>
      <c r="J1066" s="2505">
        <v>57.0</v>
      </c>
      <c r="K1066" s="2505">
        <v>415.040303553767</v>
      </c>
      <c r="L1066" s="2505">
        <v>17.7783706117247</v>
      </c>
      <c r="M1066" s="2505">
        <v>1285.0</v>
      </c>
      <c r="N1066" s="2505">
        <v>1139.0</v>
      </c>
      <c r="O1066" s="2511">
        <v>45416.87801662037</v>
      </c>
      <c r="P1066" s="2511">
        <v>45416.794128726855</v>
      </c>
    </row>
    <row r="1067">
      <c r="A1067" s="2505" t="s">
        <v>419</v>
      </c>
      <c r="B1067" s="2505" t="s">
        <v>2632</v>
      </c>
      <c r="C1067" s="2505">
        <v>25.0</v>
      </c>
      <c r="D1067" s="2505" t="s">
        <v>1551</v>
      </c>
      <c r="E1067" s="2505">
        <v>113606.0</v>
      </c>
      <c r="F1067" s="2505">
        <v>113419.0</v>
      </c>
      <c r="G1067" s="2505">
        <v>1218764.0</v>
      </c>
      <c r="H1067" s="2505">
        <v>779351.0</v>
      </c>
      <c r="I1067" s="2505">
        <v>86.0</v>
      </c>
      <c r="J1067" s="2505">
        <v>25.0</v>
      </c>
      <c r="K1067" s="2505">
        <v>548.520600552435</v>
      </c>
      <c r="L1067" s="2505">
        <v>12.4746262619314</v>
      </c>
      <c r="M1067" s="2505">
        <v>245.0</v>
      </c>
      <c r="N1067" s="2505">
        <v>190.0</v>
      </c>
      <c r="O1067" s="2511">
        <v>45416.87801662037</v>
      </c>
      <c r="P1067" s="2511">
        <v>45416.79469243056</v>
      </c>
    </row>
    <row r="1068">
      <c r="A1068" s="2505">
        <v>2.2758405E7</v>
      </c>
      <c r="B1068" s="2505" t="s">
        <v>2633</v>
      </c>
      <c r="C1068" s="2505">
        <v>16.0</v>
      </c>
      <c r="D1068" s="2505" t="s">
        <v>1548</v>
      </c>
      <c r="E1068" s="2505">
        <v>40537.0</v>
      </c>
      <c r="F1068" s="2505">
        <v>40458.0</v>
      </c>
      <c r="G1068" s="2505">
        <v>1113577.0</v>
      </c>
      <c r="H1068" s="2505">
        <v>1127174.0</v>
      </c>
      <c r="I1068" s="2505">
        <v>184.0</v>
      </c>
      <c r="J1068" s="2505">
        <v>16.0</v>
      </c>
      <c r="K1068" s="2505">
        <v>607.186582204013</v>
      </c>
      <c r="L1068" s="2505">
        <v>14.9307961539534</v>
      </c>
      <c r="M1068" s="2505">
        <v>47.0</v>
      </c>
      <c r="N1068" s="2505">
        <v>45.0</v>
      </c>
      <c r="O1068" s="2511">
        <v>45416.87801662037</v>
      </c>
      <c r="P1068" s="2511">
        <v>45416.79440825232</v>
      </c>
    </row>
    <row r="1069">
      <c r="A1069" s="2505">
        <v>1.357451976E9</v>
      </c>
      <c r="B1069" s="2505" t="s">
        <v>2634</v>
      </c>
      <c r="C1069" s="2505">
        <v>52.0</v>
      </c>
      <c r="D1069" s="2505" t="s">
        <v>1544</v>
      </c>
      <c r="E1069" s="2505">
        <v>166070.0</v>
      </c>
      <c r="F1069" s="2505">
        <v>165874.0</v>
      </c>
      <c r="G1069" s="2505">
        <v>810551.0</v>
      </c>
      <c r="H1069" s="2505">
        <v>441581.0</v>
      </c>
      <c r="I1069" s="2505">
        <v>35.0</v>
      </c>
      <c r="J1069" s="2505">
        <v>52.0</v>
      </c>
      <c r="K1069" s="2505">
        <v>456.337686724737</v>
      </c>
      <c r="L1069" s="2505">
        <v>13.9452513428234</v>
      </c>
      <c r="M1069" s="2505">
        <v>1127.0</v>
      </c>
      <c r="N1069" s="2505">
        <v>1020.0</v>
      </c>
      <c r="O1069" s="2511">
        <v>45416.87801662037</v>
      </c>
      <c r="P1069" s="2511">
        <v>45416.7942596412</v>
      </c>
    </row>
    <row r="1070">
      <c r="A1070" s="2505">
        <v>2.361601055E9</v>
      </c>
      <c r="B1070" s="2505" t="s">
        <v>2635</v>
      </c>
      <c r="C1070" s="2505">
        <v>41.0</v>
      </c>
      <c r="D1070" s="2505" t="s">
        <v>1548</v>
      </c>
      <c r="E1070" s="2505">
        <v>363474.0</v>
      </c>
      <c r="F1070" s="2505">
        <v>363297.0</v>
      </c>
      <c r="G1070" s="2505">
        <v>726653.0</v>
      </c>
      <c r="H1070" s="2505">
        <v>721173.0</v>
      </c>
      <c r="I1070" s="2505">
        <v>3.0</v>
      </c>
      <c r="J1070" s="2505">
        <v>41.0</v>
      </c>
      <c r="K1070" s="2505">
        <v>508.074327887245</v>
      </c>
      <c r="L1070" s="2505">
        <v>66.6405296370988</v>
      </c>
      <c r="M1070" s="2505">
        <v>182.0</v>
      </c>
      <c r="N1070" s="2505">
        <v>168.0</v>
      </c>
      <c r="O1070" s="2511">
        <v>45416.87801662037</v>
      </c>
      <c r="P1070" s="2511">
        <v>45416.79452855324</v>
      </c>
    </row>
    <row r="1071">
      <c r="A1071" s="2505">
        <v>2.39090734E8</v>
      </c>
      <c r="B1071" s="2505" t="s">
        <v>2636</v>
      </c>
      <c r="C1071" s="2505">
        <v>59.0</v>
      </c>
      <c r="D1071" s="2505" t="s">
        <v>1540</v>
      </c>
      <c r="E1071" s="2505">
        <v>32906.0</v>
      </c>
      <c r="F1071" s="2505">
        <v>32742.0</v>
      </c>
      <c r="G1071" s="2505">
        <v>244811.0</v>
      </c>
      <c r="H1071" s="2505">
        <v>107630.0</v>
      </c>
      <c r="I1071" s="2505">
        <v>13.0</v>
      </c>
      <c r="J1071" s="2505">
        <v>59.0</v>
      </c>
      <c r="K1071" s="2505">
        <v>405.942381881636</v>
      </c>
      <c r="L1071" s="2505">
        <v>57.2424323199446</v>
      </c>
      <c r="M1071" s="2505">
        <v>5799.0</v>
      </c>
      <c r="N1071" s="2505">
        <v>5605.0</v>
      </c>
      <c r="O1071" s="2511">
        <v>45416.87801662037</v>
      </c>
      <c r="P1071" s="2511">
        <v>45416.793989791666</v>
      </c>
    </row>
    <row r="1072">
      <c r="A1072" s="2505" t="s">
        <v>149</v>
      </c>
      <c r="B1072" s="2505" t="s">
        <v>2637</v>
      </c>
      <c r="C1072" s="2505">
        <v>1.0</v>
      </c>
      <c r="D1072" s="2505" t="s">
        <v>1548</v>
      </c>
      <c r="E1072" s="2505">
        <v>806715.0</v>
      </c>
      <c r="F1072" s="2505">
        <v>806506.0</v>
      </c>
      <c r="G1072" s="2505">
        <v>6.2604875E7</v>
      </c>
      <c r="H1072" s="2505">
        <v>7.004822E7</v>
      </c>
      <c r="I1072" s="2505">
        <v>226.0</v>
      </c>
      <c r="J1072" s="2505">
        <v>1.0</v>
      </c>
      <c r="K1072" s="2505">
        <v>1000.0</v>
      </c>
      <c r="L1072" s="2505">
        <v>34.3388307531558</v>
      </c>
      <c r="M1072" s="2505">
        <v>30.0</v>
      </c>
      <c r="N1072" s="2505">
        <v>26.0</v>
      </c>
      <c r="O1072" s="2511">
        <v>45416.87801662037</v>
      </c>
      <c r="P1072" s="2511">
        <v>45416.79416002315</v>
      </c>
    </row>
    <row r="1073">
      <c r="A1073" s="2505">
        <v>2.39518063E8</v>
      </c>
      <c r="B1073" s="2505" t="s">
        <v>2638</v>
      </c>
      <c r="C1073" s="2505">
        <v>74.0</v>
      </c>
      <c r="D1073" s="2505" t="s">
        <v>1540</v>
      </c>
      <c r="E1073" s="2505">
        <v>144566.0</v>
      </c>
      <c r="F1073" s="2505">
        <v>144418.0</v>
      </c>
      <c r="G1073" s="2505">
        <v>837189.0</v>
      </c>
      <c r="H1073" s="2505">
        <v>712801.0</v>
      </c>
      <c r="I1073" s="2505">
        <v>116.0</v>
      </c>
      <c r="J1073" s="2505">
        <v>74.0</v>
      </c>
      <c r="K1073" s="2505">
        <v>359.748339876041</v>
      </c>
      <c r="L1073" s="2505">
        <v>4.99228487453767</v>
      </c>
      <c r="M1073" s="2505">
        <v>1624.0</v>
      </c>
      <c r="N1073" s="2505">
        <v>1518.0</v>
      </c>
      <c r="O1073" s="2511">
        <v>45416.87801662037</v>
      </c>
      <c r="P1073" s="2511">
        <v>45416.79481049768</v>
      </c>
    </row>
    <row r="1074">
      <c r="A1074" s="2505" t="s">
        <v>665</v>
      </c>
      <c r="B1074" s="2505" t="s">
        <v>2639</v>
      </c>
      <c r="C1074" s="2505">
        <v>114.0</v>
      </c>
      <c r="D1074" s="2505" t="s">
        <v>1544</v>
      </c>
      <c r="E1074" s="2505">
        <v>153174.0</v>
      </c>
      <c r="F1074" s="2505">
        <v>153106.0</v>
      </c>
      <c r="G1074" s="2505">
        <v>349684.0</v>
      </c>
      <c r="H1074" s="2505">
        <v>316870.0</v>
      </c>
      <c r="I1074" s="2505">
        <v>61.0</v>
      </c>
      <c r="J1074" s="2505">
        <v>114.0</v>
      </c>
      <c r="K1074" s="2505">
        <v>153.252163982372</v>
      </c>
      <c r="L1074" s="2505">
        <v>3.74261409956579</v>
      </c>
      <c r="M1074" s="2505">
        <v>5961.0</v>
      </c>
      <c r="N1074" s="2505">
        <v>5337.0</v>
      </c>
      <c r="O1074" s="2511">
        <v>45416.87801662037</v>
      </c>
      <c r="P1074" s="2511">
        <v>45416.79450621528</v>
      </c>
    </row>
    <row r="1075">
      <c r="A1075" s="2505">
        <v>2.603525726E9</v>
      </c>
      <c r="B1075" s="2505" t="s">
        <v>2640</v>
      </c>
      <c r="C1075" s="2505">
        <v>47.0</v>
      </c>
      <c r="D1075" s="2505"/>
      <c r="E1075" s="2505">
        <v>307098.0</v>
      </c>
      <c r="F1075" s="2505">
        <v>306888.0</v>
      </c>
      <c r="G1075" s="2505">
        <v>2353813.0</v>
      </c>
      <c r="H1075" s="2505">
        <v>1834454.0</v>
      </c>
      <c r="I1075" s="2505">
        <v>170.0</v>
      </c>
      <c r="J1075" s="2505">
        <v>47.0</v>
      </c>
      <c r="K1075" s="2505">
        <v>486.601520038077</v>
      </c>
      <c r="L1075" s="2505">
        <v>4.50865974709274</v>
      </c>
      <c r="M1075" s="2505">
        <v>362.0</v>
      </c>
      <c r="N1075" s="2505">
        <v>285.0</v>
      </c>
      <c r="O1075" s="2511">
        <v>45416.87801662037</v>
      </c>
      <c r="P1075" s="2511">
        <v>45416.79475150463</v>
      </c>
    </row>
    <row r="1076">
      <c r="A1076" s="2505">
        <v>2.62018615E8</v>
      </c>
      <c r="B1076" s="2505" t="s">
        <v>2641</v>
      </c>
      <c r="C1076" s="2505">
        <v>4.0</v>
      </c>
      <c r="D1076" s="2505" t="s">
        <v>1548</v>
      </c>
      <c r="E1076" s="2505">
        <v>135311.0</v>
      </c>
      <c r="F1076" s="2505">
        <v>135288.0</v>
      </c>
      <c r="G1076" s="2505">
        <v>8544201.0</v>
      </c>
      <c r="H1076" s="2505">
        <v>7692315.0</v>
      </c>
      <c r="I1076" s="2505">
        <v>264.0</v>
      </c>
      <c r="J1076" s="2505">
        <v>4.0</v>
      </c>
      <c r="K1076" s="2505">
        <v>834.809527608236</v>
      </c>
      <c r="L1076" s="2505">
        <v>23.9187035158323</v>
      </c>
      <c r="M1076" s="2505">
        <v>36.0</v>
      </c>
      <c r="N1076" s="2505">
        <v>34.0</v>
      </c>
      <c r="O1076" s="2511">
        <v>45416.87801662037</v>
      </c>
      <c r="P1076" s="2511">
        <v>45416.794083472225</v>
      </c>
    </row>
    <row r="1077">
      <c r="A1077" s="2505" t="s">
        <v>379</v>
      </c>
      <c r="B1077" s="2505" t="s">
        <v>2642</v>
      </c>
      <c r="C1077" s="2505">
        <v>38.0</v>
      </c>
      <c r="D1077" s="2505" t="s">
        <v>1544</v>
      </c>
      <c r="E1077" s="2505">
        <v>46026.0</v>
      </c>
      <c r="F1077" s="2505">
        <v>45957.0</v>
      </c>
      <c r="G1077" s="2505">
        <v>623753.0</v>
      </c>
      <c r="H1077" s="2505">
        <v>748995.0</v>
      </c>
      <c r="I1077" s="2505">
        <v>59.0</v>
      </c>
      <c r="J1077" s="2505">
        <v>38.0</v>
      </c>
      <c r="K1077" s="2505">
        <v>514.669748064026</v>
      </c>
      <c r="L1077" s="2505">
        <v>22.96980998949</v>
      </c>
      <c r="M1077" s="2505">
        <v>85.0</v>
      </c>
      <c r="N1077" s="2505">
        <v>72.0</v>
      </c>
      <c r="O1077" s="2511">
        <v>45416.87801662037</v>
      </c>
      <c r="P1077" s="2511">
        <v>45416.794738125</v>
      </c>
    </row>
    <row r="1078">
      <c r="A1078" s="2505">
        <v>2.621412174E9</v>
      </c>
      <c r="B1078" s="2505" t="s">
        <v>2643</v>
      </c>
      <c r="C1078" s="2505">
        <v>106.0</v>
      </c>
      <c r="D1078" s="2505"/>
      <c r="E1078" s="2505">
        <v>445018.0</v>
      </c>
      <c r="F1078" s="2505">
        <v>444865.0</v>
      </c>
      <c r="G1078" s="2505">
        <v>686974.0</v>
      </c>
      <c r="H1078" s="2505">
        <v>598604.0</v>
      </c>
      <c r="I1078" s="2505">
        <v>72.0</v>
      </c>
      <c r="J1078" s="2505">
        <v>106.0</v>
      </c>
      <c r="K1078" s="2505">
        <v>214.051872321228</v>
      </c>
      <c r="L1078" s="2505">
        <v>2.14413288109456</v>
      </c>
      <c r="M1078" s="2505">
        <v>7219.0</v>
      </c>
      <c r="N1078" s="2505">
        <v>6705.0</v>
      </c>
      <c r="O1078" s="2511">
        <v>45416.87801662037</v>
      </c>
      <c r="P1078" s="2511">
        <v>45416.794653715275</v>
      </c>
    </row>
    <row r="1079">
      <c r="A1079" s="2505">
        <v>2.631709828E9</v>
      </c>
      <c r="B1079" s="2505" t="s">
        <v>2644</v>
      </c>
      <c r="C1079" s="2505">
        <v>109.0</v>
      </c>
      <c r="D1079" s="2505"/>
      <c r="E1079" s="2505">
        <v>189658.0</v>
      </c>
      <c r="F1079" s="2505">
        <v>189524.0</v>
      </c>
      <c r="G1079" s="2505">
        <v>615044.0</v>
      </c>
      <c r="H1079" s="2505">
        <v>606304.0</v>
      </c>
      <c r="I1079" s="2505">
        <v>266.0</v>
      </c>
      <c r="J1079" s="2505">
        <v>109.0</v>
      </c>
      <c r="K1079" s="2505">
        <v>181.732040151888</v>
      </c>
      <c r="L1079" s="2505">
        <v>1.21919730065637</v>
      </c>
      <c r="M1079" s="2505">
        <v>2926.0</v>
      </c>
      <c r="N1079" s="2505">
        <v>2381.0</v>
      </c>
      <c r="O1079" s="2511">
        <v>45416.87801662037</v>
      </c>
      <c r="P1079" s="2511">
        <v>45416.794249328705</v>
      </c>
    </row>
    <row r="1080">
      <c r="A1080" s="2505" t="s">
        <v>689</v>
      </c>
      <c r="B1080" s="2505" t="s">
        <v>2645</v>
      </c>
      <c r="C1080" s="2505">
        <v>104.0</v>
      </c>
      <c r="D1080" s="2505" t="s">
        <v>1556</v>
      </c>
      <c r="E1080" s="2505">
        <v>17531.0</v>
      </c>
      <c r="F1080" s="2505">
        <v>17488.0</v>
      </c>
      <c r="G1080" s="2505">
        <v>139024.0</v>
      </c>
      <c r="H1080" s="2505">
        <v>96884.0</v>
      </c>
      <c r="I1080" s="2505">
        <v>77.0</v>
      </c>
      <c r="J1080" s="2505">
        <v>104.0</v>
      </c>
      <c r="K1080" s="2505">
        <v>224.010240644549</v>
      </c>
      <c r="L1080" s="2505">
        <v>10.2995236366599</v>
      </c>
      <c r="M1080" s="2505">
        <v>6268.0</v>
      </c>
      <c r="N1080" s="2505">
        <v>5716.0</v>
      </c>
      <c r="O1080" s="2511">
        <v>45416.87801662037</v>
      </c>
      <c r="P1080" s="2511">
        <v>45416.79446745371</v>
      </c>
    </row>
    <row r="1081">
      <c r="A1081" s="2505">
        <v>2.79828819E8</v>
      </c>
      <c r="B1081" s="2505" t="s">
        <v>2646</v>
      </c>
      <c r="C1081" s="2505">
        <v>33.0</v>
      </c>
      <c r="D1081" s="2505" t="s">
        <v>1548</v>
      </c>
      <c r="E1081" s="2505">
        <v>34127.0</v>
      </c>
      <c r="F1081" s="2505">
        <v>34084.0</v>
      </c>
      <c r="G1081" s="2505">
        <v>946631.0</v>
      </c>
      <c r="H1081" s="2505">
        <v>1057839.0</v>
      </c>
      <c r="I1081" s="2505">
        <v>280.0</v>
      </c>
      <c r="J1081" s="2505">
        <v>33.0</v>
      </c>
      <c r="K1081" s="2505">
        <v>526.222186863121</v>
      </c>
      <c r="L1081" s="2505">
        <v>9.90717948717948</v>
      </c>
      <c r="M1081" s="2505">
        <v>59.0</v>
      </c>
      <c r="N1081" s="2505">
        <v>54.0</v>
      </c>
      <c r="O1081" s="2511">
        <v>45416.87801662037</v>
      </c>
      <c r="P1081" s="2511">
        <v>45416.79452591435</v>
      </c>
    </row>
    <row r="1082">
      <c r="A1082" s="2505" t="s">
        <v>697</v>
      </c>
      <c r="B1082" s="2505" t="s">
        <v>2647</v>
      </c>
      <c r="C1082" s="2505">
        <v>110.0</v>
      </c>
      <c r="D1082" s="2505"/>
      <c r="E1082" s="2505">
        <v>84080.0</v>
      </c>
      <c r="F1082" s="2505">
        <v>83804.0</v>
      </c>
      <c r="G1082" s="2505">
        <v>104387.0</v>
      </c>
      <c r="H1082" s="2505">
        <v>214380.0</v>
      </c>
      <c r="I1082" s="2505">
        <v>9.0</v>
      </c>
      <c r="J1082" s="2505">
        <v>110.0</v>
      </c>
      <c r="K1082" s="2505">
        <v>181.620896797163</v>
      </c>
      <c r="L1082" s="2505">
        <v>13.7951586706894</v>
      </c>
      <c r="M1082" s="2505">
        <v>6697.0</v>
      </c>
      <c r="N1082" s="2505">
        <v>6446.0</v>
      </c>
      <c r="O1082" s="2511">
        <v>45416.87801662037</v>
      </c>
      <c r="P1082" s="2511">
        <v>45416.794286620374</v>
      </c>
    </row>
    <row r="1083">
      <c r="A1083" s="2505" t="s">
        <v>262</v>
      </c>
      <c r="B1083" s="2505" t="s">
        <v>2648</v>
      </c>
      <c r="C1083" s="2505">
        <v>32.0</v>
      </c>
      <c r="D1083" s="2505"/>
      <c r="E1083" s="2505">
        <v>286414.0</v>
      </c>
      <c r="F1083" s="2505">
        <v>286162.0</v>
      </c>
      <c r="G1083" s="2505">
        <v>5014950.0</v>
      </c>
      <c r="H1083" s="2505">
        <v>5385053.0</v>
      </c>
      <c r="I1083" s="2505">
        <v>510.0</v>
      </c>
      <c r="J1083" s="2505">
        <v>32.0</v>
      </c>
      <c r="K1083" s="2505">
        <v>527.777771300595</v>
      </c>
      <c r="L1083" s="2505">
        <v>3.43323637339005</v>
      </c>
      <c r="M1083" s="2505">
        <v>92.0</v>
      </c>
      <c r="N1083" s="2505">
        <v>85.0</v>
      </c>
      <c r="O1083" s="2511">
        <v>45416.87801662037</v>
      </c>
      <c r="P1083" s="2511">
        <v>45416.79478949074</v>
      </c>
    </row>
    <row r="1084">
      <c r="A1084" s="2505">
        <v>3.063147623E9</v>
      </c>
      <c r="B1084" s="2505" t="s">
        <v>2649</v>
      </c>
      <c r="C1084" s="2505">
        <v>84.0</v>
      </c>
      <c r="E1084" s="2505">
        <v>18604.0</v>
      </c>
      <c r="F1084" s="2505">
        <v>18374.0</v>
      </c>
      <c r="G1084" s="2505">
        <v>499850.0</v>
      </c>
      <c r="H1084" s="2505">
        <v>303638.0</v>
      </c>
      <c r="I1084" s="2505">
        <v>690.0</v>
      </c>
      <c r="J1084" s="2505">
        <v>84.0</v>
      </c>
      <c r="K1084" s="2505">
        <v>312.673624274206</v>
      </c>
      <c r="L1084" s="2505">
        <v>3.89515157465895</v>
      </c>
      <c r="M1084" s="2505">
        <v>4272.0</v>
      </c>
      <c r="N1084" s="2505">
        <v>3993.0</v>
      </c>
      <c r="O1084" s="2511">
        <v>45416.87801662037</v>
      </c>
      <c r="P1084" s="2511">
        <v>45416.794047118055</v>
      </c>
    </row>
    <row r="1085">
      <c r="A1085" s="2505">
        <v>3.159122144E9</v>
      </c>
      <c r="B1085" s="2505" t="s">
        <v>2650</v>
      </c>
      <c r="C1085" s="2505">
        <v>122.0</v>
      </c>
      <c r="D1085" s="2505" t="s">
        <v>1548</v>
      </c>
      <c r="E1085" s="2505">
        <v>53613.0</v>
      </c>
      <c r="F1085" s="2505">
        <v>53582.0</v>
      </c>
      <c r="G1085" s="2505">
        <v>155095.0</v>
      </c>
      <c r="H1085" s="2505">
        <v>153043.0</v>
      </c>
      <c r="I1085" s="2505">
        <v>136.0</v>
      </c>
      <c r="J1085" s="2505">
        <v>122.0</v>
      </c>
      <c r="K1085" s="2505">
        <v>44.3682791171585</v>
      </c>
      <c r="L1085" s="2505">
        <v>2.12706459462958</v>
      </c>
      <c r="M1085" s="2505">
        <v>3262.0</v>
      </c>
      <c r="N1085" s="2505">
        <v>2661.0</v>
      </c>
      <c r="O1085" s="2511">
        <v>45416.87801662037</v>
      </c>
      <c r="P1085" s="2511">
        <v>45416.793969467595</v>
      </c>
    </row>
    <row r="1086">
      <c r="A1086" s="2505" t="s">
        <v>1674</v>
      </c>
      <c r="B1086" s="2505" t="s">
        <v>2651</v>
      </c>
      <c r="C1086" s="2505">
        <v>111.0</v>
      </c>
      <c r="D1086" s="2505" t="s">
        <v>1548</v>
      </c>
      <c r="E1086" s="2505">
        <v>36453.0</v>
      </c>
      <c r="F1086" s="2505">
        <v>36398.0</v>
      </c>
      <c r="G1086" s="2505">
        <v>171703.0</v>
      </c>
      <c r="H1086" s="2505">
        <v>89034.0</v>
      </c>
      <c r="I1086" s="2505">
        <v>60.0</v>
      </c>
      <c r="J1086" s="2505">
        <v>111.0</v>
      </c>
      <c r="K1086" s="2505">
        <v>181.177353542529</v>
      </c>
      <c r="L1086" s="2505">
        <v>7.85064376897472</v>
      </c>
      <c r="M1086" s="2505">
        <v>7090.0</v>
      </c>
      <c r="N1086" s="2505">
        <v>6569.0</v>
      </c>
      <c r="O1086" s="2511">
        <v>45416.87801662037</v>
      </c>
      <c r="P1086" s="2511">
        <v>45416.79482851852</v>
      </c>
    </row>
    <row r="1087">
      <c r="A1087" s="2505">
        <v>3.369243892E9</v>
      </c>
      <c r="B1087" s="2505" t="s">
        <v>2652</v>
      </c>
      <c r="C1087" s="2505">
        <v>83.0</v>
      </c>
      <c r="E1087" s="2505">
        <v>359232.0</v>
      </c>
      <c r="F1087" s="2505">
        <v>359042.0</v>
      </c>
      <c r="G1087" s="2505">
        <v>1314134.0</v>
      </c>
      <c r="H1087" s="2505">
        <v>1130150.0</v>
      </c>
      <c r="I1087" s="2505">
        <v>540.0</v>
      </c>
      <c r="J1087" s="2505">
        <v>83.0</v>
      </c>
      <c r="K1087" s="2505">
        <v>313.143146621651</v>
      </c>
      <c r="L1087" s="2505">
        <v>0.677441947237705</v>
      </c>
      <c r="M1087" s="2505">
        <v>2522.0</v>
      </c>
      <c r="N1087" s="2505">
        <v>2321.0</v>
      </c>
      <c r="O1087" s="2511">
        <v>45416.87801662037</v>
      </c>
      <c r="P1087" s="2511">
        <v>45416.79430563658</v>
      </c>
    </row>
    <row r="1088">
      <c r="A1088" s="2505" t="s">
        <v>633</v>
      </c>
      <c r="B1088" s="2505" t="s">
        <v>2653</v>
      </c>
      <c r="C1088" s="2505">
        <v>78.0</v>
      </c>
      <c r="D1088" s="2505"/>
      <c r="E1088" s="2505">
        <v>24261.0</v>
      </c>
      <c r="F1088" s="2505">
        <v>24218.0</v>
      </c>
      <c r="G1088" s="2505">
        <v>209487.0</v>
      </c>
      <c r="H1088" s="2505">
        <v>214706.0</v>
      </c>
      <c r="I1088" s="2505">
        <v>49.0</v>
      </c>
      <c r="J1088" s="2505">
        <v>78.0</v>
      </c>
      <c r="K1088" s="2505">
        <v>323.962625290884</v>
      </c>
      <c r="L1088" s="2505">
        <v>17.6247883001161</v>
      </c>
      <c r="M1088" s="2505">
        <v>2303.0</v>
      </c>
      <c r="N1088" s="2505">
        <v>2190.0</v>
      </c>
      <c r="O1088" s="2511">
        <v>45416.87801662037</v>
      </c>
      <c r="P1088" s="2511">
        <v>45416.79420060185</v>
      </c>
    </row>
    <row r="1089">
      <c r="A1089" s="2505">
        <v>4.08488225E8</v>
      </c>
      <c r="B1089" s="2505" t="s">
        <v>2654</v>
      </c>
      <c r="C1089" s="2505">
        <v>92.0</v>
      </c>
      <c r="D1089" s="2505" t="s">
        <v>1606</v>
      </c>
      <c r="E1089" s="2505">
        <v>8980.0</v>
      </c>
      <c r="F1089" s="2505">
        <v>8929.0</v>
      </c>
      <c r="G1089" s="2505">
        <v>64397.0</v>
      </c>
      <c r="H1089" s="2505">
        <v>61963.0</v>
      </c>
      <c r="I1089" s="2505">
        <v>25.0</v>
      </c>
      <c r="J1089" s="2505">
        <v>92.0</v>
      </c>
      <c r="K1089" s="2505">
        <v>292.844379084831</v>
      </c>
      <c r="L1089" s="2505">
        <v>28.691022499443</v>
      </c>
      <c r="M1089" s="2505">
        <v>3289.0</v>
      </c>
      <c r="N1089" s="2505">
        <v>3111.0</v>
      </c>
      <c r="O1089" s="2511">
        <v>45416.87801662037</v>
      </c>
      <c r="P1089" s="2511">
        <v>45416.7945202662</v>
      </c>
    </row>
    <row r="1090">
      <c r="A1090" s="2505" t="s">
        <v>1663</v>
      </c>
      <c r="B1090" s="2505" t="s">
        <v>2655</v>
      </c>
      <c r="C1090" s="2505">
        <v>14.0</v>
      </c>
      <c r="D1090" s="2505"/>
      <c r="E1090" s="2505">
        <v>15083.0</v>
      </c>
      <c r="F1090" s="2505">
        <v>15042.0</v>
      </c>
      <c r="G1090" s="2505">
        <v>1144268.0</v>
      </c>
      <c r="H1090" s="2505">
        <v>1048200.0</v>
      </c>
      <c r="I1090" s="2505">
        <v>658.0</v>
      </c>
      <c r="J1090" s="2505">
        <v>14.0</v>
      </c>
      <c r="K1090" s="2505">
        <v>609.350735345388</v>
      </c>
      <c r="L1090" s="2505">
        <v>11.5303614808449</v>
      </c>
      <c r="M1090" s="2505">
        <v>99.0</v>
      </c>
      <c r="N1090" s="2505">
        <v>93.0</v>
      </c>
      <c r="O1090" s="2511">
        <v>45416.87801662037</v>
      </c>
      <c r="P1090" s="2511">
        <v>45416.79463159722</v>
      </c>
    </row>
    <row r="1091">
      <c r="A1091" s="2505">
        <v>9.73261472E8</v>
      </c>
      <c r="B1091" s="2505" t="s">
        <v>2656</v>
      </c>
      <c r="C1091" s="2505">
        <v>3.0</v>
      </c>
      <c r="D1091" s="2505" t="s">
        <v>1548</v>
      </c>
      <c r="E1091" s="2505">
        <v>386295.0</v>
      </c>
      <c r="F1091" s="2505">
        <v>384481.0</v>
      </c>
      <c r="G1091" s="2505">
        <v>3.0860032E7</v>
      </c>
      <c r="H1091" s="2505">
        <v>2.9482531E7</v>
      </c>
      <c r="I1091" s="2505">
        <v>565.0</v>
      </c>
      <c r="J1091" s="2505">
        <v>3.0</v>
      </c>
      <c r="K1091" s="2505">
        <v>867.27848289864</v>
      </c>
      <c r="L1091" s="2505">
        <v>14.1400256976143</v>
      </c>
      <c r="M1091" s="2505">
        <v>37.0</v>
      </c>
      <c r="N1091" s="2505">
        <v>35.0</v>
      </c>
      <c r="O1091" s="2511">
        <v>45416.87801662037</v>
      </c>
      <c r="P1091" s="2511">
        <v>45416.794625069444</v>
      </c>
    </row>
    <row r="1092">
      <c r="A1092" s="2505">
        <v>4.67535591E8</v>
      </c>
      <c r="B1092" s="2505" t="s">
        <v>2657</v>
      </c>
      <c r="C1092" s="2505">
        <v>121.0</v>
      </c>
      <c r="D1092" s="2505" t="s">
        <v>1544</v>
      </c>
      <c r="E1092" s="2505">
        <v>146928.0</v>
      </c>
      <c r="F1092" s="2505">
        <v>146881.0</v>
      </c>
      <c r="G1092" s="2505">
        <v>186626.0</v>
      </c>
      <c r="H1092" s="2505">
        <v>117832.0</v>
      </c>
      <c r="I1092" s="2505">
        <v>60.0</v>
      </c>
      <c r="J1092" s="2505">
        <v>121.0</v>
      </c>
      <c r="K1092" s="2505">
        <v>46.5470391842736</v>
      </c>
      <c r="L1092" s="2505">
        <v>2.11696352206394</v>
      </c>
      <c r="M1092" s="2505">
        <v>7097.0</v>
      </c>
      <c r="N1092" s="2505">
        <v>6528.0</v>
      </c>
      <c r="O1092" s="2511">
        <v>45416.87801662037</v>
      </c>
      <c r="P1092" s="2511">
        <v>45416.794263599535</v>
      </c>
    </row>
    <row r="1093">
      <c r="A1093" s="2505">
        <v>4.705209135E9</v>
      </c>
      <c r="B1093" s="2505" t="s">
        <v>2658</v>
      </c>
      <c r="C1093" s="2505">
        <v>36.0</v>
      </c>
      <c r="D1093" s="2505"/>
      <c r="E1093" s="2505">
        <v>39374.0</v>
      </c>
      <c r="F1093" s="2505">
        <v>39338.0</v>
      </c>
      <c r="G1093" s="2505">
        <v>1007360.0</v>
      </c>
      <c r="H1093" s="2505">
        <v>1048622.0</v>
      </c>
      <c r="I1093" s="2505">
        <v>302.0</v>
      </c>
      <c r="J1093" s="2505">
        <v>36.0</v>
      </c>
      <c r="K1093" s="2505">
        <v>522.707178376646</v>
      </c>
      <c r="L1093" s="2505">
        <v>8.47165423648307</v>
      </c>
      <c r="M1093" s="2505">
        <v>108.0</v>
      </c>
      <c r="N1093" s="2505">
        <v>79.0</v>
      </c>
      <c r="O1093" s="2511">
        <v>45416.87801662037</v>
      </c>
      <c r="P1093" s="2511">
        <v>45416.794174097224</v>
      </c>
    </row>
    <row r="1094">
      <c r="A1094" s="2505" t="s">
        <v>610</v>
      </c>
      <c r="B1094" s="2505" t="s">
        <v>2659</v>
      </c>
      <c r="C1094" s="2505">
        <v>85.0</v>
      </c>
      <c r="D1094" s="2505" t="s">
        <v>1556</v>
      </c>
      <c r="E1094" s="2505">
        <v>9063.0</v>
      </c>
      <c r="F1094" s="2505">
        <v>9028.0</v>
      </c>
      <c r="G1094" s="2505">
        <v>147223.0</v>
      </c>
      <c r="H1094" s="2505">
        <v>143909.0</v>
      </c>
      <c r="I1094" s="2505">
        <v>106.0</v>
      </c>
      <c r="J1094" s="2505">
        <v>85.0</v>
      </c>
      <c r="K1094" s="2505">
        <v>310.531726512565</v>
      </c>
      <c r="L1094" s="2505">
        <v>15.3232152075804</v>
      </c>
      <c r="M1094" s="2505">
        <v>2346.0</v>
      </c>
      <c r="N1094" s="2505">
        <v>2191.0</v>
      </c>
      <c r="O1094" s="2511">
        <v>45416.87801662037</v>
      </c>
      <c r="P1094" s="2511">
        <v>45416.79448082176</v>
      </c>
    </row>
    <row r="1095">
      <c r="A1095" s="2505">
        <v>5.7584739E7</v>
      </c>
      <c r="B1095" s="2505" t="s">
        <v>2660</v>
      </c>
      <c r="C1095" s="2505">
        <v>58.0</v>
      </c>
      <c r="D1095" s="2505" t="s">
        <v>1538</v>
      </c>
      <c r="E1095" s="2505">
        <v>12892.0</v>
      </c>
      <c r="F1095" s="2505">
        <v>12822.0</v>
      </c>
      <c r="G1095" s="2505">
        <v>277834.0</v>
      </c>
      <c r="H1095" s="2505">
        <v>263985.0</v>
      </c>
      <c r="I1095" s="2505">
        <v>111.0</v>
      </c>
      <c r="J1095" s="2505">
        <v>58.0</v>
      </c>
      <c r="K1095" s="2505">
        <v>405.944731609538</v>
      </c>
      <c r="L1095" s="2505">
        <v>19.4212368793374</v>
      </c>
      <c r="M1095" s="2505">
        <v>1804.0</v>
      </c>
      <c r="N1095" s="2505">
        <v>1688.0</v>
      </c>
      <c r="O1095" s="2511">
        <v>45416.87801662037</v>
      </c>
      <c r="P1095" s="2511">
        <v>45416.79402706018</v>
      </c>
    </row>
    <row r="1096">
      <c r="A1096" s="2505" t="s">
        <v>464</v>
      </c>
      <c r="B1096" s="2505" t="s">
        <v>2661</v>
      </c>
      <c r="C1096" s="2505">
        <v>27.0</v>
      </c>
      <c r="D1096" s="2505" t="s">
        <v>1544</v>
      </c>
      <c r="E1096" s="2505">
        <v>33357.0</v>
      </c>
      <c r="F1096" s="2505">
        <v>33276.0</v>
      </c>
      <c r="G1096" s="2505">
        <v>593287.0</v>
      </c>
      <c r="H1096" s="2505">
        <v>579304.0</v>
      </c>
      <c r="I1096" s="2505">
        <v>49.0</v>
      </c>
      <c r="J1096" s="2505">
        <v>27.0</v>
      </c>
      <c r="K1096" s="2505">
        <v>542.745824914571</v>
      </c>
      <c r="L1096" s="2505">
        <v>36.3011871415232</v>
      </c>
      <c r="M1096" s="2505">
        <v>1617.0</v>
      </c>
      <c r="N1096" s="2505">
        <v>1598.0</v>
      </c>
      <c r="O1096" s="2511">
        <v>45416.87801662037</v>
      </c>
      <c r="P1096" s="2511">
        <v>45416.79423060185</v>
      </c>
    </row>
    <row r="1097">
      <c r="A1097" s="2505">
        <v>6.1853962E8</v>
      </c>
      <c r="B1097" s="2505" t="s">
        <v>2662</v>
      </c>
      <c r="C1097" s="2505">
        <v>50.0</v>
      </c>
      <c r="D1097" s="2505"/>
      <c r="E1097" s="2505">
        <v>301207.0</v>
      </c>
      <c r="F1097" s="2505">
        <v>300939.0</v>
      </c>
      <c r="G1097" s="2505">
        <v>1789259.0</v>
      </c>
      <c r="H1097" s="2505">
        <v>1570508.0</v>
      </c>
      <c r="I1097" s="2505">
        <v>98.0</v>
      </c>
      <c r="J1097" s="2505">
        <v>50.0</v>
      </c>
      <c r="K1097" s="2505">
        <v>470.217347806602</v>
      </c>
      <c r="L1097" s="2505">
        <v>6.06180917151433</v>
      </c>
      <c r="M1097" s="2505">
        <v>1087.0</v>
      </c>
      <c r="N1097" s="2505">
        <v>1020.0</v>
      </c>
      <c r="O1097" s="2511">
        <v>45416.87801662037</v>
      </c>
      <c r="P1097" s="2511">
        <v>45416.79398737269</v>
      </c>
    </row>
    <row r="1098">
      <c r="A1098" s="2505">
        <v>6.24791024E8</v>
      </c>
      <c r="B1098" s="2505" t="s">
        <v>2663</v>
      </c>
      <c r="C1098" s="2505">
        <v>68.0</v>
      </c>
      <c r="D1098" s="2505" t="s">
        <v>1548</v>
      </c>
      <c r="E1098" s="2505">
        <v>41492.0</v>
      </c>
      <c r="F1098" s="2505">
        <v>41408.0</v>
      </c>
      <c r="G1098" s="2505">
        <v>786659.0</v>
      </c>
      <c r="H1098" s="2505">
        <v>638580.0</v>
      </c>
      <c r="I1098" s="2505">
        <v>471.0</v>
      </c>
      <c r="J1098" s="2505">
        <v>68.0</v>
      </c>
      <c r="K1098" s="2505">
        <v>376.700025276679</v>
      </c>
      <c r="L1098" s="2505">
        <v>4.02610394287025</v>
      </c>
      <c r="M1098" s="2505">
        <v>1740.0</v>
      </c>
      <c r="N1098" s="2505">
        <v>1626.0</v>
      </c>
      <c r="O1098" s="2511">
        <v>45416.87801662037</v>
      </c>
      <c r="P1098" s="2511">
        <v>45416.794730925925</v>
      </c>
    </row>
    <row r="1099">
      <c r="A1099" s="2505" t="s">
        <v>625</v>
      </c>
      <c r="B1099" s="2505" t="s">
        <v>2664</v>
      </c>
      <c r="C1099" s="2505">
        <v>82.0</v>
      </c>
      <c r="D1099" s="2505" t="s">
        <v>1540</v>
      </c>
      <c r="E1099" s="2505">
        <v>305884.0</v>
      </c>
      <c r="F1099" s="2505">
        <v>305815.0</v>
      </c>
      <c r="G1099" s="2505">
        <v>839038.0</v>
      </c>
      <c r="H1099" s="2505">
        <v>541984.0</v>
      </c>
      <c r="I1099" s="2505">
        <v>66.0</v>
      </c>
      <c r="J1099" s="2505">
        <v>82.0</v>
      </c>
      <c r="K1099" s="2505">
        <v>317.070966887276</v>
      </c>
      <c r="L1099" s="2505">
        <v>4.15621468120552</v>
      </c>
      <c r="M1099" s="2505">
        <v>7493.0</v>
      </c>
      <c r="N1099" s="2505">
        <v>7178.0</v>
      </c>
      <c r="O1099" s="2511">
        <v>45416.87801662037</v>
      </c>
      <c r="P1099" s="2511">
        <v>45416.79454657408</v>
      </c>
    </row>
    <row r="1100">
      <c r="A1100" s="2505" t="s">
        <v>645</v>
      </c>
      <c r="B1100" s="2505" t="s">
        <v>2665</v>
      </c>
      <c r="C1100" s="2505">
        <v>101.0</v>
      </c>
      <c r="D1100" s="2505" t="s">
        <v>1556</v>
      </c>
      <c r="E1100" s="2505">
        <v>19379.0</v>
      </c>
      <c r="F1100" s="2505">
        <v>19325.0</v>
      </c>
      <c r="G1100" s="2505">
        <v>63140.0</v>
      </c>
      <c r="H1100" s="2505">
        <v>116923.0</v>
      </c>
      <c r="I1100" s="2505">
        <v>15.0</v>
      </c>
      <c r="J1100" s="2505">
        <v>101.0</v>
      </c>
      <c r="K1100" s="2505">
        <v>236.455549693581</v>
      </c>
      <c r="L1100" s="2505">
        <v>21.7255913978494</v>
      </c>
      <c r="M1100" s="2505">
        <v>3611.0</v>
      </c>
      <c r="N1100" s="2505">
        <v>3396.0</v>
      </c>
      <c r="O1100" s="2511">
        <v>45416.87801662037</v>
      </c>
      <c r="P1100" s="2511">
        <v>45416.794340532404</v>
      </c>
    </row>
    <row r="1101">
      <c r="A1101" s="2505" t="s">
        <v>479</v>
      </c>
      <c r="B1101" s="2505" t="s">
        <v>2666</v>
      </c>
      <c r="C1101" s="2505">
        <v>48.0</v>
      </c>
      <c r="D1101" s="2505" t="s">
        <v>1548</v>
      </c>
      <c r="E1101" s="2505">
        <v>142511.0</v>
      </c>
      <c r="F1101" s="2505">
        <v>142425.0</v>
      </c>
      <c r="G1101" s="2505">
        <v>987314.0</v>
      </c>
      <c r="H1101" s="2505">
        <v>1015459.0</v>
      </c>
      <c r="I1101" s="2505">
        <v>56.0</v>
      </c>
      <c r="J1101" s="2505">
        <v>48.0</v>
      </c>
      <c r="K1101" s="2505">
        <v>486.051625224482</v>
      </c>
      <c r="L1101" s="2505">
        <v>12.3717481547272</v>
      </c>
      <c r="M1101" s="2505">
        <v>859.0</v>
      </c>
      <c r="N1101" s="2505">
        <v>839.0</v>
      </c>
      <c r="O1101" s="2511">
        <v>45416.87801662037</v>
      </c>
      <c r="P1101" s="2511">
        <v>45416.79419530093</v>
      </c>
    </row>
    <row r="1102">
      <c r="A1102" s="2505" t="s">
        <v>142</v>
      </c>
      <c r="B1102" s="2505" t="s">
        <v>2667</v>
      </c>
      <c r="C1102" s="2505">
        <v>10.0</v>
      </c>
      <c r="D1102" s="2505" t="s">
        <v>1540</v>
      </c>
      <c r="E1102" s="2505">
        <v>114264.0</v>
      </c>
      <c r="F1102" s="2505">
        <v>113991.0</v>
      </c>
      <c r="G1102" s="2505">
        <v>5217210.0</v>
      </c>
      <c r="H1102" s="2505">
        <v>5718555.0</v>
      </c>
      <c r="I1102" s="2505">
        <v>581.0</v>
      </c>
      <c r="J1102" s="2505">
        <v>10.0</v>
      </c>
      <c r="K1102" s="2505">
        <v>675.11817302867</v>
      </c>
      <c r="L1102" s="2505">
        <v>7.85914981973489</v>
      </c>
      <c r="M1102" s="2505">
        <v>51.0</v>
      </c>
      <c r="N1102" s="2505">
        <v>45.0</v>
      </c>
      <c r="O1102" s="2511">
        <v>45416.87801662037</v>
      </c>
      <c r="P1102" s="2511">
        <v>45416.79422668982</v>
      </c>
    </row>
    <row r="1103">
      <c r="A1103" s="2505">
        <v>7184612.0</v>
      </c>
      <c r="B1103" s="2505" t="s">
        <v>2668</v>
      </c>
      <c r="C1103" s="2505">
        <v>60.0</v>
      </c>
      <c r="D1103" s="2505" t="s">
        <v>1540</v>
      </c>
      <c r="E1103" s="2505">
        <v>146441.0</v>
      </c>
      <c r="F1103" s="2505">
        <v>146337.0</v>
      </c>
      <c r="G1103" s="2505">
        <v>968775.0</v>
      </c>
      <c r="H1103" s="2505">
        <v>1194683.0</v>
      </c>
      <c r="I1103" s="2505">
        <v>118.0</v>
      </c>
      <c r="J1103" s="2505">
        <v>60.0</v>
      </c>
      <c r="K1103" s="2505">
        <v>398.679123037861</v>
      </c>
      <c r="L1103" s="2505">
        <v>5.60663076432132</v>
      </c>
      <c r="M1103" s="2505">
        <v>311.0</v>
      </c>
      <c r="N1103" s="2505">
        <v>223.0</v>
      </c>
      <c r="O1103" s="2511">
        <v>45416.87801662037</v>
      </c>
      <c r="P1103" s="2511">
        <v>45416.794647546296</v>
      </c>
    </row>
    <row r="1104">
      <c r="A1104" s="2505" t="s">
        <v>1634</v>
      </c>
      <c r="B1104" s="2505" t="s">
        <v>2669</v>
      </c>
      <c r="C1104" s="2505">
        <v>67.0</v>
      </c>
      <c r="D1104" s="2505" t="s">
        <v>1540</v>
      </c>
      <c r="E1104" s="2505">
        <v>28888.0</v>
      </c>
      <c r="F1104" s="2505">
        <v>28775.0</v>
      </c>
      <c r="G1104" s="2505">
        <v>491244.0</v>
      </c>
      <c r="H1104" s="2505">
        <v>464309.0</v>
      </c>
      <c r="I1104" s="2505">
        <v>166.0</v>
      </c>
      <c r="J1104" s="2505">
        <v>67.0</v>
      </c>
      <c r="K1104" s="2505">
        <v>379.023732536728</v>
      </c>
      <c r="L1104" s="2505">
        <v>10.2440501413018</v>
      </c>
      <c r="M1104" s="2505">
        <v>1625.0</v>
      </c>
      <c r="N1104" s="2505">
        <v>1525.0</v>
      </c>
      <c r="O1104" s="2511">
        <v>45416.87801662037</v>
      </c>
      <c r="P1104" s="2511">
        <v>45416.794068958334</v>
      </c>
    </row>
    <row r="1105">
      <c r="A1105" s="2505" t="s">
        <v>734</v>
      </c>
      <c r="B1105" s="2505" t="s">
        <v>2670</v>
      </c>
      <c r="C1105" s="2505">
        <v>77.0</v>
      </c>
      <c r="D1105" s="2505" t="s">
        <v>1556</v>
      </c>
      <c r="E1105" s="2505">
        <v>17137.0</v>
      </c>
      <c r="F1105" s="2505">
        <v>17094.0</v>
      </c>
      <c r="G1105" s="2505">
        <v>229388.0</v>
      </c>
      <c r="H1105" s="2505">
        <v>192200.0</v>
      </c>
      <c r="I1105" s="2505">
        <v>98.0</v>
      </c>
      <c r="J1105" s="2505">
        <v>77.0</v>
      </c>
      <c r="K1105" s="2505">
        <v>324.46298578331</v>
      </c>
      <c r="L1105" s="2505">
        <v>13.6658913915869</v>
      </c>
      <c r="M1105" s="2505">
        <v>6761.0</v>
      </c>
      <c r="N1105" s="2505">
        <v>6497.0</v>
      </c>
      <c r="O1105" s="2511">
        <v>45416.87801662037</v>
      </c>
      <c r="P1105" s="2511">
        <v>45416.79410746528</v>
      </c>
    </row>
    <row r="1106">
      <c r="A1106" s="2505" t="s">
        <v>1637</v>
      </c>
      <c r="B1106" s="2505" t="s">
        <v>2671</v>
      </c>
      <c r="C1106" s="2505">
        <v>70.0</v>
      </c>
      <c r="D1106" s="2505"/>
      <c r="E1106" s="2505">
        <v>16337.0</v>
      </c>
      <c r="F1106" s="2505">
        <v>16286.0</v>
      </c>
      <c r="G1106" s="2505">
        <v>400106.0</v>
      </c>
      <c r="H1106" s="2505">
        <v>337777.0</v>
      </c>
      <c r="I1106" s="2505">
        <v>268.0</v>
      </c>
      <c r="J1106" s="2505">
        <v>70.0</v>
      </c>
      <c r="K1106" s="2505">
        <v>372.73687888663</v>
      </c>
      <c r="L1106" s="2505">
        <v>9.13947251803425</v>
      </c>
      <c r="M1106" s="2505">
        <v>1718.0</v>
      </c>
      <c r="N1106" s="2505">
        <v>1532.0</v>
      </c>
      <c r="O1106" s="2511">
        <v>45416.87801662037</v>
      </c>
      <c r="P1106" s="2511">
        <v>45416.79408706019</v>
      </c>
    </row>
    <row r="1107">
      <c r="A1107" s="2505" t="s">
        <v>574</v>
      </c>
      <c r="B1107" s="2505" t="s">
        <v>2672</v>
      </c>
      <c r="C1107" s="2505">
        <v>94.0</v>
      </c>
      <c r="D1107" s="2505" t="s">
        <v>1556</v>
      </c>
      <c r="E1107" s="2505">
        <v>14378.0</v>
      </c>
      <c r="F1107" s="2505">
        <v>14335.0</v>
      </c>
      <c r="G1107" s="2505">
        <v>166367.0</v>
      </c>
      <c r="H1107" s="2505">
        <v>60086.0</v>
      </c>
      <c r="I1107" s="2505">
        <v>90.0</v>
      </c>
      <c r="J1107" s="2505">
        <v>94.0</v>
      </c>
      <c r="K1107" s="2505">
        <v>284.75710661464</v>
      </c>
      <c r="L1107" s="2505">
        <v>12.8574961551243</v>
      </c>
      <c r="M1107" s="2505">
        <v>5134.0</v>
      </c>
      <c r="N1107" s="2505">
        <v>4715.0</v>
      </c>
      <c r="O1107" s="2511">
        <v>45416.87801662037</v>
      </c>
      <c r="P1107" s="2511">
        <v>45416.79436240741</v>
      </c>
    </row>
    <row r="1108">
      <c r="A1108" s="2505">
        <v>7.3713255E8</v>
      </c>
      <c r="B1108" s="2505" t="s">
        <v>2673</v>
      </c>
      <c r="C1108" s="2505">
        <v>75.0</v>
      </c>
      <c r="D1108" s="2505" t="s">
        <v>1544</v>
      </c>
      <c r="E1108" s="2505">
        <v>111399.0</v>
      </c>
      <c r="F1108" s="2505">
        <v>111302.0</v>
      </c>
      <c r="G1108" s="2505">
        <v>640954.0</v>
      </c>
      <c r="H1108" s="2505">
        <v>584245.0</v>
      </c>
      <c r="I1108" s="2505">
        <v>78.0</v>
      </c>
      <c r="J1108" s="2505">
        <v>75.0</v>
      </c>
      <c r="K1108" s="2505">
        <v>337.749719132335</v>
      </c>
      <c r="L1108" s="2505">
        <v>7.37644432168669</v>
      </c>
      <c r="M1108" s="2505">
        <v>939.0</v>
      </c>
      <c r="N1108" s="2505">
        <v>790.0</v>
      </c>
      <c r="O1108" s="2511">
        <v>45416.87801662037</v>
      </c>
      <c r="P1108" s="2511">
        <v>45416.794685127315</v>
      </c>
    </row>
    <row r="1109">
      <c r="A1109" s="2505" t="s">
        <v>677</v>
      </c>
      <c r="B1109" s="2505" t="s">
        <v>2674</v>
      </c>
      <c r="C1109" s="2505">
        <v>93.0</v>
      </c>
      <c r="D1109" s="2505" t="s">
        <v>1548</v>
      </c>
      <c r="E1109" s="2505">
        <v>35716.0</v>
      </c>
      <c r="F1109" s="2505">
        <v>35679.0</v>
      </c>
      <c r="G1109" s="2505">
        <v>182516.0</v>
      </c>
      <c r="H1109" s="2505">
        <v>143570.0</v>
      </c>
      <c r="I1109" s="2505">
        <v>27.0</v>
      </c>
      <c r="J1109" s="2505">
        <v>93.0</v>
      </c>
      <c r="K1109" s="2505">
        <v>289.198013189848</v>
      </c>
      <c r="L1109" s="2505">
        <v>18.9266767047033</v>
      </c>
      <c r="M1109" s="2505">
        <v>2286.0</v>
      </c>
      <c r="N1109" s="2505">
        <v>2033.0</v>
      </c>
      <c r="O1109" s="2511">
        <v>45416.87801662037</v>
      </c>
      <c r="P1109" s="2511">
        <v>45416.794565474534</v>
      </c>
    </row>
    <row r="1110">
      <c r="A1110" s="2505">
        <v>7.9714172E7</v>
      </c>
      <c r="B1110" s="2505" t="s">
        <v>2675</v>
      </c>
      <c r="C1110" s="2505">
        <v>29.0</v>
      </c>
      <c r="D1110" s="2505" t="s">
        <v>1544</v>
      </c>
      <c r="E1110" s="2505">
        <v>579688.0</v>
      </c>
      <c r="F1110" s="2505">
        <v>579358.0</v>
      </c>
      <c r="G1110" s="2505">
        <v>2295017.0</v>
      </c>
      <c r="H1110" s="2505">
        <v>2434451.0</v>
      </c>
      <c r="I1110" s="2505">
        <v>37.0</v>
      </c>
      <c r="J1110" s="2505">
        <v>29.0</v>
      </c>
      <c r="K1110" s="2505">
        <v>537.767189396237</v>
      </c>
      <c r="L1110" s="2505">
        <v>10.7009254763228</v>
      </c>
      <c r="M1110" s="2505">
        <v>279.0</v>
      </c>
      <c r="N1110" s="2505">
        <v>262.0</v>
      </c>
      <c r="O1110" s="2511">
        <v>45416.87801662037</v>
      </c>
      <c r="P1110" s="2511">
        <v>45416.79400765046</v>
      </c>
    </row>
    <row r="1111">
      <c r="A1111" s="2505" t="s">
        <v>1625</v>
      </c>
      <c r="B1111" s="2505" t="s">
        <v>2676</v>
      </c>
      <c r="C1111" s="2505">
        <v>61.0</v>
      </c>
      <c r="D1111" s="2505"/>
      <c r="E1111" s="2505">
        <v>8449.0</v>
      </c>
      <c r="F1111" s="2505">
        <v>8220.0</v>
      </c>
      <c r="G1111" s="2505">
        <v>271356.0</v>
      </c>
      <c r="H1111" s="2505">
        <v>175275.0</v>
      </c>
      <c r="I1111" s="2505">
        <v>221.0</v>
      </c>
      <c r="J1111" s="2505">
        <v>61.0</v>
      </c>
      <c r="K1111" s="2505">
        <v>394.754875112282</v>
      </c>
      <c r="L1111" s="2505">
        <v>14.5342708761826</v>
      </c>
      <c r="M1111" s="2505">
        <v>5172.0</v>
      </c>
      <c r="N1111" s="2505">
        <v>4973.0</v>
      </c>
      <c r="O1111" s="2511">
        <v>45416.87801662037</v>
      </c>
      <c r="P1111" s="2511">
        <v>45416.794300960646</v>
      </c>
    </row>
    <row r="1112">
      <c r="A1112" s="2505">
        <v>1.27646057E8</v>
      </c>
      <c r="B1112" s="2505" t="s">
        <v>2677</v>
      </c>
      <c r="C1112" s="2505">
        <v>54.0</v>
      </c>
      <c r="D1112" s="2505" t="s">
        <v>1540</v>
      </c>
      <c r="E1112" s="2505">
        <v>260854.0</v>
      </c>
      <c r="F1112" s="2505">
        <v>260744.0</v>
      </c>
      <c r="G1112" s="2505">
        <v>3108486.0</v>
      </c>
      <c r="H1112" s="2505">
        <v>2464690.0</v>
      </c>
      <c r="I1112" s="2505">
        <v>584.0</v>
      </c>
      <c r="J1112" s="2505">
        <v>54.0</v>
      </c>
      <c r="K1112" s="2505">
        <v>451.736986934066</v>
      </c>
      <c r="L1112" s="2505">
        <v>2.04059530062144</v>
      </c>
      <c r="M1112" s="2505">
        <v>1159.0</v>
      </c>
      <c r="N1112" s="2505">
        <v>1071.0</v>
      </c>
      <c r="O1112" s="2511">
        <v>45416.87801662037</v>
      </c>
      <c r="P1112" s="2511">
        <v>45416.79479049768</v>
      </c>
    </row>
    <row r="1113">
      <c r="A1113" s="2505" t="s">
        <v>245</v>
      </c>
      <c r="B1113" s="2505" t="s">
        <v>2678</v>
      </c>
      <c r="C1113" s="2505">
        <v>65.0</v>
      </c>
      <c r="D1113" s="2505" t="s">
        <v>1556</v>
      </c>
      <c r="E1113" s="2505">
        <v>15032.0</v>
      </c>
      <c r="F1113" s="2505">
        <v>14984.0</v>
      </c>
      <c r="G1113" s="2505">
        <v>174495.0</v>
      </c>
      <c r="H1113" s="2505">
        <v>130683.0</v>
      </c>
      <c r="I1113" s="2505">
        <v>32.0</v>
      </c>
      <c r="J1113" s="2505">
        <v>65.0</v>
      </c>
      <c r="K1113" s="2505">
        <v>385.834527631249</v>
      </c>
      <c r="L1113" s="2505">
        <v>36.2781501563435</v>
      </c>
      <c r="M1113" s="2505">
        <v>1251.0</v>
      </c>
      <c r="N1113" s="2505">
        <v>1145.0</v>
      </c>
      <c r="O1113" s="2511">
        <v>45416.87801662037</v>
      </c>
      <c r="P1113" s="2511">
        <v>45416.794421805556</v>
      </c>
    </row>
    <row r="1114">
      <c r="A1114" s="2505" t="s">
        <v>441</v>
      </c>
      <c r="B1114" s="2505" t="s">
        <v>2679</v>
      </c>
      <c r="C1114" s="2505">
        <v>26.0</v>
      </c>
      <c r="D1114" s="2505" t="s">
        <v>1538</v>
      </c>
      <c r="E1114" s="2505">
        <v>15406.0</v>
      </c>
      <c r="F1114" s="2505">
        <v>15356.0</v>
      </c>
      <c r="G1114" s="2505">
        <v>524499.0</v>
      </c>
      <c r="H1114" s="2505">
        <v>454443.0</v>
      </c>
      <c r="I1114" s="2505">
        <v>128.0</v>
      </c>
      <c r="J1114" s="2505">
        <v>26.0</v>
      </c>
      <c r="K1114" s="2505">
        <v>547.610648331659</v>
      </c>
      <c r="L1114" s="2505">
        <v>26.5994705452775</v>
      </c>
      <c r="M1114" s="2505">
        <v>153.0</v>
      </c>
      <c r="N1114" s="2505">
        <v>136.0</v>
      </c>
      <c r="O1114" s="2511">
        <v>45416.87801662037</v>
      </c>
      <c r="P1114" s="2511">
        <v>45416.79459508102</v>
      </c>
    </row>
    <row r="1115">
      <c r="A1115" s="2505" t="s">
        <v>570</v>
      </c>
      <c r="B1115" s="2505" t="s">
        <v>2680</v>
      </c>
      <c r="C1115" s="2505">
        <v>102.0</v>
      </c>
      <c r="D1115" s="2505"/>
      <c r="E1115" s="2505">
        <v>42777.0</v>
      </c>
      <c r="F1115" s="2505">
        <v>42744.0</v>
      </c>
      <c r="G1115" s="2505">
        <v>346461.0</v>
      </c>
      <c r="H1115" s="2505">
        <v>325197.0</v>
      </c>
      <c r="I1115" s="2505">
        <v>188.0</v>
      </c>
      <c r="J1115" s="2505">
        <v>102.0</v>
      </c>
      <c r="K1115" s="2505">
        <v>227.836504368775</v>
      </c>
      <c r="L1115" s="2505">
        <v>4.30820473998145</v>
      </c>
      <c r="M1115" s="2505">
        <v>4380.0</v>
      </c>
      <c r="N1115" s="2505">
        <v>4009.0</v>
      </c>
      <c r="O1115" s="2511">
        <v>45416.87801662037</v>
      </c>
      <c r="P1115" s="2511">
        <v>45416.79469311343</v>
      </c>
    </row>
    <row r="1116">
      <c r="A1116" s="2505" t="s">
        <v>1613</v>
      </c>
      <c r="B1116" s="2505" t="s">
        <v>2681</v>
      </c>
      <c r="C1116" s="2505">
        <v>116.0</v>
      </c>
      <c r="D1116" s="2505"/>
      <c r="E1116" s="2505">
        <v>140489.0</v>
      </c>
      <c r="F1116" s="2505">
        <v>140411.0</v>
      </c>
      <c r="G1116" s="2505">
        <v>420036.0</v>
      </c>
      <c r="H1116" s="2505">
        <v>375481.0</v>
      </c>
      <c r="I1116" s="2505">
        <v>159.0</v>
      </c>
      <c r="J1116" s="2505">
        <v>116.0</v>
      </c>
      <c r="K1116" s="2505">
        <v>136.146851471492</v>
      </c>
      <c r="L1116" s="2505">
        <v>1.88042641192474</v>
      </c>
      <c r="M1116" s="2505">
        <v>7819.0</v>
      </c>
      <c r="N1116" s="2505">
        <v>7194.0</v>
      </c>
      <c r="O1116" s="2511">
        <v>45416.87801662037</v>
      </c>
      <c r="P1116" s="2511">
        <v>45416.79437028935</v>
      </c>
    </row>
    <row r="1117">
      <c r="A1117" s="2505" t="s">
        <v>527</v>
      </c>
      <c r="B1117" s="2505" t="s">
        <v>2682</v>
      </c>
      <c r="C1117" s="2505">
        <v>24.0</v>
      </c>
      <c r="D1117" s="2505" t="s">
        <v>1540</v>
      </c>
      <c r="E1117" s="2505">
        <v>87974.0</v>
      </c>
      <c r="F1117" s="2505">
        <v>87795.0</v>
      </c>
      <c r="G1117" s="2505">
        <v>836114.0</v>
      </c>
      <c r="H1117" s="2505">
        <v>780303.0</v>
      </c>
      <c r="I1117" s="2505">
        <v>44.0</v>
      </c>
      <c r="J1117" s="2505">
        <v>24.0</v>
      </c>
      <c r="K1117" s="2505">
        <v>552.041023062244</v>
      </c>
      <c r="L1117" s="2505">
        <v>21.6004807260078</v>
      </c>
      <c r="M1117" s="2505">
        <v>624.0</v>
      </c>
      <c r="N1117" s="2505">
        <v>615.0</v>
      </c>
      <c r="O1117" s="2511">
        <v>45416.87801662037</v>
      </c>
      <c r="P1117" s="2511">
        <v>45416.794027986114</v>
      </c>
    </row>
    <row r="1118">
      <c r="A1118" s="2505" t="s">
        <v>225</v>
      </c>
      <c r="B1118" s="2505" t="s">
        <v>2683</v>
      </c>
      <c r="C1118" s="2505">
        <v>23.0</v>
      </c>
      <c r="E1118" s="2505">
        <v>65058.0</v>
      </c>
      <c r="F1118" s="2505">
        <v>64950.0</v>
      </c>
      <c r="G1118" s="2505">
        <v>1860220.0</v>
      </c>
      <c r="H1118" s="2505">
        <v>1778092.0</v>
      </c>
      <c r="I1118" s="2505">
        <v>468.0</v>
      </c>
      <c r="J1118" s="2505">
        <v>23.0</v>
      </c>
      <c r="K1118" s="2505">
        <v>562.375778965642</v>
      </c>
      <c r="L1118" s="2505">
        <v>6.1097638376025</v>
      </c>
      <c r="M1118" s="2505">
        <v>97.0</v>
      </c>
      <c r="N1118" s="2505">
        <v>86.0</v>
      </c>
      <c r="O1118" s="2511">
        <v>45416.87801662037</v>
      </c>
      <c r="P1118" s="2511">
        <v>45416.794382708336</v>
      </c>
    </row>
    <row r="1119">
      <c r="A1119" s="2505">
        <v>8.64011281E8</v>
      </c>
      <c r="B1119" s="2505" t="s">
        <v>2684</v>
      </c>
      <c r="C1119" s="2505">
        <v>22.0</v>
      </c>
      <c r="D1119" s="2505"/>
      <c r="E1119" s="2505">
        <v>63790.0</v>
      </c>
      <c r="F1119" s="2505">
        <v>63468.0</v>
      </c>
      <c r="G1119" s="2505">
        <v>2535685.0</v>
      </c>
      <c r="H1119" s="2505">
        <v>2125600.0</v>
      </c>
      <c r="I1119" s="2505">
        <v>982.0</v>
      </c>
      <c r="J1119" s="2505">
        <v>22.0</v>
      </c>
      <c r="K1119" s="2505">
        <v>565.482827228459</v>
      </c>
      <c r="L1119" s="2505">
        <v>4.04797684729367</v>
      </c>
      <c r="M1119" s="2505">
        <v>60.0</v>
      </c>
      <c r="N1119" s="2505">
        <v>51.0</v>
      </c>
      <c r="O1119" s="2511">
        <v>45416.87801662037</v>
      </c>
      <c r="P1119" s="2511">
        <v>45416.79458451389</v>
      </c>
    </row>
    <row r="1120">
      <c r="A1120" s="2505" t="s">
        <v>562</v>
      </c>
      <c r="B1120" s="2505" t="s">
        <v>2685</v>
      </c>
      <c r="C1120" s="2505">
        <v>90.0</v>
      </c>
      <c r="D1120" s="2505" t="s">
        <v>1548</v>
      </c>
      <c r="E1120" s="2505">
        <v>214419.0</v>
      </c>
      <c r="F1120" s="2505">
        <v>214335.0</v>
      </c>
      <c r="G1120" s="2505">
        <v>983793.0</v>
      </c>
      <c r="H1120" s="2505">
        <v>907399.0</v>
      </c>
      <c r="I1120" s="2505">
        <v>216.0</v>
      </c>
      <c r="J1120" s="2505">
        <v>90.0</v>
      </c>
      <c r="K1120" s="2505">
        <v>298.959842026984</v>
      </c>
      <c r="L1120" s="2505">
        <v>2.12424664065212</v>
      </c>
      <c r="M1120" s="2505">
        <v>1670.0</v>
      </c>
      <c r="N1120" s="2505">
        <v>1500.0</v>
      </c>
      <c r="O1120" s="2511">
        <v>45416.87801662037</v>
      </c>
      <c r="P1120" s="2511">
        <v>45416.79440236111</v>
      </c>
    </row>
    <row r="1121">
      <c r="A1121" s="2505" t="s">
        <v>156</v>
      </c>
      <c r="B1121" s="2505" t="s">
        <v>2686</v>
      </c>
      <c r="C1121" s="2505">
        <v>21.0</v>
      </c>
      <c r="D1121" s="2505" t="s">
        <v>1540</v>
      </c>
      <c r="E1121" s="2505">
        <v>74305.0</v>
      </c>
      <c r="F1121" s="2505">
        <v>74207.0</v>
      </c>
      <c r="G1121" s="2505">
        <v>1525544.0</v>
      </c>
      <c r="H1121" s="2505">
        <v>1636109.0</v>
      </c>
      <c r="I1121" s="2505">
        <v>199.0</v>
      </c>
      <c r="J1121" s="2505">
        <v>21.0</v>
      </c>
      <c r="K1121" s="2505">
        <v>583.742369494741</v>
      </c>
      <c r="L1121" s="2505">
        <v>10.3175599941538</v>
      </c>
      <c r="M1121" s="2505">
        <v>59.0</v>
      </c>
      <c r="N1121" s="2505">
        <v>49.0</v>
      </c>
      <c r="O1121" s="2511">
        <v>45416.87801662037</v>
      </c>
      <c r="P1121" s="2511">
        <v>45416.794711828705</v>
      </c>
    </row>
    <row r="1122">
      <c r="A1122" s="2505" t="s">
        <v>1602</v>
      </c>
      <c r="B1122" s="2505" t="s">
        <v>2687</v>
      </c>
      <c r="C1122" s="2505">
        <v>99.0</v>
      </c>
      <c r="D1122" s="2505"/>
      <c r="E1122" s="2505">
        <v>133344.0</v>
      </c>
      <c r="F1122" s="2505">
        <v>133252.0</v>
      </c>
      <c r="G1122" s="2505">
        <v>686928.0</v>
      </c>
      <c r="H1122" s="2505">
        <v>462162.0</v>
      </c>
      <c r="I1122" s="2505">
        <v>203.0</v>
      </c>
      <c r="J1122" s="2505">
        <v>99.0</v>
      </c>
      <c r="K1122" s="2505">
        <v>246.104905691945</v>
      </c>
      <c r="L1122" s="2505">
        <v>2.53778444082722</v>
      </c>
      <c r="M1122" s="2505">
        <v>2972.0</v>
      </c>
      <c r="N1122" s="2505">
        <v>2490.0</v>
      </c>
      <c r="O1122" s="2511">
        <v>45416.87801662037</v>
      </c>
      <c r="P1122" s="2511">
        <v>45416.794029212964</v>
      </c>
    </row>
    <row r="1123">
      <c r="A1123" s="2505" t="s">
        <v>1591</v>
      </c>
      <c r="B1123" s="2505" t="s">
        <v>2688</v>
      </c>
      <c r="C1123" s="2505">
        <v>5.0</v>
      </c>
      <c r="D1123" s="2505" t="s">
        <v>1556</v>
      </c>
      <c r="E1123" s="2505">
        <v>40847.0</v>
      </c>
      <c r="F1123" s="2505">
        <v>40703.0</v>
      </c>
      <c r="G1123" s="2505">
        <v>3787611.0</v>
      </c>
      <c r="H1123" s="2505">
        <v>3854583.0</v>
      </c>
      <c r="I1123" s="2505">
        <v>307.0</v>
      </c>
      <c r="J1123" s="2505">
        <v>5.0</v>
      </c>
      <c r="K1123" s="2505">
        <v>813.627774028611</v>
      </c>
      <c r="L1123" s="2505">
        <v>30.2041645996193</v>
      </c>
      <c r="M1123" s="2505">
        <v>44.0</v>
      </c>
      <c r="N1123" s="2505">
        <v>42.0</v>
      </c>
      <c r="O1123" s="2511">
        <v>45416.87801662037</v>
      </c>
      <c r="P1123" s="2511">
        <v>45416.79479368056</v>
      </c>
    </row>
    <row r="1124">
      <c r="A1124" s="2505" t="s">
        <v>1598</v>
      </c>
      <c r="B1124" s="2505" t="s">
        <v>2689</v>
      </c>
      <c r="C1124" s="2505">
        <v>115.0</v>
      </c>
      <c r="D1124" s="2505"/>
      <c r="E1124" s="2505">
        <v>329668.0</v>
      </c>
      <c r="F1124" s="2505">
        <v>329587.0</v>
      </c>
      <c r="G1124" s="2505">
        <v>571803.0</v>
      </c>
      <c r="H1124" s="2505">
        <v>604174.0</v>
      </c>
      <c r="I1124" s="2505">
        <v>277.0</v>
      </c>
      <c r="J1124" s="2505">
        <v>115.0</v>
      </c>
      <c r="K1124" s="2505">
        <v>146.450206652865</v>
      </c>
      <c r="L1124" s="2505">
        <v>0.626168454265287</v>
      </c>
      <c r="M1124" s="2505">
        <v>3021.0</v>
      </c>
      <c r="N1124" s="2505">
        <v>2465.0</v>
      </c>
      <c r="O1124" s="2511">
        <v>45416.87801662037</v>
      </c>
      <c r="P1124" s="2511">
        <v>45416.79436291667</v>
      </c>
    </row>
    <row r="1125">
      <c r="A1125" s="2505" t="s">
        <v>309</v>
      </c>
      <c r="B1125" s="2505" t="s">
        <v>2690</v>
      </c>
      <c r="C1125" s="2505">
        <v>80.0</v>
      </c>
      <c r="D1125" s="2505" t="s">
        <v>1556</v>
      </c>
      <c r="E1125" s="2505">
        <v>7255.0</v>
      </c>
      <c r="F1125" s="2505">
        <v>7209.0</v>
      </c>
      <c r="G1125" s="2505">
        <v>196447.0</v>
      </c>
      <c r="H1125" s="2505">
        <v>134420.0</v>
      </c>
      <c r="I1125" s="2505">
        <v>259.0</v>
      </c>
      <c r="J1125" s="2505">
        <v>80.0</v>
      </c>
      <c r="K1125" s="2505">
        <v>322.687399915251</v>
      </c>
      <c r="L1125" s="2505">
        <v>10.4575020747638</v>
      </c>
      <c r="M1125" s="2505">
        <v>5170.0</v>
      </c>
      <c r="N1125" s="2505">
        <v>4844.0</v>
      </c>
      <c r="O1125" s="2511">
        <v>45416.87801662037</v>
      </c>
      <c r="P1125" s="2511">
        <v>45416.79446452546</v>
      </c>
    </row>
    <row r="1126">
      <c r="A1126" s="2505" t="s">
        <v>1586</v>
      </c>
      <c r="B1126" s="2505" t="s">
        <v>2691</v>
      </c>
      <c r="C1126" s="2505">
        <v>105.0</v>
      </c>
      <c r="E1126" s="2505">
        <v>14062.0</v>
      </c>
      <c r="F1126" s="2505">
        <v>14002.0</v>
      </c>
      <c r="G1126" s="2505">
        <v>131916.0</v>
      </c>
      <c r="H1126" s="2505">
        <v>108168.0</v>
      </c>
      <c r="I1126" s="2505">
        <v>103.0</v>
      </c>
      <c r="J1126" s="2505">
        <v>105.0</v>
      </c>
      <c r="K1126" s="2505">
        <v>215.055269053169</v>
      </c>
      <c r="L1126" s="2505">
        <v>9.10779308830657</v>
      </c>
      <c r="M1126" s="2505">
        <v>6431.0</v>
      </c>
      <c r="N1126" s="2505">
        <v>5890.0</v>
      </c>
      <c r="O1126" s="2511">
        <v>45416.87801662037</v>
      </c>
      <c r="P1126" s="2511">
        <v>45416.79460415509</v>
      </c>
    </row>
    <row r="1127">
      <c r="A1127" s="2505" t="s">
        <v>1588</v>
      </c>
      <c r="B1127" s="2505" t="s">
        <v>2692</v>
      </c>
      <c r="C1127" s="2505">
        <v>123.0</v>
      </c>
      <c r="D1127" s="2505"/>
      <c r="E1127" s="2505">
        <v>33916.0</v>
      </c>
      <c r="F1127" s="2505">
        <v>33865.0</v>
      </c>
      <c r="G1127" s="2505">
        <v>111378.0</v>
      </c>
      <c r="H1127" s="2505">
        <v>104189.0</v>
      </c>
      <c r="I1127" s="2505">
        <v>216.0</v>
      </c>
      <c r="J1127" s="2505">
        <v>123.0</v>
      </c>
      <c r="K1127" s="2505">
        <v>6.4175627950974</v>
      </c>
      <c r="L1127" s="2505">
        <v>1.52034110416584</v>
      </c>
      <c r="M1127" s="2505">
        <v>8041.0</v>
      </c>
      <c r="N1127" s="2505">
        <v>7425.0</v>
      </c>
      <c r="O1127" s="2511">
        <v>45416.87801662037</v>
      </c>
      <c r="P1127" s="2511">
        <v>45416.79400741898</v>
      </c>
    </row>
    <row r="1128">
      <c r="A1128" s="2505">
        <v>1.16328126E8</v>
      </c>
      <c r="B1128" s="2505" t="s">
        <v>2693</v>
      </c>
      <c r="C1128" s="2505">
        <v>62.0</v>
      </c>
      <c r="D1128" s="2505" t="s">
        <v>1548</v>
      </c>
      <c r="E1128" s="2505">
        <v>217230.0</v>
      </c>
      <c r="F1128" s="2505">
        <v>217173.0</v>
      </c>
      <c r="G1128" s="2505">
        <v>1431766.0</v>
      </c>
      <c r="H1128" s="2505">
        <v>1357130.0</v>
      </c>
      <c r="I1128" s="2505">
        <v>227.0</v>
      </c>
      <c r="J1128" s="2505">
        <v>62.0</v>
      </c>
      <c r="K1128" s="2505">
        <v>389.34523022883</v>
      </c>
      <c r="L1128" s="2505">
        <v>2.90353045483978</v>
      </c>
      <c r="M1128" s="2505">
        <v>637.0</v>
      </c>
      <c r="N1128" s="2505">
        <v>505.0</v>
      </c>
      <c r="O1128" s="2511">
        <v>45416.87801662037</v>
      </c>
      <c r="P1128" s="2511">
        <v>45416.79414633102</v>
      </c>
    </row>
    <row r="1129">
      <c r="A1129" s="2505" t="s">
        <v>506</v>
      </c>
      <c r="B1129" s="2505" t="s">
        <v>2694</v>
      </c>
      <c r="C1129" s="2505">
        <v>53.0</v>
      </c>
      <c r="D1129" s="2505" t="s">
        <v>1548</v>
      </c>
      <c r="E1129" s="2505">
        <v>73103.0</v>
      </c>
      <c r="F1129" s="2505">
        <v>73038.0</v>
      </c>
      <c r="G1129" s="2505">
        <v>843387.0</v>
      </c>
      <c r="H1129" s="2505">
        <v>645787.0</v>
      </c>
      <c r="I1129" s="2505">
        <v>139.0</v>
      </c>
      <c r="J1129" s="2505">
        <v>53.0</v>
      </c>
      <c r="K1129" s="2505">
        <v>452.114783784723</v>
      </c>
      <c r="L1129" s="2505">
        <v>8.2999772568851</v>
      </c>
      <c r="M1129" s="2505">
        <v>583.0</v>
      </c>
      <c r="N1129" s="2505">
        <v>503.0</v>
      </c>
      <c r="O1129" s="2511">
        <v>45416.87801662037</v>
      </c>
      <c r="P1129" s="2511">
        <v>45416.794279305555</v>
      </c>
    </row>
    <row r="1130">
      <c r="A1130" s="2505" t="s">
        <v>547</v>
      </c>
      <c r="B1130" s="2505" t="s">
        <v>2695</v>
      </c>
      <c r="C1130" s="2505">
        <v>43.0</v>
      </c>
      <c r="D1130" s="2505" t="s">
        <v>1548</v>
      </c>
      <c r="E1130" s="2505">
        <v>248196.0</v>
      </c>
      <c r="F1130" s="2505">
        <v>248080.0</v>
      </c>
      <c r="G1130" s="2505">
        <v>2051145.0</v>
      </c>
      <c r="H1130" s="2505">
        <v>1865515.0</v>
      </c>
      <c r="I1130" s="2505">
        <v>161.0</v>
      </c>
      <c r="J1130" s="2505">
        <v>43.0</v>
      </c>
      <c r="K1130" s="2505">
        <v>496.338676249407</v>
      </c>
      <c r="L1130" s="2505">
        <v>5.13315593873291</v>
      </c>
      <c r="M1130" s="2505">
        <v>496.0</v>
      </c>
      <c r="N1130" s="2505">
        <v>458.0</v>
      </c>
      <c r="O1130" s="2511">
        <v>45416.87801662037</v>
      </c>
      <c r="P1130" s="2511">
        <v>45416.79426818287</v>
      </c>
    </row>
    <row r="1131">
      <c r="A1131" s="2505" t="s">
        <v>519</v>
      </c>
      <c r="B1131" s="2505" t="s">
        <v>2696</v>
      </c>
      <c r="C1131" s="2505">
        <v>113.0</v>
      </c>
      <c r="D1131" s="2505"/>
      <c r="E1131" s="2505">
        <v>57512.0</v>
      </c>
      <c r="F1131" s="2505">
        <v>57335.0</v>
      </c>
      <c r="G1131" s="2505">
        <v>394045.0</v>
      </c>
      <c r="H1131" s="2505">
        <v>386196.0</v>
      </c>
      <c r="I1131" s="2505">
        <v>325.0</v>
      </c>
      <c r="J1131" s="2505">
        <v>113.0</v>
      </c>
      <c r="K1131" s="2505">
        <v>166.693441832509</v>
      </c>
      <c r="L1131" s="2505">
        <v>2.10819869911174</v>
      </c>
      <c r="M1131" s="2505">
        <v>5577.0</v>
      </c>
      <c r="N1131" s="2505">
        <v>4977.0</v>
      </c>
      <c r="O1131" s="2511">
        <v>45416.87801662037</v>
      </c>
      <c r="P1131" s="2511">
        <v>45416.794212974535</v>
      </c>
    </row>
    <row r="1132">
      <c r="A1132" s="2505" t="s">
        <v>430</v>
      </c>
      <c r="B1132" s="2505" t="s">
        <v>2697</v>
      </c>
      <c r="C1132" s="2505">
        <v>49.0</v>
      </c>
      <c r="D1132" s="2505"/>
      <c r="E1132" s="2505">
        <v>86619.0</v>
      </c>
      <c r="F1132" s="2505">
        <v>86555.0</v>
      </c>
      <c r="G1132" s="2505">
        <v>792517.0</v>
      </c>
      <c r="H1132" s="2505">
        <v>706413.0</v>
      </c>
      <c r="I1132" s="2505">
        <v>73.0</v>
      </c>
      <c r="J1132" s="2505">
        <v>49.0</v>
      </c>
      <c r="K1132" s="2505">
        <v>471.735681055116</v>
      </c>
      <c r="L1132" s="2505">
        <v>12.5333609562156</v>
      </c>
      <c r="M1132" s="2505">
        <v>1110.0</v>
      </c>
      <c r="N1132" s="2505">
        <v>1042.0</v>
      </c>
      <c r="O1132" s="2511">
        <v>45416.87801662037</v>
      </c>
      <c r="P1132" s="2511">
        <v>45416.79400927083</v>
      </c>
    </row>
    <row r="1133">
      <c r="A1133" s="2505" t="s">
        <v>730</v>
      </c>
      <c r="B1133" s="2505" t="s">
        <v>2698</v>
      </c>
      <c r="C1133" s="2505">
        <v>103.0</v>
      </c>
      <c r="D1133" s="2505" t="s">
        <v>1544</v>
      </c>
      <c r="E1133" s="2505">
        <v>84721.0</v>
      </c>
      <c r="F1133" s="2505">
        <v>84614.0</v>
      </c>
      <c r="G1133" s="2505">
        <v>541139.0</v>
      </c>
      <c r="H1133" s="2505">
        <v>465494.0</v>
      </c>
      <c r="I1133" s="2505">
        <v>219.0</v>
      </c>
      <c r="J1133" s="2505">
        <v>103.0</v>
      </c>
      <c r="K1133" s="2505">
        <v>225.179954814719</v>
      </c>
      <c r="L1133" s="2505">
        <v>2.91730146151067</v>
      </c>
      <c r="M1133" s="2505">
        <v>6511.0</v>
      </c>
      <c r="N1133" s="2505">
        <v>6005.0</v>
      </c>
      <c r="O1133" s="2511">
        <v>45416.87801662037</v>
      </c>
      <c r="P1133" s="2511">
        <v>45416.79440290509</v>
      </c>
    </row>
    <row r="1134">
      <c r="A1134" s="2505" t="s">
        <v>119</v>
      </c>
      <c r="B1134" s="2505" t="s">
        <v>2699</v>
      </c>
      <c r="C1134" s="2505">
        <v>108.0</v>
      </c>
      <c r="D1134" s="2505" t="s">
        <v>1544</v>
      </c>
      <c r="E1134" s="2505">
        <v>46560.0</v>
      </c>
      <c r="F1134" s="2505">
        <v>46472.0</v>
      </c>
      <c r="G1134" s="2505">
        <v>307492.0</v>
      </c>
      <c r="H1134" s="2505">
        <v>305246.0</v>
      </c>
      <c r="I1134" s="2505">
        <v>157.0</v>
      </c>
      <c r="J1134" s="2505">
        <v>108.0</v>
      </c>
      <c r="K1134" s="2505">
        <v>194.450734857859</v>
      </c>
      <c r="L1134" s="2505">
        <v>4.20776816633145</v>
      </c>
      <c r="M1134" s="2505">
        <v>7584.0</v>
      </c>
      <c r="N1134" s="2505">
        <v>7013.0</v>
      </c>
      <c r="O1134" s="2511">
        <v>45416.87801662037</v>
      </c>
      <c r="P1134" s="2511">
        <v>45416.7941653588</v>
      </c>
    </row>
    <row r="1135">
      <c r="A1135" s="2505" t="s">
        <v>1552</v>
      </c>
      <c r="B1135" s="2505" t="s">
        <v>2700</v>
      </c>
      <c r="C1135" s="2505">
        <v>28.0</v>
      </c>
      <c r="D1135" s="2505"/>
      <c r="E1135" s="2505">
        <v>38541.0</v>
      </c>
      <c r="F1135" s="2505">
        <v>38469.0</v>
      </c>
      <c r="G1135" s="2505">
        <v>764757.0</v>
      </c>
      <c r="H1135" s="2505">
        <v>383767.0</v>
      </c>
      <c r="I1135" s="2505">
        <v>102.0</v>
      </c>
      <c r="J1135" s="2505">
        <v>28.0</v>
      </c>
      <c r="K1135" s="2505">
        <v>541.533230071714</v>
      </c>
      <c r="L1135" s="2505">
        <v>19.4551290857305</v>
      </c>
      <c r="M1135" s="2505">
        <v>1671.0</v>
      </c>
      <c r="N1135" s="2505">
        <v>1599.0</v>
      </c>
      <c r="O1135" s="2511">
        <v>45416.87801662037</v>
      </c>
      <c r="P1135" s="2511">
        <v>45416.794183252314</v>
      </c>
    </row>
    <row r="1136">
      <c r="A1136" s="2505" t="s">
        <v>194</v>
      </c>
      <c r="B1136" s="2505" t="s">
        <v>2701</v>
      </c>
      <c r="C1136" s="2505">
        <v>11.0</v>
      </c>
      <c r="D1136" s="2505" t="s">
        <v>1606</v>
      </c>
      <c r="E1136" s="2505">
        <v>20896.0</v>
      </c>
      <c r="F1136" s="2505">
        <v>20827.0</v>
      </c>
      <c r="G1136" s="2505">
        <v>765999.0</v>
      </c>
      <c r="H1136" s="2505">
        <v>143397.0</v>
      </c>
      <c r="I1136" s="2505">
        <v>37.0</v>
      </c>
      <c r="J1136" s="2505">
        <v>11.0</v>
      </c>
      <c r="K1136" s="2505">
        <v>663.119356279542</v>
      </c>
      <c r="L1136" s="2505">
        <v>99.0843097332998</v>
      </c>
      <c r="M1136" s="2505">
        <v>569.0</v>
      </c>
      <c r="N1136" s="2505">
        <v>429.0</v>
      </c>
      <c r="O1136" s="2511">
        <v>45416.87801662037</v>
      </c>
      <c r="P1136" s="2511">
        <v>45416.79423820602</v>
      </c>
    </row>
    <row r="1137">
      <c r="A1137" s="2505" t="s">
        <v>693</v>
      </c>
      <c r="B1137" s="2505" t="s">
        <v>2702</v>
      </c>
      <c r="C1137" s="2505">
        <v>31.0</v>
      </c>
      <c r="D1137" s="2505" t="s">
        <v>1548</v>
      </c>
      <c r="E1137" s="2505">
        <v>70157.0</v>
      </c>
      <c r="F1137" s="2505">
        <v>69825.0</v>
      </c>
      <c r="G1137" s="2505">
        <v>1466478.0</v>
      </c>
      <c r="H1137" s="2505">
        <v>1096457.0</v>
      </c>
      <c r="I1137" s="2505">
        <v>308.0</v>
      </c>
      <c r="J1137" s="2505">
        <v>31.0</v>
      </c>
      <c r="K1137" s="2505">
        <v>530.362179333244</v>
      </c>
      <c r="L1137" s="2505">
        <v>6.78681805686295</v>
      </c>
      <c r="M1137" s="2505">
        <v>1019.0</v>
      </c>
      <c r="N1137" s="2505">
        <v>1003.0</v>
      </c>
      <c r="O1137" s="2511">
        <v>45416.87801662037</v>
      </c>
      <c r="P1137" s="2511">
        <v>45416.79445984954</v>
      </c>
    </row>
    <row r="1138">
      <c r="A1138" s="2505" t="s">
        <v>396</v>
      </c>
      <c r="B1138" s="2505" t="s">
        <v>2703</v>
      </c>
      <c r="C1138" s="2505">
        <v>100.0</v>
      </c>
      <c r="D1138" s="2505" t="s">
        <v>1540</v>
      </c>
      <c r="E1138" s="2505">
        <v>43398.0</v>
      </c>
      <c r="F1138" s="2505">
        <v>43352.0</v>
      </c>
      <c r="G1138" s="2505">
        <v>311866.0</v>
      </c>
      <c r="H1138" s="2505">
        <v>329953.0</v>
      </c>
      <c r="I1138" s="2505">
        <v>110.0</v>
      </c>
      <c r="J1138" s="2505">
        <v>100.0</v>
      </c>
      <c r="K1138" s="2505">
        <v>242.844504250614</v>
      </c>
      <c r="L1138" s="2505">
        <v>6.53319535105874</v>
      </c>
      <c r="M1138" s="2505">
        <v>3255.0</v>
      </c>
      <c r="N1138" s="2505">
        <v>2977.0</v>
      </c>
      <c r="O1138" s="2511">
        <v>45416.87801662037</v>
      </c>
      <c r="P1138" s="2511">
        <v>45416.794770162036</v>
      </c>
    </row>
    <row r="1139">
      <c r="A1139" s="2505" t="s">
        <v>350</v>
      </c>
      <c r="B1139" s="2505" t="s">
        <v>2704</v>
      </c>
      <c r="C1139" s="2505">
        <v>37.0</v>
      </c>
      <c r="D1139" s="2505"/>
      <c r="E1139" s="2505">
        <v>193794.0</v>
      </c>
      <c r="F1139" s="2505">
        <v>193535.0</v>
      </c>
      <c r="G1139" s="2505">
        <v>1425108.0</v>
      </c>
      <c r="H1139" s="2505">
        <v>1139495.0</v>
      </c>
      <c r="I1139" s="2505">
        <v>77.0</v>
      </c>
      <c r="J1139" s="2505">
        <v>37.0</v>
      </c>
      <c r="K1139" s="2505">
        <v>514.74268351148</v>
      </c>
      <c r="L1139" s="2505">
        <v>9.550342945254</v>
      </c>
      <c r="M1139" s="2505">
        <v>585.0</v>
      </c>
      <c r="N1139" s="2505">
        <v>535.0</v>
      </c>
      <c r="O1139" s="2511">
        <v>45416.87801662037</v>
      </c>
      <c r="P1139" s="2511">
        <v>45416.794508680556</v>
      </c>
    </row>
    <row r="1140">
      <c r="A1140" s="2505" t="s">
        <v>1594</v>
      </c>
      <c r="B1140" s="2505" t="s">
        <v>2705</v>
      </c>
      <c r="C1140" s="2505">
        <v>2.0</v>
      </c>
      <c r="D1140" s="2505"/>
      <c r="E1140" s="2505">
        <v>106732.0</v>
      </c>
      <c r="F1140" s="2505">
        <v>106117.0</v>
      </c>
      <c r="G1140" s="2505">
        <v>1.8995687E7</v>
      </c>
      <c r="H1140" s="2505">
        <v>2.3545828E7</v>
      </c>
      <c r="I1140" s="2505">
        <v>250.0</v>
      </c>
      <c r="J1140" s="2505">
        <v>2.0</v>
      </c>
      <c r="K1140" s="2505">
        <v>943.620219438106</v>
      </c>
      <c r="L1140" s="2505">
        <v>71.1995614610468</v>
      </c>
      <c r="M1140" s="2505">
        <v>39.0</v>
      </c>
      <c r="N1140" s="2505">
        <v>38.0</v>
      </c>
      <c r="O1140" s="2511">
        <v>45416.87801662037</v>
      </c>
      <c r="P1140" s="2511">
        <v>45416.79444694444</v>
      </c>
    </row>
    <row r="1141">
      <c r="A1141" s="2505" t="s">
        <v>1647</v>
      </c>
      <c r="B1141" s="2505" t="s">
        <v>2706</v>
      </c>
      <c r="C1141" s="2505">
        <v>118.0</v>
      </c>
      <c r="D1141" s="2505"/>
      <c r="E1141" s="2505">
        <v>180203.0</v>
      </c>
      <c r="F1141" s="2505">
        <v>180161.0</v>
      </c>
      <c r="G1141" s="2505">
        <v>334827.0</v>
      </c>
      <c r="H1141" s="2505">
        <v>298042.0</v>
      </c>
      <c r="I1141" s="2505">
        <v>90.0</v>
      </c>
      <c r="J1141" s="2505">
        <v>118.0</v>
      </c>
      <c r="K1141" s="2505">
        <v>100.181322850895</v>
      </c>
      <c r="L1141" s="2505">
        <v>2.06460814455531</v>
      </c>
      <c r="M1141" s="2505">
        <v>4968.0</v>
      </c>
      <c r="N1141" s="2505">
        <v>4360.0</v>
      </c>
      <c r="O1141" s="2511">
        <v>45416.87801662037</v>
      </c>
      <c r="P1141" s="2511">
        <v>45416.79481020833</v>
      </c>
    </row>
    <row r="1142">
      <c r="A1142" s="2505" t="s">
        <v>747</v>
      </c>
      <c r="B1142" s="2505" t="s">
        <v>2707</v>
      </c>
      <c r="C1142" s="2505">
        <v>20.0</v>
      </c>
      <c r="D1142" s="2505" t="s">
        <v>1540</v>
      </c>
      <c r="E1142" s="2505">
        <v>240111.0</v>
      </c>
      <c r="F1142" s="2505">
        <v>239799.0</v>
      </c>
      <c r="G1142" s="2505">
        <v>5059130.0</v>
      </c>
      <c r="H1142" s="2505">
        <v>4468790.0</v>
      </c>
      <c r="I1142" s="2505">
        <v>436.0</v>
      </c>
      <c r="J1142" s="2505">
        <v>20.0</v>
      </c>
      <c r="K1142" s="2505">
        <v>586.933457025972</v>
      </c>
      <c r="L1142" s="2505">
        <v>4.83256043009771</v>
      </c>
      <c r="M1142" s="2505">
        <v>108.0</v>
      </c>
      <c r="N1142" s="2505">
        <v>99.0</v>
      </c>
      <c r="O1142" s="2511">
        <v>45416.87801662037</v>
      </c>
      <c r="P1142" s="2511">
        <v>45416.79411115741</v>
      </c>
    </row>
    <row r="1143">
      <c r="A1143" s="2505" t="s">
        <v>331</v>
      </c>
      <c r="B1143" s="2505" t="s">
        <v>2708</v>
      </c>
      <c r="C1143" s="2505">
        <v>40.0</v>
      </c>
      <c r="D1143" s="2505" t="s">
        <v>1606</v>
      </c>
      <c r="E1143" s="2505">
        <v>20958.0</v>
      </c>
      <c r="F1143" s="2505">
        <v>20932.0</v>
      </c>
      <c r="G1143" s="2505">
        <v>461178.0</v>
      </c>
      <c r="H1143" s="2505">
        <v>524088.0</v>
      </c>
      <c r="I1143" s="2505">
        <v>74.0</v>
      </c>
      <c r="J1143" s="2505">
        <v>40.0</v>
      </c>
      <c r="K1143" s="2505">
        <v>509.698967988214</v>
      </c>
      <c r="L1143" s="2505">
        <v>29.736306590014</v>
      </c>
      <c r="M1143" s="2505">
        <v>134.0</v>
      </c>
      <c r="N1143" s="2505">
        <v>128.0</v>
      </c>
      <c r="O1143" s="2511">
        <v>45416.87801662037</v>
      </c>
      <c r="P1143" s="2511">
        <v>45416.79459412037</v>
      </c>
    </row>
    <row r="1144">
      <c r="A1144" s="2505" t="s">
        <v>174</v>
      </c>
      <c r="B1144" s="2505" t="s">
        <v>2709</v>
      </c>
      <c r="C1144" s="2505">
        <v>15.0</v>
      </c>
      <c r="D1144" s="2505" t="s">
        <v>1538</v>
      </c>
      <c r="E1144" s="2505">
        <v>16399.0</v>
      </c>
      <c r="F1144" s="2505">
        <v>16259.0</v>
      </c>
      <c r="G1144" s="2505">
        <v>815440.0</v>
      </c>
      <c r="H1144" s="2505">
        <v>949439.0</v>
      </c>
      <c r="I1144" s="2505">
        <v>255.0</v>
      </c>
      <c r="J1144" s="2505">
        <v>15.0</v>
      </c>
      <c r="K1144" s="2505">
        <v>608.766980863876</v>
      </c>
      <c r="L1144" s="2505">
        <v>19.5011825928078</v>
      </c>
      <c r="M1144" s="2505">
        <v>42.0</v>
      </c>
      <c r="N1144" s="2505">
        <v>36.0</v>
      </c>
      <c r="O1144" s="2511">
        <v>45416.87801662037</v>
      </c>
      <c r="P1144" s="2511">
        <v>45416.79404681713</v>
      </c>
    </row>
    <row r="1145">
      <c r="A1145" s="2505" t="s">
        <v>487</v>
      </c>
      <c r="B1145" s="2505" t="s">
        <v>2710</v>
      </c>
      <c r="C1145" s="2505">
        <v>64.0</v>
      </c>
      <c r="D1145" s="2505" t="s">
        <v>1544</v>
      </c>
      <c r="E1145" s="2505">
        <v>107368.0</v>
      </c>
      <c r="F1145" s="2505">
        <v>107229.0</v>
      </c>
      <c r="G1145" s="2505">
        <v>1180350.0</v>
      </c>
      <c r="H1145" s="2505">
        <v>802008.0</v>
      </c>
      <c r="I1145" s="2505">
        <v>397.0</v>
      </c>
      <c r="J1145" s="2505">
        <v>64.0</v>
      </c>
      <c r="K1145" s="2505">
        <v>385.919906548194</v>
      </c>
      <c r="L1145" s="2505">
        <v>2.7695302446382</v>
      </c>
      <c r="M1145" s="2505">
        <v>1478.0</v>
      </c>
      <c r="N1145" s="2505">
        <v>1362.0</v>
      </c>
      <c r="O1145" s="2511">
        <v>45416.87801662037</v>
      </c>
      <c r="P1145" s="2511">
        <v>45416.794775208335</v>
      </c>
    </row>
    <row r="1146">
      <c r="A1146" s="2505" t="s">
        <v>705</v>
      </c>
      <c r="B1146" s="2505" t="s">
        <v>2711</v>
      </c>
      <c r="C1146" s="2505">
        <v>76.0</v>
      </c>
      <c r="D1146" s="2505"/>
      <c r="E1146" s="2505">
        <v>28125.0</v>
      </c>
      <c r="F1146" s="2505">
        <v>28082.0</v>
      </c>
      <c r="G1146" s="2505">
        <v>498229.0</v>
      </c>
      <c r="H1146" s="2505">
        <v>313931.0</v>
      </c>
      <c r="I1146" s="2505">
        <v>307.0</v>
      </c>
      <c r="J1146" s="2505">
        <v>76.0</v>
      </c>
      <c r="K1146" s="2505">
        <v>328.620325624713</v>
      </c>
      <c r="L1146" s="2505">
        <v>5.77070641635783</v>
      </c>
      <c r="M1146" s="2505">
        <v>3068.0</v>
      </c>
      <c r="N1146" s="2505">
        <v>2795.0</v>
      </c>
      <c r="O1146" s="2511">
        <v>45416.87801662037</v>
      </c>
      <c r="P1146" s="2511">
        <v>45416.79467261574</v>
      </c>
    </row>
    <row r="1147">
      <c r="A1147" s="2505" t="s">
        <v>335</v>
      </c>
      <c r="B1147" s="2505" t="s">
        <v>2712</v>
      </c>
      <c r="C1147" s="2505">
        <v>34.0</v>
      </c>
      <c r="D1147" s="2505" t="s">
        <v>1556</v>
      </c>
      <c r="E1147" s="2505">
        <v>25248.0</v>
      </c>
      <c r="F1147" s="2505">
        <v>25222.0</v>
      </c>
      <c r="G1147" s="2505">
        <v>804261.0</v>
      </c>
      <c r="H1147" s="2505">
        <v>746259.0</v>
      </c>
      <c r="I1147" s="2505">
        <v>287.0</v>
      </c>
      <c r="J1147" s="2505">
        <v>34.0</v>
      </c>
      <c r="K1147" s="2505">
        <v>524.235882649467</v>
      </c>
      <c r="L1147" s="2505">
        <v>11.099109378519</v>
      </c>
      <c r="M1147" s="2505">
        <v>598.0</v>
      </c>
      <c r="N1147" s="2505">
        <v>588.0</v>
      </c>
      <c r="O1147" s="2511">
        <v>45416.87801662037</v>
      </c>
      <c r="P1147" s="2511">
        <v>45416.79432619213</v>
      </c>
    </row>
    <row r="1148">
      <c r="A1148" s="2505" t="s">
        <v>217</v>
      </c>
      <c r="B1148" s="2505" t="s">
        <v>2713</v>
      </c>
      <c r="C1148" s="2505">
        <v>42.0</v>
      </c>
      <c r="D1148" s="2505" t="s">
        <v>1556</v>
      </c>
      <c r="E1148" s="2505">
        <v>29421.0</v>
      </c>
      <c r="F1148" s="2505">
        <v>29368.0</v>
      </c>
      <c r="G1148" s="2505">
        <v>590753.0</v>
      </c>
      <c r="H1148" s="2505">
        <v>613516.0</v>
      </c>
      <c r="I1148" s="2505">
        <v>101.0</v>
      </c>
      <c r="J1148" s="2505">
        <v>42.0</v>
      </c>
      <c r="K1148" s="2505">
        <v>501.230658981161</v>
      </c>
      <c r="L1148" s="2505">
        <v>19.8811679264459</v>
      </c>
      <c r="M1148" s="2505">
        <v>157.0</v>
      </c>
      <c r="N1148" s="2505">
        <v>139.0</v>
      </c>
      <c r="O1148" s="2511">
        <v>45416.87801662037</v>
      </c>
      <c r="P1148" s="2511">
        <v>45416.79406795139</v>
      </c>
    </row>
    <row r="1149">
      <c r="A1149" s="2505" t="s">
        <v>566</v>
      </c>
      <c r="B1149" s="2505" t="s">
        <v>2714</v>
      </c>
      <c r="C1149" s="2505">
        <v>51.0</v>
      </c>
      <c r="D1149" s="2505" t="s">
        <v>1538</v>
      </c>
      <c r="E1149" s="2505">
        <v>26131.0</v>
      </c>
      <c r="F1149" s="2505">
        <v>26055.0</v>
      </c>
      <c r="G1149" s="2505">
        <v>400158.0</v>
      </c>
      <c r="H1149" s="2505">
        <v>398908.0</v>
      </c>
      <c r="I1149" s="2505">
        <v>61.0</v>
      </c>
      <c r="J1149" s="2505">
        <v>51.0</v>
      </c>
      <c r="K1149" s="2505">
        <v>459.555114861175</v>
      </c>
      <c r="L1149" s="2505">
        <v>25.1031961316193</v>
      </c>
      <c r="M1149" s="2505">
        <v>496.0</v>
      </c>
      <c r="N1149" s="2505">
        <v>413.0</v>
      </c>
      <c r="O1149" s="2511">
        <v>45416.87801662037</v>
      </c>
      <c r="P1149" s="2511">
        <v>45416.794047337964</v>
      </c>
    </row>
    <row r="1150">
      <c r="A1150" s="2505" t="s">
        <v>1625</v>
      </c>
      <c r="B1150" s="2505" t="s">
        <v>2715</v>
      </c>
      <c r="C1150" s="2505">
        <v>44.0</v>
      </c>
      <c r="D1150" s="2505"/>
      <c r="E1150" s="2505">
        <v>8721.0</v>
      </c>
      <c r="F1150" s="2505">
        <v>8449.0</v>
      </c>
      <c r="G1150" s="2505">
        <v>320235.0</v>
      </c>
      <c r="H1150" s="2505">
        <v>271356.0</v>
      </c>
      <c r="I1150" s="2505">
        <v>252.0</v>
      </c>
      <c r="J1150" s="2505">
        <v>44.0</v>
      </c>
      <c r="K1150" s="2505">
        <v>476.503629671064</v>
      </c>
      <c r="L1150" s="2505">
        <v>56.8824293850093</v>
      </c>
      <c r="M1150" s="2505">
        <v>5425.0</v>
      </c>
      <c r="N1150" s="2505">
        <v>5172.0</v>
      </c>
      <c r="O1150" s="2511">
        <v>45417.85141284722</v>
      </c>
      <c r="P1150" s="2511">
        <v>45417.876579780095</v>
      </c>
    </row>
    <row r="1151">
      <c r="A1151" s="2505" t="s">
        <v>1634</v>
      </c>
      <c r="B1151" s="2505" t="s">
        <v>2716</v>
      </c>
      <c r="C1151" s="2505">
        <v>87.0</v>
      </c>
      <c r="D1151" s="2505" t="s">
        <v>1540</v>
      </c>
      <c r="E1151" s="2505">
        <v>28918.0</v>
      </c>
      <c r="F1151" s="2505">
        <v>28888.0</v>
      </c>
      <c r="G1151" s="2505">
        <v>471704.0</v>
      </c>
      <c r="H1151" s="2505">
        <v>491244.0</v>
      </c>
      <c r="I1151" s="2505">
        <v>181.0</v>
      </c>
      <c r="J1151" s="2505">
        <v>87.0</v>
      </c>
      <c r="K1151" s="2505">
        <v>317.122139487237</v>
      </c>
      <c r="L1151" s="2505">
        <v>16.1925434817405</v>
      </c>
      <c r="M1151" s="2505">
        <v>1789.0</v>
      </c>
      <c r="N1151" s="2505">
        <v>1625.0</v>
      </c>
      <c r="O1151" s="2511">
        <v>45417.85141284722</v>
      </c>
      <c r="P1151" s="2511">
        <v>45417.87631349537</v>
      </c>
    </row>
    <row r="1152">
      <c r="A1152" s="2505" t="s">
        <v>392</v>
      </c>
      <c r="B1152" s="2505" t="s">
        <v>2717</v>
      </c>
      <c r="C1152" s="2505">
        <v>79.0</v>
      </c>
      <c r="D1152" s="2505" t="s">
        <v>1556</v>
      </c>
      <c r="E1152" s="2505">
        <v>17465.0</v>
      </c>
      <c r="F1152" s="2505">
        <v>17411.0</v>
      </c>
      <c r="G1152" s="2505">
        <v>402295.0</v>
      </c>
      <c r="H1152" s="2505">
        <v>395895.0</v>
      </c>
      <c r="I1152" s="2505">
        <v>588.0</v>
      </c>
      <c r="J1152" s="2505">
        <v>79.0</v>
      </c>
      <c r="K1152" s="2505">
        <v>334.983587828405</v>
      </c>
      <c r="L1152" s="2505">
        <v>17.5458768244339</v>
      </c>
      <c r="M1152" s="2505">
        <v>2410.0</v>
      </c>
      <c r="N1152" s="2505">
        <v>2130.0</v>
      </c>
      <c r="O1152" s="2511">
        <v>45417.85141284722</v>
      </c>
      <c r="P1152" s="2511">
        <v>45417.87663239583</v>
      </c>
    </row>
    <row r="1153">
      <c r="A1153" s="2505">
        <v>1.357451976E9</v>
      </c>
      <c r="B1153" s="2505" t="s">
        <v>2718</v>
      </c>
      <c r="C1153" s="2505">
        <v>85.0</v>
      </c>
      <c r="D1153" s="2505" t="s">
        <v>1544</v>
      </c>
      <c r="E1153" s="2505">
        <v>166154.0</v>
      </c>
      <c r="F1153" s="2505">
        <v>166070.0</v>
      </c>
      <c r="G1153" s="2505">
        <v>630001.0</v>
      </c>
      <c r="H1153" s="2505">
        <v>810551.0</v>
      </c>
      <c r="I1153" s="2505">
        <v>32.0</v>
      </c>
      <c r="J1153" s="2505">
        <v>85.0</v>
      </c>
      <c r="K1153" s="2505">
        <v>323.24731767061</v>
      </c>
      <c r="L1153" s="2505">
        <v>19.9033993269178</v>
      </c>
      <c r="M1153" s="2505">
        <v>1286.0</v>
      </c>
      <c r="N1153" s="2505">
        <v>1127.0</v>
      </c>
      <c r="O1153" s="2511">
        <v>45417.85141284722</v>
      </c>
      <c r="P1153" s="2511">
        <v>45417.876538564815</v>
      </c>
    </row>
    <row r="1154">
      <c r="A1154" s="2505" t="s">
        <v>751</v>
      </c>
      <c r="B1154" s="2505" t="s">
        <v>2719</v>
      </c>
      <c r="C1154" s="2505">
        <v>37.0</v>
      </c>
      <c r="D1154" s="2505" t="s">
        <v>1540</v>
      </c>
      <c r="E1154" s="2505">
        <v>161106.0</v>
      </c>
      <c r="F1154" s="2505">
        <v>160996.0</v>
      </c>
      <c r="G1154" s="2505">
        <v>2666774.0</v>
      </c>
      <c r="H1154" s="2505">
        <v>2505273.0</v>
      </c>
      <c r="I1154" s="2505">
        <v>441.0</v>
      </c>
      <c r="J1154" s="2505">
        <v>37.0</v>
      </c>
      <c r="K1154" s="2505">
        <v>511.23035296888</v>
      </c>
      <c r="L1154" s="2505">
        <v>10.9927164643905</v>
      </c>
      <c r="M1154" s="2505">
        <v>272.0</v>
      </c>
      <c r="N1154" s="2505">
        <v>240.0</v>
      </c>
      <c r="O1154" s="2511">
        <v>45417.85141284722</v>
      </c>
      <c r="P1154" s="2511">
        <v>45417.87680157407</v>
      </c>
    </row>
    <row r="1155">
      <c r="A1155" s="2505">
        <v>1.107518478E9</v>
      </c>
      <c r="B1155" s="2505" t="s">
        <v>2720</v>
      </c>
      <c r="C1155" s="2505">
        <v>120.0</v>
      </c>
      <c r="D1155" s="2505" t="s">
        <v>1548</v>
      </c>
      <c r="E1155" s="2505">
        <v>107968.0</v>
      </c>
      <c r="F1155" s="2505">
        <v>107935.0</v>
      </c>
      <c r="G1155" s="2505">
        <v>103212.0</v>
      </c>
      <c r="H1155" s="2505">
        <v>109279.0</v>
      </c>
      <c r="I1155" s="2505">
        <v>19.0</v>
      </c>
      <c r="J1155" s="2505">
        <v>120.0</v>
      </c>
      <c r="K1155" s="2505">
        <v>80.2927028850488</v>
      </c>
      <c r="L1155" s="2505">
        <v>15.4819020450503</v>
      </c>
      <c r="M1155" s="2505">
        <v>4052.0</v>
      </c>
      <c r="N1155" s="2505">
        <v>3337.0</v>
      </c>
      <c r="O1155" s="2511">
        <v>45417.85141284722</v>
      </c>
      <c r="P1155" s="2511">
        <v>45417.87687712963</v>
      </c>
    </row>
    <row r="1156">
      <c r="A1156" s="2505" t="s">
        <v>1577</v>
      </c>
      <c r="B1156" s="2505" t="s">
        <v>2721</v>
      </c>
      <c r="C1156" s="2505">
        <v>109.0</v>
      </c>
      <c r="D1156" s="2505"/>
      <c r="E1156" s="2505">
        <v>117909.0</v>
      </c>
      <c r="F1156" s="2505">
        <v>117862.0</v>
      </c>
      <c r="G1156" s="2505">
        <v>285267.0</v>
      </c>
      <c r="H1156" s="2505">
        <v>273453.0</v>
      </c>
      <c r="I1156" s="2505">
        <v>70.0</v>
      </c>
      <c r="J1156" s="2505">
        <v>109.0</v>
      </c>
      <c r="K1156" s="2505">
        <v>204.725831720237</v>
      </c>
      <c r="L1156" s="2505">
        <v>21.5959784427259</v>
      </c>
      <c r="M1156" s="2505">
        <v>8342.0</v>
      </c>
      <c r="N1156" s="2505">
        <v>7633.0</v>
      </c>
      <c r="O1156" s="2511">
        <v>45417.85141284722</v>
      </c>
      <c r="P1156" s="2511">
        <v>45417.87633011574</v>
      </c>
    </row>
    <row r="1157">
      <c r="A1157" s="2505">
        <v>4.08488225E8</v>
      </c>
      <c r="B1157" s="2505" t="s">
        <v>2722</v>
      </c>
      <c r="C1157" s="2505">
        <v>94.0</v>
      </c>
      <c r="D1157" s="2505" t="s">
        <v>1606</v>
      </c>
      <c r="E1157" s="2505">
        <v>9009.0</v>
      </c>
      <c r="F1157" s="2505">
        <v>8980.0</v>
      </c>
      <c r="G1157" s="2505">
        <v>71367.0</v>
      </c>
      <c r="H1157" s="2505">
        <v>64397.0</v>
      </c>
      <c r="I1157" s="2505">
        <v>27.0</v>
      </c>
      <c r="J1157" s="2505">
        <v>94.0</v>
      </c>
      <c r="K1157" s="2505">
        <v>297.252203681674</v>
      </c>
      <c r="L1157" s="2505">
        <v>65.8563658563658</v>
      </c>
      <c r="M1157" s="2505">
        <v>3623.0</v>
      </c>
      <c r="N1157" s="2505">
        <v>3289.0</v>
      </c>
      <c r="O1157" s="2511">
        <v>45417.85141284722</v>
      </c>
      <c r="P1157" s="2511">
        <v>45417.87683201389</v>
      </c>
    </row>
    <row r="1158">
      <c r="A1158" s="2505">
        <v>2.193616844E9</v>
      </c>
      <c r="B1158" s="2505" t="s">
        <v>2723</v>
      </c>
      <c r="C1158" s="2505">
        <v>92.0</v>
      </c>
      <c r="D1158" s="2505" t="s">
        <v>1548</v>
      </c>
      <c r="E1158" s="2505">
        <v>350187.0</v>
      </c>
      <c r="F1158" s="2505">
        <v>350036.0</v>
      </c>
      <c r="G1158" s="2505">
        <v>1177540.0</v>
      </c>
      <c r="H1158" s="2505">
        <v>1187605.0</v>
      </c>
      <c r="I1158" s="2505">
        <v>72.0</v>
      </c>
      <c r="J1158" s="2505">
        <v>92.0</v>
      </c>
      <c r="K1158" s="2505">
        <v>307.410232663659</v>
      </c>
      <c r="L1158" s="2505">
        <v>6.33982700671355</v>
      </c>
      <c r="M1158" s="2505">
        <v>1729.0</v>
      </c>
      <c r="N1158" s="2505">
        <v>1516.0</v>
      </c>
      <c r="O1158" s="2511">
        <v>45417.85141284722</v>
      </c>
      <c r="P1158" s="2511">
        <v>45417.87709300926</v>
      </c>
    </row>
    <row r="1159">
      <c r="A1159" s="2505" t="s">
        <v>1643</v>
      </c>
      <c r="B1159" s="2505" t="s">
        <v>2724</v>
      </c>
      <c r="C1159" s="2505">
        <v>41.0</v>
      </c>
      <c r="E1159" s="2505">
        <v>20205.0</v>
      </c>
      <c r="F1159" s="2505">
        <v>20179.0</v>
      </c>
      <c r="G1159" s="2505">
        <v>540813.0</v>
      </c>
      <c r="H1159" s="2505">
        <v>511954.0</v>
      </c>
      <c r="I1159" s="2505">
        <v>130.0</v>
      </c>
      <c r="J1159" s="2505">
        <v>41.0</v>
      </c>
      <c r="K1159" s="2505">
        <v>487.819846944623</v>
      </c>
      <c r="L1159" s="2505">
        <v>39.4509609832549</v>
      </c>
      <c r="M1159" s="2505">
        <v>1292.0</v>
      </c>
      <c r="N1159" s="2505">
        <v>1166.0</v>
      </c>
      <c r="O1159" s="2511">
        <v>45417.85141284722</v>
      </c>
      <c r="P1159" s="2511">
        <v>45417.876392881946</v>
      </c>
    </row>
    <row r="1160">
      <c r="A1160" s="2505" t="s">
        <v>262</v>
      </c>
      <c r="B1160" s="2505" t="s">
        <v>2725</v>
      </c>
      <c r="C1160" s="2505">
        <v>40.0</v>
      </c>
      <c r="E1160" s="2505">
        <v>286505.0</v>
      </c>
      <c r="F1160" s="2505">
        <v>286414.0</v>
      </c>
      <c r="G1160" s="2505">
        <v>5063094.0</v>
      </c>
      <c r="H1160" s="2505">
        <v>5014950.0</v>
      </c>
      <c r="I1160" s="2505">
        <v>509.0</v>
      </c>
      <c r="J1160" s="2505">
        <v>40.0</v>
      </c>
      <c r="K1160" s="2505">
        <v>491.746916270366</v>
      </c>
      <c r="L1160" s="2505">
        <v>4.87547131851925</v>
      </c>
      <c r="M1160" s="2505">
        <v>116.0</v>
      </c>
      <c r="N1160" s="2505">
        <v>92.0</v>
      </c>
      <c r="O1160" s="2511">
        <v>45417.85141284722</v>
      </c>
      <c r="P1160" s="2511">
        <v>45417.87712935185</v>
      </c>
    </row>
    <row r="1161">
      <c r="A1161" s="2505" t="s">
        <v>730</v>
      </c>
      <c r="B1161" s="2505" t="s">
        <v>2726</v>
      </c>
      <c r="C1161" s="2505">
        <v>50.0</v>
      </c>
      <c r="D1161" s="2505" t="s">
        <v>1544</v>
      </c>
      <c r="E1161" s="2505">
        <v>84819.0</v>
      </c>
      <c r="F1161" s="2505">
        <v>84721.0</v>
      </c>
      <c r="G1161" s="2505">
        <v>1294480.0</v>
      </c>
      <c r="H1161" s="2505">
        <v>541139.0</v>
      </c>
      <c r="I1161" s="2505">
        <v>258.0</v>
      </c>
      <c r="J1161" s="2505">
        <v>50.0</v>
      </c>
      <c r="K1161" s="2505">
        <v>461.327702508068</v>
      </c>
      <c r="L1161" s="2505">
        <v>13.9883245609424</v>
      </c>
      <c r="M1161" s="2505">
        <v>7137.0</v>
      </c>
      <c r="N1161" s="2505">
        <v>6511.0</v>
      </c>
      <c r="O1161" s="2511">
        <v>45417.85141284722</v>
      </c>
      <c r="P1161" s="2511">
        <v>45417.876712523146</v>
      </c>
    </row>
    <row r="1162">
      <c r="A1162" s="2505" t="s">
        <v>423</v>
      </c>
      <c r="B1162" s="2505" t="s">
        <v>2727</v>
      </c>
      <c r="C1162" s="2505">
        <v>97.0</v>
      </c>
      <c r="D1162" s="2505" t="s">
        <v>1548</v>
      </c>
      <c r="E1162" s="2505">
        <v>375995.0</v>
      </c>
      <c r="F1162" s="2505">
        <v>375567.0</v>
      </c>
      <c r="G1162" s="2505">
        <v>1045664.0</v>
      </c>
      <c r="H1162" s="2505">
        <v>851970.0</v>
      </c>
      <c r="I1162" s="2505">
        <v>215.0</v>
      </c>
      <c r="J1162" s="2505">
        <v>97.0</v>
      </c>
      <c r="K1162" s="2505">
        <v>275.190033068868</v>
      </c>
      <c r="L1162" s="2505">
        <v>4.89245400816737</v>
      </c>
      <c r="M1162" s="2505">
        <v>7372.0</v>
      </c>
      <c r="N1162" s="2505">
        <v>6856.0</v>
      </c>
      <c r="O1162" s="2511">
        <v>45417.85141284722</v>
      </c>
      <c r="P1162" s="2511">
        <v>45417.87705581018</v>
      </c>
    </row>
    <row r="1163">
      <c r="A1163" s="2505" t="s">
        <v>705</v>
      </c>
      <c r="B1163" s="2505" t="s">
        <v>2728</v>
      </c>
      <c r="C1163" s="2505">
        <v>90.0</v>
      </c>
      <c r="D1163" s="2505"/>
      <c r="E1163" s="2505">
        <v>28168.0</v>
      </c>
      <c r="F1163" s="2505">
        <v>28125.0</v>
      </c>
      <c r="G1163" s="2505">
        <v>504208.0</v>
      </c>
      <c r="H1163" s="2505">
        <v>498229.0</v>
      </c>
      <c r="I1163" s="2505">
        <v>355.0</v>
      </c>
      <c r="J1163" s="2505">
        <v>90.0</v>
      </c>
      <c r="K1163" s="2505">
        <v>307.921422712142</v>
      </c>
      <c r="L1163" s="2505">
        <v>13.0740011523851</v>
      </c>
      <c r="M1163" s="2505">
        <v>3441.0</v>
      </c>
      <c r="N1163" s="2505">
        <v>3068.0</v>
      </c>
      <c r="O1163" s="2511">
        <v>45417.85141284722</v>
      </c>
      <c r="P1163" s="2511">
        <v>45417.87701347222</v>
      </c>
    </row>
    <row r="1164">
      <c r="A1164" s="2505" t="s">
        <v>1663</v>
      </c>
      <c r="B1164" s="2505" t="s">
        <v>2729</v>
      </c>
      <c r="C1164" s="2505">
        <v>15.0</v>
      </c>
      <c r="D1164" s="2505"/>
      <c r="E1164" s="2505">
        <v>15126.0</v>
      </c>
      <c r="F1164" s="2505">
        <v>15083.0</v>
      </c>
      <c r="G1164" s="2505">
        <v>1260649.0</v>
      </c>
      <c r="H1164" s="2505">
        <v>1144268.0</v>
      </c>
      <c r="I1164" s="2505">
        <v>706.0</v>
      </c>
      <c r="J1164" s="2505">
        <v>15.0</v>
      </c>
      <c r="K1164" s="2505">
        <v>626.349519189185</v>
      </c>
      <c r="L1164" s="2505">
        <v>31.1257213599314</v>
      </c>
      <c r="M1164" s="2505">
        <v>107.0</v>
      </c>
      <c r="N1164" s="2505">
        <v>99.0</v>
      </c>
      <c r="O1164" s="2511">
        <v>45417.85141284722</v>
      </c>
      <c r="P1164" s="2511">
        <v>45417.87695878472</v>
      </c>
    </row>
    <row r="1165">
      <c r="A1165" s="2505" t="s">
        <v>747</v>
      </c>
      <c r="B1165" s="2505" t="s">
        <v>2730</v>
      </c>
      <c r="C1165" s="2505">
        <v>22.0</v>
      </c>
      <c r="D1165" s="2505" t="s">
        <v>1540</v>
      </c>
      <c r="E1165" s="2505">
        <v>240267.0</v>
      </c>
      <c r="F1165" s="2505">
        <v>240111.0</v>
      </c>
      <c r="G1165" s="2505">
        <v>5159953.0</v>
      </c>
      <c r="H1165" s="2505">
        <v>5059130.0</v>
      </c>
      <c r="I1165" s="2505">
        <v>447.0</v>
      </c>
      <c r="J1165" s="2505">
        <v>22.0</v>
      </c>
      <c r="K1165" s="2505">
        <v>572.819829775104</v>
      </c>
      <c r="L1165" s="2505">
        <v>11.5575515805917</v>
      </c>
      <c r="M1165" s="2505">
        <v>112.0</v>
      </c>
      <c r="N1165" s="2505">
        <v>108.0</v>
      </c>
      <c r="O1165" s="2511">
        <v>45417.85141284722</v>
      </c>
      <c r="P1165" s="2511">
        <v>45417.87635244213</v>
      </c>
    </row>
    <row r="1166">
      <c r="A1166" s="2505" t="s">
        <v>472</v>
      </c>
      <c r="B1166" s="2505" t="s">
        <v>2731</v>
      </c>
      <c r="C1166" s="2505">
        <v>20.0</v>
      </c>
      <c r="D1166" s="2505"/>
      <c r="E1166" s="2505">
        <v>18850.0</v>
      </c>
      <c r="F1166" s="2505">
        <v>18495.0</v>
      </c>
      <c r="G1166" s="2505">
        <v>762943.0</v>
      </c>
      <c r="H1166" s="2505">
        <v>732131.0</v>
      </c>
      <c r="I1166" s="2505">
        <v>211.0</v>
      </c>
      <c r="J1166" s="2505">
        <v>20.0</v>
      </c>
      <c r="K1166" s="2505">
        <v>575.949880456593</v>
      </c>
      <c r="L1166" s="2505">
        <v>41.4336725512788</v>
      </c>
      <c r="M1166" s="2505">
        <v>237.0</v>
      </c>
      <c r="N1166" s="2505">
        <v>228.0</v>
      </c>
      <c r="O1166" s="2511">
        <v>45417.85141284722</v>
      </c>
      <c r="P1166" s="2511">
        <v>45417.87694974537</v>
      </c>
    </row>
    <row r="1167">
      <c r="A1167" s="2505">
        <v>2.79828819E8</v>
      </c>
      <c r="B1167" s="2505" t="s">
        <v>2732</v>
      </c>
      <c r="C1167" s="2505">
        <v>24.0</v>
      </c>
      <c r="D1167" s="2505" t="s">
        <v>1548</v>
      </c>
      <c r="E1167" s="2505">
        <v>34216.0</v>
      </c>
      <c r="F1167" s="2505">
        <v>34127.0</v>
      </c>
      <c r="G1167" s="2505">
        <v>951819.0</v>
      </c>
      <c r="H1167" s="2505">
        <v>946631.0</v>
      </c>
      <c r="I1167" s="2505">
        <v>282.0</v>
      </c>
      <c r="J1167" s="2505">
        <v>24.0</v>
      </c>
      <c r="K1167" s="2505">
        <v>567.391203488171</v>
      </c>
      <c r="L1167" s="2505">
        <v>34.468688483788</v>
      </c>
      <c r="M1167" s="2505">
        <v>75.0</v>
      </c>
      <c r="N1167" s="2505">
        <v>59.0</v>
      </c>
      <c r="O1167" s="2511">
        <v>45417.85141284722</v>
      </c>
      <c r="P1167" s="2511">
        <v>45417.876859317126</v>
      </c>
    </row>
    <row r="1168">
      <c r="A1168" s="2505">
        <v>2.631709828E9</v>
      </c>
      <c r="B1168" s="2505" t="s">
        <v>2733</v>
      </c>
      <c r="C1168" s="2505">
        <v>112.0</v>
      </c>
      <c r="D1168" s="2505"/>
      <c r="E1168" s="2505">
        <v>189679.0</v>
      </c>
      <c r="F1168" s="2505">
        <v>189658.0</v>
      </c>
      <c r="G1168" s="2505">
        <v>575109.0</v>
      </c>
      <c r="H1168" s="2505">
        <v>615044.0</v>
      </c>
      <c r="I1168" s="2505">
        <v>247.0</v>
      </c>
      <c r="J1168" s="2505">
        <v>112.0</v>
      </c>
      <c r="K1168" s="2505">
        <v>165.838200831705</v>
      </c>
      <c r="L1168" s="2505">
        <v>3.84796137046659</v>
      </c>
      <c r="M1168" s="2505">
        <v>3662.0</v>
      </c>
      <c r="N1168" s="2505">
        <v>2926.0</v>
      </c>
      <c r="O1168" s="2511">
        <v>45417.85141284722</v>
      </c>
      <c r="P1168" s="2511">
        <v>45417.87654222222</v>
      </c>
    </row>
    <row r="1169">
      <c r="A1169" s="2505">
        <v>2.62018615E8</v>
      </c>
      <c r="B1169" s="2505" t="s">
        <v>2734</v>
      </c>
      <c r="C1169" s="2505">
        <v>3.0</v>
      </c>
      <c r="D1169" s="2505" t="s">
        <v>1548</v>
      </c>
      <c r="E1169" s="2505">
        <v>135272.0</v>
      </c>
      <c r="F1169" s="2505">
        <v>135311.0</v>
      </c>
      <c r="G1169" s="2505">
        <v>8320512.0</v>
      </c>
      <c r="H1169" s="2505">
        <v>8544201.0</v>
      </c>
      <c r="I1169" s="2505">
        <v>248.0</v>
      </c>
      <c r="J1169" s="2505">
        <v>3.0</v>
      </c>
      <c r="K1169" s="2505">
        <v>879.99263977271</v>
      </c>
      <c r="L1169" s="2505">
        <v>96.57114983622</v>
      </c>
      <c r="M1169" s="2505">
        <v>43.0</v>
      </c>
      <c r="N1169" s="2505">
        <v>36.0</v>
      </c>
      <c r="O1169" s="2511">
        <v>45417.85141284722</v>
      </c>
      <c r="P1169" s="2511">
        <v>45417.87633420139</v>
      </c>
    </row>
    <row r="1170">
      <c r="A1170" s="2505">
        <v>2.39090734E8</v>
      </c>
      <c r="B1170" s="2505" t="s">
        <v>2735</v>
      </c>
      <c r="C1170" s="2505">
        <v>67.0</v>
      </c>
      <c r="D1170" s="2505" t="s">
        <v>1540</v>
      </c>
      <c r="E1170" s="2505">
        <v>33024.0</v>
      </c>
      <c r="F1170" s="2505">
        <v>32906.0</v>
      </c>
      <c r="G1170" s="2505">
        <v>256043.0</v>
      </c>
      <c r="H1170" s="2505">
        <v>244811.0</v>
      </c>
      <c r="I1170" s="2505">
        <v>12.0</v>
      </c>
      <c r="J1170" s="2505">
        <v>67.0</v>
      </c>
      <c r="K1170" s="2505">
        <v>381.845445473533</v>
      </c>
      <c r="L1170" s="2505">
        <v>85.6333440999138</v>
      </c>
      <c r="M1170" s="2505">
        <v>6165.0</v>
      </c>
      <c r="N1170" s="2505">
        <v>5799.0</v>
      </c>
      <c r="O1170" s="2511">
        <v>45417.85141284722</v>
      </c>
      <c r="P1170" s="2511">
        <v>45417.87622467593</v>
      </c>
    </row>
    <row r="1171">
      <c r="A1171" s="2505">
        <v>4.67535591E8</v>
      </c>
      <c r="B1171" s="2505" t="s">
        <v>2736</v>
      </c>
      <c r="C1171" s="2505">
        <v>119.0</v>
      </c>
      <c r="D1171" s="2505" t="s">
        <v>1544</v>
      </c>
      <c r="E1171" s="2505">
        <v>146965.0</v>
      </c>
      <c r="F1171" s="2505">
        <v>146928.0</v>
      </c>
      <c r="G1171" s="2505">
        <v>248569.0</v>
      </c>
      <c r="H1171" s="2505">
        <v>186626.0</v>
      </c>
      <c r="I1171" s="2505">
        <v>67.0</v>
      </c>
      <c r="J1171" s="2505">
        <v>119.0</v>
      </c>
      <c r="K1171" s="2505">
        <v>87.5436198546466</v>
      </c>
      <c r="L1171" s="2505">
        <v>10.3583336168475</v>
      </c>
      <c r="M1171" s="2505">
        <v>7878.0</v>
      </c>
      <c r="N1171" s="2505">
        <v>7097.0</v>
      </c>
      <c r="O1171" s="2511">
        <v>45417.85141284722</v>
      </c>
      <c r="P1171" s="2511">
        <v>45417.87653310185</v>
      </c>
    </row>
    <row r="1172">
      <c r="A1172" s="2505">
        <v>2.39518063E8</v>
      </c>
      <c r="B1172" s="2505" t="s">
        <v>2737</v>
      </c>
      <c r="C1172" s="2505">
        <v>91.0</v>
      </c>
      <c r="D1172" s="2505" t="s">
        <v>1540</v>
      </c>
      <c r="E1172" s="2505">
        <v>144650.0</v>
      </c>
      <c r="F1172" s="2505">
        <v>144566.0</v>
      </c>
      <c r="G1172" s="2505">
        <v>871586.0</v>
      </c>
      <c r="H1172" s="2505">
        <v>837189.0</v>
      </c>
      <c r="I1172" s="2505">
        <v>119.0</v>
      </c>
      <c r="J1172" s="2505">
        <v>91.0</v>
      </c>
      <c r="K1172" s="2505">
        <v>307.840884533094</v>
      </c>
      <c r="L1172" s="2505">
        <v>9.4687820396398</v>
      </c>
      <c r="M1172" s="2505">
        <v>1810.0</v>
      </c>
      <c r="N1172" s="2505">
        <v>1624.0</v>
      </c>
      <c r="O1172" s="2511">
        <v>45417.85141284722</v>
      </c>
      <c r="P1172" s="2511">
        <v>45417.87716587963</v>
      </c>
    </row>
    <row r="1173">
      <c r="A1173" s="2505" t="s">
        <v>460</v>
      </c>
      <c r="B1173" s="2505" t="s">
        <v>2738</v>
      </c>
      <c r="C1173" s="2505">
        <v>74.0</v>
      </c>
      <c r="D1173" s="2505" t="s">
        <v>1540</v>
      </c>
      <c r="E1173" s="2505">
        <v>191562.0</v>
      </c>
      <c r="F1173" s="2505">
        <v>191476.0</v>
      </c>
      <c r="G1173" s="2505">
        <v>1145299.0</v>
      </c>
      <c r="H1173" s="2505">
        <v>1195800.0</v>
      </c>
      <c r="I1173" s="2505">
        <v>210.0</v>
      </c>
      <c r="J1173" s="2505">
        <v>74.0</v>
      </c>
      <c r="K1173" s="2505">
        <v>345.970803739439</v>
      </c>
      <c r="L1173" s="2505">
        <v>7.71942707384078</v>
      </c>
      <c r="M1173" s="2505">
        <v>1710.0</v>
      </c>
      <c r="N1173" s="2505">
        <v>1591.0</v>
      </c>
      <c r="O1173" s="2511">
        <v>45417.85141284722</v>
      </c>
      <c r="P1173" s="2511">
        <v>45417.87705127315</v>
      </c>
    </row>
    <row r="1174">
      <c r="A1174" s="2505" t="s">
        <v>437</v>
      </c>
      <c r="B1174" s="2505" t="s">
        <v>2739</v>
      </c>
      <c r="C1174" s="2505">
        <v>86.0</v>
      </c>
      <c r="D1174" s="2505"/>
      <c r="E1174" s="2505">
        <v>93946.0</v>
      </c>
      <c r="F1174" s="2505">
        <v>93898.0</v>
      </c>
      <c r="G1174" s="2505">
        <v>399163.0</v>
      </c>
      <c r="H1174" s="2505">
        <v>405163.0</v>
      </c>
      <c r="I1174" s="2505">
        <v>49.0</v>
      </c>
      <c r="J1174" s="2505">
        <v>86.0</v>
      </c>
      <c r="K1174" s="2505">
        <v>319.841024133444</v>
      </c>
      <c r="L1174" s="2505">
        <v>32.2975086998627</v>
      </c>
      <c r="M1174" s="2505">
        <v>2127.0</v>
      </c>
      <c r="N1174" s="2505">
        <v>1840.0</v>
      </c>
      <c r="O1174" s="2511">
        <v>45417.85141284722</v>
      </c>
      <c r="P1174" s="2511">
        <v>45417.876443078705</v>
      </c>
    </row>
    <row r="1175">
      <c r="A1175" s="2505">
        <v>2.603525726E9</v>
      </c>
      <c r="B1175" s="2505" t="s">
        <v>2740</v>
      </c>
      <c r="C1175" s="2505">
        <v>57.0</v>
      </c>
      <c r="D1175" s="2505"/>
      <c r="E1175" s="2505">
        <v>307177.0</v>
      </c>
      <c r="F1175" s="2505">
        <v>307098.0</v>
      </c>
      <c r="G1175" s="2505">
        <v>2394500.0</v>
      </c>
      <c r="H1175" s="2505">
        <v>2353813.0</v>
      </c>
      <c r="I1175" s="2505">
        <v>176.0</v>
      </c>
      <c r="J1175" s="2505">
        <v>57.0</v>
      </c>
      <c r="K1175" s="2505">
        <v>432.366675913181</v>
      </c>
      <c r="L1175" s="2505">
        <v>7.2508766337716</v>
      </c>
      <c r="M1175" s="2505">
        <v>597.0</v>
      </c>
      <c r="N1175" s="2505">
        <v>362.0</v>
      </c>
      <c r="O1175" s="2511">
        <v>45417.85141284722</v>
      </c>
      <c r="P1175" s="2511">
        <v>45417.87708965278</v>
      </c>
    </row>
    <row r="1176">
      <c r="A1176" s="2505" t="s">
        <v>1613</v>
      </c>
      <c r="B1176" s="2505" t="s">
        <v>2741</v>
      </c>
      <c r="C1176" s="2505">
        <v>105.0</v>
      </c>
      <c r="E1176" s="2505">
        <v>140569.0</v>
      </c>
      <c r="F1176" s="2505">
        <v>140489.0</v>
      </c>
      <c r="G1176" s="2505">
        <v>493058.0</v>
      </c>
      <c r="H1176" s="2505">
        <v>420036.0</v>
      </c>
      <c r="I1176" s="2505">
        <v>185.0</v>
      </c>
      <c r="J1176" s="2505">
        <v>105.0</v>
      </c>
      <c r="K1176" s="2505">
        <v>244.815071299938</v>
      </c>
      <c r="L1176" s="2505">
        <v>14.8783871266068</v>
      </c>
      <c r="M1176" s="2505">
        <v>8498.0</v>
      </c>
      <c r="N1176" s="2505">
        <v>7819.0</v>
      </c>
      <c r="O1176" s="2511">
        <v>45417.85141284722</v>
      </c>
      <c r="P1176" s="2511">
        <v>45417.876663703704</v>
      </c>
    </row>
    <row r="1177">
      <c r="A1177" s="2505" t="s">
        <v>697</v>
      </c>
      <c r="B1177" s="2505" t="s">
        <v>2742</v>
      </c>
      <c r="C1177" s="2505">
        <v>108.0</v>
      </c>
      <c r="E1177" s="2505">
        <v>84199.0</v>
      </c>
      <c r="F1177" s="2505">
        <v>84080.0</v>
      </c>
      <c r="G1177" s="2505">
        <v>244181.0</v>
      </c>
      <c r="H1177" s="2505">
        <v>104387.0</v>
      </c>
      <c r="I1177" s="2505">
        <v>18.0</v>
      </c>
      <c r="J1177" s="2505">
        <v>108.0</v>
      </c>
      <c r="K1177" s="2505">
        <v>209.528456588275</v>
      </c>
      <c r="L1177" s="2505">
        <v>27.7065048278483</v>
      </c>
      <c r="M1177" s="2505">
        <v>7398.0</v>
      </c>
      <c r="N1177" s="2505">
        <v>6697.0</v>
      </c>
      <c r="O1177" s="2511">
        <v>45417.85141284722</v>
      </c>
      <c r="P1177" s="2511">
        <v>45417.876571886576</v>
      </c>
    </row>
    <row r="1178">
      <c r="A1178" s="2505" t="s">
        <v>430</v>
      </c>
      <c r="B1178" s="2505" t="s">
        <v>2743</v>
      </c>
      <c r="C1178" s="2505">
        <v>62.0</v>
      </c>
      <c r="D1178" s="2505"/>
      <c r="E1178" s="2505">
        <v>86633.0</v>
      </c>
      <c r="F1178" s="2505">
        <v>86619.0</v>
      </c>
      <c r="G1178" s="2505">
        <v>804643.0</v>
      </c>
      <c r="H1178" s="2505">
        <v>792517.0</v>
      </c>
      <c r="I1178" s="2505">
        <v>69.0</v>
      </c>
      <c r="J1178" s="2505">
        <v>62.0</v>
      </c>
      <c r="K1178" s="2505">
        <v>412.947127066303</v>
      </c>
      <c r="L1178" s="2505">
        <v>20.6094070608747</v>
      </c>
      <c r="M1178" s="2505">
        <v>1320.0</v>
      </c>
      <c r="N1178" s="2505">
        <v>1110.0</v>
      </c>
      <c r="O1178" s="2511">
        <v>45417.85141284722</v>
      </c>
      <c r="P1178" s="2511">
        <v>45417.87624557871</v>
      </c>
    </row>
    <row r="1179">
      <c r="A1179" s="2505" t="s">
        <v>734</v>
      </c>
      <c r="B1179" s="2505" t="s">
        <v>2744</v>
      </c>
      <c r="C1179" s="2505">
        <v>82.0</v>
      </c>
      <c r="D1179" s="2505" t="s">
        <v>1556</v>
      </c>
      <c r="E1179" s="2505">
        <v>17198.0</v>
      </c>
      <c r="F1179" s="2505">
        <v>17137.0</v>
      </c>
      <c r="G1179" s="2505">
        <v>249990.0</v>
      </c>
      <c r="H1179" s="2505">
        <v>229388.0</v>
      </c>
      <c r="I1179" s="2505">
        <v>108.0</v>
      </c>
      <c r="J1179" s="2505">
        <v>82.0</v>
      </c>
      <c r="K1179" s="2505">
        <v>331.030217177471</v>
      </c>
      <c r="L1179" s="2505">
        <v>37.3643508119059</v>
      </c>
      <c r="M1179" s="2505">
        <v>7048.0</v>
      </c>
      <c r="N1179" s="2505">
        <v>6761.0</v>
      </c>
      <c r="O1179" s="2511">
        <v>45417.85141284722</v>
      </c>
      <c r="P1179" s="2511">
        <v>45417.87634884259</v>
      </c>
    </row>
    <row r="1180">
      <c r="A1180" s="2505" t="s">
        <v>523</v>
      </c>
      <c r="B1180" s="2505" t="s">
        <v>2745</v>
      </c>
      <c r="C1180" s="2505">
        <v>65.0</v>
      </c>
      <c r="D1180" s="2505"/>
      <c r="E1180" s="2505">
        <v>31875.0</v>
      </c>
      <c r="F1180" s="2505">
        <v>31155.0</v>
      </c>
      <c r="G1180" s="2505">
        <v>694512.0</v>
      </c>
      <c r="H1180" s="2505">
        <v>576042.0</v>
      </c>
      <c r="I1180" s="2505">
        <v>309.0</v>
      </c>
      <c r="J1180" s="2505">
        <v>65.0</v>
      </c>
      <c r="K1180" s="2505">
        <v>387.074579307821</v>
      </c>
      <c r="L1180" s="2505">
        <v>15.0508853376696</v>
      </c>
      <c r="M1180" s="2505">
        <v>1588.0</v>
      </c>
      <c r="N1180" s="2505">
        <v>1367.0</v>
      </c>
      <c r="O1180" s="2511">
        <v>45417.85141284722</v>
      </c>
      <c r="P1180" s="2511">
        <v>45417.876387662036</v>
      </c>
    </row>
    <row r="1181">
      <c r="A1181" s="2505">
        <v>9.73261472E8</v>
      </c>
      <c r="B1181" s="2505" t="s">
        <v>2746</v>
      </c>
      <c r="C1181" s="2505">
        <v>4.0</v>
      </c>
      <c r="D1181" s="2505" t="s">
        <v>1548</v>
      </c>
      <c r="E1181" s="2505">
        <v>387799.0</v>
      </c>
      <c r="F1181" s="2505">
        <v>386295.0</v>
      </c>
      <c r="G1181" s="2505">
        <v>3.4053185E7</v>
      </c>
      <c r="H1181" s="2505">
        <v>3.0860032E7</v>
      </c>
      <c r="I1181" s="2505">
        <v>585.0</v>
      </c>
      <c r="J1181" s="2505">
        <v>4.0</v>
      </c>
      <c r="K1181" s="2505">
        <v>848.058137981311</v>
      </c>
      <c r="L1181" s="2505">
        <v>28.2545134272164</v>
      </c>
      <c r="M1181" s="2505">
        <v>42.0</v>
      </c>
      <c r="N1181" s="2505">
        <v>37.0</v>
      </c>
      <c r="O1181" s="2511">
        <v>45417.85141284722</v>
      </c>
      <c r="P1181" s="2511">
        <v>45417.876963599534</v>
      </c>
    </row>
    <row r="1182">
      <c r="A1182" s="2505" t="s">
        <v>673</v>
      </c>
      <c r="B1182" s="2505" t="s">
        <v>2747</v>
      </c>
      <c r="C1182" s="2505">
        <v>23.0</v>
      </c>
      <c r="D1182" s="2505" t="s">
        <v>1556</v>
      </c>
      <c r="E1182" s="2505">
        <v>22797.0</v>
      </c>
      <c r="F1182" s="2505">
        <v>22573.0</v>
      </c>
      <c r="G1182" s="2505">
        <v>1414642.0</v>
      </c>
      <c r="H1182" s="2505">
        <v>1037798.0</v>
      </c>
      <c r="I1182" s="2505">
        <v>703.0</v>
      </c>
      <c r="J1182" s="2505">
        <v>23.0</v>
      </c>
      <c r="K1182" s="2505">
        <v>568.897037724341</v>
      </c>
      <c r="L1182" s="2505">
        <v>16.6742742954084</v>
      </c>
      <c r="M1182" s="2505">
        <v>982.0</v>
      </c>
      <c r="N1182" s="2505">
        <v>948.0</v>
      </c>
      <c r="O1182" s="2511">
        <v>45417.85141284722</v>
      </c>
      <c r="P1182" s="2511">
        <v>45417.876918483795</v>
      </c>
    </row>
    <row r="1183">
      <c r="A1183" s="2505" t="s">
        <v>502</v>
      </c>
      <c r="B1183" s="2505" t="s">
        <v>2748</v>
      </c>
      <c r="C1183" s="2505">
        <v>102.0</v>
      </c>
      <c r="D1183" s="2505" t="s">
        <v>1556</v>
      </c>
      <c r="E1183" s="2505">
        <v>8540.0</v>
      </c>
      <c r="F1183" s="2505">
        <v>8511.0</v>
      </c>
      <c r="G1183" s="2505">
        <v>132168.0</v>
      </c>
      <c r="H1183" s="2505">
        <v>139144.0</v>
      </c>
      <c r="I1183" s="2505">
        <v>124.0</v>
      </c>
      <c r="J1183" s="2505">
        <v>102.0</v>
      </c>
      <c r="K1183" s="2505">
        <v>253.232460350378</v>
      </c>
      <c r="L1183" s="2505">
        <v>30.7943546813409</v>
      </c>
      <c r="M1183" s="2505">
        <v>2032.0</v>
      </c>
      <c r="N1183" s="2505">
        <v>1687.0</v>
      </c>
      <c r="O1183" s="2511">
        <v>45417.85141284722</v>
      </c>
      <c r="P1183" s="2511">
        <v>45417.87648478009</v>
      </c>
    </row>
    <row r="1184">
      <c r="A1184" s="2505" t="s">
        <v>217</v>
      </c>
      <c r="B1184" s="2505" t="s">
        <v>2749</v>
      </c>
      <c r="C1184" s="2505">
        <v>49.0</v>
      </c>
      <c r="D1184" s="2505" t="s">
        <v>1556</v>
      </c>
      <c r="E1184" s="2505">
        <v>29474.0</v>
      </c>
      <c r="F1184" s="2505">
        <v>29421.0</v>
      </c>
      <c r="G1184" s="2505">
        <v>562339.0</v>
      </c>
      <c r="H1184" s="2505">
        <v>590753.0</v>
      </c>
      <c r="I1184" s="2505">
        <v>112.0</v>
      </c>
      <c r="J1184" s="2505">
        <v>49.0</v>
      </c>
      <c r="K1184" s="2505">
        <v>463.000044885255</v>
      </c>
      <c r="L1184" s="2505">
        <v>36.9838577126356</v>
      </c>
      <c r="M1184" s="2505">
        <v>364.0</v>
      </c>
      <c r="N1184" s="2505">
        <v>157.0</v>
      </c>
      <c r="O1184" s="2511">
        <v>45417.85141284722</v>
      </c>
      <c r="P1184" s="2511">
        <v>45417.87630877315</v>
      </c>
    </row>
    <row r="1185">
      <c r="A1185" s="2505">
        <v>4.705209135E9</v>
      </c>
      <c r="B1185" s="2505" t="s">
        <v>2750</v>
      </c>
      <c r="C1185" s="2505">
        <v>36.0</v>
      </c>
      <c r="D1185" s="2505"/>
      <c r="E1185" s="2505">
        <v>39395.0</v>
      </c>
      <c r="F1185" s="2505">
        <v>39374.0</v>
      </c>
      <c r="G1185" s="2505">
        <v>1057011.0</v>
      </c>
      <c r="H1185" s="2505">
        <v>1007360.0</v>
      </c>
      <c r="I1185" s="2505">
        <v>311.0</v>
      </c>
      <c r="J1185" s="2505">
        <v>36.0</v>
      </c>
      <c r="K1185" s="2505">
        <v>513.445988332649</v>
      </c>
      <c r="L1185" s="2505">
        <v>18.7770329260366</v>
      </c>
      <c r="M1185" s="2505">
        <v>125.0</v>
      </c>
      <c r="N1185" s="2505">
        <v>108.0</v>
      </c>
      <c r="O1185" s="2511">
        <v>45417.85141284722</v>
      </c>
      <c r="P1185" s="2511">
        <v>45417.87642949074</v>
      </c>
    </row>
    <row r="1186">
      <c r="A1186" s="2505">
        <v>7.3713255E8</v>
      </c>
      <c r="B1186" s="2505" t="s">
        <v>2751</v>
      </c>
      <c r="C1186" s="2505">
        <v>80.0</v>
      </c>
      <c r="D1186" s="2505" t="s">
        <v>1544</v>
      </c>
      <c r="E1186" s="2505">
        <v>111429.0</v>
      </c>
      <c r="F1186" s="2505">
        <v>111399.0</v>
      </c>
      <c r="G1186" s="2505">
        <v>548590.0</v>
      </c>
      <c r="H1186" s="2505">
        <v>640954.0</v>
      </c>
      <c r="I1186" s="2505">
        <v>72.0</v>
      </c>
      <c r="J1186" s="2505">
        <v>80.0</v>
      </c>
      <c r="K1186" s="2505">
        <v>334.556105875196</v>
      </c>
      <c r="L1186" s="2505">
        <v>24.2645895356542</v>
      </c>
      <c r="M1186" s="2505">
        <v>1145.0</v>
      </c>
      <c r="N1186" s="2505">
        <v>939.0</v>
      </c>
      <c r="O1186" s="2511">
        <v>45417.85141284722</v>
      </c>
      <c r="P1186" s="2511">
        <v>45417.877019155094</v>
      </c>
    </row>
    <row r="1187">
      <c r="A1187" s="2505">
        <v>2.2758405E7</v>
      </c>
      <c r="B1187" s="2505" t="s">
        <v>2752</v>
      </c>
      <c r="C1187" s="2505">
        <v>28.0</v>
      </c>
      <c r="D1187" s="2505" t="s">
        <v>1548</v>
      </c>
      <c r="E1187" s="2505">
        <v>40517.0</v>
      </c>
      <c r="F1187" s="2505">
        <v>40537.0</v>
      </c>
      <c r="G1187" s="2505">
        <v>929519.0</v>
      </c>
      <c r="H1187" s="2505">
        <v>1113577.0</v>
      </c>
      <c r="I1187" s="2505">
        <v>162.0</v>
      </c>
      <c r="J1187" s="2505">
        <v>28.0</v>
      </c>
      <c r="K1187" s="2505">
        <v>544.935215276941</v>
      </c>
      <c r="L1187" s="2505">
        <v>33.5770008703086</v>
      </c>
      <c r="M1187" s="2505">
        <v>57.0</v>
      </c>
      <c r="N1187" s="2505">
        <v>47.0</v>
      </c>
      <c r="O1187" s="2511">
        <v>45417.85141284722</v>
      </c>
      <c r="P1187" s="2511">
        <v>45417.876717430554</v>
      </c>
    </row>
    <row r="1188">
      <c r="A1188" s="2505" t="s">
        <v>519</v>
      </c>
      <c r="B1188" s="2505" t="s">
        <v>2753</v>
      </c>
      <c r="C1188" s="2505">
        <v>110.0</v>
      </c>
      <c r="D1188" s="2505"/>
      <c r="E1188" s="2505">
        <v>57607.0</v>
      </c>
      <c r="F1188" s="2505">
        <v>57512.0</v>
      </c>
      <c r="G1188" s="2505">
        <v>367191.0</v>
      </c>
      <c r="H1188" s="2505">
        <v>394045.0</v>
      </c>
      <c r="I1188" s="2505">
        <v>314.0</v>
      </c>
      <c r="J1188" s="2505">
        <v>110.0</v>
      </c>
      <c r="K1188" s="2505">
        <v>196.861661659388</v>
      </c>
      <c r="L1188" s="2505">
        <v>10.9877519845058</v>
      </c>
      <c r="M1188" s="2505">
        <v>6112.0</v>
      </c>
      <c r="N1188" s="2505">
        <v>5577.0</v>
      </c>
      <c r="O1188" s="2511">
        <v>45417.85141284722</v>
      </c>
      <c r="P1188" s="2511">
        <v>45417.876479722225</v>
      </c>
    </row>
    <row r="1189">
      <c r="A1189" s="2505">
        <v>1.639862641E9</v>
      </c>
      <c r="B1189" s="2505" t="s">
        <v>2754</v>
      </c>
      <c r="C1189" s="2505">
        <v>117.0</v>
      </c>
      <c r="D1189" s="2505" t="s">
        <v>1542</v>
      </c>
      <c r="E1189" s="2505">
        <v>17237.0</v>
      </c>
      <c r="F1189" s="2505">
        <v>17201.0</v>
      </c>
      <c r="G1189" s="2505">
        <v>58420.0</v>
      </c>
      <c r="H1189" s="2505">
        <v>64416.0</v>
      </c>
      <c r="I1189" s="2505">
        <v>28.0</v>
      </c>
      <c r="J1189" s="2505">
        <v>117.0</v>
      </c>
      <c r="K1189" s="2505">
        <v>101.154218450724</v>
      </c>
      <c r="L1189" s="2505">
        <v>18.0726779602018</v>
      </c>
      <c r="M1189" s="2505">
        <v>2868.0</v>
      </c>
      <c r="N1189" s="2505">
        <v>2236.0</v>
      </c>
      <c r="O1189" s="2511">
        <v>45417.85141284722</v>
      </c>
      <c r="P1189" s="2511">
        <v>45417.87699773148</v>
      </c>
    </row>
    <row r="1190">
      <c r="A1190" s="2505" t="s">
        <v>610</v>
      </c>
      <c r="B1190" s="2505" t="s">
        <v>2755</v>
      </c>
      <c r="C1190" s="2505">
        <v>83.0</v>
      </c>
      <c r="D1190" s="2505" t="s">
        <v>1556</v>
      </c>
      <c r="E1190" s="2505">
        <v>9096.0</v>
      </c>
      <c r="F1190" s="2505">
        <v>9063.0</v>
      </c>
      <c r="G1190" s="2505">
        <v>187614.0</v>
      </c>
      <c r="H1190" s="2505">
        <v>147223.0</v>
      </c>
      <c r="I1190" s="2505">
        <v>119.0</v>
      </c>
      <c r="J1190" s="2505">
        <v>83.0</v>
      </c>
      <c r="K1190" s="2505">
        <v>326.495541635767</v>
      </c>
      <c r="L1190" s="2505">
        <v>37.9322089433838</v>
      </c>
      <c r="M1190" s="2505">
        <v>2557.0</v>
      </c>
      <c r="N1190" s="2505">
        <v>2346.0</v>
      </c>
      <c r="O1190" s="2511">
        <v>45417.85141284722</v>
      </c>
      <c r="P1190" s="2511">
        <v>45417.87678165509</v>
      </c>
    </row>
    <row r="1191">
      <c r="A1191" s="2505" t="s">
        <v>689</v>
      </c>
      <c r="B1191" s="2505" t="s">
        <v>2756</v>
      </c>
      <c r="C1191" s="2505">
        <v>39.0</v>
      </c>
      <c r="D1191" s="2505" t="s">
        <v>1556</v>
      </c>
      <c r="E1191" s="2505">
        <v>17601.0</v>
      </c>
      <c r="F1191" s="2505">
        <v>17531.0</v>
      </c>
      <c r="G1191" s="2505">
        <v>483312.0</v>
      </c>
      <c r="H1191" s="2505">
        <v>139024.0</v>
      </c>
      <c r="I1191" s="2505">
        <v>94.0</v>
      </c>
      <c r="J1191" s="2505">
        <v>39.0</v>
      </c>
      <c r="K1191" s="2505">
        <v>506.712380878272</v>
      </c>
      <c r="L1191" s="2505">
        <v>50.0980472604627</v>
      </c>
      <c r="M1191" s="2505">
        <v>6962.0</v>
      </c>
      <c r="N1191" s="2505">
        <v>6268.0</v>
      </c>
      <c r="O1191" s="2511">
        <v>45417.85141284722</v>
      </c>
      <c r="P1191" s="2511">
        <v>45417.876784444445</v>
      </c>
    </row>
    <row r="1192">
      <c r="A1192" s="2505" t="s">
        <v>539</v>
      </c>
      <c r="B1192" s="2505" t="s">
        <v>2757</v>
      </c>
      <c r="C1192" s="2505">
        <v>96.0</v>
      </c>
      <c r="D1192" s="2505" t="s">
        <v>1538</v>
      </c>
      <c r="E1192" s="2505">
        <v>10294.0</v>
      </c>
      <c r="F1192" s="2505">
        <v>10223.0</v>
      </c>
      <c r="G1192" s="2505">
        <v>101177.0</v>
      </c>
      <c r="H1192" s="2505">
        <v>95744.0</v>
      </c>
      <c r="I1192" s="2505">
        <v>48.0</v>
      </c>
      <c r="J1192" s="2505">
        <v>96.0</v>
      </c>
      <c r="K1192" s="2505">
        <v>281.172151901719</v>
      </c>
      <c r="L1192" s="2505">
        <v>44.1864192733631</v>
      </c>
      <c r="M1192" s="2505">
        <v>4834.0</v>
      </c>
      <c r="N1192" s="2505">
        <v>4432.0</v>
      </c>
      <c r="O1192" s="2511">
        <v>45417.85141284722</v>
      </c>
      <c r="P1192" s="2511">
        <v>45417.8769831713</v>
      </c>
    </row>
    <row r="1193">
      <c r="A1193" s="2505">
        <v>3.063147623E9</v>
      </c>
      <c r="B1193" s="2505" t="s">
        <v>2758</v>
      </c>
      <c r="C1193" s="2505">
        <v>32.0</v>
      </c>
      <c r="E1193" s="2505">
        <v>19004.0</v>
      </c>
      <c r="F1193" s="2505">
        <v>18604.0</v>
      </c>
      <c r="G1193" s="2505">
        <v>670169.0</v>
      </c>
      <c r="H1193" s="2505">
        <v>499850.0</v>
      </c>
      <c r="I1193" s="2505">
        <v>856.0</v>
      </c>
      <c r="J1193" s="2505">
        <v>32.0</v>
      </c>
      <c r="K1193" s="2505">
        <v>532.933649600245</v>
      </c>
      <c r="L1193" s="2505">
        <v>38.0968912734732</v>
      </c>
      <c r="M1193" s="2505">
        <v>4479.0</v>
      </c>
      <c r="N1193" s="2505">
        <v>4272.0</v>
      </c>
      <c r="O1193" s="2511">
        <v>45417.85141284722</v>
      </c>
      <c r="P1193" s="2511">
        <v>45417.87628434028</v>
      </c>
    </row>
    <row r="1194">
      <c r="A1194" s="2505" t="s">
        <v>547</v>
      </c>
      <c r="B1194" s="2505" t="s">
        <v>2759</v>
      </c>
      <c r="C1194" s="2505">
        <v>43.0</v>
      </c>
      <c r="D1194" s="2505" t="s">
        <v>1548</v>
      </c>
      <c r="E1194" s="2505">
        <v>248569.0</v>
      </c>
      <c r="F1194" s="2505">
        <v>248196.0</v>
      </c>
      <c r="G1194" s="2505">
        <v>2092193.0</v>
      </c>
      <c r="H1194" s="2505">
        <v>2051145.0</v>
      </c>
      <c r="I1194" s="2505">
        <v>172.0</v>
      </c>
      <c r="J1194" s="2505">
        <v>43.0</v>
      </c>
      <c r="K1194" s="2505">
        <v>481.781653943817</v>
      </c>
      <c r="L1194" s="2505">
        <v>13.331368401855</v>
      </c>
      <c r="M1194" s="2505">
        <v>586.0</v>
      </c>
      <c r="N1194" s="2505">
        <v>496.0</v>
      </c>
      <c r="O1194" s="2511">
        <v>45417.85141284722</v>
      </c>
      <c r="P1194" s="2511">
        <v>45417.87655392361</v>
      </c>
    </row>
    <row r="1195">
      <c r="A1195" s="2505">
        <v>1.7498149E8</v>
      </c>
      <c r="B1195" s="2505" t="s">
        <v>2760</v>
      </c>
      <c r="C1195" s="2505">
        <v>118.0</v>
      </c>
      <c r="D1195" s="2505"/>
      <c r="E1195" s="2505">
        <v>148299.0</v>
      </c>
      <c r="F1195" s="2505">
        <v>148228.0</v>
      </c>
      <c r="G1195" s="2505">
        <v>199925.0</v>
      </c>
      <c r="H1195" s="2505">
        <v>129314.0</v>
      </c>
      <c r="I1195" s="2505">
        <v>17.0</v>
      </c>
      <c r="J1195" s="2505">
        <v>118.0</v>
      </c>
      <c r="K1195" s="2505">
        <v>95.2757363489098</v>
      </c>
      <c r="L1195" s="2505">
        <v>13.0606410022994</v>
      </c>
      <c r="M1195" s="2505">
        <v>2394.0</v>
      </c>
      <c r="N1195" s="2505">
        <v>1633.0</v>
      </c>
      <c r="O1195" s="2511">
        <v>45417.85141284722</v>
      </c>
      <c r="P1195" s="2511">
        <v>45417.87660290509</v>
      </c>
    </row>
    <row r="1196">
      <c r="A1196" s="2505" t="s">
        <v>527</v>
      </c>
      <c r="B1196" s="2505" t="s">
        <v>2761</v>
      </c>
      <c r="C1196" s="2505">
        <v>19.0</v>
      </c>
      <c r="D1196" s="2505" t="s">
        <v>1540</v>
      </c>
      <c r="E1196" s="2505">
        <v>88023.0</v>
      </c>
      <c r="F1196" s="2505">
        <v>87974.0</v>
      </c>
      <c r="G1196" s="2505">
        <v>1009951.0</v>
      </c>
      <c r="H1196" s="2505">
        <v>836114.0</v>
      </c>
      <c r="I1196" s="2505">
        <v>50.0</v>
      </c>
      <c r="J1196" s="2505">
        <v>19.0</v>
      </c>
      <c r="K1196" s="2505">
        <v>580.043238541515</v>
      </c>
      <c r="L1196" s="2505">
        <v>48.5362193710015</v>
      </c>
      <c r="M1196" s="2505">
        <v>641.0</v>
      </c>
      <c r="N1196" s="2505">
        <v>624.0</v>
      </c>
      <c r="O1196" s="2511">
        <v>45417.85141284722</v>
      </c>
      <c r="P1196" s="2511">
        <v>45417.876271898145</v>
      </c>
    </row>
    <row r="1197">
      <c r="A1197" s="2505" t="s">
        <v>245</v>
      </c>
      <c r="B1197" s="2505" t="s">
        <v>2762</v>
      </c>
      <c r="C1197" s="2505">
        <v>81.0</v>
      </c>
      <c r="D1197" s="2505" t="s">
        <v>1556</v>
      </c>
      <c r="E1197" s="2505">
        <v>15088.0</v>
      </c>
      <c r="F1197" s="2505">
        <v>15032.0</v>
      </c>
      <c r="G1197" s="2505">
        <v>162670.0</v>
      </c>
      <c r="H1197" s="2505">
        <v>174495.0</v>
      </c>
      <c r="I1197" s="2505">
        <v>26.0</v>
      </c>
      <c r="J1197" s="2505">
        <v>81.0</v>
      </c>
      <c r="K1197" s="2505">
        <v>331.877101254791</v>
      </c>
      <c r="L1197" s="2505">
        <v>60.398888165512</v>
      </c>
      <c r="M1197" s="2505">
        <v>1402.0</v>
      </c>
      <c r="N1197" s="2505">
        <v>1251.0</v>
      </c>
      <c r="O1197" s="2511">
        <v>45417.85141284722</v>
      </c>
      <c r="P1197" s="2511">
        <v>45417.8767221875</v>
      </c>
    </row>
    <row r="1198">
      <c r="A1198" s="2505" t="s">
        <v>174</v>
      </c>
      <c r="B1198" s="2505" t="s">
        <v>2763</v>
      </c>
      <c r="C1198" s="2505">
        <v>18.0</v>
      </c>
      <c r="D1198" s="2505" t="s">
        <v>1538</v>
      </c>
      <c r="E1198" s="2505">
        <v>16497.0</v>
      </c>
      <c r="F1198" s="2505">
        <v>16399.0</v>
      </c>
      <c r="G1198" s="2505">
        <v>888440.0</v>
      </c>
      <c r="H1198" s="2505">
        <v>815440.0</v>
      </c>
      <c r="I1198" s="2505">
        <v>218.0</v>
      </c>
      <c r="J1198" s="2505">
        <v>18.0</v>
      </c>
      <c r="K1198" s="2505">
        <v>615.664940510197</v>
      </c>
      <c r="L1198" s="2505">
        <v>43.4576865244697</v>
      </c>
      <c r="M1198" s="2505">
        <v>47.0</v>
      </c>
      <c r="N1198" s="2505">
        <v>42.0</v>
      </c>
      <c r="O1198" s="2511">
        <v>45417.85141284722</v>
      </c>
      <c r="P1198" s="2511">
        <v>45417.87629608796</v>
      </c>
    </row>
    <row r="1199">
      <c r="A1199" s="2505">
        <v>5.7584739E7</v>
      </c>
      <c r="B1199" s="2505" t="s">
        <v>2764</v>
      </c>
      <c r="C1199" s="2505">
        <v>55.0</v>
      </c>
      <c r="D1199" s="2505" t="s">
        <v>1538</v>
      </c>
      <c r="E1199" s="2505">
        <v>12976.0</v>
      </c>
      <c r="F1199" s="2505">
        <v>12892.0</v>
      </c>
      <c r="G1199" s="2505">
        <v>292375.0</v>
      </c>
      <c r="H1199" s="2505">
        <v>277834.0</v>
      </c>
      <c r="I1199" s="2505">
        <v>112.0</v>
      </c>
      <c r="J1199" s="2505">
        <v>55.0</v>
      </c>
      <c r="K1199" s="2505">
        <v>441.836283657772</v>
      </c>
      <c r="L1199" s="2505">
        <v>78.4068593871306</v>
      </c>
      <c r="M1199" s="2505">
        <v>2073.0</v>
      </c>
      <c r="N1199" s="2505">
        <v>1804.0</v>
      </c>
      <c r="O1199" s="2511">
        <v>45417.85141284722</v>
      </c>
      <c r="P1199" s="2511">
        <v>45417.876268796295</v>
      </c>
    </row>
    <row r="1200">
      <c r="A1200" s="2505">
        <v>2.17534944E8</v>
      </c>
      <c r="B1200" s="2505" t="s">
        <v>2765</v>
      </c>
      <c r="C1200" s="2505">
        <v>63.0</v>
      </c>
      <c r="D1200" s="2505"/>
      <c r="E1200" s="2505">
        <v>85185.0</v>
      </c>
      <c r="F1200" s="2505">
        <v>85089.0</v>
      </c>
      <c r="G1200" s="2505">
        <v>990032.0</v>
      </c>
      <c r="H1200" s="2505">
        <v>470140.0</v>
      </c>
      <c r="I1200" s="2505">
        <v>154.0</v>
      </c>
      <c r="J1200" s="2505">
        <v>63.0</v>
      </c>
      <c r="K1200" s="2505">
        <v>406.77669281409</v>
      </c>
      <c r="L1200" s="2505">
        <v>13.7368293166561</v>
      </c>
      <c r="M1200" s="2505">
        <v>4249.0</v>
      </c>
      <c r="N1200" s="2505">
        <v>3483.0</v>
      </c>
      <c r="O1200" s="2511">
        <v>45417.85141284722</v>
      </c>
      <c r="P1200" s="2511">
        <v>45417.876368275465</v>
      </c>
    </row>
    <row r="1201">
      <c r="A1201" s="2505" t="s">
        <v>456</v>
      </c>
      <c r="B1201" s="2505" t="s">
        <v>2766</v>
      </c>
      <c r="C1201" s="2505">
        <v>84.0</v>
      </c>
      <c r="D1201" s="2505" t="s">
        <v>1538</v>
      </c>
      <c r="E1201" s="2505">
        <v>23950.0</v>
      </c>
      <c r="F1201" s="2505">
        <v>23897.0</v>
      </c>
      <c r="G1201" s="2505">
        <v>345894.0</v>
      </c>
      <c r="H1201" s="2505">
        <v>313484.0</v>
      </c>
      <c r="I1201" s="2505">
        <v>162.0</v>
      </c>
      <c r="J1201" s="2505">
        <v>84.0</v>
      </c>
      <c r="K1201" s="2505">
        <v>323.273085024805</v>
      </c>
      <c r="L1201" s="2505">
        <v>27.6135566117354</v>
      </c>
      <c r="M1201" s="2505">
        <v>1976.0</v>
      </c>
      <c r="N1201" s="2505">
        <v>1765.0</v>
      </c>
      <c r="O1201" s="2511">
        <v>45417.85141284722</v>
      </c>
      <c r="P1201" s="2511">
        <v>45417.87660334491</v>
      </c>
    </row>
    <row r="1202">
      <c r="A1202" s="2505" t="s">
        <v>1594</v>
      </c>
      <c r="B1202" s="2505" t="s">
        <v>2767</v>
      </c>
      <c r="C1202" s="2505">
        <v>2.0</v>
      </c>
      <c r="E1202" s="2505">
        <v>106949.0</v>
      </c>
      <c r="F1202" s="2505">
        <v>106732.0</v>
      </c>
      <c r="G1202" s="2505">
        <v>2.0358645E7</v>
      </c>
      <c r="H1202" s="2505">
        <v>1.8995687E7</v>
      </c>
      <c r="I1202" s="2505">
        <v>242.0</v>
      </c>
      <c r="J1202" s="2505">
        <v>2.0</v>
      </c>
      <c r="K1202" s="2505">
        <v>961.158728673514</v>
      </c>
      <c r="L1202" s="2505">
        <v>176.575883420372</v>
      </c>
      <c r="M1202" s="2505">
        <v>45.0</v>
      </c>
      <c r="N1202" s="2505">
        <v>39.0</v>
      </c>
      <c r="O1202" s="2511">
        <v>45417.85141284722</v>
      </c>
      <c r="P1202" s="2511">
        <v>45417.87676201389</v>
      </c>
    </row>
    <row r="1203">
      <c r="A1203" s="2505">
        <v>1.16328126E8</v>
      </c>
      <c r="B1203" s="2505" t="s">
        <v>2768</v>
      </c>
      <c r="C1203" s="2505">
        <v>69.0</v>
      </c>
      <c r="D1203" s="2505" t="s">
        <v>1548</v>
      </c>
      <c r="E1203" s="2505">
        <v>217275.0</v>
      </c>
      <c r="F1203" s="2505">
        <v>217230.0</v>
      </c>
      <c r="G1203" s="2505">
        <v>1339573.0</v>
      </c>
      <c r="H1203" s="2505">
        <v>1431766.0</v>
      </c>
      <c r="I1203" s="2505">
        <v>179.0</v>
      </c>
      <c r="J1203" s="2505">
        <v>69.0</v>
      </c>
      <c r="K1203" s="2505">
        <v>365.901241011038</v>
      </c>
      <c r="L1203" s="2505">
        <v>7.58354983073839</v>
      </c>
      <c r="M1203" s="2505">
        <v>745.0</v>
      </c>
      <c r="N1203" s="2505">
        <v>637.0</v>
      </c>
      <c r="O1203" s="2511">
        <v>45417.85141284722</v>
      </c>
      <c r="P1203" s="2511">
        <v>45417.876409247685</v>
      </c>
    </row>
    <row r="1204">
      <c r="A1204" s="2505" t="s">
        <v>396</v>
      </c>
      <c r="B1204" s="2505" t="s">
        <v>2769</v>
      </c>
      <c r="C1204" s="2505">
        <v>103.0</v>
      </c>
      <c r="D1204" s="2505" t="s">
        <v>1540</v>
      </c>
      <c r="E1204" s="2505">
        <v>43402.0</v>
      </c>
      <c r="F1204" s="2505">
        <v>43398.0</v>
      </c>
      <c r="G1204" s="2505">
        <v>334720.0</v>
      </c>
      <c r="H1204" s="2505">
        <v>311866.0</v>
      </c>
      <c r="I1204" s="2505">
        <v>107.0</v>
      </c>
      <c r="J1204" s="2505">
        <v>103.0</v>
      </c>
      <c r="K1204" s="2505">
        <v>250.46037553911</v>
      </c>
      <c r="L1204" s="2505">
        <v>17.6729419298886</v>
      </c>
      <c r="M1204" s="2505">
        <v>3670.0</v>
      </c>
      <c r="N1204" s="2505">
        <v>3255.0</v>
      </c>
      <c r="O1204" s="2511">
        <v>45417.85141284722</v>
      </c>
      <c r="P1204" s="2511">
        <v>45417.877108726854</v>
      </c>
    </row>
    <row r="1205">
      <c r="A1205" s="2505" t="s">
        <v>379</v>
      </c>
      <c r="B1205" s="2505" t="s">
        <v>2770</v>
      </c>
      <c r="C1205" s="2505">
        <v>35.0</v>
      </c>
      <c r="D1205" s="2505" t="s">
        <v>1544</v>
      </c>
      <c r="E1205" s="2505">
        <v>46279.0</v>
      </c>
      <c r="F1205" s="2505">
        <v>46026.0</v>
      </c>
      <c r="G1205" s="2505">
        <v>706011.0</v>
      </c>
      <c r="H1205" s="2505">
        <v>623753.0</v>
      </c>
      <c r="I1205" s="2505">
        <v>62.0</v>
      </c>
      <c r="J1205" s="2505">
        <v>35.0</v>
      </c>
      <c r="K1205" s="2505">
        <v>515.327480791179</v>
      </c>
      <c r="L1205" s="2505">
        <v>47.0951454912129</v>
      </c>
      <c r="M1205" s="2505">
        <v>110.0</v>
      </c>
      <c r="N1205" s="2505">
        <v>85.0</v>
      </c>
      <c r="O1205" s="2511">
        <v>45417.85141284722</v>
      </c>
      <c r="P1205" s="2511">
        <v>45417.877073483796</v>
      </c>
    </row>
    <row r="1206">
      <c r="A1206" s="2505" t="s">
        <v>419</v>
      </c>
      <c r="B1206" s="2505" t="s">
        <v>2771</v>
      </c>
      <c r="C1206" s="2505">
        <v>25.0</v>
      </c>
      <c r="D1206" s="2505" t="s">
        <v>1551</v>
      </c>
      <c r="E1206" s="2505">
        <v>113757.0</v>
      </c>
      <c r="F1206" s="2505">
        <v>113606.0</v>
      </c>
      <c r="G1206" s="2505">
        <v>1745617.0</v>
      </c>
      <c r="H1206" s="2505">
        <v>1218764.0</v>
      </c>
      <c r="I1206" s="2505">
        <v>106.0</v>
      </c>
      <c r="J1206" s="2505">
        <v>25.0</v>
      </c>
      <c r="K1206" s="2505">
        <v>554.228484959271</v>
      </c>
      <c r="L1206" s="2505">
        <v>22.7599086177308</v>
      </c>
      <c r="M1206" s="2505">
        <v>266.0</v>
      </c>
      <c r="N1206" s="2505">
        <v>245.0</v>
      </c>
      <c r="O1206" s="2511">
        <v>45417.85141284722</v>
      </c>
      <c r="P1206" s="2511">
        <v>45417.87703240741</v>
      </c>
    </row>
    <row r="1207">
      <c r="A1207" s="2505" t="s">
        <v>464</v>
      </c>
      <c r="B1207" s="2505" t="s">
        <v>2772</v>
      </c>
      <c r="C1207" s="2505">
        <v>30.0</v>
      </c>
      <c r="D1207" s="2505" t="s">
        <v>1544</v>
      </c>
      <c r="E1207" s="2505">
        <v>33429.0</v>
      </c>
      <c r="F1207" s="2505">
        <v>33357.0</v>
      </c>
      <c r="G1207" s="2505">
        <v>623432.0</v>
      </c>
      <c r="H1207" s="2505">
        <v>593287.0</v>
      </c>
      <c r="I1207" s="2505">
        <v>60.0</v>
      </c>
      <c r="J1207" s="2505">
        <v>30.0</v>
      </c>
      <c r="K1207" s="2505">
        <v>540.4999393911</v>
      </c>
      <c r="L1207" s="2505">
        <v>72.2015016901492</v>
      </c>
      <c r="M1207" s="2505">
        <v>1651.0</v>
      </c>
      <c r="N1207" s="2505">
        <v>1617.0</v>
      </c>
      <c r="O1207" s="2511">
        <v>45417.85141284722</v>
      </c>
      <c r="P1207" s="2511">
        <v>45417.876511215276</v>
      </c>
    </row>
    <row r="1208">
      <c r="A1208" s="2505">
        <v>2.20224785E9</v>
      </c>
      <c r="B1208" s="2505" t="s">
        <v>2773</v>
      </c>
      <c r="C1208" s="2505">
        <v>73.0</v>
      </c>
      <c r="D1208" s="2505"/>
      <c r="E1208" s="2505">
        <v>8961.0</v>
      </c>
      <c r="F1208" s="2505">
        <v>8927.0</v>
      </c>
      <c r="G1208" s="2505">
        <v>316944.0</v>
      </c>
      <c r="H1208" s="2505">
        <v>274564.0</v>
      </c>
      <c r="I1208" s="2505">
        <v>177.0</v>
      </c>
      <c r="J1208" s="2505">
        <v>73.0</v>
      </c>
      <c r="K1208" s="2505">
        <v>355.267167340853</v>
      </c>
      <c r="L1208" s="2505">
        <v>23.481803048306</v>
      </c>
      <c r="M1208" s="2505">
        <v>1436.0</v>
      </c>
      <c r="N1208" s="2505">
        <v>1285.0</v>
      </c>
      <c r="O1208" s="2511">
        <v>45417.85141284722</v>
      </c>
      <c r="P1208" s="2511">
        <v>45417.87637190972</v>
      </c>
    </row>
    <row r="1209">
      <c r="A1209" s="2505" t="s">
        <v>1647</v>
      </c>
      <c r="B1209" s="2505" t="s">
        <v>2774</v>
      </c>
      <c r="C1209" s="2505">
        <v>121.0</v>
      </c>
      <c r="D1209" s="2505"/>
      <c r="E1209" s="2505">
        <v>180261.0</v>
      </c>
      <c r="F1209" s="2505">
        <v>180203.0</v>
      </c>
      <c r="G1209" s="2505">
        <v>301997.0</v>
      </c>
      <c r="H1209" s="2505">
        <v>334827.0</v>
      </c>
      <c r="I1209" s="2505">
        <v>77.0</v>
      </c>
      <c r="J1209" s="2505">
        <v>121.0</v>
      </c>
      <c r="K1209" s="2505">
        <v>79.5470830073712</v>
      </c>
      <c r="L1209" s="2505">
        <v>6.73784124131121</v>
      </c>
      <c r="M1209" s="2505">
        <v>5729.0</v>
      </c>
      <c r="N1209" s="2505">
        <v>4968.0</v>
      </c>
      <c r="O1209" s="2511">
        <v>45417.85141284722</v>
      </c>
      <c r="P1209" s="2511">
        <v>45417.87715476852</v>
      </c>
    </row>
    <row r="1210">
      <c r="A1210" s="2505" t="s">
        <v>677</v>
      </c>
      <c r="B1210" s="2505" t="s">
        <v>2775</v>
      </c>
      <c r="C1210" s="2505">
        <v>70.0</v>
      </c>
      <c r="D1210" s="2505" t="s">
        <v>1548</v>
      </c>
      <c r="E1210" s="2505">
        <v>35816.0</v>
      </c>
      <c r="F1210" s="2505">
        <v>35716.0</v>
      </c>
      <c r="G1210" s="2505">
        <v>304927.0</v>
      </c>
      <c r="H1210" s="2505">
        <v>182516.0</v>
      </c>
      <c r="I1210" s="2505">
        <v>40.0</v>
      </c>
      <c r="J1210" s="2505">
        <v>70.0</v>
      </c>
      <c r="K1210" s="2505">
        <v>365.275206566424</v>
      </c>
      <c r="L1210" s="2505">
        <v>45.7288231352402</v>
      </c>
      <c r="M1210" s="2505">
        <v>2485.0</v>
      </c>
      <c r="N1210" s="2505">
        <v>2286.0</v>
      </c>
      <c r="O1210" s="2511">
        <v>45417.85141284722</v>
      </c>
      <c r="P1210" s="2511">
        <v>45417.8768993287</v>
      </c>
    </row>
    <row r="1211">
      <c r="A1211" s="2505" t="s">
        <v>487</v>
      </c>
      <c r="B1211" s="2505" t="s">
        <v>2776</v>
      </c>
      <c r="C1211" s="2505">
        <v>51.0</v>
      </c>
      <c r="D1211" s="2505" t="s">
        <v>1544</v>
      </c>
      <c r="E1211" s="2505">
        <v>107495.0</v>
      </c>
      <c r="F1211" s="2505">
        <v>107368.0</v>
      </c>
      <c r="G1211" s="2505">
        <v>1360736.0</v>
      </c>
      <c r="H1211" s="2505">
        <v>1180350.0</v>
      </c>
      <c r="I1211" s="2505">
        <v>427.0</v>
      </c>
      <c r="J1211" s="2505">
        <v>51.0</v>
      </c>
      <c r="K1211" s="2505">
        <v>458.861401455478</v>
      </c>
      <c r="L1211" s="2505">
        <v>13.8759493997199</v>
      </c>
      <c r="M1211" s="2505">
        <v>1727.0</v>
      </c>
      <c r="N1211" s="2505">
        <v>1478.0</v>
      </c>
      <c r="O1211" s="2511">
        <v>45417.85141284722</v>
      </c>
      <c r="P1211" s="2511">
        <v>45417.87711616898</v>
      </c>
    </row>
    <row r="1212">
      <c r="A1212" s="2505" t="s">
        <v>290</v>
      </c>
      <c r="B1212" s="2505" t="s">
        <v>2777</v>
      </c>
      <c r="C1212" s="2505">
        <v>10.0</v>
      </c>
      <c r="D1212" s="2505" t="s">
        <v>1556</v>
      </c>
      <c r="E1212" s="2505">
        <v>16252.0</v>
      </c>
      <c r="F1212" s="2505">
        <v>16158.0</v>
      </c>
      <c r="G1212" s="2505">
        <v>1121014.0</v>
      </c>
      <c r="H1212" s="2505">
        <v>1116157.0</v>
      </c>
      <c r="I1212" s="2505">
        <v>160.0</v>
      </c>
      <c r="J1212" s="2505">
        <v>10.0</v>
      </c>
      <c r="K1212" s="2505">
        <v>712.392759827469</v>
      </c>
      <c r="L1212" s="2505">
        <v>84.7479915686905</v>
      </c>
      <c r="M1212" s="2505">
        <v>73.0</v>
      </c>
      <c r="N1212" s="2505">
        <v>67.0</v>
      </c>
      <c r="O1212" s="2511">
        <v>45417.85141284722</v>
      </c>
      <c r="P1212" s="2511">
        <v>45417.876350150465</v>
      </c>
    </row>
    <row r="1213">
      <c r="A1213" s="2505">
        <v>6.1853962E8</v>
      </c>
      <c r="B1213" s="2505" t="s">
        <v>2778</v>
      </c>
      <c r="C1213" s="2505">
        <v>60.0</v>
      </c>
      <c r="D1213" s="2505"/>
      <c r="E1213" s="2505">
        <v>301336.0</v>
      </c>
      <c r="F1213" s="2505">
        <v>301207.0</v>
      </c>
      <c r="G1213" s="2505">
        <v>1784660.0</v>
      </c>
      <c r="H1213" s="2505">
        <v>1789259.0</v>
      </c>
      <c r="I1213" s="2505">
        <v>97.0</v>
      </c>
      <c r="J1213" s="2505">
        <v>60.0</v>
      </c>
      <c r="K1213" s="2505">
        <v>421.756657723851</v>
      </c>
      <c r="L1213" s="2505">
        <v>10.6855802161042</v>
      </c>
      <c r="M1213" s="2505">
        <v>1324.0</v>
      </c>
      <c r="N1213" s="2505">
        <v>1087.0</v>
      </c>
      <c r="O1213" s="2511">
        <v>45417.85141284722</v>
      </c>
      <c r="P1213" s="2511">
        <v>45417.87621630787</v>
      </c>
    </row>
    <row r="1214">
      <c r="A1214" s="2505" t="s">
        <v>566</v>
      </c>
      <c r="B1214" s="2505" t="s">
        <v>2779</v>
      </c>
      <c r="C1214" s="2505">
        <v>48.0</v>
      </c>
      <c r="D1214" s="2505" t="s">
        <v>1538</v>
      </c>
      <c r="E1214" s="2505">
        <v>26180.0</v>
      </c>
      <c r="F1214" s="2505">
        <v>26131.0</v>
      </c>
      <c r="G1214" s="2505">
        <v>454245.0</v>
      </c>
      <c r="H1214" s="2505">
        <v>400158.0</v>
      </c>
      <c r="I1214" s="2505">
        <v>65.0</v>
      </c>
      <c r="J1214" s="2505">
        <v>48.0</v>
      </c>
      <c r="K1214" s="2505">
        <v>468.459202357408</v>
      </c>
      <c r="L1214" s="2505">
        <v>54.2651833460657</v>
      </c>
      <c r="M1214" s="2505">
        <v>713.0</v>
      </c>
      <c r="N1214" s="2505">
        <v>496.0</v>
      </c>
      <c r="O1214" s="2511">
        <v>45417.85141284722</v>
      </c>
      <c r="P1214" s="2511">
        <v>45417.8762909838</v>
      </c>
    </row>
    <row r="1215">
      <c r="A1215" s="2505" t="s">
        <v>649</v>
      </c>
      <c r="B1215" s="2505" t="s">
        <v>2780</v>
      </c>
      <c r="C1215" s="2505">
        <v>16.0</v>
      </c>
      <c r="D1215" s="2505" t="s">
        <v>1548</v>
      </c>
      <c r="E1215" s="2505">
        <v>54230.0</v>
      </c>
      <c r="F1215" s="2505">
        <v>53928.0</v>
      </c>
      <c r="G1215" s="2505">
        <v>845007.0</v>
      </c>
      <c r="H1215" s="2505">
        <v>693954.0</v>
      </c>
      <c r="I1215" s="2505">
        <v>13.0</v>
      </c>
      <c r="J1215" s="2505">
        <v>16.0</v>
      </c>
      <c r="K1215" s="2505">
        <v>623.72665409618</v>
      </c>
      <c r="L1215" s="2505">
        <v>195.612318277485</v>
      </c>
      <c r="M1215" s="2505">
        <v>2469.0</v>
      </c>
      <c r="N1215" s="2505">
        <v>2409.0</v>
      </c>
      <c r="O1215" s="2511">
        <v>45417.85141284722</v>
      </c>
      <c r="P1215" s="2511">
        <v>45417.87664204861</v>
      </c>
    </row>
    <row r="1216">
      <c r="A1216" s="2505" t="s">
        <v>1588</v>
      </c>
      <c r="B1216" s="2505" t="s">
        <v>2781</v>
      </c>
      <c r="C1216" s="2505">
        <v>122.0</v>
      </c>
      <c r="D1216" s="2505"/>
      <c r="E1216" s="2505">
        <v>33956.0</v>
      </c>
      <c r="F1216" s="2505">
        <v>33916.0</v>
      </c>
      <c r="G1216" s="2505">
        <v>134538.0</v>
      </c>
      <c r="H1216" s="2505">
        <v>111378.0</v>
      </c>
      <c r="I1216" s="2505">
        <v>250.0</v>
      </c>
      <c r="J1216" s="2505">
        <v>122.0</v>
      </c>
      <c r="K1216" s="2505">
        <v>25.1457266916212</v>
      </c>
      <c r="L1216" s="2505">
        <v>6.24260808104605</v>
      </c>
      <c r="M1216" s="2505">
        <v>8812.0</v>
      </c>
      <c r="N1216" s="2505">
        <v>8041.0</v>
      </c>
      <c r="O1216" s="2511">
        <v>45417.85141284722</v>
      </c>
      <c r="P1216" s="2511">
        <v>45417.876254027775</v>
      </c>
    </row>
    <row r="1217">
      <c r="A1217" s="2505" t="s">
        <v>249</v>
      </c>
      <c r="B1217" s="2505" t="s">
        <v>2782</v>
      </c>
      <c r="C1217" s="2505">
        <v>17.0</v>
      </c>
      <c r="D1217" s="2505" t="s">
        <v>1538</v>
      </c>
      <c r="E1217" s="2505">
        <v>20183.0</v>
      </c>
      <c r="F1217" s="2505">
        <v>20142.0</v>
      </c>
      <c r="G1217" s="2505">
        <v>704245.0</v>
      </c>
      <c r="H1217" s="2505">
        <v>1004159.0</v>
      </c>
      <c r="I1217" s="2505">
        <v>151.0</v>
      </c>
      <c r="J1217" s="2505">
        <v>17.0</v>
      </c>
      <c r="K1217" s="2505">
        <v>615.867559432094</v>
      </c>
      <c r="L1217" s="2505">
        <v>86.7749140341292</v>
      </c>
      <c r="M1217" s="2505">
        <v>70.0</v>
      </c>
      <c r="N1217" s="2505">
        <v>63.0</v>
      </c>
      <c r="O1217" s="2511">
        <v>45417.85141284722</v>
      </c>
      <c r="P1217" s="2511">
        <v>45417.87630877315</v>
      </c>
    </row>
    <row r="1218">
      <c r="A1218" s="2505" t="s">
        <v>483</v>
      </c>
      <c r="B1218" s="2505" t="s">
        <v>2783</v>
      </c>
      <c r="C1218" s="2505">
        <v>61.0</v>
      </c>
      <c r="D1218" s="2505" t="s">
        <v>1538</v>
      </c>
      <c r="E1218" s="2505">
        <v>13143.0</v>
      </c>
      <c r="F1218" s="2505">
        <v>13130.0</v>
      </c>
      <c r="G1218" s="2505">
        <v>302529.0</v>
      </c>
      <c r="H1218" s="2505">
        <v>325948.0</v>
      </c>
      <c r="I1218" s="2505">
        <v>344.0</v>
      </c>
      <c r="J1218" s="2505">
        <v>61.0</v>
      </c>
      <c r="K1218" s="2505">
        <v>419.482133665495</v>
      </c>
      <c r="L1218" s="2505">
        <v>47.3000325553086</v>
      </c>
      <c r="M1218" s="2505">
        <v>2048.0</v>
      </c>
      <c r="N1218" s="2505">
        <v>1735.0</v>
      </c>
      <c r="O1218" s="2511">
        <v>45417.85141284722</v>
      </c>
      <c r="P1218" s="2511">
        <v>45417.87700581019</v>
      </c>
    </row>
    <row r="1219">
      <c r="A1219" s="2505" t="s">
        <v>194</v>
      </c>
      <c r="B1219" s="2505" t="s">
        <v>2784</v>
      </c>
      <c r="C1219" s="2505">
        <v>14.0</v>
      </c>
      <c r="D1219" s="2505" t="s">
        <v>1606</v>
      </c>
      <c r="E1219" s="2505">
        <v>20959.0</v>
      </c>
      <c r="F1219" s="2505">
        <v>20896.0</v>
      </c>
      <c r="G1219" s="2505">
        <v>679054.0</v>
      </c>
      <c r="H1219" s="2505">
        <v>765999.0</v>
      </c>
      <c r="I1219" s="2505">
        <v>36.0</v>
      </c>
      <c r="J1219" s="2505">
        <v>14.0</v>
      </c>
      <c r="K1219" s="2505">
        <v>631.182864737549</v>
      </c>
      <c r="L1219" s="2505">
        <v>274.293143756858</v>
      </c>
      <c r="M1219" s="2505">
        <v>587.0</v>
      </c>
      <c r="N1219" s="2505">
        <v>569.0</v>
      </c>
      <c r="O1219" s="2511">
        <v>45417.85141284722</v>
      </c>
      <c r="P1219" s="2511">
        <v>45417.87651207176</v>
      </c>
    </row>
    <row r="1220">
      <c r="A1220" s="2505" t="s">
        <v>506</v>
      </c>
      <c r="B1220" s="2505" t="s">
        <v>2785</v>
      </c>
      <c r="C1220" s="2505">
        <v>46.0</v>
      </c>
      <c r="D1220" s="2505" t="s">
        <v>1548</v>
      </c>
      <c r="E1220" s="2505">
        <v>73133.0</v>
      </c>
      <c r="F1220" s="2505">
        <v>73103.0</v>
      </c>
      <c r="G1220" s="2505">
        <v>760422.0</v>
      </c>
      <c r="H1220" s="2505">
        <v>843387.0</v>
      </c>
      <c r="I1220" s="2505">
        <v>134.0</v>
      </c>
      <c r="J1220" s="2505">
        <v>46.0</v>
      </c>
      <c r="K1220" s="2505">
        <v>475.247674707714</v>
      </c>
      <c r="L1220" s="2505">
        <v>36.6558461980227</v>
      </c>
      <c r="M1220" s="2505">
        <v>670.0</v>
      </c>
      <c r="N1220" s="2505">
        <v>583.0</v>
      </c>
      <c r="O1220" s="2511">
        <v>45417.85141284722</v>
      </c>
      <c r="P1220" s="2511">
        <v>45417.876557905096</v>
      </c>
    </row>
    <row r="1221">
      <c r="A1221" s="2505">
        <v>3.159122144E9</v>
      </c>
      <c r="B1221" s="2505" t="s">
        <v>2786</v>
      </c>
      <c r="C1221" s="2505">
        <v>114.0</v>
      </c>
      <c r="D1221" s="2505" t="s">
        <v>1548</v>
      </c>
      <c r="E1221" s="2505">
        <v>53629.0</v>
      </c>
      <c r="F1221" s="2505">
        <v>53613.0</v>
      </c>
      <c r="G1221" s="2505">
        <v>172600.0</v>
      </c>
      <c r="H1221" s="2505">
        <v>155095.0</v>
      </c>
      <c r="I1221" s="2505">
        <v>154.0</v>
      </c>
      <c r="J1221" s="2505">
        <v>114.0</v>
      </c>
      <c r="K1221" s="2505">
        <v>160.350987923357</v>
      </c>
      <c r="L1221" s="2505">
        <v>21.0701156234356</v>
      </c>
      <c r="M1221" s="2505">
        <v>4034.0</v>
      </c>
      <c r="N1221" s="2505">
        <v>3262.0</v>
      </c>
      <c r="O1221" s="2511">
        <v>45417.85141284722</v>
      </c>
      <c r="P1221" s="2511">
        <v>45417.876190173614</v>
      </c>
    </row>
    <row r="1222">
      <c r="A1222" s="2505" t="s">
        <v>665</v>
      </c>
      <c r="B1222" s="2505" t="s">
        <v>2787</v>
      </c>
      <c r="C1222" s="2505">
        <v>115.0</v>
      </c>
      <c r="D1222" s="2505" t="s">
        <v>1544</v>
      </c>
      <c r="E1222" s="2505">
        <v>153192.0</v>
      </c>
      <c r="F1222" s="2505">
        <v>153174.0</v>
      </c>
      <c r="G1222" s="2505">
        <v>364188.0</v>
      </c>
      <c r="H1222" s="2505">
        <v>349684.0</v>
      </c>
      <c r="I1222" s="2505">
        <v>69.0</v>
      </c>
      <c r="J1222" s="2505">
        <v>115.0</v>
      </c>
      <c r="K1222" s="2505">
        <v>151.803231356333</v>
      </c>
      <c r="L1222" s="2505">
        <v>10.5541790006898</v>
      </c>
      <c r="M1222" s="2505">
        <v>6723.0</v>
      </c>
      <c r="N1222" s="2505">
        <v>5961.0</v>
      </c>
      <c r="O1222" s="2511">
        <v>45417.85141284722</v>
      </c>
      <c r="P1222" s="2511">
        <v>45417.87683331018</v>
      </c>
    </row>
    <row r="1223">
      <c r="A1223" s="2505" t="s">
        <v>1586</v>
      </c>
      <c r="B1223" s="2505" t="s">
        <v>2788</v>
      </c>
      <c r="C1223" s="2505">
        <v>89.0</v>
      </c>
      <c r="D1223" s="2505"/>
      <c r="E1223" s="2505">
        <v>14126.0</v>
      </c>
      <c r="F1223" s="2505">
        <v>14062.0</v>
      </c>
      <c r="G1223" s="2505">
        <v>178141.0</v>
      </c>
      <c r="H1223" s="2505">
        <v>131916.0</v>
      </c>
      <c r="I1223" s="2505">
        <v>119.0</v>
      </c>
      <c r="J1223" s="2505">
        <v>89.0</v>
      </c>
      <c r="K1223" s="2505">
        <v>310.520515703484</v>
      </c>
      <c r="L1223" s="2505">
        <v>41.4547398536325</v>
      </c>
      <c r="M1223" s="2505">
        <v>6894.0</v>
      </c>
      <c r="N1223" s="2505">
        <v>6431.0</v>
      </c>
      <c r="O1223" s="2511">
        <v>45417.85141284722</v>
      </c>
      <c r="P1223" s="2511">
        <v>45417.876939155096</v>
      </c>
    </row>
    <row r="1224">
      <c r="A1224" s="2505" t="s">
        <v>350</v>
      </c>
      <c r="B1224" s="2505" t="s">
        <v>2789</v>
      </c>
      <c r="C1224" s="2505">
        <v>52.0</v>
      </c>
      <c r="D1224" s="2505"/>
      <c r="E1224" s="2505">
        <v>193981.0</v>
      </c>
      <c r="F1224" s="2505">
        <v>193794.0</v>
      </c>
      <c r="G1224" s="2505">
        <v>1443029.0</v>
      </c>
      <c r="H1224" s="2505">
        <v>1425108.0</v>
      </c>
      <c r="I1224" s="2505">
        <v>83.0</v>
      </c>
      <c r="J1224" s="2505">
        <v>52.0</v>
      </c>
      <c r="K1224" s="2505">
        <v>458.064949979884</v>
      </c>
      <c r="L1224" s="2505">
        <v>15.9203431246198</v>
      </c>
      <c r="M1224" s="2505">
        <v>670.0</v>
      </c>
      <c r="N1224" s="2505">
        <v>585.0</v>
      </c>
      <c r="O1224" s="2511">
        <v>45417.85141284722</v>
      </c>
      <c r="P1224" s="2511">
        <v>45417.87683332176</v>
      </c>
    </row>
    <row r="1225">
      <c r="A1225" s="2505" t="s">
        <v>441</v>
      </c>
      <c r="B1225" s="2505" t="s">
        <v>2790</v>
      </c>
      <c r="C1225" s="2505">
        <v>42.0</v>
      </c>
      <c r="D1225" s="2505" t="s">
        <v>1538</v>
      </c>
      <c r="E1225" s="2505">
        <v>15418.0</v>
      </c>
      <c r="F1225" s="2505">
        <v>15406.0</v>
      </c>
      <c r="G1225" s="2505">
        <v>541771.0</v>
      </c>
      <c r="H1225" s="2505">
        <v>524499.0</v>
      </c>
      <c r="I1225" s="2505">
        <v>133.0</v>
      </c>
      <c r="J1225" s="2505">
        <v>42.0</v>
      </c>
      <c r="K1225" s="2505">
        <v>485.146368066058</v>
      </c>
      <c r="L1225" s="2505">
        <v>35.6187940571379</v>
      </c>
      <c r="M1225" s="2505">
        <v>216.0</v>
      </c>
      <c r="N1225" s="2505">
        <v>153.0</v>
      </c>
      <c r="O1225" s="2511">
        <v>45417.85141284722</v>
      </c>
      <c r="P1225" s="2511">
        <v>45417.87693194445</v>
      </c>
    </row>
    <row r="1226">
      <c r="A1226" s="2505">
        <v>2.361601055E9</v>
      </c>
      <c r="B1226" s="2505" t="s">
        <v>2791</v>
      </c>
      <c r="C1226" s="2505">
        <v>45.0</v>
      </c>
      <c r="D1226" s="2505" t="s">
        <v>1548</v>
      </c>
      <c r="E1226" s="2505">
        <v>363472.0</v>
      </c>
      <c r="F1226" s="2505">
        <v>363474.0</v>
      </c>
      <c r="G1226" s="2505">
        <v>730347.0</v>
      </c>
      <c r="H1226" s="2505">
        <v>726653.0</v>
      </c>
      <c r="I1226" s="2505">
        <v>3.0</v>
      </c>
      <c r="J1226" s="2505">
        <v>45.0</v>
      </c>
      <c r="K1226" s="2505">
        <v>475.478858431657</v>
      </c>
      <c r="L1226" s="2505">
        <v>66.9787493947264</v>
      </c>
      <c r="M1226" s="2505">
        <v>249.0</v>
      </c>
      <c r="N1226" s="2505">
        <v>182.0</v>
      </c>
      <c r="O1226" s="2511">
        <v>45417.85141284722</v>
      </c>
      <c r="P1226" s="2511">
        <v>45417.8768534375</v>
      </c>
    </row>
    <row r="1227">
      <c r="A1227" s="2505">
        <v>6.24791024E8</v>
      </c>
      <c r="B1227" s="2505" t="s">
        <v>2792</v>
      </c>
      <c r="C1227" s="2505">
        <v>66.0</v>
      </c>
      <c r="D1227" s="2505" t="s">
        <v>1548</v>
      </c>
      <c r="E1227" s="2505">
        <v>41532.0</v>
      </c>
      <c r="F1227" s="2505">
        <v>41492.0</v>
      </c>
      <c r="G1227" s="2505">
        <v>899876.0</v>
      </c>
      <c r="H1227" s="2505">
        <v>786659.0</v>
      </c>
      <c r="I1227" s="2505">
        <v>497.0</v>
      </c>
      <c r="J1227" s="2505">
        <v>66.0</v>
      </c>
      <c r="K1227" s="2505">
        <v>382.190948637023</v>
      </c>
      <c r="L1227" s="2505">
        <v>10.1727031766669</v>
      </c>
      <c r="M1227" s="2505">
        <v>1990.0</v>
      </c>
      <c r="N1227" s="2505">
        <v>1740.0</v>
      </c>
      <c r="O1227" s="2511">
        <v>45417.85141284722</v>
      </c>
      <c r="P1227" s="2511">
        <v>45417.8770700463</v>
      </c>
    </row>
    <row r="1228">
      <c r="A1228" s="2505" t="s">
        <v>119</v>
      </c>
      <c r="B1228" s="2505" t="s">
        <v>2793</v>
      </c>
      <c r="C1228" s="2505">
        <v>107.0</v>
      </c>
      <c r="D1228" s="2505" t="s">
        <v>1544</v>
      </c>
      <c r="E1228" s="2505">
        <v>46653.0</v>
      </c>
      <c r="F1228" s="2505">
        <v>46560.0</v>
      </c>
      <c r="G1228" s="2505">
        <v>362198.0</v>
      </c>
      <c r="H1228" s="2505">
        <v>307492.0</v>
      </c>
      <c r="I1228" s="2505">
        <v>165.0</v>
      </c>
      <c r="J1228" s="2505">
        <v>107.0</v>
      </c>
      <c r="K1228" s="2505">
        <v>211.496874583398</v>
      </c>
      <c r="L1228" s="2505">
        <v>11.5656922904045</v>
      </c>
      <c r="M1228" s="2505">
        <v>8322.0</v>
      </c>
      <c r="N1228" s="2505">
        <v>7584.0</v>
      </c>
      <c r="O1228" s="2511">
        <v>45417.85141284722</v>
      </c>
      <c r="P1228" s="2511">
        <v>45417.87643373843</v>
      </c>
    </row>
    <row r="1229">
      <c r="A1229" s="2505">
        <v>1.89184866E8</v>
      </c>
      <c r="B1229" s="2505" t="s">
        <v>2794</v>
      </c>
      <c r="C1229" s="2505">
        <v>106.0</v>
      </c>
      <c r="D1229" s="2505" t="s">
        <v>1548</v>
      </c>
      <c r="E1229" s="2505">
        <v>89430.0</v>
      </c>
      <c r="F1229" s="2505">
        <v>89397.0</v>
      </c>
      <c r="G1229" s="2505">
        <v>558578.0</v>
      </c>
      <c r="H1229" s="2505">
        <v>603226.0</v>
      </c>
      <c r="I1229" s="2505">
        <v>146.0</v>
      </c>
      <c r="J1229" s="2505">
        <v>106.0</v>
      </c>
      <c r="K1229" s="2505">
        <v>235.774924055077</v>
      </c>
      <c r="L1229" s="2505">
        <v>8.32852834457198</v>
      </c>
      <c r="M1229" s="2505">
        <v>1883.0</v>
      </c>
      <c r="N1229" s="2505">
        <v>1457.0</v>
      </c>
      <c r="O1229" s="2511">
        <v>45417.85141284722</v>
      </c>
      <c r="P1229" s="2511">
        <v>45417.87673962963</v>
      </c>
    </row>
    <row r="1230">
      <c r="A1230" s="2505" t="s">
        <v>309</v>
      </c>
      <c r="B1230" s="2505" t="s">
        <v>2795</v>
      </c>
      <c r="C1230" s="2505">
        <v>71.0</v>
      </c>
      <c r="D1230" s="2505" t="s">
        <v>1556</v>
      </c>
      <c r="E1230" s="2505">
        <v>7324.0</v>
      </c>
      <c r="F1230" s="2505">
        <v>7255.0</v>
      </c>
      <c r="G1230" s="2505">
        <v>189812.0</v>
      </c>
      <c r="H1230" s="2505">
        <v>196447.0</v>
      </c>
      <c r="I1230" s="2505">
        <v>243.0</v>
      </c>
      <c r="J1230" s="2505">
        <v>71.0</v>
      </c>
      <c r="K1230" s="2505">
        <v>363.435323264712</v>
      </c>
      <c r="L1230" s="2505">
        <v>42.1991625705443</v>
      </c>
      <c r="M1230" s="2505">
        <v>5456.0</v>
      </c>
      <c r="N1230" s="2505">
        <v>5170.0</v>
      </c>
      <c r="O1230" s="2511">
        <v>45417.85141284722</v>
      </c>
      <c r="P1230" s="2511">
        <v>45417.87677811342</v>
      </c>
    </row>
    <row r="1231">
      <c r="A1231" s="2505" t="s">
        <v>614</v>
      </c>
      <c r="B1231" s="2505" t="s">
        <v>2796</v>
      </c>
      <c r="C1231" s="2505">
        <v>99.0</v>
      </c>
      <c r="D1231" s="2505"/>
      <c r="E1231" s="2505">
        <v>97726.0</v>
      </c>
      <c r="F1231" s="2505">
        <v>97533.0</v>
      </c>
      <c r="G1231" s="2505">
        <v>585219.0</v>
      </c>
      <c r="H1231" s="2505">
        <v>597917.0</v>
      </c>
      <c r="I1231" s="2505">
        <v>119.0</v>
      </c>
      <c r="J1231" s="2505">
        <v>99.0</v>
      </c>
      <c r="K1231" s="2505">
        <v>265.545486194782</v>
      </c>
      <c r="L1231" s="2505">
        <v>11.2362174675653</v>
      </c>
      <c r="M1231" s="2505">
        <v>2756.0</v>
      </c>
      <c r="N1231" s="2505">
        <v>2487.0</v>
      </c>
      <c r="O1231" s="2511">
        <v>45417.85141284722</v>
      </c>
      <c r="P1231" s="2511">
        <v>45417.87718005787</v>
      </c>
    </row>
    <row r="1232">
      <c r="A1232" s="2505" t="s">
        <v>701</v>
      </c>
      <c r="B1232" s="2505" t="s">
        <v>2797</v>
      </c>
      <c r="C1232" s="2505">
        <v>31.0</v>
      </c>
      <c r="D1232" s="2505" t="s">
        <v>1556</v>
      </c>
      <c r="E1232" s="2505">
        <v>12934.0</v>
      </c>
      <c r="F1232" s="2505">
        <v>12771.0</v>
      </c>
      <c r="G1232" s="2505">
        <v>401122.0</v>
      </c>
      <c r="H1232" s="2505">
        <v>390048.0</v>
      </c>
      <c r="I1232" s="2505">
        <v>69.0</v>
      </c>
      <c r="J1232" s="2505">
        <v>31.0</v>
      </c>
      <c r="K1232" s="2505">
        <v>540.210672696765</v>
      </c>
      <c r="L1232" s="2505">
        <v>122.123115577889</v>
      </c>
      <c r="M1232" s="2505">
        <v>570.0</v>
      </c>
      <c r="N1232" s="2505">
        <v>550.0</v>
      </c>
      <c r="O1232" s="2511">
        <v>45417.85141284722</v>
      </c>
      <c r="P1232" s="2511">
        <v>45417.87711197916</v>
      </c>
    </row>
    <row r="1233">
      <c r="A1233" s="2505" t="s">
        <v>625</v>
      </c>
      <c r="B1233" s="2505" t="s">
        <v>2798</v>
      </c>
      <c r="C1233" s="2505">
        <v>98.0</v>
      </c>
      <c r="D1233" s="2505" t="s">
        <v>1540</v>
      </c>
      <c r="E1233" s="2505">
        <v>305943.0</v>
      </c>
      <c r="F1233" s="2505">
        <v>305884.0</v>
      </c>
      <c r="G1233" s="2505">
        <v>944345.0</v>
      </c>
      <c r="H1233" s="2505">
        <v>839038.0</v>
      </c>
      <c r="I1233" s="2505">
        <v>79.0</v>
      </c>
      <c r="J1233" s="2505">
        <v>98.0</v>
      </c>
      <c r="K1233" s="2505">
        <v>270.767975804484</v>
      </c>
      <c r="L1233" s="2505">
        <v>6.45786683282197</v>
      </c>
      <c r="M1233" s="2505">
        <v>7901.0</v>
      </c>
      <c r="N1233" s="2505">
        <v>7493.0</v>
      </c>
      <c r="O1233" s="2511">
        <v>45417.85141284722</v>
      </c>
      <c r="P1233" s="2511">
        <v>45417.87687652778</v>
      </c>
    </row>
    <row r="1234">
      <c r="A1234" s="2505" t="s">
        <v>1674</v>
      </c>
      <c r="B1234" s="2505" t="s">
        <v>2799</v>
      </c>
      <c r="C1234" s="2505">
        <v>113.0</v>
      </c>
      <c r="D1234" s="2505" t="s">
        <v>1548</v>
      </c>
      <c r="E1234" s="2505">
        <v>36483.0</v>
      </c>
      <c r="F1234" s="2505">
        <v>36453.0</v>
      </c>
      <c r="G1234" s="2505">
        <v>257187.0</v>
      </c>
      <c r="H1234" s="2505">
        <v>171703.0</v>
      </c>
      <c r="I1234" s="2505">
        <v>68.0</v>
      </c>
      <c r="J1234" s="2505">
        <v>113.0</v>
      </c>
      <c r="K1234" s="2505">
        <v>165.767225153137</v>
      </c>
      <c r="L1234" s="2505">
        <v>12.5198233228</v>
      </c>
      <c r="M1234" s="2505">
        <v>7860.0</v>
      </c>
      <c r="N1234" s="2505">
        <v>7090.0</v>
      </c>
      <c r="O1234" s="2511">
        <v>45417.85141284722</v>
      </c>
      <c r="P1234" s="2511">
        <v>45417.87717607639</v>
      </c>
    </row>
    <row r="1235">
      <c r="A1235" s="2505" t="s">
        <v>551</v>
      </c>
      <c r="B1235" s="2505" t="s">
        <v>2800</v>
      </c>
      <c r="C1235" s="2505">
        <v>11.0</v>
      </c>
      <c r="D1235" s="2505" t="s">
        <v>1556</v>
      </c>
      <c r="E1235" s="2505">
        <v>6414.0</v>
      </c>
      <c r="F1235" s="2505">
        <v>6391.0</v>
      </c>
      <c r="G1235" s="2505">
        <v>691021.0</v>
      </c>
      <c r="H1235" s="2505">
        <v>666394.0</v>
      </c>
      <c r="I1235" s="2505">
        <v>157.0</v>
      </c>
      <c r="J1235" s="2505">
        <v>11.0</v>
      </c>
      <c r="K1235" s="2505">
        <v>639.818674559584</v>
      </c>
      <c r="L1235" s="2505">
        <v>87.2453039149274</v>
      </c>
      <c r="M1235" s="2505">
        <v>103.0</v>
      </c>
      <c r="N1235" s="2505">
        <v>100.0</v>
      </c>
      <c r="O1235" s="2511">
        <v>45417.85141284722</v>
      </c>
      <c r="P1235" s="2511">
        <v>45417.876196516205</v>
      </c>
    </row>
    <row r="1236">
      <c r="A1236" s="2505" t="s">
        <v>313</v>
      </c>
      <c r="B1236" s="2505" t="s">
        <v>2801</v>
      </c>
      <c r="C1236" s="2505">
        <v>5.0</v>
      </c>
      <c r="D1236" s="2505" t="s">
        <v>1606</v>
      </c>
      <c r="E1236" s="2505">
        <v>28196.0</v>
      </c>
      <c r="F1236" s="2505">
        <v>27559.0</v>
      </c>
      <c r="G1236" s="2505">
        <v>2006717.0</v>
      </c>
      <c r="H1236" s="2505">
        <v>1978047.0</v>
      </c>
      <c r="I1236" s="2505">
        <v>116.0</v>
      </c>
      <c r="J1236" s="2505">
        <v>5.0</v>
      </c>
      <c r="K1236" s="2505">
        <v>801.141297825041</v>
      </c>
      <c r="L1236" s="2505">
        <v>102.986567805716</v>
      </c>
      <c r="M1236" s="2505">
        <v>36.0</v>
      </c>
      <c r="N1236" s="2505">
        <v>34.0</v>
      </c>
      <c r="O1236" s="2511">
        <v>45417.85141284722</v>
      </c>
      <c r="P1236" s="2511">
        <v>45417.876743483794</v>
      </c>
    </row>
    <row r="1237">
      <c r="A1237" s="2505" t="s">
        <v>1598</v>
      </c>
      <c r="B1237" s="2505" t="s">
        <v>2802</v>
      </c>
      <c r="C1237" s="2505">
        <v>116.0</v>
      </c>
      <c r="D1237" s="2505"/>
      <c r="E1237" s="2505">
        <v>329718.0</v>
      </c>
      <c r="F1237" s="2505">
        <v>329668.0</v>
      </c>
      <c r="G1237" s="2505">
        <v>522277.0</v>
      </c>
      <c r="H1237" s="2505">
        <v>571803.0</v>
      </c>
      <c r="I1237" s="2505">
        <v>223.0</v>
      </c>
      <c r="J1237" s="2505">
        <v>116.0</v>
      </c>
      <c r="K1237" s="2505">
        <v>137.510813794824</v>
      </c>
      <c r="L1237" s="2505">
        <v>4.54294275714398</v>
      </c>
      <c r="M1237" s="2505">
        <v>3793.0</v>
      </c>
      <c r="N1237" s="2505">
        <v>3021.0</v>
      </c>
      <c r="O1237" s="2511">
        <v>45417.85141284722</v>
      </c>
      <c r="P1237" s="2511">
        <v>45417.876654907406</v>
      </c>
    </row>
    <row r="1238">
      <c r="A1238" s="2505" t="s">
        <v>1637</v>
      </c>
      <c r="B1238" s="2505" t="s">
        <v>2803</v>
      </c>
      <c r="C1238" s="2505">
        <v>77.0</v>
      </c>
      <c r="D1238" s="2505"/>
      <c r="E1238" s="2505">
        <v>16377.0</v>
      </c>
      <c r="F1238" s="2505">
        <v>16337.0</v>
      </c>
      <c r="G1238" s="2505">
        <v>429062.0</v>
      </c>
      <c r="H1238" s="2505">
        <v>400106.0</v>
      </c>
      <c r="I1238" s="2505">
        <v>258.0</v>
      </c>
      <c r="J1238" s="2505">
        <v>77.0</v>
      </c>
      <c r="K1238" s="2505">
        <v>339.259199274158</v>
      </c>
      <c r="L1238" s="2505">
        <v>16.3268706900117</v>
      </c>
      <c r="M1238" s="2505">
        <v>1873.0</v>
      </c>
      <c r="N1238" s="2505">
        <v>1718.0</v>
      </c>
      <c r="O1238" s="2511">
        <v>45417.85141284722</v>
      </c>
      <c r="P1238" s="2511">
        <v>45417.87633111111</v>
      </c>
    </row>
    <row r="1239">
      <c r="A1239" s="2505">
        <v>2.621412174E9</v>
      </c>
      <c r="B1239" s="2505" t="s">
        <v>2804</v>
      </c>
      <c r="C1239" s="2505">
        <v>101.0</v>
      </c>
      <c r="D1239" s="2505"/>
      <c r="E1239" s="2505">
        <v>445078.0</v>
      </c>
      <c r="F1239" s="2505">
        <v>445018.0</v>
      </c>
      <c r="G1239" s="2505">
        <v>873121.0</v>
      </c>
      <c r="H1239" s="2505">
        <v>686974.0</v>
      </c>
      <c r="I1239" s="2505">
        <v>72.0</v>
      </c>
      <c r="J1239" s="2505">
        <v>101.0</v>
      </c>
      <c r="K1239" s="2505">
        <v>253.508739707249</v>
      </c>
      <c r="L1239" s="2505">
        <v>7.13264907540966</v>
      </c>
      <c r="M1239" s="2505">
        <v>7953.0</v>
      </c>
      <c r="N1239" s="2505">
        <v>7219.0</v>
      </c>
      <c r="O1239" s="2511">
        <v>45417.85141284722</v>
      </c>
      <c r="P1239" s="2511">
        <v>45417.87698829861</v>
      </c>
    </row>
    <row r="1240">
      <c r="A1240" s="2505" t="s">
        <v>1570</v>
      </c>
      <c r="B1240" s="2505" t="s">
        <v>2805</v>
      </c>
      <c r="C1240" s="2505">
        <v>56.0</v>
      </c>
      <c r="D1240" s="2505"/>
      <c r="E1240" s="2505">
        <v>32154.0</v>
      </c>
      <c r="F1240" s="2505">
        <v>32058.0</v>
      </c>
      <c r="G1240" s="2505">
        <v>616762.0</v>
      </c>
      <c r="H1240" s="2505">
        <v>624202.0</v>
      </c>
      <c r="I1240" s="2505">
        <v>549.0</v>
      </c>
      <c r="J1240" s="2505">
        <v>56.0</v>
      </c>
      <c r="K1240" s="2505">
        <v>439.603521810917</v>
      </c>
      <c r="L1240" s="2505">
        <v>28.8973896456635</v>
      </c>
      <c r="M1240" s="2505">
        <v>6969.0</v>
      </c>
      <c r="N1240" s="2505">
        <v>6539.0</v>
      </c>
      <c r="O1240" s="2511">
        <v>45417.85141284722</v>
      </c>
      <c r="P1240" s="2511">
        <v>45417.87621491898</v>
      </c>
    </row>
    <row r="1241">
      <c r="A1241" s="2505" t="s">
        <v>645</v>
      </c>
      <c r="B1241" s="2505" t="s">
        <v>2806</v>
      </c>
      <c r="C1241" s="2505">
        <v>111.0</v>
      </c>
      <c r="D1241" s="2505" t="s">
        <v>1556</v>
      </c>
      <c r="E1241" s="2505">
        <v>19405.0</v>
      </c>
      <c r="F1241" s="2505">
        <v>19379.0</v>
      </c>
      <c r="G1241" s="2505">
        <v>76622.0</v>
      </c>
      <c r="H1241" s="2505">
        <v>63140.0</v>
      </c>
      <c r="I1241" s="2505">
        <v>16.0</v>
      </c>
      <c r="J1241" s="2505">
        <v>111.0</v>
      </c>
      <c r="K1241" s="2505">
        <v>196.398527552476</v>
      </c>
      <c r="L1241" s="2505">
        <v>34.8274812021269</v>
      </c>
      <c r="M1241" s="2505">
        <v>4281.0</v>
      </c>
      <c r="N1241" s="2505">
        <v>3611.0</v>
      </c>
      <c r="O1241" s="2511">
        <v>45417.85141284722</v>
      </c>
      <c r="P1241" s="2511">
        <v>45417.87662753472</v>
      </c>
    </row>
    <row r="1242">
      <c r="A1242" s="2505" t="s">
        <v>693</v>
      </c>
      <c r="B1242" s="2505" t="s">
        <v>2807</v>
      </c>
      <c r="C1242" s="2505">
        <v>33.0</v>
      </c>
      <c r="D1242" s="2505" t="s">
        <v>1548</v>
      </c>
      <c r="E1242" s="2505">
        <v>70250.0</v>
      </c>
      <c r="F1242" s="2505">
        <v>70157.0</v>
      </c>
      <c r="G1242" s="2505">
        <v>1601479.0</v>
      </c>
      <c r="H1242" s="2505">
        <v>1466478.0</v>
      </c>
      <c r="I1242" s="2505">
        <v>318.0</v>
      </c>
      <c r="J1242" s="2505">
        <v>33.0</v>
      </c>
      <c r="K1242" s="2505">
        <v>530.885363641899</v>
      </c>
      <c r="L1242" s="2505">
        <v>15.9250807555433</v>
      </c>
      <c r="M1242" s="2505">
        <v>1047.0</v>
      </c>
      <c r="N1242" s="2505">
        <v>1019.0</v>
      </c>
      <c r="O1242" s="2511">
        <v>45417.85141284722</v>
      </c>
      <c r="P1242" s="2511">
        <v>45417.87676432871</v>
      </c>
    </row>
    <row r="1243">
      <c r="A1243" s="2505">
        <v>7.9714172E7</v>
      </c>
      <c r="B1243" s="2505" t="s">
        <v>2808</v>
      </c>
      <c r="C1243" s="2505">
        <v>58.0</v>
      </c>
      <c r="D1243" s="2505" t="s">
        <v>1544</v>
      </c>
      <c r="E1243" s="2505">
        <v>580050.0</v>
      </c>
      <c r="F1243" s="2505">
        <v>579688.0</v>
      </c>
      <c r="G1243" s="2505">
        <v>2384398.0</v>
      </c>
      <c r="H1243" s="2505">
        <v>2295017.0</v>
      </c>
      <c r="I1243" s="2505">
        <v>41.0</v>
      </c>
      <c r="J1243" s="2505">
        <v>58.0</v>
      </c>
      <c r="K1243" s="2505">
        <v>426.77015015383</v>
      </c>
      <c r="L1243" s="2505">
        <v>10.407270762029</v>
      </c>
      <c r="M1243" s="2505">
        <v>488.0</v>
      </c>
      <c r="N1243" s="2505">
        <v>279.0</v>
      </c>
      <c r="O1243" s="2511">
        <v>45417.85141284722</v>
      </c>
      <c r="P1243" s="2511">
        <v>45417.876249733796</v>
      </c>
    </row>
    <row r="1244">
      <c r="A1244" s="2505" t="s">
        <v>335</v>
      </c>
      <c r="B1244" s="2505" t="s">
        <v>2809</v>
      </c>
      <c r="C1244" s="2505">
        <v>34.0</v>
      </c>
      <c r="D1244" s="2505" t="s">
        <v>1556</v>
      </c>
      <c r="E1244" s="2505">
        <v>25271.0</v>
      </c>
      <c r="F1244" s="2505">
        <v>25248.0</v>
      </c>
      <c r="G1244" s="2505">
        <v>817523.0</v>
      </c>
      <c r="H1244" s="2505">
        <v>804261.0</v>
      </c>
      <c r="I1244" s="2505">
        <v>295.0</v>
      </c>
      <c r="J1244" s="2505">
        <v>34.0</v>
      </c>
      <c r="K1244" s="2505">
        <v>520.807743443164</v>
      </c>
      <c r="L1244" s="2505">
        <v>28.5842823021745</v>
      </c>
      <c r="M1244" s="2505">
        <v>624.0</v>
      </c>
      <c r="N1244" s="2505">
        <v>598.0</v>
      </c>
      <c r="O1244" s="2511">
        <v>45417.85141284722</v>
      </c>
      <c r="P1244" s="2511">
        <v>45417.876618159724</v>
      </c>
    </row>
    <row r="1245">
      <c r="A1245" s="2505" t="s">
        <v>1591</v>
      </c>
      <c r="B1245" s="2505" t="s">
        <v>2810</v>
      </c>
      <c r="C1245" s="2505">
        <v>6.0</v>
      </c>
      <c r="D1245" s="2505" t="s">
        <v>1556</v>
      </c>
      <c r="E1245" s="2505">
        <v>40934.0</v>
      </c>
      <c r="F1245" s="2505">
        <v>40847.0</v>
      </c>
      <c r="G1245" s="2505">
        <v>3618454.0</v>
      </c>
      <c r="H1245" s="2505">
        <v>3787611.0</v>
      </c>
      <c r="I1245" s="2505">
        <v>296.0</v>
      </c>
      <c r="J1245" s="2505">
        <v>6.0</v>
      </c>
      <c r="K1245" s="2505">
        <v>795.343188372978</v>
      </c>
      <c r="L1245" s="2505">
        <v>49.4041868045868</v>
      </c>
      <c r="M1245" s="2505">
        <v>52.0</v>
      </c>
      <c r="N1245" s="2505">
        <v>44.0</v>
      </c>
      <c r="O1245" s="2511">
        <v>45417.85141284722</v>
      </c>
      <c r="P1245" s="2511">
        <v>45417.877143391204</v>
      </c>
    </row>
    <row r="1246">
      <c r="A1246" s="2505" t="s">
        <v>412</v>
      </c>
      <c r="B1246" s="2505" t="s">
        <v>2811</v>
      </c>
      <c r="C1246" s="2505">
        <v>29.0</v>
      </c>
      <c r="D1246" s="2505"/>
      <c r="E1246" s="2505">
        <v>8387.0</v>
      </c>
      <c r="F1246" s="2505">
        <v>8179.0</v>
      </c>
      <c r="G1246" s="2505">
        <v>331801.0</v>
      </c>
      <c r="H1246" s="2505">
        <v>273935.0</v>
      </c>
      <c r="I1246" s="2505">
        <v>21.0</v>
      </c>
      <c r="J1246" s="2505">
        <v>29.0</v>
      </c>
      <c r="K1246" s="2505">
        <v>542.570455211343</v>
      </c>
      <c r="L1246" s="2505">
        <v>651.017326339214</v>
      </c>
      <c r="M1246" s="2505">
        <v>163.0</v>
      </c>
      <c r="N1246" s="2505">
        <v>136.0</v>
      </c>
      <c r="O1246" s="2511">
        <v>45417.85141284722</v>
      </c>
      <c r="P1246" s="2511">
        <v>45417.877090821756</v>
      </c>
    </row>
    <row r="1247">
      <c r="A1247" s="2505" t="s">
        <v>138</v>
      </c>
      <c r="B1247" s="2505" t="s">
        <v>2812</v>
      </c>
      <c r="C1247" s="2505">
        <v>93.0</v>
      </c>
      <c r="D1247" s="2505" t="s">
        <v>1548</v>
      </c>
      <c r="E1247" s="2505">
        <v>77159.0</v>
      </c>
      <c r="F1247" s="2505">
        <v>77105.0</v>
      </c>
      <c r="G1247" s="2505">
        <v>369252.0</v>
      </c>
      <c r="H1247" s="2505">
        <v>353214.0</v>
      </c>
      <c r="I1247" s="2505">
        <v>38.0</v>
      </c>
      <c r="J1247" s="2505">
        <v>93.0</v>
      </c>
      <c r="K1247" s="2505">
        <v>297.602031165423</v>
      </c>
      <c r="L1247" s="2505">
        <v>28.3820584766521</v>
      </c>
      <c r="M1247" s="2505">
        <v>2025.0</v>
      </c>
      <c r="N1247" s="2505">
        <v>1731.0</v>
      </c>
      <c r="O1247" s="2511">
        <v>45417.85141284722</v>
      </c>
      <c r="P1247" s="2511">
        <v>45417.87689043982</v>
      </c>
    </row>
    <row r="1248">
      <c r="A1248" s="2505" t="s">
        <v>149</v>
      </c>
      <c r="B1248" s="2505" t="s">
        <v>2813</v>
      </c>
      <c r="C1248" s="2505">
        <v>1.0</v>
      </c>
      <c r="D1248" s="2505" t="s">
        <v>1548</v>
      </c>
      <c r="E1248" s="2505">
        <v>806738.0</v>
      </c>
      <c r="F1248" s="2505">
        <v>806715.0</v>
      </c>
      <c r="G1248" s="2505">
        <v>4.6848373E7</v>
      </c>
      <c r="H1248" s="2505">
        <v>6.2604875E7</v>
      </c>
      <c r="I1248" s="2505">
        <v>203.0</v>
      </c>
      <c r="J1248" s="2505">
        <v>1.0</v>
      </c>
      <c r="K1248" s="2505">
        <v>1000.0</v>
      </c>
      <c r="L1248" s="2505">
        <v>97.3175357633663</v>
      </c>
      <c r="M1248" s="2505">
        <v>33.0</v>
      </c>
      <c r="N1248" s="2505">
        <v>30.0</v>
      </c>
      <c r="O1248" s="2511">
        <v>45417.85141284722</v>
      </c>
      <c r="P1248" s="2511">
        <v>45417.87641133102</v>
      </c>
    </row>
    <row r="1249">
      <c r="A1249" s="2505" t="s">
        <v>225</v>
      </c>
      <c r="B1249" s="2505" t="s">
        <v>2814</v>
      </c>
      <c r="C1249" s="2505">
        <v>26.0</v>
      </c>
      <c r="D1249" s="2505"/>
      <c r="E1249" s="2505">
        <v>65102.0</v>
      </c>
      <c r="F1249" s="2505">
        <v>65058.0</v>
      </c>
      <c r="G1249" s="2505">
        <v>1982394.0</v>
      </c>
      <c r="H1249" s="2505">
        <v>1860220.0</v>
      </c>
      <c r="I1249" s="2505">
        <v>503.0</v>
      </c>
      <c r="J1249" s="2505">
        <v>26.0</v>
      </c>
      <c r="K1249" s="2505">
        <v>553.261019826452</v>
      </c>
      <c r="L1249" s="2505">
        <v>14.7502328403015</v>
      </c>
      <c r="M1249" s="2505">
        <v>106.0</v>
      </c>
      <c r="N1249" s="2505">
        <v>97.0</v>
      </c>
      <c r="O1249" s="2511">
        <v>45417.85141284722</v>
      </c>
      <c r="P1249" s="2511">
        <v>45417.876676597225</v>
      </c>
    </row>
    <row r="1250">
      <c r="A1250" s="2505" t="s">
        <v>142</v>
      </c>
      <c r="B1250" s="2505" t="s">
        <v>2815</v>
      </c>
      <c r="C1250" s="2505">
        <v>7.0</v>
      </c>
      <c r="D1250" s="2505" t="s">
        <v>1540</v>
      </c>
      <c r="E1250" s="2505">
        <v>114483.0</v>
      </c>
      <c r="F1250" s="2505">
        <v>114264.0</v>
      </c>
      <c r="G1250" s="2505">
        <v>4946230.0</v>
      </c>
      <c r="H1250" s="2505">
        <v>5217210.0</v>
      </c>
      <c r="I1250" s="2505">
        <v>603.0</v>
      </c>
      <c r="J1250" s="2505">
        <v>7.0</v>
      </c>
      <c r="K1250" s="2505">
        <v>729.982387456724</v>
      </c>
      <c r="L1250" s="2505">
        <v>32.047683656614</v>
      </c>
      <c r="M1250" s="2505">
        <v>57.0</v>
      </c>
      <c r="N1250" s="2505">
        <v>51.0</v>
      </c>
      <c r="O1250" s="2511">
        <v>45417.85141284722</v>
      </c>
      <c r="P1250" s="2511">
        <v>45417.87649865741</v>
      </c>
    </row>
    <row r="1251">
      <c r="A1251" s="2505">
        <v>3.369243892E9</v>
      </c>
      <c r="B1251" s="2505" t="s">
        <v>2816</v>
      </c>
      <c r="C1251" s="2505">
        <v>76.0</v>
      </c>
      <c r="D1251" s="2505"/>
      <c r="E1251" s="2505">
        <v>359279.0</v>
      </c>
      <c r="F1251" s="2505">
        <v>359232.0</v>
      </c>
      <c r="G1251" s="2505">
        <v>1678967.0</v>
      </c>
      <c r="H1251" s="2505">
        <v>1314134.0</v>
      </c>
      <c r="I1251" s="2505">
        <v>633.0</v>
      </c>
      <c r="J1251" s="2505">
        <v>76.0</v>
      </c>
      <c r="K1251" s="2505">
        <v>342.152944893562</v>
      </c>
      <c r="L1251" s="2505">
        <v>3.08799829986297</v>
      </c>
      <c r="M1251" s="2505">
        <v>2722.0</v>
      </c>
      <c r="N1251" s="2505">
        <v>2522.0</v>
      </c>
      <c r="O1251" s="2511">
        <v>45417.85141284722</v>
      </c>
      <c r="P1251" s="2511">
        <v>45417.87659738426</v>
      </c>
    </row>
    <row r="1252">
      <c r="A1252" s="2505" t="s">
        <v>385</v>
      </c>
      <c r="B1252" s="2505" t="s">
        <v>2817</v>
      </c>
      <c r="C1252" s="2505">
        <v>13.0</v>
      </c>
      <c r="D1252" s="2505"/>
      <c r="E1252" s="2505">
        <v>34512.0</v>
      </c>
      <c r="F1252" s="2505">
        <v>34436.0</v>
      </c>
      <c r="G1252" s="2505">
        <v>798934.0</v>
      </c>
      <c r="H1252" s="2505">
        <v>731221.0</v>
      </c>
      <c r="I1252" s="2505">
        <v>33.0</v>
      </c>
      <c r="J1252" s="2505">
        <v>13.0</v>
      </c>
      <c r="K1252" s="2505">
        <v>637.075560677191</v>
      </c>
      <c r="L1252" s="2505">
        <v>124.724685681426</v>
      </c>
      <c r="M1252" s="2505">
        <v>313.0</v>
      </c>
      <c r="N1252" s="2505">
        <v>302.0</v>
      </c>
      <c r="O1252" s="2511">
        <v>45417.85141284722</v>
      </c>
      <c r="P1252" s="2511">
        <v>45417.876689571756</v>
      </c>
    </row>
    <row r="1253">
      <c r="A1253" s="2505" t="s">
        <v>606</v>
      </c>
      <c r="B1253" s="2505" t="s">
        <v>2818</v>
      </c>
      <c r="C1253" s="2505">
        <v>38.0</v>
      </c>
      <c r="D1253" s="2505" t="s">
        <v>1548</v>
      </c>
      <c r="E1253" s="2505">
        <v>49741.0</v>
      </c>
      <c r="F1253" s="2505">
        <v>49706.0</v>
      </c>
      <c r="G1253" s="2505">
        <v>1105291.0</v>
      </c>
      <c r="H1253" s="2505">
        <v>1061299.0</v>
      </c>
      <c r="I1253" s="2505">
        <v>384.0</v>
      </c>
      <c r="J1253" s="2505">
        <v>38.0</v>
      </c>
      <c r="K1253" s="2505">
        <v>510.737816747404</v>
      </c>
      <c r="L1253" s="2505">
        <v>20.5549668547771</v>
      </c>
      <c r="M1253" s="2505">
        <v>800.0</v>
      </c>
      <c r="N1253" s="2505">
        <v>739.0</v>
      </c>
      <c r="O1253" s="2511">
        <v>45417.85141284722</v>
      </c>
      <c r="P1253" s="2511">
        <v>45417.87656023148</v>
      </c>
    </row>
    <row r="1254">
      <c r="A1254" s="2505" t="s">
        <v>1602</v>
      </c>
      <c r="B1254" s="2505" t="s">
        <v>2819</v>
      </c>
      <c r="C1254" s="2505">
        <v>100.0</v>
      </c>
      <c r="D1254" s="2505"/>
      <c r="E1254" s="2505">
        <v>133388.0</v>
      </c>
      <c r="F1254" s="2505">
        <v>133344.0</v>
      </c>
      <c r="G1254" s="2505">
        <v>752270.0</v>
      </c>
      <c r="H1254" s="2505">
        <v>686928.0</v>
      </c>
      <c r="I1254" s="2505">
        <v>221.0</v>
      </c>
      <c r="J1254" s="2505">
        <v>100.0</v>
      </c>
      <c r="K1254" s="2505">
        <v>260.131041639273</v>
      </c>
      <c r="L1254" s="2505">
        <v>7.38230095386788</v>
      </c>
      <c r="M1254" s="2505">
        <v>3275.0</v>
      </c>
      <c r="N1254" s="2505">
        <v>2972.0</v>
      </c>
      <c r="O1254" s="2511">
        <v>45417.85141284722</v>
      </c>
      <c r="P1254" s="2511">
        <v>45417.87626355324</v>
      </c>
    </row>
    <row r="1255">
      <c r="A1255" s="2505" t="s">
        <v>479</v>
      </c>
      <c r="B1255" s="2505" t="s">
        <v>2820</v>
      </c>
      <c r="C1255" s="2505">
        <v>47.0</v>
      </c>
      <c r="D1255" s="2505" t="s">
        <v>1548</v>
      </c>
      <c r="E1255" s="2505">
        <v>142555.0</v>
      </c>
      <c r="F1255" s="2505">
        <v>142511.0</v>
      </c>
      <c r="G1255" s="2505">
        <v>910846.0</v>
      </c>
      <c r="H1255" s="2505">
        <v>987314.0</v>
      </c>
      <c r="I1255" s="2505">
        <v>52.0</v>
      </c>
      <c r="J1255" s="2505">
        <v>47.0</v>
      </c>
      <c r="K1255" s="2505">
        <v>472.27914438721</v>
      </c>
      <c r="L1255" s="2505">
        <v>32.2425139696774</v>
      </c>
      <c r="M1255" s="2505">
        <v>985.0</v>
      </c>
      <c r="N1255" s="2505">
        <v>859.0</v>
      </c>
      <c r="O1255" s="2511">
        <v>45417.85141284722</v>
      </c>
      <c r="P1255" s="2511">
        <v>45417.87646096065</v>
      </c>
    </row>
    <row r="1256">
      <c r="A1256" s="2505">
        <v>1.4253911E7</v>
      </c>
      <c r="B1256" s="2505" t="s">
        <v>2821</v>
      </c>
      <c r="C1256" s="2505">
        <v>123.0</v>
      </c>
      <c r="D1256" s="2505"/>
      <c r="E1256" s="2505">
        <v>52767.0</v>
      </c>
      <c r="F1256" s="2505">
        <v>52700.0</v>
      </c>
      <c r="G1256" s="2505">
        <v>61703.0</v>
      </c>
      <c r="H1256" s="2505">
        <v>57436.0</v>
      </c>
      <c r="I1256" s="2505">
        <v>32.0</v>
      </c>
      <c r="J1256" s="2505">
        <v>123.0</v>
      </c>
      <c r="K1256" s="2505">
        <v>0.0</v>
      </c>
      <c r="L1256" s="2505">
        <v>7.74838285829795</v>
      </c>
      <c r="M1256" s="2505">
        <v>7961.0</v>
      </c>
      <c r="N1256" s="2505">
        <v>7193.0</v>
      </c>
      <c r="O1256" s="2511">
        <v>45417.85141284722</v>
      </c>
      <c r="P1256" s="2511">
        <v>45417.8770696412</v>
      </c>
    </row>
    <row r="1257">
      <c r="A1257" s="2505">
        <v>1.27646057E8</v>
      </c>
      <c r="B1257" s="2505" t="s">
        <v>2822</v>
      </c>
      <c r="C1257" s="2505">
        <v>53.0</v>
      </c>
      <c r="D1257" s="2505" t="s">
        <v>1540</v>
      </c>
      <c r="E1257" s="2505">
        <v>260898.0</v>
      </c>
      <c r="F1257" s="2505">
        <v>260854.0</v>
      </c>
      <c r="G1257" s="2505">
        <v>3510490.0</v>
      </c>
      <c r="H1257" s="2505">
        <v>3108486.0</v>
      </c>
      <c r="I1257" s="2505">
        <v>649.0</v>
      </c>
      <c r="J1257" s="2505">
        <v>53.0</v>
      </c>
      <c r="K1257" s="2505">
        <v>456.9139921496</v>
      </c>
      <c r="L1257" s="2505">
        <v>5.96051526507641</v>
      </c>
      <c r="M1257" s="2505">
        <v>1378.0</v>
      </c>
      <c r="N1257" s="2505">
        <v>1159.0</v>
      </c>
      <c r="O1257" s="2511">
        <v>45417.85141284722</v>
      </c>
      <c r="P1257" s="2511">
        <v>45417.87714952546</v>
      </c>
    </row>
    <row r="1258">
      <c r="A1258" s="2505" t="s">
        <v>156</v>
      </c>
      <c r="B1258" s="2505" t="s">
        <v>2823</v>
      </c>
      <c r="C1258" s="2505">
        <v>21.0</v>
      </c>
      <c r="D1258" s="2505" t="s">
        <v>1540</v>
      </c>
      <c r="E1258" s="2505">
        <v>74351.0</v>
      </c>
      <c r="F1258" s="2505">
        <v>74305.0</v>
      </c>
      <c r="G1258" s="2505">
        <v>1550555.0</v>
      </c>
      <c r="H1258" s="2505">
        <v>1525544.0</v>
      </c>
      <c r="I1258" s="2505">
        <v>204.0</v>
      </c>
      <c r="J1258" s="2505">
        <v>21.0</v>
      </c>
      <c r="K1258" s="2505">
        <v>573.302389339198</v>
      </c>
      <c r="L1258" s="2505">
        <v>26.3251663672223</v>
      </c>
      <c r="M1258" s="2505">
        <v>67.0</v>
      </c>
      <c r="N1258" s="2505">
        <v>59.0</v>
      </c>
      <c r="O1258" s="2511">
        <v>45417.85141284722</v>
      </c>
      <c r="P1258" s="2511">
        <v>45417.87705065972</v>
      </c>
    </row>
    <row r="1259">
      <c r="A1259" s="2505" t="s">
        <v>669</v>
      </c>
      <c r="B1259" s="2505" t="s">
        <v>2824</v>
      </c>
      <c r="C1259" s="2505">
        <v>54.0</v>
      </c>
      <c r="D1259" s="2505" t="s">
        <v>1542</v>
      </c>
      <c r="E1259" s="2505">
        <v>9202.0</v>
      </c>
      <c r="F1259" s="2505">
        <v>9124.0</v>
      </c>
      <c r="G1259" s="2505">
        <v>258215.0</v>
      </c>
      <c r="H1259" s="2505">
        <v>226550.0</v>
      </c>
      <c r="I1259" s="2505">
        <v>139.0</v>
      </c>
      <c r="J1259" s="2505">
        <v>54.0</v>
      </c>
      <c r="K1259" s="2505">
        <v>454.084380321431</v>
      </c>
      <c r="L1259" s="2505">
        <v>82.7002415061007</v>
      </c>
      <c r="M1259" s="2505">
        <v>1767.0</v>
      </c>
      <c r="N1259" s="2505">
        <v>1475.0</v>
      </c>
      <c r="O1259" s="2511">
        <v>45417.85141284722</v>
      </c>
      <c r="P1259" s="2511">
        <v>45417.87645375</v>
      </c>
    </row>
    <row r="1260">
      <c r="A1260" s="2505" t="s">
        <v>562</v>
      </c>
      <c r="B1260" s="2505" t="s">
        <v>2825</v>
      </c>
      <c r="C1260" s="2505">
        <v>95.0</v>
      </c>
      <c r="D1260" s="2505" t="s">
        <v>1548</v>
      </c>
      <c r="E1260" s="2505">
        <v>214453.0</v>
      </c>
      <c r="F1260" s="2505">
        <v>214419.0</v>
      </c>
      <c r="G1260" s="2505">
        <v>976853.0</v>
      </c>
      <c r="H1260" s="2505">
        <v>983793.0</v>
      </c>
      <c r="I1260" s="2505">
        <v>221.0</v>
      </c>
      <c r="J1260" s="2505">
        <v>95.0</v>
      </c>
      <c r="K1260" s="2505">
        <v>293.529663166153</v>
      </c>
      <c r="L1260" s="2505">
        <v>6.613609197975</v>
      </c>
      <c r="M1260" s="2505">
        <v>1919.0</v>
      </c>
      <c r="N1260" s="2505">
        <v>1670.0</v>
      </c>
      <c r="O1260" s="2511">
        <v>45417.85141284722</v>
      </c>
      <c r="P1260" s="2511">
        <v>45417.876702106485</v>
      </c>
    </row>
    <row r="1261">
      <c r="A1261" s="2505" t="s">
        <v>126</v>
      </c>
      <c r="B1261" s="2505" t="s">
        <v>2826</v>
      </c>
      <c r="C1261" s="2505">
        <v>8.0</v>
      </c>
      <c r="D1261" s="2505"/>
      <c r="E1261" s="2505">
        <v>46904.0</v>
      </c>
      <c r="F1261" s="2505">
        <v>46871.0</v>
      </c>
      <c r="G1261" s="2505">
        <v>1512265.0</v>
      </c>
      <c r="H1261" s="2505">
        <v>1431016.0</v>
      </c>
      <c r="I1261" s="2505">
        <v>121.0</v>
      </c>
      <c r="J1261" s="2505">
        <v>8.0</v>
      </c>
      <c r="K1261" s="2505">
        <v>728.817330164128</v>
      </c>
      <c r="L1261" s="2505">
        <v>85.8410723002817</v>
      </c>
      <c r="M1261" s="2505">
        <v>60.0</v>
      </c>
      <c r="N1261" s="2505">
        <v>53.0</v>
      </c>
      <c r="O1261" s="2511">
        <v>45417.85141284722</v>
      </c>
      <c r="P1261" s="2511">
        <v>45417.87689543982</v>
      </c>
    </row>
    <row r="1262">
      <c r="A1262" s="2505" t="s">
        <v>641</v>
      </c>
      <c r="B1262" s="2505" t="s">
        <v>2827</v>
      </c>
      <c r="C1262" s="2505">
        <v>68.0</v>
      </c>
      <c r="D1262" s="2505" t="s">
        <v>1544</v>
      </c>
      <c r="E1262" s="2505">
        <v>163764.0</v>
      </c>
      <c r="F1262" s="2505">
        <v>163668.0</v>
      </c>
      <c r="G1262" s="2505">
        <v>792753.0</v>
      </c>
      <c r="H1262" s="2505">
        <v>749453.0</v>
      </c>
      <c r="I1262" s="2505">
        <v>54.0</v>
      </c>
      <c r="J1262" s="2505">
        <v>68.0</v>
      </c>
      <c r="K1262" s="2505">
        <v>373.095667901455</v>
      </c>
      <c r="L1262" s="2505">
        <v>20.30400587059</v>
      </c>
      <c r="M1262" s="2505">
        <v>5502.0</v>
      </c>
      <c r="N1262" s="2505">
        <v>5243.0</v>
      </c>
      <c r="O1262" s="2511">
        <v>45417.85141284722</v>
      </c>
      <c r="P1262" s="2511">
        <v>45417.876191041665</v>
      </c>
    </row>
    <row r="1263">
      <c r="A1263" s="2505" t="s">
        <v>637</v>
      </c>
      <c r="B1263" s="2505" t="s">
        <v>2828</v>
      </c>
      <c r="C1263" s="2505">
        <v>12.0</v>
      </c>
      <c r="D1263" s="2505" t="s">
        <v>1548</v>
      </c>
      <c r="E1263" s="2505">
        <v>35407.0</v>
      </c>
      <c r="F1263" s="2505">
        <v>35395.0</v>
      </c>
      <c r="G1263" s="2505">
        <v>1233011.0</v>
      </c>
      <c r="H1263" s="2505">
        <v>1094029.0</v>
      </c>
      <c r="I1263" s="2505">
        <v>169.0</v>
      </c>
      <c r="J1263" s="2505">
        <v>12.0</v>
      </c>
      <c r="K1263" s="2505">
        <v>639.240386651104</v>
      </c>
      <c r="L1263" s="2505">
        <v>39.1593604708243</v>
      </c>
      <c r="M1263" s="2505">
        <v>86.0</v>
      </c>
      <c r="N1263" s="2505">
        <v>79.0</v>
      </c>
      <c r="O1263" s="2511">
        <v>45417.85141284722</v>
      </c>
      <c r="P1263" s="2511">
        <v>45417.87649056713</v>
      </c>
    </row>
    <row r="1264">
      <c r="A1264" s="2505" t="s">
        <v>1552</v>
      </c>
      <c r="B1264" s="2505" t="s">
        <v>2829</v>
      </c>
      <c r="C1264" s="2505">
        <v>75.0</v>
      </c>
      <c r="D1264" s="2505"/>
      <c r="E1264" s="2505">
        <v>38614.0</v>
      </c>
      <c r="F1264" s="2505">
        <v>38541.0</v>
      </c>
      <c r="G1264" s="2505">
        <v>450097.0</v>
      </c>
      <c r="H1264" s="2505">
        <v>764757.0</v>
      </c>
      <c r="I1264" s="2505">
        <v>131.0</v>
      </c>
      <c r="J1264" s="2505">
        <v>75.0</v>
      </c>
      <c r="K1264" s="2505">
        <v>343.151161910652</v>
      </c>
      <c r="L1264" s="2505">
        <v>25.9809541746612</v>
      </c>
      <c r="M1264" s="2505">
        <v>1764.0</v>
      </c>
      <c r="N1264" s="2505">
        <v>1671.0</v>
      </c>
      <c r="O1264" s="2511">
        <v>45417.85141284722</v>
      </c>
      <c r="P1264" s="2511">
        <v>45417.87644972222</v>
      </c>
    </row>
    <row r="1265">
      <c r="A1265" s="2505" t="s">
        <v>570</v>
      </c>
      <c r="B1265" s="2505" t="s">
        <v>2830</v>
      </c>
      <c r="C1265" s="2505">
        <v>88.0</v>
      </c>
      <c r="D1265" s="2505"/>
      <c r="E1265" s="2505">
        <v>42800.0</v>
      </c>
      <c r="F1265" s="2505">
        <v>42777.0</v>
      </c>
      <c r="G1265" s="2505">
        <v>481989.0</v>
      </c>
      <c r="H1265" s="2505">
        <v>346461.0</v>
      </c>
      <c r="I1265" s="2505">
        <v>189.0</v>
      </c>
      <c r="J1265" s="2505">
        <v>88.0</v>
      </c>
      <c r="K1265" s="2505">
        <v>316.301986509547</v>
      </c>
      <c r="L1265" s="2505">
        <v>18.5352136181575</v>
      </c>
      <c r="M1265" s="2505">
        <v>4871.0</v>
      </c>
      <c r="N1265" s="2505">
        <v>4380.0</v>
      </c>
      <c r="O1265" s="2511">
        <v>45417.85141284722</v>
      </c>
      <c r="P1265" s="2511">
        <v>45417.8770234375</v>
      </c>
    </row>
    <row r="1266">
      <c r="A1266" s="2505" t="s">
        <v>709</v>
      </c>
      <c r="B1266" s="2505" t="s">
        <v>2831</v>
      </c>
      <c r="C1266" s="2505">
        <v>59.0</v>
      </c>
      <c r="D1266" s="2505" t="s">
        <v>1556</v>
      </c>
      <c r="E1266" s="2505">
        <v>5117.0</v>
      </c>
      <c r="F1266" s="2505">
        <v>5059.0</v>
      </c>
      <c r="G1266" s="2505">
        <v>190950.0</v>
      </c>
      <c r="H1266" s="2505">
        <v>170695.0</v>
      </c>
      <c r="I1266" s="2505">
        <v>98.0</v>
      </c>
      <c r="J1266" s="2505">
        <v>59.0</v>
      </c>
      <c r="K1266" s="2505">
        <v>426.094976660349</v>
      </c>
      <c r="L1266" s="2505">
        <v>63.6195175744716</v>
      </c>
      <c r="M1266" s="2505">
        <v>4226.0</v>
      </c>
      <c r="N1266" s="2505">
        <v>3919.0</v>
      </c>
      <c r="O1266" s="2511">
        <v>45417.85141284722</v>
      </c>
      <c r="P1266" s="2511">
        <v>45417.87675909722</v>
      </c>
    </row>
    <row r="1267">
      <c r="A1267" s="2505" t="s">
        <v>574</v>
      </c>
      <c r="B1267" s="2505" t="s">
        <v>2832</v>
      </c>
      <c r="C1267" s="2505">
        <v>72.0</v>
      </c>
      <c r="D1267" s="2505" t="s">
        <v>1556</v>
      </c>
      <c r="E1267" s="2505">
        <v>14435.0</v>
      </c>
      <c r="F1267" s="2505">
        <v>14378.0</v>
      </c>
      <c r="G1267" s="2505">
        <v>231777.0</v>
      </c>
      <c r="H1267" s="2505">
        <v>166367.0</v>
      </c>
      <c r="I1267" s="2505">
        <v>88.0</v>
      </c>
      <c r="J1267" s="2505">
        <v>72.0</v>
      </c>
      <c r="K1267" s="2505">
        <v>362.065559814611</v>
      </c>
      <c r="L1267" s="2505">
        <v>47.8346451990492</v>
      </c>
      <c r="M1267" s="2505">
        <v>5458.0</v>
      </c>
      <c r="N1267" s="2505">
        <v>5134.0</v>
      </c>
      <c r="O1267" s="2511">
        <v>45417.85141284722</v>
      </c>
      <c r="P1267" s="2511">
        <v>45417.876650590275</v>
      </c>
    </row>
    <row r="1268">
      <c r="A1268" s="2505" t="s">
        <v>633</v>
      </c>
      <c r="B1268" s="2505" t="s">
        <v>2833</v>
      </c>
      <c r="C1268" s="2505">
        <v>104.0</v>
      </c>
      <c r="D1268" s="2505"/>
      <c r="E1268" s="2505">
        <v>24302.0</v>
      </c>
      <c r="F1268" s="2505">
        <v>24261.0</v>
      </c>
      <c r="G1268" s="2505">
        <v>239099.0</v>
      </c>
      <c r="H1268" s="2505">
        <v>209487.0</v>
      </c>
      <c r="I1268" s="2505">
        <v>45.0</v>
      </c>
      <c r="J1268" s="2505">
        <v>104.0</v>
      </c>
      <c r="K1268" s="2505">
        <v>247.152998636631</v>
      </c>
      <c r="L1268" s="2505">
        <v>24.4281334869558</v>
      </c>
      <c r="M1268" s="2505">
        <v>2688.0</v>
      </c>
      <c r="N1268" s="2505">
        <v>2303.0</v>
      </c>
      <c r="O1268" s="2511">
        <v>45417.85141284722</v>
      </c>
      <c r="P1268" s="2511">
        <v>45417.87646856481</v>
      </c>
    </row>
    <row r="1269">
      <c r="A1269" s="2505">
        <v>7184612.0</v>
      </c>
      <c r="B1269" s="2505" t="s">
        <v>2834</v>
      </c>
      <c r="C1269" s="2505">
        <v>78.0</v>
      </c>
      <c r="D1269" s="2505" t="s">
        <v>1540</v>
      </c>
      <c r="E1269" s="2505">
        <v>146567.0</v>
      </c>
      <c r="F1269" s="2505">
        <v>146441.0</v>
      </c>
      <c r="G1269" s="2505">
        <v>1004061.0</v>
      </c>
      <c r="H1269" s="2505">
        <v>968775.0</v>
      </c>
      <c r="I1269" s="2505">
        <v>151.0</v>
      </c>
      <c r="J1269" s="2505">
        <v>78.0</v>
      </c>
      <c r="K1269" s="2505">
        <v>337.861108973676</v>
      </c>
      <c r="L1269" s="2505">
        <v>7.73197098827523</v>
      </c>
      <c r="M1269" s="2505">
        <v>432.0</v>
      </c>
      <c r="N1269" s="2505">
        <v>311.0</v>
      </c>
      <c r="O1269" s="2511">
        <v>45417.85141284722</v>
      </c>
      <c r="P1269" s="2511">
        <v>45417.87697839121</v>
      </c>
    </row>
    <row r="1270">
      <c r="A1270" s="2505" t="s">
        <v>331</v>
      </c>
      <c r="B1270" s="2505" t="s">
        <v>2835</v>
      </c>
      <c r="C1270" s="2505">
        <v>27.0</v>
      </c>
      <c r="D1270" s="2505" t="s">
        <v>1606</v>
      </c>
      <c r="E1270" s="2505">
        <v>20976.0</v>
      </c>
      <c r="F1270" s="2505">
        <v>20958.0</v>
      </c>
      <c r="G1270" s="2505">
        <v>500118.0</v>
      </c>
      <c r="H1270" s="2505">
        <v>461178.0</v>
      </c>
      <c r="I1270" s="2505">
        <v>87.0</v>
      </c>
      <c r="J1270" s="2505">
        <v>27.0</v>
      </c>
      <c r="K1270" s="2505">
        <v>552.440034928552</v>
      </c>
      <c r="L1270" s="2505">
        <v>97.4165279800291</v>
      </c>
      <c r="M1270" s="2505">
        <v>158.0</v>
      </c>
      <c r="N1270" s="2505">
        <v>134.0</v>
      </c>
      <c r="O1270" s="2511">
        <v>45417.85141284722</v>
      </c>
      <c r="P1270" s="2511">
        <v>45417.87691890046</v>
      </c>
    </row>
    <row r="1271">
      <c r="A1271" s="2505" t="s">
        <v>531</v>
      </c>
      <c r="B1271" s="2505" t="s">
        <v>2836</v>
      </c>
      <c r="C1271" s="2505">
        <v>64.0</v>
      </c>
      <c r="D1271" s="2505" t="s">
        <v>1556</v>
      </c>
      <c r="E1271" s="2505">
        <v>6465.0</v>
      </c>
      <c r="F1271" s="2505">
        <v>6432.0</v>
      </c>
      <c r="G1271" s="2505">
        <v>318973.0</v>
      </c>
      <c r="H1271" s="2505">
        <v>291573.0</v>
      </c>
      <c r="I1271" s="2505">
        <v>280.0</v>
      </c>
      <c r="J1271" s="2505">
        <v>64.0</v>
      </c>
      <c r="K1271" s="2505">
        <v>402.996790316847</v>
      </c>
      <c r="L1271" s="2505">
        <v>31.2490862282681</v>
      </c>
      <c r="M1271" s="2505">
        <v>1463.0</v>
      </c>
      <c r="N1271" s="2505">
        <v>1222.0</v>
      </c>
      <c r="O1271" s="2511">
        <v>45417.85141284722</v>
      </c>
      <c r="P1271" s="2511">
        <v>45417.87679960648</v>
      </c>
    </row>
    <row r="1272">
      <c r="A1272" s="2505">
        <v>8.64011281E8</v>
      </c>
      <c r="B1272" s="2505" t="s">
        <v>2837</v>
      </c>
      <c r="C1272" s="2505">
        <v>9.0</v>
      </c>
      <c r="D1272" s="2505"/>
      <c r="E1272" s="2505">
        <v>64058.0</v>
      </c>
      <c r="F1272" s="2505">
        <v>63790.0</v>
      </c>
      <c r="G1272" s="2505">
        <v>2683173.0</v>
      </c>
      <c r="H1272" s="2505">
        <v>2535685.0</v>
      </c>
      <c r="I1272" s="2505">
        <v>900.0</v>
      </c>
      <c r="J1272" s="2505">
        <v>9.0</v>
      </c>
      <c r="K1272" s="2505">
        <v>714.044191461615</v>
      </c>
      <c r="L1272" s="2505">
        <v>35.632590390701</v>
      </c>
      <c r="M1272" s="2505">
        <v>69.0</v>
      </c>
      <c r="N1272" s="2505">
        <v>60.0</v>
      </c>
      <c r="O1272" s="2511">
        <v>45417.85141284722</v>
      </c>
      <c r="P1272" s="2511">
        <v>45417.876913622684</v>
      </c>
    </row>
    <row r="1273">
      <c r="A1273" s="2505">
        <v>8.64011281E8</v>
      </c>
      <c r="B1273" s="2505" t="s">
        <v>2838</v>
      </c>
      <c r="C1273" s="2505">
        <v>9.0</v>
      </c>
      <c r="D1273" s="2505"/>
      <c r="E1273" s="2505">
        <v>64657.0</v>
      </c>
      <c r="F1273" s="2505">
        <v>64058.0</v>
      </c>
      <c r="G1273" s="2505">
        <v>2828865.0</v>
      </c>
      <c r="H1273" s="2505">
        <v>2683173.0</v>
      </c>
      <c r="I1273" s="2505">
        <v>929.0</v>
      </c>
      <c r="J1273" s="2505">
        <v>9.0</v>
      </c>
      <c r="K1273" s="2505">
        <v>726.65296537255</v>
      </c>
      <c r="L1273" s="2505">
        <v>33.9535066782492</v>
      </c>
      <c r="M1273" s="2505">
        <v>72.0</v>
      </c>
      <c r="N1273" s="2505">
        <v>69.0</v>
      </c>
      <c r="O1273" s="2511">
        <v>45418.705433842595</v>
      </c>
      <c r="P1273" s="2511">
        <v>45418.54706127315</v>
      </c>
    </row>
    <row r="1274">
      <c r="A1274" s="2505" t="s">
        <v>689</v>
      </c>
      <c r="B1274" s="2505" t="s">
        <v>2839</v>
      </c>
      <c r="C1274" s="2505">
        <v>84.0</v>
      </c>
      <c r="D1274" s="2505" t="s">
        <v>1556</v>
      </c>
      <c r="E1274" s="2505">
        <v>17735.0</v>
      </c>
      <c r="F1274" s="2505">
        <v>17601.0</v>
      </c>
      <c r="G1274" s="2505">
        <v>342616.0</v>
      </c>
      <c r="H1274" s="2505">
        <v>483312.0</v>
      </c>
      <c r="I1274" s="2505">
        <v>103.0</v>
      </c>
      <c r="J1274" s="2505">
        <v>84.0</v>
      </c>
      <c r="K1274" s="2505">
        <v>353.460319134694</v>
      </c>
      <c r="L1274" s="2505">
        <v>30.9297008162077</v>
      </c>
      <c r="M1274" s="2505">
        <v>7134.0</v>
      </c>
      <c r="N1274" s="2505">
        <v>6962.0</v>
      </c>
      <c r="O1274" s="2511">
        <v>45418.705433842595</v>
      </c>
      <c r="P1274" s="2511">
        <v>45418.54637195602</v>
      </c>
    </row>
    <row r="1275">
      <c r="A1275" s="2505" t="s">
        <v>1634</v>
      </c>
      <c r="B1275" s="2505" t="s">
        <v>2840</v>
      </c>
      <c r="C1275" s="2505">
        <v>79.0</v>
      </c>
      <c r="D1275" s="2505" t="s">
        <v>1540</v>
      </c>
      <c r="E1275" s="2505">
        <v>28962.0</v>
      </c>
      <c r="F1275" s="2505">
        <v>28918.0</v>
      </c>
      <c r="G1275" s="2505">
        <v>546371.0</v>
      </c>
      <c r="H1275" s="2505">
        <v>471704.0</v>
      </c>
      <c r="I1275" s="2505">
        <v>208.0</v>
      </c>
      <c r="J1275" s="2505">
        <v>79.0</v>
      </c>
      <c r="K1275" s="2505">
        <v>362.034248130408</v>
      </c>
      <c r="L1275" s="2505">
        <v>16.7821956841043</v>
      </c>
      <c r="M1275" s="2505">
        <v>1924.0</v>
      </c>
      <c r="N1275" s="2505">
        <v>1789.0</v>
      </c>
      <c r="O1275" s="2511">
        <v>45418.705433842595</v>
      </c>
      <c r="P1275" s="2511">
        <v>45418.544939548614</v>
      </c>
    </row>
    <row r="1276">
      <c r="A1276" s="2505" t="s">
        <v>705</v>
      </c>
      <c r="B1276" s="2505" t="s">
        <v>2841</v>
      </c>
      <c r="C1276" s="2505">
        <v>61.0</v>
      </c>
      <c r="D1276" s="2505"/>
      <c r="E1276" s="2505">
        <v>28232.0</v>
      </c>
      <c r="F1276" s="2505">
        <v>28168.0</v>
      </c>
      <c r="G1276" s="2505">
        <v>695823.0</v>
      </c>
      <c r="H1276" s="2505">
        <v>504208.0</v>
      </c>
      <c r="I1276" s="2505">
        <v>368.0</v>
      </c>
      <c r="J1276" s="2505">
        <v>61.0</v>
      </c>
      <c r="K1276" s="2505">
        <v>429.887626857336</v>
      </c>
      <c r="L1276" s="2505">
        <v>17.1550035760969</v>
      </c>
      <c r="M1276" s="2505">
        <v>3672.0</v>
      </c>
      <c r="N1276" s="2505">
        <v>3441.0</v>
      </c>
      <c r="O1276" s="2511">
        <v>45418.705433842595</v>
      </c>
      <c r="P1276" s="2511">
        <v>45418.546932337966</v>
      </c>
    </row>
    <row r="1277">
      <c r="A1277" s="2505" t="s">
        <v>441</v>
      </c>
      <c r="B1277" s="2505" t="s">
        <v>2842</v>
      </c>
      <c r="C1277" s="2505">
        <v>58.0</v>
      </c>
      <c r="D1277" s="2505" t="s">
        <v>1538</v>
      </c>
      <c r="E1277" s="2505">
        <v>15422.0</v>
      </c>
      <c r="F1277" s="2505">
        <v>15418.0</v>
      </c>
      <c r="G1277" s="2505">
        <v>422207.0</v>
      </c>
      <c r="H1277" s="2505">
        <v>541771.0</v>
      </c>
      <c r="I1277" s="2505">
        <v>131.0</v>
      </c>
      <c r="J1277" s="2505">
        <v>58.0</v>
      </c>
      <c r="K1277" s="2505">
        <v>433.063051011548</v>
      </c>
      <c r="L1277" s="2505">
        <v>30.1028596572898</v>
      </c>
      <c r="M1277" s="2505">
        <v>240.0</v>
      </c>
      <c r="N1277" s="2505">
        <v>216.0</v>
      </c>
      <c r="O1277" s="2511">
        <v>45418.705433842595</v>
      </c>
      <c r="P1277" s="2511">
        <v>45418.546736840275</v>
      </c>
    </row>
    <row r="1278">
      <c r="A1278" s="2505" t="s">
        <v>669</v>
      </c>
      <c r="B1278" s="2505" t="s">
        <v>2843</v>
      </c>
      <c r="C1278" s="2505">
        <v>49.0</v>
      </c>
      <c r="D1278" s="2505" t="s">
        <v>1542</v>
      </c>
      <c r="E1278" s="2505">
        <v>9270.0</v>
      </c>
      <c r="F1278" s="2505">
        <v>9202.0</v>
      </c>
      <c r="G1278" s="2505">
        <v>283550.0</v>
      </c>
      <c r="H1278" s="2505">
        <v>258215.0</v>
      </c>
      <c r="I1278" s="2505">
        <v>156.0</v>
      </c>
      <c r="J1278" s="2505">
        <v>49.0</v>
      </c>
      <c r="K1278" s="2505">
        <v>474.830814957618</v>
      </c>
      <c r="L1278" s="2505">
        <v>80.388965942364</v>
      </c>
      <c r="M1278" s="2505">
        <v>1832.0</v>
      </c>
      <c r="N1278" s="2505">
        <v>1767.0</v>
      </c>
      <c r="O1278" s="2511">
        <v>45418.705433842595</v>
      </c>
      <c r="P1278" s="2511">
        <v>45418.545417650465</v>
      </c>
    </row>
    <row r="1279">
      <c r="A1279" s="2505" t="s">
        <v>262</v>
      </c>
      <c r="B1279" s="2505" t="s">
        <v>2844</v>
      </c>
      <c r="C1279" s="2505">
        <v>46.0</v>
      </c>
      <c r="D1279" s="2505"/>
      <c r="E1279" s="2505">
        <v>286534.0</v>
      </c>
      <c r="F1279" s="2505">
        <v>286505.0</v>
      </c>
      <c r="G1279" s="2505">
        <v>5147760.0</v>
      </c>
      <c r="H1279" s="2505">
        <v>5063094.0</v>
      </c>
      <c r="I1279" s="2505">
        <v>540.0</v>
      </c>
      <c r="J1279" s="2505">
        <v>46.0</v>
      </c>
      <c r="K1279" s="2505">
        <v>486.448332803373</v>
      </c>
      <c r="L1279" s="2505">
        <v>4.80056670028761</v>
      </c>
      <c r="M1279" s="2505">
        <v>143.0</v>
      </c>
      <c r="N1279" s="2505">
        <v>116.0</v>
      </c>
      <c r="O1279" s="2511">
        <v>45418.705433842595</v>
      </c>
      <c r="P1279" s="2511">
        <v>45418.54721575232</v>
      </c>
    </row>
    <row r="1280">
      <c r="A1280" s="2505" t="s">
        <v>734</v>
      </c>
      <c r="B1280" s="2505" t="s">
        <v>2845</v>
      </c>
      <c r="C1280" s="2505">
        <v>92.0</v>
      </c>
      <c r="D1280" s="2505" t="s">
        <v>1556</v>
      </c>
      <c r="E1280" s="2505">
        <v>17247.0</v>
      </c>
      <c r="F1280" s="2505">
        <v>17198.0</v>
      </c>
      <c r="G1280" s="2505">
        <v>253938.0</v>
      </c>
      <c r="H1280" s="2505">
        <v>249990.0</v>
      </c>
      <c r="I1280" s="2505">
        <v>119.0</v>
      </c>
      <c r="J1280" s="2505">
        <v>92.0</v>
      </c>
      <c r="K1280" s="2505">
        <v>315.529076840068</v>
      </c>
      <c r="L1280" s="2505">
        <v>32.1591243020864</v>
      </c>
      <c r="M1280" s="2505">
        <v>7259.0</v>
      </c>
      <c r="N1280" s="2505">
        <v>7048.0</v>
      </c>
      <c r="O1280" s="2511">
        <v>45418.705433842595</v>
      </c>
      <c r="P1280" s="2511">
        <v>45418.54499184028</v>
      </c>
    </row>
    <row r="1281">
      <c r="A1281" s="2505" t="s">
        <v>649</v>
      </c>
      <c r="B1281" s="2505" t="s">
        <v>2846</v>
      </c>
      <c r="C1281" s="2505">
        <v>14.0</v>
      </c>
      <c r="D1281" s="2505" t="s">
        <v>1548</v>
      </c>
      <c r="E1281" s="2505">
        <v>54450.0</v>
      </c>
      <c r="F1281" s="2505">
        <v>54230.0</v>
      </c>
      <c r="G1281" s="2505">
        <v>962385.0</v>
      </c>
      <c r="H1281" s="2505">
        <v>845007.0</v>
      </c>
      <c r="I1281" s="2505">
        <v>13.0</v>
      </c>
      <c r="J1281" s="2505">
        <v>14.0</v>
      </c>
      <c r="K1281" s="2505">
        <v>670.2659788862</v>
      </c>
      <c r="L1281" s="2505">
        <v>218.998137900285</v>
      </c>
      <c r="M1281" s="2505">
        <v>2496.0</v>
      </c>
      <c r="N1281" s="2505">
        <v>2469.0</v>
      </c>
      <c r="O1281" s="2511">
        <v>45418.705433842595</v>
      </c>
      <c r="P1281" s="2511">
        <v>45418.54609856482</v>
      </c>
    </row>
    <row r="1282">
      <c r="A1282" s="2505" t="s">
        <v>225</v>
      </c>
      <c r="B1282" s="2505" t="s">
        <v>2847</v>
      </c>
      <c r="C1282" s="2505">
        <v>28.0</v>
      </c>
      <c r="D1282" s="2505"/>
      <c r="E1282" s="2505">
        <v>65142.0</v>
      </c>
      <c r="F1282" s="2505">
        <v>65102.0</v>
      </c>
      <c r="G1282" s="2505">
        <v>1992489.0</v>
      </c>
      <c r="H1282" s="2505">
        <v>1982394.0</v>
      </c>
      <c r="I1282" s="2505">
        <v>502.0</v>
      </c>
      <c r="J1282" s="2505">
        <v>28.0</v>
      </c>
      <c r="K1282" s="2505">
        <v>572.18241148104</v>
      </c>
      <c r="L1282" s="2505">
        <v>15.4805486215511</v>
      </c>
      <c r="M1282" s="2505">
        <v>114.0</v>
      </c>
      <c r="N1282" s="2505">
        <v>106.0</v>
      </c>
      <c r="O1282" s="2511">
        <v>45418.705433842595</v>
      </c>
      <c r="P1282" s="2511">
        <v>45418.54618275463</v>
      </c>
    </row>
    <row r="1283">
      <c r="A1283" s="2505" t="s">
        <v>527</v>
      </c>
      <c r="B1283" s="2505" t="s">
        <v>2848</v>
      </c>
      <c r="C1283" s="2505">
        <v>20.0</v>
      </c>
      <c r="D1283" s="2505" t="s">
        <v>1540</v>
      </c>
      <c r="E1283" s="2505">
        <v>88153.0</v>
      </c>
      <c r="F1283" s="2505">
        <v>88023.0</v>
      </c>
      <c r="G1283" s="2505">
        <v>1232634.0</v>
      </c>
      <c r="H1283" s="2505">
        <v>1009951.0</v>
      </c>
      <c r="I1283" s="2505">
        <v>57.0</v>
      </c>
      <c r="J1283" s="2505">
        <v>20.0</v>
      </c>
      <c r="K1283" s="2505">
        <v>621.580377297068</v>
      </c>
      <c r="L1283" s="2505">
        <v>50.2522168489341</v>
      </c>
      <c r="M1283" s="2505">
        <v>654.0</v>
      </c>
      <c r="N1283" s="2505">
        <v>641.0</v>
      </c>
      <c r="O1283" s="2511">
        <v>45418.705433842595</v>
      </c>
      <c r="P1283" s="2511">
        <v>45418.54485023148</v>
      </c>
    </row>
    <row r="1284">
      <c r="A1284" s="2505" t="s">
        <v>574</v>
      </c>
      <c r="B1284" s="2505" t="s">
        <v>2849</v>
      </c>
      <c r="C1284" s="2505">
        <v>72.0</v>
      </c>
      <c r="D1284" s="2505" t="s">
        <v>1556</v>
      </c>
      <c r="E1284" s="2505">
        <v>14503.0</v>
      </c>
      <c r="F1284" s="2505">
        <v>14435.0</v>
      </c>
      <c r="G1284" s="2505">
        <v>262718.0</v>
      </c>
      <c r="H1284" s="2505">
        <v>231777.0</v>
      </c>
      <c r="I1284" s="2505">
        <v>82.0</v>
      </c>
      <c r="J1284" s="2505">
        <v>72.0</v>
      </c>
      <c r="K1284" s="2505">
        <v>397.693618545377</v>
      </c>
      <c r="L1284" s="2505">
        <v>59.111907881128</v>
      </c>
      <c r="M1284" s="2505">
        <v>5609.0</v>
      </c>
      <c r="N1284" s="2505">
        <v>5458.0</v>
      </c>
      <c r="O1284" s="2511">
        <v>45418.705433842595</v>
      </c>
      <c r="P1284" s="2511">
        <v>45418.54611863426</v>
      </c>
    </row>
    <row r="1285">
      <c r="A1285" s="2505" t="s">
        <v>641</v>
      </c>
      <c r="B1285" s="2505" t="s">
        <v>2850</v>
      </c>
      <c r="C1285" s="2505">
        <v>98.0</v>
      </c>
      <c r="D1285" s="2505" t="s">
        <v>1544</v>
      </c>
      <c r="E1285" s="2505">
        <v>163872.0</v>
      </c>
      <c r="F1285" s="2505">
        <v>163764.0</v>
      </c>
      <c r="G1285" s="2505">
        <v>623823.0</v>
      </c>
      <c r="H1285" s="2505">
        <v>792753.0</v>
      </c>
      <c r="I1285" s="2505">
        <v>57.0</v>
      </c>
      <c r="J1285" s="2505">
        <v>98.0</v>
      </c>
      <c r="K1285" s="2505">
        <v>298.792365910004</v>
      </c>
      <c r="L1285" s="2505">
        <v>15.7641657041322</v>
      </c>
      <c r="M1285" s="2505">
        <v>5650.0</v>
      </c>
      <c r="N1285" s="2505">
        <v>5502.0</v>
      </c>
      <c r="O1285" s="2511">
        <v>45418.705433842595</v>
      </c>
      <c r="P1285" s="2511">
        <v>45418.544718032404</v>
      </c>
    </row>
    <row r="1286">
      <c r="A1286" s="2505" t="s">
        <v>637</v>
      </c>
      <c r="B1286" s="2505" t="s">
        <v>2851</v>
      </c>
      <c r="C1286" s="2505">
        <v>17.0</v>
      </c>
      <c r="D1286" s="2505" t="s">
        <v>1548</v>
      </c>
      <c r="E1286" s="2505">
        <v>35446.0</v>
      </c>
      <c r="F1286" s="2505">
        <v>35407.0</v>
      </c>
      <c r="G1286" s="2505">
        <v>1164127.0</v>
      </c>
      <c r="H1286" s="2505">
        <v>1233011.0</v>
      </c>
      <c r="I1286" s="2505">
        <v>165.0</v>
      </c>
      <c r="J1286" s="2505">
        <v>17.0</v>
      </c>
      <c r="K1286" s="2505">
        <v>641.70388630882</v>
      </c>
      <c r="L1286" s="2505">
        <v>37.284609209191</v>
      </c>
      <c r="M1286" s="2505">
        <v>91.0</v>
      </c>
      <c r="N1286" s="2505">
        <v>86.0</v>
      </c>
      <c r="O1286" s="2511">
        <v>45418.705433842595</v>
      </c>
      <c r="P1286" s="2511">
        <v>45418.545613078706</v>
      </c>
    </row>
    <row r="1287">
      <c r="A1287" s="2505" t="s">
        <v>1637</v>
      </c>
      <c r="B1287" s="2505" t="s">
        <v>2852</v>
      </c>
      <c r="C1287" s="2505">
        <v>91.0</v>
      </c>
      <c r="D1287" s="2505"/>
      <c r="E1287" s="2505">
        <v>16409.0</v>
      </c>
      <c r="F1287" s="2505">
        <v>16377.0</v>
      </c>
      <c r="G1287" s="2505">
        <v>395362.0</v>
      </c>
      <c r="H1287" s="2505">
        <v>429062.0</v>
      </c>
      <c r="I1287" s="2505">
        <v>257.0</v>
      </c>
      <c r="J1287" s="2505">
        <v>91.0</v>
      </c>
      <c r="K1287" s="2505">
        <v>315.893424796752</v>
      </c>
      <c r="L1287" s="2505">
        <v>15.0886024683076</v>
      </c>
      <c r="M1287" s="2505">
        <v>2010.0</v>
      </c>
      <c r="N1287" s="2505">
        <v>1873.0</v>
      </c>
      <c r="O1287" s="2511">
        <v>45418.705433842595</v>
      </c>
      <c r="P1287" s="2511">
        <v>45418.54499980324</v>
      </c>
    </row>
    <row r="1288">
      <c r="A1288" s="2505" t="s">
        <v>570</v>
      </c>
      <c r="B1288" s="2505" t="s">
        <v>2853</v>
      </c>
      <c r="C1288" s="2505">
        <v>70.0</v>
      </c>
      <c r="D1288" s="2505"/>
      <c r="E1288" s="2505">
        <v>42892.0</v>
      </c>
      <c r="F1288" s="2505">
        <v>42800.0</v>
      </c>
      <c r="G1288" s="2505">
        <v>625335.0</v>
      </c>
      <c r="H1288" s="2505">
        <v>481989.0</v>
      </c>
      <c r="I1288" s="2505">
        <v>205.0</v>
      </c>
      <c r="J1288" s="2505">
        <v>70.0</v>
      </c>
      <c r="K1288" s="2505">
        <v>407.662331375632</v>
      </c>
      <c r="L1288" s="2505">
        <v>23.0104098666417</v>
      </c>
      <c r="M1288" s="2505">
        <v>5061.0</v>
      </c>
      <c r="N1288" s="2505">
        <v>4871.0</v>
      </c>
      <c r="O1288" s="2511">
        <v>45418.705433842595</v>
      </c>
      <c r="P1288" s="2511">
        <v>45418.54697335648</v>
      </c>
    </row>
    <row r="1289">
      <c r="A1289" s="2505" t="s">
        <v>1643</v>
      </c>
      <c r="B1289" s="2505" t="s">
        <v>2854</v>
      </c>
      <c r="C1289" s="2505">
        <v>48.0</v>
      </c>
      <c r="D1289" s="2505"/>
      <c r="E1289" s="2505">
        <v>20234.0</v>
      </c>
      <c r="F1289" s="2505">
        <v>20205.0</v>
      </c>
      <c r="G1289" s="2505">
        <v>482505.0</v>
      </c>
      <c r="H1289" s="2505">
        <v>540813.0</v>
      </c>
      <c r="I1289" s="2505">
        <v>129.0</v>
      </c>
      <c r="J1289" s="2505">
        <v>48.0</v>
      </c>
      <c r="K1289" s="2505">
        <v>475.632427174502</v>
      </c>
      <c r="L1289" s="2505">
        <v>35.7332997038102</v>
      </c>
      <c r="M1289" s="2505">
        <v>1360.0</v>
      </c>
      <c r="N1289" s="2505">
        <v>1292.0</v>
      </c>
      <c r="O1289" s="2511">
        <v>45418.705433842595</v>
      </c>
      <c r="P1289" s="2511">
        <v>45418.54514890046</v>
      </c>
    </row>
    <row r="1290">
      <c r="A1290" s="2505">
        <v>2.631709828E9</v>
      </c>
      <c r="B1290" s="2505" t="s">
        <v>2855</v>
      </c>
      <c r="C1290" s="2505">
        <v>112.0</v>
      </c>
      <c r="D1290" s="2505"/>
      <c r="E1290" s="2505">
        <v>189794.0</v>
      </c>
      <c r="F1290" s="2505">
        <v>189679.0</v>
      </c>
      <c r="G1290" s="2505">
        <v>655220.0</v>
      </c>
      <c r="H1290" s="2505">
        <v>575109.0</v>
      </c>
      <c r="I1290" s="2505">
        <v>225.0</v>
      </c>
      <c r="J1290" s="2505">
        <v>112.0</v>
      </c>
      <c r="K1290" s="2505">
        <v>198.124501871751</v>
      </c>
      <c r="L1290" s="2505">
        <v>4.67750013690719</v>
      </c>
      <c r="M1290" s="2505">
        <v>4198.0</v>
      </c>
      <c r="N1290" s="2505">
        <v>3662.0</v>
      </c>
      <c r="O1290" s="2511">
        <v>45418.705433842595</v>
      </c>
      <c r="P1290" s="2511">
        <v>45418.546025474534</v>
      </c>
    </row>
    <row r="1291">
      <c r="A1291" s="2505" t="s">
        <v>1613</v>
      </c>
      <c r="B1291" s="2505" t="s">
        <v>2856</v>
      </c>
      <c r="C1291" s="2505">
        <v>101.0</v>
      </c>
      <c r="D1291" s="2505"/>
      <c r="E1291" s="2505">
        <v>140667.0</v>
      </c>
      <c r="F1291" s="2505">
        <v>140569.0</v>
      </c>
      <c r="G1291" s="2505">
        <v>622898.0</v>
      </c>
      <c r="H1291" s="2505">
        <v>493058.0</v>
      </c>
      <c r="I1291" s="2505">
        <v>259.0</v>
      </c>
      <c r="J1291" s="2505">
        <v>101.0</v>
      </c>
      <c r="K1291" s="2505">
        <v>290.171364267346</v>
      </c>
      <c r="L1291" s="2505">
        <v>14.9358207598244</v>
      </c>
      <c r="M1291" s="2505">
        <v>8890.0</v>
      </c>
      <c r="N1291" s="2505">
        <v>8498.0</v>
      </c>
      <c r="O1291" s="2511">
        <v>45418.705433842595</v>
      </c>
      <c r="P1291" s="2511">
        <v>45418.54615619213</v>
      </c>
    </row>
    <row r="1292">
      <c r="A1292" s="2505">
        <v>7.3713255E8</v>
      </c>
      <c r="B1292" s="2505" t="s">
        <v>2857</v>
      </c>
      <c r="C1292" s="2505">
        <v>103.0</v>
      </c>
      <c r="D1292" s="2505" t="s">
        <v>1544</v>
      </c>
      <c r="E1292" s="2505">
        <v>111472.0</v>
      </c>
      <c r="F1292" s="2505">
        <v>111429.0</v>
      </c>
      <c r="G1292" s="2505">
        <v>416008.0</v>
      </c>
      <c r="H1292" s="2505">
        <v>548590.0</v>
      </c>
      <c r="I1292" s="2505">
        <v>59.0</v>
      </c>
      <c r="J1292" s="2505">
        <v>103.0</v>
      </c>
      <c r="K1292" s="2505">
        <v>286.744054093194</v>
      </c>
      <c r="L1292" s="2505">
        <v>23.4266917855327</v>
      </c>
      <c r="M1292" s="2505">
        <v>1357.0</v>
      </c>
      <c r="N1292" s="2505">
        <v>1145.0</v>
      </c>
      <c r="O1292" s="2511">
        <v>45418.705433842595</v>
      </c>
      <c r="P1292" s="2511">
        <v>45418.54694354167</v>
      </c>
    </row>
    <row r="1293">
      <c r="A1293" s="2505" t="s">
        <v>245</v>
      </c>
      <c r="B1293" s="2505" t="s">
        <v>2858</v>
      </c>
      <c r="C1293" s="2505">
        <v>94.0</v>
      </c>
      <c r="D1293" s="2505" t="s">
        <v>1556</v>
      </c>
      <c r="E1293" s="2505">
        <v>15131.0</v>
      </c>
      <c r="F1293" s="2505">
        <v>15088.0</v>
      </c>
      <c r="G1293" s="2505">
        <v>141009.0</v>
      </c>
      <c r="H1293" s="2505">
        <v>162670.0</v>
      </c>
      <c r="I1293" s="2505">
        <v>30.0</v>
      </c>
      <c r="J1293" s="2505">
        <v>94.0</v>
      </c>
      <c r="K1293" s="2505">
        <v>312.464619920041</v>
      </c>
      <c r="L1293" s="2505">
        <v>51.1337930176696</v>
      </c>
      <c r="M1293" s="2505">
        <v>1589.0</v>
      </c>
      <c r="N1293" s="2505">
        <v>1402.0</v>
      </c>
      <c r="O1293" s="2511">
        <v>45418.705433842595</v>
      </c>
      <c r="P1293" s="2511">
        <v>45418.54626736111</v>
      </c>
    </row>
    <row r="1294">
      <c r="A1294" s="2505" t="s">
        <v>677</v>
      </c>
      <c r="B1294" s="2505" t="s">
        <v>2859</v>
      </c>
      <c r="C1294" s="2505">
        <v>88.0</v>
      </c>
      <c r="D1294" s="2505" t="s">
        <v>1548</v>
      </c>
      <c r="E1294" s="2505">
        <v>35842.0</v>
      </c>
      <c r="F1294" s="2505">
        <v>35816.0</v>
      </c>
      <c r="G1294" s="2505">
        <v>303869.0</v>
      </c>
      <c r="H1294" s="2505">
        <v>304927.0</v>
      </c>
      <c r="I1294" s="2505">
        <v>40.0</v>
      </c>
      <c r="J1294" s="2505">
        <v>88.0</v>
      </c>
      <c r="K1294" s="2505">
        <v>341.389434212386</v>
      </c>
      <c r="L1294" s="2505">
        <v>45.9526110519519</v>
      </c>
      <c r="M1294" s="2505">
        <v>2580.0</v>
      </c>
      <c r="N1294" s="2505">
        <v>2485.0</v>
      </c>
      <c r="O1294" s="2511">
        <v>45418.705433842595</v>
      </c>
      <c r="P1294" s="2511">
        <v>45418.54663239583</v>
      </c>
    </row>
    <row r="1295">
      <c r="A1295" s="2505" t="s">
        <v>456</v>
      </c>
      <c r="B1295" s="2505" t="s">
        <v>2860</v>
      </c>
      <c r="C1295" s="2505">
        <v>99.0</v>
      </c>
      <c r="D1295" s="2505" t="s">
        <v>1538</v>
      </c>
      <c r="E1295" s="2505">
        <v>23991.0</v>
      </c>
      <c r="F1295" s="2505">
        <v>23950.0</v>
      </c>
      <c r="G1295" s="2505">
        <v>322040.0</v>
      </c>
      <c r="H1295" s="2505">
        <v>345894.0</v>
      </c>
      <c r="I1295" s="2505">
        <v>155.0</v>
      </c>
      <c r="J1295" s="2505">
        <v>99.0</v>
      </c>
      <c r="K1295" s="2505">
        <v>297.985194672143</v>
      </c>
      <c r="L1295" s="2505">
        <v>25.9892047225262</v>
      </c>
      <c r="M1295" s="2505"/>
      <c r="N1295" s="2505">
        <v>1976.0</v>
      </c>
      <c r="O1295" s="2511">
        <v>45418.705433842595</v>
      </c>
    </row>
    <row r="1296">
      <c r="A1296" s="2505" t="s">
        <v>313</v>
      </c>
      <c r="B1296" s="2505" t="s">
        <v>2861</v>
      </c>
      <c r="C1296" s="2505">
        <v>5.0</v>
      </c>
      <c r="D1296" s="2505" t="s">
        <v>1606</v>
      </c>
      <c r="E1296" s="2505">
        <v>28406.0</v>
      </c>
      <c r="F1296" s="2505">
        <v>28196.0</v>
      </c>
      <c r="G1296" s="2505">
        <v>2127202.0</v>
      </c>
      <c r="H1296" s="2505">
        <v>2006717.0</v>
      </c>
      <c r="I1296" s="2505">
        <v>137.0</v>
      </c>
      <c r="J1296" s="2505">
        <v>5.0</v>
      </c>
      <c r="K1296" s="2505">
        <v>813.076984739465</v>
      </c>
      <c r="L1296" s="2505">
        <v>83.9825087255207</v>
      </c>
      <c r="M1296" s="2505">
        <v>38.0</v>
      </c>
      <c r="N1296" s="2505">
        <v>36.0</v>
      </c>
      <c r="O1296" s="2511">
        <v>45418.705433842595</v>
      </c>
      <c r="P1296" s="2511">
        <v>45418.54630915509</v>
      </c>
    </row>
    <row r="1297">
      <c r="A1297" s="2505" t="s">
        <v>487</v>
      </c>
      <c r="B1297" s="2505" t="s">
        <v>2862</v>
      </c>
      <c r="C1297" s="2505">
        <v>52.0</v>
      </c>
      <c r="D1297" s="2505" t="s">
        <v>1544</v>
      </c>
      <c r="E1297" s="2505">
        <v>107624.0</v>
      </c>
      <c r="F1297" s="2505">
        <v>107495.0</v>
      </c>
      <c r="G1297" s="2505">
        <v>1459117.0</v>
      </c>
      <c r="H1297" s="2505">
        <v>1360736.0</v>
      </c>
      <c r="I1297" s="2505">
        <v>500.0</v>
      </c>
      <c r="J1297" s="2505">
        <v>52.0</v>
      </c>
      <c r="K1297" s="2505">
        <v>465.322085501663</v>
      </c>
      <c r="L1297" s="2505">
        <v>13.3810303558575</v>
      </c>
      <c r="M1297" s="2505">
        <v>1798.0</v>
      </c>
      <c r="N1297" s="2505">
        <v>1727.0</v>
      </c>
      <c r="O1297" s="2511">
        <v>45418.705433842595</v>
      </c>
      <c r="P1297" s="2511">
        <v>45418.54723089121</v>
      </c>
    </row>
    <row r="1298">
      <c r="A1298" s="2505">
        <v>7.9714172E7</v>
      </c>
      <c r="B1298" s="2505" t="s">
        <v>2863</v>
      </c>
      <c r="C1298" s="2505">
        <v>54.0</v>
      </c>
      <c r="D1298" s="2505" t="s">
        <v>1544</v>
      </c>
      <c r="E1298" s="2505">
        <v>580251.0</v>
      </c>
      <c r="F1298" s="2505">
        <v>580050.0</v>
      </c>
      <c r="G1298" s="2505">
        <v>2722172.0</v>
      </c>
      <c r="H1298" s="2505">
        <v>2384398.0</v>
      </c>
      <c r="I1298" s="2505">
        <v>48.0</v>
      </c>
      <c r="J1298" s="2505">
        <v>54.0</v>
      </c>
      <c r="K1298" s="2505">
        <v>450.61274518766</v>
      </c>
      <c r="L1298" s="2505">
        <v>10.2464699663498</v>
      </c>
      <c r="M1298" s="2505">
        <v>558.0</v>
      </c>
      <c r="N1298" s="2505">
        <v>488.0</v>
      </c>
      <c r="O1298" s="2511">
        <v>45418.705433842595</v>
      </c>
      <c r="P1298" s="2511">
        <v>45418.54517615741</v>
      </c>
    </row>
    <row r="1299">
      <c r="A1299" s="2505" t="s">
        <v>419</v>
      </c>
      <c r="B1299" s="2505" t="s">
        <v>2864</v>
      </c>
      <c r="C1299" s="2505">
        <v>25.0</v>
      </c>
      <c r="D1299" s="2505" t="s">
        <v>1551</v>
      </c>
      <c r="E1299" s="2505">
        <v>113821.0</v>
      </c>
      <c r="F1299" s="2505">
        <v>113757.0</v>
      </c>
      <c r="G1299" s="2505">
        <v>2061190.0</v>
      </c>
      <c r="H1299" s="2505">
        <v>1745617.0</v>
      </c>
      <c r="I1299" s="2505">
        <v>112.0</v>
      </c>
      <c r="J1299" s="2505">
        <v>25.0</v>
      </c>
      <c r="K1299" s="2505">
        <v>588.848539137031</v>
      </c>
      <c r="L1299" s="2505">
        <v>24.6407497427674</v>
      </c>
      <c r="M1299" s="2505">
        <v>275.0</v>
      </c>
      <c r="N1299" s="2505">
        <v>266.0</v>
      </c>
      <c r="O1299" s="2511">
        <v>45418.705433842595</v>
      </c>
      <c r="P1299" s="2511">
        <v>45418.546974247685</v>
      </c>
    </row>
    <row r="1300">
      <c r="A1300" s="2505">
        <v>1.27646057E8</v>
      </c>
      <c r="B1300" s="2505" t="s">
        <v>2865</v>
      </c>
      <c r="C1300" s="2505">
        <v>51.0</v>
      </c>
      <c r="D1300" s="2505" t="s">
        <v>1540</v>
      </c>
      <c r="E1300" s="2505">
        <v>260925.0</v>
      </c>
      <c r="F1300" s="2505">
        <v>260898.0</v>
      </c>
      <c r="G1300" s="2505">
        <v>3572072.0</v>
      </c>
      <c r="H1300" s="2505">
        <v>3510490.0</v>
      </c>
      <c r="I1300" s="2505">
        <v>678.0</v>
      </c>
      <c r="J1300" s="2505">
        <v>51.0</v>
      </c>
      <c r="K1300" s="2505">
        <v>465.948168430465</v>
      </c>
      <c r="L1300" s="2505">
        <v>5.89171519466516</v>
      </c>
      <c r="M1300" s="2505">
        <v>1449.0</v>
      </c>
      <c r="N1300" s="2505">
        <v>1378.0</v>
      </c>
      <c r="O1300" s="2511">
        <v>45418.705433842595</v>
      </c>
      <c r="P1300" s="2511">
        <v>45418.547254606485</v>
      </c>
    </row>
    <row r="1301">
      <c r="A1301" s="2505" t="s">
        <v>392</v>
      </c>
      <c r="B1301" s="2505" t="s">
        <v>2866</v>
      </c>
      <c r="C1301" s="2505">
        <v>80.0</v>
      </c>
      <c r="D1301" s="2505" t="s">
        <v>1556</v>
      </c>
      <c r="E1301" s="2505">
        <v>17539.0</v>
      </c>
      <c r="F1301" s="2505">
        <v>17465.0</v>
      </c>
      <c r="G1301" s="2505">
        <v>417078.0</v>
      </c>
      <c r="H1301" s="2505">
        <v>402295.0</v>
      </c>
      <c r="I1301" s="2505">
        <v>607.0</v>
      </c>
      <c r="J1301" s="2505">
        <v>80.0</v>
      </c>
      <c r="K1301" s="2505">
        <v>361.247414548374</v>
      </c>
      <c r="L1301" s="2505">
        <v>18.1449206588871</v>
      </c>
      <c r="M1301" s="2505">
        <v>2536.0</v>
      </c>
      <c r="N1301" s="2505">
        <v>2410.0</v>
      </c>
      <c r="O1301" s="2511">
        <v>45418.705433842595</v>
      </c>
      <c r="P1301" s="2511">
        <v>45418.54606490741</v>
      </c>
    </row>
    <row r="1302">
      <c r="A1302" s="2505" t="s">
        <v>1625</v>
      </c>
      <c r="B1302" s="2505" t="s">
        <v>2867</v>
      </c>
      <c r="C1302" s="2505">
        <v>40.0</v>
      </c>
      <c r="D1302" s="2505"/>
      <c r="E1302" s="2505">
        <v>8984.0</v>
      </c>
      <c r="F1302" s="2505">
        <v>8721.0</v>
      </c>
      <c r="G1302" s="2505">
        <v>381009.0</v>
      </c>
      <c r="H1302" s="2505">
        <v>320235.0</v>
      </c>
      <c r="I1302" s="2505">
        <v>298.0</v>
      </c>
      <c r="J1302" s="2505">
        <v>40.0</v>
      </c>
      <c r="K1302" s="2505">
        <v>514.260956839151</v>
      </c>
      <c r="L1302" s="2505">
        <v>60.6625852779698</v>
      </c>
      <c r="M1302" s="2505">
        <v>5512.0</v>
      </c>
      <c r="N1302" s="2505">
        <v>5425.0</v>
      </c>
      <c r="O1302" s="2511">
        <v>45418.705433842595</v>
      </c>
      <c r="P1302" s="2511">
        <v>45418.54622644676</v>
      </c>
    </row>
    <row r="1303">
      <c r="A1303" s="2505">
        <v>2.193616844E9</v>
      </c>
      <c r="B1303" s="2505" t="s">
        <v>2868</v>
      </c>
      <c r="C1303" s="2505">
        <v>89.0</v>
      </c>
      <c r="D1303" s="2505" t="s">
        <v>1548</v>
      </c>
      <c r="E1303" s="2505">
        <v>351269.0</v>
      </c>
      <c r="F1303" s="2505">
        <v>350187.0</v>
      </c>
      <c r="G1303" s="2505">
        <v>1248675.0</v>
      </c>
      <c r="H1303" s="2505">
        <v>1177540.0</v>
      </c>
      <c r="I1303" s="2505">
        <v>83.0</v>
      </c>
      <c r="J1303" s="2505">
        <v>89.0</v>
      </c>
      <c r="K1303" s="2505">
        <v>336.949479484426</v>
      </c>
      <c r="L1303" s="2505">
        <v>6.4028346694778</v>
      </c>
      <c r="M1303" s="2505">
        <v>1896.0</v>
      </c>
      <c r="N1303" s="2505">
        <v>1729.0</v>
      </c>
      <c r="O1303" s="2511">
        <v>45418.705433842595</v>
      </c>
      <c r="P1303" s="2511">
        <v>45418.547126921294</v>
      </c>
    </row>
    <row r="1304">
      <c r="A1304" s="2505" t="s">
        <v>523</v>
      </c>
      <c r="B1304" s="2505" t="s">
        <v>2869</v>
      </c>
      <c r="C1304" s="2505">
        <v>62.0</v>
      </c>
      <c r="D1304" s="2505"/>
      <c r="E1304" s="2505">
        <v>32314.0</v>
      </c>
      <c r="F1304" s="2505">
        <v>31875.0</v>
      </c>
      <c r="G1304" s="2505">
        <v>790671.0</v>
      </c>
      <c r="H1304" s="2505">
        <v>694512.0</v>
      </c>
      <c r="I1304" s="2505">
        <v>353.0</v>
      </c>
      <c r="J1304" s="2505">
        <v>62.0</v>
      </c>
      <c r="K1304" s="2505">
        <v>428.27699910272</v>
      </c>
      <c r="L1304" s="2505">
        <v>15.1195808670612</v>
      </c>
      <c r="M1304" s="2505">
        <v>1705.0</v>
      </c>
      <c r="N1304" s="2505">
        <v>1588.0</v>
      </c>
      <c r="O1304" s="2511">
        <v>45418.705433842595</v>
      </c>
      <c r="P1304" s="2511">
        <v>45418.54511748843</v>
      </c>
    </row>
    <row r="1305">
      <c r="A1305" s="2505" t="s">
        <v>423</v>
      </c>
      <c r="B1305" s="2505" t="s">
        <v>2870</v>
      </c>
      <c r="C1305" s="2505">
        <v>96.0</v>
      </c>
      <c r="D1305" s="2505" t="s">
        <v>1548</v>
      </c>
      <c r="E1305" s="2505">
        <v>376193.0</v>
      </c>
      <c r="F1305" s="2505">
        <v>375995.0</v>
      </c>
      <c r="G1305" s="2505">
        <v>1218268.0</v>
      </c>
      <c r="H1305" s="2505">
        <v>1045664.0</v>
      </c>
      <c r="I1305" s="2505">
        <v>296.0</v>
      </c>
      <c r="J1305" s="2505">
        <v>96.0</v>
      </c>
      <c r="K1305" s="2505">
        <v>306.292270516082</v>
      </c>
      <c r="L1305" s="2505">
        <v>4.80736094363909</v>
      </c>
      <c r="M1305" s="2505">
        <v>7701.0</v>
      </c>
      <c r="N1305" s="2505">
        <v>7372.0</v>
      </c>
      <c r="O1305" s="2511">
        <v>45418.705433842595</v>
      </c>
      <c r="P1305" s="2511">
        <v>45418.54701347222</v>
      </c>
    </row>
    <row r="1306">
      <c r="A1306" s="2505" t="s">
        <v>1594</v>
      </c>
      <c r="B1306" s="2505" t="s">
        <v>2871</v>
      </c>
      <c r="C1306" s="2505">
        <v>2.0</v>
      </c>
      <c r="D1306" s="2505"/>
      <c r="E1306" s="2505">
        <v>109023.0</v>
      </c>
      <c r="F1306" s="2505">
        <v>106949.0</v>
      </c>
      <c r="G1306" s="2505">
        <v>2.3538677E7</v>
      </c>
      <c r="H1306" s="2505">
        <v>2.0358645E7</v>
      </c>
      <c r="I1306" s="2505">
        <v>289.0</v>
      </c>
      <c r="J1306" s="2505">
        <v>2.0</v>
      </c>
      <c r="K1306" s="2505">
        <v>974.773008550709</v>
      </c>
      <c r="L1306" s="2505">
        <v>171.957426233743</v>
      </c>
      <c r="M1306" s="2505">
        <v>45.0</v>
      </c>
      <c r="N1306" s="2505">
        <v>45.0</v>
      </c>
      <c r="O1306" s="2511">
        <v>45418.705433842595</v>
      </c>
      <c r="P1306" s="2511">
        <v>45418.54629539352</v>
      </c>
    </row>
    <row r="1307">
      <c r="A1307" s="2505">
        <v>2.79828819E8</v>
      </c>
      <c r="B1307" s="2505" t="s">
        <v>2872</v>
      </c>
      <c r="C1307" s="2505">
        <v>29.0</v>
      </c>
      <c r="D1307" s="2505" t="s">
        <v>1548</v>
      </c>
      <c r="E1307" s="2505">
        <v>34238.0</v>
      </c>
      <c r="F1307" s="2505">
        <v>34216.0</v>
      </c>
      <c r="G1307" s="2505">
        <v>890665.0</v>
      </c>
      <c r="H1307" s="2505">
        <v>951819.0</v>
      </c>
      <c r="I1307" s="2505">
        <v>315.0</v>
      </c>
      <c r="J1307" s="2505">
        <v>29.0</v>
      </c>
      <c r="K1307" s="2505">
        <v>551.133658784979</v>
      </c>
      <c r="L1307" s="2505">
        <v>30.957318234984</v>
      </c>
      <c r="M1307" s="2505">
        <v>85.0</v>
      </c>
      <c r="N1307" s="2505">
        <v>75.0</v>
      </c>
      <c r="O1307" s="2511">
        <v>45418.705433842595</v>
      </c>
      <c r="P1307" s="2511">
        <v>45418.54650974537</v>
      </c>
    </row>
    <row r="1308">
      <c r="A1308" s="2505" t="s">
        <v>697</v>
      </c>
      <c r="B1308" s="2505" t="s">
        <v>2873</v>
      </c>
      <c r="C1308" s="2505">
        <v>105.0</v>
      </c>
      <c r="D1308" s="2505"/>
      <c r="E1308" s="2505">
        <v>84250.0</v>
      </c>
      <c r="F1308" s="2505">
        <v>84199.0</v>
      </c>
      <c r="G1308" s="2505">
        <v>363661.0</v>
      </c>
      <c r="H1308" s="2505">
        <v>244181.0</v>
      </c>
      <c r="I1308" s="2505">
        <v>26.0</v>
      </c>
      <c r="J1308" s="2505">
        <v>105.0</v>
      </c>
      <c r="K1308" s="2505">
        <v>275.748370460447</v>
      </c>
      <c r="L1308" s="2505">
        <v>26.0059347181008</v>
      </c>
      <c r="M1308" s="2505"/>
      <c r="N1308" s="2505">
        <v>7398.0</v>
      </c>
      <c r="O1308" s="2511">
        <v>45418.705433842595</v>
      </c>
    </row>
    <row r="1309">
      <c r="A1309" s="2505" t="s">
        <v>747</v>
      </c>
      <c r="B1309" s="2505" t="s">
        <v>2874</v>
      </c>
      <c r="C1309" s="2505">
        <v>26.0</v>
      </c>
      <c r="D1309" s="2505" t="s">
        <v>1540</v>
      </c>
      <c r="E1309" s="2505">
        <v>240371.0</v>
      </c>
      <c r="F1309" s="2505">
        <v>240267.0</v>
      </c>
      <c r="G1309" s="2505">
        <v>5492726.0</v>
      </c>
      <c r="H1309" s="2505">
        <v>5159953.0</v>
      </c>
      <c r="I1309" s="2505">
        <v>471.0</v>
      </c>
      <c r="J1309" s="2505">
        <v>26.0</v>
      </c>
      <c r="K1309" s="2505">
        <v>587.47652947146</v>
      </c>
      <c r="L1309" s="2505">
        <v>11.3549380744941</v>
      </c>
      <c r="M1309" s="2505">
        <v>125.0</v>
      </c>
      <c r="N1309" s="2505">
        <v>112.0</v>
      </c>
      <c r="O1309" s="2511">
        <v>45418.705433842595</v>
      </c>
      <c r="P1309" s="2511">
        <v>45418.54502215278</v>
      </c>
    </row>
    <row r="1310">
      <c r="A1310" s="2505">
        <v>2.603525726E9</v>
      </c>
      <c r="B1310" s="2505" t="s">
        <v>2875</v>
      </c>
      <c r="C1310" s="2505">
        <v>65.0</v>
      </c>
      <c r="D1310" s="2505"/>
      <c r="E1310" s="2505">
        <v>307195.0</v>
      </c>
      <c r="F1310" s="2505">
        <v>307177.0</v>
      </c>
      <c r="G1310" s="2505">
        <v>2172814.0</v>
      </c>
      <c r="H1310" s="2505">
        <v>2394500.0</v>
      </c>
      <c r="I1310" s="2505">
        <v>160.0</v>
      </c>
      <c r="J1310" s="2505">
        <v>65.0</v>
      </c>
      <c r="K1310" s="2505">
        <v>425.624950120445</v>
      </c>
      <c r="L1310" s="2505">
        <v>7.12496263122222</v>
      </c>
      <c r="M1310" s="2505">
        <v>683.0</v>
      </c>
      <c r="N1310" s="2505">
        <v>597.0</v>
      </c>
      <c r="O1310" s="2511">
        <v>45418.705433842595</v>
      </c>
      <c r="P1310" s="2511">
        <v>45418.54711079861</v>
      </c>
    </row>
    <row r="1311">
      <c r="A1311" s="2505">
        <v>1.639862641E9</v>
      </c>
      <c r="B1311" s="2505" t="s">
        <v>2876</v>
      </c>
      <c r="C1311" s="2505">
        <v>115.0</v>
      </c>
      <c r="D1311" s="2505" t="s">
        <v>1542</v>
      </c>
      <c r="E1311" s="2505">
        <v>17254.0</v>
      </c>
      <c r="F1311" s="2505">
        <v>17237.0</v>
      </c>
      <c r="G1311" s="2505">
        <v>75846.0</v>
      </c>
      <c r="H1311" s="2505">
        <v>58420.0</v>
      </c>
      <c r="I1311" s="2505">
        <v>33.0</v>
      </c>
      <c r="J1311" s="2505">
        <v>115.0</v>
      </c>
      <c r="K1311" s="2505">
        <v>138.399609593796</v>
      </c>
      <c r="L1311" s="2505">
        <v>20.659435188179</v>
      </c>
      <c r="M1311" s="2505">
        <v>3395.0</v>
      </c>
      <c r="N1311" s="2505">
        <v>2868.0</v>
      </c>
      <c r="O1311" s="2511">
        <v>45418.705433842595</v>
      </c>
      <c r="P1311" s="2511">
        <v>45418.546887372686</v>
      </c>
    </row>
    <row r="1312">
      <c r="A1312" s="2505" t="s">
        <v>460</v>
      </c>
      <c r="B1312" s="2505" t="s">
        <v>2877</v>
      </c>
      <c r="C1312" s="2505">
        <v>77.0</v>
      </c>
      <c r="D1312" s="2505" t="s">
        <v>1540</v>
      </c>
      <c r="E1312" s="2505">
        <v>191701.0</v>
      </c>
      <c r="F1312" s="2505">
        <v>191562.0</v>
      </c>
      <c r="G1312" s="2505">
        <v>1184028.0</v>
      </c>
      <c r="H1312" s="2505">
        <v>1145299.0</v>
      </c>
      <c r="I1312" s="2505">
        <v>223.0</v>
      </c>
      <c r="J1312" s="2505">
        <v>77.0</v>
      </c>
      <c r="K1312" s="2505">
        <v>365.754669531795</v>
      </c>
      <c r="L1312" s="2505">
        <v>7.55720280926814</v>
      </c>
      <c r="M1312" s="2505">
        <v>1813.0</v>
      </c>
      <c r="N1312" s="2505">
        <v>1710.0</v>
      </c>
      <c r="O1312" s="2511">
        <v>45418.705433842595</v>
      </c>
      <c r="P1312" s="2511">
        <v>45418.54700986111</v>
      </c>
    </row>
    <row r="1313">
      <c r="A1313" s="2505">
        <v>3.063147623E9</v>
      </c>
      <c r="B1313" s="2505" t="s">
        <v>2878</v>
      </c>
      <c r="C1313" s="2505">
        <v>15.0</v>
      </c>
      <c r="D1313" s="2505"/>
      <c r="E1313" s="2505">
        <v>19728.0</v>
      </c>
      <c r="F1313" s="2505">
        <v>19004.0</v>
      </c>
      <c r="G1313" s="2505">
        <v>1003956.0</v>
      </c>
      <c r="H1313" s="2505">
        <v>670169.0</v>
      </c>
      <c r="I1313" s="2505">
        <v>876.0</v>
      </c>
      <c r="J1313" s="2505">
        <v>15.0</v>
      </c>
      <c r="K1313" s="2505">
        <v>652.605122919501</v>
      </c>
      <c r="L1313" s="2505">
        <v>47.2668860759493</v>
      </c>
      <c r="M1313" s="2505">
        <v>4527.0</v>
      </c>
      <c r="N1313" s="2505">
        <v>4479.0</v>
      </c>
      <c r="O1313" s="2511">
        <v>45418.705433842595</v>
      </c>
      <c r="P1313" s="2511">
        <v>45418.54488072917</v>
      </c>
    </row>
    <row r="1314">
      <c r="A1314" s="2505" t="s">
        <v>149</v>
      </c>
      <c r="B1314" s="2505" t="s">
        <v>2879</v>
      </c>
      <c r="C1314" s="2505">
        <v>1.0</v>
      </c>
      <c r="D1314" s="2505" t="s">
        <v>1548</v>
      </c>
      <c r="E1314" s="2505">
        <v>806914.0</v>
      </c>
      <c r="F1314" s="2505">
        <v>806738.0</v>
      </c>
      <c r="G1314" s="2505">
        <v>4.7373958E7</v>
      </c>
      <c r="H1314" s="2505">
        <v>4.6848373E7</v>
      </c>
      <c r="I1314" s="2505">
        <v>191.0</v>
      </c>
      <c r="J1314" s="2505">
        <v>1.0</v>
      </c>
      <c r="K1314" s="2505">
        <v>1000.0</v>
      </c>
      <c r="L1314" s="2505">
        <v>103.126463910652</v>
      </c>
      <c r="M1314" s="2505">
        <v>35.0</v>
      </c>
      <c r="N1314" s="2505">
        <v>33.0</v>
      </c>
      <c r="O1314" s="2511">
        <v>45418.705433842595</v>
      </c>
      <c r="P1314" s="2511">
        <v>45418.54522980324</v>
      </c>
    </row>
    <row r="1315">
      <c r="A1315" s="2505" t="s">
        <v>396</v>
      </c>
      <c r="B1315" s="2505" t="s">
        <v>2880</v>
      </c>
      <c r="C1315" s="2505">
        <v>108.0</v>
      </c>
      <c r="D1315" s="2505" t="s">
        <v>1540</v>
      </c>
      <c r="E1315" s="2505">
        <v>43447.0</v>
      </c>
      <c r="F1315" s="2505">
        <v>43402.0</v>
      </c>
      <c r="G1315" s="2505">
        <v>346182.0</v>
      </c>
      <c r="H1315" s="2505">
        <v>334720.0</v>
      </c>
      <c r="I1315" s="2505">
        <v>106.0</v>
      </c>
      <c r="J1315" s="2505">
        <v>108.0</v>
      </c>
      <c r="K1315" s="2505">
        <v>259.13724079203</v>
      </c>
      <c r="L1315" s="2505">
        <v>17.9919787327088</v>
      </c>
      <c r="M1315" s="2505">
        <v>4067.0</v>
      </c>
      <c r="N1315" s="2505">
        <v>3670.0</v>
      </c>
      <c r="O1315" s="2511">
        <v>45418.705433842595</v>
      </c>
      <c r="P1315" s="2511">
        <v>45418.547188136574</v>
      </c>
    </row>
    <row r="1316">
      <c r="A1316" s="2505">
        <v>2.17534944E8</v>
      </c>
      <c r="B1316" s="2505" t="s">
        <v>2881</v>
      </c>
      <c r="C1316" s="2505">
        <v>55.0</v>
      </c>
      <c r="D1316" s="2505"/>
      <c r="E1316" s="2505">
        <v>85353.0</v>
      </c>
      <c r="F1316" s="2505">
        <v>85185.0</v>
      </c>
      <c r="G1316" s="2505">
        <v>1042034.0</v>
      </c>
      <c r="H1316" s="2505">
        <v>990032.0</v>
      </c>
      <c r="I1316" s="2505">
        <v>153.0</v>
      </c>
      <c r="J1316" s="2505">
        <v>55.0</v>
      </c>
      <c r="K1316" s="2505">
        <v>444.401351184415</v>
      </c>
      <c r="L1316" s="2505">
        <v>15.7096144313269</v>
      </c>
      <c r="M1316" s="2505">
        <v>4385.0</v>
      </c>
      <c r="N1316" s="2505">
        <v>4249.0</v>
      </c>
      <c r="O1316" s="2511">
        <v>45418.705433842595</v>
      </c>
      <c r="P1316" s="2511">
        <v>45418.54565665509</v>
      </c>
    </row>
    <row r="1317">
      <c r="A1317" s="2505" t="s">
        <v>566</v>
      </c>
      <c r="B1317" s="2505" t="s">
        <v>2882</v>
      </c>
      <c r="C1317" s="2505">
        <v>47.0</v>
      </c>
      <c r="D1317" s="2505" t="s">
        <v>1538</v>
      </c>
      <c r="E1317" s="2505">
        <v>26206.0</v>
      </c>
      <c r="F1317" s="2505">
        <v>26180.0</v>
      </c>
      <c r="G1317" s="2505">
        <v>455931.0</v>
      </c>
      <c r="H1317" s="2505">
        <v>454245.0</v>
      </c>
      <c r="I1317" s="2505">
        <v>65.0</v>
      </c>
      <c r="J1317" s="2505">
        <v>47.0</v>
      </c>
      <c r="K1317" s="2505">
        <v>476.002902380565</v>
      </c>
      <c r="L1317" s="2505">
        <v>54.1892407478061</v>
      </c>
      <c r="M1317" s="2505">
        <v>776.0</v>
      </c>
      <c r="N1317" s="2505">
        <v>713.0</v>
      </c>
      <c r="O1317" s="2511">
        <v>45418.705433842595</v>
      </c>
      <c r="P1317" s="2511">
        <v>45418.54490238426</v>
      </c>
    </row>
    <row r="1318">
      <c r="A1318" s="2505">
        <v>2.361601055E9</v>
      </c>
      <c r="B1318" s="2505" t="s">
        <v>2883</v>
      </c>
      <c r="C1318" s="2505">
        <v>43.0</v>
      </c>
      <c r="D1318" s="2505" t="s">
        <v>1548</v>
      </c>
      <c r="E1318" s="2505">
        <v>363553.0</v>
      </c>
      <c r="F1318" s="2505">
        <v>363472.0</v>
      </c>
      <c r="G1318" s="2505">
        <v>733507.0</v>
      </c>
      <c r="H1318" s="2505">
        <v>730347.0</v>
      </c>
      <c r="I1318" s="2505">
        <v>3.0</v>
      </c>
      <c r="J1318" s="2505">
        <v>43.0</v>
      </c>
      <c r="K1318" s="2505">
        <v>495.419039818427</v>
      </c>
      <c r="L1318" s="2505">
        <v>67.2535595451924</v>
      </c>
      <c r="M1318" s="2505">
        <v>295.0</v>
      </c>
      <c r="N1318" s="2505">
        <v>249.0</v>
      </c>
      <c r="O1318" s="2511">
        <v>45418.705433842595</v>
      </c>
      <c r="P1318" s="2511">
        <v>45418.546560856485</v>
      </c>
    </row>
    <row r="1319">
      <c r="A1319" s="2505" t="s">
        <v>1674</v>
      </c>
      <c r="B1319" s="2505" t="s">
        <v>2884</v>
      </c>
      <c r="C1319" s="2505">
        <v>121.0</v>
      </c>
      <c r="D1319" s="2505" t="s">
        <v>1548</v>
      </c>
      <c r="E1319" s="2505">
        <v>36488.0</v>
      </c>
      <c r="F1319" s="2505">
        <v>36483.0</v>
      </c>
      <c r="G1319" s="2505">
        <v>169268.0</v>
      </c>
      <c r="H1319" s="2505">
        <v>257187.0</v>
      </c>
      <c r="I1319" s="2505">
        <v>68.0</v>
      </c>
      <c r="J1319" s="2505">
        <v>121.0</v>
      </c>
      <c r="K1319" s="2505">
        <v>73.0733936609467</v>
      </c>
      <c r="L1319" s="2505">
        <v>8.11494777147868</v>
      </c>
      <c r="M1319" s="2505">
        <v>8360.0</v>
      </c>
      <c r="N1319" s="2505">
        <v>7860.0</v>
      </c>
      <c r="O1319" s="2511">
        <v>45418.705433842595</v>
      </c>
      <c r="P1319" s="2511">
        <v>45418.54735273148</v>
      </c>
    </row>
    <row r="1320">
      <c r="A1320" s="2505" t="s">
        <v>1577</v>
      </c>
      <c r="B1320" s="2505" t="s">
        <v>2885</v>
      </c>
      <c r="C1320" s="2505">
        <v>123.0</v>
      </c>
      <c r="D1320" s="2505"/>
      <c r="E1320" s="2505">
        <v>117961.0</v>
      </c>
      <c r="F1320" s="2505">
        <v>117909.0</v>
      </c>
      <c r="G1320" s="2505">
        <v>88884.0</v>
      </c>
      <c r="H1320" s="2505">
        <v>285267.0</v>
      </c>
      <c r="I1320" s="2505">
        <v>67.0</v>
      </c>
      <c r="J1320" s="2505">
        <v>123.0</v>
      </c>
      <c r="K1320" s="2505">
        <v>0.0</v>
      </c>
      <c r="L1320" s="2505">
        <v>6.33408909803002</v>
      </c>
      <c r="M1320" s="2505">
        <v>8833.0</v>
      </c>
      <c r="N1320" s="2505">
        <v>8342.0</v>
      </c>
      <c r="O1320" s="2511">
        <v>45418.705433842595</v>
      </c>
      <c r="P1320" s="2511">
        <v>45418.54496907407</v>
      </c>
    </row>
    <row r="1321">
      <c r="A1321" s="2505" t="s">
        <v>194</v>
      </c>
      <c r="B1321" s="2505" t="s">
        <v>2886</v>
      </c>
      <c r="C1321" s="2505">
        <v>10.0</v>
      </c>
      <c r="D1321" s="2505" t="s">
        <v>1606</v>
      </c>
      <c r="E1321" s="2505">
        <v>20980.0</v>
      </c>
      <c r="F1321" s="2505">
        <v>20959.0</v>
      </c>
      <c r="G1321" s="2505">
        <v>911751.0</v>
      </c>
      <c r="H1321" s="2505">
        <v>679054.0</v>
      </c>
      <c r="I1321" s="2505">
        <v>35.0</v>
      </c>
      <c r="J1321" s="2505">
        <v>10.0</v>
      </c>
      <c r="K1321" s="2505">
        <v>726.336519873631</v>
      </c>
      <c r="L1321" s="2505">
        <v>377.070755216608</v>
      </c>
      <c r="M1321" s="2505">
        <v>594.0</v>
      </c>
      <c r="N1321" s="2505">
        <v>587.0</v>
      </c>
      <c r="O1321" s="2511">
        <v>45418.705433842595</v>
      </c>
      <c r="P1321" s="2511">
        <v>45418.54569556713</v>
      </c>
    </row>
    <row r="1322">
      <c r="A1322" s="2505">
        <v>3.159122144E9</v>
      </c>
      <c r="B1322" s="2505" t="s">
        <v>2887</v>
      </c>
      <c r="C1322" s="2505">
        <v>69.0</v>
      </c>
      <c r="D1322" s="2505" t="s">
        <v>1548</v>
      </c>
      <c r="E1322" s="2505">
        <v>53699.0</v>
      </c>
      <c r="F1322" s="2505">
        <v>53629.0</v>
      </c>
      <c r="G1322" s="2505">
        <v>410937.0</v>
      </c>
      <c r="H1322" s="2505">
        <v>172600.0</v>
      </c>
      <c r="I1322" s="2505">
        <v>152.0</v>
      </c>
      <c r="J1322" s="2505">
        <v>69.0</v>
      </c>
      <c r="K1322" s="2505">
        <v>409.661226491102</v>
      </c>
      <c r="L1322" s="2505">
        <v>50.9589165001742</v>
      </c>
      <c r="M1322" s="2505">
        <v>4579.0</v>
      </c>
      <c r="N1322" s="2505">
        <v>4034.0</v>
      </c>
      <c r="O1322" s="2511">
        <v>45418.705433842595</v>
      </c>
      <c r="P1322" s="2511">
        <v>45418.5447171875</v>
      </c>
    </row>
    <row r="1323">
      <c r="A1323" s="2505" t="s">
        <v>1570</v>
      </c>
      <c r="B1323" s="2505" t="s">
        <v>2888</v>
      </c>
      <c r="C1323" s="2505">
        <v>57.0</v>
      </c>
      <c r="D1323" s="2505"/>
      <c r="E1323" s="2505">
        <v>32218.0</v>
      </c>
      <c r="F1323" s="2505">
        <v>32154.0</v>
      </c>
      <c r="G1323" s="2505">
        <v>620414.0</v>
      </c>
      <c r="H1323" s="2505">
        <v>616762.0</v>
      </c>
      <c r="I1323" s="2505">
        <v>548.0</v>
      </c>
      <c r="J1323" s="2505">
        <v>57.0</v>
      </c>
      <c r="K1323" s="2505">
        <v>434.708741832536</v>
      </c>
      <c r="L1323" s="2505">
        <v>29.4509561793617</v>
      </c>
      <c r="M1323" s="2505">
        <v>7102.0</v>
      </c>
      <c r="N1323" s="2505">
        <v>6969.0</v>
      </c>
      <c r="O1323" s="2511">
        <v>45418.705433842595</v>
      </c>
      <c r="P1323" s="2511">
        <v>45418.54475152778</v>
      </c>
    </row>
    <row r="1324">
      <c r="A1324" s="2505" t="s">
        <v>701</v>
      </c>
      <c r="B1324" s="2505" t="s">
        <v>2889</v>
      </c>
      <c r="C1324" s="2505">
        <v>24.0</v>
      </c>
      <c r="D1324" s="2505" t="s">
        <v>1556</v>
      </c>
      <c r="E1324" s="2505">
        <v>13165.0</v>
      </c>
      <c r="F1324" s="2505">
        <v>12934.0</v>
      </c>
      <c r="G1324" s="2505">
        <v>430229.0</v>
      </c>
      <c r="H1324" s="2505">
        <v>401122.0</v>
      </c>
      <c r="I1324" s="2505">
        <v>69.0</v>
      </c>
      <c r="J1324" s="2505">
        <v>24.0</v>
      </c>
      <c r="K1324" s="2505">
        <v>590.911781546308</v>
      </c>
      <c r="L1324" s="2505">
        <v>130.59887927545</v>
      </c>
      <c r="M1324" s="2505">
        <v>580.0</v>
      </c>
      <c r="N1324" s="2505">
        <v>570.0</v>
      </c>
      <c r="O1324" s="2511">
        <v>45418.705433842595</v>
      </c>
      <c r="P1324" s="2511">
        <v>45418.547187013886</v>
      </c>
    </row>
    <row r="1325">
      <c r="A1325" s="2505" t="s">
        <v>412</v>
      </c>
      <c r="B1325" s="2505" t="s">
        <v>2890</v>
      </c>
      <c r="C1325" s="2505">
        <v>27.0</v>
      </c>
      <c r="E1325" s="2505">
        <v>8588.0</v>
      </c>
      <c r="F1325" s="2505">
        <v>8387.0</v>
      </c>
      <c r="G1325" s="2505">
        <v>373550.0</v>
      </c>
      <c r="H1325" s="2505">
        <v>331801.0</v>
      </c>
      <c r="I1325" s="2505">
        <v>21.0</v>
      </c>
      <c r="J1325" s="2505">
        <v>27.0</v>
      </c>
      <c r="K1325" s="2505">
        <v>584.071218825334</v>
      </c>
      <c r="L1325" s="2505">
        <v>690.939961966856</v>
      </c>
      <c r="M1325" s="2505">
        <v>176.0</v>
      </c>
      <c r="N1325" s="2505">
        <v>163.0</v>
      </c>
      <c r="O1325" s="2511">
        <v>45418.705433842595</v>
      </c>
      <c r="P1325" s="2511">
        <v>45418.54713540509</v>
      </c>
    </row>
    <row r="1326">
      <c r="A1326" s="2505" t="s">
        <v>331</v>
      </c>
      <c r="B1326" s="2505" t="s">
        <v>2891</v>
      </c>
      <c r="C1326" s="2505">
        <v>44.0</v>
      </c>
      <c r="D1326" s="2505" t="s">
        <v>1606</v>
      </c>
      <c r="E1326" s="2505">
        <v>20982.0</v>
      </c>
      <c r="F1326" s="2505">
        <v>20976.0</v>
      </c>
      <c r="G1326" s="2505">
        <v>411213.0</v>
      </c>
      <c r="H1326" s="2505">
        <v>500118.0</v>
      </c>
      <c r="I1326" s="2505">
        <v>100.0</v>
      </c>
      <c r="J1326" s="2505">
        <v>44.0</v>
      </c>
      <c r="K1326" s="2505">
        <v>494.153046807531</v>
      </c>
      <c r="L1326" s="2505">
        <v>67.2256588667016</v>
      </c>
      <c r="M1326" s="2505">
        <v>184.0</v>
      </c>
      <c r="N1326" s="2505">
        <v>158.0</v>
      </c>
      <c r="O1326" s="2511">
        <v>45418.705433842595</v>
      </c>
      <c r="P1326" s="2511">
        <v>45418.54670199074</v>
      </c>
    </row>
    <row r="1327">
      <c r="A1327" s="2505">
        <v>3.369243892E9</v>
      </c>
      <c r="B1327" s="2505" t="s">
        <v>2892</v>
      </c>
      <c r="C1327" s="2505">
        <v>82.0</v>
      </c>
      <c r="D1327" s="2505"/>
      <c r="E1327" s="2505">
        <v>359349.0</v>
      </c>
      <c r="F1327" s="2505">
        <v>359279.0</v>
      </c>
      <c r="G1327" s="2505">
        <v>1871224.0</v>
      </c>
      <c r="H1327" s="2505">
        <v>1678967.0</v>
      </c>
      <c r="I1327" s="2505">
        <v>695.0</v>
      </c>
      <c r="J1327" s="2505">
        <v>82.0</v>
      </c>
      <c r="K1327" s="2505">
        <v>360.02343427963</v>
      </c>
      <c r="L1327" s="2505">
        <v>3.27533313316314</v>
      </c>
      <c r="M1327" s="2505">
        <v>2850.0</v>
      </c>
      <c r="N1327" s="2505">
        <v>2722.0</v>
      </c>
      <c r="O1327" s="2511">
        <v>45418.705433842595</v>
      </c>
      <c r="P1327" s="2511">
        <v>45418.5459127662</v>
      </c>
    </row>
    <row r="1328">
      <c r="A1328" s="2505">
        <v>1.7498149E8</v>
      </c>
      <c r="B1328" s="2505" t="s">
        <v>2893</v>
      </c>
      <c r="C1328" s="2505">
        <v>118.0</v>
      </c>
      <c r="E1328" s="2505">
        <v>148347.0</v>
      </c>
      <c r="F1328" s="2505">
        <v>148299.0</v>
      </c>
      <c r="G1328" s="2505">
        <v>232294.0</v>
      </c>
      <c r="H1328" s="2505">
        <v>199925.0</v>
      </c>
      <c r="I1328" s="2505">
        <v>19.0</v>
      </c>
      <c r="J1328" s="2505">
        <v>118.0</v>
      </c>
      <c r="K1328" s="2505">
        <v>119.380415976206</v>
      </c>
      <c r="L1328" s="2505">
        <v>13.7203497696126</v>
      </c>
      <c r="M1328" s="2505">
        <v>2957.0</v>
      </c>
      <c r="N1328" s="2505">
        <v>2394.0</v>
      </c>
      <c r="O1328" s="2511">
        <v>45418.705433842595</v>
      </c>
      <c r="P1328" s="2511">
        <v>45418.54603922454</v>
      </c>
    </row>
    <row r="1329">
      <c r="A1329" s="2505" t="s">
        <v>693</v>
      </c>
      <c r="B1329" s="2505" t="s">
        <v>2894</v>
      </c>
      <c r="C1329" s="2505">
        <v>30.0</v>
      </c>
      <c r="D1329" s="2505" t="s">
        <v>1548</v>
      </c>
      <c r="E1329" s="2505">
        <v>70246.0</v>
      </c>
      <c r="F1329" s="2505">
        <v>70250.0</v>
      </c>
      <c r="G1329" s="2505">
        <v>1674097.0</v>
      </c>
      <c r="H1329" s="2505">
        <v>1601479.0</v>
      </c>
      <c r="I1329" s="2505">
        <v>396.0</v>
      </c>
      <c r="J1329" s="2505">
        <v>30.0</v>
      </c>
      <c r="K1329" s="2505">
        <v>547.553635366623</v>
      </c>
      <c r="L1329" s="2505">
        <v>16.2847932237223</v>
      </c>
      <c r="M1329" s="2505">
        <v>1064.0</v>
      </c>
      <c r="N1329" s="2505">
        <v>1047.0</v>
      </c>
      <c r="O1329" s="2511">
        <v>45418.705433842595</v>
      </c>
      <c r="P1329" s="2511">
        <v>45418.54631894676</v>
      </c>
    </row>
    <row r="1330">
      <c r="A1330" s="2505" t="s">
        <v>1552</v>
      </c>
      <c r="B1330" s="2505" t="s">
        <v>2895</v>
      </c>
      <c r="C1330" s="2505">
        <v>90.0</v>
      </c>
      <c r="D1330" s="2505"/>
      <c r="E1330" s="2505">
        <v>38669.0</v>
      </c>
      <c r="F1330" s="2505">
        <v>38614.0</v>
      </c>
      <c r="G1330" s="2505">
        <v>413904.0</v>
      </c>
      <c r="H1330" s="2505">
        <v>450097.0</v>
      </c>
      <c r="I1330" s="2505">
        <v>131.0</v>
      </c>
      <c r="J1330" s="2505">
        <v>90.0</v>
      </c>
      <c r="K1330" s="2505">
        <v>321.016524132451</v>
      </c>
      <c r="L1330" s="2505">
        <v>21.4070821233553</v>
      </c>
      <c r="M1330" s="2505"/>
      <c r="N1330" s="2505">
        <v>1764.0</v>
      </c>
      <c r="O1330" s="2511">
        <v>45418.705433842595</v>
      </c>
    </row>
    <row r="1331">
      <c r="A1331" s="2505" t="s">
        <v>606</v>
      </c>
      <c r="B1331" s="2505" t="s">
        <v>2896</v>
      </c>
      <c r="C1331" s="2505">
        <v>35.0</v>
      </c>
      <c r="D1331" s="2505" t="s">
        <v>1548</v>
      </c>
      <c r="E1331" s="2505">
        <v>49762.0</v>
      </c>
      <c r="F1331" s="2505">
        <v>49741.0</v>
      </c>
      <c r="G1331" s="2505">
        <v>1118872.0</v>
      </c>
      <c r="H1331" s="2505">
        <v>1105291.0</v>
      </c>
      <c r="I1331" s="2505">
        <v>385.0</v>
      </c>
      <c r="J1331" s="2505">
        <v>35.0</v>
      </c>
      <c r="K1331" s="2505">
        <v>534.818533051669</v>
      </c>
      <c r="L1331" s="2505">
        <v>22.2587790522432</v>
      </c>
      <c r="M1331" s="2505">
        <v>819.0</v>
      </c>
      <c r="N1331" s="2505">
        <v>800.0</v>
      </c>
      <c r="O1331" s="2511">
        <v>45418.705433842595</v>
      </c>
      <c r="P1331" s="2511">
        <v>45418.5458184375</v>
      </c>
    </row>
    <row r="1332">
      <c r="A1332" s="2505" t="s">
        <v>633</v>
      </c>
      <c r="B1332" s="2505" t="s">
        <v>2897</v>
      </c>
      <c r="C1332" s="2505">
        <v>34.0</v>
      </c>
      <c r="D1332" s="2505"/>
      <c r="E1332" s="2505">
        <v>24361.0</v>
      </c>
      <c r="F1332" s="2505">
        <v>24302.0</v>
      </c>
      <c r="G1332" s="2505">
        <v>535496.0</v>
      </c>
      <c r="H1332" s="2505">
        <v>239099.0</v>
      </c>
      <c r="I1332" s="2505">
        <v>39.0</v>
      </c>
      <c r="J1332" s="2505">
        <v>34.0</v>
      </c>
      <c r="K1332" s="2505">
        <v>537.762491186306</v>
      </c>
      <c r="L1332" s="2505">
        <v>62.6659707846851</v>
      </c>
      <c r="M1332" s="2505">
        <v>3166.0</v>
      </c>
      <c r="N1332" s="2505">
        <v>2688.0</v>
      </c>
      <c r="O1332" s="2511">
        <v>45418.705433842595</v>
      </c>
      <c r="P1332" s="2511">
        <v>45418.54549077546</v>
      </c>
    </row>
    <row r="1333">
      <c r="A1333" s="2505" t="s">
        <v>531</v>
      </c>
      <c r="B1333" s="2505" t="s">
        <v>2898</v>
      </c>
      <c r="C1333" s="2505">
        <v>67.0</v>
      </c>
      <c r="D1333" s="2505" t="s">
        <v>1556</v>
      </c>
      <c r="E1333" s="2505">
        <v>6485.0</v>
      </c>
      <c r="F1333" s="2505">
        <v>6465.0</v>
      </c>
      <c r="G1333" s="2505">
        <v>321584.0</v>
      </c>
      <c r="H1333" s="2505">
        <v>318973.0</v>
      </c>
      <c r="I1333" s="2505">
        <v>276.0</v>
      </c>
      <c r="J1333" s="2505">
        <v>67.0</v>
      </c>
      <c r="K1333" s="2505">
        <v>413.941567684058</v>
      </c>
      <c r="L1333" s="2505">
        <v>32.0865864008213</v>
      </c>
      <c r="M1333" s="2505">
        <v>1582.0</v>
      </c>
      <c r="N1333" s="2505">
        <v>1463.0</v>
      </c>
      <c r="O1333" s="2511">
        <v>45418.705433842595</v>
      </c>
      <c r="P1333" s="2511">
        <v>45418.54645465278</v>
      </c>
    </row>
    <row r="1334">
      <c r="A1334" s="2505" t="s">
        <v>751</v>
      </c>
      <c r="B1334" s="2505" t="s">
        <v>2899</v>
      </c>
      <c r="C1334" s="2505">
        <v>31.0</v>
      </c>
      <c r="D1334" s="2505" t="s">
        <v>1540</v>
      </c>
      <c r="E1334" s="2505">
        <v>161165.0</v>
      </c>
      <c r="F1334" s="2505">
        <v>161106.0</v>
      </c>
      <c r="G1334" s="2505">
        <v>3123898.0</v>
      </c>
      <c r="H1334" s="2505">
        <v>2666774.0</v>
      </c>
      <c r="I1334" s="2505">
        <v>480.0</v>
      </c>
      <c r="J1334" s="2505">
        <v>31.0</v>
      </c>
      <c r="K1334" s="2505">
        <v>546.324307393588</v>
      </c>
      <c r="L1334" s="2505">
        <v>12.3415246222705</v>
      </c>
      <c r="M1334" s="2505">
        <v>286.0</v>
      </c>
      <c r="N1334" s="2505">
        <v>272.0</v>
      </c>
      <c r="O1334" s="2511">
        <v>45418.705433842595</v>
      </c>
      <c r="P1334" s="2511">
        <v>45418.546442280094</v>
      </c>
    </row>
    <row r="1335">
      <c r="A1335" s="2505" t="s">
        <v>472</v>
      </c>
      <c r="B1335" s="2505" t="s">
        <v>2900</v>
      </c>
      <c r="C1335" s="2505">
        <v>21.0</v>
      </c>
      <c r="D1335" s="2505"/>
      <c r="E1335" s="2505">
        <v>19999.0</v>
      </c>
      <c r="F1335" s="2505">
        <v>18850.0</v>
      </c>
      <c r="G1335" s="2505">
        <v>886302.0</v>
      </c>
      <c r="H1335" s="2505">
        <v>762943.0</v>
      </c>
      <c r="I1335" s="2505">
        <v>206.0</v>
      </c>
      <c r="J1335" s="2505">
        <v>21.0</v>
      </c>
      <c r="K1335" s="2505">
        <v>618.323069644977</v>
      </c>
      <c r="L1335" s="2505">
        <v>45.1948445488479</v>
      </c>
      <c r="M1335" s="2505">
        <v>242.0</v>
      </c>
      <c r="N1335" s="2505">
        <v>237.0</v>
      </c>
      <c r="O1335" s="2511">
        <v>45418.705433842595</v>
      </c>
      <c r="P1335" s="2511">
        <v>45418.5467868287</v>
      </c>
    </row>
    <row r="1336">
      <c r="A1336" s="2505">
        <v>1.107518478E9</v>
      </c>
      <c r="B1336" s="2505" t="s">
        <v>2901</v>
      </c>
      <c r="C1336" s="2505">
        <v>56.0</v>
      </c>
      <c r="D1336" s="2505" t="s">
        <v>1548</v>
      </c>
      <c r="E1336" s="2505">
        <v>108025.0</v>
      </c>
      <c r="F1336" s="2505">
        <v>107968.0</v>
      </c>
      <c r="G1336" s="2505">
        <v>471783.0</v>
      </c>
      <c r="H1336" s="2505">
        <v>103212.0</v>
      </c>
      <c r="I1336" s="2505">
        <v>21.0</v>
      </c>
      <c r="J1336" s="2505">
        <v>56.0</v>
      </c>
      <c r="K1336" s="2505">
        <v>436.549413964766</v>
      </c>
      <c r="L1336" s="2505">
        <v>61.9717657949548</v>
      </c>
      <c r="M1336" s="2505">
        <v>4590.0</v>
      </c>
      <c r="N1336" s="2505">
        <v>4052.0</v>
      </c>
      <c r="O1336" s="2511">
        <v>45418.705433842595</v>
      </c>
      <c r="P1336" s="2511">
        <v>45418.54659605324</v>
      </c>
    </row>
    <row r="1337">
      <c r="A1337" s="2505">
        <v>4.08488225E8</v>
      </c>
      <c r="B1337" s="2505" t="s">
        <v>2902</v>
      </c>
      <c r="C1337" s="2505">
        <v>75.0</v>
      </c>
      <c r="D1337" s="2505" t="s">
        <v>1606</v>
      </c>
      <c r="E1337" s="2505">
        <v>9043.0</v>
      </c>
      <c r="F1337" s="2505">
        <v>9009.0</v>
      </c>
      <c r="G1337" s="2505">
        <v>97867.0</v>
      </c>
      <c r="H1337" s="2505">
        <v>71367.0</v>
      </c>
      <c r="I1337" s="2505">
        <v>25.0</v>
      </c>
      <c r="J1337" s="2505">
        <v>75.0</v>
      </c>
      <c r="K1337" s="2505">
        <v>374.919640547582</v>
      </c>
      <c r="L1337" s="2505">
        <v>94.0405939300111</v>
      </c>
      <c r="M1337" s="2505">
        <v>3886.0</v>
      </c>
      <c r="N1337" s="2505">
        <v>3623.0</v>
      </c>
      <c r="O1337" s="2511">
        <v>45418.705433842595</v>
      </c>
      <c r="P1337" s="2511">
        <v>45418.54650292824</v>
      </c>
    </row>
    <row r="1338">
      <c r="A1338" s="2505" t="s">
        <v>502</v>
      </c>
      <c r="B1338" s="2505" t="s">
        <v>2903</v>
      </c>
      <c r="C1338" s="2505">
        <v>68.0</v>
      </c>
      <c r="D1338" s="2505" t="s">
        <v>1556</v>
      </c>
      <c r="E1338" s="2505">
        <v>8613.0</v>
      </c>
      <c r="F1338" s="2505">
        <v>8540.0</v>
      </c>
      <c r="G1338" s="2505">
        <v>229102.0</v>
      </c>
      <c r="H1338" s="2505">
        <v>132168.0</v>
      </c>
      <c r="I1338" s="2505">
        <v>136.0</v>
      </c>
      <c r="J1338" s="2505">
        <v>68.0</v>
      </c>
      <c r="K1338" s="2505">
        <v>409.830585379852</v>
      </c>
      <c r="L1338" s="2505">
        <v>53.3448899462303</v>
      </c>
      <c r="M1338" s="2505">
        <v>2279.0</v>
      </c>
      <c r="N1338" s="2505">
        <v>2032.0</v>
      </c>
      <c r="O1338" s="2511">
        <v>45418.705433842595</v>
      </c>
      <c r="P1338" s="2511">
        <v>45418.54551635417</v>
      </c>
    </row>
    <row r="1339">
      <c r="A1339" s="2505" t="s">
        <v>730</v>
      </c>
      <c r="B1339" s="2505" t="s">
        <v>2904</v>
      </c>
      <c r="C1339" s="2505">
        <v>97.0</v>
      </c>
      <c r="D1339" s="2505" t="s">
        <v>1544</v>
      </c>
      <c r="E1339" s="2505">
        <v>85041.0</v>
      </c>
      <c r="F1339" s="2505">
        <v>84819.0</v>
      </c>
      <c r="G1339" s="2505">
        <v>796221.0</v>
      </c>
      <c r="H1339" s="2505">
        <v>1294480.0</v>
      </c>
      <c r="I1339" s="2505">
        <v>303.0</v>
      </c>
      <c r="J1339" s="2505">
        <v>97.0</v>
      </c>
      <c r="K1339" s="2505">
        <v>303.854773746667</v>
      </c>
      <c r="L1339" s="2505">
        <v>7.35571068000615</v>
      </c>
      <c r="M1339" s="2505">
        <v>7564.0</v>
      </c>
      <c r="N1339" s="2505">
        <v>7137.0</v>
      </c>
      <c r="O1339" s="2511">
        <v>45418.705433842595</v>
      </c>
      <c r="P1339" s="2511">
        <v>45418.54623412037</v>
      </c>
    </row>
    <row r="1340">
      <c r="A1340" s="2505">
        <v>1.357451976E9</v>
      </c>
      <c r="B1340" s="2505" t="s">
        <v>2905</v>
      </c>
      <c r="C1340" s="2505">
        <v>87.0</v>
      </c>
      <c r="D1340" s="2505" t="s">
        <v>1544</v>
      </c>
      <c r="E1340" s="2505">
        <v>166240.0</v>
      </c>
      <c r="F1340" s="2505">
        <v>166154.0</v>
      </c>
      <c r="G1340" s="2505">
        <v>635220.0</v>
      </c>
      <c r="H1340" s="2505">
        <v>630001.0</v>
      </c>
      <c r="I1340" s="2505">
        <v>31.0</v>
      </c>
      <c r="J1340" s="2505">
        <v>87.0</v>
      </c>
      <c r="K1340" s="2505">
        <v>343.545076964485</v>
      </c>
      <c r="L1340" s="2505">
        <v>21.2983334436149</v>
      </c>
      <c r="N1340" s="2505">
        <v>1286.0</v>
      </c>
      <c r="O1340" s="2511">
        <v>45418.705433842595</v>
      </c>
    </row>
    <row r="1341">
      <c r="A1341" s="2505" t="s">
        <v>1663</v>
      </c>
      <c r="B1341" s="2505" t="s">
        <v>2906</v>
      </c>
      <c r="C1341" s="2505">
        <v>13.0</v>
      </c>
      <c r="D1341" s="2505"/>
      <c r="E1341" s="2505">
        <v>15169.0</v>
      </c>
      <c r="F1341" s="2505">
        <v>15126.0</v>
      </c>
      <c r="G1341" s="2505">
        <v>1271202.0</v>
      </c>
      <c r="H1341" s="2505">
        <v>1260649.0</v>
      </c>
      <c r="I1341" s="2505">
        <v>686.0</v>
      </c>
      <c r="J1341" s="2505">
        <v>13.0</v>
      </c>
      <c r="K1341" s="2505">
        <v>672.433221926441</v>
      </c>
      <c r="L1341" s="2505">
        <v>32.6375431543005</v>
      </c>
      <c r="M1341" s="2505">
        <v>116.0</v>
      </c>
      <c r="N1341" s="2505">
        <v>107.0</v>
      </c>
      <c r="O1341" s="2511">
        <v>45418.705433842595</v>
      </c>
      <c r="P1341" s="2511">
        <v>45418.54682688657</v>
      </c>
    </row>
    <row r="1342">
      <c r="A1342" s="2505">
        <v>1.4253911E7</v>
      </c>
      <c r="B1342" s="2505" t="s">
        <v>2907</v>
      </c>
      <c r="C1342" s="2505">
        <v>122.0</v>
      </c>
      <c r="D1342" s="2505"/>
      <c r="E1342" s="2505">
        <v>52841.0</v>
      </c>
      <c r="F1342" s="2505">
        <v>52767.0</v>
      </c>
      <c r="G1342" s="2505">
        <v>79031.0</v>
      </c>
      <c r="H1342" s="2505">
        <v>61703.0</v>
      </c>
      <c r="I1342" s="2505">
        <v>34.0</v>
      </c>
      <c r="J1342" s="2505">
        <v>122.0</v>
      </c>
      <c r="K1342" s="2505">
        <v>40.0926254244357</v>
      </c>
      <c r="L1342" s="2505">
        <v>10.3633129600544</v>
      </c>
      <c r="M1342" s="2505">
        <v>8471.0</v>
      </c>
      <c r="N1342" s="2505">
        <v>7961.0</v>
      </c>
      <c r="O1342" s="2511">
        <v>45418.705433842595</v>
      </c>
      <c r="P1342" s="2511">
        <v>45418.54706493056</v>
      </c>
    </row>
    <row r="1343">
      <c r="A1343" s="2505" t="s">
        <v>1647</v>
      </c>
      <c r="B1343" s="2505" t="s">
        <v>2908</v>
      </c>
      <c r="C1343" s="2505">
        <v>120.0</v>
      </c>
      <c r="D1343" s="2505"/>
      <c r="E1343" s="2505">
        <v>180332.0</v>
      </c>
      <c r="F1343" s="2505">
        <v>180261.0</v>
      </c>
      <c r="G1343" s="2505">
        <v>310569.0</v>
      </c>
      <c r="H1343" s="2505">
        <v>301997.0</v>
      </c>
      <c r="I1343" s="2505">
        <v>73.0</v>
      </c>
      <c r="J1343" s="2505">
        <v>120.0</v>
      </c>
      <c r="K1343" s="2505">
        <v>91.1817996571488</v>
      </c>
      <c r="L1343" s="2505">
        <v>7.35759756895538</v>
      </c>
      <c r="M1343" s="2505">
        <v>6290.0</v>
      </c>
      <c r="N1343" s="2505">
        <v>5729.0</v>
      </c>
      <c r="O1343" s="2511">
        <v>45418.705433842595</v>
      </c>
      <c r="P1343" s="2511">
        <v>45418.54732709491</v>
      </c>
    </row>
    <row r="1344">
      <c r="A1344" s="2505" t="s">
        <v>138</v>
      </c>
      <c r="B1344" s="2505" t="s">
        <v>2909</v>
      </c>
      <c r="C1344" s="2505">
        <v>100.0</v>
      </c>
      <c r="D1344" s="2505" t="s">
        <v>1548</v>
      </c>
      <c r="E1344" s="2505">
        <v>77217.0</v>
      </c>
      <c r="F1344" s="2505">
        <v>77159.0</v>
      </c>
      <c r="G1344" s="2505">
        <v>349117.0</v>
      </c>
      <c r="H1344" s="2505">
        <v>369252.0</v>
      </c>
      <c r="I1344" s="2505">
        <v>37.0</v>
      </c>
      <c r="J1344" s="2505">
        <v>100.0</v>
      </c>
      <c r="K1344" s="2505">
        <v>292.21675070914</v>
      </c>
      <c r="L1344" s="2505">
        <v>30.5264939807851</v>
      </c>
      <c r="M1344" s="2505">
        <v>2267.0</v>
      </c>
      <c r="N1344" s="2505">
        <v>2025.0</v>
      </c>
      <c r="O1344" s="2511">
        <v>45418.705433842595</v>
      </c>
      <c r="P1344" s="2511">
        <v>45418.546605358795</v>
      </c>
    </row>
    <row r="1345">
      <c r="A1345" s="2505">
        <v>2.62018615E8</v>
      </c>
      <c r="B1345" s="2505" t="s">
        <v>2910</v>
      </c>
      <c r="C1345" s="2505">
        <v>3.0</v>
      </c>
      <c r="D1345" s="2505" t="s">
        <v>1548</v>
      </c>
      <c r="E1345" s="2505">
        <v>135243.0</v>
      </c>
      <c r="F1345" s="2505">
        <v>135272.0</v>
      </c>
      <c r="G1345" s="2505">
        <v>7953531.0</v>
      </c>
      <c r="H1345" s="2505">
        <v>8320512.0</v>
      </c>
      <c r="I1345" s="2505">
        <v>228.0</v>
      </c>
      <c r="J1345" s="2505">
        <v>3.0</v>
      </c>
      <c r="K1345" s="2505">
        <v>904.473478533933</v>
      </c>
      <c r="L1345" s="2505">
        <v>95.2394912935783</v>
      </c>
      <c r="M1345" s="2505">
        <v>43.0</v>
      </c>
      <c r="N1345" s="2505">
        <v>43.0</v>
      </c>
      <c r="O1345" s="2511">
        <v>45418.705433842595</v>
      </c>
      <c r="P1345" s="2511">
        <v>45418.544961782405</v>
      </c>
    </row>
    <row r="1346">
      <c r="A1346" s="2505">
        <v>4.67535591E8</v>
      </c>
      <c r="B1346" s="2505" t="s">
        <v>2911</v>
      </c>
      <c r="C1346" s="2505">
        <v>113.0</v>
      </c>
      <c r="D1346" s="2505" t="s">
        <v>1544</v>
      </c>
      <c r="E1346" s="2505">
        <v>147017.0</v>
      </c>
      <c r="F1346" s="2505">
        <v>146965.0</v>
      </c>
      <c r="G1346" s="2505">
        <v>361639.0</v>
      </c>
      <c r="H1346" s="2505">
        <v>248569.0</v>
      </c>
      <c r="I1346" s="2505">
        <v>69.0</v>
      </c>
      <c r="J1346" s="2505">
        <v>113.0</v>
      </c>
      <c r="K1346" s="2505">
        <v>175.420321286117</v>
      </c>
      <c r="L1346" s="2505">
        <v>12.3964405476917</v>
      </c>
      <c r="M1346" s="2505"/>
      <c r="N1346" s="2505">
        <v>7878.0</v>
      </c>
      <c r="O1346" s="2511">
        <v>45418.705433842595</v>
      </c>
    </row>
    <row r="1347">
      <c r="A1347" s="2505">
        <v>2.39518063E8</v>
      </c>
      <c r="B1347" s="2505" t="s">
        <v>2912</v>
      </c>
      <c r="C1347" s="2505">
        <v>102.0</v>
      </c>
      <c r="D1347" s="2505" t="s">
        <v>1540</v>
      </c>
      <c r="E1347" s="2505">
        <v>144714.0</v>
      </c>
      <c r="F1347" s="2505">
        <v>144650.0</v>
      </c>
      <c r="G1347" s="2505">
        <v>787333.0</v>
      </c>
      <c r="H1347" s="2505">
        <v>871586.0</v>
      </c>
      <c r="I1347" s="2505">
        <v>120.0</v>
      </c>
      <c r="J1347" s="2505">
        <v>102.0</v>
      </c>
      <c r="K1347" s="2505">
        <v>289.296457747306</v>
      </c>
      <c r="L1347" s="2505">
        <v>8.66900733501549</v>
      </c>
      <c r="N1347" s="2505">
        <v>1810.0</v>
      </c>
      <c r="O1347" s="2511">
        <v>45418.705433842595</v>
      </c>
    </row>
    <row r="1348">
      <c r="A1348" s="2505" t="s">
        <v>437</v>
      </c>
      <c r="B1348" s="2505" t="s">
        <v>2913</v>
      </c>
      <c r="C1348" s="2505">
        <v>109.0</v>
      </c>
      <c r="D1348" s="2505"/>
      <c r="E1348" s="2505">
        <v>93963.0</v>
      </c>
      <c r="F1348" s="2505">
        <v>93946.0</v>
      </c>
      <c r="G1348" s="2505">
        <v>313757.0</v>
      </c>
      <c r="H1348" s="2505">
        <v>399163.0</v>
      </c>
      <c r="I1348" s="2505">
        <v>45.0</v>
      </c>
      <c r="J1348" s="2505">
        <v>109.0</v>
      </c>
      <c r="K1348" s="2505">
        <v>245.995337341032</v>
      </c>
      <c r="L1348" s="2505">
        <v>29.9889378177718</v>
      </c>
      <c r="M1348" s="2505">
        <v>2324.0</v>
      </c>
      <c r="N1348" s="2505">
        <v>2127.0</v>
      </c>
      <c r="O1348" s="2511">
        <v>45418.705433842595</v>
      </c>
      <c r="P1348" s="2511">
        <v>45418.545342129626</v>
      </c>
    </row>
    <row r="1349">
      <c r="A1349" s="2505" t="s">
        <v>673</v>
      </c>
      <c r="B1349" s="2505" t="s">
        <v>2914</v>
      </c>
      <c r="C1349" s="2505">
        <v>22.0</v>
      </c>
      <c r="D1349" s="2505" t="s">
        <v>1556</v>
      </c>
      <c r="E1349" s="2505">
        <v>22959.0</v>
      </c>
      <c r="F1349" s="2505">
        <v>22797.0</v>
      </c>
      <c r="G1349" s="2505">
        <v>1621092.0</v>
      </c>
      <c r="H1349" s="2505">
        <v>1414642.0</v>
      </c>
      <c r="I1349" s="2505">
        <v>747.0</v>
      </c>
      <c r="J1349" s="2505">
        <v>22.0</v>
      </c>
      <c r="K1349" s="2505">
        <v>602.57088755817</v>
      </c>
      <c r="L1349" s="2505">
        <v>17.2527576620456</v>
      </c>
      <c r="M1349" s="2505">
        <v>995.0</v>
      </c>
      <c r="N1349" s="2505">
        <v>982.0</v>
      </c>
      <c r="O1349" s="2511">
        <v>45418.705433842595</v>
      </c>
      <c r="P1349" s="2511">
        <v>45418.5466693287</v>
      </c>
    </row>
    <row r="1350">
      <c r="A1350" s="2505" t="s">
        <v>430</v>
      </c>
      <c r="B1350" s="2505" t="s">
        <v>2915</v>
      </c>
      <c r="C1350" s="2505">
        <v>71.0</v>
      </c>
      <c r="D1350" s="2505"/>
      <c r="E1350" s="2505">
        <v>86647.0</v>
      </c>
      <c r="F1350" s="2505">
        <v>86633.0</v>
      </c>
      <c r="G1350" s="2505">
        <v>872692.0</v>
      </c>
      <c r="H1350" s="2505">
        <v>804643.0</v>
      </c>
      <c r="I1350" s="2505">
        <v>86.0</v>
      </c>
      <c r="J1350" s="2505">
        <v>71.0</v>
      </c>
      <c r="K1350" s="2505">
        <v>403.205021158032</v>
      </c>
      <c r="L1350" s="2505">
        <v>16.4079828002963</v>
      </c>
      <c r="M1350" s="2505">
        <v>1421.0</v>
      </c>
      <c r="N1350" s="2505">
        <v>1320.0</v>
      </c>
      <c r="O1350" s="2511">
        <v>45418.705433842595</v>
      </c>
      <c r="P1350" s="2511">
        <v>45418.54481033565</v>
      </c>
    </row>
    <row r="1351">
      <c r="A1351" s="2505">
        <v>2.2758405E7</v>
      </c>
      <c r="B1351" s="2505" t="s">
        <v>2916</v>
      </c>
      <c r="C1351" s="2505">
        <v>37.0</v>
      </c>
      <c r="D1351" s="2505" t="s">
        <v>1548</v>
      </c>
      <c r="E1351" s="2505">
        <v>40512.0</v>
      </c>
      <c r="F1351" s="2505">
        <v>40517.0</v>
      </c>
      <c r="G1351" s="2505">
        <v>820236.0</v>
      </c>
      <c r="H1351" s="2505">
        <v>929519.0</v>
      </c>
      <c r="I1351" s="2505">
        <v>156.0</v>
      </c>
      <c r="J1351" s="2505">
        <v>37.0</v>
      </c>
      <c r="K1351" s="2505">
        <v>526.430691189199</v>
      </c>
      <c r="L1351" s="2505">
        <v>33.6911259151439</v>
      </c>
      <c r="M1351" s="2505">
        <v>65.0</v>
      </c>
      <c r="N1351" s="2505">
        <v>57.0</v>
      </c>
      <c r="O1351" s="2511">
        <v>45418.705433842595</v>
      </c>
      <c r="P1351" s="2511">
        <v>45418.54624885417</v>
      </c>
    </row>
    <row r="1352">
      <c r="A1352" s="2505" t="s">
        <v>610</v>
      </c>
      <c r="B1352" s="2505" t="s">
        <v>2917</v>
      </c>
      <c r="C1352" s="2505">
        <v>81.0</v>
      </c>
      <c r="D1352" s="2505" t="s">
        <v>1556</v>
      </c>
      <c r="E1352" s="2505">
        <v>9133.0</v>
      </c>
      <c r="F1352" s="2505">
        <v>9096.0</v>
      </c>
      <c r="G1352" s="2505">
        <v>216803.0</v>
      </c>
      <c r="H1352" s="2505">
        <v>187614.0</v>
      </c>
      <c r="I1352" s="2505">
        <v>116.0</v>
      </c>
      <c r="J1352" s="2505">
        <v>81.0</v>
      </c>
      <c r="K1352" s="2505">
        <v>360.289070521672</v>
      </c>
      <c r="L1352" s="2505">
        <v>44.2106957725619</v>
      </c>
      <c r="M1352" s="2505">
        <v>2729.0</v>
      </c>
      <c r="N1352" s="2505">
        <v>2557.0</v>
      </c>
      <c r="O1352" s="2511">
        <v>45418.705433842595</v>
      </c>
      <c r="P1352" s="2511">
        <v>45418.546418969905</v>
      </c>
    </row>
    <row r="1353">
      <c r="A1353" s="2505" t="s">
        <v>119</v>
      </c>
      <c r="B1353" s="2505" t="s">
        <v>2918</v>
      </c>
      <c r="C1353" s="2505">
        <v>85.0</v>
      </c>
      <c r="D1353" s="2505" t="s">
        <v>1544</v>
      </c>
      <c r="E1353" s="2505">
        <v>46633.0</v>
      </c>
      <c r="F1353" s="2505">
        <v>46653.0</v>
      </c>
      <c r="G1353" s="2505">
        <v>586320.0</v>
      </c>
      <c r="H1353" s="2505">
        <v>362198.0</v>
      </c>
      <c r="I1353" s="2505">
        <v>171.0</v>
      </c>
      <c r="J1353" s="2505">
        <v>85.0</v>
      </c>
      <c r="K1353" s="2505">
        <v>353.396983383078</v>
      </c>
      <c r="L1353" s="2505">
        <v>17.7762835024859</v>
      </c>
      <c r="M1353" s="2505">
        <v>8757.0</v>
      </c>
      <c r="N1353" s="2505">
        <v>8322.0</v>
      </c>
      <c r="O1353" s="2511">
        <v>45418.705433842595</v>
      </c>
      <c r="P1353" s="2511">
        <v>45418.54527541667</v>
      </c>
    </row>
    <row r="1354">
      <c r="A1354" s="2505">
        <v>4.705209135E9</v>
      </c>
      <c r="B1354" s="2505" t="s">
        <v>2919</v>
      </c>
      <c r="C1354" s="2505">
        <v>33.0</v>
      </c>
      <c r="E1354" s="2505">
        <v>39399.0</v>
      </c>
      <c r="F1354" s="2505">
        <v>39395.0</v>
      </c>
      <c r="G1354" s="2505">
        <v>1067775.0</v>
      </c>
      <c r="H1354" s="2505">
        <v>1057011.0</v>
      </c>
      <c r="I1354" s="2505">
        <v>281.0</v>
      </c>
      <c r="J1354" s="2505">
        <v>33.0</v>
      </c>
      <c r="K1354" s="2505">
        <v>538.032037141101</v>
      </c>
      <c r="L1354" s="2505">
        <v>20.3943467027178</v>
      </c>
      <c r="M1354" s="2505">
        <v>151.0</v>
      </c>
      <c r="N1354" s="2505">
        <v>125.0</v>
      </c>
      <c r="O1354" s="2511">
        <v>45418.705433842595</v>
      </c>
      <c r="P1354" s="2511">
        <v>45418.54530592592</v>
      </c>
    </row>
    <row r="1355">
      <c r="A1355" s="2505" t="s">
        <v>519</v>
      </c>
      <c r="B1355" s="2505" t="s">
        <v>2920</v>
      </c>
      <c r="C1355" s="2505">
        <v>111.0</v>
      </c>
      <c r="D1355" s="2505"/>
      <c r="E1355" s="2505">
        <v>57752.0</v>
      </c>
      <c r="F1355" s="2505">
        <v>57607.0</v>
      </c>
      <c r="G1355" s="2505">
        <v>383997.0</v>
      </c>
      <c r="H1355" s="2505">
        <v>367191.0</v>
      </c>
      <c r="I1355" s="2505">
        <v>319.0</v>
      </c>
      <c r="J1355" s="2505">
        <v>111.0</v>
      </c>
      <c r="K1355" s="2505">
        <v>210.846047531205</v>
      </c>
      <c r="L1355" s="2505">
        <v>10.4543291950237</v>
      </c>
      <c r="M1355" s="2505">
        <v>6660.0</v>
      </c>
      <c r="N1355" s="2505">
        <v>6112.0</v>
      </c>
      <c r="O1355" s="2511">
        <v>45418.705433842595</v>
      </c>
      <c r="P1355" s="2511">
        <v>45418.54557105324</v>
      </c>
    </row>
    <row r="1356">
      <c r="A1356" s="2505" t="s">
        <v>547</v>
      </c>
      <c r="B1356" s="2505" t="s">
        <v>2921</v>
      </c>
      <c r="C1356" s="2505">
        <v>45.0</v>
      </c>
      <c r="D1356" s="2505" t="s">
        <v>1548</v>
      </c>
      <c r="E1356" s="2505">
        <v>248688.0</v>
      </c>
      <c r="F1356" s="2505">
        <v>248569.0</v>
      </c>
      <c r="G1356" s="2505">
        <v>2155907.0</v>
      </c>
      <c r="H1356" s="2505">
        <v>2092193.0</v>
      </c>
      <c r="I1356" s="2505">
        <v>177.0</v>
      </c>
      <c r="J1356" s="2505">
        <v>45.0</v>
      </c>
      <c r="K1356" s="2505">
        <v>494.139649350719</v>
      </c>
      <c r="L1356" s="2505">
        <v>13.6263743705916</v>
      </c>
      <c r="M1356" s="2505"/>
      <c r="N1356" s="2505">
        <v>586.0</v>
      </c>
      <c r="O1356" s="2511">
        <v>45418.705433842595</v>
      </c>
    </row>
    <row r="1357">
      <c r="A1357" s="2505" t="s">
        <v>539</v>
      </c>
      <c r="B1357" s="2505" t="s">
        <v>2922</v>
      </c>
      <c r="C1357" s="2505">
        <v>86.0</v>
      </c>
      <c r="D1357" s="2505" t="s">
        <v>1538</v>
      </c>
      <c r="E1357" s="2505">
        <v>10370.0</v>
      </c>
      <c r="F1357" s="2505">
        <v>10294.0</v>
      </c>
      <c r="G1357" s="2505">
        <v>162208.0</v>
      </c>
      <c r="H1357" s="2505">
        <v>101177.0</v>
      </c>
      <c r="I1357" s="2505">
        <v>56.0</v>
      </c>
      <c r="J1357" s="2505">
        <v>86.0</v>
      </c>
      <c r="K1357" s="2505">
        <v>348.806684640754</v>
      </c>
      <c r="L1357" s="2505">
        <v>57.3432780669622</v>
      </c>
      <c r="M1357" s="2505">
        <v>5023.0</v>
      </c>
      <c r="N1357" s="2505">
        <v>4834.0</v>
      </c>
      <c r="O1357" s="2511">
        <v>45418.705433842595</v>
      </c>
      <c r="P1357" s="2511">
        <v>45418.546858333335</v>
      </c>
    </row>
    <row r="1358">
      <c r="A1358" s="2505">
        <v>9.73261472E8</v>
      </c>
      <c r="B1358" s="2505" t="s">
        <v>2923</v>
      </c>
      <c r="C1358" s="2505">
        <v>4.0</v>
      </c>
      <c r="D1358" s="2505" t="s">
        <v>1548</v>
      </c>
      <c r="E1358" s="2505">
        <v>388752.0</v>
      </c>
      <c r="F1358" s="2505">
        <v>387799.0</v>
      </c>
      <c r="G1358" s="2505">
        <v>3.2647024E7</v>
      </c>
      <c r="H1358" s="2505">
        <v>3.4053185E7</v>
      </c>
      <c r="I1358" s="2505">
        <v>536.0</v>
      </c>
      <c r="J1358" s="2505">
        <v>4.0</v>
      </c>
      <c r="K1358" s="2505">
        <v>828.53870281021</v>
      </c>
      <c r="L1358" s="2505">
        <v>29.3536533633862</v>
      </c>
      <c r="M1358" s="2505">
        <v>46.0</v>
      </c>
      <c r="N1358" s="2505">
        <v>42.0</v>
      </c>
      <c r="O1358" s="2511">
        <v>45418.705433842595</v>
      </c>
      <c r="P1358" s="2511">
        <v>45418.54678040509</v>
      </c>
    </row>
    <row r="1359">
      <c r="A1359" s="2505" t="s">
        <v>217</v>
      </c>
      <c r="B1359" s="2505" t="s">
        <v>2924</v>
      </c>
      <c r="C1359" s="2505">
        <v>41.0</v>
      </c>
      <c r="D1359" s="2505" t="s">
        <v>1556</v>
      </c>
      <c r="E1359" s="2505">
        <v>29582.0</v>
      </c>
      <c r="F1359" s="2505">
        <v>29474.0</v>
      </c>
      <c r="G1359" s="2505">
        <v>627109.0</v>
      </c>
      <c r="H1359" s="2505">
        <v>562339.0</v>
      </c>
      <c r="I1359" s="2505">
        <v>106.0</v>
      </c>
      <c r="J1359" s="2505">
        <v>41.0</v>
      </c>
      <c r="K1359" s="2505">
        <v>505.085759358712</v>
      </c>
      <c r="L1359" s="2505">
        <v>40.4424344102162</v>
      </c>
      <c r="M1359" s="2505">
        <v>433.0</v>
      </c>
      <c r="N1359" s="2505">
        <v>364.0</v>
      </c>
      <c r="O1359" s="2511">
        <v>45418.705433842595</v>
      </c>
      <c r="P1359" s="2511">
        <v>45418.54493974537</v>
      </c>
    </row>
    <row r="1360">
      <c r="A1360" s="2505" t="s">
        <v>614</v>
      </c>
      <c r="B1360" s="2505" t="s">
        <v>2925</v>
      </c>
      <c r="C1360" s="2505">
        <v>106.0</v>
      </c>
      <c r="D1360" s="2505"/>
      <c r="E1360" s="2505">
        <v>101386.0</v>
      </c>
      <c r="F1360" s="2505">
        <v>97726.0</v>
      </c>
      <c r="G1360" s="2505">
        <v>617863.0</v>
      </c>
      <c r="H1360" s="2505">
        <v>585219.0</v>
      </c>
      <c r="I1360" s="2505">
        <v>123.0</v>
      </c>
      <c r="J1360" s="2505">
        <v>106.0</v>
      </c>
      <c r="K1360" s="2505">
        <v>275.689708396757</v>
      </c>
      <c r="L1360" s="2505">
        <v>10.8009152984079</v>
      </c>
      <c r="M1360" s="2505">
        <v>3083.0</v>
      </c>
      <c r="N1360" s="2505">
        <v>2756.0</v>
      </c>
      <c r="O1360" s="2511">
        <v>45418.705433842595</v>
      </c>
      <c r="P1360" s="2511">
        <v>45418.54770141204</v>
      </c>
    </row>
    <row r="1361">
      <c r="A1361" s="2505">
        <v>5.7584739E7</v>
      </c>
      <c r="B1361" s="2505" t="s">
        <v>2926</v>
      </c>
      <c r="C1361" s="2505">
        <v>50.0</v>
      </c>
      <c r="D1361" s="2505" t="s">
        <v>1538</v>
      </c>
      <c r="E1361" s="2505">
        <v>13037.0</v>
      </c>
      <c r="F1361" s="2505">
        <v>12976.0</v>
      </c>
      <c r="G1361" s="2505">
        <v>303897.0</v>
      </c>
      <c r="H1361" s="2505">
        <v>292375.0</v>
      </c>
      <c r="I1361" s="2505">
        <v>105.0</v>
      </c>
      <c r="J1361" s="2505">
        <v>50.0</v>
      </c>
      <c r="K1361" s="2505">
        <v>465.962668802124</v>
      </c>
      <c r="L1361" s="2505">
        <v>84.5714268856096</v>
      </c>
      <c r="M1361" s="2505">
        <v>2164.0</v>
      </c>
      <c r="N1361" s="2505">
        <v>2073.0</v>
      </c>
      <c r="O1361" s="2511">
        <v>45418.705433842595</v>
      </c>
      <c r="P1361" s="2511">
        <v>45418.54484616898</v>
      </c>
    </row>
    <row r="1362">
      <c r="A1362" s="2505" t="s">
        <v>379</v>
      </c>
      <c r="B1362" s="2505" t="s">
        <v>2927</v>
      </c>
      <c r="C1362" s="2505">
        <v>39.0</v>
      </c>
      <c r="D1362" s="2505" t="s">
        <v>1544</v>
      </c>
      <c r="E1362" s="2505">
        <v>46365.0</v>
      </c>
      <c r="F1362" s="2505">
        <v>46279.0</v>
      </c>
      <c r="G1362" s="2505">
        <v>709711.0</v>
      </c>
      <c r="H1362" s="2505">
        <v>706011.0</v>
      </c>
      <c r="I1362" s="2505">
        <v>60.0</v>
      </c>
      <c r="J1362" s="2505">
        <v>39.0</v>
      </c>
      <c r="K1362" s="2505">
        <v>521.936215854103</v>
      </c>
      <c r="L1362" s="2505">
        <v>48.9193558221536</v>
      </c>
      <c r="M1362" s="2505">
        <v>120.0</v>
      </c>
      <c r="N1362" s="2505">
        <v>110.0</v>
      </c>
      <c r="O1362" s="2511">
        <v>45418.705433842595</v>
      </c>
      <c r="P1362" s="2511">
        <v>45418.547092141205</v>
      </c>
    </row>
    <row r="1363">
      <c r="A1363" s="2505" t="s">
        <v>1588</v>
      </c>
      <c r="B1363" s="2505" t="s">
        <v>2928</v>
      </c>
      <c r="C1363" s="2505">
        <v>119.0</v>
      </c>
      <c r="D1363" s="2505"/>
      <c r="E1363" s="2505">
        <v>34320.0</v>
      </c>
      <c r="F1363" s="2505">
        <v>33956.0</v>
      </c>
      <c r="G1363" s="2505">
        <v>225912.0</v>
      </c>
      <c r="H1363" s="2505">
        <v>134538.0</v>
      </c>
      <c r="I1363" s="2505">
        <v>310.0</v>
      </c>
      <c r="J1363" s="2505">
        <v>119.0</v>
      </c>
      <c r="K1363" s="2505">
        <v>106.057352659004</v>
      </c>
      <c r="L1363" s="2505">
        <v>8.60364903440039</v>
      </c>
      <c r="M1363" s="2505">
        <v>9369.0</v>
      </c>
      <c r="N1363" s="2505">
        <v>8812.0</v>
      </c>
      <c r="O1363" s="2511">
        <v>45418.705433842595</v>
      </c>
      <c r="P1363" s="2511">
        <v>45418.54478192129</v>
      </c>
    </row>
    <row r="1364">
      <c r="A1364" s="2505" t="s">
        <v>464</v>
      </c>
      <c r="B1364" s="2505" t="s">
        <v>2929</v>
      </c>
      <c r="C1364" s="2505">
        <v>32.0</v>
      </c>
      <c r="D1364" s="2505" t="s">
        <v>1544</v>
      </c>
      <c r="E1364" s="2505">
        <v>33504.0</v>
      </c>
      <c r="F1364" s="2505">
        <v>33429.0</v>
      </c>
      <c r="G1364" s="2505">
        <v>612074.0</v>
      </c>
      <c r="H1364" s="2505">
        <v>623432.0</v>
      </c>
      <c r="I1364" s="2505">
        <v>63.0</v>
      </c>
      <c r="J1364" s="2505">
        <v>32.0</v>
      </c>
      <c r="K1364" s="2505">
        <v>546.122228919119</v>
      </c>
      <c r="L1364" s="2505">
        <v>69.3460264406577</v>
      </c>
      <c r="M1364" s="2505">
        <v>1685.0</v>
      </c>
      <c r="N1364" s="2505">
        <v>1651.0</v>
      </c>
      <c r="O1364" s="2511">
        <v>45418.705433842595</v>
      </c>
      <c r="P1364" s="2511">
        <v>45418.54565880787</v>
      </c>
    </row>
    <row r="1365">
      <c r="A1365" s="2505" t="s">
        <v>174</v>
      </c>
      <c r="B1365" s="2505" t="s">
        <v>2930</v>
      </c>
      <c r="C1365" s="2505">
        <v>18.0</v>
      </c>
      <c r="D1365" s="2505" t="s">
        <v>1538</v>
      </c>
      <c r="E1365" s="2505">
        <v>16614.0</v>
      </c>
      <c r="F1365" s="2505">
        <v>16497.0</v>
      </c>
      <c r="G1365" s="2505">
        <v>1003561.0</v>
      </c>
      <c r="H1365" s="2505">
        <v>888440.0</v>
      </c>
      <c r="I1365" s="2505">
        <v>263.0</v>
      </c>
      <c r="J1365" s="2505">
        <v>18.0</v>
      </c>
      <c r="K1365" s="2505">
        <v>641.141337717554</v>
      </c>
      <c r="L1365" s="2505">
        <v>41.7065510702694</v>
      </c>
      <c r="M1365" s="2505">
        <v>55.0</v>
      </c>
      <c r="N1365" s="2505">
        <v>47.0</v>
      </c>
      <c r="O1365" s="2511">
        <v>45418.705433842595</v>
      </c>
      <c r="P1365" s="2511">
        <v>45418.5448871412</v>
      </c>
    </row>
    <row r="1366">
      <c r="A1366" s="2505" t="s">
        <v>290</v>
      </c>
      <c r="B1366" s="2505" t="s">
        <v>2931</v>
      </c>
      <c r="C1366" s="2505">
        <v>11.0</v>
      </c>
      <c r="D1366" s="2505" t="s">
        <v>1556</v>
      </c>
      <c r="E1366" s="2505">
        <v>17329.0</v>
      </c>
      <c r="F1366" s="2505">
        <v>16252.0</v>
      </c>
      <c r="G1366" s="2505">
        <v>1007527.0</v>
      </c>
      <c r="H1366" s="2505">
        <v>1121014.0</v>
      </c>
      <c r="I1366" s="2505">
        <v>142.0</v>
      </c>
      <c r="J1366" s="2505">
        <v>11.0</v>
      </c>
      <c r="K1366" s="2505">
        <v>714.255536503416</v>
      </c>
      <c r="L1366" s="2505">
        <v>80.029486663986</v>
      </c>
      <c r="M1366" s="2505">
        <v>76.0</v>
      </c>
      <c r="N1366" s="2505">
        <v>73.0</v>
      </c>
      <c r="O1366" s="2511">
        <v>45418.705433842595</v>
      </c>
      <c r="P1366" s="2511">
        <v>45418.54501707176</v>
      </c>
    </row>
    <row r="1367">
      <c r="A1367" s="2505" t="s">
        <v>483</v>
      </c>
      <c r="B1367" s="2505" t="s">
        <v>2932</v>
      </c>
      <c r="C1367" s="2505">
        <v>53.0</v>
      </c>
      <c r="D1367" s="2505" t="s">
        <v>1538</v>
      </c>
      <c r="E1367" s="2505">
        <v>13174.0</v>
      </c>
      <c r="F1367" s="2505">
        <v>13143.0</v>
      </c>
      <c r="G1367" s="2505">
        <v>357607.0</v>
      </c>
      <c r="H1367" s="2505">
        <v>302529.0</v>
      </c>
      <c r="I1367" s="2505">
        <v>370.0</v>
      </c>
      <c r="J1367" s="2505">
        <v>53.0</v>
      </c>
      <c r="K1367" s="2505">
        <v>454.436154623842</v>
      </c>
      <c r="L1367" s="2505">
        <v>48.3802079380739</v>
      </c>
      <c r="M1367" s="2505">
        <v>2165.0</v>
      </c>
      <c r="N1367" s="2505">
        <v>2048.0</v>
      </c>
      <c r="O1367" s="2511">
        <v>45418.705433842595</v>
      </c>
      <c r="P1367" s="2511">
        <v>45418.546912384256</v>
      </c>
    </row>
    <row r="1368">
      <c r="A1368" s="2505">
        <v>6.1853962E8</v>
      </c>
      <c r="B1368" s="2505" t="s">
        <v>2933</v>
      </c>
      <c r="C1368" s="2505">
        <v>66.0</v>
      </c>
      <c r="E1368" s="2505">
        <v>301487.0</v>
      </c>
      <c r="F1368" s="2505">
        <v>301336.0</v>
      </c>
      <c r="G1368" s="2505">
        <v>1707843.0</v>
      </c>
      <c r="H1368" s="2505">
        <v>1784660.0</v>
      </c>
      <c r="I1368" s="2505">
        <v>99.0</v>
      </c>
      <c r="J1368" s="2505">
        <v>66.0</v>
      </c>
      <c r="K1368" s="2505">
        <v>420.633461232052</v>
      </c>
      <c r="L1368" s="2505">
        <v>9.6813810423527</v>
      </c>
      <c r="M1368" s="2505">
        <v>1440.0</v>
      </c>
      <c r="N1368" s="2505">
        <v>1324.0</v>
      </c>
      <c r="O1368" s="2511">
        <v>45418.705433842595</v>
      </c>
      <c r="P1368" s="2511">
        <v>45418.544752511574</v>
      </c>
    </row>
    <row r="1369">
      <c r="A1369" s="2505" t="s">
        <v>665</v>
      </c>
      <c r="B1369" s="2505" t="s">
        <v>2934</v>
      </c>
      <c r="C1369" s="2505">
        <v>114.0</v>
      </c>
      <c r="D1369" s="2505" t="s">
        <v>1544</v>
      </c>
      <c r="E1369" s="2505">
        <v>153267.0</v>
      </c>
      <c r="F1369" s="2505">
        <v>153192.0</v>
      </c>
      <c r="G1369" s="2505">
        <v>345601.0</v>
      </c>
      <c r="H1369" s="2505">
        <v>364188.0</v>
      </c>
      <c r="I1369" s="2505">
        <v>54.0</v>
      </c>
      <c r="J1369" s="2505">
        <v>114.0</v>
      </c>
      <c r="K1369" s="2505">
        <v>153.150551340642</v>
      </c>
      <c r="L1369" s="2505">
        <v>10.9392336863888</v>
      </c>
      <c r="M1369" s="2505">
        <v>7294.0</v>
      </c>
      <c r="N1369" s="2505">
        <v>6723.0</v>
      </c>
      <c r="O1369" s="2511">
        <v>45418.705433842595</v>
      </c>
      <c r="P1369" s="2511">
        <v>45418.546478414355</v>
      </c>
    </row>
    <row r="1370">
      <c r="A1370" s="2505" t="s">
        <v>249</v>
      </c>
      <c r="B1370" s="2505" t="s">
        <v>2935</v>
      </c>
      <c r="C1370" s="2505">
        <v>16.0</v>
      </c>
      <c r="D1370" s="2505" t="s">
        <v>1538</v>
      </c>
      <c r="E1370" s="2505">
        <v>20222.0</v>
      </c>
      <c r="F1370" s="2505">
        <v>20183.0</v>
      </c>
      <c r="G1370" s="2505">
        <v>727969.0</v>
      </c>
      <c r="H1370" s="2505">
        <v>704245.0</v>
      </c>
      <c r="I1370" s="2505">
        <v>169.0</v>
      </c>
      <c r="J1370" s="2505">
        <v>16.0</v>
      </c>
      <c r="K1370" s="2505">
        <v>649.901116691983</v>
      </c>
      <c r="L1370" s="2505">
        <v>84.8153445473196</v>
      </c>
      <c r="M1370" s="2505">
        <v>80.0</v>
      </c>
      <c r="N1370" s="2505">
        <v>70.0</v>
      </c>
      <c r="O1370" s="2511">
        <v>45418.705433842595</v>
      </c>
      <c r="P1370" s="2511">
        <v>45418.54491178241</v>
      </c>
    </row>
    <row r="1371">
      <c r="A1371" s="2505">
        <v>1.16328126E8</v>
      </c>
      <c r="B1371" s="2505" t="s">
        <v>2936</v>
      </c>
      <c r="C1371" s="2505">
        <v>104.0</v>
      </c>
      <c r="D1371" s="2505" t="s">
        <v>1548</v>
      </c>
      <c r="E1371" s="2505">
        <v>217322.0</v>
      </c>
      <c r="F1371" s="2505">
        <v>217275.0</v>
      </c>
      <c r="G1371" s="2505">
        <v>914715.0</v>
      </c>
      <c r="H1371" s="2505">
        <v>1339573.0</v>
      </c>
      <c r="I1371" s="2505">
        <v>157.0</v>
      </c>
      <c r="J1371" s="2505">
        <v>104.0</v>
      </c>
      <c r="K1371" s="2505">
        <v>278.236653831898</v>
      </c>
      <c r="L1371" s="2505">
        <v>5.92869525453795</v>
      </c>
      <c r="M1371" s="2505">
        <v>855.0</v>
      </c>
      <c r="N1371" s="2505">
        <v>745.0</v>
      </c>
      <c r="O1371" s="2511">
        <v>45418.705433842595</v>
      </c>
      <c r="P1371" s="2511">
        <v>45418.545634918984</v>
      </c>
    </row>
    <row r="1372">
      <c r="A1372" s="2505" t="s">
        <v>1586</v>
      </c>
      <c r="B1372" s="2505" t="s">
        <v>2937</v>
      </c>
      <c r="C1372" s="2505">
        <v>59.0</v>
      </c>
      <c r="D1372" s="2505"/>
      <c r="E1372" s="2505">
        <v>14258.0</v>
      </c>
      <c r="F1372" s="2505">
        <v>14126.0</v>
      </c>
      <c r="G1372" s="2505">
        <v>299417.0</v>
      </c>
      <c r="H1372" s="2505">
        <v>178141.0</v>
      </c>
      <c r="I1372" s="2505">
        <v>149.0</v>
      </c>
      <c r="J1372" s="2505">
        <v>59.0</v>
      </c>
      <c r="K1372" s="2505">
        <v>432.780741354653</v>
      </c>
      <c r="L1372" s="2505">
        <v>64.9628765475641</v>
      </c>
      <c r="M1372" s="2505">
        <v>7112.0</v>
      </c>
      <c r="N1372" s="2505">
        <v>6894.0</v>
      </c>
      <c r="O1372" s="2511">
        <v>45418.705433842595</v>
      </c>
      <c r="P1372" s="2511">
        <v>45418.54674730324</v>
      </c>
    </row>
    <row r="1373">
      <c r="A1373" s="2505" t="s">
        <v>309</v>
      </c>
      <c r="B1373" s="2505" t="s">
        <v>2938</v>
      </c>
      <c r="C1373" s="2505">
        <v>78.0</v>
      </c>
      <c r="D1373" s="2505" t="s">
        <v>1556</v>
      </c>
      <c r="E1373" s="2505">
        <v>7377.0</v>
      </c>
      <c r="F1373" s="2505">
        <v>7324.0</v>
      </c>
      <c r="G1373" s="2505">
        <v>186309.0</v>
      </c>
      <c r="H1373" s="2505">
        <v>189812.0</v>
      </c>
      <c r="I1373" s="2505">
        <v>199.0</v>
      </c>
      <c r="J1373" s="2505">
        <v>78.0</v>
      </c>
      <c r="K1373" s="2505">
        <v>362.286738105298</v>
      </c>
      <c r="L1373" s="2505">
        <v>43.8385917400135</v>
      </c>
      <c r="M1373" s="2505">
        <v>5580.0</v>
      </c>
      <c r="N1373" s="2505">
        <v>5456.0</v>
      </c>
      <c r="O1373" s="2511">
        <v>45418.705433842595</v>
      </c>
      <c r="P1373" s="2511">
        <v>45418.54639819444</v>
      </c>
    </row>
    <row r="1374">
      <c r="A1374" s="2505">
        <v>6.24791024E8</v>
      </c>
      <c r="B1374" s="2505" t="s">
        <v>2939</v>
      </c>
      <c r="C1374" s="2505">
        <v>63.0</v>
      </c>
      <c r="D1374" s="2505" t="s">
        <v>1548</v>
      </c>
      <c r="E1374" s="2505">
        <v>41577.0</v>
      </c>
      <c r="F1374" s="2505">
        <v>41532.0</v>
      </c>
      <c r="G1374" s="2505">
        <v>972283.0</v>
      </c>
      <c r="H1374" s="2505">
        <v>899876.0</v>
      </c>
      <c r="I1374" s="2505">
        <v>499.0</v>
      </c>
      <c r="J1374" s="2505">
        <v>63.0</v>
      </c>
      <c r="K1374" s="2505">
        <v>427.079781724652</v>
      </c>
      <c r="L1374" s="2505">
        <v>10.4191592880381</v>
      </c>
      <c r="M1374" s="2505">
        <v>2107.0</v>
      </c>
      <c r="N1374" s="2505">
        <v>1990.0</v>
      </c>
      <c r="O1374" s="2511">
        <v>45418.705433842595</v>
      </c>
      <c r="P1374" s="2511">
        <v>45418.54709605324</v>
      </c>
    </row>
    <row r="1375">
      <c r="A1375" s="2505" t="s">
        <v>625</v>
      </c>
      <c r="B1375" s="2505" t="s">
        <v>2940</v>
      </c>
      <c r="C1375" s="2505">
        <v>107.0</v>
      </c>
      <c r="D1375" s="2505" t="s">
        <v>1540</v>
      </c>
      <c r="E1375" s="2505">
        <v>306029.0</v>
      </c>
      <c r="F1375" s="2505">
        <v>305943.0</v>
      </c>
      <c r="G1375" s="2505">
        <v>931440.0</v>
      </c>
      <c r="H1375" s="2505">
        <v>944345.0</v>
      </c>
      <c r="I1375" s="2505">
        <v>102.0</v>
      </c>
      <c r="J1375" s="2505">
        <v>107.0</v>
      </c>
      <c r="K1375" s="2505">
        <v>261.456435050319</v>
      </c>
      <c r="L1375" s="2505">
        <v>5.22368299234206</v>
      </c>
      <c r="M1375" s="2505">
        <v>8242.0</v>
      </c>
      <c r="N1375" s="2505">
        <v>7901.0</v>
      </c>
      <c r="O1375" s="2511">
        <v>45418.705433842595</v>
      </c>
      <c r="P1375" s="2511">
        <v>45418.54657586806</v>
      </c>
    </row>
    <row r="1376">
      <c r="A1376" s="2505" t="s">
        <v>506</v>
      </c>
      <c r="B1376" s="2505" t="s">
        <v>2941</v>
      </c>
      <c r="C1376" s="2505">
        <v>42.0</v>
      </c>
      <c r="D1376" s="2505" t="s">
        <v>1548</v>
      </c>
      <c r="E1376" s="2505">
        <v>73149.0</v>
      </c>
      <c r="F1376" s="2505">
        <v>73133.0</v>
      </c>
      <c r="G1376" s="2505">
        <v>811255.0</v>
      </c>
      <c r="H1376" s="2505">
        <v>760422.0</v>
      </c>
      <c r="I1376" s="2505">
        <v>139.0</v>
      </c>
      <c r="J1376" s="2505">
        <v>42.0</v>
      </c>
      <c r="K1376" s="2505">
        <v>500.420357181371</v>
      </c>
      <c r="L1376" s="2505">
        <v>35.8527835375193</v>
      </c>
      <c r="M1376" s="2505">
        <v>717.0</v>
      </c>
      <c r="N1376" s="2505">
        <v>670.0</v>
      </c>
      <c r="O1376" s="2511">
        <v>45418.705433842595</v>
      </c>
      <c r="P1376" s="2511">
        <v>45418.54580050926</v>
      </c>
    </row>
    <row r="1377">
      <c r="A1377" s="2505" t="s">
        <v>1598</v>
      </c>
      <c r="B1377" s="2505" t="s">
        <v>2942</v>
      </c>
      <c r="C1377" s="2505">
        <v>116.0</v>
      </c>
      <c r="D1377" s="2505"/>
      <c r="E1377" s="2505">
        <v>329798.0</v>
      </c>
      <c r="F1377" s="2505">
        <v>329718.0</v>
      </c>
      <c r="G1377" s="2505">
        <v>445649.0</v>
      </c>
      <c r="H1377" s="2505">
        <v>522277.0</v>
      </c>
      <c r="I1377" s="2505">
        <v>177.0</v>
      </c>
      <c r="J1377" s="2505">
        <v>116.0</v>
      </c>
      <c r="K1377" s="2505">
        <v>136.229312632311</v>
      </c>
      <c r="L1377" s="2505">
        <v>5.32586317203404</v>
      </c>
      <c r="M1377" s="2505">
        <v>4364.0</v>
      </c>
      <c r="N1377" s="2505">
        <v>3793.0</v>
      </c>
      <c r="O1377" s="2511">
        <v>45418.705433842595</v>
      </c>
      <c r="P1377" s="2511">
        <v>45418.54617149306</v>
      </c>
    </row>
    <row r="1378">
      <c r="A1378" s="2505" t="s">
        <v>335</v>
      </c>
      <c r="B1378" s="2505" t="s">
        <v>2943</v>
      </c>
      <c r="C1378" s="2505">
        <v>36.0</v>
      </c>
      <c r="D1378" s="2505" t="s">
        <v>1556</v>
      </c>
      <c r="E1378" s="2505">
        <v>25279.0</v>
      </c>
      <c r="F1378" s="2505">
        <v>25271.0</v>
      </c>
      <c r="G1378" s="2505">
        <v>857541.0</v>
      </c>
      <c r="H1378" s="2505">
        <v>817523.0</v>
      </c>
      <c r="I1378" s="2505">
        <v>322.0</v>
      </c>
      <c r="J1378" s="2505">
        <v>36.0</v>
      </c>
      <c r="K1378" s="2505">
        <v>530.258028389407</v>
      </c>
      <c r="L1378" s="2505">
        <v>26.602838814556</v>
      </c>
      <c r="M1378" s="2505">
        <v>645.0</v>
      </c>
      <c r="N1378" s="2505">
        <v>624.0</v>
      </c>
      <c r="O1378" s="2511">
        <v>45418.705433842595</v>
      </c>
      <c r="P1378" s="2511">
        <v>45418.546057037034</v>
      </c>
    </row>
    <row r="1379">
      <c r="A1379" s="2505" t="s">
        <v>551</v>
      </c>
      <c r="B1379" s="2505" t="s">
        <v>2944</v>
      </c>
      <c r="C1379" s="2505">
        <v>19.0</v>
      </c>
      <c r="D1379" s="2505" t="s">
        <v>1556</v>
      </c>
      <c r="E1379" s="2505">
        <v>6422.0</v>
      </c>
      <c r="F1379" s="2505">
        <v>6414.0</v>
      </c>
      <c r="G1379" s="2505">
        <v>480719.0</v>
      </c>
      <c r="H1379" s="2505">
        <v>691021.0</v>
      </c>
      <c r="I1379" s="2505">
        <v>163.0</v>
      </c>
      <c r="J1379" s="2505">
        <v>19.0</v>
      </c>
      <c r="K1379" s="2505">
        <v>623.043907742376</v>
      </c>
      <c r="L1379" s="2505">
        <v>88.5583761615532</v>
      </c>
      <c r="M1379" s="2505">
        <v>109.0</v>
      </c>
      <c r="N1379" s="2505">
        <v>103.0</v>
      </c>
      <c r="O1379" s="2511">
        <v>45418.705433842595</v>
      </c>
      <c r="P1379" s="2511">
        <v>45418.544728113426</v>
      </c>
    </row>
    <row r="1380">
      <c r="A1380" s="2505" t="s">
        <v>645</v>
      </c>
      <c r="B1380" s="2505" t="s">
        <v>2945</v>
      </c>
      <c r="C1380" s="2505">
        <v>95.0</v>
      </c>
      <c r="D1380" s="2505" t="s">
        <v>1556</v>
      </c>
      <c r="E1380" s="2505">
        <v>19461.0</v>
      </c>
      <c r="F1380" s="2505">
        <v>19405.0</v>
      </c>
      <c r="G1380" s="2505">
        <v>139228.0</v>
      </c>
      <c r="H1380" s="2505">
        <v>76622.0</v>
      </c>
      <c r="I1380" s="2505">
        <v>17.0</v>
      </c>
      <c r="J1380" s="2505">
        <v>95.0</v>
      </c>
      <c r="K1380" s="2505">
        <v>309.424840758506</v>
      </c>
      <c r="L1380" s="2505">
        <v>58.6373601904664</v>
      </c>
      <c r="M1380" s="2505">
        <v>4867.0</v>
      </c>
      <c r="N1380" s="2505">
        <v>4281.0</v>
      </c>
      <c r="O1380" s="2511">
        <v>45418.705433842595</v>
      </c>
      <c r="P1380" s="2511">
        <v>45418.54610662037</v>
      </c>
    </row>
    <row r="1381">
      <c r="A1381" s="2505">
        <v>2.621412174E9</v>
      </c>
      <c r="B1381" s="2505" t="s">
        <v>2946</v>
      </c>
      <c r="C1381" s="2505">
        <v>117.0</v>
      </c>
      <c r="D1381" s="2505"/>
      <c r="E1381" s="2505">
        <v>445201.0</v>
      </c>
      <c r="F1381" s="2505">
        <v>445078.0</v>
      </c>
      <c r="G1381" s="2505">
        <v>471838.0</v>
      </c>
      <c r="H1381" s="2505">
        <v>873121.0</v>
      </c>
      <c r="I1381" s="2505">
        <v>71.0</v>
      </c>
      <c r="J1381" s="2505">
        <v>117.0</v>
      </c>
      <c r="K1381" s="2505">
        <v>130.133891410905</v>
      </c>
      <c r="L1381" s="2505">
        <v>3.9684235970857</v>
      </c>
      <c r="M1381" s="2505">
        <v>8520.0</v>
      </c>
      <c r="N1381" s="2505">
        <v>7953.0</v>
      </c>
      <c r="O1381" s="2511">
        <v>45418.705433842595</v>
      </c>
      <c r="P1381" s="2511">
        <v>45418.5468777662</v>
      </c>
    </row>
    <row r="1382">
      <c r="A1382" s="2505" t="s">
        <v>1591</v>
      </c>
      <c r="B1382" s="2505" t="s">
        <v>2947</v>
      </c>
      <c r="C1382" s="2505">
        <v>6.0</v>
      </c>
      <c r="D1382" s="2505" t="s">
        <v>1556</v>
      </c>
      <c r="E1382" s="2505">
        <v>40958.0</v>
      </c>
      <c r="F1382" s="2505">
        <v>40934.0</v>
      </c>
      <c r="G1382" s="2505">
        <v>3622836.0</v>
      </c>
      <c r="H1382" s="2505">
        <v>3618454.0</v>
      </c>
      <c r="I1382" s="2505">
        <v>304.0</v>
      </c>
      <c r="J1382" s="2505">
        <v>6.0</v>
      </c>
      <c r="K1382" s="2505">
        <v>795.715594896165</v>
      </c>
      <c r="L1382" s="2505">
        <v>48.5830282531281</v>
      </c>
      <c r="M1382" s="2505"/>
      <c r="N1382" s="2505">
        <v>52.0</v>
      </c>
      <c r="O1382" s="2511">
        <v>45418.705433842595</v>
      </c>
    </row>
    <row r="1383">
      <c r="A1383" s="2505" t="s">
        <v>1602</v>
      </c>
      <c r="B1383" s="2505" t="s">
        <v>2948</v>
      </c>
      <c r="C1383" s="2505">
        <v>76.0</v>
      </c>
      <c r="D1383" s="2505"/>
      <c r="E1383" s="2505">
        <v>133413.0</v>
      </c>
      <c r="F1383" s="2505">
        <v>133388.0</v>
      </c>
      <c r="G1383" s="2505">
        <v>1031857.0</v>
      </c>
      <c r="H1383" s="2505">
        <v>752270.0</v>
      </c>
      <c r="I1383" s="2505">
        <v>280.0</v>
      </c>
      <c r="J1383" s="2505">
        <v>76.0</v>
      </c>
      <c r="K1383" s="2505">
        <v>372.584207879412</v>
      </c>
      <c r="L1383" s="2505">
        <v>9.0765029785124</v>
      </c>
      <c r="M1383" s="2505">
        <v>3517.0</v>
      </c>
      <c r="N1383" s="2505">
        <v>3275.0</v>
      </c>
      <c r="O1383" s="2511">
        <v>45418.705433842595</v>
      </c>
      <c r="P1383" s="2511">
        <v>45418.544808287035</v>
      </c>
    </row>
    <row r="1384">
      <c r="A1384" s="2505" t="s">
        <v>142</v>
      </c>
      <c r="B1384" s="2505" t="s">
        <v>2949</v>
      </c>
      <c r="C1384" s="2505">
        <v>8.0</v>
      </c>
      <c r="D1384" s="2505" t="s">
        <v>1540</v>
      </c>
      <c r="E1384" s="2505">
        <v>114639.0</v>
      </c>
      <c r="F1384" s="2505">
        <v>114483.0</v>
      </c>
      <c r="G1384" s="2505">
        <v>4862219.0</v>
      </c>
      <c r="H1384" s="2505">
        <v>4946230.0</v>
      </c>
      <c r="I1384" s="2505">
        <v>616.0</v>
      </c>
      <c r="J1384" s="2505">
        <v>8.0</v>
      </c>
      <c r="K1384" s="2505">
        <v>736.523170362958</v>
      </c>
      <c r="L1384" s="2505">
        <v>31.2776115292288</v>
      </c>
      <c r="M1384" s="2505">
        <v>60.0</v>
      </c>
      <c r="N1384" s="2505">
        <v>57.0</v>
      </c>
      <c r="O1384" s="2511">
        <v>45418.705433842595</v>
      </c>
      <c r="P1384" s="2511">
        <v>45418.545656574075</v>
      </c>
    </row>
    <row r="1385">
      <c r="A1385" s="2505" t="s">
        <v>385</v>
      </c>
      <c r="B1385" s="2505" t="s">
        <v>2950</v>
      </c>
      <c r="C1385" s="2505">
        <v>12.0</v>
      </c>
      <c r="D1385" s="2505"/>
      <c r="E1385" s="2505">
        <v>34588.0</v>
      </c>
      <c r="F1385" s="2505">
        <v>34512.0</v>
      </c>
      <c r="G1385" s="2505">
        <v>883152.0</v>
      </c>
      <c r="H1385" s="2505">
        <v>798934.0</v>
      </c>
      <c r="I1385" s="2505">
        <v>53.0</v>
      </c>
      <c r="J1385" s="2505">
        <v>12.0</v>
      </c>
      <c r="K1385" s="2505">
        <v>672.655514922197</v>
      </c>
      <c r="L1385" s="2505">
        <v>90.5518541912131</v>
      </c>
      <c r="M1385" s="2505">
        <v>324.0</v>
      </c>
      <c r="N1385" s="2505">
        <v>313.0</v>
      </c>
      <c r="O1385" s="2511">
        <v>45418.705433842595</v>
      </c>
      <c r="P1385" s="2511">
        <v>45418.54620175926</v>
      </c>
    </row>
    <row r="1386">
      <c r="A1386" s="2505" t="s">
        <v>479</v>
      </c>
      <c r="B1386" s="2505" t="s">
        <v>2951</v>
      </c>
      <c r="C1386" s="2505">
        <v>60.0</v>
      </c>
      <c r="D1386" s="2505" t="s">
        <v>1548</v>
      </c>
      <c r="E1386" s="2505">
        <v>142611.0</v>
      </c>
      <c r="F1386" s="2505">
        <v>142555.0</v>
      </c>
      <c r="G1386" s="2505">
        <v>749805.0</v>
      </c>
      <c r="H1386" s="2505">
        <v>910846.0</v>
      </c>
      <c r="I1386" s="2505">
        <v>50.0</v>
      </c>
      <c r="J1386" s="2505">
        <v>60.0</v>
      </c>
      <c r="K1386" s="2505">
        <v>431.447113619</v>
      </c>
      <c r="L1386" s="2505">
        <v>31.0105374059504</v>
      </c>
      <c r="M1386" s="2505">
        <v>1085.0</v>
      </c>
      <c r="N1386" s="2505">
        <v>985.0</v>
      </c>
      <c r="O1386" s="2511">
        <v>45418.705433842595</v>
      </c>
      <c r="P1386" s="2511">
        <v>45418.54544405093</v>
      </c>
    </row>
    <row r="1387">
      <c r="A1387" s="2505">
        <v>1.89184866E8</v>
      </c>
      <c r="B1387" s="2505" t="s">
        <v>2952</v>
      </c>
      <c r="C1387" s="2505">
        <v>110.0</v>
      </c>
      <c r="D1387" s="2505" t="s">
        <v>1548</v>
      </c>
      <c r="E1387" s="2505">
        <v>89505.0</v>
      </c>
      <c r="F1387" s="2505">
        <v>89430.0</v>
      </c>
      <c r="G1387" s="2505">
        <v>473988.0</v>
      </c>
      <c r="H1387" s="2505">
        <v>558578.0</v>
      </c>
      <c r="I1387" s="2505">
        <v>116.0</v>
      </c>
      <c r="J1387" s="2505">
        <v>110.0</v>
      </c>
      <c r="K1387" s="2505">
        <v>226.153761893303</v>
      </c>
      <c r="L1387" s="2505">
        <v>9.04755955736347</v>
      </c>
      <c r="M1387" s="2505">
        <v>2269.0</v>
      </c>
      <c r="N1387" s="2505">
        <v>1883.0</v>
      </c>
      <c r="O1387" s="2511">
        <v>45418.705433842595</v>
      </c>
      <c r="P1387" s="2511">
        <v>45418.54626746528</v>
      </c>
    </row>
    <row r="1388">
      <c r="A1388" s="2505" t="s">
        <v>562</v>
      </c>
      <c r="B1388" s="2505" t="s">
        <v>2953</v>
      </c>
      <c r="C1388" s="2505">
        <v>93.0</v>
      </c>
      <c r="D1388" s="2505" t="s">
        <v>1548</v>
      </c>
      <c r="E1388" s="2505">
        <v>214526.0</v>
      </c>
      <c r="F1388" s="2505">
        <v>214453.0</v>
      </c>
      <c r="G1388" s="2505">
        <v>1014440.0</v>
      </c>
      <c r="H1388" s="2505">
        <v>976853.0</v>
      </c>
      <c r="I1388" s="2505">
        <v>239.0</v>
      </c>
      <c r="J1388" s="2505">
        <v>93.0</v>
      </c>
      <c r="K1388" s="2505">
        <v>314.92225838443</v>
      </c>
      <c r="L1388" s="2505">
        <v>6.06321222913151</v>
      </c>
      <c r="M1388" s="2505">
        <v>2157.0</v>
      </c>
      <c r="N1388" s="2505">
        <v>1919.0</v>
      </c>
      <c r="O1388" s="2511">
        <v>45418.705433842595</v>
      </c>
      <c r="P1388" s="2511">
        <v>45418.54624</v>
      </c>
    </row>
    <row r="1389">
      <c r="A1389" s="2505" t="s">
        <v>126</v>
      </c>
      <c r="B1389" s="2505" t="s">
        <v>2954</v>
      </c>
      <c r="C1389" s="2505">
        <v>7.0</v>
      </c>
      <c r="D1389" s="2505"/>
      <c r="E1389" s="2505">
        <v>46897.0</v>
      </c>
      <c r="F1389" s="2505">
        <v>46904.0</v>
      </c>
      <c r="G1389" s="2505">
        <v>1513366.0</v>
      </c>
      <c r="H1389" s="2505">
        <v>1512265.0</v>
      </c>
      <c r="I1389" s="2505">
        <v>124.0</v>
      </c>
      <c r="J1389" s="2505">
        <v>7.0</v>
      </c>
      <c r="K1389" s="2505">
        <v>759.765555716835</v>
      </c>
      <c r="L1389" s="2505">
        <v>87.1256108915488</v>
      </c>
      <c r="M1389" s="2505">
        <v>63.0</v>
      </c>
      <c r="N1389" s="2505">
        <v>60.0</v>
      </c>
      <c r="O1389" s="2511">
        <v>45418.705433842595</v>
      </c>
      <c r="P1389" s="2511">
        <v>45418.546645208335</v>
      </c>
    </row>
    <row r="1390">
      <c r="A1390" s="2505" t="s">
        <v>709</v>
      </c>
      <c r="B1390" s="2505" t="s">
        <v>2955</v>
      </c>
      <c r="C1390" s="2505">
        <v>64.0</v>
      </c>
      <c r="D1390" s="2505" t="s">
        <v>1556</v>
      </c>
      <c r="E1390" s="2505">
        <v>5179.0</v>
      </c>
      <c r="F1390" s="2505">
        <v>5117.0</v>
      </c>
      <c r="G1390" s="2505">
        <v>182019.0</v>
      </c>
      <c r="H1390" s="2505">
        <v>190950.0</v>
      </c>
      <c r="I1390" s="2505">
        <v>88.0</v>
      </c>
      <c r="J1390" s="2505">
        <v>64.0</v>
      </c>
      <c r="K1390" s="2505">
        <v>426.374877695745</v>
      </c>
      <c r="L1390" s="2505">
        <v>61.9136530398322</v>
      </c>
      <c r="M1390" s="2505">
        <v>4354.0</v>
      </c>
      <c r="N1390" s="2505">
        <v>4226.0</v>
      </c>
      <c r="O1390" s="2511">
        <v>45418.705433842595</v>
      </c>
      <c r="P1390" s="2511">
        <v>45418.546711145835</v>
      </c>
    </row>
    <row r="1391">
      <c r="A1391" s="2505" t="s">
        <v>350</v>
      </c>
      <c r="B1391" s="2505" t="s">
        <v>2956</v>
      </c>
      <c r="C1391" s="2505">
        <v>38.0</v>
      </c>
      <c r="D1391" s="2505"/>
      <c r="E1391" s="2505">
        <v>194128.0</v>
      </c>
      <c r="F1391" s="2505">
        <v>193981.0</v>
      </c>
      <c r="G1391" s="2505">
        <v>1848287.0</v>
      </c>
      <c r="H1391" s="2505">
        <v>1443029.0</v>
      </c>
      <c r="I1391" s="2505">
        <v>96.0</v>
      </c>
      <c r="J1391" s="2505">
        <v>38.0</v>
      </c>
      <c r="K1391" s="2505">
        <v>525.792939620985</v>
      </c>
      <c r="L1391" s="2505">
        <v>19.1399563140396</v>
      </c>
      <c r="M1391" s="2505">
        <v>724.0</v>
      </c>
      <c r="N1391" s="2505">
        <v>670.0</v>
      </c>
      <c r="O1391" s="2511">
        <v>45418.705433842595</v>
      </c>
      <c r="P1391" s="2511">
        <v>45418.546486921296</v>
      </c>
    </row>
    <row r="1392">
      <c r="A1392" s="2505" t="s">
        <v>156</v>
      </c>
      <c r="B1392" s="2505" t="s">
        <v>2957</v>
      </c>
      <c r="C1392" s="2505">
        <v>23.0</v>
      </c>
      <c r="D1392" s="2505" t="s">
        <v>1540</v>
      </c>
      <c r="E1392" s="2505">
        <v>74497.0</v>
      </c>
      <c r="F1392" s="2505">
        <v>74351.0</v>
      </c>
      <c r="G1392" s="2505">
        <v>1518012.0</v>
      </c>
      <c r="H1392" s="2505">
        <v>1550555.0</v>
      </c>
      <c r="I1392" s="2505">
        <v>176.0</v>
      </c>
      <c r="J1392" s="2505">
        <v>23.0</v>
      </c>
      <c r="K1392" s="2505">
        <v>593.746974894812</v>
      </c>
      <c r="L1392" s="2505">
        <v>30.0528902359818</v>
      </c>
      <c r="M1392" s="2505">
        <v>76.0</v>
      </c>
      <c r="N1392" s="2505">
        <v>67.0</v>
      </c>
      <c r="O1392" s="2511">
        <v>45418.705433842595</v>
      </c>
      <c r="P1392" s="2511">
        <v>45418.54704724537</v>
      </c>
    </row>
    <row r="1393">
      <c r="A1393" s="2505">
        <v>2.20224785E9</v>
      </c>
      <c r="B1393" s="2505" t="s">
        <v>2958</v>
      </c>
      <c r="C1393" s="2505">
        <v>83.0</v>
      </c>
      <c r="D1393" s="2505"/>
      <c r="E1393" s="2505">
        <v>9017.0</v>
      </c>
      <c r="F1393" s="2505">
        <v>8961.0</v>
      </c>
      <c r="G1393" s="2505">
        <v>334421.0</v>
      </c>
      <c r="H1393" s="2505">
        <v>316944.0</v>
      </c>
      <c r="I1393" s="2505">
        <v>195.0</v>
      </c>
      <c r="J1393" s="2505">
        <v>83.0</v>
      </c>
      <c r="K1393" s="2505">
        <v>358.769685696835</v>
      </c>
      <c r="L1393" s="2505">
        <v>22.0607460099205</v>
      </c>
      <c r="M1393" s="2505">
        <v>1509.0</v>
      </c>
      <c r="N1393" s="2505">
        <v>1436.0</v>
      </c>
      <c r="O1393" s="2511">
        <v>45418.705433842595</v>
      </c>
      <c r="P1393" s="2511">
        <v>45418.54506715278</v>
      </c>
    </row>
    <row r="1394">
      <c r="A1394" s="2505">
        <v>7184612.0</v>
      </c>
      <c r="B1394" s="2505" t="s">
        <v>2959</v>
      </c>
      <c r="C1394" s="2505">
        <v>74.0</v>
      </c>
      <c r="D1394" s="2505" t="s">
        <v>1540</v>
      </c>
      <c r="E1394" s="2505">
        <v>146672.0</v>
      </c>
      <c r="F1394" s="2505">
        <v>146567.0</v>
      </c>
      <c r="G1394" s="2505">
        <v>1163084.0</v>
      </c>
      <c r="H1394" s="2505">
        <v>1004061.0</v>
      </c>
      <c r="I1394" s="2505">
        <v>158.0</v>
      </c>
      <c r="J1394" s="2505">
        <v>74.0</v>
      </c>
      <c r="K1394" s="2505">
        <v>382.516428972145</v>
      </c>
      <c r="L1394" s="2505">
        <v>8.77508842938626</v>
      </c>
      <c r="M1394" s="2505">
        <v>512.0</v>
      </c>
      <c r="N1394" s="2505">
        <v>432.0</v>
      </c>
      <c r="O1394" s="2511">
        <v>45418.705433842595</v>
      </c>
      <c r="P1394" s="2511">
        <v>45418.546847025464</v>
      </c>
    </row>
    <row r="1395">
      <c r="A1395" s="2505">
        <v>2.39090734E8</v>
      </c>
      <c r="B1395" s="2505" t="s">
        <v>2960</v>
      </c>
      <c r="C1395" s="2505">
        <v>73.0</v>
      </c>
      <c r="D1395" s="2505" t="s">
        <v>1540</v>
      </c>
      <c r="E1395" s="2505">
        <v>33151.0</v>
      </c>
      <c r="F1395" s="2505">
        <v>33024.0</v>
      </c>
      <c r="G1395" s="2505">
        <v>253452.0</v>
      </c>
      <c r="H1395" s="2505">
        <v>256043.0</v>
      </c>
      <c r="I1395" s="2505">
        <v>12.0</v>
      </c>
      <c r="J1395" s="2505">
        <v>73.0</v>
      </c>
      <c r="K1395" s="2505">
        <v>388.523077882211</v>
      </c>
      <c r="L1395" s="2505">
        <v>84.678905846789</v>
      </c>
      <c r="M1395" s="2505">
        <v>6296.0</v>
      </c>
      <c r="N1395" s="2505">
        <v>6165.0</v>
      </c>
      <c r="O1395" s="2511">
        <v>45418.705433842595</v>
      </c>
      <c r="P1395" s="2511">
        <v>45418.54478319445</v>
      </c>
    </row>
    <row r="1396">
      <c r="A1396" s="2505" t="s">
        <v>396</v>
      </c>
      <c r="B1396" s="2505" t="s">
        <v>2961</v>
      </c>
      <c r="C1396" s="2505">
        <v>75.0</v>
      </c>
      <c r="D1396" s="2505" t="s">
        <v>1540</v>
      </c>
      <c r="E1396" s="2505">
        <v>43525.0</v>
      </c>
      <c r="F1396" s="2505">
        <v>43447.0</v>
      </c>
      <c r="G1396" s="2505">
        <v>559100.0</v>
      </c>
      <c r="H1396" s="2505">
        <v>346182.0</v>
      </c>
      <c r="I1396" s="2505">
        <v>120.0</v>
      </c>
      <c r="J1396" s="2505">
        <v>75.0</v>
      </c>
      <c r="K1396" s="2505">
        <v>471.966817955454</v>
      </c>
      <c r="L1396" s="2505">
        <v>26.1873486002547</v>
      </c>
      <c r="N1396" s="2505">
        <v>4067.0</v>
      </c>
      <c r="O1396" s="2511">
        <v>45419.95833332176</v>
      </c>
    </row>
    <row r="1397">
      <c r="A1397" s="2505">
        <v>2.39518063E8</v>
      </c>
      <c r="B1397" s="2505" t="s">
        <v>2962</v>
      </c>
      <c r="C1397" s="2505">
        <v>100.0</v>
      </c>
      <c r="D1397" s="2505" t="s">
        <v>1540</v>
      </c>
      <c r="E1397" s="2505">
        <v>144857.0</v>
      </c>
      <c r="F1397" s="2505">
        <v>144714.0</v>
      </c>
      <c r="G1397" s="2505">
        <v>852769.0</v>
      </c>
      <c r="H1397" s="2505">
        <v>787333.0</v>
      </c>
      <c r="I1397" s="2505">
        <v>120.0</v>
      </c>
      <c r="J1397" s="2505">
        <v>100.0</v>
      </c>
      <c r="K1397" s="2505">
        <v>356.422316170175</v>
      </c>
      <c r="L1397" s="2505">
        <v>10.089855074729</v>
      </c>
      <c r="N1397" s="2505"/>
      <c r="O1397" s="2511">
        <v>45419.95833332176</v>
      </c>
    </row>
    <row r="1398">
      <c r="A1398" s="2505" t="s">
        <v>665</v>
      </c>
      <c r="B1398" s="2505" t="s">
        <v>2963</v>
      </c>
      <c r="C1398" s="2505">
        <v>117.0</v>
      </c>
      <c r="D1398" s="2505" t="s">
        <v>1544</v>
      </c>
      <c r="E1398" s="2505">
        <v>153354.0</v>
      </c>
      <c r="F1398" s="2505">
        <v>153267.0</v>
      </c>
      <c r="G1398" s="2505">
        <v>269526.0</v>
      </c>
      <c r="H1398" s="2505">
        <v>345601.0</v>
      </c>
      <c r="I1398" s="2505">
        <v>45.0</v>
      </c>
      <c r="J1398" s="2505">
        <v>117.0</v>
      </c>
      <c r="K1398" s="2505">
        <v>146.817524412309</v>
      </c>
      <c r="L1398" s="2505">
        <v>8.9708241370025</v>
      </c>
      <c r="N1398" s="2505">
        <v>7294.0</v>
      </c>
      <c r="O1398" s="2511">
        <v>45419.95833332176</v>
      </c>
    </row>
    <row r="1399">
      <c r="A1399" s="2505">
        <v>2.603525726E9</v>
      </c>
      <c r="B1399" s="2505" t="s">
        <v>2964</v>
      </c>
      <c r="C1399" s="2505">
        <v>68.0</v>
      </c>
      <c r="E1399" s="2505">
        <v>307249.0</v>
      </c>
      <c r="F1399" s="2505">
        <v>307195.0</v>
      </c>
      <c r="G1399" s="2505">
        <v>2485593.0</v>
      </c>
      <c r="H1399" s="2505">
        <v>2172814.0</v>
      </c>
      <c r="I1399" s="2505">
        <v>170.0</v>
      </c>
      <c r="J1399" s="2505">
        <v>68.0</v>
      </c>
      <c r="K1399" s="2505">
        <v>484.520995586096</v>
      </c>
      <c r="L1399" s="2505">
        <v>8.08333826466454</v>
      </c>
      <c r="N1399" s="2505">
        <v>683.0</v>
      </c>
      <c r="O1399" s="2511">
        <v>45419.95833332176</v>
      </c>
    </row>
    <row r="1400">
      <c r="A1400" s="2505" t="s">
        <v>379</v>
      </c>
      <c r="B1400" s="2505" t="s">
        <v>2965</v>
      </c>
      <c r="C1400" s="2505">
        <v>39.0</v>
      </c>
      <c r="D1400" s="2505" t="s">
        <v>1544</v>
      </c>
      <c r="E1400" s="2505">
        <v>46474.0</v>
      </c>
      <c r="F1400" s="2505">
        <v>46365.0</v>
      </c>
      <c r="G1400" s="2505">
        <v>651437.0</v>
      </c>
      <c r="H1400" s="2505">
        <v>709711.0</v>
      </c>
      <c r="I1400" s="2505">
        <v>59.0</v>
      </c>
      <c r="J1400" s="2505">
        <v>39.0</v>
      </c>
      <c r="K1400" s="2505">
        <v>563.651922816607</v>
      </c>
      <c r="L1400" s="2505">
        <v>45.8857948222969</v>
      </c>
      <c r="N1400" s="2505">
        <v>120.0</v>
      </c>
      <c r="O1400" s="2511">
        <v>45419.95833332176</v>
      </c>
    </row>
    <row r="1401">
      <c r="A1401" s="2505" t="s">
        <v>290</v>
      </c>
      <c r="B1401" s="2505" t="s">
        <v>2966</v>
      </c>
      <c r="C1401" s="2505">
        <v>9.0</v>
      </c>
      <c r="D1401" s="2505" t="s">
        <v>1556</v>
      </c>
      <c r="E1401" s="2505">
        <v>17086.0</v>
      </c>
      <c r="F1401" s="2505">
        <v>17329.0</v>
      </c>
      <c r="G1401" s="2505">
        <v>1062298.0</v>
      </c>
      <c r="H1401" s="2505">
        <v>1007527.0</v>
      </c>
      <c r="I1401" s="2505">
        <v>143.0</v>
      </c>
      <c r="J1401" s="2505">
        <v>9.0</v>
      </c>
      <c r="K1401" s="2505">
        <v>792.91201393502</v>
      </c>
      <c r="L1401" s="2505">
        <v>79.4055952241601</v>
      </c>
      <c r="N1401" s="2505">
        <v>76.0</v>
      </c>
      <c r="O1401" s="2511">
        <v>45419.95833332176</v>
      </c>
    </row>
    <row r="1402">
      <c r="A1402" s="2505">
        <v>2.62018615E8</v>
      </c>
      <c r="B1402" s="2505" t="s">
        <v>2967</v>
      </c>
      <c r="C1402" s="2505">
        <v>6.0</v>
      </c>
      <c r="D1402" s="2505" t="s">
        <v>1548</v>
      </c>
      <c r="E1402" s="2505">
        <v>135307.0</v>
      </c>
      <c r="F1402" s="2505">
        <v>135243.0</v>
      </c>
      <c r="G1402" s="2505">
        <v>4564678.0</v>
      </c>
      <c r="H1402" s="2505">
        <v>7953531.0</v>
      </c>
      <c r="I1402" s="2505">
        <v>226.0</v>
      </c>
      <c r="J1402" s="2505">
        <v>6.0</v>
      </c>
      <c r="K1402" s="2505">
        <v>863.6567786131</v>
      </c>
      <c r="L1402" s="2505">
        <v>53.7261651615082</v>
      </c>
      <c r="N1402" s="2505">
        <v>43.0</v>
      </c>
      <c r="O1402" s="2511">
        <v>45419.95833332176</v>
      </c>
    </row>
    <row r="1403">
      <c r="A1403" s="2505" t="s">
        <v>262</v>
      </c>
      <c r="B1403" s="2505" t="s">
        <v>2968</v>
      </c>
      <c r="C1403" s="2505">
        <v>53.0</v>
      </c>
      <c r="D1403" s="2505"/>
      <c r="E1403" s="2505">
        <v>286718.0</v>
      </c>
      <c r="F1403" s="2505">
        <v>286534.0</v>
      </c>
      <c r="G1403" s="2505">
        <v>5424984.0</v>
      </c>
      <c r="H1403" s="2505">
        <v>5147760.0</v>
      </c>
      <c r="I1403" s="2505">
        <v>547.0</v>
      </c>
      <c r="J1403" s="2505">
        <v>53.0</v>
      </c>
      <c r="K1403" s="2505">
        <v>536.403308371521</v>
      </c>
      <c r="L1403" s="2505">
        <v>5.00972990168944</v>
      </c>
      <c r="N1403" s="2505">
        <v>143.0</v>
      </c>
      <c r="O1403" s="2511">
        <v>45419.95833332176</v>
      </c>
    </row>
    <row r="1404">
      <c r="A1404" s="2505" t="s">
        <v>1577</v>
      </c>
      <c r="B1404" s="2505" t="s">
        <v>2969</v>
      </c>
      <c r="C1404" s="2505">
        <v>122.0</v>
      </c>
      <c r="D1404" s="2505"/>
      <c r="E1404" s="2505">
        <v>118015.0</v>
      </c>
      <c r="F1404" s="2505">
        <v>117961.0</v>
      </c>
      <c r="G1404" s="2505">
        <v>89204.0</v>
      </c>
      <c r="H1404" s="2505">
        <v>88884.0</v>
      </c>
      <c r="I1404" s="2505">
        <v>51.0</v>
      </c>
      <c r="J1404" s="2505">
        <v>122.0</v>
      </c>
      <c r="K1404" s="2505">
        <v>66.4864940685103</v>
      </c>
      <c r="L1404" s="2505">
        <v>6.33679077775167</v>
      </c>
      <c r="N1404" s="2505">
        <v>8833.0</v>
      </c>
      <c r="O1404" s="2511">
        <v>45419.95833332176</v>
      </c>
    </row>
    <row r="1405">
      <c r="A1405" s="2505">
        <v>2.621412174E9</v>
      </c>
      <c r="B1405" s="2505" t="s">
        <v>2970</v>
      </c>
      <c r="C1405" s="2505">
        <v>121.0</v>
      </c>
      <c r="D1405" s="2505"/>
      <c r="E1405" s="2505">
        <v>445223.0</v>
      </c>
      <c r="F1405" s="2505">
        <v>445201.0</v>
      </c>
      <c r="G1405" s="2505">
        <v>343664.0</v>
      </c>
      <c r="H1405" s="2505">
        <v>471838.0</v>
      </c>
      <c r="I1405" s="2505">
        <v>67.0</v>
      </c>
      <c r="J1405" s="2505">
        <v>121.0</v>
      </c>
      <c r="K1405" s="2505">
        <v>120.43302543023</v>
      </c>
      <c r="L1405" s="2505">
        <v>2.75662108900733</v>
      </c>
      <c r="N1405" s="2505">
        <v>8520.0</v>
      </c>
      <c r="O1405" s="2511">
        <v>45419.95833332176</v>
      </c>
    </row>
    <row r="1406">
      <c r="A1406" s="2505" t="s">
        <v>689</v>
      </c>
      <c r="B1406" s="2505" t="s">
        <v>2971</v>
      </c>
      <c r="C1406" s="2505">
        <v>66.0</v>
      </c>
      <c r="D1406" s="2505" t="s">
        <v>1556</v>
      </c>
      <c r="E1406" s="2505">
        <v>19031.0</v>
      </c>
      <c r="F1406" s="2505">
        <v>17735.0</v>
      </c>
      <c r="G1406" s="2505">
        <v>468824.0</v>
      </c>
      <c r="H1406" s="2505">
        <v>342616.0</v>
      </c>
      <c r="I1406" s="2505">
        <v>138.0</v>
      </c>
      <c r="J1406" s="2505">
        <v>66.0</v>
      </c>
      <c r="K1406" s="2505">
        <v>489.717127456734</v>
      </c>
      <c r="L1406" s="2505">
        <v>29.2178304960067</v>
      </c>
      <c r="N1406" s="2505">
        <v>7134.0</v>
      </c>
      <c r="O1406" s="2511">
        <v>45419.95833332176</v>
      </c>
    </row>
    <row r="1407">
      <c r="A1407" s="2505">
        <v>2.631709828E9</v>
      </c>
      <c r="B1407" s="2505" t="s">
        <v>2972</v>
      </c>
      <c r="C1407" s="2505">
        <v>108.0</v>
      </c>
      <c r="D1407" s="2505"/>
      <c r="E1407" s="2505">
        <v>189872.0</v>
      </c>
      <c r="F1407" s="2505">
        <v>189794.0</v>
      </c>
      <c r="G1407" s="2505">
        <v>765204.0</v>
      </c>
      <c r="H1407" s="2505">
        <v>655220.0</v>
      </c>
      <c r="I1407" s="2505">
        <v>237.0</v>
      </c>
      <c r="J1407" s="2505">
        <v>108.0</v>
      </c>
      <c r="K1407" s="2505">
        <v>272.62434212684</v>
      </c>
      <c r="L1407" s="2505">
        <v>5.35727495494889</v>
      </c>
      <c r="N1407" s="2505">
        <v>4198.0</v>
      </c>
      <c r="O1407" s="2511">
        <v>45419.95833332176</v>
      </c>
    </row>
    <row r="1408">
      <c r="A1408" s="2505" t="s">
        <v>523</v>
      </c>
      <c r="B1408" s="2505" t="s">
        <v>2973</v>
      </c>
      <c r="C1408" s="2505">
        <v>52.0</v>
      </c>
      <c r="D1408" s="2505"/>
      <c r="E1408" s="2505">
        <v>32683.0</v>
      </c>
      <c r="F1408" s="2505">
        <v>32314.0</v>
      </c>
      <c r="G1408" s="2505">
        <v>1025716.0</v>
      </c>
      <c r="H1408" s="2505">
        <v>790671.0</v>
      </c>
      <c r="I1408" s="2505">
        <v>489.0</v>
      </c>
      <c r="J1408" s="2505">
        <v>52.0</v>
      </c>
      <c r="K1408" s="2505">
        <v>537.248285527665</v>
      </c>
      <c r="L1408" s="2505">
        <v>15.1269297666197</v>
      </c>
      <c r="N1408" s="2505">
        <v>1705.0</v>
      </c>
      <c r="O1408" s="2511">
        <v>45419.95833332176</v>
      </c>
    </row>
    <row r="1409">
      <c r="A1409" s="2505">
        <v>2.79828819E8</v>
      </c>
      <c r="B1409" s="2505" t="s">
        <v>2974</v>
      </c>
      <c r="C1409" s="2505">
        <v>35.0</v>
      </c>
      <c r="D1409" s="2505" t="s">
        <v>1548</v>
      </c>
      <c r="E1409" s="2505">
        <v>34311.0</v>
      </c>
      <c r="F1409" s="2505">
        <v>34238.0</v>
      </c>
      <c r="G1409" s="2505">
        <v>868964.0</v>
      </c>
      <c r="H1409" s="2505">
        <v>890665.0</v>
      </c>
      <c r="I1409" s="2505">
        <v>289.0</v>
      </c>
      <c r="J1409" s="2505">
        <v>35.0</v>
      </c>
      <c r="K1409" s="2505">
        <v>590.860656081454</v>
      </c>
      <c r="L1409" s="2505">
        <v>30.2496816005603</v>
      </c>
      <c r="N1409" s="2505">
        <v>85.0</v>
      </c>
      <c r="O1409" s="2511">
        <v>45419.95833332176</v>
      </c>
    </row>
    <row r="1410">
      <c r="A1410" s="2505" t="s">
        <v>697</v>
      </c>
      <c r="B1410" s="2505" t="s">
        <v>2975</v>
      </c>
      <c r="C1410" s="2505">
        <v>97.0</v>
      </c>
      <c r="D1410" s="2505"/>
      <c r="E1410" s="2505">
        <v>84485.0</v>
      </c>
      <c r="F1410" s="2505">
        <v>84250.0</v>
      </c>
      <c r="G1410" s="2505">
        <v>422369.0</v>
      </c>
      <c r="H1410" s="2505">
        <v>363661.0</v>
      </c>
      <c r="I1410" s="2505">
        <v>33.0</v>
      </c>
      <c r="J1410" s="2505">
        <v>97.0</v>
      </c>
      <c r="K1410" s="2505">
        <v>368.590994298697</v>
      </c>
      <c r="L1410" s="2505">
        <v>24.7621035188432</v>
      </c>
      <c r="N1410" s="2505"/>
      <c r="O1410" s="2511">
        <v>45419.95833332176</v>
      </c>
    </row>
    <row r="1411">
      <c r="A1411" s="2505">
        <v>1.639862641E9</v>
      </c>
      <c r="B1411" s="2505" t="s">
        <v>2976</v>
      </c>
      <c r="C1411" s="2505">
        <v>113.0</v>
      </c>
      <c r="D1411" s="2505" t="s">
        <v>1542</v>
      </c>
      <c r="E1411" s="2505">
        <v>17318.0</v>
      </c>
      <c r="F1411" s="2505">
        <v>17254.0</v>
      </c>
      <c r="G1411" s="2505">
        <v>105053.0</v>
      </c>
      <c r="H1411" s="2505">
        <v>75846.0</v>
      </c>
      <c r="I1411" s="2505">
        <v>40.0</v>
      </c>
      <c r="J1411" s="2505">
        <v>113.0</v>
      </c>
      <c r="K1411" s="2505">
        <v>249.242508610989</v>
      </c>
      <c r="L1411" s="2505">
        <v>22.9800918564055</v>
      </c>
      <c r="N1411" s="2505">
        <v>3395.0</v>
      </c>
      <c r="O1411" s="2511">
        <v>45419.95833332176</v>
      </c>
    </row>
    <row r="1412">
      <c r="A1412" s="2505" t="s">
        <v>747</v>
      </c>
      <c r="B1412" s="2505" t="s">
        <v>2977</v>
      </c>
      <c r="C1412" s="2505">
        <v>29.0</v>
      </c>
      <c r="D1412" s="2505" t="s">
        <v>1540</v>
      </c>
      <c r="E1412" s="2505">
        <v>240612.0</v>
      </c>
      <c r="F1412" s="2505">
        <v>240371.0</v>
      </c>
      <c r="G1412" s="2505">
        <v>5378226.0</v>
      </c>
      <c r="H1412" s="2505">
        <v>5492726.0</v>
      </c>
      <c r="I1412" s="2505">
        <v>512.0</v>
      </c>
      <c r="J1412" s="2505">
        <v>29.0</v>
      </c>
      <c r="K1412" s="2505">
        <v>615.822510964038</v>
      </c>
      <c r="L1412" s="2505">
        <v>11.0193826530876</v>
      </c>
      <c r="N1412" s="2505">
        <v>125.0</v>
      </c>
      <c r="O1412" s="2511">
        <v>45419.95833332176</v>
      </c>
    </row>
    <row r="1413">
      <c r="A1413" s="2505">
        <v>3.063147623E9</v>
      </c>
      <c r="B1413" s="2505" t="s">
        <v>2978</v>
      </c>
      <c r="C1413" s="2505">
        <v>13.0</v>
      </c>
      <c r="D1413" s="2505"/>
      <c r="E1413" s="2505">
        <v>21211.0</v>
      </c>
      <c r="F1413" s="2505">
        <v>19728.0</v>
      </c>
      <c r="G1413" s="2505">
        <v>1291248.0</v>
      </c>
      <c r="H1413" s="2505">
        <v>1003956.0</v>
      </c>
      <c r="I1413" s="2505">
        <v>1019.0</v>
      </c>
      <c r="J1413" s="2505">
        <v>13.0</v>
      </c>
      <c r="K1413" s="2505">
        <v>754.783664071915</v>
      </c>
      <c r="L1413" s="2505">
        <v>45.6594017340952</v>
      </c>
      <c r="N1413" s="2505">
        <v>4527.0</v>
      </c>
      <c r="O1413" s="2511">
        <v>45419.95833332176</v>
      </c>
    </row>
    <row r="1414">
      <c r="A1414" s="2505" t="s">
        <v>1674</v>
      </c>
      <c r="B1414" s="2505" t="s">
        <v>2979</v>
      </c>
      <c r="C1414" s="2505">
        <v>116.0</v>
      </c>
      <c r="D1414" s="2505" t="s">
        <v>1548</v>
      </c>
      <c r="E1414" s="2505">
        <v>36508.0</v>
      </c>
      <c r="F1414" s="2505">
        <v>36488.0</v>
      </c>
      <c r="G1414" s="2505">
        <v>221688.0</v>
      </c>
      <c r="H1414" s="2505">
        <v>169268.0</v>
      </c>
      <c r="I1414" s="2505">
        <v>66.0</v>
      </c>
      <c r="J1414" s="2505">
        <v>116.0</v>
      </c>
      <c r="K1414" s="2505">
        <v>190.229499383824</v>
      </c>
      <c r="L1414" s="2505">
        <v>11.0633285855155</v>
      </c>
      <c r="N1414" s="2505">
        <v>8360.0</v>
      </c>
      <c r="O1414" s="2511">
        <v>45419.95833332176</v>
      </c>
    </row>
    <row r="1415">
      <c r="A1415" s="2505" t="s">
        <v>1594</v>
      </c>
      <c r="B1415" s="2505" t="s">
        <v>2980</v>
      </c>
      <c r="C1415" s="2505">
        <v>2.0</v>
      </c>
      <c r="D1415" s="2505"/>
      <c r="E1415" s="2505">
        <v>109588.0</v>
      </c>
      <c r="F1415" s="2505">
        <v>109023.0</v>
      </c>
      <c r="G1415" s="2505">
        <v>1.8227292E7</v>
      </c>
      <c r="H1415" s="2505">
        <v>2.3538677E7</v>
      </c>
      <c r="I1415" s="2505">
        <v>288.0</v>
      </c>
      <c r="J1415" s="2505">
        <v>2.0</v>
      </c>
      <c r="K1415" s="2505">
        <v>998.962452047056</v>
      </c>
      <c r="L1415" s="2505">
        <v>136.435433850296</v>
      </c>
      <c r="N1415" s="2505">
        <v>45.0</v>
      </c>
      <c r="O1415" s="2511">
        <v>45419.95833332176</v>
      </c>
    </row>
    <row r="1416">
      <c r="A1416" s="2505">
        <v>3.159122144E9</v>
      </c>
      <c r="B1416" s="2505" t="s">
        <v>2981</v>
      </c>
      <c r="C1416" s="2505">
        <v>109.0</v>
      </c>
      <c r="D1416" s="2505" t="s">
        <v>1548</v>
      </c>
      <c r="E1416" s="2505">
        <v>53741.0</v>
      </c>
      <c r="F1416" s="2505">
        <v>53699.0</v>
      </c>
      <c r="G1416" s="2505">
        <v>219542.0</v>
      </c>
      <c r="H1416" s="2505">
        <v>410937.0</v>
      </c>
      <c r="I1416" s="2505">
        <v>146.0</v>
      </c>
      <c r="J1416" s="2505">
        <v>109.0</v>
      </c>
      <c r="K1416" s="2505">
        <v>268.22478211901</v>
      </c>
      <c r="L1416" s="2505">
        <v>25.450108589611</v>
      </c>
      <c r="N1416" s="2505">
        <v>4579.0</v>
      </c>
      <c r="O1416" s="2511">
        <v>45419.95833332176</v>
      </c>
    </row>
    <row r="1417">
      <c r="A1417" s="2505" t="s">
        <v>331</v>
      </c>
      <c r="B1417" s="2505" t="s">
        <v>2982</v>
      </c>
      <c r="C1417" s="2505">
        <v>48.0</v>
      </c>
      <c r="D1417" s="2505" t="s">
        <v>1606</v>
      </c>
      <c r="E1417" s="2505">
        <v>20983.0</v>
      </c>
      <c r="F1417" s="2505">
        <v>20982.0</v>
      </c>
      <c r="G1417" s="2505">
        <v>385356.0</v>
      </c>
      <c r="H1417" s="2505">
        <v>411213.0</v>
      </c>
      <c r="I1417" s="2505">
        <v>99.0</v>
      </c>
      <c r="J1417" s="2505">
        <v>48.0</v>
      </c>
      <c r="K1417" s="2505">
        <v>546.393679818536</v>
      </c>
      <c r="L1417" s="2505">
        <v>64.8797042049913</v>
      </c>
      <c r="N1417" s="2505">
        <v>184.0</v>
      </c>
      <c r="O1417" s="2511">
        <v>45419.95833332176</v>
      </c>
    </row>
    <row r="1418">
      <c r="A1418" s="2505" t="s">
        <v>412</v>
      </c>
      <c r="B1418" s="2505" t="s">
        <v>2983</v>
      </c>
      <c r="C1418" s="2505">
        <v>30.0</v>
      </c>
      <c r="D1418" s="2505"/>
      <c r="E1418" s="2505">
        <v>8656.0</v>
      </c>
      <c r="F1418" s="2505">
        <v>8588.0</v>
      </c>
      <c r="G1418" s="2505">
        <v>292407.0</v>
      </c>
      <c r="H1418" s="2505">
        <v>373550.0</v>
      </c>
      <c r="I1418" s="2505">
        <v>29.0</v>
      </c>
      <c r="J1418" s="2505">
        <v>30.0</v>
      </c>
      <c r="K1418" s="2505">
        <v>608.460879858956</v>
      </c>
      <c r="L1418" s="2505">
        <v>346.592994750555</v>
      </c>
      <c r="N1418" s="2505">
        <v>176.0</v>
      </c>
      <c r="O1418" s="2511">
        <v>45419.95833332176</v>
      </c>
    </row>
    <row r="1419">
      <c r="A1419" s="2505">
        <v>3.369243892E9</v>
      </c>
      <c r="B1419" s="2505" t="s">
        <v>2984</v>
      </c>
      <c r="C1419" s="2505">
        <v>86.0</v>
      </c>
      <c r="D1419" s="2505"/>
      <c r="E1419" s="2505">
        <v>359454.0</v>
      </c>
      <c r="F1419" s="2505">
        <v>359349.0</v>
      </c>
      <c r="G1419" s="2505">
        <v>2107690.0</v>
      </c>
      <c r="H1419" s="2505">
        <v>1871224.0</v>
      </c>
      <c r="I1419" s="2505">
        <v>731.0</v>
      </c>
      <c r="J1419" s="2505">
        <v>86.0</v>
      </c>
      <c r="K1419" s="2505">
        <v>420.554354848612</v>
      </c>
      <c r="L1419" s="2505">
        <v>3.82531458815304</v>
      </c>
      <c r="N1419" s="2505">
        <v>2850.0</v>
      </c>
      <c r="O1419" s="2511">
        <v>45419.95833332176</v>
      </c>
    </row>
    <row r="1420">
      <c r="A1420" s="2505" t="s">
        <v>633</v>
      </c>
      <c r="B1420" s="2505" t="s">
        <v>2985</v>
      </c>
      <c r="C1420" s="2505">
        <v>111.0</v>
      </c>
      <c r="D1420" s="2505"/>
      <c r="E1420" s="2505">
        <v>24472.0</v>
      </c>
      <c r="F1420" s="2505">
        <v>24361.0</v>
      </c>
      <c r="G1420" s="2505">
        <v>205370.0</v>
      </c>
      <c r="H1420" s="2505">
        <v>535496.0</v>
      </c>
      <c r="I1420" s="2505">
        <v>42.0</v>
      </c>
      <c r="J1420" s="2505">
        <v>111.0</v>
      </c>
      <c r="K1420" s="2505">
        <v>267.687093897184</v>
      </c>
      <c r="L1420" s="2505">
        <v>22.5183994062712</v>
      </c>
      <c r="N1420" s="2505">
        <v>3166.0</v>
      </c>
      <c r="O1420" s="2511">
        <v>45419.95833332176</v>
      </c>
    </row>
    <row r="1421">
      <c r="A1421" s="2505" t="s">
        <v>531</v>
      </c>
      <c r="B1421" s="2505" t="s">
        <v>2986</v>
      </c>
      <c r="C1421" s="2505">
        <v>57.0</v>
      </c>
      <c r="D1421" s="2505" t="s">
        <v>1556</v>
      </c>
      <c r="E1421" s="2505">
        <v>6551.0</v>
      </c>
      <c r="F1421" s="2505">
        <v>6485.0</v>
      </c>
      <c r="G1421" s="2505">
        <v>354029.0</v>
      </c>
      <c r="H1421" s="2505">
        <v>321584.0</v>
      </c>
      <c r="I1421" s="2505">
        <v>300.0</v>
      </c>
      <c r="J1421" s="2505">
        <v>57.0</v>
      </c>
      <c r="K1421" s="2505">
        <v>529.093327278244</v>
      </c>
      <c r="L1421" s="2505">
        <v>33.5479898218829</v>
      </c>
      <c r="N1421" s="2505">
        <v>1582.0</v>
      </c>
      <c r="O1421" s="2511">
        <v>45419.95833332176</v>
      </c>
    </row>
    <row r="1422">
      <c r="A1422" s="2505">
        <v>4.08488225E8</v>
      </c>
      <c r="B1422" s="2505" t="s">
        <v>2987</v>
      </c>
      <c r="C1422" s="2505">
        <v>81.0</v>
      </c>
      <c r="D1422" s="2505" t="s">
        <v>1606</v>
      </c>
      <c r="E1422" s="2505">
        <v>9131.0</v>
      </c>
      <c r="F1422" s="2505">
        <v>9043.0</v>
      </c>
      <c r="G1422" s="2505">
        <v>97088.0</v>
      </c>
      <c r="H1422" s="2505">
        <v>97867.0</v>
      </c>
      <c r="I1422" s="2505">
        <v>28.0</v>
      </c>
      <c r="J1422" s="2505">
        <v>81.0</v>
      </c>
      <c r="K1422" s="2505">
        <v>451.408093315204</v>
      </c>
      <c r="L1422" s="2505">
        <v>83.8389369546964</v>
      </c>
      <c r="N1422" s="2505">
        <v>3886.0</v>
      </c>
      <c r="O1422" s="2511">
        <v>45419.95833332176</v>
      </c>
    </row>
    <row r="1423">
      <c r="A1423" s="2505" t="s">
        <v>1663</v>
      </c>
      <c r="B1423" s="2505" t="s">
        <v>2988</v>
      </c>
      <c r="C1423" s="2505">
        <v>20.0</v>
      </c>
      <c r="D1423" s="2505"/>
      <c r="E1423" s="2505">
        <v>15234.0</v>
      </c>
      <c r="F1423" s="2505">
        <v>15169.0</v>
      </c>
      <c r="G1423" s="2505">
        <v>1273914.0</v>
      </c>
      <c r="H1423" s="2505">
        <v>1271202.0</v>
      </c>
      <c r="I1423" s="2505">
        <v>694.0</v>
      </c>
      <c r="J1423" s="2505">
        <v>20.0</v>
      </c>
      <c r="K1423" s="2505">
        <v>700.56142610371</v>
      </c>
      <c r="L1423" s="2505">
        <v>30.0024197679596</v>
      </c>
      <c r="N1423" s="2505">
        <v>116.0</v>
      </c>
      <c r="O1423" s="2511">
        <v>45419.95833332176</v>
      </c>
    </row>
    <row r="1424">
      <c r="A1424" s="2505" t="s">
        <v>673</v>
      </c>
      <c r="B1424" s="2505" t="s">
        <v>2989</v>
      </c>
      <c r="C1424" s="2505">
        <v>23.0</v>
      </c>
      <c r="D1424" s="2505" t="s">
        <v>1556</v>
      </c>
      <c r="E1424" s="2505">
        <v>23810.0</v>
      </c>
      <c r="F1424" s="2505">
        <v>22959.0</v>
      </c>
      <c r="G1424" s="2505">
        <v>2038243.0</v>
      </c>
      <c r="H1424" s="2505">
        <v>1621092.0</v>
      </c>
      <c r="I1424" s="2505">
        <v>875.0</v>
      </c>
      <c r="J1424" s="2505">
        <v>23.0</v>
      </c>
      <c r="K1424" s="2505">
        <v>666.31186785328</v>
      </c>
      <c r="L1424" s="2505">
        <v>17.2767477834264</v>
      </c>
      <c r="N1424" s="2505">
        <v>995.0</v>
      </c>
      <c r="O1424" s="2511">
        <v>45419.95833332176</v>
      </c>
    </row>
    <row r="1425">
      <c r="A1425" s="2505">
        <v>1.4253911E7</v>
      </c>
      <c r="B1425" s="2505" t="s">
        <v>2990</v>
      </c>
      <c r="C1425" s="2505">
        <v>120.0</v>
      </c>
      <c r="D1425" s="2505"/>
      <c r="E1425" s="2505">
        <v>52908.0</v>
      </c>
      <c r="F1425" s="2505">
        <v>52841.0</v>
      </c>
      <c r="G1425" s="2505">
        <v>72689.0</v>
      </c>
      <c r="H1425" s="2505">
        <v>79031.0</v>
      </c>
      <c r="I1425" s="2505">
        <v>25.0</v>
      </c>
      <c r="J1425" s="2505">
        <v>120.0</v>
      </c>
      <c r="K1425" s="2505">
        <v>125.249038680314</v>
      </c>
      <c r="L1425" s="2505">
        <v>13.1934206547214</v>
      </c>
      <c r="N1425" s="2505">
        <v>8471.0</v>
      </c>
      <c r="O1425" s="2511">
        <v>45419.95833332176</v>
      </c>
    </row>
    <row r="1426">
      <c r="A1426" s="2505">
        <v>4.67535591E8</v>
      </c>
      <c r="B1426" s="2505" t="s">
        <v>2991</v>
      </c>
      <c r="C1426" s="2505">
        <v>106.0</v>
      </c>
      <c r="D1426" s="2505" t="s">
        <v>1544</v>
      </c>
      <c r="E1426" s="2505">
        <v>147063.0</v>
      </c>
      <c r="F1426" s="2505">
        <v>147017.0</v>
      </c>
      <c r="G1426" s="2505">
        <v>472894.0</v>
      </c>
      <c r="H1426" s="2505">
        <v>361639.0</v>
      </c>
      <c r="I1426" s="2505">
        <v>54.0</v>
      </c>
      <c r="J1426" s="2505">
        <v>106.0</v>
      </c>
      <c r="K1426" s="2505">
        <v>302.123237439205</v>
      </c>
      <c r="L1426" s="2505">
        <v>16.9582650519391</v>
      </c>
      <c r="N1426" s="2505"/>
      <c r="O1426" s="2511">
        <v>45419.95833332176</v>
      </c>
    </row>
    <row r="1427">
      <c r="A1427" s="2505" t="s">
        <v>610</v>
      </c>
      <c r="B1427" s="2505" t="s">
        <v>2992</v>
      </c>
      <c r="C1427" s="2505">
        <v>67.0</v>
      </c>
      <c r="D1427" s="2505" t="s">
        <v>1556</v>
      </c>
      <c r="E1427" s="2505">
        <v>9185.0</v>
      </c>
      <c r="F1427" s="2505">
        <v>9133.0</v>
      </c>
      <c r="G1427" s="2505">
        <v>240932.0</v>
      </c>
      <c r="H1427" s="2505">
        <v>216803.0</v>
      </c>
      <c r="I1427" s="2505">
        <v>111.0</v>
      </c>
      <c r="J1427" s="2505">
        <v>67.0</v>
      </c>
      <c r="K1427" s="2505">
        <v>485.195093615385</v>
      </c>
      <c r="L1427" s="2505">
        <v>51.2315347569932</v>
      </c>
      <c r="N1427" s="2505">
        <v>2729.0</v>
      </c>
      <c r="O1427" s="2511">
        <v>45419.95833332176</v>
      </c>
    </row>
    <row r="1428">
      <c r="A1428" s="2505">
        <v>4.705209135E9</v>
      </c>
      <c r="B1428" s="2505" t="s">
        <v>2993</v>
      </c>
      <c r="C1428" s="2505">
        <v>33.0</v>
      </c>
      <c r="D1428" s="2505"/>
      <c r="E1428" s="2505">
        <v>39496.0</v>
      </c>
      <c r="F1428" s="2505">
        <v>39399.0</v>
      </c>
      <c r="G1428" s="2505">
        <v>1110823.0</v>
      </c>
      <c r="H1428" s="2505">
        <v>1067775.0</v>
      </c>
      <c r="I1428" s="2505">
        <v>266.0</v>
      </c>
      <c r="J1428" s="2505">
        <v>33.0</v>
      </c>
      <c r="K1428" s="2505">
        <v>599.76868352735</v>
      </c>
      <c r="L1428" s="2505">
        <v>24.0613269248607</v>
      </c>
      <c r="N1428" s="2505">
        <v>151.0</v>
      </c>
      <c r="O1428" s="2511">
        <v>45419.95833332176</v>
      </c>
    </row>
    <row r="1429">
      <c r="A1429" s="2505">
        <v>5.7584739E7</v>
      </c>
      <c r="B1429" s="2505" t="s">
        <v>2994</v>
      </c>
      <c r="C1429" s="2505">
        <v>65.0</v>
      </c>
      <c r="D1429" s="2505" t="s">
        <v>1538</v>
      </c>
      <c r="E1429" s="2505">
        <v>13190.0</v>
      </c>
      <c r="F1429" s="2505">
        <v>13037.0</v>
      </c>
      <c r="G1429" s="2505">
        <v>264903.0</v>
      </c>
      <c r="H1429" s="2505">
        <v>303897.0</v>
      </c>
      <c r="I1429" s="2505">
        <v>118.0</v>
      </c>
      <c r="J1429" s="2505">
        <v>65.0</v>
      </c>
      <c r="K1429" s="2505">
        <v>501.007602655454</v>
      </c>
      <c r="L1429" s="2505">
        <v>66.8168525939564</v>
      </c>
      <c r="N1429" s="2505">
        <v>2164.0</v>
      </c>
      <c r="O1429" s="2511">
        <v>45419.95833332176</v>
      </c>
    </row>
    <row r="1430">
      <c r="A1430" s="2505" t="s">
        <v>464</v>
      </c>
      <c r="B1430" s="2505" t="s">
        <v>2995</v>
      </c>
      <c r="C1430" s="2505">
        <v>24.0</v>
      </c>
      <c r="D1430" s="2505" t="s">
        <v>1544</v>
      </c>
      <c r="E1430" s="2505">
        <v>33623.0</v>
      </c>
      <c r="F1430" s="2505">
        <v>33504.0</v>
      </c>
      <c r="G1430" s="2505">
        <v>765380.0</v>
      </c>
      <c r="H1430" s="2505">
        <v>612074.0</v>
      </c>
      <c r="I1430" s="2505">
        <v>74.0</v>
      </c>
      <c r="J1430" s="2505">
        <v>24.0</v>
      </c>
      <c r="K1430" s="2505">
        <v>658.494674912393</v>
      </c>
      <c r="L1430" s="2505">
        <v>62.4405062860881</v>
      </c>
      <c r="N1430" s="2505">
        <v>1685.0</v>
      </c>
      <c r="O1430" s="2511">
        <v>45419.95833332176</v>
      </c>
    </row>
    <row r="1431">
      <c r="A1431" s="2505">
        <v>9.73261472E8</v>
      </c>
      <c r="B1431" s="2505" t="s">
        <v>2996</v>
      </c>
      <c r="C1431" s="2505">
        <v>4.0</v>
      </c>
      <c r="D1431" s="2505" t="s">
        <v>1548</v>
      </c>
      <c r="E1431" s="2505">
        <v>389999.0</v>
      </c>
      <c r="F1431" s="2505">
        <v>388752.0</v>
      </c>
      <c r="G1431" s="2505">
        <v>3.3985294E7</v>
      </c>
      <c r="H1431" s="2505">
        <v>3.2647024E7</v>
      </c>
      <c r="I1431" s="2505">
        <v>548.0</v>
      </c>
      <c r="J1431" s="2505">
        <v>4.0</v>
      </c>
      <c r="K1431" s="2505">
        <v>881.869147152807</v>
      </c>
      <c r="L1431" s="2505">
        <v>30.9937292151699</v>
      </c>
      <c r="N1431" s="2505">
        <v>46.0</v>
      </c>
      <c r="O1431" s="2511">
        <v>45419.95833332176</v>
      </c>
    </row>
    <row r="1432">
      <c r="A1432" s="2505" t="s">
        <v>483</v>
      </c>
      <c r="B1432" s="2505" t="s">
        <v>2997</v>
      </c>
      <c r="C1432" s="2505">
        <v>60.0</v>
      </c>
      <c r="D1432" s="2505" t="s">
        <v>1538</v>
      </c>
      <c r="E1432" s="2505">
        <v>13245.0</v>
      </c>
      <c r="F1432" s="2505">
        <v>13174.0</v>
      </c>
      <c r="G1432" s="2505">
        <v>346831.0</v>
      </c>
      <c r="H1432" s="2505">
        <v>357607.0</v>
      </c>
      <c r="I1432" s="2505">
        <v>384.0</v>
      </c>
      <c r="J1432" s="2505">
        <v>60.0</v>
      </c>
      <c r="K1432" s="2505">
        <v>519.897148124356</v>
      </c>
      <c r="L1432" s="2505">
        <v>47.054953351669</v>
      </c>
      <c r="N1432" s="2505">
        <v>2165.0</v>
      </c>
      <c r="O1432" s="2511">
        <v>45419.95833332176</v>
      </c>
    </row>
    <row r="1433">
      <c r="A1433" s="2505" t="s">
        <v>174</v>
      </c>
      <c r="B1433" s="2505" t="s">
        <v>2998</v>
      </c>
      <c r="C1433" s="2505">
        <v>15.0</v>
      </c>
      <c r="D1433" s="2505" t="s">
        <v>1538</v>
      </c>
      <c r="E1433" s="2505">
        <v>16932.0</v>
      </c>
      <c r="F1433" s="2505">
        <v>16614.0</v>
      </c>
      <c r="G1433" s="2505">
        <v>1208076.0</v>
      </c>
      <c r="H1433" s="2505">
        <v>1003561.0</v>
      </c>
      <c r="I1433" s="2505">
        <v>356.0</v>
      </c>
      <c r="J1433" s="2505">
        <v>15.0</v>
      </c>
      <c r="K1433" s="2505">
        <v>737.432447691892</v>
      </c>
      <c r="L1433" s="2505">
        <v>40.8014921553573</v>
      </c>
      <c r="N1433" s="2505">
        <v>55.0</v>
      </c>
      <c r="O1433" s="2511">
        <v>45419.95833332176</v>
      </c>
    </row>
    <row r="1434">
      <c r="A1434" s="2505">
        <v>6.1853962E8</v>
      </c>
      <c r="B1434" s="2505" t="s">
        <v>2999</v>
      </c>
      <c r="C1434" s="2505">
        <v>72.0</v>
      </c>
      <c r="E1434" s="2505">
        <v>301758.0</v>
      </c>
      <c r="F1434" s="2505">
        <v>301487.0</v>
      </c>
      <c r="G1434" s="2505">
        <v>1978934.0</v>
      </c>
      <c r="H1434" s="2505">
        <v>1707843.0</v>
      </c>
      <c r="I1434" s="2505">
        <v>109.0</v>
      </c>
      <c r="J1434" s="2505">
        <v>72.0</v>
      </c>
      <c r="K1434" s="2505">
        <v>478.215715470249</v>
      </c>
      <c r="L1434" s="2505">
        <v>10.1180297943331</v>
      </c>
      <c r="N1434" s="2505">
        <v>1440.0</v>
      </c>
      <c r="O1434" s="2511">
        <v>45419.95833332176</v>
      </c>
    </row>
    <row r="1435">
      <c r="A1435" s="2505" t="s">
        <v>625</v>
      </c>
      <c r="B1435" s="2505" t="s">
        <v>3000</v>
      </c>
      <c r="C1435" s="2505">
        <v>96.0</v>
      </c>
      <c r="D1435" s="2505" t="s">
        <v>1540</v>
      </c>
      <c r="E1435" s="2505">
        <v>306112.0</v>
      </c>
      <c r="F1435" s="2505">
        <v>306029.0</v>
      </c>
      <c r="G1435" s="2505">
        <v>1394997.0</v>
      </c>
      <c r="H1435" s="2505">
        <v>931440.0</v>
      </c>
      <c r="I1435" s="2505">
        <v>156.0</v>
      </c>
      <c r="J1435" s="2505">
        <v>96.0</v>
      </c>
      <c r="K1435" s="2505">
        <v>374.407557820373</v>
      </c>
      <c r="L1435" s="2505">
        <v>5.32054650758585</v>
      </c>
      <c r="N1435" s="2505">
        <v>8242.0</v>
      </c>
      <c r="O1435" s="2511">
        <v>45419.95833332176</v>
      </c>
    </row>
    <row r="1436">
      <c r="A1436" s="2505" t="s">
        <v>539</v>
      </c>
      <c r="B1436" s="2505" t="s">
        <v>3001</v>
      </c>
      <c r="C1436" s="2505">
        <v>51.0</v>
      </c>
      <c r="D1436" s="2505" t="s">
        <v>1538</v>
      </c>
      <c r="E1436" s="2505">
        <v>10506.0</v>
      </c>
      <c r="F1436" s="2505">
        <v>10370.0</v>
      </c>
      <c r="G1436" s="2505">
        <v>251756.0</v>
      </c>
      <c r="H1436" s="2505">
        <v>162208.0</v>
      </c>
      <c r="I1436" s="2505">
        <v>63.0</v>
      </c>
      <c r="J1436" s="2505">
        <v>51.0</v>
      </c>
      <c r="K1436" s="2505">
        <v>539.614081938998</v>
      </c>
      <c r="L1436" s="2505">
        <v>87.4186439809358</v>
      </c>
      <c r="N1436" s="2505">
        <v>5023.0</v>
      </c>
      <c r="O1436" s="2511">
        <v>45419.95833332176</v>
      </c>
    </row>
    <row r="1437">
      <c r="A1437" s="2505">
        <v>6.24791024E8</v>
      </c>
      <c r="B1437" s="2505" t="s">
        <v>3002</v>
      </c>
      <c r="C1437" s="2505">
        <v>44.0</v>
      </c>
      <c r="D1437" s="2505" t="s">
        <v>1548</v>
      </c>
      <c r="E1437" s="2505">
        <v>41629.0</v>
      </c>
      <c r="F1437" s="2505">
        <v>41577.0</v>
      </c>
      <c r="G1437" s="2505">
        <v>1286768.0</v>
      </c>
      <c r="H1437" s="2505">
        <v>972283.0</v>
      </c>
      <c r="I1437" s="2505">
        <v>530.0</v>
      </c>
      <c r="J1437" s="2505">
        <v>44.0</v>
      </c>
      <c r="K1437" s="2505">
        <v>550.545084021156</v>
      </c>
      <c r="L1437" s="2505">
        <v>13.2515960326752</v>
      </c>
      <c r="N1437" s="2505">
        <v>2107.0</v>
      </c>
      <c r="O1437" s="2511">
        <v>45419.95833332176</v>
      </c>
    </row>
    <row r="1438">
      <c r="A1438" s="2505" t="s">
        <v>385</v>
      </c>
      <c r="B1438" s="2505" t="s">
        <v>3003</v>
      </c>
      <c r="C1438" s="2505">
        <v>10.0</v>
      </c>
      <c r="D1438" s="2505"/>
      <c r="E1438" s="2505">
        <v>34963.0</v>
      </c>
      <c r="F1438" s="2505">
        <v>34588.0</v>
      </c>
      <c r="G1438" s="2505">
        <v>1122192.0</v>
      </c>
      <c r="H1438" s="2505">
        <v>883152.0</v>
      </c>
      <c r="I1438" s="2505">
        <v>74.0</v>
      </c>
      <c r="J1438" s="2505">
        <v>10.0</v>
      </c>
      <c r="K1438" s="2505">
        <v>792.07610135013</v>
      </c>
      <c r="L1438" s="2505">
        <v>88.6477506034329</v>
      </c>
      <c r="N1438" s="2505">
        <v>324.0</v>
      </c>
      <c r="O1438" s="2511">
        <v>45419.95833332176</v>
      </c>
    </row>
    <row r="1439">
      <c r="A1439" s="2505" t="s">
        <v>645</v>
      </c>
      <c r="B1439" s="2505" t="s">
        <v>3004</v>
      </c>
      <c r="C1439" s="2505">
        <v>107.0</v>
      </c>
      <c r="D1439" s="2505" t="s">
        <v>1556</v>
      </c>
      <c r="E1439" s="2505">
        <v>19567.0</v>
      </c>
      <c r="F1439" s="2505">
        <v>19461.0</v>
      </c>
      <c r="G1439" s="2505">
        <v>72363.0</v>
      </c>
      <c r="H1439" s="2505">
        <v>139228.0</v>
      </c>
      <c r="I1439" s="2505">
        <v>18.0</v>
      </c>
      <c r="J1439" s="2505">
        <v>107.0</v>
      </c>
      <c r="K1439" s="2505">
        <v>276.865886517739</v>
      </c>
      <c r="L1439" s="2505">
        <v>31.9289899041521</v>
      </c>
      <c r="N1439" s="2505">
        <v>4867.0</v>
      </c>
      <c r="O1439" s="2511">
        <v>45419.95833332176</v>
      </c>
    </row>
    <row r="1440">
      <c r="A1440" s="2505" t="s">
        <v>142</v>
      </c>
      <c r="B1440" s="2505" t="s">
        <v>3005</v>
      </c>
      <c r="C1440" s="2505">
        <v>7.0</v>
      </c>
      <c r="D1440" s="2505" t="s">
        <v>1540</v>
      </c>
      <c r="E1440" s="2505">
        <v>114953.0</v>
      </c>
      <c r="F1440" s="2505">
        <v>114639.0</v>
      </c>
      <c r="G1440" s="2505">
        <v>5039334.0</v>
      </c>
      <c r="H1440" s="2505">
        <v>4862219.0</v>
      </c>
      <c r="I1440" s="2505">
        <v>634.0</v>
      </c>
      <c r="J1440" s="2505">
        <v>7.0</v>
      </c>
      <c r="K1440" s="2505">
        <v>812.844451255669</v>
      </c>
      <c r="L1440" s="2505">
        <v>31.0850184773973</v>
      </c>
      <c r="N1440" s="2505">
        <v>60.0</v>
      </c>
      <c r="O1440" s="2511">
        <v>45419.95833332176</v>
      </c>
    </row>
    <row r="1441">
      <c r="A1441" s="2505" t="s">
        <v>641</v>
      </c>
      <c r="B1441" s="2505" t="s">
        <v>3006</v>
      </c>
      <c r="C1441" s="2505">
        <v>92.0</v>
      </c>
      <c r="D1441" s="2505" t="s">
        <v>1544</v>
      </c>
      <c r="E1441" s="2505">
        <v>164262.0</v>
      </c>
      <c r="F1441" s="2505">
        <v>163872.0</v>
      </c>
      <c r="G1441" s="2505">
        <v>812147.0</v>
      </c>
      <c r="H1441" s="2505">
        <v>623823.0</v>
      </c>
      <c r="I1441" s="2505">
        <v>73.0</v>
      </c>
      <c r="J1441" s="2505">
        <v>92.0</v>
      </c>
      <c r="K1441" s="2505">
        <v>393.404753084002</v>
      </c>
      <c r="L1441" s="2505">
        <v>15.7431127128687</v>
      </c>
      <c r="N1441" s="2505">
        <v>5650.0</v>
      </c>
      <c r="O1441" s="2511">
        <v>45419.95833332176</v>
      </c>
    </row>
    <row r="1442">
      <c r="A1442" s="2505" t="s">
        <v>479</v>
      </c>
      <c r="B1442" s="2505" t="s">
        <v>3007</v>
      </c>
      <c r="C1442" s="2505">
        <v>88.0</v>
      </c>
      <c r="D1442" s="2505" t="s">
        <v>1548</v>
      </c>
      <c r="E1442" s="2505">
        <v>142625.0</v>
      </c>
      <c r="F1442" s="2505">
        <v>142611.0</v>
      </c>
      <c r="G1442" s="2505">
        <v>558396.0</v>
      </c>
      <c r="H1442" s="2505">
        <v>749805.0</v>
      </c>
      <c r="I1442" s="2505">
        <v>45.0</v>
      </c>
      <c r="J1442" s="2505">
        <v>88.0</v>
      </c>
      <c r="K1442" s="2505">
        <v>405.890921577715</v>
      </c>
      <c r="L1442" s="2505">
        <v>25.7386252660573</v>
      </c>
      <c r="N1442" s="2505">
        <v>1085.0</v>
      </c>
      <c r="O1442" s="2511">
        <v>45419.95833332176</v>
      </c>
    </row>
    <row r="1443">
      <c r="A1443" s="2505" t="s">
        <v>126</v>
      </c>
      <c r="B1443" s="2505" t="s">
        <v>3008</v>
      </c>
      <c r="C1443" s="2505">
        <v>11.0</v>
      </c>
      <c r="D1443" s="2505"/>
      <c r="E1443" s="2505">
        <v>47166.0</v>
      </c>
      <c r="F1443" s="2505">
        <v>46897.0</v>
      </c>
      <c r="G1443" s="2505">
        <v>1325279.0</v>
      </c>
      <c r="H1443" s="2505">
        <v>1513366.0</v>
      </c>
      <c r="I1443" s="2505">
        <v>116.0</v>
      </c>
      <c r="J1443" s="2505">
        <v>11.0</v>
      </c>
      <c r="K1443" s="2505">
        <v>783.641082663434</v>
      </c>
      <c r="L1443" s="2505">
        <v>78.9705100479811</v>
      </c>
      <c r="N1443" s="2505">
        <v>63.0</v>
      </c>
      <c r="O1443" s="2511">
        <v>45419.95833332176</v>
      </c>
    </row>
    <row r="1444">
      <c r="A1444" s="2505" t="s">
        <v>705</v>
      </c>
      <c r="B1444" s="2505" t="s">
        <v>3009</v>
      </c>
      <c r="C1444" s="2505">
        <v>42.0</v>
      </c>
      <c r="D1444" s="2505"/>
      <c r="E1444" s="2505">
        <v>28365.0</v>
      </c>
      <c r="F1444" s="2505">
        <v>28232.0</v>
      </c>
      <c r="G1444" s="2505">
        <v>873100.0</v>
      </c>
      <c r="H1444" s="2505">
        <v>695823.0</v>
      </c>
      <c r="I1444" s="2505">
        <v>404.0</v>
      </c>
      <c r="J1444" s="2505">
        <v>42.0</v>
      </c>
      <c r="K1444" s="2505">
        <v>551.877899186032</v>
      </c>
      <c r="L1444" s="2505">
        <v>20.0649577371839</v>
      </c>
      <c r="N1444" s="2505">
        <v>3672.0</v>
      </c>
      <c r="O1444" s="2511">
        <v>45419.95833332176</v>
      </c>
    </row>
    <row r="1445">
      <c r="A1445" s="2505">
        <v>7184612.0</v>
      </c>
      <c r="B1445" s="2505" t="s">
        <v>3010</v>
      </c>
      <c r="C1445" s="2505">
        <v>99.0</v>
      </c>
      <c r="D1445" s="2505" t="s">
        <v>1540</v>
      </c>
      <c r="E1445" s="2505">
        <v>146699.0</v>
      </c>
      <c r="F1445" s="2505">
        <v>146672.0</v>
      </c>
      <c r="G1445" s="2505">
        <v>957994.0</v>
      </c>
      <c r="H1445" s="2505">
        <v>1163084.0</v>
      </c>
      <c r="I1445" s="2505">
        <v>151.0</v>
      </c>
      <c r="J1445" s="2505">
        <v>99.0</v>
      </c>
      <c r="K1445" s="2505">
        <v>359.27041935421</v>
      </c>
      <c r="L1445" s="2505">
        <v>7.63151756141786</v>
      </c>
      <c r="N1445" s="2505">
        <v>512.0</v>
      </c>
      <c r="O1445" s="2511">
        <v>45419.95833332176</v>
      </c>
    </row>
    <row r="1446">
      <c r="A1446" s="2505" t="s">
        <v>1634</v>
      </c>
      <c r="B1446" s="2505" t="s">
        <v>3011</v>
      </c>
      <c r="C1446" s="2505">
        <v>76.0</v>
      </c>
      <c r="D1446" s="2505" t="s">
        <v>1540</v>
      </c>
      <c r="E1446" s="2505">
        <v>29038.0</v>
      </c>
      <c r="F1446" s="2505">
        <v>28962.0</v>
      </c>
      <c r="G1446" s="2505">
        <v>662426.0</v>
      </c>
      <c r="H1446" s="2505">
        <v>546371.0</v>
      </c>
      <c r="I1446" s="2505">
        <v>227.0</v>
      </c>
      <c r="J1446" s="2505">
        <v>76.0</v>
      </c>
      <c r="K1446" s="2505">
        <v>469.240526657156</v>
      </c>
      <c r="L1446" s="2505">
        <v>18.323116835411</v>
      </c>
      <c r="N1446" s="2505">
        <v>1924.0</v>
      </c>
      <c r="O1446" s="2511">
        <v>45419.95833332176</v>
      </c>
    </row>
    <row r="1447">
      <c r="A1447" s="2505" t="s">
        <v>669</v>
      </c>
      <c r="B1447" s="2505" t="s">
        <v>3012</v>
      </c>
      <c r="C1447" s="2505">
        <v>34.0</v>
      </c>
      <c r="D1447" s="2505" t="s">
        <v>1542</v>
      </c>
      <c r="E1447" s="2505">
        <v>9357.0</v>
      </c>
      <c r="F1447" s="2505">
        <v>9270.0</v>
      </c>
      <c r="G1447" s="2505">
        <v>329362.0</v>
      </c>
      <c r="H1447" s="2505">
        <v>283550.0</v>
      </c>
      <c r="I1447" s="2505">
        <v>164.0</v>
      </c>
      <c r="J1447" s="2505">
        <v>34.0</v>
      </c>
      <c r="K1447" s="2505">
        <v>592.999538296854</v>
      </c>
      <c r="L1447" s="2505">
        <v>80.8900080023564</v>
      </c>
      <c r="N1447" s="2505">
        <v>1832.0</v>
      </c>
      <c r="O1447" s="2511">
        <v>45419.95833332176</v>
      </c>
    </row>
    <row r="1448">
      <c r="A1448" s="2505" t="s">
        <v>1647</v>
      </c>
      <c r="B1448" s="2505" t="s">
        <v>3013</v>
      </c>
      <c r="C1448" s="2505">
        <v>118.0</v>
      </c>
      <c r="D1448" s="2505"/>
      <c r="E1448" s="2505">
        <v>180335.0</v>
      </c>
      <c r="F1448" s="2505">
        <v>180332.0</v>
      </c>
      <c r="G1448" s="2505">
        <v>319532.0</v>
      </c>
      <c r="H1448" s="2505">
        <v>310569.0</v>
      </c>
      <c r="I1448" s="2505">
        <v>68.0</v>
      </c>
      <c r="J1448" s="2505">
        <v>118.0</v>
      </c>
      <c r="K1448" s="2505">
        <v>146.80308361304</v>
      </c>
      <c r="L1448" s="2505">
        <v>7.59771166625077</v>
      </c>
      <c r="N1448" s="2505">
        <v>6290.0</v>
      </c>
      <c r="O1448" s="2511">
        <v>45419.95833332176</v>
      </c>
    </row>
    <row r="1449">
      <c r="A1449" s="2505" t="s">
        <v>734</v>
      </c>
      <c r="B1449" s="2505" t="s">
        <v>3014</v>
      </c>
      <c r="C1449" s="2505">
        <v>87.0</v>
      </c>
      <c r="D1449" s="2505" t="s">
        <v>1556</v>
      </c>
      <c r="E1449" s="2505">
        <v>17524.0</v>
      </c>
      <c r="F1449" s="2505">
        <v>17247.0</v>
      </c>
      <c r="G1449" s="2505">
        <v>283437.0</v>
      </c>
      <c r="H1449" s="2505">
        <v>253938.0</v>
      </c>
      <c r="I1449" s="2505">
        <v>132.0</v>
      </c>
      <c r="J1449" s="2505">
        <v>87.0</v>
      </c>
      <c r="K1449" s="2505">
        <v>419.009670344271</v>
      </c>
      <c r="L1449" s="2505">
        <v>34.9046758598827</v>
      </c>
      <c r="N1449" s="2505">
        <v>7259.0</v>
      </c>
      <c r="O1449" s="2511">
        <v>45419.95833332176</v>
      </c>
    </row>
    <row r="1450">
      <c r="A1450" s="2505" t="s">
        <v>574</v>
      </c>
      <c r="B1450" s="2505" t="s">
        <v>3015</v>
      </c>
      <c r="C1450" s="2505">
        <v>37.0</v>
      </c>
      <c r="D1450" s="2505" t="s">
        <v>1556</v>
      </c>
      <c r="E1450" s="2505">
        <v>14868.0</v>
      </c>
      <c r="F1450" s="2505">
        <v>14503.0</v>
      </c>
      <c r="G1450" s="2505">
        <v>383056.0</v>
      </c>
      <c r="H1450" s="2505">
        <v>262718.0</v>
      </c>
      <c r="I1450" s="2505">
        <v>120.0</v>
      </c>
      <c r="J1450" s="2505">
        <v>37.0</v>
      </c>
      <c r="K1450" s="2505">
        <v>570.360632927428</v>
      </c>
      <c r="L1450" s="2505">
        <v>63.8409456206066</v>
      </c>
      <c r="N1450" s="2505">
        <v>5609.0</v>
      </c>
      <c r="O1450" s="2511">
        <v>45419.95833332176</v>
      </c>
    </row>
    <row r="1451">
      <c r="A1451" s="2505" t="s">
        <v>1637</v>
      </c>
      <c r="B1451" s="2505" t="s">
        <v>3016</v>
      </c>
      <c r="C1451" s="2505">
        <v>93.0</v>
      </c>
      <c r="D1451" s="2505"/>
      <c r="E1451" s="2505">
        <v>16521.0</v>
      </c>
      <c r="F1451" s="2505">
        <v>16409.0</v>
      </c>
      <c r="G1451" s="2505">
        <v>418845.0</v>
      </c>
      <c r="H1451" s="2505">
        <v>395362.0</v>
      </c>
      <c r="I1451" s="2505">
        <v>261.0</v>
      </c>
      <c r="J1451" s="2505">
        <v>93.0</v>
      </c>
      <c r="K1451" s="2505">
        <v>392.533801578653</v>
      </c>
      <c r="L1451" s="2505">
        <v>15.8001839301299</v>
      </c>
      <c r="N1451" s="2505">
        <v>2010.0</v>
      </c>
      <c r="O1451" s="2511">
        <v>45419.95833332176</v>
      </c>
    </row>
    <row r="1452">
      <c r="A1452" s="2505" t="s">
        <v>506</v>
      </c>
      <c r="B1452" s="2505" t="s">
        <v>3017</v>
      </c>
      <c r="C1452" s="2505">
        <v>58.0</v>
      </c>
      <c r="D1452" s="2505" t="s">
        <v>1548</v>
      </c>
      <c r="E1452" s="2505">
        <v>73228.0</v>
      </c>
      <c r="F1452" s="2505">
        <v>73149.0</v>
      </c>
      <c r="G1452" s="2505">
        <v>853472.0</v>
      </c>
      <c r="H1452" s="2505">
        <v>811255.0</v>
      </c>
      <c r="I1452" s="2505">
        <v>183.0</v>
      </c>
      <c r="J1452" s="2505">
        <v>58.0</v>
      </c>
      <c r="K1452" s="2505">
        <v>524.591993974568</v>
      </c>
      <c r="L1452" s="2505">
        <v>28.400572770759</v>
      </c>
      <c r="N1452" s="2505">
        <v>717.0</v>
      </c>
      <c r="O1452" s="2511">
        <v>45419.95833332176</v>
      </c>
    </row>
    <row r="1453">
      <c r="A1453" s="2505" t="s">
        <v>313</v>
      </c>
      <c r="B1453" s="2505" t="s">
        <v>3018</v>
      </c>
      <c r="C1453" s="2505">
        <v>3.0</v>
      </c>
      <c r="D1453" s="2505" t="s">
        <v>1606</v>
      </c>
      <c r="E1453" s="2505">
        <v>28659.0</v>
      </c>
      <c r="F1453" s="2505">
        <v>28406.0</v>
      </c>
      <c r="G1453" s="2505">
        <v>2569302.0</v>
      </c>
      <c r="H1453" s="2505">
        <v>2127202.0</v>
      </c>
      <c r="I1453" s="2505">
        <v>170.0</v>
      </c>
      <c r="J1453" s="2505">
        <v>3.0</v>
      </c>
      <c r="K1453" s="2505">
        <v>900.913111067613</v>
      </c>
      <c r="L1453" s="2505">
        <v>76.612221586228</v>
      </c>
      <c r="N1453" s="2505">
        <v>38.0</v>
      </c>
      <c r="O1453" s="2511">
        <v>45419.95833332176</v>
      </c>
    </row>
    <row r="1454">
      <c r="A1454" s="2505">
        <v>7.3713255E8</v>
      </c>
      <c r="B1454" s="2505" t="s">
        <v>3019</v>
      </c>
      <c r="C1454" s="2505">
        <v>89.0</v>
      </c>
      <c r="D1454" s="2505" t="s">
        <v>1544</v>
      </c>
      <c r="E1454" s="2505">
        <v>111543.0</v>
      </c>
      <c r="F1454" s="2505">
        <v>111472.0</v>
      </c>
      <c r="G1454" s="2505">
        <v>553141.0</v>
      </c>
      <c r="H1454" s="2505">
        <v>416008.0</v>
      </c>
      <c r="I1454" s="2505">
        <v>76.0</v>
      </c>
      <c r="J1454" s="2505">
        <v>89.0</v>
      </c>
      <c r="K1454" s="2505">
        <v>405.794015771506</v>
      </c>
      <c r="L1454" s="2505">
        <v>24.8757028797485</v>
      </c>
      <c r="N1454" s="2505">
        <v>1357.0</v>
      </c>
      <c r="O1454" s="2511">
        <v>45419.95833332176</v>
      </c>
    </row>
    <row r="1455">
      <c r="A1455" s="2505" t="s">
        <v>677</v>
      </c>
      <c r="B1455" s="2505" t="s">
        <v>3020</v>
      </c>
      <c r="C1455" s="2505">
        <v>80.0</v>
      </c>
      <c r="D1455" s="2505" t="s">
        <v>1548</v>
      </c>
      <c r="E1455" s="2505">
        <v>35914.0</v>
      </c>
      <c r="F1455" s="2505">
        <v>35842.0</v>
      </c>
      <c r="G1455" s="2505">
        <v>369993.0</v>
      </c>
      <c r="H1455" s="2505">
        <v>303869.0</v>
      </c>
      <c r="I1455" s="2505">
        <v>49.0</v>
      </c>
      <c r="J1455" s="2505">
        <v>80.0</v>
      </c>
      <c r="K1455" s="2505">
        <v>452.926405448444</v>
      </c>
      <c r="L1455" s="2505">
        <v>44.9878943613977</v>
      </c>
      <c r="N1455" s="2505">
        <v>2580.0</v>
      </c>
      <c r="O1455" s="2511">
        <v>45419.95833332176</v>
      </c>
    </row>
    <row r="1456">
      <c r="A1456" s="2505">
        <v>7.9714172E7</v>
      </c>
      <c r="B1456" s="2505" t="s">
        <v>3021</v>
      </c>
      <c r="C1456" s="2505">
        <v>63.0</v>
      </c>
      <c r="D1456" s="2505" t="s">
        <v>1544</v>
      </c>
      <c r="E1456" s="2505">
        <v>580554.0</v>
      </c>
      <c r="F1456" s="2505">
        <v>580251.0</v>
      </c>
      <c r="G1456" s="2505">
        <v>2922796.0</v>
      </c>
      <c r="H1456" s="2505">
        <v>2722172.0</v>
      </c>
      <c r="I1456" s="2505">
        <v>51.0</v>
      </c>
      <c r="J1456" s="2505">
        <v>63.0</v>
      </c>
      <c r="K1456" s="2505">
        <v>505.002632641492</v>
      </c>
      <c r="L1456" s="2505">
        <v>10.5233098490379</v>
      </c>
      <c r="N1456" s="2505">
        <v>558.0</v>
      </c>
      <c r="O1456" s="2511">
        <v>45419.95833332176</v>
      </c>
    </row>
    <row r="1457">
      <c r="A1457" s="2505">
        <v>1.27646057E8</v>
      </c>
      <c r="B1457" s="2505" t="s">
        <v>3022</v>
      </c>
      <c r="C1457" s="2505">
        <v>61.0</v>
      </c>
      <c r="D1457" s="2505" t="s">
        <v>1540</v>
      </c>
      <c r="E1457" s="2505">
        <v>261070.0</v>
      </c>
      <c r="F1457" s="2505">
        <v>260925.0</v>
      </c>
      <c r="G1457" s="2505">
        <v>3963273.0</v>
      </c>
      <c r="H1457" s="2505">
        <v>3572072.0</v>
      </c>
      <c r="I1457" s="2505">
        <v>776.0</v>
      </c>
      <c r="J1457" s="2505">
        <v>61.0</v>
      </c>
      <c r="K1457" s="2505">
        <v>517.420689363736</v>
      </c>
      <c r="L1457" s="2505">
        <v>6.06690380119652</v>
      </c>
      <c r="N1457" s="2505">
        <v>1449.0</v>
      </c>
      <c r="O1457" s="2511">
        <v>45419.95833332176</v>
      </c>
    </row>
    <row r="1458">
      <c r="A1458" s="2505" t="s">
        <v>392</v>
      </c>
      <c r="B1458" s="2505" t="s">
        <v>3023</v>
      </c>
      <c r="C1458" s="2505">
        <v>78.0</v>
      </c>
      <c r="D1458" s="2505" t="s">
        <v>1556</v>
      </c>
      <c r="E1458" s="2505">
        <v>17724.0</v>
      </c>
      <c r="F1458" s="2505">
        <v>17539.0</v>
      </c>
      <c r="G1458" s="2505">
        <v>506868.0</v>
      </c>
      <c r="H1458" s="2505">
        <v>417078.0</v>
      </c>
      <c r="I1458" s="2505">
        <v>586.0</v>
      </c>
      <c r="J1458" s="2505">
        <v>78.0</v>
      </c>
      <c r="K1458" s="2505">
        <v>461.963800450732</v>
      </c>
      <c r="L1458" s="2505">
        <v>21.7469798246151</v>
      </c>
      <c r="N1458" s="2505">
        <v>2536.0</v>
      </c>
      <c r="O1458" s="2511">
        <v>45419.95833332176</v>
      </c>
    </row>
    <row r="1459">
      <c r="A1459" s="2505" t="s">
        <v>487</v>
      </c>
      <c r="B1459" s="2505" t="s">
        <v>3024</v>
      </c>
      <c r="C1459" s="2505">
        <v>49.0</v>
      </c>
      <c r="D1459" s="2505" t="s">
        <v>1544</v>
      </c>
      <c r="E1459" s="2505">
        <v>108033.0</v>
      </c>
      <c r="F1459" s="2505">
        <v>107624.0</v>
      </c>
      <c r="G1459" s="2505">
        <v>1914394.0</v>
      </c>
      <c r="H1459" s="2505">
        <v>1459117.0</v>
      </c>
      <c r="I1459" s="2505">
        <v>729.0</v>
      </c>
      <c r="J1459" s="2505">
        <v>49.0</v>
      </c>
      <c r="K1459" s="2505">
        <v>545.31524191807</v>
      </c>
      <c r="L1459" s="2505">
        <v>13.8854989240617</v>
      </c>
      <c r="N1459" s="2505">
        <v>1798.0</v>
      </c>
      <c r="O1459" s="2511">
        <v>45419.95833332176</v>
      </c>
    </row>
    <row r="1460">
      <c r="A1460" s="2505" t="s">
        <v>1625</v>
      </c>
      <c r="B1460" s="2505" t="s">
        <v>3025</v>
      </c>
      <c r="C1460" s="2505">
        <v>98.0</v>
      </c>
      <c r="D1460" s="2505"/>
      <c r="E1460" s="2505">
        <v>44786.0</v>
      </c>
      <c r="F1460" s="2505">
        <v>8984.0</v>
      </c>
      <c r="G1460" s="2505">
        <v>541023.0</v>
      </c>
      <c r="H1460" s="2505">
        <v>381009.0</v>
      </c>
      <c r="I1460" s="2505">
        <v>397.0</v>
      </c>
      <c r="J1460" s="2505">
        <v>98.0</v>
      </c>
      <c r="K1460" s="2505">
        <v>368.032114494968</v>
      </c>
      <c r="L1460" s="2505">
        <v>15.1082254789748</v>
      </c>
      <c r="N1460" s="2505">
        <v>5512.0</v>
      </c>
      <c r="O1460" s="2511">
        <v>45419.95833332176</v>
      </c>
    </row>
    <row r="1461">
      <c r="A1461" s="2505" t="s">
        <v>456</v>
      </c>
      <c r="B1461" s="2505" t="s">
        <v>3026</v>
      </c>
      <c r="C1461" s="2505">
        <v>83.0</v>
      </c>
      <c r="D1461" s="2505" t="s">
        <v>1538</v>
      </c>
      <c r="E1461" s="2505">
        <v>24127.0</v>
      </c>
      <c r="F1461" s="2505">
        <v>23991.0</v>
      </c>
      <c r="G1461" s="2505">
        <v>408041.0</v>
      </c>
      <c r="H1461" s="2505">
        <v>322040.0</v>
      </c>
      <c r="I1461" s="2505">
        <v>185.0</v>
      </c>
      <c r="J1461" s="2505">
        <v>83.0</v>
      </c>
      <c r="K1461" s="2505">
        <v>429.820844196502</v>
      </c>
      <c r="L1461" s="2505">
        <v>27.3235746847433</v>
      </c>
      <c r="N1461" s="2505"/>
      <c r="O1461" s="2511">
        <v>45419.95833332176</v>
      </c>
    </row>
    <row r="1462">
      <c r="A1462" s="2505" t="s">
        <v>245</v>
      </c>
      <c r="B1462" s="2505" t="s">
        <v>3027</v>
      </c>
      <c r="C1462" s="2505">
        <v>94.0</v>
      </c>
      <c r="D1462" s="2505" t="s">
        <v>1556</v>
      </c>
      <c r="E1462" s="2505">
        <v>18171.0</v>
      </c>
      <c r="F1462" s="2505">
        <v>15131.0</v>
      </c>
      <c r="G1462" s="2505">
        <v>168445.0</v>
      </c>
      <c r="H1462" s="2505">
        <v>141009.0</v>
      </c>
      <c r="I1462" s="2505">
        <v>34.0</v>
      </c>
      <c r="J1462" s="2505">
        <v>94.0</v>
      </c>
      <c r="K1462" s="2505">
        <v>389.259269037367</v>
      </c>
      <c r="L1462" s="2505">
        <v>47.1358513871308</v>
      </c>
      <c r="N1462" s="2505">
        <v>1589.0</v>
      </c>
      <c r="O1462" s="2511">
        <v>45419.95833332176</v>
      </c>
    </row>
    <row r="1463">
      <c r="A1463" s="2505" t="s">
        <v>1613</v>
      </c>
      <c r="B1463" s="2505" t="s">
        <v>3028</v>
      </c>
      <c r="C1463" s="2505">
        <v>104.0</v>
      </c>
      <c r="D1463" s="2505"/>
      <c r="E1463" s="2505">
        <v>140780.0</v>
      </c>
      <c r="F1463" s="2505">
        <v>140667.0</v>
      </c>
      <c r="G1463" s="2505">
        <v>578890.0</v>
      </c>
      <c r="H1463" s="2505">
        <v>622898.0</v>
      </c>
      <c r="I1463" s="2505">
        <v>273.0</v>
      </c>
      <c r="J1463" s="2505">
        <v>104.0</v>
      </c>
      <c r="K1463" s="2505">
        <v>314.675139908748</v>
      </c>
      <c r="L1463" s="2505">
        <v>11.9771815531156</v>
      </c>
      <c r="N1463" s="2505">
        <v>8890.0</v>
      </c>
      <c r="O1463" s="2511">
        <v>45419.95833332176</v>
      </c>
    </row>
    <row r="1464">
      <c r="A1464" s="2505" t="s">
        <v>751</v>
      </c>
      <c r="B1464" s="2505" t="s">
        <v>3029</v>
      </c>
      <c r="C1464" s="2505">
        <v>36.0</v>
      </c>
      <c r="D1464" s="2505" t="s">
        <v>1540</v>
      </c>
      <c r="E1464" s="2505">
        <v>161446.0</v>
      </c>
      <c r="F1464" s="2505">
        <v>161165.0</v>
      </c>
      <c r="G1464" s="2505">
        <v>3224307.0</v>
      </c>
      <c r="H1464" s="2505">
        <v>3123898.0</v>
      </c>
      <c r="I1464" s="2505">
        <v>559.0</v>
      </c>
      <c r="J1464" s="2505">
        <v>36.0</v>
      </c>
      <c r="K1464" s="2505">
        <v>586.121055667588</v>
      </c>
      <c r="L1464" s="2505">
        <v>11.8744517956648</v>
      </c>
      <c r="N1464" s="2505">
        <v>286.0</v>
      </c>
      <c r="O1464" s="2511">
        <v>45419.95833332176</v>
      </c>
    </row>
    <row r="1465">
      <c r="A1465" s="2505" t="s">
        <v>570</v>
      </c>
      <c r="B1465" s="2505" t="s">
        <v>3030</v>
      </c>
      <c r="C1465" s="2505">
        <v>69.0</v>
      </c>
      <c r="D1465" s="2505"/>
      <c r="E1465" s="2505">
        <v>42945.0</v>
      </c>
      <c r="F1465" s="2505">
        <v>42892.0</v>
      </c>
      <c r="G1465" s="2505">
        <v>753969.0</v>
      </c>
      <c r="H1465" s="2505">
        <v>625335.0</v>
      </c>
      <c r="I1465" s="2505">
        <v>236.0</v>
      </c>
      <c r="J1465" s="2505">
        <v>69.0</v>
      </c>
      <c r="K1465" s="2505">
        <v>484.1622155721</v>
      </c>
      <c r="L1465" s="2505">
        <v>23.3184787278034</v>
      </c>
      <c r="N1465" s="2505">
        <v>5061.0</v>
      </c>
      <c r="O1465" s="2511">
        <v>45419.95833332176</v>
      </c>
    </row>
    <row r="1466">
      <c r="A1466" s="2505" t="s">
        <v>637</v>
      </c>
      <c r="B1466" s="2505" t="s">
        <v>3031</v>
      </c>
      <c r="C1466" s="2505">
        <v>14.0</v>
      </c>
      <c r="D1466" s="2505" t="s">
        <v>1548</v>
      </c>
      <c r="E1466" s="2505">
        <v>35586.0</v>
      </c>
      <c r="F1466" s="2505">
        <v>35446.0</v>
      </c>
      <c r="G1466" s="2505">
        <v>1460998.0</v>
      </c>
      <c r="H1466" s="2505">
        <v>1164127.0</v>
      </c>
      <c r="I1466" s="2505">
        <v>199.0</v>
      </c>
      <c r="J1466" s="2505">
        <v>14.0</v>
      </c>
      <c r="K1466" s="2505">
        <v>747.362250515365</v>
      </c>
      <c r="L1466" s="2505">
        <v>39.312897642618</v>
      </c>
      <c r="N1466" s="2505">
        <v>91.0</v>
      </c>
      <c r="O1466" s="2511">
        <v>45419.95833332176</v>
      </c>
    </row>
    <row r="1467">
      <c r="A1467" s="2505" t="s">
        <v>1643</v>
      </c>
      <c r="B1467" s="2505" t="s">
        <v>3032</v>
      </c>
      <c r="C1467" s="2505">
        <v>55.0</v>
      </c>
      <c r="D1467" s="2505"/>
      <c r="E1467" s="2505">
        <v>25266.0</v>
      </c>
      <c r="F1467" s="2505">
        <v>20234.0</v>
      </c>
      <c r="G1467" s="2505">
        <v>528100.0</v>
      </c>
      <c r="H1467" s="2505">
        <v>482505.0</v>
      </c>
      <c r="I1467" s="2505">
        <v>115.0</v>
      </c>
      <c r="J1467" s="2505">
        <v>55.0</v>
      </c>
      <c r="K1467" s="2505">
        <v>531.442727183673</v>
      </c>
      <c r="L1467" s="2505">
        <v>37.3516397772597</v>
      </c>
      <c r="N1467" s="2505">
        <v>1360.0</v>
      </c>
      <c r="O1467" s="2511">
        <v>45419.95833332176</v>
      </c>
    </row>
    <row r="1468">
      <c r="A1468" s="2505" t="s">
        <v>649</v>
      </c>
      <c r="B1468" s="2505" t="s">
        <v>3033</v>
      </c>
      <c r="C1468" s="2505">
        <v>18.0</v>
      </c>
      <c r="D1468" s="2505" t="s">
        <v>1548</v>
      </c>
      <c r="E1468" s="2505">
        <v>54780.0</v>
      </c>
      <c r="F1468" s="2505">
        <v>54450.0</v>
      </c>
      <c r="G1468" s="2505">
        <v>977935.0</v>
      </c>
      <c r="H1468" s="2505">
        <v>962385.0</v>
      </c>
      <c r="I1468" s="2505">
        <v>16.0</v>
      </c>
      <c r="J1468" s="2505">
        <v>18.0</v>
      </c>
      <c r="K1468" s="2505">
        <v>724.360717904017</v>
      </c>
      <c r="L1468" s="2505">
        <v>154.608981380065</v>
      </c>
      <c r="N1468" s="2505">
        <v>2496.0</v>
      </c>
      <c r="O1468" s="2511">
        <v>45419.95833332176</v>
      </c>
    </row>
    <row r="1469">
      <c r="A1469" s="2505" t="s">
        <v>527</v>
      </c>
      <c r="B1469" s="2505" t="s">
        <v>3034</v>
      </c>
      <c r="C1469" s="2505">
        <v>16.0</v>
      </c>
      <c r="D1469" s="2505" t="s">
        <v>1540</v>
      </c>
      <c r="E1469" s="2505">
        <v>88532.0</v>
      </c>
      <c r="F1469" s="2505">
        <v>88153.0</v>
      </c>
      <c r="G1469" s="2505">
        <v>1660814.0</v>
      </c>
      <c r="H1469" s="2505">
        <v>1232634.0</v>
      </c>
      <c r="I1469" s="2505">
        <v>70.0</v>
      </c>
      <c r="J1469" s="2505">
        <v>16.0</v>
      </c>
      <c r="K1469" s="2505">
        <v>732.546446479261</v>
      </c>
      <c r="L1469" s="2505">
        <v>50.4845077988122</v>
      </c>
      <c r="N1469" s="2505">
        <v>654.0</v>
      </c>
      <c r="O1469" s="2511">
        <v>45419.95833332176</v>
      </c>
    </row>
    <row r="1470">
      <c r="A1470" s="2505" t="s">
        <v>225</v>
      </c>
      <c r="B1470" s="2505" t="s">
        <v>3035</v>
      </c>
      <c r="C1470" s="2505">
        <v>31.0</v>
      </c>
      <c r="D1470" s="2505"/>
      <c r="E1470" s="2505">
        <v>65208.0</v>
      </c>
      <c r="F1470" s="2505">
        <v>65142.0</v>
      </c>
      <c r="G1470" s="2505">
        <v>1960941.0</v>
      </c>
      <c r="H1470" s="2505">
        <v>1992489.0</v>
      </c>
      <c r="I1470" s="2505">
        <v>486.0</v>
      </c>
      <c r="J1470" s="2505">
        <v>31.0</v>
      </c>
      <c r="K1470" s="2505">
        <v>601.204618129659</v>
      </c>
      <c r="L1470" s="2505">
        <v>14.920642583125</v>
      </c>
      <c r="N1470" s="2505">
        <v>114.0</v>
      </c>
      <c r="O1470" s="2511">
        <v>45419.95833332176</v>
      </c>
    </row>
    <row r="1471">
      <c r="A1471" s="2505">
        <v>8.64011281E8</v>
      </c>
      <c r="B1471" s="2505" t="s">
        <v>3036</v>
      </c>
      <c r="C1471" s="2505">
        <v>8.0</v>
      </c>
      <c r="D1471" s="2505"/>
      <c r="E1471" s="2505">
        <v>65516.0</v>
      </c>
      <c r="F1471" s="2505">
        <v>64657.0</v>
      </c>
      <c r="G1471" s="2505">
        <v>3356979.0</v>
      </c>
      <c r="H1471" s="2505">
        <v>2828865.0</v>
      </c>
      <c r="I1471" s="2505">
        <v>1037.0</v>
      </c>
      <c r="J1471" s="2505">
        <v>8.0</v>
      </c>
      <c r="K1471" s="2505">
        <v>805.974607232801</v>
      </c>
      <c r="L1471" s="2505">
        <v>33.1043624997532</v>
      </c>
      <c r="N1471" s="2505">
        <v>72.0</v>
      </c>
      <c r="O1471" s="2511">
        <v>45419.95833332176</v>
      </c>
    </row>
    <row r="1472">
      <c r="A1472" s="2505" t="s">
        <v>156</v>
      </c>
      <c r="B1472" s="2505" t="s">
        <v>3037</v>
      </c>
      <c r="C1472" s="2505">
        <v>21.0</v>
      </c>
      <c r="D1472" s="2505" t="s">
        <v>1540</v>
      </c>
      <c r="E1472" s="2505">
        <v>74541.0</v>
      </c>
      <c r="F1472" s="2505">
        <v>74497.0</v>
      </c>
      <c r="G1472" s="2505">
        <v>1583471.0</v>
      </c>
      <c r="H1472" s="2505">
        <v>1518012.0</v>
      </c>
      <c r="I1472" s="2505">
        <v>176.0</v>
      </c>
      <c r="J1472" s="2505">
        <v>21.0</v>
      </c>
      <c r="K1472" s="2505">
        <v>671.850421054792</v>
      </c>
      <c r="L1472" s="2505">
        <v>30.7326253337089</v>
      </c>
      <c r="N1472" s="2505">
        <v>76.0</v>
      </c>
      <c r="O1472" s="2511">
        <v>45419.95833332176</v>
      </c>
    </row>
    <row r="1473">
      <c r="A1473" s="2505" t="s">
        <v>441</v>
      </c>
      <c r="B1473" s="2505" t="s">
        <v>3038</v>
      </c>
      <c r="C1473" s="2505">
        <v>32.0</v>
      </c>
      <c r="D1473" s="2505" t="s">
        <v>1538</v>
      </c>
      <c r="E1473" s="2505">
        <v>20582.0</v>
      </c>
      <c r="F1473" s="2505">
        <v>15422.0</v>
      </c>
      <c r="G1473" s="2505">
        <v>635130.0</v>
      </c>
      <c r="H1473" s="2505">
        <v>422207.0</v>
      </c>
      <c r="I1473" s="2505">
        <v>122.0</v>
      </c>
      <c r="J1473" s="2505">
        <v>32.0</v>
      </c>
      <c r="K1473" s="2505">
        <v>600.918215075499</v>
      </c>
      <c r="L1473" s="2505">
        <v>38.0635111499781</v>
      </c>
      <c r="N1473" s="2505">
        <v>240.0</v>
      </c>
      <c r="O1473" s="2511">
        <v>45419.95833332176</v>
      </c>
    </row>
    <row r="1474">
      <c r="A1474" s="2505" t="s">
        <v>562</v>
      </c>
      <c r="B1474" s="2505" t="s">
        <v>3039</v>
      </c>
      <c r="C1474" s="2505">
        <v>95.0</v>
      </c>
      <c r="D1474" s="2505" t="s">
        <v>1548</v>
      </c>
      <c r="E1474" s="2505">
        <v>214621.0</v>
      </c>
      <c r="F1474" s="2505">
        <v>214526.0</v>
      </c>
      <c r="G1474" s="2505">
        <v>1174215.0</v>
      </c>
      <c r="H1474" s="2505">
        <v>1014440.0</v>
      </c>
      <c r="I1474" s="2505">
        <v>290.0</v>
      </c>
      <c r="J1474" s="2505">
        <v>95.0</v>
      </c>
      <c r="K1474" s="2505">
        <v>376.736470269766</v>
      </c>
      <c r="L1474" s="2505">
        <v>6.90574632406978</v>
      </c>
      <c r="N1474" s="2505">
        <v>2157.0</v>
      </c>
      <c r="O1474" s="2511">
        <v>45419.95833332176</v>
      </c>
    </row>
    <row r="1475">
      <c r="A1475" s="2505" t="s">
        <v>709</v>
      </c>
      <c r="B1475" s="2505" t="s">
        <v>3040</v>
      </c>
      <c r="C1475" s="2505">
        <v>54.0</v>
      </c>
      <c r="D1475" s="2505" t="s">
        <v>1556</v>
      </c>
      <c r="E1475" s="2505">
        <v>5346.0</v>
      </c>
      <c r="F1475" s="2505">
        <v>5179.0</v>
      </c>
      <c r="G1475" s="2505">
        <v>207436.0</v>
      </c>
      <c r="H1475" s="2505">
        <v>182019.0</v>
      </c>
      <c r="I1475" s="2505">
        <v>81.0</v>
      </c>
      <c r="J1475" s="2505">
        <v>54.0</v>
      </c>
      <c r="K1475" s="2505">
        <v>533.520472693669</v>
      </c>
      <c r="L1475" s="2505">
        <v>68.3013260173754</v>
      </c>
      <c r="N1475" s="2505">
        <v>4354.0</v>
      </c>
      <c r="O1475" s="2511">
        <v>45419.95833332176</v>
      </c>
    </row>
    <row r="1476">
      <c r="A1476" s="2505" t="s">
        <v>119</v>
      </c>
      <c r="B1476" s="2505" t="s">
        <v>3041</v>
      </c>
      <c r="C1476" s="2505">
        <v>40.0</v>
      </c>
      <c r="D1476" s="2505" t="s">
        <v>1544</v>
      </c>
      <c r="E1476" s="2505">
        <v>46917.0</v>
      </c>
      <c r="F1476" s="2505">
        <v>46633.0</v>
      </c>
      <c r="G1476" s="2505">
        <v>1016406.0</v>
      </c>
      <c r="H1476" s="2505">
        <v>586320.0</v>
      </c>
      <c r="I1476" s="2505">
        <v>196.0</v>
      </c>
      <c r="J1476" s="2505">
        <v>40.0</v>
      </c>
      <c r="K1476" s="2505">
        <v>556.658094325257</v>
      </c>
      <c r="L1476" s="2505">
        <v>23.6696227872134</v>
      </c>
      <c r="N1476" s="2505">
        <v>8757.0</v>
      </c>
      <c r="O1476" s="2511">
        <v>45419.95833332176</v>
      </c>
    </row>
    <row r="1477">
      <c r="A1477" s="2505" t="s">
        <v>1602</v>
      </c>
      <c r="B1477" s="2505" t="s">
        <v>3042</v>
      </c>
      <c r="C1477" s="2505">
        <v>79.0</v>
      </c>
      <c r="D1477" s="2505"/>
      <c r="E1477" s="2505">
        <v>133572.0</v>
      </c>
      <c r="F1477" s="2505">
        <v>133413.0</v>
      </c>
      <c r="G1477" s="2505">
        <v>1378681.0</v>
      </c>
      <c r="H1477" s="2505">
        <v>1031857.0</v>
      </c>
      <c r="I1477" s="2505">
        <v>372.0</v>
      </c>
      <c r="J1477" s="2505">
        <v>79.0</v>
      </c>
      <c r="K1477" s="2505">
        <v>456.834720077953</v>
      </c>
      <c r="L1477" s="2505">
        <v>9.3315341775845</v>
      </c>
      <c r="N1477" s="2505">
        <v>3517.0</v>
      </c>
      <c r="O1477" s="2511">
        <v>45419.95833332176</v>
      </c>
    </row>
    <row r="1478">
      <c r="A1478" s="2505" t="s">
        <v>1591</v>
      </c>
      <c r="B1478" s="2505" t="s">
        <v>3043</v>
      </c>
      <c r="C1478" s="2505">
        <v>5.0</v>
      </c>
      <c r="D1478" s="2505" t="s">
        <v>1556</v>
      </c>
      <c r="E1478" s="2505">
        <v>41157.0</v>
      </c>
      <c r="F1478" s="2505">
        <v>40958.0</v>
      </c>
      <c r="G1478" s="2505">
        <v>3878557.0</v>
      </c>
      <c r="H1478" s="2505">
        <v>3622836.0</v>
      </c>
      <c r="I1478" s="2505">
        <v>341.0</v>
      </c>
      <c r="J1478" s="2505">
        <v>5.0</v>
      </c>
      <c r="K1478" s="2505">
        <v>872.898952542998</v>
      </c>
      <c r="L1478" s="2505">
        <v>47.5140588909519</v>
      </c>
      <c r="N1478" s="2505"/>
      <c r="O1478" s="2511">
        <v>45419.95833332176</v>
      </c>
    </row>
    <row r="1479">
      <c r="A1479" s="2505" t="s">
        <v>551</v>
      </c>
      <c r="B1479" s="2505" t="s">
        <v>3044</v>
      </c>
      <c r="C1479" s="2505">
        <v>28.0</v>
      </c>
      <c r="D1479" s="2505" t="s">
        <v>1556</v>
      </c>
      <c r="E1479" s="2505">
        <v>6471.0</v>
      </c>
      <c r="F1479" s="2505">
        <v>6422.0</v>
      </c>
      <c r="G1479" s="2505">
        <v>404787.0</v>
      </c>
      <c r="H1479" s="2505">
        <v>480719.0</v>
      </c>
      <c r="I1479" s="2505">
        <v>182.0</v>
      </c>
      <c r="J1479" s="2505">
        <v>28.0</v>
      </c>
      <c r="K1479" s="2505">
        <v>621.928136594719</v>
      </c>
      <c r="L1479" s="2505">
        <v>58.2182576459685</v>
      </c>
      <c r="N1479" s="2505">
        <v>109.0</v>
      </c>
      <c r="O1479" s="2511">
        <v>45419.95833332176</v>
      </c>
    </row>
    <row r="1480">
      <c r="A1480" s="2505" t="s">
        <v>1598</v>
      </c>
      <c r="B1480" s="2505" t="s">
        <v>3045</v>
      </c>
      <c r="C1480" s="2505">
        <v>112.0</v>
      </c>
      <c r="D1480" s="2505"/>
      <c r="E1480" s="2505">
        <v>329905.0</v>
      </c>
      <c r="F1480" s="2505">
        <v>329798.0</v>
      </c>
      <c r="G1480" s="2505">
        <v>554125.0</v>
      </c>
      <c r="H1480" s="2505">
        <v>445649.0</v>
      </c>
      <c r="I1480" s="2505">
        <v>141.0</v>
      </c>
      <c r="J1480" s="2505">
        <v>112.0</v>
      </c>
      <c r="K1480" s="2505">
        <v>251.164815752544</v>
      </c>
      <c r="L1480" s="2505">
        <v>8.85580741585615</v>
      </c>
      <c r="N1480" s="2505">
        <v>4364.0</v>
      </c>
      <c r="O1480" s="2511">
        <v>45419.95833332176</v>
      </c>
    </row>
    <row r="1481">
      <c r="A1481" s="2505" t="s">
        <v>1586</v>
      </c>
      <c r="B1481" s="2505" t="s">
        <v>3046</v>
      </c>
      <c r="C1481" s="2505">
        <v>59.0</v>
      </c>
      <c r="E1481" s="2505">
        <v>14453.0</v>
      </c>
      <c r="F1481" s="2505">
        <v>14258.0</v>
      </c>
      <c r="G1481" s="2505">
        <v>342825.0</v>
      </c>
      <c r="H1481" s="2505">
        <v>299417.0</v>
      </c>
      <c r="I1481" s="2505">
        <v>181.0</v>
      </c>
      <c r="J1481" s="2505">
        <v>59.0</v>
      </c>
      <c r="K1481" s="2505">
        <v>522.794338773978</v>
      </c>
      <c r="L1481" s="2505">
        <v>53.6899572670692</v>
      </c>
      <c r="N1481" s="2505">
        <v>7112.0</v>
      </c>
      <c r="O1481" s="2511">
        <v>45419.95833332176</v>
      </c>
    </row>
    <row r="1482">
      <c r="A1482" s="2505" t="s">
        <v>335</v>
      </c>
      <c r="B1482" s="2505" t="s">
        <v>3047</v>
      </c>
      <c r="C1482" s="2505">
        <v>27.0</v>
      </c>
      <c r="D1482" s="2505" t="s">
        <v>1556</v>
      </c>
      <c r="E1482" s="2505">
        <v>25711.0</v>
      </c>
      <c r="F1482" s="2505">
        <v>25279.0</v>
      </c>
      <c r="G1482" s="2505">
        <v>950832.0</v>
      </c>
      <c r="H1482" s="2505">
        <v>857541.0</v>
      </c>
      <c r="I1482" s="2505">
        <v>307.0</v>
      </c>
      <c r="J1482" s="2505">
        <v>27.0</v>
      </c>
      <c r="K1482" s="2505">
        <v>624.935675261514</v>
      </c>
      <c r="L1482" s="2505">
        <v>28.7681697924066</v>
      </c>
      <c r="N1482" s="2505">
        <v>645.0</v>
      </c>
      <c r="O1482" s="2511">
        <v>45419.95833332176</v>
      </c>
    </row>
    <row r="1483">
      <c r="A1483" s="2505" t="s">
        <v>309</v>
      </c>
      <c r="B1483" s="2505" t="s">
        <v>3048</v>
      </c>
      <c r="C1483" s="2505">
        <v>73.0</v>
      </c>
      <c r="D1483" s="2505" t="s">
        <v>1556</v>
      </c>
      <c r="E1483" s="2505">
        <v>8564.0</v>
      </c>
      <c r="F1483" s="2505">
        <v>7377.0</v>
      </c>
      <c r="G1483" s="2505">
        <v>258650.0</v>
      </c>
      <c r="H1483" s="2505">
        <v>186309.0</v>
      </c>
      <c r="I1483" s="2505">
        <v>291.0</v>
      </c>
      <c r="J1483" s="2505">
        <v>73.0</v>
      </c>
      <c r="K1483" s="2505">
        <v>475.280460142627</v>
      </c>
      <c r="L1483" s="2505">
        <v>43.5204646496099</v>
      </c>
      <c r="N1483" s="2505">
        <v>5580.0</v>
      </c>
      <c r="O1483" s="2511">
        <v>45419.95833332176</v>
      </c>
    </row>
    <row r="1484">
      <c r="A1484" s="2505" t="s">
        <v>249</v>
      </c>
      <c r="B1484" s="2505" t="s">
        <v>3049</v>
      </c>
      <c r="C1484" s="2505">
        <v>19.0</v>
      </c>
      <c r="D1484" s="2505" t="s">
        <v>1538</v>
      </c>
      <c r="E1484" s="2505">
        <v>20359.0</v>
      </c>
      <c r="F1484" s="2505">
        <v>20222.0</v>
      </c>
      <c r="G1484" s="2505">
        <v>730499.0</v>
      </c>
      <c r="H1484" s="2505">
        <v>727969.0</v>
      </c>
      <c r="I1484" s="2505">
        <v>185.0</v>
      </c>
      <c r="J1484" s="2505">
        <v>19.0</v>
      </c>
      <c r="K1484" s="2505">
        <v>704.524180995805</v>
      </c>
      <c r="L1484" s="2505">
        <v>74.946639636703</v>
      </c>
      <c r="N1484" s="2505">
        <v>80.0</v>
      </c>
      <c r="O1484" s="2511">
        <v>45419.95833332176</v>
      </c>
    </row>
    <row r="1485">
      <c r="A1485" s="2505">
        <v>1.16328126E8</v>
      </c>
      <c r="B1485" s="2505" t="s">
        <v>3050</v>
      </c>
      <c r="C1485" s="2505">
        <v>101.0</v>
      </c>
      <c r="D1485" s="2505" t="s">
        <v>1548</v>
      </c>
      <c r="E1485" s="2505">
        <v>217345.0</v>
      </c>
      <c r="F1485" s="2505">
        <v>217322.0</v>
      </c>
      <c r="G1485" s="2505">
        <v>1048563.0</v>
      </c>
      <c r="H1485" s="2505">
        <v>914715.0</v>
      </c>
      <c r="I1485" s="2505">
        <v>162.0</v>
      </c>
      <c r="J1485" s="2505">
        <v>101.0</v>
      </c>
      <c r="K1485" s="2505">
        <v>340.824699185779</v>
      </c>
      <c r="L1485" s="2505">
        <v>6.22396292632552</v>
      </c>
      <c r="N1485" s="2505">
        <v>855.0</v>
      </c>
      <c r="O1485" s="2511">
        <v>45419.95833332176</v>
      </c>
    </row>
    <row r="1486">
      <c r="A1486" s="2505" t="s">
        <v>1588</v>
      </c>
      <c r="B1486" s="2505" t="s">
        <v>3051</v>
      </c>
      <c r="C1486" s="2505">
        <v>115.0</v>
      </c>
      <c r="D1486" s="2505"/>
      <c r="E1486" s="2505">
        <v>34413.0</v>
      </c>
      <c r="F1486" s="2505">
        <v>34320.0</v>
      </c>
      <c r="G1486" s="2505">
        <v>335648.0</v>
      </c>
      <c r="H1486" s="2505">
        <v>225912.0</v>
      </c>
      <c r="I1486" s="2505">
        <v>417.0</v>
      </c>
      <c r="J1486" s="2505">
        <v>115.0</v>
      </c>
      <c r="K1486" s="2505">
        <v>228.322197352498</v>
      </c>
      <c r="L1486" s="2505">
        <v>9.10620369025134</v>
      </c>
      <c r="N1486" s="2505">
        <v>9369.0</v>
      </c>
      <c r="O1486" s="2511">
        <v>45419.95833332176</v>
      </c>
    </row>
    <row r="1487">
      <c r="A1487" s="2505" t="s">
        <v>217</v>
      </c>
      <c r="B1487" s="2505" t="s">
        <v>3052</v>
      </c>
      <c r="C1487" s="2505">
        <v>62.0</v>
      </c>
      <c r="D1487" s="2505" t="s">
        <v>1556</v>
      </c>
      <c r="E1487" s="2505">
        <v>30080.0</v>
      </c>
      <c r="F1487" s="2505">
        <v>29582.0</v>
      </c>
      <c r="G1487" s="2505">
        <v>544178.0</v>
      </c>
      <c r="H1487" s="2505">
        <v>627109.0</v>
      </c>
      <c r="I1487" s="2505">
        <v>107.0</v>
      </c>
      <c r="J1487" s="2505">
        <v>62.0</v>
      </c>
      <c r="K1487" s="2505">
        <v>512.228731149164</v>
      </c>
      <c r="L1487" s="2505">
        <v>32.9407201710471</v>
      </c>
      <c r="N1487" s="2505">
        <v>433.0</v>
      </c>
      <c r="O1487" s="2511">
        <v>45419.95833332176</v>
      </c>
    </row>
    <row r="1488">
      <c r="A1488" s="2505" t="s">
        <v>614</v>
      </c>
      <c r="B1488" s="2505" t="s">
        <v>3053</v>
      </c>
      <c r="C1488" s="2505">
        <v>110.0</v>
      </c>
      <c r="E1488" s="2505">
        <v>133645.0</v>
      </c>
      <c r="F1488" s="2505">
        <v>101386.0</v>
      </c>
      <c r="G1488" s="2505">
        <v>556609.0</v>
      </c>
      <c r="H1488" s="2505">
        <v>617863.0</v>
      </c>
      <c r="I1488" s="2505">
        <v>105.0</v>
      </c>
      <c r="J1488" s="2505">
        <v>110.0</v>
      </c>
      <c r="K1488" s="2505">
        <v>267.726388615735</v>
      </c>
      <c r="L1488" s="2505">
        <v>8.16297516799379</v>
      </c>
      <c r="N1488" s="2505">
        <v>3083.0</v>
      </c>
      <c r="O1488" s="2511">
        <v>45419.95833332176</v>
      </c>
    </row>
    <row r="1489">
      <c r="A1489" s="2505" t="s">
        <v>547</v>
      </c>
      <c r="B1489" s="2505" t="s">
        <v>3054</v>
      </c>
      <c r="C1489" s="2505">
        <v>46.0</v>
      </c>
      <c r="D1489" s="2505" t="s">
        <v>1548</v>
      </c>
      <c r="E1489" s="2505">
        <v>248792.0</v>
      </c>
      <c r="F1489" s="2505">
        <v>248688.0</v>
      </c>
      <c r="G1489" s="2505">
        <v>2250657.0</v>
      </c>
      <c r="H1489" s="2505">
        <v>2155907.0</v>
      </c>
      <c r="I1489" s="2505">
        <v>205.0</v>
      </c>
      <c r="J1489" s="2505">
        <v>46.0</v>
      </c>
      <c r="K1489" s="2505">
        <v>547.620940920164</v>
      </c>
      <c r="L1489" s="2505">
        <v>13.9199841705295</v>
      </c>
      <c r="N1489" s="2505"/>
      <c r="O1489" s="2511">
        <v>45419.95833332176</v>
      </c>
    </row>
    <row r="1490">
      <c r="A1490" s="2505" t="s">
        <v>519</v>
      </c>
      <c r="B1490" s="2505" t="s">
        <v>3055</v>
      </c>
      <c r="C1490" s="2505">
        <v>102.0</v>
      </c>
      <c r="D1490" s="2505"/>
      <c r="E1490" s="2505">
        <v>58823.0</v>
      </c>
      <c r="F1490" s="2505">
        <v>57752.0</v>
      </c>
      <c r="G1490" s="2505">
        <v>523070.0</v>
      </c>
      <c r="H1490" s="2505">
        <v>383997.0</v>
      </c>
      <c r="I1490" s="2505">
        <v>302.0</v>
      </c>
      <c r="J1490" s="2505">
        <v>102.0</v>
      </c>
      <c r="K1490" s="2505">
        <v>333.157104930404</v>
      </c>
      <c r="L1490" s="2505">
        <v>13.4196662032601</v>
      </c>
      <c r="N1490" s="2505">
        <v>6660.0</v>
      </c>
      <c r="O1490" s="2511">
        <v>45419.95833332176</v>
      </c>
    </row>
    <row r="1491">
      <c r="A1491" s="2505" t="s">
        <v>430</v>
      </c>
      <c r="B1491" s="2505" t="s">
        <v>3056</v>
      </c>
      <c r="C1491" s="2505">
        <v>70.0</v>
      </c>
      <c r="D1491" s="2505"/>
      <c r="E1491" s="2505">
        <v>86674.0</v>
      </c>
      <c r="F1491" s="2505">
        <v>86647.0</v>
      </c>
      <c r="G1491" s="2505">
        <v>921370.0</v>
      </c>
      <c r="H1491" s="2505">
        <v>872692.0</v>
      </c>
      <c r="I1491" s="2505">
        <v>75.0</v>
      </c>
      <c r="J1491" s="2505">
        <v>70.0</v>
      </c>
      <c r="K1491" s="2505">
        <v>481.932241033146</v>
      </c>
      <c r="L1491" s="2505">
        <v>20.0195800739937</v>
      </c>
      <c r="N1491" s="2505">
        <v>1421.0</v>
      </c>
      <c r="O1491" s="2511">
        <v>45419.95833332176</v>
      </c>
    </row>
    <row r="1492">
      <c r="A1492" s="2505" t="s">
        <v>437</v>
      </c>
      <c r="B1492" s="2505" t="s">
        <v>3057</v>
      </c>
      <c r="C1492" s="2505">
        <v>114.0</v>
      </c>
      <c r="D1492" s="2505"/>
      <c r="E1492" s="2505">
        <v>94173.0</v>
      </c>
      <c r="F1492" s="2505">
        <v>93963.0</v>
      </c>
      <c r="G1492" s="2505">
        <v>279068.0</v>
      </c>
      <c r="H1492" s="2505">
        <v>313757.0</v>
      </c>
      <c r="I1492" s="2505">
        <v>62.0</v>
      </c>
      <c r="J1492" s="2505">
        <v>114.0</v>
      </c>
      <c r="K1492" s="2505">
        <v>246.210819858899</v>
      </c>
      <c r="L1492" s="2505">
        <v>19.2117783994609</v>
      </c>
      <c r="N1492" s="2505">
        <v>2324.0</v>
      </c>
      <c r="O1492" s="2511">
        <v>45419.95833332176</v>
      </c>
    </row>
    <row r="1493">
      <c r="A1493" s="2505">
        <v>1.107518478E9</v>
      </c>
      <c r="B1493" s="2505" t="s">
        <v>3058</v>
      </c>
      <c r="C1493" s="2505">
        <v>90.0</v>
      </c>
      <c r="D1493" s="2505" t="s">
        <v>1548</v>
      </c>
      <c r="E1493" s="2505">
        <v>108032.0</v>
      </c>
      <c r="F1493" s="2505">
        <v>108025.0</v>
      </c>
      <c r="G1493" s="2505">
        <v>371843.0</v>
      </c>
      <c r="H1493" s="2505">
        <v>471783.0</v>
      </c>
      <c r="I1493" s="2505">
        <v>24.0</v>
      </c>
      <c r="J1493" s="2505">
        <v>90.0</v>
      </c>
      <c r="K1493" s="2505">
        <v>401.923951627426</v>
      </c>
      <c r="L1493" s="2505">
        <v>42.6045060722748</v>
      </c>
      <c r="N1493" s="2505">
        <v>4590.0</v>
      </c>
      <c r="O1493" s="2511">
        <v>45419.95833332176</v>
      </c>
    </row>
    <row r="1494">
      <c r="A1494" s="2505" t="s">
        <v>730</v>
      </c>
      <c r="B1494" s="2505" t="s">
        <v>3059</v>
      </c>
      <c r="C1494" s="2505">
        <v>71.0</v>
      </c>
      <c r="D1494" s="2505" t="s">
        <v>1544</v>
      </c>
      <c r="E1494" s="2505">
        <v>85340.0</v>
      </c>
      <c r="F1494" s="2505">
        <v>85041.0</v>
      </c>
      <c r="G1494" s="2505">
        <v>1328523.0</v>
      </c>
      <c r="H1494" s="2505">
        <v>796221.0</v>
      </c>
      <c r="I1494" s="2505">
        <v>312.0</v>
      </c>
      <c r="J1494" s="2505">
        <v>71.0</v>
      </c>
      <c r="K1494" s="2505">
        <v>481.884587490474</v>
      </c>
      <c r="L1494" s="2505">
        <v>10.8554956544834</v>
      </c>
      <c r="N1494" s="2505">
        <v>7564.0</v>
      </c>
      <c r="O1494" s="2511">
        <v>45419.95833332176</v>
      </c>
    </row>
    <row r="1495">
      <c r="A1495" s="2505" t="s">
        <v>472</v>
      </c>
      <c r="B1495" s="2505" t="s">
        <v>3060</v>
      </c>
      <c r="C1495" s="2505">
        <v>17.0</v>
      </c>
      <c r="D1495" s="2505"/>
      <c r="E1495" s="2505">
        <v>22033.0</v>
      </c>
      <c r="F1495" s="2505">
        <v>19999.0</v>
      </c>
      <c r="G1495" s="2505">
        <v>1096279.0</v>
      </c>
      <c r="H1495" s="2505">
        <v>886302.0</v>
      </c>
      <c r="I1495" s="2505">
        <v>234.0</v>
      </c>
      <c r="J1495" s="2505">
        <v>17.0</v>
      </c>
      <c r="K1495" s="2505">
        <v>725.728552666663</v>
      </c>
      <c r="L1495" s="2505">
        <v>46.5981835327816</v>
      </c>
      <c r="N1495" s="2505">
        <v>242.0</v>
      </c>
      <c r="O1495" s="2511">
        <v>45419.95833332176</v>
      </c>
    </row>
    <row r="1496">
      <c r="A1496" s="2505" t="s">
        <v>1552</v>
      </c>
      <c r="B1496" s="2505" t="s">
        <v>3061</v>
      </c>
      <c r="C1496" s="2505">
        <v>105.0</v>
      </c>
      <c r="D1496" s="2505"/>
      <c r="E1496" s="2505">
        <v>38789.0</v>
      </c>
      <c r="F1496" s="2505">
        <v>38669.0</v>
      </c>
      <c r="G1496" s="2505">
        <v>337472.0</v>
      </c>
      <c r="H1496" s="2505">
        <v>413904.0</v>
      </c>
      <c r="I1496" s="2505">
        <v>123.0</v>
      </c>
      <c r="J1496" s="2505">
        <v>105.0</v>
      </c>
      <c r="K1496" s="2505">
        <v>306.445609411058</v>
      </c>
      <c r="L1496" s="2505">
        <v>18.6696916572135</v>
      </c>
      <c r="N1496" s="2505"/>
      <c r="O1496" s="2511">
        <v>45419.95833332176</v>
      </c>
    </row>
    <row r="1497">
      <c r="A1497" s="2505" t="s">
        <v>693</v>
      </c>
      <c r="B1497" s="2505" t="s">
        <v>3062</v>
      </c>
      <c r="C1497" s="2505">
        <v>26.0</v>
      </c>
      <c r="D1497" s="2505" t="s">
        <v>1548</v>
      </c>
      <c r="E1497" s="2505">
        <v>70447.0</v>
      </c>
      <c r="F1497" s="2505">
        <v>70246.0</v>
      </c>
      <c r="G1497" s="2505">
        <v>2064835.0</v>
      </c>
      <c r="H1497" s="2505">
        <v>1674097.0</v>
      </c>
      <c r="I1497" s="2505">
        <v>449.0</v>
      </c>
      <c r="J1497" s="2505">
        <v>26.0</v>
      </c>
      <c r="K1497" s="2505">
        <v>633.464521564333</v>
      </c>
      <c r="L1497" s="2505">
        <v>17.8762207585736</v>
      </c>
      <c r="N1497" s="2505">
        <v>1064.0</v>
      </c>
      <c r="O1497" s="2511">
        <v>45419.95833332176</v>
      </c>
    </row>
    <row r="1498">
      <c r="A1498" s="2505" t="s">
        <v>701</v>
      </c>
      <c r="B1498" s="2505" t="s">
        <v>3063</v>
      </c>
      <c r="C1498" s="2505">
        <v>25.0</v>
      </c>
      <c r="D1498" s="2505" t="s">
        <v>1556</v>
      </c>
      <c r="E1498" s="2505">
        <v>13676.0</v>
      </c>
      <c r="F1498" s="2505">
        <v>13165.0</v>
      </c>
      <c r="G1498" s="2505">
        <v>452109.0</v>
      </c>
      <c r="H1498" s="2505">
        <v>430229.0</v>
      </c>
      <c r="I1498" s="2505">
        <v>84.0</v>
      </c>
      <c r="J1498" s="2505">
        <v>25.0</v>
      </c>
      <c r="K1498" s="2505">
        <v>657.522440735619</v>
      </c>
      <c r="L1498" s="2505">
        <v>116.354572017363</v>
      </c>
      <c r="N1498" s="2505">
        <v>580.0</v>
      </c>
      <c r="O1498" s="2511">
        <v>45419.95833332176</v>
      </c>
    </row>
    <row r="1499">
      <c r="A1499" s="2505" t="s">
        <v>194</v>
      </c>
      <c r="B1499" s="2505" t="s">
        <v>3064</v>
      </c>
      <c r="C1499" s="2505">
        <v>12.0</v>
      </c>
      <c r="D1499" s="2505" t="s">
        <v>1606</v>
      </c>
      <c r="E1499" s="2505">
        <v>21035.0</v>
      </c>
      <c r="F1499" s="2505">
        <v>20980.0</v>
      </c>
      <c r="G1499" s="2505">
        <v>870542.0</v>
      </c>
      <c r="H1499" s="2505">
        <v>911751.0</v>
      </c>
      <c r="I1499" s="2505">
        <v>35.0</v>
      </c>
      <c r="J1499" s="2505">
        <v>12.0</v>
      </c>
      <c r="K1499" s="2505">
        <v>781.563196524014</v>
      </c>
      <c r="L1499" s="2505">
        <v>374.580461136201</v>
      </c>
      <c r="N1499" s="2505">
        <v>594.0</v>
      </c>
      <c r="O1499" s="2511">
        <v>45419.95833332176</v>
      </c>
    </row>
    <row r="1500">
      <c r="A1500" s="2505" t="s">
        <v>138</v>
      </c>
      <c r="B1500" s="2505" t="s">
        <v>3065</v>
      </c>
      <c r="C1500" s="2505">
        <v>47.0</v>
      </c>
      <c r="D1500" s="2505" t="s">
        <v>1548</v>
      </c>
      <c r="E1500" s="2505">
        <v>77226.0</v>
      </c>
      <c r="F1500" s="2505">
        <v>77217.0</v>
      </c>
      <c r="G1500" s="2505">
        <v>632904.0</v>
      </c>
      <c r="H1500" s="2505">
        <v>349117.0</v>
      </c>
      <c r="I1500" s="2505">
        <v>48.0</v>
      </c>
      <c r="J1500" s="2505">
        <v>47.0</v>
      </c>
      <c r="K1500" s="2505">
        <v>546.829509969547</v>
      </c>
      <c r="L1500" s="2505">
        <v>49.3190441043172</v>
      </c>
      <c r="N1500" s="2505">
        <v>2267.0</v>
      </c>
      <c r="O1500" s="2511">
        <v>45419.95833332176</v>
      </c>
    </row>
    <row r="1501">
      <c r="A1501" s="2505" t="s">
        <v>460</v>
      </c>
      <c r="B1501" s="2505" t="s">
        <v>3066</v>
      </c>
      <c r="C1501" s="2505">
        <v>82.0</v>
      </c>
      <c r="D1501" s="2505" t="s">
        <v>1540</v>
      </c>
      <c r="E1501" s="2505">
        <v>192228.0</v>
      </c>
      <c r="F1501" s="2505">
        <v>191701.0</v>
      </c>
      <c r="G1501" s="2505">
        <v>1434079.0</v>
      </c>
      <c r="H1501" s="2505">
        <v>1184028.0</v>
      </c>
      <c r="I1501" s="2505">
        <v>248.0</v>
      </c>
      <c r="J1501" s="2505">
        <v>82.0</v>
      </c>
      <c r="K1501" s="2505">
        <v>436.323898218327</v>
      </c>
      <c r="L1501" s="2505">
        <v>8.54438746083043</v>
      </c>
      <c r="N1501" s="2505">
        <v>1813.0</v>
      </c>
      <c r="O1501" s="2511">
        <v>45419.95833332176</v>
      </c>
    </row>
    <row r="1502">
      <c r="A1502" s="2505">
        <v>2.17534944E8</v>
      </c>
      <c r="B1502" s="2505" t="s">
        <v>3067</v>
      </c>
      <c r="C1502" s="2505">
        <v>74.0</v>
      </c>
      <c r="D1502" s="2505"/>
      <c r="E1502" s="2505">
        <v>85398.0</v>
      </c>
      <c r="F1502" s="2505">
        <v>85353.0</v>
      </c>
      <c r="G1502" s="2505">
        <v>1150917.0</v>
      </c>
      <c r="H1502" s="2505">
        <v>1042034.0</v>
      </c>
      <c r="I1502" s="2505">
        <v>190.0</v>
      </c>
      <c r="J1502" s="2505">
        <v>74.0</v>
      </c>
      <c r="K1502" s="2505">
        <v>472.58104977024</v>
      </c>
      <c r="L1502" s="2505">
        <v>13.4177478061565</v>
      </c>
      <c r="N1502" s="2505">
        <v>4385.0</v>
      </c>
      <c r="O1502" s="2511">
        <v>45419.95833332176</v>
      </c>
    </row>
    <row r="1503">
      <c r="A1503" s="2505" t="s">
        <v>423</v>
      </c>
      <c r="B1503" s="2505" t="s">
        <v>3068</v>
      </c>
      <c r="C1503" s="2505">
        <v>84.0</v>
      </c>
      <c r="D1503" s="2505" t="s">
        <v>1548</v>
      </c>
      <c r="E1503" s="2505">
        <v>376624.0</v>
      </c>
      <c r="F1503" s="2505">
        <v>376193.0</v>
      </c>
      <c r="G1503" s="2505">
        <v>2157126.0</v>
      </c>
      <c r="H1503" s="2505">
        <v>1218268.0</v>
      </c>
      <c r="I1503" s="2505">
        <v>596.0</v>
      </c>
      <c r="J1503" s="2505">
        <v>84.0</v>
      </c>
      <c r="K1503" s="2505">
        <v>428.394053822644</v>
      </c>
      <c r="L1503" s="2505">
        <v>5.10564215539442</v>
      </c>
      <c r="N1503" s="2505">
        <v>7701.0</v>
      </c>
      <c r="O1503" s="2511">
        <v>45419.95833332176</v>
      </c>
    </row>
    <row r="1504">
      <c r="A1504" s="2505">
        <v>2.193616844E9</v>
      </c>
      <c r="B1504" s="2505" t="s">
        <v>3069</v>
      </c>
      <c r="C1504" s="2505">
        <v>91.0</v>
      </c>
      <c r="D1504" s="2505" t="s">
        <v>1548</v>
      </c>
      <c r="E1504" s="2505">
        <v>351370.0</v>
      </c>
      <c r="F1504" s="2505">
        <v>351269.0</v>
      </c>
      <c r="G1504" s="2505">
        <v>1615167.0</v>
      </c>
      <c r="H1504" s="2505">
        <v>1248675.0</v>
      </c>
      <c r="I1504" s="2505">
        <v>106.0</v>
      </c>
      <c r="J1504" s="2505">
        <v>91.0</v>
      </c>
      <c r="K1504" s="2505">
        <v>395.851658117024</v>
      </c>
      <c r="L1504" s="2505">
        <v>5.96618569219531</v>
      </c>
      <c r="N1504" s="2505">
        <v>1896.0</v>
      </c>
      <c r="O1504" s="2511">
        <v>45419.95833332176</v>
      </c>
    </row>
    <row r="1505">
      <c r="A1505" s="2505" t="s">
        <v>419</v>
      </c>
      <c r="B1505" s="2505" t="s">
        <v>3070</v>
      </c>
      <c r="C1505" s="2505">
        <v>22.0</v>
      </c>
      <c r="D1505" s="2505" t="s">
        <v>1551</v>
      </c>
      <c r="E1505" s="2505">
        <v>114275.0</v>
      </c>
      <c r="F1505" s="2505">
        <v>113821.0</v>
      </c>
      <c r="G1505" s="2505">
        <v>2215180.0</v>
      </c>
      <c r="H1505" s="2505">
        <v>2061190.0</v>
      </c>
      <c r="I1505" s="2505">
        <v>112.0</v>
      </c>
      <c r="J1505" s="2505">
        <v>22.0</v>
      </c>
      <c r="K1505" s="2505">
        <v>670.507748341337</v>
      </c>
      <c r="L1505" s="2505">
        <v>26.1091967168242</v>
      </c>
      <c r="N1505" s="2505">
        <v>275.0</v>
      </c>
      <c r="O1505" s="2511">
        <v>45419.95833332176</v>
      </c>
    </row>
    <row r="1506">
      <c r="A1506" s="2505" t="s">
        <v>350</v>
      </c>
      <c r="B1506" s="2505" t="s">
        <v>3071</v>
      </c>
      <c r="C1506" s="2505">
        <v>38.0</v>
      </c>
      <c r="D1506" s="2505"/>
      <c r="E1506" s="2505">
        <v>194357.0</v>
      </c>
      <c r="F1506" s="2505">
        <v>194128.0</v>
      </c>
      <c r="G1506" s="2505">
        <v>2061179.0</v>
      </c>
      <c r="H1506" s="2505">
        <v>1848287.0</v>
      </c>
      <c r="I1506" s="2505">
        <v>112.0</v>
      </c>
      <c r="J1506" s="2505">
        <v>38.0</v>
      </c>
      <c r="K1506" s="2505">
        <v>565.874914172533</v>
      </c>
      <c r="L1506" s="2505">
        <v>18.0574093208631</v>
      </c>
      <c r="N1506" s="2505">
        <v>724.0</v>
      </c>
      <c r="O1506" s="2511">
        <v>45419.95833332176</v>
      </c>
    </row>
    <row r="1507">
      <c r="A1507" s="2505">
        <v>2.20224785E9</v>
      </c>
      <c r="B1507" s="2505" t="s">
        <v>3072</v>
      </c>
      <c r="C1507" s="2505">
        <v>77.0</v>
      </c>
      <c r="D1507" s="2505"/>
      <c r="E1507" s="2505">
        <v>9569.0</v>
      </c>
      <c r="F1507" s="2505">
        <v>9017.0</v>
      </c>
      <c r="G1507" s="2505">
        <v>398822.0</v>
      </c>
      <c r="H1507" s="2505">
        <v>334421.0</v>
      </c>
      <c r="I1507" s="2505">
        <v>201.0</v>
      </c>
      <c r="J1507" s="2505">
        <v>77.0</v>
      </c>
      <c r="K1507" s="2505">
        <v>468.641872088802</v>
      </c>
      <c r="L1507" s="2505">
        <v>23.4557143616173</v>
      </c>
      <c r="N1507" s="2505">
        <v>1509.0</v>
      </c>
      <c r="O1507" s="2511">
        <v>45419.95833332176</v>
      </c>
    </row>
    <row r="1508">
      <c r="A1508" s="2505">
        <v>1.89184866E8</v>
      </c>
      <c r="B1508" s="2505" t="s">
        <v>3073</v>
      </c>
      <c r="C1508" s="2505">
        <v>119.0</v>
      </c>
      <c r="D1508" s="2505" t="s">
        <v>1548</v>
      </c>
      <c r="E1508" s="2505">
        <v>89562.0</v>
      </c>
      <c r="F1508" s="2505">
        <v>89505.0</v>
      </c>
      <c r="G1508" s="2505">
        <v>269629.0</v>
      </c>
      <c r="H1508" s="2505">
        <v>473988.0</v>
      </c>
      <c r="I1508" s="2505">
        <v>78.0</v>
      </c>
      <c r="J1508" s="2505">
        <v>119.0</v>
      </c>
      <c r="K1508" s="2505">
        <v>133.307912880735</v>
      </c>
      <c r="L1508" s="2505">
        <v>7.31169469194524</v>
      </c>
      <c r="N1508" s="2505">
        <v>2269.0</v>
      </c>
      <c r="O1508" s="2511">
        <v>45419.95833332176</v>
      </c>
    </row>
    <row r="1509">
      <c r="A1509" s="2505">
        <v>2.2758405E7</v>
      </c>
      <c r="B1509" s="2505" t="s">
        <v>3074</v>
      </c>
      <c r="C1509" s="2505">
        <v>43.0</v>
      </c>
      <c r="D1509" s="2505" t="s">
        <v>1548</v>
      </c>
      <c r="E1509" s="2505">
        <v>40542.0</v>
      </c>
      <c r="F1509" s="2505">
        <v>40512.0</v>
      </c>
      <c r="G1509" s="2505">
        <v>807702.0</v>
      </c>
      <c r="H1509" s="2505">
        <v>820236.0</v>
      </c>
      <c r="I1509" s="2505">
        <v>150.0</v>
      </c>
      <c r="J1509" s="2505">
        <v>43.0</v>
      </c>
      <c r="K1509" s="2505">
        <v>550.993213787653</v>
      </c>
      <c r="L1509" s="2505">
        <v>29.8917342423948</v>
      </c>
      <c r="N1509" s="2505">
        <v>65.0</v>
      </c>
      <c r="O1509" s="2511">
        <v>45419.95833332176</v>
      </c>
    </row>
    <row r="1510">
      <c r="A1510" s="2505">
        <v>1.357451976E9</v>
      </c>
      <c r="B1510" s="2505" t="s">
        <v>3075</v>
      </c>
      <c r="C1510" s="2505">
        <v>85.0</v>
      </c>
      <c r="D1510" s="2505" t="s">
        <v>1544</v>
      </c>
      <c r="E1510" s="2505">
        <v>166272.0</v>
      </c>
      <c r="F1510" s="2505">
        <v>166240.0</v>
      </c>
      <c r="G1510" s="2505">
        <v>730100.0</v>
      </c>
      <c r="H1510" s="2505">
        <v>635220.0</v>
      </c>
      <c r="I1510" s="2505">
        <v>27.0</v>
      </c>
      <c r="J1510" s="2505">
        <v>85.0</v>
      </c>
      <c r="K1510" s="2505">
        <v>425.252010852901</v>
      </c>
      <c r="L1510" s="2505">
        <v>23.7681757251805</v>
      </c>
      <c r="N1510" s="2505"/>
      <c r="O1510" s="2511">
        <v>45419.95833332176</v>
      </c>
    </row>
    <row r="1511">
      <c r="A1511" s="2505" t="s">
        <v>566</v>
      </c>
      <c r="B1511" s="2505" t="s">
        <v>3076</v>
      </c>
      <c r="C1511" s="2505">
        <v>45.0</v>
      </c>
      <c r="D1511" s="2505" t="s">
        <v>1538</v>
      </c>
      <c r="E1511" s="2505">
        <v>26250.0</v>
      </c>
      <c r="F1511" s="2505">
        <v>26206.0</v>
      </c>
      <c r="G1511" s="2505">
        <v>455538.0</v>
      </c>
      <c r="H1511" s="2505">
        <v>455931.0</v>
      </c>
      <c r="I1511" s="2505">
        <v>63.0</v>
      </c>
      <c r="J1511" s="2505">
        <v>45.0</v>
      </c>
      <c r="K1511" s="2505">
        <v>549.493017280383</v>
      </c>
      <c r="L1511" s="2505">
        <v>56.9868322981366</v>
      </c>
      <c r="N1511" s="2505">
        <v>776.0</v>
      </c>
      <c r="O1511" s="2511">
        <v>45419.95833332176</v>
      </c>
    </row>
    <row r="1512">
      <c r="A1512" s="2505" t="s">
        <v>502</v>
      </c>
      <c r="B1512" s="2505" t="s">
        <v>3077</v>
      </c>
      <c r="C1512" s="2505">
        <v>64.0</v>
      </c>
      <c r="D1512" s="2505" t="s">
        <v>1556</v>
      </c>
      <c r="E1512" s="2505">
        <v>8719.0</v>
      </c>
      <c r="F1512" s="2505">
        <v>8613.0</v>
      </c>
      <c r="G1512" s="2505">
        <v>248985.0</v>
      </c>
      <c r="H1512" s="2505">
        <v>229102.0</v>
      </c>
      <c r="I1512" s="2505">
        <v>125.0</v>
      </c>
      <c r="J1512" s="2505">
        <v>64.0</v>
      </c>
      <c r="K1512" s="2505">
        <v>501.985377528371</v>
      </c>
      <c r="L1512" s="2505">
        <v>56.0958825553389</v>
      </c>
      <c r="N1512" s="2505">
        <v>2279.0</v>
      </c>
      <c r="O1512" s="2511">
        <v>45419.95833332176</v>
      </c>
    </row>
    <row r="1513">
      <c r="A1513" s="2505">
        <v>2.361601055E9</v>
      </c>
      <c r="B1513" s="2505" t="s">
        <v>3078</v>
      </c>
      <c r="C1513" s="2505">
        <v>123.0</v>
      </c>
      <c r="D1513" s="2505" t="s">
        <v>1548</v>
      </c>
      <c r="E1513" s="2505">
        <v>363736.0</v>
      </c>
      <c r="F1513" s="2505">
        <v>363553.0</v>
      </c>
      <c r="G1513" s="2505">
        <v>0.0</v>
      </c>
      <c r="H1513" s="2505">
        <v>733507.0</v>
      </c>
      <c r="I1513" s="2505">
        <v>0.0</v>
      </c>
      <c r="J1513" s="2505">
        <v>123.0</v>
      </c>
      <c r="K1513" s="2505">
        <v>0.0</v>
      </c>
      <c r="L1513" s="2505">
        <v>0.0</v>
      </c>
      <c r="N1513" s="2505">
        <v>295.0</v>
      </c>
      <c r="O1513" s="2511">
        <v>45419.95833332176</v>
      </c>
    </row>
    <row r="1514">
      <c r="A1514" s="2505" t="s">
        <v>1570</v>
      </c>
      <c r="B1514" s="2505" t="s">
        <v>3079</v>
      </c>
      <c r="C1514" s="2505">
        <v>50.0</v>
      </c>
      <c r="D1514" s="2505"/>
      <c r="E1514" s="2505">
        <v>32413.0</v>
      </c>
      <c r="F1514" s="2505">
        <v>32218.0</v>
      </c>
      <c r="G1514" s="2505">
        <v>664051.0</v>
      </c>
      <c r="H1514" s="2505">
        <v>620414.0</v>
      </c>
      <c r="I1514" s="2505">
        <v>569.0</v>
      </c>
      <c r="J1514" s="2505">
        <v>50.0</v>
      </c>
      <c r="K1514" s="2505">
        <v>544.338324104605</v>
      </c>
      <c r="L1514" s="2505">
        <v>30.2526659370298</v>
      </c>
      <c r="N1514" s="2505">
        <v>7102.0</v>
      </c>
      <c r="O1514" s="2511">
        <v>45419.95833332176</v>
      </c>
    </row>
    <row r="1515">
      <c r="A1515" s="2505" t="s">
        <v>149</v>
      </c>
      <c r="B1515" s="2505" t="s">
        <v>3080</v>
      </c>
      <c r="C1515" s="2505">
        <v>1.0</v>
      </c>
      <c r="D1515" s="2505" t="s">
        <v>1548</v>
      </c>
      <c r="E1515" s="2505">
        <v>807809.0</v>
      </c>
      <c r="F1515" s="2505">
        <v>806914.0</v>
      </c>
      <c r="G1515" s="2505">
        <v>4.3113192E7</v>
      </c>
      <c r="H1515" s="2505">
        <v>4.7373958E7</v>
      </c>
      <c r="I1515" s="2505">
        <v>189.0</v>
      </c>
      <c r="J1515" s="2505">
        <v>1.0</v>
      </c>
      <c r="K1515" s="2505">
        <v>1000.0</v>
      </c>
      <c r="L1515" s="2505">
        <v>85.1544519710819</v>
      </c>
      <c r="N1515" s="2505">
        <v>35.0</v>
      </c>
      <c r="O1515" s="2511">
        <v>45419.95833332176</v>
      </c>
    </row>
    <row r="1516">
      <c r="A1516" s="2505" t="s">
        <v>606</v>
      </c>
      <c r="B1516" s="2505" t="s">
        <v>3081</v>
      </c>
      <c r="C1516" s="2505">
        <v>41.0</v>
      </c>
      <c r="D1516" s="2505" t="s">
        <v>1548</v>
      </c>
      <c r="E1516" s="2505">
        <v>49826.0</v>
      </c>
      <c r="F1516" s="2505">
        <v>49762.0</v>
      </c>
      <c r="G1516" s="2505">
        <v>1165946.0</v>
      </c>
      <c r="H1516" s="2505">
        <v>1118872.0</v>
      </c>
      <c r="I1516" s="2505">
        <v>460.0</v>
      </c>
      <c r="J1516" s="2505">
        <v>41.0</v>
      </c>
      <c r="K1516" s="2505">
        <v>552.316658548963</v>
      </c>
      <c r="L1516" s="2505">
        <v>18.2468626655132</v>
      </c>
      <c r="N1516" s="2505">
        <v>819.0</v>
      </c>
      <c r="O1516" s="2511">
        <v>45419.95833332176</v>
      </c>
    </row>
    <row r="1517">
      <c r="A1517" s="2505">
        <v>2.39090734E8</v>
      </c>
      <c r="B1517" s="2505" t="s">
        <v>3082</v>
      </c>
      <c r="C1517" s="2505">
        <v>56.0</v>
      </c>
      <c r="D1517" s="2505" t="s">
        <v>1540</v>
      </c>
      <c r="E1517" s="2505">
        <v>33303.0</v>
      </c>
      <c r="F1517" s="2505">
        <v>33151.0</v>
      </c>
      <c r="G1517" s="2505">
        <v>380591.0</v>
      </c>
      <c r="H1517" s="2505">
        <v>253452.0</v>
      </c>
      <c r="I1517" s="2505">
        <v>19.0</v>
      </c>
      <c r="J1517" s="2505">
        <v>56.0</v>
      </c>
      <c r="K1517" s="2505">
        <v>529.761757192307</v>
      </c>
      <c r="L1517" s="2505">
        <v>75.9058743456545</v>
      </c>
      <c r="N1517" s="2505">
        <v>6296.0</v>
      </c>
      <c r="O1517" s="2511">
        <v>45419.95833332176</v>
      </c>
    </row>
    <row r="1518">
      <c r="A1518" s="2505">
        <v>1.7498149E8</v>
      </c>
      <c r="B1518" s="2505" t="s">
        <v>3083</v>
      </c>
      <c r="C1518" s="2505">
        <v>103.0</v>
      </c>
      <c r="D1518" s="2505"/>
      <c r="E1518" s="2505">
        <v>148674.0</v>
      </c>
      <c r="F1518" s="2505">
        <v>148347.0</v>
      </c>
      <c r="G1518" s="2505">
        <v>489495.0</v>
      </c>
      <c r="H1518" s="2505">
        <v>232294.0</v>
      </c>
      <c r="I1518" s="2505">
        <v>29.0</v>
      </c>
      <c r="J1518" s="2505">
        <v>103.0</v>
      </c>
      <c r="K1518" s="2505">
        <v>327.98865404891</v>
      </c>
      <c r="L1518" s="2505">
        <v>18.867652795813</v>
      </c>
      <c r="N1518" s="2505">
        <v>2957.0</v>
      </c>
      <c r="O1518" s="2511">
        <v>45419.95833332176</v>
      </c>
    </row>
    <row r="1519">
      <c r="A1519" s="2505" t="s">
        <v>539</v>
      </c>
      <c r="B1519" s="2505" t="s">
        <v>3084</v>
      </c>
      <c r="C1519" s="2505">
        <v>30.0</v>
      </c>
      <c r="D1519" s="2505" t="s">
        <v>1538</v>
      </c>
      <c r="E1519" s="2505">
        <v>10569.0</v>
      </c>
      <c r="F1519" s="2505">
        <v>10506.0</v>
      </c>
      <c r="G1519" s="2505">
        <v>337985.0</v>
      </c>
      <c r="H1519" s="2505">
        <v>251756.0</v>
      </c>
      <c r="I1519" s="2505">
        <v>62.0</v>
      </c>
      <c r="J1519" s="2505">
        <v>30.0</v>
      </c>
      <c r="K1519" s="2505">
        <v>574.054852215227</v>
      </c>
      <c r="L1519" s="2505">
        <v>102.971583561989</v>
      </c>
      <c r="M1519" s="2505">
        <v>5163.0</v>
      </c>
      <c r="O1519" s="2511">
        <v>45420.893617546295</v>
      </c>
      <c r="P1519" s="2511">
        <v>45420.650270150465</v>
      </c>
    </row>
    <row r="1520">
      <c r="A1520" s="2505">
        <v>8.64011281E8</v>
      </c>
      <c r="B1520" s="2505" t="s">
        <v>3085</v>
      </c>
      <c r="C1520" s="2505">
        <v>7.0</v>
      </c>
      <c r="D1520" s="2505"/>
      <c r="E1520" s="2505">
        <v>65873.0</v>
      </c>
      <c r="F1520" s="2505">
        <v>65516.0</v>
      </c>
      <c r="G1520" s="2505">
        <v>3398120.0</v>
      </c>
      <c r="H1520" s="2505">
        <v>3356979.0</v>
      </c>
      <c r="I1520" s="2505">
        <v>1011.0</v>
      </c>
      <c r="J1520" s="2505">
        <v>7.0</v>
      </c>
      <c r="K1520" s="2505">
        <v>794.896563897499</v>
      </c>
      <c r="L1520" s="2505">
        <v>32.2840151129633</v>
      </c>
      <c r="M1520" s="2505">
        <v>79.0</v>
      </c>
      <c r="O1520" s="2511">
        <v>45420.893617546295</v>
      </c>
      <c r="P1520" s="2511">
        <v>45420.65020099537</v>
      </c>
    </row>
    <row r="1521">
      <c r="A1521" s="2505" t="s">
        <v>156</v>
      </c>
      <c r="B1521" s="2505" t="s">
        <v>3086</v>
      </c>
      <c r="C1521" s="2505">
        <v>19.0</v>
      </c>
      <c r="D1521" s="2505" t="s">
        <v>1540</v>
      </c>
      <c r="E1521" s="2505">
        <v>74575.0</v>
      </c>
      <c r="F1521" s="2505">
        <v>74541.0</v>
      </c>
      <c r="G1521" s="2505">
        <v>1835661.0</v>
      </c>
      <c r="H1521" s="2505">
        <v>1583471.0</v>
      </c>
      <c r="I1521" s="2505">
        <v>208.0</v>
      </c>
      <c r="J1521" s="2505">
        <v>19.0</v>
      </c>
      <c r="K1521" s="2505">
        <v>662.658262768208</v>
      </c>
      <c r="L1521" s="2505">
        <v>29.7119466450235</v>
      </c>
      <c r="M1521" s="2505">
        <v>79.0</v>
      </c>
      <c r="O1521" s="2511">
        <v>45420.893617546295</v>
      </c>
      <c r="P1521" s="2511">
        <v>45420.650348449075</v>
      </c>
    </row>
    <row r="1522">
      <c r="A1522" s="2505">
        <v>1.357451976E9</v>
      </c>
      <c r="B1522" s="2505" t="s">
        <v>3087</v>
      </c>
      <c r="C1522" s="2505">
        <v>93.0</v>
      </c>
      <c r="D1522" s="2505" t="s">
        <v>1544</v>
      </c>
      <c r="E1522" s="2505">
        <v>166317.0</v>
      </c>
      <c r="F1522" s="2505">
        <v>166272.0</v>
      </c>
      <c r="G1522" s="2505">
        <v>735688.0</v>
      </c>
      <c r="H1522" s="2505">
        <v>730100.0</v>
      </c>
      <c r="I1522" s="2505">
        <v>31.0</v>
      </c>
      <c r="J1522" s="2505">
        <v>93.0</v>
      </c>
      <c r="K1522" s="2505">
        <v>353.211088172834</v>
      </c>
      <c r="L1522" s="2505">
        <v>18.5868995451785</v>
      </c>
      <c r="M1522" s="2505">
        <v>1670.0</v>
      </c>
      <c r="O1522" s="2511">
        <v>45420.893617546295</v>
      </c>
      <c r="P1522" s="2511">
        <v>45420.649825486114</v>
      </c>
    </row>
    <row r="1523">
      <c r="A1523" s="2505">
        <v>2.621412174E9</v>
      </c>
      <c r="B1523" s="2505" t="s">
        <v>3088</v>
      </c>
      <c r="C1523" s="2505">
        <v>120.0</v>
      </c>
      <c r="D1523" s="2505"/>
      <c r="E1523" s="2505">
        <v>445104.0</v>
      </c>
      <c r="F1523" s="2505">
        <v>445223.0</v>
      </c>
      <c r="G1523" s="2505">
        <v>382749.0</v>
      </c>
      <c r="H1523" s="2505">
        <v>343664.0</v>
      </c>
      <c r="I1523" s="2505">
        <v>65.0</v>
      </c>
      <c r="J1523" s="2505">
        <v>120.0</v>
      </c>
      <c r="K1523" s="2505">
        <v>72.5698775869149</v>
      </c>
      <c r="L1523" s="2505">
        <v>3.20890433212497</v>
      </c>
      <c r="M1523" s="2505">
        <v>9163.0</v>
      </c>
      <c r="O1523" s="2511">
        <v>45420.893617546295</v>
      </c>
      <c r="P1523" s="2511">
        <v>45420.65027488426</v>
      </c>
    </row>
    <row r="1524">
      <c r="A1524" s="2505" t="s">
        <v>126</v>
      </c>
      <c r="B1524" s="2505" t="s">
        <v>3089</v>
      </c>
      <c r="C1524" s="2505">
        <v>8.0</v>
      </c>
      <c r="D1524" s="2505"/>
      <c r="E1524" s="2505">
        <v>47192.0</v>
      </c>
      <c r="F1524" s="2505">
        <v>47166.0</v>
      </c>
      <c r="G1524" s="2505">
        <v>1433275.0</v>
      </c>
      <c r="H1524" s="2505">
        <v>1325279.0</v>
      </c>
      <c r="I1524" s="2505">
        <v>108.0</v>
      </c>
      <c r="J1524" s="2505">
        <v>8.0</v>
      </c>
      <c r="K1524" s="2505">
        <v>789.5922856075</v>
      </c>
      <c r="L1524" s="2505">
        <v>94.1802459456405</v>
      </c>
      <c r="M1524" s="2505">
        <v>65.0</v>
      </c>
      <c r="O1524" s="2511">
        <v>45420.893617546295</v>
      </c>
      <c r="P1524" s="2511">
        <v>45420.65017556713</v>
      </c>
    </row>
    <row r="1525">
      <c r="A1525" s="2505" t="s">
        <v>1634</v>
      </c>
      <c r="B1525" s="2505" t="s">
        <v>3090</v>
      </c>
      <c r="C1525" s="2505">
        <v>78.0</v>
      </c>
      <c r="D1525" s="2505" t="s">
        <v>1540</v>
      </c>
      <c r="E1525" s="2505">
        <v>29198.0</v>
      </c>
      <c r="F1525" s="2505">
        <v>29038.0</v>
      </c>
      <c r="G1525" s="2505">
        <v>695650.0</v>
      </c>
      <c r="H1525" s="2505">
        <v>662426.0</v>
      </c>
      <c r="I1525" s="2505">
        <v>246.0</v>
      </c>
      <c r="J1525" s="2505">
        <v>78.0</v>
      </c>
      <c r="K1525" s="2505">
        <v>440.058465533333</v>
      </c>
      <c r="L1525" s="2505">
        <v>18.6809178158136</v>
      </c>
      <c r="M1525" s="2505">
        <v>2054.0</v>
      </c>
      <c r="O1525" s="2511">
        <v>45420.893617546295</v>
      </c>
      <c r="P1525" s="2511">
        <v>45420.64958818287</v>
      </c>
    </row>
    <row r="1526">
      <c r="A1526" s="2505" t="s">
        <v>705</v>
      </c>
      <c r="B1526" s="2505" t="s">
        <v>3091</v>
      </c>
      <c r="C1526" s="2505">
        <v>46.0</v>
      </c>
      <c r="D1526" s="2505"/>
      <c r="E1526" s="2505">
        <v>28552.0</v>
      </c>
      <c r="F1526" s="2505">
        <v>28365.0</v>
      </c>
      <c r="G1526" s="2505">
        <v>931333.0</v>
      </c>
      <c r="H1526" s="2505">
        <v>873100.0</v>
      </c>
      <c r="I1526" s="2505">
        <v>421.0</v>
      </c>
      <c r="J1526" s="2505">
        <v>46.0</v>
      </c>
      <c r="K1526" s="2505">
        <v>526.257083095698</v>
      </c>
      <c r="L1526" s="2505">
        <v>19.7271278408007</v>
      </c>
      <c r="M1526" s="2505">
        <v>3839.0</v>
      </c>
      <c r="O1526" s="2511">
        <v>45420.893617546295</v>
      </c>
      <c r="P1526" s="2511">
        <v>45420.65030120371</v>
      </c>
    </row>
    <row r="1527">
      <c r="A1527" s="2505" t="s">
        <v>138</v>
      </c>
      <c r="B1527" s="2505" t="s">
        <v>3092</v>
      </c>
      <c r="C1527" s="2505">
        <v>56.0</v>
      </c>
      <c r="D1527" s="2505" t="s">
        <v>1548</v>
      </c>
      <c r="E1527" s="2505">
        <v>77246.0</v>
      </c>
      <c r="F1527" s="2505">
        <v>77226.0</v>
      </c>
      <c r="G1527" s="2505">
        <v>554717.0</v>
      </c>
      <c r="H1527" s="2505">
        <v>632904.0</v>
      </c>
      <c r="I1527" s="2505">
        <v>40.0</v>
      </c>
      <c r="J1527" s="2505">
        <v>56.0</v>
      </c>
      <c r="K1527" s="2505">
        <v>497.981287098135</v>
      </c>
      <c r="L1527" s="2505">
        <v>53.1124340020593</v>
      </c>
      <c r="M1527" s="2505">
        <v>2512.0</v>
      </c>
      <c r="O1527" s="2511">
        <v>45420.893617546295</v>
      </c>
      <c r="P1527" s="2511">
        <v>45420.65016034722</v>
      </c>
    </row>
    <row r="1528">
      <c r="A1528" s="2505" t="s">
        <v>562</v>
      </c>
      <c r="B1528" s="2505" t="s">
        <v>3093</v>
      </c>
      <c r="C1528" s="2505">
        <v>100.0</v>
      </c>
      <c r="D1528" s="2505" t="s">
        <v>1548</v>
      </c>
      <c r="E1528" s="2505">
        <v>214628.0</v>
      </c>
      <c r="F1528" s="2505">
        <v>214621.0</v>
      </c>
      <c r="G1528" s="2505">
        <v>1079056.0</v>
      </c>
      <c r="H1528" s="2505">
        <v>1174215.0</v>
      </c>
      <c r="I1528" s="2505">
        <v>291.0</v>
      </c>
      <c r="J1528" s="2505">
        <v>100.0</v>
      </c>
      <c r="K1528" s="2505">
        <v>292.66981840164</v>
      </c>
      <c r="L1528" s="2505">
        <v>6.97756749320779</v>
      </c>
      <c r="M1528" s="2505">
        <v>2453.0</v>
      </c>
      <c r="O1528" s="2511">
        <v>45420.893617546295</v>
      </c>
      <c r="P1528" s="2511">
        <v>45420.64998766204</v>
      </c>
    </row>
    <row r="1529">
      <c r="A1529" s="2505" t="s">
        <v>479</v>
      </c>
      <c r="B1529" s="2505" t="s">
        <v>3094</v>
      </c>
      <c r="C1529" s="2505">
        <v>69.0</v>
      </c>
      <c r="D1529" s="2505" t="s">
        <v>1548</v>
      </c>
      <c r="E1529" s="2505">
        <v>142692.0</v>
      </c>
      <c r="F1529" s="2505">
        <v>142625.0</v>
      </c>
      <c r="G1529" s="2505">
        <v>860165.0</v>
      </c>
      <c r="H1529" s="2505">
        <v>558396.0</v>
      </c>
      <c r="I1529" s="2505">
        <v>66.0</v>
      </c>
      <c r="J1529" s="2505">
        <v>69.0</v>
      </c>
      <c r="K1529" s="2505">
        <v>469.606264945594</v>
      </c>
      <c r="L1529" s="2505">
        <v>28.231961147086</v>
      </c>
      <c r="M1529" s="2505">
        <v>1189.0</v>
      </c>
      <c r="O1529" s="2511">
        <v>45420.893617546295</v>
      </c>
      <c r="P1529" s="2511">
        <v>45420.649749502314</v>
      </c>
    </row>
    <row r="1530">
      <c r="A1530" s="2505" t="s">
        <v>709</v>
      </c>
      <c r="B1530" s="2505" t="s">
        <v>3095</v>
      </c>
      <c r="C1530" s="2505">
        <v>50.0</v>
      </c>
      <c r="D1530" s="2505" t="s">
        <v>1556</v>
      </c>
      <c r="E1530" s="2505">
        <v>5394.0</v>
      </c>
      <c r="F1530" s="2505">
        <v>5346.0</v>
      </c>
      <c r="G1530" s="2505">
        <v>229297.0</v>
      </c>
      <c r="H1530" s="2505">
        <v>207436.0</v>
      </c>
      <c r="I1530" s="2505">
        <v>85.0</v>
      </c>
      <c r="J1530" s="2505">
        <v>50.0</v>
      </c>
      <c r="K1530" s="2505">
        <v>510.058302625751</v>
      </c>
      <c r="L1530" s="2505">
        <v>67.8071313805463</v>
      </c>
      <c r="M1530" s="2505">
        <v>4476.0</v>
      </c>
      <c r="O1530" s="2511">
        <v>45420.893617546295</v>
      </c>
      <c r="P1530" s="2511">
        <v>45420.650040243054</v>
      </c>
    </row>
    <row r="1531">
      <c r="A1531" s="2505" t="s">
        <v>441</v>
      </c>
      <c r="B1531" s="2505" t="s">
        <v>3096</v>
      </c>
      <c r="C1531" s="2505">
        <v>42.0</v>
      </c>
      <c r="D1531" s="2505" t="s">
        <v>1538</v>
      </c>
      <c r="E1531" s="2505">
        <v>20504.0</v>
      </c>
      <c r="F1531" s="2505">
        <v>20582.0</v>
      </c>
      <c r="G1531" s="2505">
        <v>552233.0</v>
      </c>
      <c r="H1531" s="2505">
        <v>635130.0</v>
      </c>
      <c r="I1531" s="2505">
        <v>105.0</v>
      </c>
      <c r="J1531" s="2505">
        <v>42.0</v>
      </c>
      <c r="K1531" s="2505">
        <v>536.11207623488</v>
      </c>
      <c r="L1531" s="2505">
        <v>39.6071243470513</v>
      </c>
      <c r="M1531" s="2505">
        <v>285.0</v>
      </c>
      <c r="O1531" s="2511">
        <v>45420.893617546295</v>
      </c>
      <c r="P1531" s="2511">
        <v>45420.650207638886</v>
      </c>
    </row>
    <row r="1532">
      <c r="A1532" s="2505" t="s">
        <v>551</v>
      </c>
      <c r="B1532" s="2505" t="s">
        <v>3097</v>
      </c>
      <c r="C1532" s="2505">
        <v>27.0</v>
      </c>
      <c r="D1532" s="2505" t="s">
        <v>1556</v>
      </c>
      <c r="E1532" s="2505">
        <v>6553.0</v>
      </c>
      <c r="F1532" s="2505">
        <v>6471.0</v>
      </c>
      <c r="G1532" s="2505">
        <v>420879.0</v>
      </c>
      <c r="H1532" s="2505">
        <v>404787.0</v>
      </c>
      <c r="I1532" s="2505">
        <v>193.0</v>
      </c>
      <c r="J1532" s="2505">
        <v>27.0</v>
      </c>
      <c r="K1532" s="2505">
        <v>598.488285040064</v>
      </c>
      <c r="L1532" s="2505">
        <v>59.7614688231105</v>
      </c>
      <c r="M1532" s="2505">
        <v>117.0</v>
      </c>
      <c r="O1532" s="2511">
        <v>45420.893617546295</v>
      </c>
      <c r="P1532" s="2511">
        <v>45420.64948302083</v>
      </c>
    </row>
    <row r="1533">
      <c r="A1533" s="2505" t="s">
        <v>1577</v>
      </c>
      <c r="B1533" s="2505" t="s">
        <v>3098</v>
      </c>
      <c r="C1533" s="2505">
        <v>123.0</v>
      </c>
      <c r="D1533" s="2505"/>
      <c r="E1533" s="2505">
        <v>118450.0</v>
      </c>
      <c r="F1533" s="2505">
        <v>118015.0</v>
      </c>
      <c r="G1533" s="2505">
        <v>111049.0</v>
      </c>
      <c r="H1533" s="2505">
        <v>89204.0</v>
      </c>
      <c r="I1533" s="2505">
        <v>79.0</v>
      </c>
      <c r="J1533" s="2505">
        <v>123.0</v>
      </c>
      <c r="K1533" s="2505">
        <v>0.0</v>
      </c>
      <c r="L1533" s="2505">
        <v>5.85985647952722</v>
      </c>
      <c r="M1533" s="2505">
        <v>9441.0</v>
      </c>
      <c r="O1533" s="2511">
        <v>45420.893617546295</v>
      </c>
      <c r="P1533" s="2511">
        <v>45420.649610960645</v>
      </c>
    </row>
    <row r="1534">
      <c r="A1534" s="2505" t="s">
        <v>142</v>
      </c>
      <c r="B1534" s="2505" t="s">
        <v>3099</v>
      </c>
      <c r="C1534" s="2505">
        <v>13.0</v>
      </c>
      <c r="D1534" s="2505" t="s">
        <v>1540</v>
      </c>
      <c r="E1534" s="2505">
        <v>115155.0</v>
      </c>
      <c r="F1534" s="2505">
        <v>114953.0</v>
      </c>
      <c r="G1534" s="2505">
        <v>4270534.0</v>
      </c>
      <c r="H1534" s="2505">
        <v>5039334.0</v>
      </c>
      <c r="I1534" s="2505">
        <v>633.0</v>
      </c>
      <c r="J1534" s="2505">
        <v>13.0</v>
      </c>
      <c r="K1534" s="2505">
        <v>733.688897686226</v>
      </c>
      <c r="L1534" s="2505">
        <v>25.9590661296739</v>
      </c>
      <c r="M1534" s="2505">
        <v>63.0</v>
      </c>
      <c r="O1534" s="2511">
        <v>45420.893617546295</v>
      </c>
      <c r="P1534" s="2511">
        <v>45420.64980018519</v>
      </c>
    </row>
    <row r="1535">
      <c r="A1535" s="2505" t="s">
        <v>1602</v>
      </c>
      <c r="B1535" s="2505" t="s">
        <v>3100</v>
      </c>
      <c r="C1535" s="2505">
        <v>77.0</v>
      </c>
      <c r="D1535" s="2505"/>
      <c r="E1535" s="2505">
        <v>133650.0</v>
      </c>
      <c r="F1535" s="2505">
        <v>133572.0</v>
      </c>
      <c r="G1535" s="2505">
        <v>1673616.0</v>
      </c>
      <c r="H1535" s="2505">
        <v>1378681.0</v>
      </c>
      <c r="I1535" s="2505">
        <v>441.0</v>
      </c>
      <c r="J1535" s="2505">
        <v>77.0</v>
      </c>
      <c r="K1535" s="2505">
        <v>440.198095540443</v>
      </c>
      <c r="L1535" s="2505">
        <v>9.84551101871585</v>
      </c>
      <c r="M1535" s="2505">
        <v>3663.0</v>
      </c>
      <c r="O1535" s="2511">
        <v>45420.893617546295</v>
      </c>
      <c r="P1535" s="2511">
        <v>45420.649543680556</v>
      </c>
    </row>
    <row r="1536">
      <c r="A1536" s="2505" t="s">
        <v>1591</v>
      </c>
      <c r="B1536" s="2505" t="s">
        <v>3101</v>
      </c>
      <c r="C1536" s="2505">
        <v>5.0</v>
      </c>
      <c r="D1536" s="2505" t="s">
        <v>1556</v>
      </c>
      <c r="E1536" s="2505">
        <v>41351.0</v>
      </c>
      <c r="F1536" s="2505">
        <v>41157.0</v>
      </c>
      <c r="G1536" s="2505">
        <v>3737710.0</v>
      </c>
      <c r="H1536" s="2505">
        <v>3878557.0</v>
      </c>
      <c r="I1536" s="2505">
        <v>334.0</v>
      </c>
      <c r="J1536" s="2505">
        <v>5.0</v>
      </c>
      <c r="K1536" s="2505">
        <v>872.90146582981</v>
      </c>
      <c r="L1536" s="2505">
        <v>52.0720851968939</v>
      </c>
      <c r="M1536" s="2505">
        <v>59.0</v>
      </c>
      <c r="O1536" s="2511">
        <v>45420.893617546295</v>
      </c>
      <c r="P1536" s="2511">
        <v>45420.65044726852</v>
      </c>
    </row>
    <row r="1537">
      <c r="A1537" s="2505">
        <v>2.62018615E8</v>
      </c>
      <c r="B1537" s="2505" t="s">
        <v>3102</v>
      </c>
      <c r="C1537" s="2505">
        <v>3.0</v>
      </c>
      <c r="D1537" s="2505" t="s">
        <v>1548</v>
      </c>
      <c r="E1537" s="2505">
        <v>135392.0</v>
      </c>
      <c r="F1537" s="2505">
        <v>135307.0</v>
      </c>
      <c r="G1537" s="2505">
        <v>5678877.0</v>
      </c>
      <c r="H1537" s="2505">
        <v>4564678.0</v>
      </c>
      <c r="I1537" s="2505">
        <v>201.0</v>
      </c>
      <c r="J1537" s="2505">
        <v>3.0</v>
      </c>
      <c r="K1537" s="2505">
        <v>907.655759608839</v>
      </c>
      <c r="L1537" s="2505">
        <v>73.1727396849782</v>
      </c>
      <c r="M1537" s="2505">
        <v>47.0</v>
      </c>
      <c r="O1537" s="2511">
        <v>45420.893617546295</v>
      </c>
      <c r="P1537" s="2511">
        <v>45420.64961462963</v>
      </c>
    </row>
    <row r="1538">
      <c r="A1538" s="2505" t="s">
        <v>645</v>
      </c>
      <c r="B1538" s="2505" t="s">
        <v>3103</v>
      </c>
      <c r="C1538" s="2505">
        <v>110.0</v>
      </c>
      <c r="D1538" s="2505" t="s">
        <v>1556</v>
      </c>
      <c r="E1538" s="2505">
        <v>19599.0</v>
      </c>
      <c r="F1538" s="2505">
        <v>19567.0</v>
      </c>
      <c r="G1538" s="2505">
        <v>80011.0</v>
      </c>
      <c r="H1538" s="2505">
        <v>72363.0</v>
      </c>
      <c r="I1538" s="2505">
        <v>20.0</v>
      </c>
      <c r="J1538" s="2505">
        <v>110.0</v>
      </c>
      <c r="K1538" s="2505">
        <v>218.837804439697</v>
      </c>
      <c r="L1538" s="2505">
        <v>29.7393509087983</v>
      </c>
      <c r="M1538" s="2505">
        <v>5250.0</v>
      </c>
      <c r="O1538" s="2511">
        <v>45420.893617546295</v>
      </c>
      <c r="P1538" s="2511">
        <v>45420.64992099537</v>
      </c>
    </row>
    <row r="1539">
      <c r="A1539" s="2505" t="s">
        <v>385</v>
      </c>
      <c r="B1539" s="2505" t="s">
        <v>3104</v>
      </c>
      <c r="C1539" s="2505">
        <v>9.0</v>
      </c>
      <c r="D1539" s="2505"/>
      <c r="E1539" s="2505">
        <v>35144.0</v>
      </c>
      <c r="F1539" s="2505">
        <v>34963.0</v>
      </c>
      <c r="G1539" s="2505">
        <v>1169336.0</v>
      </c>
      <c r="H1539" s="2505">
        <v>1122192.0</v>
      </c>
      <c r="I1539" s="2505">
        <v>75.0</v>
      </c>
      <c r="J1539" s="2505">
        <v>9.0</v>
      </c>
      <c r="K1539" s="2505">
        <v>775.72600026474</v>
      </c>
      <c r="L1539" s="2505">
        <v>91.3410910638466</v>
      </c>
      <c r="M1539" s="2505">
        <v>327.0</v>
      </c>
      <c r="O1539" s="2511">
        <v>45420.893617546295</v>
      </c>
      <c r="P1539" s="2511">
        <v>45420.64996740741</v>
      </c>
    </row>
    <row r="1540">
      <c r="A1540" s="2505">
        <v>2.2758405E7</v>
      </c>
      <c r="B1540" s="2505" t="s">
        <v>3105</v>
      </c>
      <c r="C1540" s="2505">
        <v>48.0</v>
      </c>
      <c r="D1540" s="2505" t="s">
        <v>1548</v>
      </c>
      <c r="E1540" s="2505">
        <v>40574.0</v>
      </c>
      <c r="F1540" s="2505">
        <v>40542.0</v>
      </c>
      <c r="G1540" s="2505">
        <v>737977.0</v>
      </c>
      <c r="H1540" s="2505">
        <v>807702.0</v>
      </c>
      <c r="I1540" s="2505">
        <v>142.0</v>
      </c>
      <c r="J1540" s="2505">
        <v>48.0</v>
      </c>
      <c r="K1540" s="2505">
        <v>517.100858333647</v>
      </c>
      <c r="L1540" s="2505">
        <v>30.0213236354607</v>
      </c>
      <c r="M1540" s="2505">
        <v>100.0</v>
      </c>
      <c r="O1540" s="2511">
        <v>45420.893617546295</v>
      </c>
      <c r="P1540" s="2511">
        <v>45420.64999758102</v>
      </c>
    </row>
    <row r="1541">
      <c r="A1541" s="2505" t="s">
        <v>1598</v>
      </c>
      <c r="B1541" s="2505" t="s">
        <v>3106</v>
      </c>
      <c r="C1541" s="2505">
        <v>116.0</v>
      </c>
      <c r="D1541" s="2505"/>
      <c r="E1541" s="2505">
        <v>329933.0</v>
      </c>
      <c r="F1541" s="2505">
        <v>329905.0</v>
      </c>
      <c r="G1541" s="2505">
        <v>444054.0</v>
      </c>
      <c r="H1541" s="2505">
        <v>554125.0</v>
      </c>
      <c r="I1541" s="2505">
        <v>113.0</v>
      </c>
      <c r="J1541" s="2505">
        <v>116.0</v>
      </c>
      <c r="K1541" s="2505">
        <v>144.062844777959</v>
      </c>
      <c r="L1541" s="2505">
        <v>7.06640439119457</v>
      </c>
      <c r="M1541" s="2505">
        <v>4983.0</v>
      </c>
      <c r="O1541" s="2511">
        <v>45420.893617546295</v>
      </c>
      <c r="P1541" s="2511">
        <v>45420.64994513889</v>
      </c>
    </row>
    <row r="1542">
      <c r="A1542" s="2505" t="s">
        <v>1586</v>
      </c>
      <c r="B1542" s="2505" t="s">
        <v>3107</v>
      </c>
      <c r="C1542" s="2505">
        <v>63.0</v>
      </c>
      <c r="D1542" s="2505"/>
      <c r="E1542" s="2505">
        <v>14572.0</v>
      </c>
      <c r="F1542" s="2505">
        <v>14453.0</v>
      </c>
      <c r="G1542" s="2505">
        <v>361974.0</v>
      </c>
      <c r="H1542" s="2505">
        <v>342825.0</v>
      </c>
      <c r="I1542" s="2505">
        <v>197.0</v>
      </c>
      <c r="J1542" s="2505">
        <v>63.0</v>
      </c>
      <c r="K1542" s="2505">
        <v>484.041812426376</v>
      </c>
      <c r="L1542" s="2505">
        <v>50.1326593043308</v>
      </c>
      <c r="M1542" s="2505">
        <v>7256.0</v>
      </c>
      <c r="O1542" s="2511">
        <v>45420.893617546295</v>
      </c>
      <c r="P1542" s="2511">
        <v>45420.65022128472</v>
      </c>
    </row>
    <row r="1543">
      <c r="A1543" s="2505">
        <v>6.24791024E8</v>
      </c>
      <c r="B1543" s="2505" t="s">
        <v>3108</v>
      </c>
      <c r="C1543" s="2505">
        <v>40.0</v>
      </c>
      <c r="D1543" s="2505" t="s">
        <v>1548</v>
      </c>
      <c r="E1543" s="2505">
        <v>41649.0</v>
      </c>
      <c r="F1543" s="2505">
        <v>41629.0</v>
      </c>
      <c r="G1543" s="2505">
        <v>1459481.0</v>
      </c>
      <c r="H1543" s="2505">
        <v>1286768.0</v>
      </c>
      <c r="I1543" s="2505">
        <v>560.0</v>
      </c>
      <c r="J1543" s="2505">
        <v>40.0</v>
      </c>
      <c r="K1543" s="2505">
        <v>546.44803766787</v>
      </c>
      <c r="L1543" s="2505">
        <v>14.7333962812902</v>
      </c>
      <c r="M1543" s="2505">
        <v>2221.0</v>
      </c>
      <c r="O1543" s="2511">
        <v>45420.893617546295</v>
      </c>
      <c r="P1543" s="2511">
        <v>45420.65037177083</v>
      </c>
    </row>
    <row r="1544">
      <c r="A1544" s="2505" t="s">
        <v>174</v>
      </c>
      <c r="B1544" s="2505" t="s">
        <v>3109</v>
      </c>
      <c r="C1544" s="2505">
        <v>12.0</v>
      </c>
      <c r="D1544" s="2505" t="s">
        <v>1538</v>
      </c>
      <c r="E1544" s="2505">
        <v>17504.0</v>
      </c>
      <c r="F1544" s="2505">
        <v>16932.0</v>
      </c>
      <c r="G1544" s="2505">
        <v>1508015.0</v>
      </c>
      <c r="H1544" s="2505">
        <v>1208076.0</v>
      </c>
      <c r="I1544" s="2505">
        <v>469.0</v>
      </c>
      <c r="J1544" s="2505">
        <v>12.0</v>
      </c>
      <c r="K1544" s="2505">
        <v>744.162706160407</v>
      </c>
      <c r="L1544" s="2505">
        <v>38.900751388816</v>
      </c>
      <c r="M1544" s="2505">
        <v>62.0</v>
      </c>
      <c r="O1544" s="2511">
        <v>45420.893617546295</v>
      </c>
      <c r="P1544" s="2511">
        <v>45420.64956524305</v>
      </c>
    </row>
    <row r="1545">
      <c r="A1545" s="2505" t="s">
        <v>331</v>
      </c>
      <c r="B1545" s="2505" t="s">
        <v>3110</v>
      </c>
      <c r="C1545" s="2505">
        <v>51.0</v>
      </c>
      <c r="D1545" s="2505" t="s">
        <v>1606</v>
      </c>
      <c r="E1545" s="2505">
        <v>20993.0</v>
      </c>
      <c r="F1545" s="2505">
        <v>20983.0</v>
      </c>
      <c r="G1545" s="2505">
        <v>388609.0</v>
      </c>
      <c r="H1545" s="2505">
        <v>385356.0</v>
      </c>
      <c r="I1545" s="2505">
        <v>90.0</v>
      </c>
      <c r="J1545" s="2505">
        <v>51.0</v>
      </c>
      <c r="K1545" s="2505">
        <v>505.421163090384</v>
      </c>
      <c r="L1545" s="2505">
        <v>66.3770860127979</v>
      </c>
      <c r="M1545" s="2505">
        <v>240.0</v>
      </c>
      <c r="O1545" s="2511">
        <v>45420.893617546295</v>
      </c>
      <c r="P1545" s="2511">
        <v>45420.65019760417</v>
      </c>
    </row>
    <row r="1546">
      <c r="A1546" s="2505" t="s">
        <v>309</v>
      </c>
      <c r="B1546" s="2505" t="s">
        <v>3111</v>
      </c>
      <c r="C1546" s="2505">
        <v>70.0</v>
      </c>
      <c r="D1546" s="2505" t="s">
        <v>1556</v>
      </c>
      <c r="E1546" s="2505">
        <v>8657.0</v>
      </c>
      <c r="F1546" s="2505">
        <v>8564.0</v>
      </c>
      <c r="G1546" s="2505">
        <v>271025.0</v>
      </c>
      <c r="H1546" s="2505">
        <v>258650.0</v>
      </c>
      <c r="I1546" s="2505">
        <v>269.0</v>
      </c>
      <c r="J1546" s="2505">
        <v>70.0</v>
      </c>
      <c r="K1546" s="2505">
        <v>467.001465652687</v>
      </c>
      <c r="L1546" s="2505">
        <v>48.0029500359868</v>
      </c>
      <c r="M1546" s="2505">
        <v>5685.0</v>
      </c>
      <c r="O1546" s="2511">
        <v>45420.893617546295</v>
      </c>
      <c r="P1546" s="2511">
        <v>45420.650061886576</v>
      </c>
    </row>
    <row r="1547">
      <c r="A1547" s="2505">
        <v>7184612.0</v>
      </c>
      <c r="B1547" s="2505" t="s">
        <v>3112</v>
      </c>
      <c r="C1547" s="2505">
        <v>90.0</v>
      </c>
      <c r="D1547" s="2505" t="s">
        <v>1540</v>
      </c>
      <c r="E1547" s="2505">
        <v>146798.0</v>
      </c>
      <c r="F1547" s="2505">
        <v>146699.0</v>
      </c>
      <c r="G1547" s="2505">
        <v>1162224.0</v>
      </c>
      <c r="H1547" s="2505">
        <v>957994.0</v>
      </c>
      <c r="I1547" s="2505">
        <v>161.0</v>
      </c>
      <c r="J1547" s="2505">
        <v>90.0</v>
      </c>
      <c r="K1547" s="2505">
        <v>362.03531609504</v>
      </c>
      <c r="L1547" s="2505">
        <v>8.39602838867139</v>
      </c>
      <c r="M1547" s="2505">
        <v>619.0</v>
      </c>
      <c r="O1547" s="2511">
        <v>45420.893617546295</v>
      </c>
      <c r="P1547" s="2511">
        <v>45420.65027420139</v>
      </c>
    </row>
    <row r="1548">
      <c r="A1548" s="2505">
        <v>9.73261472E8</v>
      </c>
      <c r="B1548" s="2505" t="s">
        <v>3113</v>
      </c>
      <c r="C1548" s="2505">
        <v>6.0</v>
      </c>
      <c r="D1548" s="2505" t="s">
        <v>1548</v>
      </c>
      <c r="E1548" s="2505">
        <v>391065.0</v>
      </c>
      <c r="F1548" s="2505">
        <v>389999.0</v>
      </c>
      <c r="G1548" s="2505">
        <v>3.3891419E7</v>
      </c>
      <c r="H1548" s="2505">
        <v>3.3985294E7</v>
      </c>
      <c r="I1548" s="2505">
        <v>527.0</v>
      </c>
      <c r="J1548" s="2505">
        <v>6.0</v>
      </c>
      <c r="K1548" s="2505">
        <v>871.835851115304</v>
      </c>
      <c r="L1548" s="2505">
        <v>31.1142501201947</v>
      </c>
      <c r="M1548" s="2505">
        <v>49.0</v>
      </c>
      <c r="O1548" s="2511">
        <v>45420.893617546295</v>
      </c>
      <c r="P1548" s="2511">
        <v>45420.650244965276</v>
      </c>
    </row>
    <row r="1549">
      <c r="A1549" s="2505" t="s">
        <v>335</v>
      </c>
      <c r="B1549" s="2505" t="s">
        <v>3114</v>
      </c>
      <c r="C1549" s="2505">
        <v>26.0</v>
      </c>
      <c r="D1549" s="2505" t="s">
        <v>1556</v>
      </c>
      <c r="E1549" s="2505">
        <v>25894.0</v>
      </c>
      <c r="F1549" s="2505">
        <v>25711.0</v>
      </c>
      <c r="G1549" s="2505">
        <v>983597.0</v>
      </c>
      <c r="H1549" s="2505">
        <v>950832.0</v>
      </c>
      <c r="I1549" s="2505">
        <v>326.0</v>
      </c>
      <c r="J1549" s="2505">
        <v>26.0</v>
      </c>
      <c r="K1549" s="2505">
        <v>598.522783358373</v>
      </c>
      <c r="L1549" s="2505">
        <v>27.353324780641</v>
      </c>
      <c r="M1549" s="2505">
        <v>670.0</v>
      </c>
      <c r="O1549" s="2511">
        <v>45420.893617546295</v>
      </c>
      <c r="P1549" s="2511">
        <v>45420.6499109838</v>
      </c>
    </row>
    <row r="1550">
      <c r="A1550" s="2505" t="s">
        <v>249</v>
      </c>
      <c r="B1550" s="2505" t="s">
        <v>3115</v>
      </c>
      <c r="C1550" s="2505">
        <v>17.0</v>
      </c>
      <c r="D1550" s="2505" t="s">
        <v>1538</v>
      </c>
      <c r="E1550" s="2505">
        <v>20451.0</v>
      </c>
      <c r="F1550" s="2505">
        <v>20359.0</v>
      </c>
      <c r="G1550" s="2505">
        <v>718779.0</v>
      </c>
      <c r="H1550" s="2505">
        <v>730499.0</v>
      </c>
      <c r="I1550" s="2505">
        <v>186.0</v>
      </c>
      <c r="J1550" s="2505">
        <v>17.0</v>
      </c>
      <c r="K1550" s="2505">
        <v>685.420624019102</v>
      </c>
      <c r="L1550" s="2505">
        <v>74.6871990111361</v>
      </c>
      <c r="M1550" s="2505">
        <v>89.0</v>
      </c>
      <c r="O1550" s="2511">
        <v>45420.893617546295</v>
      </c>
      <c r="P1550" s="2511">
        <v>45420.649587789354</v>
      </c>
    </row>
    <row r="1551">
      <c r="A1551" s="2505" t="s">
        <v>290</v>
      </c>
      <c r="B1551" s="2505" t="s">
        <v>3116</v>
      </c>
      <c r="C1551" s="2505">
        <v>14.0</v>
      </c>
      <c r="D1551" s="2505" t="s">
        <v>1556</v>
      </c>
      <c r="E1551" s="2505">
        <v>22634.0</v>
      </c>
      <c r="F1551" s="2505">
        <v>17086.0</v>
      </c>
      <c r="G1551" s="2505">
        <v>1035692.0</v>
      </c>
      <c r="H1551" s="2505">
        <v>1062298.0</v>
      </c>
      <c r="I1551" s="2505">
        <v>137.0</v>
      </c>
      <c r="J1551" s="2505">
        <v>14.0</v>
      </c>
      <c r="K1551" s="2505">
        <v>718.48420365968</v>
      </c>
      <c r="L1551" s="2505">
        <v>59.2269701883557</v>
      </c>
      <c r="M1551" s="2505">
        <v>84.0</v>
      </c>
      <c r="O1551" s="2511">
        <v>45420.893617546295</v>
      </c>
      <c r="P1551" s="2511">
        <v>45420.64963699074</v>
      </c>
    </row>
    <row r="1552">
      <c r="A1552" s="2505">
        <v>1.16328126E8</v>
      </c>
      <c r="B1552" s="2505" t="s">
        <v>3117</v>
      </c>
      <c r="C1552" s="2505">
        <v>97.0</v>
      </c>
      <c r="D1552" s="2505" t="s">
        <v>1548</v>
      </c>
      <c r="E1552" s="2505">
        <v>217329.0</v>
      </c>
      <c r="F1552" s="2505">
        <v>217345.0</v>
      </c>
      <c r="G1552" s="2505">
        <v>1146766.0</v>
      </c>
      <c r="H1552" s="2505">
        <v>1048563.0</v>
      </c>
      <c r="I1552" s="2505">
        <v>164.0</v>
      </c>
      <c r="J1552" s="2505">
        <v>97.0</v>
      </c>
      <c r="K1552" s="2505">
        <v>310.954800811522</v>
      </c>
      <c r="L1552" s="2505">
        <v>6.60989453079822</v>
      </c>
      <c r="M1552" s="2505">
        <v>1238.0</v>
      </c>
      <c r="O1552" s="2511">
        <v>45420.893617546295</v>
      </c>
      <c r="P1552" s="2511">
        <v>45420.64968434028</v>
      </c>
    </row>
    <row r="1553">
      <c r="A1553" s="2505" t="s">
        <v>665</v>
      </c>
      <c r="B1553" s="2505" t="s">
        <v>3118</v>
      </c>
      <c r="C1553" s="2505">
        <v>118.0</v>
      </c>
      <c r="D1553" s="2505" t="s">
        <v>1544</v>
      </c>
      <c r="E1553" s="2505">
        <v>153355.0</v>
      </c>
      <c r="F1553" s="2505">
        <v>153354.0</v>
      </c>
      <c r="G1553" s="2505">
        <v>297469.0</v>
      </c>
      <c r="H1553" s="2505">
        <v>269526.0</v>
      </c>
      <c r="I1553" s="2505">
        <v>56.0</v>
      </c>
      <c r="J1553" s="2505">
        <v>118.0</v>
      </c>
      <c r="K1553" s="2505">
        <v>98.7879359783237</v>
      </c>
      <c r="L1553" s="2505">
        <v>8.37202326612587</v>
      </c>
      <c r="M1553" s="2505">
        <v>7857.0</v>
      </c>
      <c r="O1553" s="2511">
        <v>45420.893617546295</v>
      </c>
      <c r="P1553" s="2511">
        <v>45420.65010545139</v>
      </c>
    </row>
    <row r="1554">
      <c r="A1554" s="2505" t="s">
        <v>625</v>
      </c>
      <c r="B1554" s="2505" t="s">
        <v>3119</v>
      </c>
      <c r="C1554" s="2505">
        <v>95.0</v>
      </c>
      <c r="D1554" s="2505" t="s">
        <v>1540</v>
      </c>
      <c r="E1554" s="2505">
        <v>306169.0</v>
      </c>
      <c r="F1554" s="2505">
        <v>306112.0</v>
      </c>
      <c r="G1554" s="2505">
        <v>1575112.0</v>
      </c>
      <c r="H1554" s="2505">
        <v>1394997.0</v>
      </c>
      <c r="I1554" s="2505">
        <v>158.0</v>
      </c>
      <c r="J1554" s="2505">
        <v>95.0</v>
      </c>
      <c r="K1554" s="2505">
        <v>343.888245332192</v>
      </c>
      <c r="L1554" s="2505">
        <v>5.80586024939785</v>
      </c>
      <c r="M1554" s="2505">
        <v>8666.0</v>
      </c>
      <c r="O1554" s="2511">
        <v>45420.893617546295</v>
      </c>
      <c r="P1554" s="2511">
        <v>45420.650151284724</v>
      </c>
    </row>
    <row r="1555">
      <c r="A1555" s="2505" t="s">
        <v>641</v>
      </c>
      <c r="B1555" s="2505" t="s">
        <v>3120</v>
      </c>
      <c r="C1555" s="2505">
        <v>101.0</v>
      </c>
      <c r="D1555" s="2505" t="s">
        <v>1544</v>
      </c>
      <c r="E1555" s="2505">
        <v>164272.0</v>
      </c>
      <c r="F1555" s="2505">
        <v>164262.0</v>
      </c>
      <c r="G1555" s="2505">
        <v>692821.0</v>
      </c>
      <c r="H1555" s="2505">
        <v>812147.0</v>
      </c>
      <c r="I1555" s="2505">
        <v>69.0</v>
      </c>
      <c r="J1555" s="2505">
        <v>101.0</v>
      </c>
      <c r="K1555" s="2505">
        <v>284.112169579025</v>
      </c>
      <c r="L1555" s="2505">
        <v>14.0014626708268</v>
      </c>
      <c r="M1555" s="2505">
        <v>6003.0</v>
      </c>
      <c r="O1555" s="2511">
        <v>45420.893617546295</v>
      </c>
      <c r="P1555" s="2511">
        <v>45420.64947872685</v>
      </c>
    </row>
    <row r="1556">
      <c r="A1556" s="2505">
        <v>6.1853962E8</v>
      </c>
      <c r="B1556" s="2505" t="s">
        <v>3121</v>
      </c>
      <c r="C1556" s="2505">
        <v>71.0</v>
      </c>
      <c r="D1556" s="2505"/>
      <c r="E1556" s="2505">
        <v>301789.0</v>
      </c>
      <c r="F1556" s="2505">
        <v>301758.0</v>
      </c>
      <c r="G1556" s="2505">
        <v>2193394.0</v>
      </c>
      <c r="H1556" s="2505">
        <v>1978934.0</v>
      </c>
      <c r="I1556" s="2505">
        <v>93.0</v>
      </c>
      <c r="J1556" s="2505">
        <v>71.0</v>
      </c>
      <c r="K1556" s="2505">
        <v>466.472096932562</v>
      </c>
      <c r="L1556" s="2505">
        <v>12.0289285066213</v>
      </c>
      <c r="M1556" s="2505">
        <v>1561.0</v>
      </c>
      <c r="O1556" s="2511">
        <v>45420.893617546295</v>
      </c>
      <c r="P1556" s="2511">
        <v>45420.649499733794</v>
      </c>
    </row>
    <row r="1557">
      <c r="A1557" s="2505" t="s">
        <v>464</v>
      </c>
      <c r="B1557" s="2505" t="s">
        <v>3122</v>
      </c>
      <c r="C1557" s="2505">
        <v>34.0</v>
      </c>
      <c r="D1557" s="2505" t="s">
        <v>1544</v>
      </c>
      <c r="E1557" s="2505">
        <v>33669.0</v>
      </c>
      <c r="F1557" s="2505">
        <v>33623.0</v>
      </c>
      <c r="G1557" s="2505">
        <v>596825.0</v>
      </c>
      <c r="H1557" s="2505">
        <v>765380.0</v>
      </c>
      <c r="I1557" s="2505">
        <v>73.0</v>
      </c>
      <c r="J1557" s="2505">
        <v>34.0</v>
      </c>
      <c r="K1557" s="2505">
        <v>562.415167856388</v>
      </c>
      <c r="L1557" s="2505">
        <v>54.0127369007002</v>
      </c>
      <c r="M1557" s="2505">
        <v>1700.0</v>
      </c>
      <c r="O1557" s="2511">
        <v>45420.893617546295</v>
      </c>
      <c r="P1557" s="2511">
        <v>45420.649797592596</v>
      </c>
    </row>
    <row r="1558">
      <c r="A1558" s="2505" t="s">
        <v>1588</v>
      </c>
      <c r="B1558" s="2505" t="s">
        <v>3123</v>
      </c>
      <c r="C1558" s="2505">
        <v>111.0</v>
      </c>
      <c r="D1558" s="2505"/>
      <c r="E1558" s="2505">
        <v>35314.0</v>
      </c>
      <c r="F1558" s="2505">
        <v>34413.0</v>
      </c>
      <c r="G1558" s="2505">
        <v>390486.0</v>
      </c>
      <c r="H1558" s="2505">
        <v>335648.0</v>
      </c>
      <c r="I1558" s="2505">
        <v>473.0</v>
      </c>
      <c r="J1558" s="2505">
        <v>111.0</v>
      </c>
      <c r="K1558" s="2505">
        <v>209.578119789214</v>
      </c>
      <c r="L1558" s="2505">
        <v>9.82611314390688</v>
      </c>
      <c r="M1558" s="2505">
        <v>9985.0</v>
      </c>
      <c r="O1558" s="2511">
        <v>45420.893617546295</v>
      </c>
      <c r="P1558" s="2511">
        <v>45420.649521770836</v>
      </c>
    </row>
    <row r="1559">
      <c r="A1559" s="2505" t="s">
        <v>217</v>
      </c>
      <c r="B1559" s="2505" t="s">
        <v>3124</v>
      </c>
      <c r="C1559" s="2505">
        <v>43.0</v>
      </c>
      <c r="D1559" s="2505" t="s">
        <v>1556</v>
      </c>
      <c r="E1559" s="2505">
        <v>31172.0</v>
      </c>
      <c r="F1559" s="2505">
        <v>30080.0</v>
      </c>
      <c r="G1559" s="2505">
        <v>694728.0</v>
      </c>
      <c r="H1559" s="2505">
        <v>544178.0</v>
      </c>
      <c r="I1559" s="2505">
        <v>148.0</v>
      </c>
      <c r="J1559" s="2505">
        <v>43.0</v>
      </c>
      <c r="K1559" s="2505">
        <v>530.719484060129</v>
      </c>
      <c r="L1559" s="2505">
        <v>32.5325011228025</v>
      </c>
      <c r="M1559" s="2505">
        <v>455.0</v>
      </c>
      <c r="O1559" s="2511">
        <v>45420.893617546295</v>
      </c>
      <c r="P1559" s="2511">
        <v>45420.64959376158</v>
      </c>
    </row>
    <row r="1560">
      <c r="A1560" s="2505">
        <v>5.7584739E7</v>
      </c>
      <c r="B1560" s="2505" t="s">
        <v>3125</v>
      </c>
      <c r="C1560" s="2505">
        <v>55.0</v>
      </c>
      <c r="D1560" s="2505" t="s">
        <v>1538</v>
      </c>
      <c r="E1560" s="2505">
        <v>13476.0</v>
      </c>
      <c r="F1560" s="2505">
        <v>13190.0</v>
      </c>
      <c r="G1560" s="2505">
        <v>281580.0</v>
      </c>
      <c r="H1560" s="2505">
        <v>264903.0</v>
      </c>
      <c r="I1560" s="2505">
        <v>114.0</v>
      </c>
      <c r="J1560" s="2505">
        <v>55.0</v>
      </c>
      <c r="K1560" s="2505">
        <v>500.756852480785</v>
      </c>
      <c r="L1560" s="2505">
        <v>84.0045291199184</v>
      </c>
      <c r="M1560" s="2505">
        <v>2220.0</v>
      </c>
      <c r="O1560" s="2511">
        <v>45420.893617546295</v>
      </c>
      <c r="P1560" s="2511">
        <v>45420.64954329861</v>
      </c>
    </row>
    <row r="1561">
      <c r="A1561" s="2505" t="s">
        <v>483</v>
      </c>
      <c r="B1561" s="2505" t="s">
        <v>3126</v>
      </c>
      <c r="C1561" s="2505">
        <v>65.0</v>
      </c>
      <c r="D1561" s="2505" t="s">
        <v>1538</v>
      </c>
      <c r="E1561" s="2505">
        <v>13271.0</v>
      </c>
      <c r="F1561" s="2505">
        <v>13245.0</v>
      </c>
      <c r="G1561" s="2505">
        <v>367287.0</v>
      </c>
      <c r="H1561" s="2505">
        <v>346831.0</v>
      </c>
      <c r="I1561" s="2505">
        <v>409.0</v>
      </c>
      <c r="J1561" s="2505">
        <v>65.0</v>
      </c>
      <c r="K1561" s="2505">
        <v>479.411779523908</v>
      </c>
      <c r="L1561" s="2505">
        <v>47.3030535400054</v>
      </c>
      <c r="M1561" s="2505">
        <v>2254.0</v>
      </c>
      <c r="O1561" s="2511">
        <v>45420.893617546295</v>
      </c>
      <c r="P1561" s="2511">
        <v>45420.650301539354</v>
      </c>
    </row>
    <row r="1562">
      <c r="A1562" s="2505" t="s">
        <v>262</v>
      </c>
      <c r="B1562" s="2505" t="s">
        <v>3127</v>
      </c>
      <c r="C1562" s="2505">
        <v>57.0</v>
      </c>
      <c r="D1562" s="2505"/>
      <c r="E1562" s="2505">
        <v>286822.0</v>
      </c>
      <c r="F1562" s="2505">
        <v>286718.0</v>
      </c>
      <c r="G1562" s="2505">
        <v>5099346.0</v>
      </c>
      <c r="H1562" s="2505">
        <v>5424984.0</v>
      </c>
      <c r="I1562" s="2505">
        <v>502.0</v>
      </c>
      <c r="J1562" s="2505">
        <v>57.0</v>
      </c>
      <c r="K1562" s="2505">
        <v>493.573687636563</v>
      </c>
      <c r="L1562" s="2505">
        <v>5.04917291153527</v>
      </c>
      <c r="M1562" s="2505">
        <v>208.0</v>
      </c>
      <c r="O1562" s="2511">
        <v>45420.893617546295</v>
      </c>
      <c r="P1562" s="2511">
        <v>45420.650427002314</v>
      </c>
    </row>
    <row r="1563">
      <c r="A1563" s="2505" t="s">
        <v>379</v>
      </c>
      <c r="B1563" s="2505" t="s">
        <v>3128</v>
      </c>
      <c r="C1563" s="2505">
        <v>35.0</v>
      </c>
      <c r="D1563" s="2505" t="s">
        <v>1544</v>
      </c>
      <c r="E1563" s="2505">
        <v>46620.0</v>
      </c>
      <c r="F1563" s="2505">
        <v>46474.0</v>
      </c>
      <c r="G1563" s="2505">
        <v>726266.0</v>
      </c>
      <c r="H1563" s="2505">
        <v>651437.0</v>
      </c>
      <c r="I1563" s="2505">
        <v>66.0</v>
      </c>
      <c r="J1563" s="2505">
        <v>35.0</v>
      </c>
      <c r="K1563" s="2505">
        <v>561.457487831708</v>
      </c>
      <c r="L1563" s="2505">
        <v>48.7183982011568</v>
      </c>
      <c r="M1563" s="2505">
        <v>152.0</v>
      </c>
      <c r="O1563" s="2511">
        <v>45420.893617546295</v>
      </c>
      <c r="P1563" s="2511">
        <v>45420.65037163194</v>
      </c>
    </row>
    <row r="1564">
      <c r="A1564" s="2505" t="s">
        <v>614</v>
      </c>
      <c r="B1564" s="2505" t="s">
        <v>3129</v>
      </c>
      <c r="C1564" s="2505">
        <v>115.0</v>
      </c>
      <c r="D1564" s="2505"/>
      <c r="E1564" s="2505">
        <v>133139.0</v>
      </c>
      <c r="F1564" s="2505">
        <v>133645.0</v>
      </c>
      <c r="G1564" s="2505">
        <v>447332.0</v>
      </c>
      <c r="H1564" s="2505">
        <v>556609.0</v>
      </c>
      <c r="I1564" s="2505">
        <v>91.0</v>
      </c>
      <c r="J1564" s="2505">
        <v>115.0</v>
      </c>
      <c r="K1564" s="2505">
        <v>163.2281588248</v>
      </c>
      <c r="L1564" s="2505">
        <v>7.20034450211182</v>
      </c>
      <c r="M1564" s="2505">
        <v>3538.0</v>
      </c>
      <c r="O1564" s="2511">
        <v>45420.893617546295</v>
      </c>
      <c r="P1564" s="2511">
        <v>45420.650469548615</v>
      </c>
    </row>
    <row r="1565">
      <c r="A1565" s="2505" t="s">
        <v>547</v>
      </c>
      <c r="B1565" s="2505" t="s">
        <v>3130</v>
      </c>
      <c r="C1565" s="2505">
        <v>62.0</v>
      </c>
      <c r="D1565" s="2505" t="s">
        <v>1548</v>
      </c>
      <c r="E1565" s="2505">
        <v>248775.0</v>
      </c>
      <c r="F1565" s="2505">
        <v>248792.0</v>
      </c>
      <c r="G1565" s="2505">
        <v>2073262.0</v>
      </c>
      <c r="H1565" s="2505">
        <v>2250657.0</v>
      </c>
      <c r="I1565" s="2505">
        <v>187.0</v>
      </c>
      <c r="J1565" s="2505">
        <v>62.0</v>
      </c>
      <c r="K1565" s="2505">
        <v>486.296594178143</v>
      </c>
      <c r="L1565" s="2505">
        <v>14.544855973695</v>
      </c>
      <c r="M1565" s="2505">
        <v>692.0</v>
      </c>
      <c r="O1565" s="2511">
        <v>45420.893617546295</v>
      </c>
      <c r="P1565" s="2511">
        <v>45420.64985270833</v>
      </c>
    </row>
    <row r="1566">
      <c r="A1566" s="2505" t="s">
        <v>519</v>
      </c>
      <c r="B1566" s="2505" t="s">
        <v>3131</v>
      </c>
      <c r="C1566" s="2505">
        <v>96.0</v>
      </c>
      <c r="D1566" s="2505"/>
      <c r="E1566" s="2505">
        <v>58871.0</v>
      </c>
      <c r="F1566" s="2505">
        <v>58823.0</v>
      </c>
      <c r="G1566" s="2505">
        <v>612286.0</v>
      </c>
      <c r="H1566" s="2505">
        <v>523070.0</v>
      </c>
      <c r="I1566" s="2505">
        <v>347.0</v>
      </c>
      <c r="J1566" s="2505">
        <v>96.0</v>
      </c>
      <c r="K1566" s="2505">
        <v>322.486267241867</v>
      </c>
      <c r="L1566" s="2505">
        <v>13.9038530134618</v>
      </c>
      <c r="M1566" s="2505">
        <v>7243.0</v>
      </c>
      <c r="O1566" s="2511">
        <v>45420.893617546295</v>
      </c>
      <c r="P1566" s="2511">
        <v>45420.64977319445</v>
      </c>
    </row>
    <row r="1567">
      <c r="A1567" s="2505">
        <v>4.705209135E9</v>
      </c>
      <c r="B1567" s="2505" t="s">
        <v>3132</v>
      </c>
      <c r="C1567" s="2505">
        <v>37.0</v>
      </c>
      <c r="D1567" s="2505"/>
      <c r="E1567" s="2505">
        <v>39498.0</v>
      </c>
      <c r="F1567" s="2505">
        <v>39496.0</v>
      </c>
      <c r="G1567" s="2505">
        <v>1125508.0</v>
      </c>
      <c r="H1567" s="2505">
        <v>1110823.0</v>
      </c>
      <c r="I1567" s="2505">
        <v>265.0</v>
      </c>
      <c r="J1567" s="2505">
        <v>37.0</v>
      </c>
      <c r="K1567" s="2505">
        <v>552.51518168118</v>
      </c>
      <c r="L1567" s="2505">
        <v>24.6806189546626</v>
      </c>
      <c r="M1567" s="2505">
        <v>171.0</v>
      </c>
      <c r="O1567" s="2511">
        <v>45420.893617546295</v>
      </c>
      <c r="P1567" s="2511">
        <v>45420.6497243287</v>
      </c>
    </row>
    <row r="1568">
      <c r="A1568" s="2505">
        <v>1.4253911E7</v>
      </c>
      <c r="B1568" s="2505" t="s">
        <v>3133</v>
      </c>
      <c r="C1568" s="2505">
        <v>119.0</v>
      </c>
      <c r="D1568" s="2505"/>
      <c r="E1568" s="2505">
        <v>53257.0</v>
      </c>
      <c r="F1568" s="2505">
        <v>52908.0</v>
      </c>
      <c r="G1568" s="2505">
        <v>79133.0</v>
      </c>
      <c r="H1568" s="2505">
        <v>72689.0</v>
      </c>
      <c r="I1568" s="2505">
        <v>25.0</v>
      </c>
      <c r="J1568" s="2505">
        <v>119.0</v>
      </c>
      <c r="K1568" s="2505">
        <v>85.135944940501</v>
      </c>
      <c r="L1568" s="2505">
        <v>14.9469285057095</v>
      </c>
      <c r="M1568" s="2505">
        <v>9130.0</v>
      </c>
      <c r="O1568" s="2511">
        <v>45420.893617546295</v>
      </c>
      <c r="P1568" s="2511">
        <v>45420.650359050924</v>
      </c>
    </row>
    <row r="1569">
      <c r="A1569" s="2505" t="s">
        <v>437</v>
      </c>
      <c r="B1569" s="2505" t="s">
        <v>3134</v>
      </c>
      <c r="C1569" s="2505">
        <v>102.0</v>
      </c>
      <c r="D1569" s="2505"/>
      <c r="E1569" s="2505">
        <v>94230.0</v>
      </c>
      <c r="F1569" s="2505">
        <v>94173.0</v>
      </c>
      <c r="G1569" s="2505">
        <v>375019.0</v>
      </c>
      <c r="H1569" s="2505">
        <v>279068.0</v>
      </c>
      <c r="I1569" s="2505">
        <v>62.0</v>
      </c>
      <c r="J1569" s="2505">
        <v>102.0</v>
      </c>
      <c r="K1569" s="2505">
        <v>277.583234899514</v>
      </c>
      <c r="L1569" s="2505">
        <v>26.4215218083412</v>
      </c>
      <c r="M1569" s="2505">
        <v>2854.0</v>
      </c>
      <c r="O1569" s="2511">
        <v>45420.893617546295</v>
      </c>
      <c r="P1569" s="2511">
        <v>45420.64972498843</v>
      </c>
    </row>
    <row r="1570">
      <c r="A1570" s="2505" t="s">
        <v>610</v>
      </c>
      <c r="B1570" s="2505" t="s">
        <v>3135</v>
      </c>
      <c r="C1570" s="2505">
        <v>66.0</v>
      </c>
      <c r="D1570" s="2505" t="s">
        <v>1556</v>
      </c>
      <c r="E1570" s="2505">
        <v>9199.0</v>
      </c>
      <c r="F1570" s="2505">
        <v>9185.0</v>
      </c>
      <c r="G1570" s="2505">
        <v>266032.0</v>
      </c>
      <c r="H1570" s="2505">
        <v>240932.0</v>
      </c>
      <c r="I1570" s="2505">
        <v>126.0</v>
      </c>
      <c r="J1570" s="2505">
        <v>66.0</v>
      </c>
      <c r="K1570" s="2505">
        <v>473.196371828201</v>
      </c>
      <c r="L1570" s="2505">
        <v>50.2305586575615</v>
      </c>
      <c r="M1570" s="2505">
        <v>2844.0</v>
      </c>
      <c r="O1570" s="2511">
        <v>45420.893617546295</v>
      </c>
      <c r="P1570" s="2511">
        <v>45420.650073888886</v>
      </c>
    </row>
    <row r="1571">
      <c r="A1571" s="2505" t="s">
        <v>430</v>
      </c>
      <c r="B1571" s="2505" t="s">
        <v>3136</v>
      </c>
      <c r="C1571" s="2505">
        <v>85.0</v>
      </c>
      <c r="D1571" s="2505"/>
      <c r="E1571" s="2505">
        <v>86680.0</v>
      </c>
      <c r="F1571" s="2505">
        <v>86674.0</v>
      </c>
      <c r="G1571" s="2505">
        <v>808444.0</v>
      </c>
      <c r="H1571" s="2505">
        <v>921370.0</v>
      </c>
      <c r="I1571" s="2505">
        <v>82.0</v>
      </c>
      <c r="J1571" s="2505">
        <v>85.0</v>
      </c>
      <c r="K1571" s="2505">
        <v>400.456088478249</v>
      </c>
      <c r="L1571" s="2505">
        <v>17.8226259505226</v>
      </c>
      <c r="M1571" s="2505">
        <v>1498.0</v>
      </c>
      <c r="O1571" s="2511">
        <v>45420.893617546295</v>
      </c>
      <c r="P1571" s="2511">
        <v>45420.64952377315</v>
      </c>
    </row>
    <row r="1572">
      <c r="A1572" s="2505">
        <v>1.107518478E9</v>
      </c>
      <c r="B1572" s="2505" t="s">
        <v>3137</v>
      </c>
      <c r="C1572" s="2505">
        <v>114.0</v>
      </c>
      <c r="D1572" s="2505" t="s">
        <v>1548</v>
      </c>
      <c r="E1572" s="2505">
        <v>108035.0</v>
      </c>
      <c r="F1572" s="2505">
        <v>108032.0</v>
      </c>
      <c r="G1572" s="2505">
        <v>202974.0</v>
      </c>
      <c r="H1572" s="2505">
        <v>371843.0</v>
      </c>
      <c r="I1572" s="2505">
        <v>20.0</v>
      </c>
      <c r="J1572" s="2505">
        <v>114.0</v>
      </c>
      <c r="K1572" s="2505">
        <v>176.533516054116</v>
      </c>
      <c r="L1572" s="2505">
        <v>22.950895543111</v>
      </c>
      <c r="M1572" s="2505">
        <v>5027.0</v>
      </c>
      <c r="O1572" s="2511">
        <v>45420.893617546295</v>
      </c>
      <c r="P1572" s="2511">
        <v>45420.65015395833</v>
      </c>
    </row>
    <row r="1573">
      <c r="A1573" s="2505">
        <v>1.7498149E8</v>
      </c>
      <c r="B1573" s="2505" t="s">
        <v>3138</v>
      </c>
      <c r="C1573" s="2505">
        <v>113.0</v>
      </c>
      <c r="D1573" s="2505"/>
      <c r="E1573" s="2505">
        <v>148974.0</v>
      </c>
      <c r="F1573" s="2505">
        <v>148674.0</v>
      </c>
      <c r="G1573" s="2505">
        <v>402600.0</v>
      </c>
      <c r="H1573" s="2505">
        <v>489495.0</v>
      </c>
      <c r="I1573" s="2505">
        <v>37.0</v>
      </c>
      <c r="J1573" s="2505">
        <v>113.0</v>
      </c>
      <c r="K1573" s="2505">
        <v>179.657598759428</v>
      </c>
      <c r="L1573" s="2505">
        <v>12.23645928628</v>
      </c>
      <c r="M1573" s="2505">
        <v>3528.0</v>
      </c>
      <c r="O1573" s="2511">
        <v>45420.893617546295</v>
      </c>
      <c r="P1573" s="2511">
        <v>45420.64990106481</v>
      </c>
    </row>
    <row r="1574">
      <c r="A1574" s="2505">
        <v>4.67535591E8</v>
      </c>
      <c r="B1574" s="2505" t="s">
        <v>3139</v>
      </c>
      <c r="C1574" s="2505">
        <v>104.0</v>
      </c>
      <c r="D1574" s="2505" t="s">
        <v>1544</v>
      </c>
      <c r="E1574" s="2505">
        <v>147127.0</v>
      </c>
      <c r="F1574" s="2505">
        <v>147063.0</v>
      </c>
      <c r="G1574" s="2505">
        <v>418541.0</v>
      </c>
      <c r="H1574" s="2505">
        <v>472894.0</v>
      </c>
      <c r="I1574" s="2505">
        <v>46.0</v>
      </c>
      <c r="J1574" s="2505">
        <v>104.0</v>
      </c>
      <c r="K1574" s="2505">
        <v>265.952316806064</v>
      </c>
      <c r="L1574" s="2505">
        <v>21.9338847843473</v>
      </c>
      <c r="M1574" s="2505">
        <v>9017.0</v>
      </c>
      <c r="O1574" s="2511">
        <v>45420.893617546295</v>
      </c>
      <c r="P1574" s="2511">
        <v>45420.649838935184</v>
      </c>
    </row>
    <row r="1575">
      <c r="A1575" s="2505" t="s">
        <v>673</v>
      </c>
      <c r="B1575" s="2505" t="s">
        <v>3140</v>
      </c>
      <c r="C1575" s="2505">
        <v>20.0</v>
      </c>
      <c r="D1575" s="2505" t="s">
        <v>1556</v>
      </c>
      <c r="E1575" s="2505">
        <v>24168.0</v>
      </c>
      <c r="F1575" s="2505">
        <v>23810.0</v>
      </c>
      <c r="G1575" s="2505">
        <v>2163162.0</v>
      </c>
      <c r="H1575" s="2505">
        <v>2038243.0</v>
      </c>
      <c r="I1575" s="2505">
        <v>907.0</v>
      </c>
      <c r="J1575" s="2505">
        <v>20.0</v>
      </c>
      <c r="K1575" s="2505">
        <v>658.748221199287</v>
      </c>
      <c r="L1575" s="2505">
        <v>17.6873776400757</v>
      </c>
      <c r="M1575" s="2505">
        <v>1000.0</v>
      </c>
      <c r="O1575" s="2511">
        <v>45420.893617546295</v>
      </c>
      <c r="P1575" s="2511">
        <v>45420.650181122684</v>
      </c>
    </row>
    <row r="1576">
      <c r="A1576" s="2505">
        <v>4.08488225E8</v>
      </c>
      <c r="B1576" s="2505" t="s">
        <v>3141</v>
      </c>
      <c r="C1576" s="2505">
        <v>82.0</v>
      </c>
      <c r="D1576" s="2505" t="s">
        <v>1606</v>
      </c>
      <c r="E1576" s="2505">
        <v>9190.0</v>
      </c>
      <c r="F1576" s="2505">
        <v>9131.0</v>
      </c>
      <c r="G1576" s="2505">
        <v>101614.0</v>
      </c>
      <c r="H1576" s="2505">
        <v>97088.0</v>
      </c>
      <c r="I1576" s="2505">
        <v>30.0</v>
      </c>
      <c r="J1576" s="2505">
        <v>82.0</v>
      </c>
      <c r="K1576" s="2505">
        <v>409.791821134302</v>
      </c>
      <c r="L1576" s="2505">
        <v>88.0903155603917</v>
      </c>
      <c r="M1576" s="2505">
        <v>4104.0</v>
      </c>
      <c r="O1576" s="2511">
        <v>45420.893617546295</v>
      </c>
      <c r="P1576" s="2511">
        <v>45420.650112650466</v>
      </c>
    </row>
    <row r="1577">
      <c r="A1577" s="2505">
        <v>2.361601055E9</v>
      </c>
      <c r="B1577" s="2505" t="s">
        <v>3142</v>
      </c>
      <c r="C1577" s="2505">
        <v>106.0</v>
      </c>
      <c r="D1577" s="2505" t="s">
        <v>1548</v>
      </c>
      <c r="E1577" s="2505">
        <v>363734.0</v>
      </c>
      <c r="F1577" s="2505">
        <v>363736.0</v>
      </c>
      <c r="G1577" s="2505">
        <v>139294.0</v>
      </c>
      <c r="H1577" s="2505">
        <v>0.0</v>
      </c>
      <c r="I1577" s="2505">
        <v>1.0</v>
      </c>
      <c r="J1577" s="2505">
        <v>106.0</v>
      </c>
      <c r="K1577" s="2505">
        <v>253.04092548449</v>
      </c>
      <c r="L1577" s="2505">
        <v>38.2955676400886</v>
      </c>
      <c r="M1577" s="2505">
        <v>383.0</v>
      </c>
      <c r="O1577" s="2511">
        <v>45420.893617546295</v>
      </c>
      <c r="P1577" s="2511">
        <v>45420.650130497685</v>
      </c>
    </row>
    <row r="1578">
      <c r="A1578" s="2505" t="s">
        <v>730</v>
      </c>
      <c r="B1578" s="2505" t="s">
        <v>3143</v>
      </c>
      <c r="C1578" s="2505">
        <v>68.0</v>
      </c>
      <c r="D1578" s="2505" t="s">
        <v>1544</v>
      </c>
      <c r="E1578" s="2505">
        <v>85475.0</v>
      </c>
      <c r="F1578" s="2505">
        <v>85340.0</v>
      </c>
      <c r="G1578" s="2505">
        <v>1500989.0</v>
      </c>
      <c r="H1578" s="2505">
        <v>1328523.0</v>
      </c>
      <c r="I1578" s="2505">
        <v>297.0</v>
      </c>
      <c r="J1578" s="2505">
        <v>68.0</v>
      </c>
      <c r="K1578" s="2505">
        <v>470.478101541934</v>
      </c>
      <c r="L1578" s="2505">
        <v>12.9454850003398</v>
      </c>
      <c r="M1578" s="2505">
        <v>7834.0</v>
      </c>
      <c r="O1578" s="2511">
        <v>45420.893617546295</v>
      </c>
      <c r="P1578" s="2511">
        <v>45420.64999900463</v>
      </c>
    </row>
    <row r="1579">
      <c r="A1579" s="2505" t="s">
        <v>119</v>
      </c>
      <c r="B1579" s="2505" t="s">
        <v>3144</v>
      </c>
      <c r="C1579" s="2505">
        <v>24.0</v>
      </c>
      <c r="D1579" s="2505" t="s">
        <v>1544</v>
      </c>
      <c r="E1579" s="2505">
        <v>47102.0</v>
      </c>
      <c r="F1579" s="2505">
        <v>46917.0</v>
      </c>
      <c r="G1579" s="2505">
        <v>1328780.0</v>
      </c>
      <c r="H1579" s="2505">
        <v>1016406.0</v>
      </c>
      <c r="I1579" s="2505">
        <v>237.0</v>
      </c>
      <c r="J1579" s="2505">
        <v>24.0</v>
      </c>
      <c r="K1579" s="2505">
        <v>618.343565215717</v>
      </c>
      <c r="L1579" s="2505">
        <v>27.7236130899404</v>
      </c>
      <c r="M1579" s="2505">
        <v>8992.0</v>
      </c>
      <c r="O1579" s="2511">
        <v>45420.893617546295</v>
      </c>
      <c r="P1579" s="2511">
        <v>45420.6497071875</v>
      </c>
    </row>
    <row r="1580">
      <c r="A1580" s="2505" t="s">
        <v>531</v>
      </c>
      <c r="B1580" s="2505" t="s">
        <v>3145</v>
      </c>
      <c r="C1580" s="2505">
        <v>58.0</v>
      </c>
      <c r="D1580" s="2505" t="s">
        <v>1556</v>
      </c>
      <c r="E1580" s="2505">
        <v>6581.0</v>
      </c>
      <c r="F1580" s="2505">
        <v>6551.0</v>
      </c>
      <c r="G1580" s="2505">
        <v>360797.0</v>
      </c>
      <c r="H1580" s="2505">
        <v>354029.0</v>
      </c>
      <c r="I1580" s="2505">
        <v>299.0</v>
      </c>
      <c r="J1580" s="2505">
        <v>58.0</v>
      </c>
      <c r="K1580" s="2505">
        <v>493.554922429711</v>
      </c>
      <c r="L1580" s="2505">
        <v>35.4894049187527</v>
      </c>
      <c r="M1580" s="2505">
        <v>1685.0</v>
      </c>
      <c r="O1580" s="2511">
        <v>45420.893617546295</v>
      </c>
      <c r="P1580" s="2511">
        <v>45420.650084664354</v>
      </c>
    </row>
    <row r="1581">
      <c r="A1581" s="2505" t="s">
        <v>1663</v>
      </c>
      <c r="B1581" s="2505" t="s">
        <v>3146</v>
      </c>
      <c r="C1581" s="2505">
        <v>23.0</v>
      </c>
      <c r="D1581" s="2505"/>
      <c r="E1581" s="2505">
        <v>15232.0</v>
      </c>
      <c r="F1581" s="2505">
        <v>15234.0</v>
      </c>
      <c r="G1581" s="2505">
        <v>1189091.0</v>
      </c>
      <c r="H1581" s="2505">
        <v>1273914.0</v>
      </c>
      <c r="I1581" s="2505">
        <v>698.0</v>
      </c>
      <c r="J1581" s="2505">
        <v>23.0</v>
      </c>
      <c r="K1581" s="2505">
        <v>647.089835440542</v>
      </c>
      <c r="L1581" s="2505">
        <v>27.1782835730446</v>
      </c>
      <c r="M1581" s="2505">
        <v>120.0</v>
      </c>
      <c r="O1581" s="2511">
        <v>45420.893617546295</v>
      </c>
      <c r="P1581" s="2511">
        <v>45420.65024785879</v>
      </c>
    </row>
    <row r="1582">
      <c r="A1582" s="2505" t="s">
        <v>701</v>
      </c>
      <c r="B1582" s="2505" t="s">
        <v>3147</v>
      </c>
      <c r="C1582" s="2505">
        <v>36.0</v>
      </c>
      <c r="D1582" s="2505" t="s">
        <v>1556</v>
      </c>
      <c r="E1582" s="2505">
        <v>21927.0</v>
      </c>
      <c r="F1582" s="2505">
        <v>13676.0</v>
      </c>
      <c r="G1582" s="2505">
        <v>434567.0</v>
      </c>
      <c r="H1582" s="2505">
        <v>452109.0</v>
      </c>
      <c r="I1582" s="2505">
        <v>80.0</v>
      </c>
      <c r="J1582" s="2505">
        <v>36.0</v>
      </c>
      <c r="K1582" s="2505">
        <v>560.634311847033</v>
      </c>
      <c r="L1582" s="2505">
        <v>75.0554542137905</v>
      </c>
      <c r="M1582" s="2505">
        <v>588.0</v>
      </c>
      <c r="O1582" s="2511">
        <v>45420.893617546295</v>
      </c>
      <c r="P1582" s="2511">
        <v>45420.65042603009</v>
      </c>
    </row>
    <row r="1583">
      <c r="A1583" s="2505" t="s">
        <v>633</v>
      </c>
      <c r="B1583" s="2505" t="s">
        <v>3148</v>
      </c>
      <c r="C1583" s="2505">
        <v>109.0</v>
      </c>
      <c r="D1583" s="2505"/>
      <c r="E1583" s="2505">
        <v>25223.0</v>
      </c>
      <c r="F1583" s="2505">
        <v>24472.0</v>
      </c>
      <c r="G1583" s="2505">
        <v>200025.0</v>
      </c>
      <c r="H1583" s="2505">
        <v>205370.0</v>
      </c>
      <c r="I1583" s="2505">
        <v>37.0</v>
      </c>
      <c r="J1583" s="2505">
        <v>109.0</v>
      </c>
      <c r="K1583" s="2505">
        <v>220.952914969551</v>
      </c>
      <c r="L1583" s="2505">
        <v>23.8128116609129</v>
      </c>
      <c r="M1583" s="2505">
        <v>3353.0</v>
      </c>
      <c r="O1583" s="2511">
        <v>45420.893617546295</v>
      </c>
      <c r="P1583" s="2511">
        <v>45420.649752233796</v>
      </c>
    </row>
    <row r="1584">
      <c r="A1584" s="2505" t="s">
        <v>1552</v>
      </c>
      <c r="B1584" s="2505" t="s">
        <v>3149</v>
      </c>
      <c r="C1584" s="2505">
        <v>67.0</v>
      </c>
      <c r="D1584" s="2505"/>
      <c r="E1584" s="2505">
        <v>38859.0</v>
      </c>
      <c r="F1584" s="2505">
        <v>38789.0</v>
      </c>
      <c r="G1584" s="2505">
        <v>548737.0</v>
      </c>
      <c r="H1584" s="2505">
        <v>337472.0</v>
      </c>
      <c r="I1584" s="2505">
        <v>114.0</v>
      </c>
      <c r="J1584" s="2505">
        <v>67.0</v>
      </c>
      <c r="K1584" s="2505">
        <v>470.820012042878</v>
      </c>
      <c r="L1584" s="2505">
        <v>34.3193983375794</v>
      </c>
      <c r="M1584" s="2505">
        <v>2606.0</v>
      </c>
      <c r="O1584" s="2511">
        <v>45420.893617546295</v>
      </c>
      <c r="P1584" s="2511">
        <v>45420.649728738426</v>
      </c>
    </row>
    <row r="1585">
      <c r="A1585" s="2505" t="s">
        <v>693</v>
      </c>
      <c r="B1585" s="2505" t="s">
        <v>3150</v>
      </c>
      <c r="C1585" s="2505">
        <v>25.0</v>
      </c>
      <c r="D1585" s="2505" t="s">
        <v>1548</v>
      </c>
      <c r="E1585" s="2505">
        <v>70544.0</v>
      </c>
      <c r="F1585" s="2505">
        <v>70447.0</v>
      </c>
      <c r="G1585" s="2505">
        <v>2076508.0</v>
      </c>
      <c r="H1585" s="2505">
        <v>2064835.0</v>
      </c>
      <c r="I1585" s="2505">
        <v>434.0</v>
      </c>
      <c r="J1585" s="2505">
        <v>25.0</v>
      </c>
      <c r="K1585" s="2505">
        <v>616.766741357065</v>
      </c>
      <c r="L1585" s="2505">
        <v>18.6393231712562</v>
      </c>
      <c r="M1585" s="2505">
        <v>1073.0</v>
      </c>
      <c r="O1585" s="2511">
        <v>45420.893617546295</v>
      </c>
      <c r="P1585" s="2511">
        <v>45420.65005412037</v>
      </c>
    </row>
    <row r="1586">
      <c r="A1586" s="2505">
        <v>3.369243892E9</v>
      </c>
      <c r="B1586" s="2505" t="s">
        <v>3151</v>
      </c>
      <c r="C1586" s="2505">
        <v>87.0</v>
      </c>
      <c r="D1586" s="2505"/>
      <c r="E1586" s="2505">
        <v>359482.0</v>
      </c>
      <c r="F1586" s="2505">
        <v>359454.0</v>
      </c>
      <c r="G1586" s="2505">
        <v>2114099.0</v>
      </c>
      <c r="H1586" s="2505">
        <v>2107690.0</v>
      </c>
      <c r="I1586" s="2505">
        <v>679.0</v>
      </c>
      <c r="J1586" s="2505">
        <v>87.0</v>
      </c>
      <c r="K1586" s="2505">
        <v>372.053253738669</v>
      </c>
      <c r="L1586" s="2505">
        <v>3.93006723494379</v>
      </c>
      <c r="M1586" s="2505">
        <v>2997.0</v>
      </c>
      <c r="O1586" s="2511">
        <v>45420.893617546295</v>
      </c>
      <c r="P1586" s="2511">
        <v>45420.64988971065</v>
      </c>
    </row>
    <row r="1587">
      <c r="A1587" s="2505" t="s">
        <v>149</v>
      </c>
      <c r="B1587" s="2505" t="s">
        <v>3152</v>
      </c>
      <c r="C1587" s="2505">
        <v>2.0</v>
      </c>
      <c r="D1587" s="2505" t="s">
        <v>1548</v>
      </c>
      <c r="E1587" s="2505">
        <v>807931.0</v>
      </c>
      <c r="F1587" s="2505">
        <v>807809.0</v>
      </c>
      <c r="G1587" s="2505">
        <v>4.1675107E7</v>
      </c>
      <c r="H1587" s="2505">
        <v>4.3113192E7</v>
      </c>
      <c r="I1587" s="2505">
        <v>172.0</v>
      </c>
      <c r="J1587" s="2505">
        <v>2.0</v>
      </c>
      <c r="K1587" s="2505">
        <v>992.812728714256</v>
      </c>
      <c r="L1587" s="2505">
        <v>86.5940818427005</v>
      </c>
      <c r="M1587" s="2505">
        <v>39.0</v>
      </c>
      <c r="O1587" s="2511">
        <v>45420.893617546295</v>
      </c>
      <c r="P1587" s="2511">
        <v>45420.64970246528</v>
      </c>
    </row>
    <row r="1588">
      <c r="A1588" s="2505" t="s">
        <v>412</v>
      </c>
      <c r="B1588" s="2505" t="s">
        <v>3153</v>
      </c>
      <c r="C1588" s="2505">
        <v>28.0</v>
      </c>
      <c r="D1588" s="2505"/>
      <c r="E1588" s="2505">
        <v>8667.0</v>
      </c>
      <c r="F1588" s="2505">
        <v>8656.0</v>
      </c>
      <c r="G1588" s="2505">
        <v>306820.0</v>
      </c>
      <c r="H1588" s="2505">
        <v>292407.0</v>
      </c>
      <c r="I1588" s="2505">
        <v>30.0</v>
      </c>
      <c r="J1588" s="2505">
        <v>28.0</v>
      </c>
      <c r="K1588" s="2505">
        <v>589.046430829852</v>
      </c>
      <c r="L1588" s="2505">
        <v>325.402099919233</v>
      </c>
      <c r="M1588" s="2505">
        <v>182.0</v>
      </c>
      <c r="O1588" s="2511">
        <v>45420.893617546295</v>
      </c>
      <c r="P1588" s="2511">
        <v>45420.65040042824</v>
      </c>
    </row>
    <row r="1589">
      <c r="A1589" s="2505">
        <v>3.159122144E9</v>
      </c>
      <c r="B1589" s="2505" t="s">
        <v>3154</v>
      </c>
      <c r="C1589" s="2505">
        <v>112.0</v>
      </c>
      <c r="D1589" s="2505" t="s">
        <v>1548</v>
      </c>
      <c r="E1589" s="2505">
        <v>53699.0</v>
      </c>
      <c r="F1589" s="2505">
        <v>53741.0</v>
      </c>
      <c r="G1589" s="2505">
        <v>258117.0</v>
      </c>
      <c r="H1589" s="2505">
        <v>219542.0</v>
      </c>
      <c r="I1589" s="2505">
        <v>145.0</v>
      </c>
      <c r="J1589" s="2505">
        <v>112.0</v>
      </c>
      <c r="K1589" s="2505">
        <v>202.486659303083</v>
      </c>
      <c r="L1589" s="2505">
        <v>21.146948732751</v>
      </c>
      <c r="M1589" s="2505">
        <v>4831.0</v>
      </c>
      <c r="O1589" s="2511">
        <v>45420.893617546295</v>
      </c>
      <c r="P1589" s="2511">
        <v>45420.64947846065</v>
      </c>
    </row>
    <row r="1590">
      <c r="A1590" s="2505" t="s">
        <v>606</v>
      </c>
      <c r="B1590" s="2505" t="s">
        <v>3155</v>
      </c>
      <c r="C1590" s="2505">
        <v>49.0</v>
      </c>
      <c r="D1590" s="2505" t="s">
        <v>1548</v>
      </c>
      <c r="E1590" s="2505">
        <v>49901.0</v>
      </c>
      <c r="F1590" s="2505">
        <v>49826.0</v>
      </c>
      <c r="G1590" s="2505">
        <v>1291662.0</v>
      </c>
      <c r="H1590" s="2505">
        <v>1165946.0</v>
      </c>
      <c r="I1590" s="2505">
        <v>557.0</v>
      </c>
      <c r="J1590" s="2505">
        <v>49.0</v>
      </c>
      <c r="K1590" s="2505">
        <v>516.150435653727</v>
      </c>
      <c r="L1590" s="2505">
        <v>15.4774078574858</v>
      </c>
      <c r="M1590" s="2505">
        <v>843.0</v>
      </c>
      <c r="O1590" s="2511">
        <v>45420.893617546295</v>
      </c>
      <c r="P1590" s="2511">
        <v>45420.649859606485</v>
      </c>
    </row>
    <row r="1591">
      <c r="A1591" s="2505" t="s">
        <v>194</v>
      </c>
      <c r="B1591" s="2505" t="s">
        <v>3156</v>
      </c>
      <c r="C1591" s="2505">
        <v>10.0</v>
      </c>
      <c r="D1591" s="2505" t="s">
        <v>1606</v>
      </c>
      <c r="E1591" s="2505">
        <v>21046.0</v>
      </c>
      <c r="F1591" s="2505">
        <v>21035.0</v>
      </c>
      <c r="G1591" s="2505">
        <v>922758.0</v>
      </c>
      <c r="H1591" s="2505">
        <v>870542.0</v>
      </c>
      <c r="I1591" s="2505">
        <v>36.0</v>
      </c>
      <c r="J1591" s="2505">
        <v>10.0</v>
      </c>
      <c r="K1591" s="2505">
        <v>771.127888247385</v>
      </c>
      <c r="L1591" s="2505">
        <v>332.48162754601</v>
      </c>
      <c r="M1591" s="2505">
        <v>600.0</v>
      </c>
      <c r="O1591" s="2511">
        <v>45420.893617546295</v>
      </c>
      <c r="P1591" s="2511">
        <v>45420.64979971065</v>
      </c>
    </row>
    <row r="1592">
      <c r="A1592" s="2505">
        <v>2.603525726E9</v>
      </c>
      <c r="B1592" s="2505" t="s">
        <v>3157</v>
      </c>
      <c r="C1592" s="2505">
        <v>76.0</v>
      </c>
      <c r="D1592" s="2505"/>
      <c r="E1592" s="2505">
        <v>307308.0</v>
      </c>
      <c r="F1592" s="2505">
        <v>307249.0</v>
      </c>
      <c r="G1592" s="2505">
        <v>2475527.0</v>
      </c>
      <c r="H1592" s="2505">
        <v>2485593.0</v>
      </c>
      <c r="I1592" s="2505">
        <v>181.0</v>
      </c>
      <c r="J1592" s="2505">
        <v>76.0</v>
      </c>
      <c r="K1592" s="2505">
        <v>449.262629830365</v>
      </c>
      <c r="L1592" s="2505">
        <v>7.97717014397652</v>
      </c>
      <c r="M1592" s="2505">
        <v>822.0</v>
      </c>
      <c r="O1592" s="2511">
        <v>45420.893617546295</v>
      </c>
      <c r="P1592" s="2511">
        <v>45420.65038482639</v>
      </c>
    </row>
    <row r="1593">
      <c r="A1593" s="2505" t="s">
        <v>472</v>
      </c>
      <c r="B1593" s="2505" t="s">
        <v>3158</v>
      </c>
      <c r="C1593" s="2505">
        <v>16.0</v>
      </c>
      <c r="D1593" s="2505"/>
      <c r="E1593" s="2505">
        <v>22926.0</v>
      </c>
      <c r="F1593" s="2505">
        <v>22033.0</v>
      </c>
      <c r="G1593" s="2505">
        <v>1155695.0</v>
      </c>
      <c r="H1593" s="2505">
        <v>1096279.0</v>
      </c>
      <c r="I1593" s="2505">
        <v>237.0</v>
      </c>
      <c r="J1593" s="2505">
        <v>16.0</v>
      </c>
      <c r="K1593" s="2505">
        <v>705.57706390395</v>
      </c>
      <c r="L1593" s="2505">
        <v>43.5695771679223</v>
      </c>
      <c r="M1593" s="2505">
        <v>249.0</v>
      </c>
      <c r="O1593" s="2511">
        <v>45420.893617546295</v>
      </c>
      <c r="P1593" s="2511">
        <v>45420.65023006944</v>
      </c>
    </row>
    <row r="1594">
      <c r="A1594" s="2505" t="s">
        <v>350</v>
      </c>
      <c r="B1594" s="2505" t="s">
        <v>3159</v>
      </c>
      <c r="C1594" s="2505">
        <v>54.0</v>
      </c>
      <c r="D1594" s="2505"/>
      <c r="E1594" s="2505">
        <v>194502.0</v>
      </c>
      <c r="F1594" s="2505">
        <v>194357.0</v>
      </c>
      <c r="G1594" s="2505">
        <v>1767545.0</v>
      </c>
      <c r="H1594" s="2505">
        <v>2061179.0</v>
      </c>
      <c r="I1594" s="2505">
        <v>107.0</v>
      </c>
      <c r="J1594" s="2505">
        <v>54.0</v>
      </c>
      <c r="K1594" s="2505">
        <v>501.435381512591</v>
      </c>
      <c r="L1594" s="2505">
        <v>17.5353352550502</v>
      </c>
      <c r="M1594" s="2505">
        <v>740.0</v>
      </c>
      <c r="O1594" s="2511">
        <v>45420.893617546295</v>
      </c>
      <c r="P1594" s="2511">
        <v>45420.65010755787</v>
      </c>
    </row>
    <row r="1595">
      <c r="A1595" s="2505" t="s">
        <v>502</v>
      </c>
      <c r="B1595" s="2505" t="s">
        <v>3160</v>
      </c>
      <c r="C1595" s="2505">
        <v>59.0</v>
      </c>
      <c r="D1595" s="2505" t="s">
        <v>1556</v>
      </c>
      <c r="E1595" s="2505">
        <v>8765.0</v>
      </c>
      <c r="F1595" s="2505">
        <v>8719.0</v>
      </c>
      <c r="G1595" s="2505">
        <v>262956.0</v>
      </c>
      <c r="H1595" s="2505">
        <v>248985.0</v>
      </c>
      <c r="I1595" s="2505">
        <v>117.0</v>
      </c>
      <c r="J1595" s="2505">
        <v>59.0</v>
      </c>
      <c r="K1595" s="2505">
        <v>492.181217900312</v>
      </c>
      <c r="L1595" s="2505">
        <v>61.1572273921</v>
      </c>
      <c r="M1595" s="2505">
        <v>2401.0</v>
      </c>
      <c r="O1595" s="2511">
        <v>45420.893617546295</v>
      </c>
      <c r="P1595" s="2511">
        <v>45420.64977724537</v>
      </c>
    </row>
    <row r="1596">
      <c r="A1596" s="2505" t="s">
        <v>1674</v>
      </c>
      <c r="B1596" s="2505" t="s">
        <v>3161</v>
      </c>
      <c r="C1596" s="2505">
        <v>117.0</v>
      </c>
      <c r="D1596" s="2505" t="s">
        <v>1548</v>
      </c>
      <c r="E1596" s="2505">
        <v>36529.0</v>
      </c>
      <c r="F1596" s="2505">
        <v>36508.0</v>
      </c>
      <c r="G1596" s="2505">
        <v>229457.0</v>
      </c>
      <c r="H1596" s="2505">
        <v>221688.0</v>
      </c>
      <c r="I1596" s="2505">
        <v>62.0</v>
      </c>
      <c r="J1596" s="2505">
        <v>117.0</v>
      </c>
      <c r="K1596" s="2505">
        <v>142.586943680977</v>
      </c>
      <c r="L1596" s="2505">
        <v>12.3942341589377</v>
      </c>
      <c r="M1596" s="2505">
        <v>8959.0</v>
      </c>
      <c r="O1596" s="2511">
        <v>45420.893617546295</v>
      </c>
      <c r="P1596" s="2511">
        <v>45420.65047111111</v>
      </c>
    </row>
    <row r="1597">
      <c r="A1597" s="2505">
        <v>2.17534944E8</v>
      </c>
      <c r="B1597" s="2505" t="s">
        <v>3162</v>
      </c>
      <c r="C1597" s="2505">
        <v>83.0</v>
      </c>
      <c r="E1597" s="2505">
        <v>85450.0</v>
      </c>
      <c r="F1597" s="2505">
        <v>85398.0</v>
      </c>
      <c r="G1597" s="2505">
        <v>1086548.0</v>
      </c>
      <c r="H1597" s="2505">
        <v>1150917.0</v>
      </c>
      <c r="I1597" s="2505">
        <v>204.0</v>
      </c>
      <c r="J1597" s="2505">
        <v>83.0</v>
      </c>
      <c r="K1597" s="2505">
        <v>408.887815366444</v>
      </c>
      <c r="L1597" s="2505">
        <v>13.0863974053065</v>
      </c>
      <c r="M1597" s="2505">
        <v>4494.0</v>
      </c>
      <c r="O1597" s="2511">
        <v>45420.893617546295</v>
      </c>
      <c r="P1597" s="2511">
        <v>45420.649657905095</v>
      </c>
    </row>
    <row r="1598">
      <c r="A1598" s="2505" t="s">
        <v>460</v>
      </c>
      <c r="B1598" s="2505" t="s">
        <v>3163</v>
      </c>
      <c r="C1598" s="2505">
        <v>86.0</v>
      </c>
      <c r="D1598" s="2505" t="s">
        <v>1540</v>
      </c>
      <c r="E1598" s="2505">
        <v>192626.0</v>
      </c>
      <c r="F1598" s="2505">
        <v>192228.0</v>
      </c>
      <c r="G1598" s="2505">
        <v>1432163.0</v>
      </c>
      <c r="H1598" s="2505">
        <v>1434079.0</v>
      </c>
      <c r="I1598" s="2505">
        <v>237.0</v>
      </c>
      <c r="J1598" s="2505">
        <v>86.0</v>
      </c>
      <c r="K1598" s="2505">
        <v>380.743080258648</v>
      </c>
      <c r="L1598" s="2505">
        <v>9.05176601005085</v>
      </c>
      <c r="M1598" s="2505">
        <v>1917.0</v>
      </c>
      <c r="O1598" s="2511">
        <v>45420.893617546295</v>
      </c>
      <c r="P1598" s="2511">
        <v>45420.65034857639</v>
      </c>
    </row>
    <row r="1599">
      <c r="A1599" s="2505">
        <v>2.39518063E8</v>
      </c>
      <c r="B1599" s="2505" t="s">
        <v>3164</v>
      </c>
      <c r="C1599" s="2505">
        <v>99.0</v>
      </c>
      <c r="D1599" s="2505" t="s">
        <v>1540</v>
      </c>
      <c r="E1599" s="2505">
        <v>144927.0</v>
      </c>
      <c r="F1599" s="2505">
        <v>144857.0</v>
      </c>
      <c r="G1599" s="2505">
        <v>798079.0</v>
      </c>
      <c r="H1599" s="2505">
        <v>852769.0</v>
      </c>
      <c r="I1599" s="2505">
        <v>107.0</v>
      </c>
      <c r="J1599" s="2505">
        <v>99.0</v>
      </c>
      <c r="K1599" s="2505">
        <v>303.262959293191</v>
      </c>
      <c r="L1599" s="2505">
        <v>10.9644705685411</v>
      </c>
      <c r="M1599" s="2505">
        <v>2282.0</v>
      </c>
      <c r="O1599" s="2511">
        <v>45420.893617546295</v>
      </c>
      <c r="P1599" s="2511">
        <v>45420.65046130787</v>
      </c>
    </row>
    <row r="1600">
      <c r="A1600" s="2505" t="s">
        <v>1570</v>
      </c>
      <c r="B1600" s="2505" t="s">
        <v>3165</v>
      </c>
      <c r="C1600" s="2505">
        <v>72.0</v>
      </c>
      <c r="D1600" s="2505"/>
      <c r="E1600" s="2505">
        <v>32533.0</v>
      </c>
      <c r="F1600" s="2505">
        <v>32413.0</v>
      </c>
      <c r="G1600" s="2505">
        <v>704626.0</v>
      </c>
      <c r="H1600" s="2505">
        <v>664051.0</v>
      </c>
      <c r="I1600" s="2505">
        <v>748.0</v>
      </c>
      <c r="J1600" s="2505">
        <v>72.0</v>
      </c>
      <c r="K1600" s="2505">
        <v>465.658936047358</v>
      </c>
      <c r="L1600" s="2505">
        <v>25.3242124224549</v>
      </c>
      <c r="M1600" s="2505">
        <v>7242.0</v>
      </c>
      <c r="O1600" s="2511">
        <v>45420.893617546295</v>
      </c>
      <c r="P1600" s="2511">
        <v>45420.64949974537</v>
      </c>
    </row>
    <row r="1601">
      <c r="A1601" s="2505" t="s">
        <v>523</v>
      </c>
      <c r="B1601" s="2505" t="s">
        <v>3166</v>
      </c>
      <c r="C1601" s="2505">
        <v>47.0</v>
      </c>
      <c r="D1601" s="2505"/>
      <c r="E1601" s="2505">
        <v>32768.0</v>
      </c>
      <c r="F1601" s="2505">
        <v>32683.0</v>
      </c>
      <c r="G1601" s="2505">
        <v>1140057.0</v>
      </c>
      <c r="H1601" s="2505">
        <v>1025716.0</v>
      </c>
      <c r="I1601" s="2505">
        <v>555.0</v>
      </c>
      <c r="J1601" s="2505">
        <v>47.0</v>
      </c>
      <c r="K1601" s="2505">
        <v>525.638030663883</v>
      </c>
      <c r="L1601" s="2505">
        <v>15.6321516162834</v>
      </c>
      <c r="M1601" s="2505">
        <v>1826.0</v>
      </c>
      <c r="O1601" s="2511">
        <v>45420.893617546295</v>
      </c>
      <c r="P1601" s="2511">
        <v>45420.64967982639</v>
      </c>
    </row>
    <row r="1602">
      <c r="A1602" s="2505">
        <v>3.063147623E9</v>
      </c>
      <c r="B1602" s="2505" t="s">
        <v>3167</v>
      </c>
      <c r="C1602" s="2505">
        <v>22.0</v>
      </c>
      <c r="D1602" s="2505"/>
      <c r="E1602" s="2505">
        <v>37138.0</v>
      </c>
      <c r="F1602" s="2505">
        <v>21211.0</v>
      </c>
      <c r="G1602" s="2505">
        <v>1436727.0</v>
      </c>
      <c r="H1602" s="2505">
        <v>1291248.0</v>
      </c>
      <c r="I1602" s="2505">
        <v>1021.0</v>
      </c>
      <c r="J1602" s="2505">
        <v>22.0</v>
      </c>
      <c r="K1602" s="2505">
        <v>649.633996077114</v>
      </c>
      <c r="L1602" s="2505">
        <v>27.1932347520004</v>
      </c>
      <c r="M1602" s="2505">
        <v>4539.0</v>
      </c>
      <c r="O1602" s="2511">
        <v>45420.893617546295</v>
      </c>
      <c r="P1602" s="2511">
        <v>45420.649564259256</v>
      </c>
    </row>
    <row r="1603">
      <c r="A1603" s="2505" t="s">
        <v>747</v>
      </c>
      <c r="B1603" s="2505" t="s">
        <v>3168</v>
      </c>
      <c r="C1603" s="2505">
        <v>32.0</v>
      </c>
      <c r="D1603" s="2505" t="s">
        <v>1540</v>
      </c>
      <c r="E1603" s="2505">
        <v>240898.0</v>
      </c>
      <c r="F1603" s="2505">
        <v>240612.0</v>
      </c>
      <c r="G1603" s="2505">
        <v>4617037.0</v>
      </c>
      <c r="H1603" s="2505">
        <v>5378226.0</v>
      </c>
      <c r="I1603" s="2505">
        <v>400.0</v>
      </c>
      <c r="J1603" s="2505">
        <v>32.0</v>
      </c>
      <c r="K1603" s="2505">
        <v>569.668793604782</v>
      </c>
      <c r="L1603" s="2505">
        <v>11.9526928301439</v>
      </c>
      <c r="M1603" s="2505">
        <v>133.0</v>
      </c>
      <c r="O1603" s="2511">
        <v>45420.893617546295</v>
      </c>
      <c r="P1603" s="2511">
        <v>45420.649643275465</v>
      </c>
    </row>
    <row r="1604">
      <c r="A1604" s="2505">
        <v>2.79828819E8</v>
      </c>
      <c r="B1604" s="2505" t="s">
        <v>3169</v>
      </c>
      <c r="C1604" s="2505">
        <v>41.0</v>
      </c>
      <c r="D1604" s="2505" t="s">
        <v>1548</v>
      </c>
      <c r="E1604" s="2505">
        <v>34337.0</v>
      </c>
      <c r="F1604" s="2505">
        <v>34311.0</v>
      </c>
      <c r="G1604" s="2505">
        <v>832511.0</v>
      </c>
      <c r="H1604" s="2505">
        <v>868964.0</v>
      </c>
      <c r="I1604" s="2505">
        <v>307.0</v>
      </c>
      <c r="J1604" s="2505">
        <v>41.0</v>
      </c>
      <c r="K1604" s="2505">
        <v>542.38941815737</v>
      </c>
      <c r="L1604" s="2505">
        <v>27.8409194634898</v>
      </c>
      <c r="M1604" s="2505">
        <v>93.0</v>
      </c>
      <c r="O1604" s="2511">
        <v>45420.893617546295</v>
      </c>
      <c r="P1604" s="2511">
        <v>45420.650127835645</v>
      </c>
    </row>
    <row r="1605">
      <c r="A1605" s="2505">
        <v>1.639862641E9</v>
      </c>
      <c r="B1605" s="2505" t="s">
        <v>3170</v>
      </c>
      <c r="C1605" s="2505">
        <v>108.0</v>
      </c>
      <c r="D1605" s="2505" t="s">
        <v>1542</v>
      </c>
      <c r="E1605" s="2505">
        <v>17389.0</v>
      </c>
      <c r="F1605" s="2505">
        <v>17318.0</v>
      </c>
      <c r="G1605" s="2505">
        <v>138596.0</v>
      </c>
      <c r="H1605" s="2505">
        <v>105053.0</v>
      </c>
      <c r="I1605" s="2505">
        <v>47.0</v>
      </c>
      <c r="J1605" s="2505">
        <v>108.0</v>
      </c>
      <c r="K1605" s="2505">
        <v>224.36774762603</v>
      </c>
      <c r="L1605" s="2505">
        <v>25.393509801339</v>
      </c>
      <c r="M1605" s="2505">
        <v>3972.0</v>
      </c>
      <c r="O1605" s="2511">
        <v>45420.893617546295</v>
      </c>
      <c r="P1605" s="2511">
        <v>45420.65029300926</v>
      </c>
    </row>
    <row r="1606">
      <c r="A1606" s="2505" t="s">
        <v>697</v>
      </c>
      <c r="B1606" s="2505" t="s">
        <v>3171</v>
      </c>
      <c r="C1606" s="2505">
        <v>94.0</v>
      </c>
      <c r="D1606" s="2505"/>
      <c r="E1606" s="2505">
        <v>96144.0</v>
      </c>
      <c r="F1606" s="2505">
        <v>84485.0</v>
      </c>
      <c r="G1606" s="2505">
        <v>491340.0</v>
      </c>
      <c r="H1606" s="2505">
        <v>422369.0</v>
      </c>
      <c r="I1606" s="2505">
        <v>33.0</v>
      </c>
      <c r="J1606" s="2505">
        <v>94.0</v>
      </c>
      <c r="K1606" s="2505">
        <v>350.329622818407</v>
      </c>
      <c r="L1606" s="2505">
        <v>26.8001354449806</v>
      </c>
      <c r="M1606" s="2505">
        <v>8249.0</v>
      </c>
      <c r="O1606" s="2511">
        <v>45420.893617546295</v>
      </c>
      <c r="P1606" s="2511">
        <v>45420.64986923611</v>
      </c>
    </row>
    <row r="1607">
      <c r="A1607" s="2505" t="s">
        <v>423</v>
      </c>
      <c r="B1607" s="2505" t="s">
        <v>3172</v>
      </c>
      <c r="C1607" s="2505">
        <v>81.0</v>
      </c>
      <c r="D1607" s="2505" t="s">
        <v>1548</v>
      </c>
      <c r="E1607" s="2505">
        <v>376950.0</v>
      </c>
      <c r="F1607" s="2505">
        <v>376624.0</v>
      </c>
      <c r="G1607" s="2505">
        <v>2688096.0</v>
      </c>
      <c r="H1607" s="2505">
        <v>2157126.0</v>
      </c>
      <c r="I1607" s="2505">
        <v>859.0</v>
      </c>
      <c r="J1607" s="2505">
        <v>81.0</v>
      </c>
      <c r="K1607" s="2505">
        <v>412.3961916947</v>
      </c>
      <c r="L1607" s="2505">
        <v>5.6134237922911</v>
      </c>
      <c r="M1607" s="2505">
        <v>8031.0</v>
      </c>
      <c r="O1607" s="2511">
        <v>45420.893617546295</v>
      </c>
      <c r="P1607" s="2511">
        <v>45420.65033709491</v>
      </c>
    </row>
    <row r="1608">
      <c r="A1608" s="2505" t="s">
        <v>396</v>
      </c>
      <c r="B1608" s="2505" t="s">
        <v>3173</v>
      </c>
      <c r="C1608" s="2505">
        <v>75.0</v>
      </c>
      <c r="D1608" s="2505" t="s">
        <v>1540</v>
      </c>
      <c r="E1608" s="2505">
        <v>43535.0</v>
      </c>
      <c r="F1608" s="2505">
        <v>43525.0</v>
      </c>
      <c r="G1608" s="2505">
        <v>568060.0</v>
      </c>
      <c r="H1608" s="2505">
        <v>559100.0</v>
      </c>
      <c r="I1608" s="2505">
        <v>107.0</v>
      </c>
      <c r="J1608" s="2505">
        <v>75.0</v>
      </c>
      <c r="K1608" s="2505">
        <v>458.469751039291</v>
      </c>
      <c r="L1608" s="2505">
        <v>30.6912254507867</v>
      </c>
      <c r="M1608" s="2505">
        <v>4547.0</v>
      </c>
      <c r="O1608" s="2511">
        <v>45420.893617546295</v>
      </c>
      <c r="P1608" s="2511">
        <v>45420.65040658565</v>
      </c>
    </row>
    <row r="1609">
      <c r="A1609" s="2505" t="s">
        <v>566</v>
      </c>
      <c r="B1609" s="2505" t="s">
        <v>3174</v>
      </c>
      <c r="C1609" s="2505">
        <v>45.0</v>
      </c>
      <c r="D1609" s="2505" t="s">
        <v>1538</v>
      </c>
      <c r="E1609" s="2505">
        <v>26254.0</v>
      </c>
      <c r="F1609" s="2505">
        <v>26250.0</v>
      </c>
      <c r="G1609" s="2505">
        <v>441955.0</v>
      </c>
      <c r="H1609" s="2505">
        <v>455538.0</v>
      </c>
      <c r="I1609" s="2505">
        <v>60.0</v>
      </c>
      <c r="J1609" s="2505">
        <v>45.0</v>
      </c>
      <c r="K1609" s="2505">
        <v>528.990585575559</v>
      </c>
      <c r="L1609" s="2505">
        <v>67.8745694891605</v>
      </c>
      <c r="M1609" s="2505">
        <v>855.0</v>
      </c>
      <c r="O1609" s="2511">
        <v>45420.893617546295</v>
      </c>
      <c r="P1609" s="2511">
        <v>45420.649566712964</v>
      </c>
    </row>
    <row r="1610">
      <c r="A1610" s="2505">
        <v>2.193616844E9</v>
      </c>
      <c r="B1610" s="2505" t="s">
        <v>3175</v>
      </c>
      <c r="C1610" s="2505">
        <v>88.0</v>
      </c>
      <c r="D1610" s="2505" t="s">
        <v>1548</v>
      </c>
      <c r="E1610" s="2505">
        <v>351441.0</v>
      </c>
      <c r="F1610" s="2505">
        <v>351370.0</v>
      </c>
      <c r="G1610" s="2505">
        <v>1810684.0</v>
      </c>
      <c r="H1610" s="2505">
        <v>1615167.0</v>
      </c>
      <c r="I1610" s="2505">
        <v>113.0</v>
      </c>
      <c r="J1610" s="2505">
        <v>88.0</v>
      </c>
      <c r="K1610" s="2505">
        <v>369.748759307881</v>
      </c>
      <c r="L1610" s="2505">
        <v>6.34192555287473</v>
      </c>
      <c r="M1610" s="2505">
        <v>2096.0</v>
      </c>
      <c r="O1610" s="2511">
        <v>45420.893617546295</v>
      </c>
      <c r="P1610" s="2511">
        <v>45420.65039596065</v>
      </c>
    </row>
    <row r="1611">
      <c r="A1611" s="2505" t="s">
        <v>419</v>
      </c>
      <c r="B1611" s="2505" t="s">
        <v>3176</v>
      </c>
      <c r="C1611" s="2505">
        <v>21.0</v>
      </c>
      <c r="D1611" s="2505" t="s">
        <v>1551</v>
      </c>
      <c r="E1611" s="2505">
        <v>114702.0</v>
      </c>
      <c r="F1611" s="2505">
        <v>114275.0</v>
      </c>
      <c r="G1611" s="2505">
        <v>2580197.0</v>
      </c>
      <c r="H1611" s="2505">
        <v>2215180.0</v>
      </c>
      <c r="I1611" s="2505">
        <v>132.0</v>
      </c>
      <c r="J1611" s="2505">
        <v>21.0</v>
      </c>
      <c r="K1611" s="2505">
        <v>655.133982842585</v>
      </c>
      <c r="L1611" s="2505">
        <v>25.6734568347318</v>
      </c>
      <c r="M1611" s="2505">
        <v>282.0</v>
      </c>
      <c r="O1611" s="2511">
        <v>45420.893617546295</v>
      </c>
      <c r="P1611" s="2511">
        <v>45420.65032613426</v>
      </c>
    </row>
    <row r="1612">
      <c r="A1612" s="2505">
        <v>2.631709828E9</v>
      </c>
      <c r="B1612" s="2505" t="s">
        <v>3177</v>
      </c>
      <c r="C1612" s="2505">
        <v>107.0</v>
      </c>
      <c r="D1612" s="2505"/>
      <c r="E1612" s="2505">
        <v>189883.0</v>
      </c>
      <c r="F1612" s="2505">
        <v>189872.0</v>
      </c>
      <c r="G1612" s="2505">
        <v>877851.0</v>
      </c>
      <c r="H1612" s="2505">
        <v>765204.0</v>
      </c>
      <c r="I1612" s="2505">
        <v>261.0</v>
      </c>
      <c r="J1612" s="2505">
        <v>107.0</v>
      </c>
      <c r="K1612" s="2505">
        <v>242.367369596359</v>
      </c>
      <c r="L1612" s="2505">
        <v>5.13367512455103</v>
      </c>
      <c r="M1612" s="2505">
        <v>4798.0</v>
      </c>
      <c r="O1612" s="2511">
        <v>45420.893617546295</v>
      </c>
      <c r="P1612" s="2511">
        <v>45420.64982643518</v>
      </c>
    </row>
    <row r="1613">
      <c r="A1613" s="2505" t="s">
        <v>392</v>
      </c>
      <c r="B1613" s="2505" t="s">
        <v>3178</v>
      </c>
      <c r="C1613" s="2505">
        <v>79.0</v>
      </c>
      <c r="D1613" s="2505" t="s">
        <v>1556</v>
      </c>
      <c r="E1613" s="2505">
        <v>17789.0</v>
      </c>
      <c r="F1613" s="2505">
        <v>17724.0</v>
      </c>
      <c r="G1613" s="2505">
        <v>504369.0</v>
      </c>
      <c r="H1613" s="2505">
        <v>506868.0</v>
      </c>
      <c r="I1613" s="2505">
        <v>551.0</v>
      </c>
      <c r="J1613" s="2505">
        <v>79.0</v>
      </c>
      <c r="K1613" s="2505">
        <v>436.509914767156</v>
      </c>
      <c r="L1613" s="2505">
        <v>24.850815064643</v>
      </c>
      <c r="M1613" s="2505">
        <v>2676.0</v>
      </c>
      <c r="O1613" s="2511">
        <v>45420.893617546295</v>
      </c>
      <c r="P1613" s="2511">
        <v>45420.649923854166</v>
      </c>
    </row>
    <row r="1614">
      <c r="A1614" s="2505">
        <v>1.27646057E8</v>
      </c>
      <c r="B1614" s="2505" t="s">
        <v>3179</v>
      </c>
      <c r="C1614" s="2505">
        <v>64.0</v>
      </c>
      <c r="D1614" s="2505" t="s">
        <v>1540</v>
      </c>
      <c r="E1614" s="2505">
        <v>261046.0</v>
      </c>
      <c r="F1614" s="2505">
        <v>261070.0</v>
      </c>
      <c r="G1614" s="2505">
        <v>3853319.0</v>
      </c>
      <c r="H1614" s="2505">
        <v>3963273.0</v>
      </c>
      <c r="I1614" s="2505">
        <v>735.0</v>
      </c>
      <c r="J1614" s="2505">
        <v>64.0</v>
      </c>
      <c r="K1614" s="2505">
        <v>483.687387738744</v>
      </c>
      <c r="L1614" s="2505">
        <v>6.13620323134884</v>
      </c>
      <c r="M1614" s="2505">
        <v>1526.0</v>
      </c>
      <c r="O1614" s="2511">
        <v>45420.893617546295</v>
      </c>
      <c r="P1614" s="2511">
        <v>45420.65044013889</v>
      </c>
    </row>
    <row r="1615">
      <c r="A1615" s="2505" t="s">
        <v>1625</v>
      </c>
      <c r="B1615" s="2505" t="s">
        <v>3180</v>
      </c>
      <c r="C1615" s="2505">
        <v>92.0</v>
      </c>
      <c r="E1615" s="2505">
        <v>43387.0</v>
      </c>
      <c r="F1615" s="2505">
        <v>44786.0</v>
      </c>
      <c r="G1615" s="2505">
        <v>552371.0</v>
      </c>
      <c r="H1615" s="2505">
        <v>541023.0</v>
      </c>
      <c r="I1615" s="2505">
        <v>385.0</v>
      </c>
      <c r="J1615" s="2505">
        <v>92.0</v>
      </c>
      <c r="K1615" s="2505">
        <v>354.762287275301</v>
      </c>
      <c r="L1615" s="2505">
        <v>17.7862896720215</v>
      </c>
      <c r="M1615" s="2505">
        <v>5563.0</v>
      </c>
      <c r="O1615" s="2511">
        <v>45420.893617546295</v>
      </c>
      <c r="P1615" s="2511">
        <v>45420.64987696759</v>
      </c>
    </row>
    <row r="1616">
      <c r="A1616" s="2505">
        <v>7.9714172E7</v>
      </c>
      <c r="B1616" s="2505" t="s">
        <v>3181</v>
      </c>
      <c r="C1616" s="2505">
        <v>73.0</v>
      </c>
      <c r="D1616" s="2505" t="s">
        <v>1544</v>
      </c>
      <c r="E1616" s="2505">
        <v>580659.0</v>
      </c>
      <c r="F1616" s="2505">
        <v>580554.0</v>
      </c>
      <c r="G1616" s="2505">
        <v>3102995.0</v>
      </c>
      <c r="H1616" s="2505">
        <v>2922796.0</v>
      </c>
      <c r="I1616" s="2505">
        <v>54.0</v>
      </c>
      <c r="J1616" s="2505">
        <v>73.0</v>
      </c>
      <c r="K1616" s="2505">
        <v>464.064724047926</v>
      </c>
      <c r="L1616" s="2505">
        <v>10.3725051886349</v>
      </c>
      <c r="M1616" s="2505">
        <v>653.0</v>
      </c>
      <c r="O1616" s="2511">
        <v>45420.893617546295</v>
      </c>
      <c r="P1616" s="2511">
        <v>45420.64952172454</v>
      </c>
    </row>
    <row r="1617">
      <c r="A1617" s="2505" t="s">
        <v>487</v>
      </c>
      <c r="B1617" s="2505" t="s">
        <v>3182</v>
      </c>
      <c r="C1617" s="2505">
        <v>33.0</v>
      </c>
      <c r="D1617" s="2505" t="s">
        <v>1544</v>
      </c>
      <c r="E1617" s="2505">
        <v>108242.0</v>
      </c>
      <c r="F1617" s="2505">
        <v>108033.0</v>
      </c>
      <c r="G1617" s="2505">
        <v>2322180.0</v>
      </c>
      <c r="H1617" s="2505">
        <v>1914394.0</v>
      </c>
      <c r="I1617" s="2505">
        <v>825.0</v>
      </c>
      <c r="J1617" s="2505">
        <v>33.0</v>
      </c>
      <c r="K1617" s="2505">
        <v>569.163538934862</v>
      </c>
      <c r="L1617" s="2505">
        <v>15.4117862324532</v>
      </c>
      <c r="M1617" s="2505">
        <v>1889.0</v>
      </c>
      <c r="O1617" s="2511">
        <v>45420.893617546295</v>
      </c>
      <c r="P1617" s="2511">
        <v>45420.65041927083</v>
      </c>
    </row>
    <row r="1618">
      <c r="A1618" s="2505" t="s">
        <v>456</v>
      </c>
      <c r="B1618" s="2505" t="s">
        <v>3183</v>
      </c>
      <c r="C1618" s="2505">
        <v>74.0</v>
      </c>
      <c r="D1618" s="2505" t="s">
        <v>1538</v>
      </c>
      <c r="E1618" s="2505">
        <v>24167.0</v>
      </c>
      <c r="F1618" s="2505">
        <v>24127.0</v>
      </c>
      <c r="G1618" s="2505">
        <v>461473.0</v>
      </c>
      <c r="H1618" s="2505">
        <v>408041.0</v>
      </c>
      <c r="I1618" s="2505">
        <v>186.0</v>
      </c>
      <c r="J1618" s="2505">
        <v>74.0</v>
      </c>
      <c r="K1618" s="2505">
        <v>459.440428720845</v>
      </c>
      <c r="L1618" s="2505">
        <v>31.7991852150001</v>
      </c>
      <c r="M1618" s="2505">
        <v>2465.0</v>
      </c>
      <c r="O1618" s="2511">
        <v>45420.893617546295</v>
      </c>
      <c r="P1618" s="2511">
        <v>45420.64989846065</v>
      </c>
    </row>
    <row r="1619">
      <c r="A1619" s="2505">
        <v>1.89184866E8</v>
      </c>
      <c r="B1619" s="2505" t="s">
        <v>3184</v>
      </c>
      <c r="C1619" s="2505">
        <v>121.0</v>
      </c>
      <c r="D1619" s="2505" t="s">
        <v>1548</v>
      </c>
      <c r="E1619" s="2505">
        <v>89618.0</v>
      </c>
      <c r="F1619" s="2505">
        <v>89562.0</v>
      </c>
      <c r="G1619" s="2505">
        <v>249856.0</v>
      </c>
      <c r="H1619" s="2505">
        <v>269629.0</v>
      </c>
      <c r="I1619" s="2505">
        <v>72.0</v>
      </c>
      <c r="J1619" s="2505">
        <v>121.0</v>
      </c>
      <c r="K1619" s="2505">
        <v>71.7497177672672</v>
      </c>
      <c r="L1619" s="2505">
        <v>7.55510644526506</v>
      </c>
      <c r="M1619" s="2505">
        <v>2804.0</v>
      </c>
      <c r="O1619" s="2511">
        <v>45420.893617546295</v>
      </c>
      <c r="P1619" s="2511">
        <v>45420.650018726854</v>
      </c>
    </row>
    <row r="1620">
      <c r="A1620" s="2505" t="s">
        <v>1594</v>
      </c>
      <c r="B1620" s="2505" t="s">
        <v>3185</v>
      </c>
      <c r="C1620" s="2505">
        <v>1.0</v>
      </c>
      <c r="E1620" s="2505">
        <v>109922.0</v>
      </c>
      <c r="F1620" s="2505">
        <v>109588.0</v>
      </c>
      <c r="G1620" s="2505">
        <v>1.9989081E7</v>
      </c>
      <c r="H1620" s="2505">
        <v>1.8227292E7</v>
      </c>
      <c r="I1620" s="2505">
        <v>357.0</v>
      </c>
      <c r="J1620" s="2505">
        <v>1.0</v>
      </c>
      <c r="K1620" s="2505">
        <v>1000.0</v>
      </c>
      <c r="L1620" s="2505">
        <v>126.131929122864</v>
      </c>
      <c r="M1620" s="2505">
        <v>48.0</v>
      </c>
      <c r="O1620" s="2511">
        <v>45420.893617546295</v>
      </c>
      <c r="P1620" s="2511">
        <v>45420.65004137732</v>
      </c>
    </row>
    <row r="1621">
      <c r="A1621" s="2505" t="s">
        <v>677</v>
      </c>
      <c r="B1621" s="2505" t="s">
        <v>3186</v>
      </c>
      <c r="C1621" s="2505">
        <v>84.0</v>
      </c>
      <c r="D1621" s="2505" t="s">
        <v>1548</v>
      </c>
      <c r="E1621" s="2505">
        <v>35919.0</v>
      </c>
      <c r="F1621" s="2505">
        <v>35914.0</v>
      </c>
      <c r="G1621" s="2505">
        <v>366120.0</v>
      </c>
      <c r="H1621" s="2505">
        <v>369993.0</v>
      </c>
      <c r="I1621" s="2505">
        <v>45.0</v>
      </c>
      <c r="J1621" s="2505">
        <v>84.0</v>
      </c>
      <c r="K1621" s="2505">
        <v>407.794121809791</v>
      </c>
      <c r="L1621" s="2505">
        <v>46.9818202065759</v>
      </c>
      <c r="M1621" s="2505">
        <v>2708.0</v>
      </c>
      <c r="O1621" s="2511">
        <v>45420.893617546295</v>
      </c>
      <c r="P1621" s="2511">
        <v>45420.6501728588</v>
      </c>
    </row>
    <row r="1622">
      <c r="A1622" s="2505">
        <v>7.3713255E8</v>
      </c>
      <c r="B1622" s="2505" t="s">
        <v>3187</v>
      </c>
      <c r="C1622" s="2505">
        <v>53.0</v>
      </c>
      <c r="D1622" s="2505" t="s">
        <v>1544</v>
      </c>
      <c r="E1622" s="2505">
        <v>111549.0</v>
      </c>
      <c r="F1622" s="2505">
        <v>111543.0</v>
      </c>
      <c r="G1622" s="2505">
        <v>828098.0</v>
      </c>
      <c r="H1622" s="2505">
        <v>553141.0</v>
      </c>
      <c r="I1622" s="2505">
        <v>78.0</v>
      </c>
      <c r="J1622" s="2505">
        <v>53.0</v>
      </c>
      <c r="K1622" s="2505">
        <v>502.555326973504</v>
      </c>
      <c r="L1622" s="2505">
        <v>34.134198358058</v>
      </c>
      <c r="M1622" s="2505">
        <v>1748.0</v>
      </c>
      <c r="O1622" s="2511">
        <v>45420.893617546295</v>
      </c>
      <c r="P1622" s="2511">
        <v>45420.6503149537</v>
      </c>
    </row>
    <row r="1623">
      <c r="A1623" s="2505" t="s">
        <v>245</v>
      </c>
      <c r="B1623" s="2505" t="s">
        <v>3188</v>
      </c>
      <c r="C1623" s="2505">
        <v>89.0</v>
      </c>
      <c r="D1623" s="2505" t="s">
        <v>1556</v>
      </c>
      <c r="E1623" s="2505">
        <v>18322.0</v>
      </c>
      <c r="F1623" s="2505">
        <v>18171.0</v>
      </c>
      <c r="G1623" s="2505">
        <v>200116.0</v>
      </c>
      <c r="H1623" s="2505">
        <v>168445.0</v>
      </c>
      <c r="I1623" s="2505">
        <v>38.0</v>
      </c>
      <c r="J1623" s="2505">
        <v>89.0</v>
      </c>
      <c r="K1623" s="2505">
        <v>364.129765373031</v>
      </c>
      <c r="L1623" s="2505">
        <v>49.7047748976807</v>
      </c>
      <c r="M1623" s="2505">
        <v>1801.0</v>
      </c>
      <c r="O1623" s="2511">
        <v>45420.893617546295</v>
      </c>
      <c r="P1623" s="2511">
        <v>45420.65000822917</v>
      </c>
    </row>
    <row r="1624">
      <c r="A1624" s="2505" t="s">
        <v>1613</v>
      </c>
      <c r="B1624" s="2505" t="s">
        <v>3189</v>
      </c>
      <c r="C1624" s="2505">
        <v>103.0</v>
      </c>
      <c r="D1624" s="2505"/>
      <c r="E1624" s="2505">
        <v>140900.0</v>
      </c>
      <c r="F1624" s="2505">
        <v>140780.0</v>
      </c>
      <c r="G1624" s="2505">
        <v>712264.0</v>
      </c>
      <c r="H1624" s="2505">
        <v>578890.0</v>
      </c>
      <c r="I1624" s="2505">
        <v>382.0</v>
      </c>
      <c r="J1624" s="2505">
        <v>103.0</v>
      </c>
      <c r="K1624" s="2505">
        <v>273.295155871876</v>
      </c>
      <c r="L1624" s="2505">
        <v>10.9045749656949</v>
      </c>
      <c r="M1624" s="2505">
        <v>9240.0</v>
      </c>
      <c r="O1624" s="2511">
        <v>45420.893617546295</v>
      </c>
      <c r="P1624" s="2511">
        <v>45420.64995328704</v>
      </c>
    </row>
    <row r="1625">
      <c r="A1625" s="2505" t="s">
        <v>751</v>
      </c>
      <c r="B1625" s="2505" t="s">
        <v>3190</v>
      </c>
      <c r="C1625" s="2505">
        <v>39.0</v>
      </c>
      <c r="D1625" s="2505" t="s">
        <v>1540</v>
      </c>
      <c r="E1625" s="2505">
        <v>161688.0</v>
      </c>
      <c r="F1625" s="2505">
        <v>161446.0</v>
      </c>
      <c r="G1625" s="2505">
        <v>3204205.0</v>
      </c>
      <c r="H1625" s="2505">
        <v>3224307.0</v>
      </c>
      <c r="I1625" s="2505">
        <v>591.0</v>
      </c>
      <c r="J1625" s="2505">
        <v>39.0</v>
      </c>
      <c r="K1625" s="2505">
        <v>547.324816200616</v>
      </c>
      <c r="L1625" s="2505">
        <v>11.1670338217102</v>
      </c>
      <c r="M1625" s="2505">
        <v>298.0</v>
      </c>
      <c r="O1625" s="2511">
        <v>45420.893617546295</v>
      </c>
      <c r="P1625" s="2511">
        <v>45420.65008335648</v>
      </c>
    </row>
    <row r="1626">
      <c r="A1626" s="2505" t="s">
        <v>313</v>
      </c>
      <c r="B1626" s="2505" t="s">
        <v>3191</v>
      </c>
      <c r="C1626" s="2505">
        <v>4.0</v>
      </c>
      <c r="D1626" s="2505" t="s">
        <v>1606</v>
      </c>
      <c r="E1626" s="2505">
        <v>29125.0</v>
      </c>
      <c r="F1626" s="2505">
        <v>28659.0</v>
      </c>
      <c r="G1626" s="2505">
        <v>2570061.0</v>
      </c>
      <c r="H1626" s="2505">
        <v>2569302.0</v>
      </c>
      <c r="I1626" s="2505">
        <v>173.0</v>
      </c>
      <c r="J1626" s="2505">
        <v>4.0</v>
      </c>
      <c r="K1626" s="2505">
        <v>882.557302454006</v>
      </c>
      <c r="L1626" s="2505">
        <v>74.5455855303494</v>
      </c>
      <c r="M1626" s="2505">
        <v>40.0</v>
      </c>
      <c r="O1626" s="2511">
        <v>45420.893617546295</v>
      </c>
      <c r="P1626" s="2511">
        <v>45420.650031770834</v>
      </c>
    </row>
    <row r="1627">
      <c r="A1627" s="2505" t="s">
        <v>637</v>
      </c>
      <c r="B1627" s="2505" t="s">
        <v>3192</v>
      </c>
      <c r="C1627" s="2505">
        <v>11.0</v>
      </c>
      <c r="D1627" s="2505" t="s">
        <v>1548</v>
      </c>
      <c r="E1627" s="2505">
        <v>35639.0</v>
      </c>
      <c r="F1627" s="2505">
        <v>35586.0</v>
      </c>
      <c r="G1627" s="2505">
        <v>1589466.0</v>
      </c>
      <c r="H1627" s="2505">
        <v>1460998.0</v>
      </c>
      <c r="I1627" s="2505">
        <v>200.0</v>
      </c>
      <c r="J1627" s="2505">
        <v>11.0</v>
      </c>
      <c r="K1627" s="2505">
        <v>748.082295755133</v>
      </c>
      <c r="L1627" s="2505">
        <v>42.092847723</v>
      </c>
      <c r="M1627" s="2505">
        <v>96.0</v>
      </c>
      <c r="O1627" s="2511">
        <v>45420.893617546295</v>
      </c>
      <c r="P1627" s="2511">
        <v>45420.64977577546</v>
      </c>
    </row>
    <row r="1628">
      <c r="A1628" s="2505" t="s">
        <v>689</v>
      </c>
      <c r="B1628" s="2505" t="s">
        <v>3193</v>
      </c>
      <c r="C1628" s="2505">
        <v>52.0</v>
      </c>
      <c r="D1628" s="2505" t="s">
        <v>1556</v>
      </c>
      <c r="E1628" s="2505">
        <v>19132.0</v>
      </c>
      <c r="F1628" s="2505">
        <v>19031.0</v>
      </c>
      <c r="G1628" s="2505">
        <v>475208.0</v>
      </c>
      <c r="H1628" s="2505">
        <v>468824.0</v>
      </c>
      <c r="I1628" s="2505">
        <v>116.0</v>
      </c>
      <c r="J1628" s="2505">
        <v>52.0</v>
      </c>
      <c r="K1628" s="2505">
        <v>504.288278633896</v>
      </c>
      <c r="L1628" s="2505">
        <v>37.2759963666679</v>
      </c>
      <c r="M1628" s="2505">
        <v>7307.0</v>
      </c>
      <c r="O1628" s="2511">
        <v>45420.893617546295</v>
      </c>
      <c r="P1628" s="2511">
        <v>45420.650063796296</v>
      </c>
    </row>
    <row r="1629">
      <c r="A1629" s="2505" t="s">
        <v>1637</v>
      </c>
      <c r="B1629" s="2505" t="s">
        <v>3194</v>
      </c>
      <c r="C1629" s="2505">
        <v>98.0</v>
      </c>
      <c r="D1629" s="2505"/>
      <c r="E1629" s="2505">
        <v>16540.0</v>
      </c>
      <c r="F1629" s="2505">
        <v>16521.0</v>
      </c>
      <c r="G1629" s="2505">
        <v>377942.0</v>
      </c>
      <c r="H1629" s="2505">
        <v>418845.0</v>
      </c>
      <c r="I1629" s="2505">
        <v>265.0</v>
      </c>
      <c r="J1629" s="2505">
        <v>98.0</v>
      </c>
      <c r="K1629" s="2505">
        <v>307.885137245562</v>
      </c>
      <c r="L1629" s="2505">
        <v>15.4288366231244</v>
      </c>
      <c r="M1629" s="2505">
        <v>2277.0</v>
      </c>
      <c r="O1629" s="2511">
        <v>45420.893617546295</v>
      </c>
      <c r="P1629" s="2511">
        <v>45420.649614988426</v>
      </c>
    </row>
    <row r="1630">
      <c r="A1630" s="2505" t="s">
        <v>570</v>
      </c>
      <c r="B1630" s="2505" t="s">
        <v>3195</v>
      </c>
      <c r="C1630" s="2505">
        <v>91.0</v>
      </c>
      <c r="D1630" s="2505"/>
      <c r="E1630" s="2505">
        <v>43377.0</v>
      </c>
      <c r="F1630" s="2505">
        <v>42945.0</v>
      </c>
      <c r="G1630" s="2505">
        <v>570135.0</v>
      </c>
      <c r="H1630" s="2505">
        <v>753969.0</v>
      </c>
      <c r="I1630" s="2505">
        <v>251.0</v>
      </c>
      <c r="J1630" s="2505">
        <v>91.0</v>
      </c>
      <c r="K1630" s="2505">
        <v>358.28846163098</v>
      </c>
      <c r="L1630" s="2505">
        <v>16.6712774050764</v>
      </c>
      <c r="M1630" s="2505">
        <v>5216.0</v>
      </c>
      <c r="O1630" s="2511">
        <v>45420.893617546295</v>
      </c>
      <c r="P1630" s="2511">
        <v>45420.65032587963</v>
      </c>
    </row>
    <row r="1631">
      <c r="A1631" s="2505">
        <v>2.20224785E9</v>
      </c>
      <c r="B1631" s="2505" t="s">
        <v>3196</v>
      </c>
      <c r="C1631" s="2505">
        <v>80.0</v>
      </c>
      <c r="D1631" s="2505"/>
      <c r="E1631" s="2505">
        <v>9859.0</v>
      </c>
      <c r="F1631" s="2505">
        <v>9569.0</v>
      </c>
      <c r="G1631" s="2505">
        <v>409245.0</v>
      </c>
      <c r="H1631" s="2505">
        <v>398822.0</v>
      </c>
      <c r="I1631" s="2505">
        <v>206.0</v>
      </c>
      <c r="J1631" s="2505">
        <v>80.0</v>
      </c>
      <c r="K1631" s="2505">
        <v>420.034452061945</v>
      </c>
      <c r="L1631" s="2505">
        <v>23.6084216017272</v>
      </c>
      <c r="M1631" s="2505">
        <v>1623.0</v>
      </c>
      <c r="O1631" s="2511">
        <v>45420.893617546295</v>
      </c>
      <c r="P1631" s="2511">
        <v>45420.64966466435</v>
      </c>
    </row>
    <row r="1632">
      <c r="A1632" s="2505" t="s">
        <v>225</v>
      </c>
      <c r="B1632" s="2505" t="s">
        <v>3197</v>
      </c>
      <c r="C1632" s="2505">
        <v>31.0</v>
      </c>
      <c r="D1632" s="2505"/>
      <c r="E1632" s="2505">
        <v>65603.0</v>
      </c>
      <c r="F1632" s="2505">
        <v>65208.0</v>
      </c>
      <c r="G1632" s="2505">
        <v>1896825.0</v>
      </c>
      <c r="H1632" s="2505">
        <v>1960941.0</v>
      </c>
      <c r="I1632" s="2505">
        <v>475.0</v>
      </c>
      <c r="J1632" s="2505">
        <v>31.0</v>
      </c>
      <c r="K1632" s="2505">
        <v>570.872988162629</v>
      </c>
      <c r="L1632" s="2505">
        <v>15.0830542502645</v>
      </c>
      <c r="M1632" s="2505">
        <v>125.0</v>
      </c>
      <c r="O1632" s="2511">
        <v>45420.893617546295</v>
      </c>
      <c r="P1632" s="2511">
        <v>45420.64997157407</v>
      </c>
    </row>
    <row r="1633">
      <c r="A1633" s="2505" t="s">
        <v>649</v>
      </c>
      <c r="B1633" s="2505" t="s">
        <v>3198</v>
      </c>
      <c r="C1633" s="2505">
        <v>15.0</v>
      </c>
      <c r="D1633" s="2505" t="s">
        <v>1548</v>
      </c>
      <c r="E1633" s="2505">
        <v>54884.0</v>
      </c>
      <c r="F1633" s="2505">
        <v>54780.0</v>
      </c>
      <c r="G1633" s="2505">
        <v>1053057.0</v>
      </c>
      <c r="H1633" s="2505">
        <v>977935.0</v>
      </c>
      <c r="I1633" s="2505">
        <v>16.0</v>
      </c>
      <c r="J1633" s="2505">
        <v>15.0</v>
      </c>
      <c r="K1633" s="2505">
        <v>717.104788806447</v>
      </c>
      <c r="L1633" s="2505">
        <v>177.52969900153</v>
      </c>
      <c r="M1633" s="2505">
        <v>2506.0</v>
      </c>
      <c r="O1633" s="2511">
        <v>45420.893617546295</v>
      </c>
      <c r="P1633" s="2511">
        <v>45420.64993357639</v>
      </c>
    </row>
    <row r="1634">
      <c r="A1634" s="2505" t="s">
        <v>506</v>
      </c>
      <c r="B1634" s="2505" t="s">
        <v>3199</v>
      </c>
      <c r="C1634" s="2505">
        <v>61.0</v>
      </c>
      <c r="D1634" s="2505" t="s">
        <v>1548</v>
      </c>
      <c r="E1634" s="2505">
        <v>73242.0</v>
      </c>
      <c r="F1634" s="2505">
        <v>73228.0</v>
      </c>
      <c r="G1634" s="2505">
        <v>930367.0</v>
      </c>
      <c r="H1634" s="2505">
        <v>853472.0</v>
      </c>
      <c r="I1634" s="2505">
        <v>195.0</v>
      </c>
      <c r="J1634" s="2505">
        <v>61.0</v>
      </c>
      <c r="K1634" s="2505">
        <v>488.064790198669</v>
      </c>
      <c r="L1634" s="2505">
        <v>26.726100195976</v>
      </c>
      <c r="M1634" s="2505">
        <v>782.0</v>
      </c>
      <c r="O1634" s="2511">
        <v>45420.893617546295</v>
      </c>
      <c r="P1634" s="2511">
        <v>45420.64984828704</v>
      </c>
    </row>
    <row r="1635">
      <c r="A1635" s="2505" t="s">
        <v>574</v>
      </c>
      <c r="B1635" s="2505" t="s">
        <v>3200</v>
      </c>
      <c r="C1635" s="2505">
        <v>38.0</v>
      </c>
      <c r="D1635" s="2505" t="s">
        <v>1556</v>
      </c>
      <c r="E1635" s="2505">
        <v>14879.0</v>
      </c>
      <c r="F1635" s="2505">
        <v>14868.0</v>
      </c>
      <c r="G1635" s="2505">
        <v>419606.0</v>
      </c>
      <c r="H1635" s="2505">
        <v>383056.0</v>
      </c>
      <c r="I1635" s="2505">
        <v>125.0</v>
      </c>
      <c r="J1635" s="2505">
        <v>38.0</v>
      </c>
      <c r="K1635" s="2505">
        <v>552.324081433245</v>
      </c>
      <c r="L1635" s="2505">
        <v>63.2958579049292</v>
      </c>
      <c r="M1635" s="2505">
        <v>5748.0</v>
      </c>
      <c r="O1635" s="2511">
        <v>45420.893617546295</v>
      </c>
      <c r="P1635" s="2511">
        <v>45420.64994606481</v>
      </c>
    </row>
    <row r="1636">
      <c r="A1636" s="2505">
        <v>2.39090734E8</v>
      </c>
      <c r="B1636" s="2505" t="s">
        <v>3201</v>
      </c>
      <c r="C1636" s="2505">
        <v>29.0</v>
      </c>
      <c r="D1636" s="2505" t="s">
        <v>1540</v>
      </c>
      <c r="E1636" s="2505">
        <v>33362.0</v>
      </c>
      <c r="F1636" s="2505">
        <v>33303.0</v>
      </c>
      <c r="G1636" s="2505">
        <v>510057.0</v>
      </c>
      <c r="H1636" s="2505">
        <v>380591.0</v>
      </c>
      <c r="I1636" s="2505">
        <v>21.0</v>
      </c>
      <c r="J1636" s="2505">
        <v>29.0</v>
      </c>
      <c r="K1636" s="2505">
        <v>584.574395952231</v>
      </c>
      <c r="L1636" s="2505">
        <v>94.7745563815119</v>
      </c>
      <c r="M1636" s="2505">
        <v>6424.0</v>
      </c>
      <c r="O1636" s="2511">
        <v>45420.893617546295</v>
      </c>
      <c r="P1636" s="2511">
        <v>45420.64950291667</v>
      </c>
    </row>
    <row r="1637">
      <c r="A1637" s="2505" t="s">
        <v>527</v>
      </c>
      <c r="B1637" s="2505" t="s">
        <v>3202</v>
      </c>
      <c r="C1637" s="2505">
        <v>18.0</v>
      </c>
      <c r="D1637" s="2505" t="s">
        <v>1540</v>
      </c>
      <c r="E1637" s="2505">
        <v>88578.0</v>
      </c>
      <c r="F1637" s="2505">
        <v>88532.0</v>
      </c>
      <c r="G1637" s="2505">
        <v>1553654.0</v>
      </c>
      <c r="H1637" s="2505">
        <v>1660814.0</v>
      </c>
      <c r="I1637" s="2505">
        <v>65.0</v>
      </c>
      <c r="J1637" s="2505">
        <v>18.0</v>
      </c>
      <c r="K1637" s="2505">
        <v>682.538142499508</v>
      </c>
      <c r="L1637" s="2505">
        <v>49.8968008255933</v>
      </c>
      <c r="M1637" s="2505">
        <v>662.0</v>
      </c>
      <c r="O1637" s="2511">
        <v>45420.893617546295</v>
      </c>
      <c r="P1637" s="2511">
        <v>45420.64954519676</v>
      </c>
    </row>
    <row r="1638">
      <c r="A1638" s="2505" t="s">
        <v>734</v>
      </c>
      <c r="B1638" s="2505" t="s">
        <v>3203</v>
      </c>
      <c r="C1638" s="2505">
        <v>105.0</v>
      </c>
      <c r="D1638" s="2505" t="s">
        <v>1556</v>
      </c>
      <c r="E1638" s="2505">
        <v>17573.0</v>
      </c>
      <c r="F1638" s="2505">
        <v>17524.0</v>
      </c>
      <c r="G1638" s="2505">
        <v>170823.0</v>
      </c>
      <c r="H1638" s="2505">
        <v>283437.0</v>
      </c>
      <c r="I1638" s="2505">
        <v>106.0</v>
      </c>
      <c r="J1638" s="2505">
        <v>105.0</v>
      </c>
      <c r="K1638" s="2505">
        <v>265.784965458958</v>
      </c>
      <c r="L1638" s="2505">
        <v>27.335049424083</v>
      </c>
      <c r="M1638" s="2505">
        <v>7520.0</v>
      </c>
      <c r="O1638" s="2511">
        <v>45420.893617546295</v>
      </c>
      <c r="P1638" s="2511">
        <v>45420.64963699074</v>
      </c>
    </row>
    <row r="1639">
      <c r="A1639" s="2505" t="s">
        <v>669</v>
      </c>
      <c r="B1639" s="2505" t="s">
        <v>3204</v>
      </c>
      <c r="C1639" s="2505">
        <v>44.0</v>
      </c>
      <c r="D1639" s="2505" t="s">
        <v>1542</v>
      </c>
      <c r="E1639" s="2505">
        <v>9390.0</v>
      </c>
      <c r="F1639" s="2505">
        <v>9357.0</v>
      </c>
      <c r="G1639" s="2505">
        <v>299531.0</v>
      </c>
      <c r="H1639" s="2505">
        <v>329362.0</v>
      </c>
      <c r="I1639" s="2505">
        <v>170.0</v>
      </c>
      <c r="J1639" s="2505">
        <v>44.0</v>
      </c>
      <c r="K1639" s="2505">
        <v>529.962036979385</v>
      </c>
      <c r="L1639" s="2505">
        <v>69.5638606137157</v>
      </c>
      <c r="M1639" s="2505">
        <v>1892.0</v>
      </c>
      <c r="O1639" s="2511">
        <v>45420.893617546295</v>
      </c>
      <c r="P1639" s="2511">
        <v>45420.64974984954</v>
      </c>
    </row>
    <row r="1640">
      <c r="A1640" s="2505" t="s">
        <v>1643</v>
      </c>
      <c r="B1640" s="2505" t="s">
        <v>3205</v>
      </c>
      <c r="C1640" s="2505">
        <v>60.0</v>
      </c>
      <c r="D1640" s="2505"/>
      <c r="E1640" s="2505">
        <v>30606.0</v>
      </c>
      <c r="F1640" s="2505">
        <v>25266.0</v>
      </c>
      <c r="G1640" s="2505">
        <v>573676.0</v>
      </c>
      <c r="H1640" s="2505">
        <v>528100.0</v>
      </c>
      <c r="I1640" s="2505">
        <v>122.0</v>
      </c>
      <c r="J1640" s="2505">
        <v>60.0</v>
      </c>
      <c r="K1640" s="2505">
        <v>491.984334166761</v>
      </c>
      <c r="L1640" s="2505">
        <v>31.2443361087171</v>
      </c>
      <c r="M1640" s="2505">
        <v>1413.0</v>
      </c>
      <c r="O1640" s="2511">
        <v>45420.893617546295</v>
      </c>
      <c r="P1640" s="2511">
        <v>45420.64968030093</v>
      </c>
    </row>
    <row r="1641">
      <c r="A1641" s="2505" t="s">
        <v>1647</v>
      </c>
      <c r="B1641" s="2505" t="s">
        <v>3206</v>
      </c>
      <c r="C1641" s="2505">
        <v>122.0</v>
      </c>
      <c r="D1641" s="2505"/>
      <c r="E1641" s="2505">
        <v>180319.0</v>
      </c>
      <c r="F1641" s="2505">
        <v>180335.0</v>
      </c>
      <c r="G1641" s="2505">
        <v>261322.0</v>
      </c>
      <c r="H1641" s="2505">
        <v>319532.0</v>
      </c>
      <c r="I1641" s="2505">
        <v>45.0</v>
      </c>
      <c r="J1641" s="2505">
        <v>122.0</v>
      </c>
      <c r="K1641" s="2505">
        <v>67.3784844436128</v>
      </c>
      <c r="L1641" s="2505">
        <v>7.37316767629713</v>
      </c>
      <c r="M1641" s="2505">
        <v>6895.0</v>
      </c>
      <c r="O1641" s="2511">
        <v>45420.893617546295</v>
      </c>
      <c r="P1641" s="2511">
        <v>45420.65044873842</v>
      </c>
    </row>
    <row r="1642">
      <c r="A1642" s="2505" t="s">
        <v>217</v>
      </c>
      <c r="B1642" s="2505" t="s">
        <v>3207</v>
      </c>
      <c r="C1642" s="2505">
        <v>34.0</v>
      </c>
      <c r="D1642" s="2505" t="s">
        <v>1556</v>
      </c>
      <c r="E1642" s="2505">
        <v>31108.0</v>
      </c>
      <c r="F1642" s="2505">
        <v>31172.0</v>
      </c>
      <c r="G1642" s="2505">
        <v>755574.0</v>
      </c>
      <c r="H1642" s="2505">
        <v>694728.0</v>
      </c>
      <c r="I1642" s="2505">
        <v>152.0</v>
      </c>
      <c r="J1642" s="2505">
        <v>34.0</v>
      </c>
      <c r="K1642" s="2505">
        <v>567.925565318894</v>
      </c>
      <c r="L1642" s="2505">
        <v>36.1500946012968</v>
      </c>
      <c r="M1642" s="2505">
        <v>455.0</v>
      </c>
      <c r="N1642" s="2505">
        <v>455.0</v>
      </c>
      <c r="O1642" s="2511">
        <v>45421.32043452546</v>
      </c>
      <c r="P1642" s="2511">
        <v>45421.37216204861</v>
      </c>
    </row>
    <row r="1643">
      <c r="A1643" s="2505">
        <v>1.357451976E9</v>
      </c>
      <c r="B1643" s="2505" t="s">
        <v>3208</v>
      </c>
      <c r="C1643" s="2505">
        <v>92.0</v>
      </c>
      <c r="D1643" s="2505" t="s">
        <v>1544</v>
      </c>
      <c r="E1643" s="2505">
        <v>166252.0</v>
      </c>
      <c r="F1643" s="2505">
        <v>166317.0</v>
      </c>
      <c r="G1643" s="2505">
        <v>779156.0</v>
      </c>
      <c r="H1643" s="2505">
        <v>735688.0</v>
      </c>
      <c r="I1643" s="2505">
        <v>32.0</v>
      </c>
      <c r="J1643" s="2505">
        <v>92.0</v>
      </c>
      <c r="K1643" s="2505">
        <v>379.34966446114</v>
      </c>
      <c r="L1643" s="2505">
        <v>18.9088016201701</v>
      </c>
      <c r="M1643" s="2505">
        <v>1676.0</v>
      </c>
      <c r="N1643" s="2505">
        <v>1670.0</v>
      </c>
      <c r="O1643" s="2511">
        <v>45421.32043452546</v>
      </c>
      <c r="P1643" s="2511">
        <v>45421.37240471065</v>
      </c>
    </row>
    <row r="1644">
      <c r="A1644" s="2505">
        <v>2.361601055E9</v>
      </c>
      <c r="B1644" s="2505" t="s">
        <v>3209</v>
      </c>
      <c r="C1644" s="2505">
        <v>50.0</v>
      </c>
      <c r="D1644" s="2505" t="s">
        <v>1548</v>
      </c>
      <c r="E1644" s="2505">
        <v>363421.0</v>
      </c>
      <c r="F1644" s="2505">
        <v>363734.0</v>
      </c>
      <c r="G1644" s="2505">
        <v>527332.0</v>
      </c>
      <c r="H1644" s="2505">
        <v>139294.0</v>
      </c>
      <c r="I1644" s="2505">
        <v>1.0</v>
      </c>
      <c r="J1644" s="2505">
        <v>50.0</v>
      </c>
      <c r="K1644" s="2505">
        <v>521.80895689699</v>
      </c>
      <c r="L1644" s="2505">
        <v>145.102236799744</v>
      </c>
      <c r="M1644" s="2505">
        <v>390.0</v>
      </c>
      <c r="N1644" s="2505">
        <v>383.0</v>
      </c>
      <c r="O1644" s="2511">
        <v>45421.32043452546</v>
      </c>
      <c r="P1644" s="2511">
        <v>45421.37272237268</v>
      </c>
    </row>
    <row r="1645">
      <c r="A1645" s="2505">
        <v>8.64011281E8</v>
      </c>
      <c r="B1645" s="2505" t="s">
        <v>3210</v>
      </c>
      <c r="C1645" s="2505">
        <v>8.0</v>
      </c>
      <c r="D1645" s="2505"/>
      <c r="E1645" s="2505">
        <v>65749.0</v>
      </c>
      <c r="F1645" s="2505">
        <v>65873.0</v>
      </c>
      <c r="G1645" s="2505">
        <v>3390637.0</v>
      </c>
      <c r="H1645" s="2505">
        <v>3398120.0</v>
      </c>
      <c r="I1645" s="2505">
        <v>1052.0</v>
      </c>
      <c r="J1645" s="2505">
        <v>8.0</v>
      </c>
      <c r="K1645" s="2505">
        <v>782.507941544062</v>
      </c>
      <c r="L1645" s="2505">
        <v>30.748214554035</v>
      </c>
      <c r="M1645" s="2505">
        <v>80.0</v>
      </c>
      <c r="N1645" s="2505">
        <v>79.0</v>
      </c>
      <c r="O1645" s="2511">
        <v>45421.32043452546</v>
      </c>
      <c r="P1645" s="2511">
        <v>45421.37276885417</v>
      </c>
    </row>
    <row r="1646">
      <c r="A1646" s="2505" t="s">
        <v>1643</v>
      </c>
      <c r="B1646" s="2505" t="s">
        <v>3211</v>
      </c>
      <c r="C1646" s="2505">
        <v>72.0</v>
      </c>
      <c r="D1646" s="2505"/>
      <c r="E1646" s="2505">
        <v>29601.0</v>
      </c>
      <c r="F1646" s="2505">
        <v>30606.0</v>
      </c>
      <c r="G1646" s="2505">
        <v>542035.0</v>
      </c>
      <c r="H1646" s="2505">
        <v>573676.0</v>
      </c>
      <c r="I1646" s="2505">
        <v>119.0</v>
      </c>
      <c r="J1646" s="2505">
        <v>72.0</v>
      </c>
      <c r="K1646" s="2505">
        <v>475.256843018824</v>
      </c>
      <c r="L1646" s="2505">
        <v>30.5838086806093</v>
      </c>
      <c r="M1646" s="2505">
        <v>1416.0</v>
      </c>
      <c r="N1646" s="2505">
        <v>1413.0</v>
      </c>
      <c r="O1646" s="2511">
        <v>45421.32043452546</v>
      </c>
      <c r="P1646" s="2511">
        <v>45421.37224873843</v>
      </c>
    </row>
    <row r="1647">
      <c r="A1647" s="2505" t="s">
        <v>156</v>
      </c>
      <c r="B1647" s="2505" t="s">
        <v>3212</v>
      </c>
      <c r="C1647" s="2505">
        <v>22.0</v>
      </c>
      <c r="D1647" s="2505" t="s">
        <v>1540</v>
      </c>
      <c r="E1647" s="2505">
        <v>74559.0</v>
      </c>
      <c r="F1647" s="2505">
        <v>74575.0</v>
      </c>
      <c r="G1647" s="2505">
        <v>1774679.0</v>
      </c>
      <c r="H1647" s="2505">
        <v>1835661.0</v>
      </c>
      <c r="I1647" s="2505">
        <v>202.0</v>
      </c>
      <c r="J1647" s="2505">
        <v>22.0</v>
      </c>
      <c r="K1647" s="2505">
        <v>653.828383918423</v>
      </c>
      <c r="L1647" s="2505">
        <v>28.6286918341992</v>
      </c>
      <c r="M1647" s="2505">
        <v>79.0</v>
      </c>
      <c r="N1647" s="2505">
        <v>79.0</v>
      </c>
      <c r="O1647" s="2511">
        <v>45421.32043452546</v>
      </c>
      <c r="P1647" s="2511">
        <v>45421.37291680556</v>
      </c>
    </row>
    <row r="1648">
      <c r="A1648" s="2505" t="s">
        <v>1594</v>
      </c>
      <c r="B1648" s="2505" t="s">
        <v>3213</v>
      </c>
      <c r="C1648" s="2505">
        <v>1.0</v>
      </c>
      <c r="D1648" s="2505"/>
      <c r="E1648" s="2505">
        <v>109959.0</v>
      </c>
      <c r="F1648" s="2505">
        <v>109922.0</v>
      </c>
      <c r="G1648" s="2505">
        <v>2.0396442E7</v>
      </c>
      <c r="H1648" s="2505">
        <v>1.9989081E7</v>
      </c>
      <c r="I1648" s="2505">
        <v>361.0</v>
      </c>
      <c r="J1648" s="2505">
        <v>1.0</v>
      </c>
      <c r="K1648" s="2505">
        <v>1000.0</v>
      </c>
      <c r="L1648" s="2505">
        <v>126.844232850426</v>
      </c>
      <c r="M1648" s="2505">
        <v>48.0</v>
      </c>
      <c r="N1648" s="2505">
        <v>48.0</v>
      </c>
      <c r="O1648" s="2511">
        <v>45421.32043452546</v>
      </c>
      <c r="P1648" s="2511">
        <v>45421.37262141204</v>
      </c>
    </row>
    <row r="1649">
      <c r="A1649" s="2505" t="s">
        <v>701</v>
      </c>
      <c r="B1649" s="2505" t="s">
        <v>3214</v>
      </c>
      <c r="C1649" s="2505">
        <v>36.0</v>
      </c>
      <c r="D1649" s="2505" t="s">
        <v>1556</v>
      </c>
      <c r="E1649" s="2505">
        <v>20017.0</v>
      </c>
      <c r="F1649" s="2505">
        <v>21927.0</v>
      </c>
      <c r="G1649" s="2505">
        <v>441033.0</v>
      </c>
      <c r="H1649" s="2505">
        <v>434567.0</v>
      </c>
      <c r="I1649" s="2505">
        <v>82.0</v>
      </c>
      <c r="J1649" s="2505">
        <v>36.0</v>
      </c>
      <c r="K1649" s="2505">
        <v>562.128606340596</v>
      </c>
      <c r="L1649" s="2505">
        <v>82.9014436285528</v>
      </c>
      <c r="M1649" s="2505">
        <v>588.0</v>
      </c>
      <c r="N1649" s="2505">
        <v>588.0</v>
      </c>
      <c r="O1649" s="2511">
        <v>45421.32043452546</v>
      </c>
      <c r="P1649" s="2511">
        <v>45421.37295601852</v>
      </c>
    </row>
    <row r="1650">
      <c r="A1650" s="2505" t="s">
        <v>669</v>
      </c>
      <c r="B1650" s="2505" t="s">
        <v>3215</v>
      </c>
      <c r="C1650" s="2505">
        <v>45.0</v>
      </c>
      <c r="D1650" s="2505" t="s">
        <v>1542</v>
      </c>
      <c r="E1650" s="2505">
        <v>9382.0</v>
      </c>
      <c r="F1650" s="2505">
        <v>9390.0</v>
      </c>
      <c r="G1650" s="2505">
        <v>305119.0</v>
      </c>
      <c r="H1650" s="2505">
        <v>299531.0</v>
      </c>
      <c r="I1650" s="2505">
        <v>166.0</v>
      </c>
      <c r="J1650" s="2505">
        <v>45.0</v>
      </c>
      <c r="K1650" s="2505">
        <v>532.044046407004</v>
      </c>
      <c r="L1650" s="2505">
        <v>69.4465708028914</v>
      </c>
      <c r="M1650" s="2505">
        <v>1897.0</v>
      </c>
      <c r="N1650" s="2505">
        <v>1892.0</v>
      </c>
      <c r="O1650" s="2511">
        <v>45421.32043452546</v>
      </c>
      <c r="P1650" s="2511">
        <v>45421.37231508102</v>
      </c>
    </row>
    <row r="1651">
      <c r="A1651" s="2505" t="s">
        <v>1637</v>
      </c>
      <c r="B1651" s="2505" t="s">
        <v>3216</v>
      </c>
      <c r="C1651" s="2505">
        <v>102.0</v>
      </c>
      <c r="D1651" s="2505"/>
      <c r="E1651" s="2505">
        <v>16515.0</v>
      </c>
      <c r="F1651" s="2505">
        <v>16540.0</v>
      </c>
      <c r="G1651" s="2505">
        <v>369589.0</v>
      </c>
      <c r="H1651" s="2505">
        <v>377942.0</v>
      </c>
      <c r="I1651" s="2505">
        <v>263.0</v>
      </c>
      <c r="J1651" s="2505">
        <v>102.0</v>
      </c>
      <c r="K1651" s="2505">
        <v>315.247681069055</v>
      </c>
      <c r="L1651" s="2505">
        <v>15.9762043551542</v>
      </c>
      <c r="M1651" s="2505">
        <v>2285.0</v>
      </c>
      <c r="N1651" s="2505">
        <v>2277.0</v>
      </c>
      <c r="O1651" s="2511">
        <v>45421.32043452546</v>
      </c>
      <c r="P1651" s="2511">
        <v>45421.37218331019</v>
      </c>
    </row>
    <row r="1652">
      <c r="A1652" s="2505" t="s">
        <v>1663</v>
      </c>
      <c r="B1652" s="2505" t="s">
        <v>3217</v>
      </c>
      <c r="C1652" s="2505">
        <v>24.0</v>
      </c>
      <c r="D1652" s="2505"/>
      <c r="E1652" s="2505">
        <v>15231.0</v>
      </c>
      <c r="F1652" s="2505">
        <v>15232.0</v>
      </c>
      <c r="G1652" s="2505">
        <v>1095213.0</v>
      </c>
      <c r="H1652" s="2505">
        <v>1189091.0</v>
      </c>
      <c r="I1652" s="2505">
        <v>663.0</v>
      </c>
      <c r="J1652" s="2505">
        <v>24.0</v>
      </c>
      <c r="K1652" s="2505">
        <v>620.806236543726</v>
      </c>
      <c r="L1652" s="2505">
        <v>26.0168603506007</v>
      </c>
      <c r="M1652" s="2505">
        <v>120.0</v>
      </c>
      <c r="N1652" s="2505">
        <v>120.0</v>
      </c>
      <c r="O1652" s="2511">
        <v>45421.32043452546</v>
      </c>
      <c r="P1652" s="2511">
        <v>45421.37281221065</v>
      </c>
    </row>
    <row r="1653">
      <c r="A1653" s="2505" t="s">
        <v>392</v>
      </c>
      <c r="B1653" s="2505" t="s">
        <v>3218</v>
      </c>
      <c r="C1653" s="2505">
        <v>80.0</v>
      </c>
      <c r="D1653" s="2505" t="s">
        <v>1556</v>
      </c>
      <c r="E1653" s="2505">
        <v>17747.0</v>
      </c>
      <c r="F1653" s="2505">
        <v>17789.0</v>
      </c>
      <c r="G1653" s="2505">
        <v>487724.0</v>
      </c>
      <c r="H1653" s="2505">
        <v>504369.0</v>
      </c>
      <c r="I1653" s="2505">
        <v>537.0</v>
      </c>
      <c r="J1653" s="2505">
        <v>80.0</v>
      </c>
      <c r="K1653" s="2505">
        <v>436.679283261044</v>
      </c>
      <c r="L1653" s="2505">
        <v>24.7936750242222</v>
      </c>
      <c r="M1653" s="2505">
        <v>2684.0</v>
      </c>
      <c r="N1653" s="2505">
        <v>2676.0</v>
      </c>
      <c r="O1653" s="2511">
        <v>45421.32043452546</v>
      </c>
      <c r="P1653" s="2511">
        <v>45421.37249997685</v>
      </c>
    </row>
    <row r="1654">
      <c r="A1654" s="2505" t="s">
        <v>1634</v>
      </c>
      <c r="B1654" s="2505" t="s">
        <v>3219</v>
      </c>
      <c r="C1654" s="2505">
        <v>78.0</v>
      </c>
      <c r="D1654" s="2505" t="s">
        <v>1540</v>
      </c>
      <c r="E1654" s="2505">
        <v>29233.0</v>
      </c>
      <c r="F1654" s="2505">
        <v>29198.0</v>
      </c>
      <c r="G1654" s="2505">
        <v>697107.0</v>
      </c>
      <c r="H1654" s="2505">
        <v>695650.0</v>
      </c>
      <c r="I1654" s="2505">
        <v>243.0</v>
      </c>
      <c r="J1654" s="2505">
        <v>78.0</v>
      </c>
      <c r="K1654" s="2505">
        <v>449.901964430694</v>
      </c>
      <c r="L1654" s="2505">
        <v>18.6319054514244</v>
      </c>
      <c r="M1654" s="2505">
        <v>2058.0</v>
      </c>
      <c r="N1654" s="2505">
        <v>2054.0</v>
      </c>
      <c r="O1654" s="2511">
        <v>45421.32043452546</v>
      </c>
      <c r="P1654" s="2511">
        <v>45421.37216158565</v>
      </c>
    </row>
    <row r="1655">
      <c r="A1655" s="2505">
        <v>3.369243892E9</v>
      </c>
      <c r="B1655" s="2505" t="s">
        <v>3220</v>
      </c>
      <c r="C1655" s="2505">
        <v>91.0</v>
      </c>
      <c r="D1655" s="2505"/>
      <c r="E1655" s="2505">
        <v>359164.0</v>
      </c>
      <c r="F1655" s="2505">
        <v>359482.0</v>
      </c>
      <c r="G1655" s="2505">
        <v>2094043.0</v>
      </c>
      <c r="H1655" s="2505">
        <v>2114099.0</v>
      </c>
      <c r="I1655" s="2505">
        <v>670.0</v>
      </c>
      <c r="J1655" s="2505">
        <v>91.0</v>
      </c>
      <c r="K1655" s="2505">
        <v>384.549606377792</v>
      </c>
      <c r="L1655" s="2505">
        <v>3.996198611125</v>
      </c>
      <c r="M1655" s="2505">
        <v>3006.0</v>
      </c>
      <c r="N1655" s="2505">
        <v>2997.0</v>
      </c>
      <c r="O1655" s="2511">
        <v>45421.32043452546</v>
      </c>
      <c r="P1655" s="2511">
        <v>45421.372472222225</v>
      </c>
    </row>
    <row r="1656">
      <c r="A1656" s="2505" t="s">
        <v>479</v>
      </c>
      <c r="B1656" s="2505" t="s">
        <v>3221</v>
      </c>
      <c r="C1656" s="2505">
        <v>70.0</v>
      </c>
      <c r="D1656" s="2505" t="s">
        <v>1548</v>
      </c>
      <c r="E1656" s="2505">
        <v>142677.0</v>
      </c>
      <c r="F1656" s="2505">
        <v>142692.0</v>
      </c>
      <c r="G1656" s="2505">
        <v>832024.0</v>
      </c>
      <c r="H1656" s="2505">
        <v>860165.0</v>
      </c>
      <c r="I1656" s="2505">
        <v>62.0</v>
      </c>
      <c r="J1656" s="2505">
        <v>70.0</v>
      </c>
      <c r="K1656" s="2505">
        <v>476.924924848033</v>
      </c>
      <c r="L1656" s="2505">
        <v>30.2692290619736</v>
      </c>
      <c r="M1656" s="2505">
        <v>1192.0</v>
      </c>
      <c r="N1656" s="2505">
        <v>1189.0</v>
      </c>
      <c r="O1656" s="2511">
        <v>45421.32043452546</v>
      </c>
      <c r="P1656" s="2511">
        <v>45421.372319131944</v>
      </c>
    </row>
    <row r="1657">
      <c r="A1657" s="2505" t="s">
        <v>665</v>
      </c>
      <c r="B1657" s="2505" t="s">
        <v>3222</v>
      </c>
      <c r="C1657" s="2505">
        <v>119.0</v>
      </c>
      <c r="D1657" s="2505" t="s">
        <v>1544</v>
      </c>
      <c r="E1657" s="2505">
        <v>153235.0</v>
      </c>
      <c r="F1657" s="2505">
        <v>153355.0</v>
      </c>
      <c r="G1657" s="2505">
        <v>305964.0</v>
      </c>
      <c r="H1657" s="2505">
        <v>297469.0</v>
      </c>
      <c r="I1657" s="2505">
        <v>58.0</v>
      </c>
      <c r="J1657" s="2505">
        <v>119.0</v>
      </c>
      <c r="K1657" s="2505">
        <v>118.294995558367</v>
      </c>
      <c r="L1657" s="2505">
        <v>8.61504476754809</v>
      </c>
      <c r="M1657" s="2505">
        <v>7867.0</v>
      </c>
      <c r="N1657" s="2505">
        <v>7857.0</v>
      </c>
      <c r="O1657" s="2511">
        <v>45421.32043452546</v>
      </c>
      <c r="P1657" s="2511">
        <v>45421.372676770836</v>
      </c>
    </row>
    <row r="1658">
      <c r="A1658" s="2505" t="s">
        <v>396</v>
      </c>
      <c r="B1658" s="2505" t="s">
        <v>3223</v>
      </c>
      <c r="C1658" s="2505">
        <v>69.0</v>
      </c>
      <c r="D1658" s="2505" t="s">
        <v>1540</v>
      </c>
      <c r="E1658" s="2505">
        <v>43483.0</v>
      </c>
      <c r="F1658" s="2505">
        <v>43535.0</v>
      </c>
      <c r="G1658" s="2505">
        <v>571728.0</v>
      </c>
      <c r="H1658" s="2505">
        <v>568060.0</v>
      </c>
      <c r="I1658" s="2505">
        <v>108.0</v>
      </c>
      <c r="J1658" s="2505">
        <v>69.0</v>
      </c>
      <c r="K1658" s="2505">
        <v>477.386922037172</v>
      </c>
      <c r="L1658" s="2505">
        <v>30.9290987282386</v>
      </c>
      <c r="M1658" s="2505">
        <v>4559.0</v>
      </c>
      <c r="N1658" s="2505">
        <v>4547.0</v>
      </c>
      <c r="O1658" s="2511">
        <v>45421.32043452546</v>
      </c>
      <c r="P1658" s="2511">
        <v>45421.372954872684</v>
      </c>
    </row>
    <row r="1659">
      <c r="A1659" s="2505" t="s">
        <v>562</v>
      </c>
      <c r="B1659" s="2505" t="s">
        <v>3224</v>
      </c>
      <c r="C1659" s="2505">
        <v>103.0</v>
      </c>
      <c r="D1659" s="2505" t="s">
        <v>1548</v>
      </c>
      <c r="E1659" s="2505">
        <v>214367.0</v>
      </c>
      <c r="F1659" s="2505">
        <v>214628.0</v>
      </c>
      <c r="G1659" s="2505">
        <v>1060470.0</v>
      </c>
      <c r="H1659" s="2505">
        <v>1079056.0</v>
      </c>
      <c r="I1659" s="2505">
        <v>306.0</v>
      </c>
      <c r="J1659" s="2505">
        <v>103.0</v>
      </c>
      <c r="K1659" s="2505">
        <v>304.99537387466</v>
      </c>
      <c r="L1659" s="2505">
        <v>6.30011119948499</v>
      </c>
      <c r="M1659" s="2505">
        <v>2460.0</v>
      </c>
      <c r="N1659" s="2505">
        <v>2453.0</v>
      </c>
      <c r="O1659" s="2511">
        <v>45421.32043452546</v>
      </c>
      <c r="P1659" s="2511">
        <v>45421.372574305555</v>
      </c>
    </row>
    <row r="1660">
      <c r="A1660" s="2505" t="s">
        <v>1552</v>
      </c>
      <c r="B1660" s="2505" t="s">
        <v>3225</v>
      </c>
      <c r="C1660" s="2505">
        <v>63.0</v>
      </c>
      <c r="D1660" s="2505"/>
      <c r="E1660" s="2505">
        <v>38862.0</v>
      </c>
      <c r="F1660" s="2505">
        <v>38859.0</v>
      </c>
      <c r="G1660" s="2505">
        <v>568201.0</v>
      </c>
      <c r="H1660" s="2505">
        <v>548737.0</v>
      </c>
      <c r="I1660" s="2505">
        <v>116.0</v>
      </c>
      <c r="J1660" s="2505">
        <v>63.0</v>
      </c>
      <c r="K1660" s="2505">
        <v>491.373267606384</v>
      </c>
      <c r="L1660" s="2505">
        <v>33.959112954018</v>
      </c>
      <c r="M1660" s="2505">
        <v>2613.0</v>
      </c>
      <c r="N1660" s="2505">
        <v>2606.0</v>
      </c>
      <c r="O1660" s="2511">
        <v>45421.32043452546</v>
      </c>
      <c r="P1660" s="2511">
        <v>45421.37231491898</v>
      </c>
    </row>
    <row r="1661">
      <c r="A1661" s="2505" t="s">
        <v>138</v>
      </c>
      <c r="B1661" s="2505" t="s">
        <v>3226</v>
      </c>
      <c r="C1661" s="2505">
        <v>60.0</v>
      </c>
      <c r="D1661" s="2505" t="s">
        <v>1548</v>
      </c>
      <c r="E1661" s="2505">
        <v>77223.0</v>
      </c>
      <c r="F1661" s="2505">
        <v>77246.0</v>
      </c>
      <c r="G1661" s="2505">
        <v>552201.0</v>
      </c>
      <c r="H1661" s="2505">
        <v>554717.0</v>
      </c>
      <c r="I1661" s="2505">
        <v>40.0</v>
      </c>
      <c r="J1661" s="2505">
        <v>60.0</v>
      </c>
      <c r="K1661" s="2505">
        <v>498.875304693751</v>
      </c>
      <c r="L1661" s="2505">
        <v>52.8605965341134</v>
      </c>
      <c r="M1661" s="2505">
        <v>2520.0</v>
      </c>
      <c r="N1661" s="2505">
        <v>2512.0</v>
      </c>
      <c r="O1661" s="2511">
        <v>45421.32043452546</v>
      </c>
      <c r="P1661" s="2511">
        <v>45421.37274020833</v>
      </c>
    </row>
    <row r="1662">
      <c r="A1662" s="2505" t="s">
        <v>262</v>
      </c>
      <c r="B1662" s="2505" t="s">
        <v>3227</v>
      </c>
      <c r="C1662" s="2505">
        <v>58.0</v>
      </c>
      <c r="D1662" s="2505"/>
      <c r="E1662" s="2505">
        <v>286634.0</v>
      </c>
      <c r="F1662" s="2505">
        <v>286822.0</v>
      </c>
      <c r="G1662" s="2505">
        <v>4936835.0</v>
      </c>
      <c r="H1662" s="2505">
        <v>5099346.0</v>
      </c>
      <c r="I1662" s="2505">
        <v>490.0</v>
      </c>
      <c r="J1662" s="2505">
        <v>58.0</v>
      </c>
      <c r="K1662" s="2505">
        <v>503.36767841861</v>
      </c>
      <c r="L1662" s="2505">
        <v>5.03847282265055</v>
      </c>
      <c r="M1662" s="2505">
        <v>210.0</v>
      </c>
      <c r="N1662" s="2505">
        <v>208.0</v>
      </c>
      <c r="O1662" s="2511">
        <v>45421.32043452546</v>
      </c>
      <c r="P1662" s="2511">
        <v>45421.37297604167</v>
      </c>
    </row>
    <row r="1663">
      <c r="A1663" s="2505" t="s">
        <v>693</v>
      </c>
      <c r="B1663" s="2505" t="s">
        <v>3228</v>
      </c>
      <c r="C1663" s="2505">
        <v>25.0</v>
      </c>
      <c r="D1663" s="2505" t="s">
        <v>1548</v>
      </c>
      <c r="E1663" s="2505">
        <v>70344.0</v>
      </c>
      <c r="F1663" s="2505">
        <v>70544.0</v>
      </c>
      <c r="G1663" s="2505">
        <v>2056038.0</v>
      </c>
      <c r="H1663" s="2505">
        <v>2076508.0</v>
      </c>
      <c r="I1663" s="2505">
        <v>423.0</v>
      </c>
      <c r="J1663" s="2505">
        <v>25.0</v>
      </c>
      <c r="K1663" s="2505">
        <v>616.928781885766</v>
      </c>
      <c r="L1663" s="2505">
        <v>18.4741760447697</v>
      </c>
      <c r="M1663" s="2505">
        <v>1073.0</v>
      </c>
      <c r="N1663" s="2505">
        <v>1073.0</v>
      </c>
      <c r="O1663" s="2511">
        <v>45421.32043452546</v>
      </c>
      <c r="P1663" s="2511">
        <v>45421.372630833335</v>
      </c>
    </row>
    <row r="1664">
      <c r="A1664" s="2505" t="s">
        <v>1591</v>
      </c>
      <c r="B1664" s="2505" t="s">
        <v>3229</v>
      </c>
      <c r="C1664" s="2505">
        <v>6.0</v>
      </c>
      <c r="D1664" s="2505" t="s">
        <v>1556</v>
      </c>
      <c r="E1664" s="2505">
        <v>41321.0</v>
      </c>
      <c r="F1664" s="2505">
        <v>41351.0</v>
      </c>
      <c r="G1664" s="2505">
        <v>3689078.0</v>
      </c>
      <c r="H1664" s="2505">
        <v>3737710.0</v>
      </c>
      <c r="I1664" s="2505">
        <v>324.0</v>
      </c>
      <c r="J1664" s="2505">
        <v>6.0</v>
      </c>
      <c r="K1664" s="2505">
        <v>876.05936376084</v>
      </c>
      <c r="L1664" s="2505">
        <v>53.6512277249231</v>
      </c>
      <c r="M1664" s="2505">
        <v>59.0</v>
      </c>
      <c r="N1664" s="2505">
        <v>59.0</v>
      </c>
      <c r="O1664" s="2511">
        <v>45421.32043452546</v>
      </c>
      <c r="P1664" s="2511">
        <v>45421.372996053244</v>
      </c>
    </row>
    <row r="1665">
      <c r="A1665" s="2505">
        <v>7184612.0</v>
      </c>
      <c r="B1665" s="2505" t="s">
        <v>3230</v>
      </c>
      <c r="C1665" s="2505">
        <v>90.0</v>
      </c>
      <c r="D1665" s="2505" t="s">
        <v>1540</v>
      </c>
      <c r="E1665" s="2505">
        <v>146733.0</v>
      </c>
      <c r="F1665" s="2505">
        <v>146798.0</v>
      </c>
      <c r="G1665" s="2505">
        <v>1216990.0</v>
      </c>
      <c r="H1665" s="2505">
        <v>1162224.0</v>
      </c>
      <c r="I1665" s="2505">
        <v>156.0</v>
      </c>
      <c r="J1665" s="2505">
        <v>90.0</v>
      </c>
      <c r="K1665" s="2505">
        <v>386.381967747273</v>
      </c>
      <c r="L1665" s="2505">
        <v>9.00463786666862</v>
      </c>
      <c r="M1665" s="2505">
        <v>624.0</v>
      </c>
      <c r="N1665" s="2505">
        <v>619.0</v>
      </c>
      <c r="O1665" s="2511">
        <v>45421.32043452546</v>
      </c>
      <c r="P1665" s="2511">
        <v>45421.37283480324</v>
      </c>
    </row>
    <row r="1666">
      <c r="A1666" s="2505" t="s">
        <v>551</v>
      </c>
      <c r="B1666" s="2505" t="s">
        <v>3231</v>
      </c>
      <c r="C1666" s="2505">
        <v>27.0</v>
      </c>
      <c r="D1666" s="2505" t="s">
        <v>1556</v>
      </c>
      <c r="E1666" s="2505">
        <v>6561.0</v>
      </c>
      <c r="F1666" s="2505">
        <v>6553.0</v>
      </c>
      <c r="G1666" s="2505">
        <v>435013.0</v>
      </c>
      <c r="H1666" s="2505">
        <v>420879.0</v>
      </c>
      <c r="I1666" s="2505">
        <v>200.0</v>
      </c>
      <c r="J1666" s="2505">
        <v>27.0</v>
      </c>
      <c r="K1666" s="2505">
        <v>602.587324958838</v>
      </c>
      <c r="L1666" s="2505">
        <v>60.3366639931437</v>
      </c>
      <c r="M1666" s="2505">
        <v>118.0</v>
      </c>
      <c r="N1666" s="2505">
        <v>117.0</v>
      </c>
      <c r="O1666" s="2511">
        <v>45421.32043452546</v>
      </c>
      <c r="P1666" s="2511">
        <v>45421.37206174769</v>
      </c>
    </row>
    <row r="1667">
      <c r="A1667" s="2505" t="s">
        <v>149</v>
      </c>
      <c r="B1667" s="2505" t="s">
        <v>3232</v>
      </c>
      <c r="C1667" s="2505">
        <v>2.0</v>
      </c>
      <c r="D1667" s="2505" t="s">
        <v>1548</v>
      </c>
      <c r="E1667" s="2505">
        <v>807525.0</v>
      </c>
      <c r="F1667" s="2505">
        <v>807931.0</v>
      </c>
      <c r="G1667" s="2505">
        <v>4.1737535E7</v>
      </c>
      <c r="H1667" s="2505">
        <v>4.1675107E7</v>
      </c>
      <c r="I1667" s="2505">
        <v>170.0</v>
      </c>
      <c r="J1667" s="2505">
        <v>2.0</v>
      </c>
      <c r="K1667" s="2505">
        <v>989.341781984624</v>
      </c>
      <c r="L1667" s="2505">
        <v>88.3463422185071</v>
      </c>
      <c r="M1667" s="2505">
        <v>39.0</v>
      </c>
      <c r="N1667" s="2505">
        <v>39.0</v>
      </c>
      <c r="O1667" s="2511">
        <v>45421.32043452546</v>
      </c>
      <c r="P1667" s="2511">
        <v>45421.37227181713</v>
      </c>
    </row>
    <row r="1668">
      <c r="A1668" s="2505">
        <v>1.27646057E8</v>
      </c>
      <c r="B1668" s="2505" t="s">
        <v>3233</v>
      </c>
      <c r="C1668" s="2505">
        <v>61.0</v>
      </c>
      <c r="D1668" s="2505" t="s">
        <v>1540</v>
      </c>
      <c r="E1668" s="2505">
        <v>260825.0</v>
      </c>
      <c r="F1668" s="2505">
        <v>261046.0</v>
      </c>
      <c r="G1668" s="2505">
        <v>3902022.0</v>
      </c>
      <c r="H1668" s="2505">
        <v>3853319.0</v>
      </c>
      <c r="I1668" s="2505">
        <v>724.0</v>
      </c>
      <c r="J1668" s="2505">
        <v>61.0</v>
      </c>
      <c r="K1668" s="2505">
        <v>497.602828432535</v>
      </c>
      <c r="L1668" s="2505">
        <v>6.28828294601382</v>
      </c>
      <c r="M1668" s="2505">
        <v>1528.0</v>
      </c>
      <c r="N1668" s="2505">
        <v>1526.0</v>
      </c>
      <c r="O1668" s="2511">
        <v>45421.32043452546</v>
      </c>
      <c r="P1668" s="2511">
        <v>45421.372993993056</v>
      </c>
    </row>
    <row r="1669">
      <c r="A1669" s="2505" t="s">
        <v>705</v>
      </c>
      <c r="B1669" s="2505" t="s">
        <v>3234</v>
      </c>
      <c r="C1669" s="2505">
        <v>43.0</v>
      </c>
      <c r="D1669" s="2505"/>
      <c r="E1669" s="2505">
        <v>28651.0</v>
      </c>
      <c r="F1669" s="2505">
        <v>28552.0</v>
      </c>
      <c r="G1669" s="2505">
        <v>949537.0</v>
      </c>
      <c r="H1669" s="2505">
        <v>931333.0</v>
      </c>
      <c r="I1669" s="2505">
        <v>422.0</v>
      </c>
      <c r="J1669" s="2505">
        <v>43.0</v>
      </c>
      <c r="K1669" s="2505">
        <v>539.403572505885</v>
      </c>
      <c r="L1669" s="2505">
        <v>20.2848518488911</v>
      </c>
      <c r="M1669" s="2505">
        <v>3843.0</v>
      </c>
      <c r="N1669" s="2505">
        <v>3839.0</v>
      </c>
      <c r="O1669" s="2511">
        <v>45421.32043452546</v>
      </c>
      <c r="P1669" s="2511">
        <v>45421.372873645836</v>
      </c>
    </row>
    <row r="1670">
      <c r="A1670" s="2505" t="s">
        <v>633</v>
      </c>
      <c r="B1670" s="2505" t="s">
        <v>3235</v>
      </c>
      <c r="C1670" s="2505">
        <v>110.0</v>
      </c>
      <c r="D1670" s="2505"/>
      <c r="E1670" s="2505">
        <v>25440.0</v>
      </c>
      <c r="F1670" s="2505">
        <v>25223.0</v>
      </c>
      <c r="G1670" s="2505">
        <v>203775.0</v>
      </c>
      <c r="H1670" s="2505">
        <v>200025.0</v>
      </c>
      <c r="I1670" s="2505">
        <v>37.0</v>
      </c>
      <c r="J1670" s="2505">
        <v>110.0</v>
      </c>
      <c r="K1670" s="2505">
        <v>238.098440159325</v>
      </c>
      <c r="L1670" s="2505">
        <v>24.1090146750524</v>
      </c>
      <c r="M1670" s="2505">
        <v>3364.0</v>
      </c>
      <c r="N1670" s="2505">
        <v>3353.0</v>
      </c>
      <c r="O1670" s="2511">
        <v>45421.32043452546</v>
      </c>
      <c r="P1670" s="2511">
        <v>45421.37233762731</v>
      </c>
    </row>
    <row r="1671">
      <c r="A1671" s="2505">
        <v>2.62018615E8</v>
      </c>
      <c r="B1671" s="2505" t="s">
        <v>3236</v>
      </c>
      <c r="C1671" s="2505">
        <v>3.0</v>
      </c>
      <c r="D1671" s="2505" t="s">
        <v>1548</v>
      </c>
      <c r="E1671" s="2505">
        <v>135462.0</v>
      </c>
      <c r="F1671" s="2505">
        <v>135392.0</v>
      </c>
      <c r="G1671" s="2505">
        <v>6261318.0</v>
      </c>
      <c r="H1671" s="2505">
        <v>5678877.0</v>
      </c>
      <c r="I1671" s="2505">
        <v>199.0</v>
      </c>
      <c r="J1671" s="2505">
        <v>3.0</v>
      </c>
      <c r="K1671" s="2505">
        <v>923.209132525677</v>
      </c>
      <c r="L1671" s="2505">
        <v>80.8409525918661</v>
      </c>
      <c r="M1671" s="2505">
        <v>47.0</v>
      </c>
      <c r="N1671" s="2505">
        <v>47.0</v>
      </c>
      <c r="O1671" s="2511">
        <v>45421.32043452546</v>
      </c>
      <c r="P1671" s="2511">
        <v>45421.372177453704</v>
      </c>
    </row>
    <row r="1672">
      <c r="A1672" s="2505">
        <v>1.89184866E8</v>
      </c>
      <c r="B1672" s="2505" t="s">
        <v>3237</v>
      </c>
      <c r="C1672" s="2505">
        <v>121.0</v>
      </c>
      <c r="D1672" s="2505" t="s">
        <v>1548</v>
      </c>
      <c r="E1672" s="2505">
        <v>89565.0</v>
      </c>
      <c r="F1672" s="2505">
        <v>89618.0</v>
      </c>
      <c r="G1672" s="2505">
        <v>244813.0</v>
      </c>
      <c r="H1672" s="2505">
        <v>249856.0</v>
      </c>
      <c r="I1672" s="2505">
        <v>68.0</v>
      </c>
      <c r="J1672" s="2505">
        <v>121.0</v>
      </c>
      <c r="K1672" s="2505">
        <v>83.5142881473224</v>
      </c>
      <c r="L1672" s="2505">
        <v>7.6257804979962</v>
      </c>
      <c r="M1672" s="2505">
        <v>2813.0</v>
      </c>
      <c r="N1672" s="2505">
        <v>2804.0</v>
      </c>
      <c r="O1672" s="2511">
        <v>45421.32043452546</v>
      </c>
      <c r="P1672" s="2511">
        <v>45421.37259368056</v>
      </c>
    </row>
    <row r="1673">
      <c r="A1673" s="2505" t="s">
        <v>1602</v>
      </c>
      <c r="B1673" s="2505" t="s">
        <v>3238</v>
      </c>
      <c r="C1673" s="2505">
        <v>77.0</v>
      </c>
      <c r="D1673" s="2505"/>
      <c r="E1673" s="2505">
        <v>133624.0</v>
      </c>
      <c r="F1673" s="2505">
        <v>133650.0</v>
      </c>
      <c r="G1673" s="2505">
        <v>1684594.0</v>
      </c>
      <c r="H1673" s="2505">
        <v>1673616.0</v>
      </c>
      <c r="I1673" s="2505">
        <v>437.0</v>
      </c>
      <c r="J1673" s="2505">
        <v>77.0</v>
      </c>
      <c r="K1673" s="2505">
        <v>456.352942827677</v>
      </c>
      <c r="L1673" s="2505">
        <v>10.0018231806386</v>
      </c>
      <c r="M1673" s="2505">
        <v>3673.0</v>
      </c>
      <c r="N1673" s="2505">
        <v>3663.0</v>
      </c>
      <c r="O1673" s="2511">
        <v>45421.32043452546</v>
      </c>
      <c r="P1673" s="2511">
        <v>45421.372101712965</v>
      </c>
    </row>
    <row r="1674">
      <c r="A1674" s="2505">
        <v>2.39518063E8</v>
      </c>
      <c r="B1674" s="2505" t="s">
        <v>3239</v>
      </c>
      <c r="C1674" s="2505">
        <v>101.0</v>
      </c>
      <c r="D1674" s="2505" t="s">
        <v>1540</v>
      </c>
      <c r="E1674" s="2505">
        <v>144819.0</v>
      </c>
      <c r="F1674" s="2505">
        <v>144927.0</v>
      </c>
      <c r="G1674" s="2505">
        <v>821157.0</v>
      </c>
      <c r="H1674" s="2505">
        <v>798079.0</v>
      </c>
      <c r="I1674" s="2505">
        <v>107.0</v>
      </c>
      <c r="J1674" s="2505">
        <v>101.0</v>
      </c>
      <c r="K1674" s="2505">
        <v>320.628889325482</v>
      </c>
      <c r="L1674" s="2505">
        <v>11.3104774014682</v>
      </c>
      <c r="M1674" s="2505">
        <v>2288.0</v>
      </c>
      <c r="N1674" s="2505">
        <v>2282.0</v>
      </c>
      <c r="O1674" s="2511">
        <v>45421.32043452546</v>
      </c>
      <c r="P1674" s="2511">
        <v>45421.373023912034</v>
      </c>
    </row>
    <row r="1675">
      <c r="A1675" s="2505">
        <v>3.159122144E9</v>
      </c>
      <c r="B1675" s="2505" t="s">
        <v>3240</v>
      </c>
      <c r="C1675" s="2505">
        <v>112.0</v>
      </c>
      <c r="D1675" s="2505" t="s">
        <v>1548</v>
      </c>
      <c r="E1675" s="2505">
        <v>53653.0</v>
      </c>
      <c r="F1675" s="2505">
        <v>53699.0</v>
      </c>
      <c r="G1675" s="2505">
        <v>270730.0</v>
      </c>
      <c r="H1675" s="2505">
        <v>258117.0</v>
      </c>
      <c r="I1675" s="2505">
        <v>150.0</v>
      </c>
      <c r="J1675" s="2505">
        <v>112.0</v>
      </c>
      <c r="K1675" s="2505">
        <v>228.049103205068</v>
      </c>
      <c r="L1675" s="2505">
        <v>21.1244567161291</v>
      </c>
      <c r="M1675" s="2505">
        <v>4840.0</v>
      </c>
      <c r="N1675" s="2505">
        <v>4831.0</v>
      </c>
      <c r="O1675" s="2511">
        <v>45421.32043452546</v>
      </c>
      <c r="P1675" s="2511">
        <v>45421.37205662037</v>
      </c>
    </row>
    <row r="1676">
      <c r="A1676" s="2505" t="s">
        <v>142</v>
      </c>
      <c r="B1676" s="2505" t="s">
        <v>3241</v>
      </c>
      <c r="C1676" s="2505">
        <v>12.0</v>
      </c>
      <c r="D1676" s="2505" t="s">
        <v>1540</v>
      </c>
      <c r="E1676" s="2505">
        <v>114981.0</v>
      </c>
      <c r="F1676" s="2505">
        <v>115155.0</v>
      </c>
      <c r="G1676" s="2505">
        <v>4312806.0</v>
      </c>
      <c r="H1676" s="2505">
        <v>4270534.0</v>
      </c>
      <c r="I1676" s="2505">
        <v>637.0</v>
      </c>
      <c r="J1676" s="2505">
        <v>12.0</v>
      </c>
      <c r="K1676" s="2505">
        <v>733.573232101988</v>
      </c>
      <c r="L1676" s="2505">
        <v>25.9630048686442</v>
      </c>
      <c r="M1676" s="2505">
        <v>64.0</v>
      </c>
      <c r="N1676" s="2505">
        <v>63.0</v>
      </c>
      <c r="O1676" s="2511">
        <v>45421.32043452546</v>
      </c>
      <c r="P1676" s="2511">
        <v>45421.372360023146</v>
      </c>
    </row>
    <row r="1677">
      <c r="A1677" s="2505" t="s">
        <v>645</v>
      </c>
      <c r="B1677" s="2505" t="s">
        <v>3242</v>
      </c>
      <c r="C1677" s="2505">
        <v>109.0</v>
      </c>
      <c r="D1677" s="2505" t="s">
        <v>1556</v>
      </c>
      <c r="E1677" s="2505">
        <v>19574.0</v>
      </c>
      <c r="F1677" s="2505">
        <v>19599.0</v>
      </c>
      <c r="G1677" s="2505">
        <v>82111.0</v>
      </c>
      <c r="H1677" s="2505">
        <v>80011.0</v>
      </c>
      <c r="I1677" s="2505">
        <v>22.0</v>
      </c>
      <c r="J1677" s="2505">
        <v>109.0</v>
      </c>
      <c r="K1677" s="2505">
        <v>239.162194568282</v>
      </c>
      <c r="L1677" s="2505">
        <v>30.3856764467779</v>
      </c>
      <c r="M1677" s="2505">
        <v>5262.0</v>
      </c>
      <c r="N1677" s="2505">
        <v>5250.0</v>
      </c>
      <c r="O1677" s="2511">
        <v>45421.32043452546</v>
      </c>
      <c r="P1677" s="2511">
        <v>45421.37249134259</v>
      </c>
    </row>
    <row r="1678">
      <c r="A1678" s="2505" t="s">
        <v>1625</v>
      </c>
      <c r="B1678" s="2505" t="s">
        <v>3243</v>
      </c>
      <c r="C1678" s="2505">
        <v>89.0</v>
      </c>
      <c r="D1678" s="2505"/>
      <c r="E1678" s="2505">
        <v>41923.0</v>
      </c>
      <c r="F1678" s="2505">
        <v>43387.0</v>
      </c>
      <c r="G1678" s="2505">
        <v>567861.0</v>
      </c>
      <c r="H1678" s="2505">
        <v>552371.0</v>
      </c>
      <c r="I1678" s="2505">
        <v>391.0</v>
      </c>
      <c r="J1678" s="2505">
        <v>89.0</v>
      </c>
      <c r="K1678" s="2505">
        <v>392.997837262901</v>
      </c>
      <c r="L1678" s="2505">
        <v>19.0066461131121</v>
      </c>
      <c r="M1678" s="2505">
        <v>5567.0</v>
      </c>
      <c r="N1678" s="2505">
        <v>5563.0</v>
      </c>
      <c r="O1678" s="2511">
        <v>45421.32043452546</v>
      </c>
      <c r="P1678" s="2511">
        <v>45421.37244846065</v>
      </c>
    </row>
    <row r="1679">
      <c r="A1679" s="2505" t="s">
        <v>441</v>
      </c>
      <c r="B1679" s="2505" t="s">
        <v>3244</v>
      </c>
      <c r="C1679" s="2505">
        <v>41.0</v>
      </c>
      <c r="D1679" s="2505" t="s">
        <v>1538</v>
      </c>
      <c r="E1679" s="2505">
        <v>20420.0</v>
      </c>
      <c r="F1679" s="2505">
        <v>20504.0</v>
      </c>
      <c r="G1679" s="2505">
        <v>533532.0</v>
      </c>
      <c r="H1679" s="2505">
        <v>552233.0</v>
      </c>
      <c r="I1679" s="2505">
        <v>93.0</v>
      </c>
      <c r="J1679" s="2505">
        <v>41.0</v>
      </c>
      <c r="K1679" s="2505">
        <v>540.669047003494</v>
      </c>
      <c r="L1679" s="2505">
        <v>43.0334639242572</v>
      </c>
      <c r="M1679" s="2505">
        <v>288.0</v>
      </c>
      <c r="N1679" s="2505">
        <v>285.0</v>
      </c>
      <c r="O1679" s="2511">
        <v>45421.32043452546</v>
      </c>
      <c r="P1679" s="2511">
        <v>45421.37277607639</v>
      </c>
    </row>
    <row r="1680">
      <c r="A1680" s="2505">
        <v>2.39090734E8</v>
      </c>
      <c r="B1680" s="2505" t="s">
        <v>3245</v>
      </c>
      <c r="C1680" s="2505">
        <v>29.0</v>
      </c>
      <c r="D1680" s="2505" t="s">
        <v>1540</v>
      </c>
      <c r="E1680" s="2505">
        <v>33361.0</v>
      </c>
      <c r="F1680" s="2505">
        <v>33362.0</v>
      </c>
      <c r="G1680" s="2505">
        <v>514626.0</v>
      </c>
      <c r="H1680" s="2505">
        <v>510057.0</v>
      </c>
      <c r="I1680" s="2505">
        <v>21.0</v>
      </c>
      <c r="J1680" s="2505">
        <v>29.0</v>
      </c>
      <c r="K1680" s="2505">
        <v>590.255347323421</v>
      </c>
      <c r="L1680" s="2505">
        <v>95.5987155660801</v>
      </c>
      <c r="M1680" s="2505">
        <v>6435.0</v>
      </c>
      <c r="N1680" s="2505">
        <v>6424.0</v>
      </c>
      <c r="O1680" s="2511">
        <v>45421.32043452546</v>
      </c>
      <c r="P1680" s="2511">
        <v>45421.372081215275</v>
      </c>
    </row>
    <row r="1681">
      <c r="A1681" s="2505">
        <v>1.4253911E7</v>
      </c>
      <c r="B1681" s="2505" t="s">
        <v>3246</v>
      </c>
      <c r="C1681" s="2505">
        <v>120.0</v>
      </c>
      <c r="D1681" s="2505"/>
      <c r="E1681" s="2505">
        <v>53263.0</v>
      </c>
      <c r="F1681" s="2505">
        <v>53257.0</v>
      </c>
      <c r="G1681" s="2505">
        <v>80101.0</v>
      </c>
      <c r="H1681" s="2505">
        <v>79133.0</v>
      </c>
      <c r="I1681" s="2505">
        <v>25.0</v>
      </c>
      <c r="J1681" s="2505">
        <v>120.0</v>
      </c>
      <c r="K1681" s="2505">
        <v>104.717421186812</v>
      </c>
      <c r="L1681" s="2505">
        <v>14.9631512889003</v>
      </c>
      <c r="M1681" s="2505">
        <v>9152.0</v>
      </c>
      <c r="N1681" s="2505">
        <v>9130.0</v>
      </c>
      <c r="O1681" s="2511">
        <v>45421.32043452546</v>
      </c>
      <c r="P1681" s="2511">
        <v>45421.37291042824</v>
      </c>
    </row>
    <row r="1682">
      <c r="A1682" s="2505" t="s">
        <v>747</v>
      </c>
      <c r="B1682" s="2505" t="s">
        <v>3247</v>
      </c>
      <c r="C1682" s="2505">
        <v>32.0</v>
      </c>
      <c r="D1682" s="2505" t="s">
        <v>1540</v>
      </c>
      <c r="E1682" s="2505">
        <v>240554.0</v>
      </c>
      <c r="F1682" s="2505">
        <v>240898.0</v>
      </c>
      <c r="G1682" s="2505">
        <v>4426555.0</v>
      </c>
      <c r="H1682" s="2505">
        <v>4617037.0</v>
      </c>
      <c r="I1682" s="2505">
        <v>386.0</v>
      </c>
      <c r="J1682" s="2505">
        <v>32.0</v>
      </c>
      <c r="K1682" s="2505">
        <v>574.773716439303</v>
      </c>
      <c r="L1682" s="2505">
        <v>11.6648491256172</v>
      </c>
      <c r="M1682" s="2505">
        <v>133.0</v>
      </c>
      <c r="N1682" s="2505">
        <v>133.0</v>
      </c>
      <c r="O1682" s="2511">
        <v>45421.32043452546</v>
      </c>
      <c r="P1682" s="2511">
        <v>45421.37220528935</v>
      </c>
    </row>
    <row r="1683">
      <c r="A1683" s="2505">
        <v>9.73261472E8</v>
      </c>
      <c r="B1683" s="2505" t="s">
        <v>3248</v>
      </c>
      <c r="C1683" s="2505">
        <v>4.0</v>
      </c>
      <c r="D1683" s="2505" t="s">
        <v>1548</v>
      </c>
      <c r="E1683" s="2505">
        <v>391802.0</v>
      </c>
      <c r="F1683" s="2505">
        <v>391065.0</v>
      </c>
      <c r="G1683" s="2505">
        <v>3.497122E7</v>
      </c>
      <c r="H1683" s="2505">
        <v>3.3891419E7</v>
      </c>
      <c r="I1683" s="2505">
        <v>551.0</v>
      </c>
      <c r="J1683" s="2505">
        <v>4.0</v>
      </c>
      <c r="K1683" s="2505">
        <v>882.42130924499</v>
      </c>
      <c r="L1683" s="2505">
        <v>31.2250764108953</v>
      </c>
      <c r="M1683" s="2505">
        <v>49.0</v>
      </c>
      <c r="N1683" s="2505">
        <v>49.0</v>
      </c>
      <c r="O1683" s="2511">
        <v>45421.32043452546</v>
      </c>
      <c r="P1683" s="2511">
        <v>45421.37281287037</v>
      </c>
    </row>
    <row r="1684">
      <c r="A1684" s="2505" t="s">
        <v>385</v>
      </c>
      <c r="B1684" s="2505" t="s">
        <v>3249</v>
      </c>
      <c r="C1684" s="2505">
        <v>10.0</v>
      </c>
      <c r="D1684" s="2505"/>
      <c r="E1684" s="2505">
        <v>35119.0</v>
      </c>
      <c r="F1684" s="2505">
        <v>35144.0</v>
      </c>
      <c r="G1684" s="2505">
        <v>1173088.0</v>
      </c>
      <c r="H1684" s="2505">
        <v>1169336.0</v>
      </c>
      <c r="I1684" s="2505">
        <v>76.0</v>
      </c>
      <c r="J1684" s="2505">
        <v>10.0</v>
      </c>
      <c r="K1684" s="2505">
        <v>771.576792828646</v>
      </c>
      <c r="L1684" s="2505">
        <v>91.6564426292221</v>
      </c>
      <c r="M1684" s="2505">
        <v>327.0</v>
      </c>
      <c r="N1684" s="2505">
        <v>327.0</v>
      </c>
      <c r="O1684" s="2511">
        <v>45421.32043452546</v>
      </c>
      <c r="P1684" s="2511">
        <v>45421.372540254626</v>
      </c>
    </row>
    <row r="1685">
      <c r="A1685" s="2505" t="s">
        <v>412</v>
      </c>
      <c r="B1685" s="2505" t="s">
        <v>3250</v>
      </c>
      <c r="C1685" s="2505">
        <v>26.0</v>
      </c>
      <c r="D1685" s="2505"/>
      <c r="E1685" s="2505">
        <v>8655.0</v>
      </c>
      <c r="F1685" s="2505">
        <v>8667.0</v>
      </c>
      <c r="G1685" s="2505">
        <v>334669.0</v>
      </c>
      <c r="H1685" s="2505">
        <v>306820.0</v>
      </c>
      <c r="I1685" s="2505">
        <v>30.0</v>
      </c>
      <c r="J1685" s="2505">
        <v>26.0</v>
      </c>
      <c r="K1685" s="2505">
        <v>609.411234094494</v>
      </c>
      <c r="L1685" s="2505">
        <v>357.929520508376</v>
      </c>
      <c r="M1685" s="2505">
        <v>182.0</v>
      </c>
      <c r="N1685" s="2505">
        <v>182.0</v>
      </c>
      <c r="O1685" s="2511">
        <v>45421.32043452546</v>
      </c>
      <c r="P1685" s="2511">
        <v>45421.372949791665</v>
      </c>
    </row>
    <row r="1686">
      <c r="A1686" s="2505">
        <v>7.9714172E7</v>
      </c>
      <c r="B1686" s="2505" t="s">
        <v>3251</v>
      </c>
      <c r="C1686" s="2505">
        <v>81.0</v>
      </c>
      <c r="D1686" s="2505" t="s">
        <v>1544</v>
      </c>
      <c r="E1686" s="2505">
        <v>580514.0</v>
      </c>
      <c r="F1686" s="2505">
        <v>580659.0</v>
      </c>
      <c r="G1686" s="2505">
        <v>2427341.0</v>
      </c>
      <c r="H1686" s="2505">
        <v>3102995.0</v>
      </c>
      <c r="I1686" s="2505">
        <v>46.0</v>
      </c>
      <c r="J1686" s="2505">
        <v>81.0</v>
      </c>
      <c r="K1686" s="2505">
        <v>432.064806577423</v>
      </c>
      <c r="L1686" s="2505">
        <v>9.41865769493556</v>
      </c>
      <c r="M1686" s="2505">
        <v>654.0</v>
      </c>
      <c r="N1686" s="2505">
        <v>653.0</v>
      </c>
      <c r="O1686" s="2511">
        <v>45421.32043452546</v>
      </c>
      <c r="P1686" s="2511">
        <v>45421.37210177083</v>
      </c>
    </row>
    <row r="1687">
      <c r="A1687" s="2505" t="s">
        <v>1598</v>
      </c>
      <c r="B1687" s="2505" t="s">
        <v>3252</v>
      </c>
      <c r="C1687" s="2505">
        <v>116.0</v>
      </c>
      <c r="D1687" s="2505"/>
      <c r="E1687" s="2505">
        <v>329938.0</v>
      </c>
      <c r="F1687" s="2505">
        <v>329933.0</v>
      </c>
      <c r="G1687" s="2505">
        <v>444378.0</v>
      </c>
      <c r="H1687" s="2505">
        <v>444054.0</v>
      </c>
      <c r="I1687" s="2505">
        <v>79.0</v>
      </c>
      <c r="J1687" s="2505">
        <v>116.0</v>
      </c>
      <c r="K1687" s="2505">
        <v>157.798731755948</v>
      </c>
      <c r="L1687" s="2505">
        <v>7.80298116615849</v>
      </c>
      <c r="M1687" s="2505">
        <v>4997.0</v>
      </c>
      <c r="N1687" s="2505">
        <v>4983.0</v>
      </c>
      <c r="O1687" s="2511">
        <v>45421.32043452546</v>
      </c>
      <c r="P1687" s="2511">
        <v>45421.37251956019</v>
      </c>
    </row>
    <row r="1688">
      <c r="A1688" s="2505" t="s">
        <v>539</v>
      </c>
      <c r="B1688" s="2505" t="s">
        <v>3253</v>
      </c>
      <c r="C1688" s="2505">
        <v>30.0</v>
      </c>
      <c r="D1688" s="2505" t="s">
        <v>1538</v>
      </c>
      <c r="E1688" s="2505">
        <v>10568.0</v>
      </c>
      <c r="F1688" s="2505">
        <v>10569.0</v>
      </c>
      <c r="G1688" s="2505">
        <v>354915.0</v>
      </c>
      <c r="H1688" s="2505">
        <v>337985.0</v>
      </c>
      <c r="I1688" s="2505">
        <v>61.0</v>
      </c>
      <c r="J1688" s="2505">
        <v>30.0</v>
      </c>
      <c r="K1688" s="2505">
        <v>588.106987302078</v>
      </c>
      <c r="L1688" s="2505">
        <v>112.058850400689</v>
      </c>
      <c r="M1688" s="2505">
        <v>5183.0</v>
      </c>
      <c r="N1688" s="2505">
        <v>5163.0</v>
      </c>
      <c r="O1688" s="2511">
        <v>45421.32043452546</v>
      </c>
      <c r="P1688" s="2511">
        <v>45421.372835243055</v>
      </c>
    </row>
    <row r="1689">
      <c r="A1689" s="2505" t="s">
        <v>709</v>
      </c>
      <c r="B1689" s="2505" t="s">
        <v>3254</v>
      </c>
      <c r="C1689" s="2505">
        <v>49.0</v>
      </c>
      <c r="D1689" s="2505" t="s">
        <v>1556</v>
      </c>
      <c r="E1689" s="2505">
        <v>5402.0</v>
      </c>
      <c r="F1689" s="2505">
        <v>5394.0</v>
      </c>
      <c r="G1689" s="2505">
        <v>237628.0</v>
      </c>
      <c r="H1689" s="2505">
        <v>229297.0</v>
      </c>
      <c r="I1689" s="2505">
        <v>87.0</v>
      </c>
      <c r="J1689" s="2505">
        <v>49.0</v>
      </c>
      <c r="K1689" s="2505">
        <v>522.013638944866</v>
      </c>
      <c r="L1689" s="2505">
        <v>68.0079659863133</v>
      </c>
      <c r="M1689" s="2505">
        <v>4486.0</v>
      </c>
      <c r="N1689" s="2505">
        <v>4476.0</v>
      </c>
      <c r="O1689" s="2511">
        <v>45421.32043452546</v>
      </c>
      <c r="P1689" s="2511">
        <v>45421.372612453706</v>
      </c>
    </row>
    <row r="1690">
      <c r="A1690" s="2505" t="s">
        <v>1586</v>
      </c>
      <c r="B1690" s="2505" t="s">
        <v>3255</v>
      </c>
      <c r="C1690" s="2505">
        <v>56.0</v>
      </c>
      <c r="D1690" s="2505"/>
      <c r="E1690" s="2505">
        <v>14584.0</v>
      </c>
      <c r="F1690" s="2505">
        <v>14572.0</v>
      </c>
      <c r="G1690" s="2505">
        <v>380986.0</v>
      </c>
      <c r="H1690" s="2505">
        <v>361974.0</v>
      </c>
      <c r="I1690" s="2505">
        <v>202.0</v>
      </c>
      <c r="J1690" s="2505">
        <v>56.0</v>
      </c>
      <c r="K1690" s="2505">
        <v>507.594899089746</v>
      </c>
      <c r="L1690" s="2505">
        <v>50.6897410637321</v>
      </c>
      <c r="M1690" s="2505">
        <v>7270.0</v>
      </c>
      <c r="N1690" s="2505">
        <v>7256.0</v>
      </c>
      <c r="O1690" s="2511">
        <v>45421.32043452546</v>
      </c>
      <c r="P1690" s="2511">
        <v>45421.372787974535</v>
      </c>
    </row>
    <row r="1691">
      <c r="A1691" s="2505" t="s">
        <v>506</v>
      </c>
      <c r="B1691" s="2505" t="s">
        <v>3256</v>
      </c>
      <c r="C1691" s="2505">
        <v>62.0</v>
      </c>
      <c r="D1691" s="2505" t="s">
        <v>1548</v>
      </c>
      <c r="E1691" s="2505">
        <v>73113.0</v>
      </c>
      <c r="F1691" s="2505">
        <v>73242.0</v>
      </c>
      <c r="G1691" s="2505">
        <v>938847.0</v>
      </c>
      <c r="H1691" s="2505">
        <v>930367.0</v>
      </c>
      <c r="I1691" s="2505">
        <v>195.0</v>
      </c>
      <c r="J1691" s="2505">
        <v>62.0</v>
      </c>
      <c r="K1691" s="2505">
        <v>497.107656429901</v>
      </c>
      <c r="L1691" s="2505">
        <v>27.0167111236198</v>
      </c>
      <c r="M1691" s="2505">
        <v>785.0</v>
      </c>
      <c r="N1691" s="2505">
        <v>782.0</v>
      </c>
      <c r="O1691" s="2511">
        <v>45421.32043452546</v>
      </c>
      <c r="P1691" s="2511">
        <v>45421.37242690972</v>
      </c>
    </row>
    <row r="1692">
      <c r="A1692" s="2505">
        <v>2.2758405E7</v>
      </c>
      <c r="B1692" s="2505" t="s">
        <v>3257</v>
      </c>
      <c r="C1692" s="2505">
        <v>39.0</v>
      </c>
      <c r="D1692" s="2505" t="s">
        <v>1548</v>
      </c>
      <c r="E1692" s="2505">
        <v>40548.0</v>
      </c>
      <c r="F1692" s="2505">
        <v>40574.0</v>
      </c>
      <c r="G1692" s="2505">
        <v>781318.0</v>
      </c>
      <c r="H1692" s="2505">
        <v>737977.0</v>
      </c>
      <c r="I1692" s="2505">
        <v>145.0</v>
      </c>
      <c r="J1692" s="2505">
        <v>39.0</v>
      </c>
      <c r="K1692" s="2505">
        <v>549.575823375259</v>
      </c>
      <c r="L1692" s="2505">
        <v>31.7245861329416</v>
      </c>
      <c r="M1692" s="2505">
        <v>101.0</v>
      </c>
      <c r="N1692" s="2505">
        <v>100.0</v>
      </c>
      <c r="O1692" s="2511">
        <v>45421.32043452546</v>
      </c>
      <c r="P1692" s="2511">
        <v>45421.37258203704</v>
      </c>
    </row>
    <row r="1693">
      <c r="A1693" s="2505" t="s">
        <v>174</v>
      </c>
      <c r="B1693" s="2505" t="s">
        <v>3258</v>
      </c>
      <c r="C1693" s="2505">
        <v>11.0</v>
      </c>
      <c r="D1693" s="2505" t="s">
        <v>1538</v>
      </c>
      <c r="E1693" s="2505">
        <v>17829.0</v>
      </c>
      <c r="F1693" s="2505">
        <v>17504.0</v>
      </c>
      <c r="G1693" s="2505">
        <v>1613439.0</v>
      </c>
      <c r="H1693" s="2505">
        <v>1508015.0</v>
      </c>
      <c r="I1693" s="2505">
        <v>482.0</v>
      </c>
      <c r="J1693" s="2505">
        <v>11.0</v>
      </c>
      <c r="K1693" s="2505">
        <v>758.663400499639</v>
      </c>
      <c r="L1693" s="2505">
        <v>40.1076836791923</v>
      </c>
      <c r="M1693" s="2505">
        <v>62.0</v>
      </c>
      <c r="N1693" s="2505">
        <v>62.0</v>
      </c>
      <c r="O1693" s="2511">
        <v>45421.32043452546</v>
      </c>
      <c r="P1693" s="2511">
        <v>45421.37214155093</v>
      </c>
    </row>
    <row r="1694">
      <c r="A1694" s="2505">
        <v>6.24791024E8</v>
      </c>
      <c r="B1694" s="2505" t="s">
        <v>3259</v>
      </c>
      <c r="C1694" s="2505">
        <v>42.0</v>
      </c>
      <c r="D1694" s="2505" t="s">
        <v>1548</v>
      </c>
      <c r="E1694" s="2505">
        <v>41637.0</v>
      </c>
      <c r="F1694" s="2505">
        <v>41649.0</v>
      </c>
      <c r="G1694" s="2505">
        <v>1406977.0</v>
      </c>
      <c r="H1694" s="2505">
        <v>1459481.0</v>
      </c>
      <c r="I1694" s="2505">
        <v>552.0</v>
      </c>
      <c r="J1694" s="2505">
        <v>42.0</v>
      </c>
      <c r="K1694" s="2505">
        <v>539.754313796363</v>
      </c>
      <c r="L1694" s="2505">
        <v>14.2435268456595</v>
      </c>
      <c r="M1694" s="2505">
        <v>2225.0</v>
      </c>
      <c r="N1694" s="2505">
        <v>2221.0</v>
      </c>
      <c r="O1694" s="2511">
        <v>45421.32043452546</v>
      </c>
      <c r="P1694" s="2511">
        <v>45421.37291734954</v>
      </c>
    </row>
    <row r="1695">
      <c r="A1695" s="2505" t="s">
        <v>249</v>
      </c>
      <c r="B1695" s="2505" t="s">
        <v>3260</v>
      </c>
      <c r="C1695" s="2505">
        <v>19.0</v>
      </c>
      <c r="D1695" s="2505" t="s">
        <v>1538</v>
      </c>
      <c r="E1695" s="2505">
        <v>20518.0</v>
      </c>
      <c r="F1695" s="2505">
        <v>20451.0</v>
      </c>
      <c r="G1695" s="2505">
        <v>730861.0</v>
      </c>
      <c r="H1695" s="2505">
        <v>718779.0</v>
      </c>
      <c r="I1695" s="2505">
        <v>191.0</v>
      </c>
      <c r="J1695" s="2505">
        <v>19.0</v>
      </c>
      <c r="K1695" s="2505">
        <v>681.527581242563</v>
      </c>
      <c r="L1695" s="2505">
        <v>72.3331275519597</v>
      </c>
      <c r="M1695" s="2505">
        <v>89.0</v>
      </c>
      <c r="N1695" s="2505">
        <v>89.0</v>
      </c>
      <c r="O1695" s="2511">
        <v>45421.32043452546</v>
      </c>
      <c r="P1695" s="2511">
        <v>45421.37214351852</v>
      </c>
    </row>
    <row r="1696">
      <c r="A1696" s="2505" t="s">
        <v>566</v>
      </c>
      <c r="B1696" s="2505" t="s">
        <v>3261</v>
      </c>
      <c r="C1696" s="2505">
        <v>54.0</v>
      </c>
      <c r="D1696" s="2505" t="s">
        <v>1538</v>
      </c>
      <c r="E1696" s="2505">
        <v>26232.0</v>
      </c>
      <c r="F1696" s="2505">
        <v>26254.0</v>
      </c>
      <c r="G1696" s="2505">
        <v>401175.0</v>
      </c>
      <c r="H1696" s="2505">
        <v>441955.0</v>
      </c>
      <c r="I1696" s="2505">
        <v>57.0</v>
      </c>
      <c r="J1696" s="2505">
        <v>54.0</v>
      </c>
      <c r="K1696" s="2505">
        <v>511.221731663028</v>
      </c>
      <c r="L1696" s="2505">
        <v>63.1186252583782</v>
      </c>
      <c r="M1696" s="2505">
        <v>855.0</v>
      </c>
      <c r="N1696" s="2505">
        <v>855.0</v>
      </c>
      <c r="O1696" s="2511">
        <v>45421.32043452546</v>
      </c>
      <c r="P1696" s="2511">
        <v>45421.37215743055</v>
      </c>
    </row>
    <row r="1697">
      <c r="A1697" s="2505" t="s">
        <v>194</v>
      </c>
      <c r="B1697" s="2505" t="s">
        <v>3262</v>
      </c>
      <c r="C1697" s="2505">
        <v>9.0</v>
      </c>
      <c r="D1697" s="2505" t="s">
        <v>1606</v>
      </c>
      <c r="E1697" s="2505">
        <v>21041.0</v>
      </c>
      <c r="F1697" s="2505">
        <v>21046.0</v>
      </c>
      <c r="G1697" s="2505">
        <v>925738.0</v>
      </c>
      <c r="H1697" s="2505">
        <v>922758.0</v>
      </c>
      <c r="I1697" s="2505">
        <v>38.0</v>
      </c>
      <c r="J1697" s="2505">
        <v>9.0</v>
      </c>
      <c r="K1697" s="2505">
        <v>774.868605371824</v>
      </c>
      <c r="L1697" s="2505">
        <v>333.633936916813</v>
      </c>
      <c r="M1697" s="2505">
        <v>600.0</v>
      </c>
      <c r="N1697" s="2505">
        <v>600.0</v>
      </c>
      <c r="O1697" s="2511">
        <v>45421.32043452546</v>
      </c>
      <c r="P1697" s="2511">
        <v>45421.372383055554</v>
      </c>
    </row>
    <row r="1698">
      <c r="A1698" s="2505" t="s">
        <v>523</v>
      </c>
      <c r="B1698" s="2505" t="s">
        <v>3263</v>
      </c>
      <c r="C1698" s="2505">
        <v>40.0</v>
      </c>
      <c r="D1698" s="2505"/>
      <c r="E1698" s="2505">
        <v>32700.0</v>
      </c>
      <c r="F1698" s="2505">
        <v>32768.0</v>
      </c>
      <c r="G1698" s="2505">
        <v>1147222.0</v>
      </c>
      <c r="H1698" s="2505">
        <v>1140057.0</v>
      </c>
      <c r="I1698" s="2505">
        <v>551.0</v>
      </c>
      <c r="J1698" s="2505">
        <v>40.0</v>
      </c>
      <c r="K1698" s="2505">
        <v>541.76345373344</v>
      </c>
      <c r="L1698" s="2505">
        <v>16.0481446957431</v>
      </c>
      <c r="M1698" s="2505">
        <v>1830.0</v>
      </c>
      <c r="N1698" s="2505">
        <v>1826.0</v>
      </c>
      <c r="O1698" s="2511">
        <v>45421.32043452546</v>
      </c>
      <c r="P1698" s="2511">
        <v>45421.37224892361</v>
      </c>
    </row>
    <row r="1699">
      <c r="A1699" s="2505" t="s">
        <v>570</v>
      </c>
      <c r="B1699" s="2505" t="s">
        <v>3264</v>
      </c>
      <c r="C1699" s="2505">
        <v>93.0</v>
      </c>
      <c r="D1699" s="2505"/>
      <c r="E1699" s="2505">
        <v>43440.0</v>
      </c>
      <c r="F1699" s="2505">
        <v>43377.0</v>
      </c>
      <c r="G1699" s="2505">
        <v>572424.0</v>
      </c>
      <c r="H1699" s="2505">
        <v>570135.0</v>
      </c>
      <c r="I1699" s="2505">
        <v>251.0</v>
      </c>
      <c r="J1699" s="2505">
        <v>93.0</v>
      </c>
      <c r="K1699" s="2505">
        <v>379.030967128048</v>
      </c>
      <c r="L1699" s="2505">
        <v>16.6369201772559</v>
      </c>
      <c r="M1699" s="2505">
        <v>5229.0</v>
      </c>
      <c r="N1699" s="2505">
        <v>5216.0</v>
      </c>
      <c r="O1699" s="2511">
        <v>45421.32043452546</v>
      </c>
      <c r="P1699" s="2511">
        <v>45421.37287778935</v>
      </c>
    </row>
    <row r="1700">
      <c r="A1700" s="2505" t="s">
        <v>456</v>
      </c>
      <c r="B1700" s="2505" t="s">
        <v>3265</v>
      </c>
      <c r="C1700" s="2505">
        <v>75.0</v>
      </c>
      <c r="D1700" s="2505" t="s">
        <v>1538</v>
      </c>
      <c r="E1700" s="2505">
        <v>24131.0</v>
      </c>
      <c r="F1700" s="2505">
        <v>24167.0</v>
      </c>
      <c r="G1700" s="2505">
        <v>480992.0</v>
      </c>
      <c r="H1700" s="2505">
        <v>461473.0</v>
      </c>
      <c r="I1700" s="2505">
        <v>190.0</v>
      </c>
      <c r="J1700" s="2505">
        <v>75.0</v>
      </c>
      <c r="K1700" s="2505">
        <v>466.202999018103</v>
      </c>
      <c r="L1700" s="2505">
        <v>32.6012294257552</v>
      </c>
      <c r="M1700" s="2505">
        <v>2471.0</v>
      </c>
      <c r="N1700" s="2505">
        <v>2465.0</v>
      </c>
      <c r="O1700" s="2511">
        <v>45421.32043452546</v>
      </c>
      <c r="P1700" s="2511">
        <v>45421.37246950231</v>
      </c>
    </row>
    <row r="1701">
      <c r="A1701" s="2505" t="s">
        <v>309</v>
      </c>
      <c r="B1701" s="2505" t="s">
        <v>3266</v>
      </c>
      <c r="C1701" s="2505">
        <v>73.0</v>
      </c>
      <c r="D1701" s="2505" t="s">
        <v>1556</v>
      </c>
      <c r="E1701" s="2505">
        <v>8632.0</v>
      </c>
      <c r="F1701" s="2505">
        <v>8657.0</v>
      </c>
      <c r="G1701" s="2505">
        <v>275442.0</v>
      </c>
      <c r="H1701" s="2505">
        <v>271025.0</v>
      </c>
      <c r="I1701" s="2505">
        <v>272.0</v>
      </c>
      <c r="J1701" s="2505">
        <v>73.0</v>
      </c>
      <c r="K1701" s="2505">
        <v>473.344909878582</v>
      </c>
      <c r="L1701" s="2505">
        <v>48.0756115900466</v>
      </c>
      <c r="M1701" s="2505">
        <v>5694.0</v>
      </c>
      <c r="N1701" s="2505">
        <v>5685.0</v>
      </c>
      <c r="O1701" s="2511">
        <v>45421.32043452546</v>
      </c>
      <c r="P1701" s="2511">
        <v>45421.3726359838</v>
      </c>
    </row>
    <row r="1702">
      <c r="A1702" s="2505" t="s">
        <v>350</v>
      </c>
      <c r="B1702" s="2505" t="s">
        <v>3267</v>
      </c>
      <c r="C1702" s="2505">
        <v>52.0</v>
      </c>
      <c r="D1702" s="2505"/>
      <c r="E1702" s="2505">
        <v>194351.0</v>
      </c>
      <c r="F1702" s="2505">
        <v>194502.0</v>
      </c>
      <c r="G1702" s="2505">
        <v>1810554.0</v>
      </c>
      <c r="H1702" s="2505">
        <v>1767545.0</v>
      </c>
      <c r="I1702" s="2505">
        <v>116.0</v>
      </c>
      <c r="J1702" s="2505">
        <v>52.0</v>
      </c>
      <c r="K1702" s="2505">
        <v>515.148484870747</v>
      </c>
      <c r="L1702" s="2505">
        <v>16.2171192771952</v>
      </c>
      <c r="M1702" s="2505">
        <v>741.0</v>
      </c>
      <c r="N1702" s="2505">
        <v>740.0</v>
      </c>
      <c r="O1702" s="2511">
        <v>45421.32043452546</v>
      </c>
      <c r="P1702" s="2511">
        <v>45421.372695</v>
      </c>
    </row>
    <row r="1703">
      <c r="A1703" s="2505" t="s">
        <v>527</v>
      </c>
      <c r="B1703" s="2505" t="s">
        <v>3268</v>
      </c>
      <c r="C1703" s="2505">
        <v>18.0</v>
      </c>
      <c r="D1703" s="2505" t="s">
        <v>1540</v>
      </c>
      <c r="E1703" s="2505">
        <v>88478.0</v>
      </c>
      <c r="F1703" s="2505">
        <v>88578.0</v>
      </c>
      <c r="G1703" s="2505">
        <v>1671289.0</v>
      </c>
      <c r="H1703" s="2505">
        <v>1553654.0</v>
      </c>
      <c r="I1703" s="2505">
        <v>72.0</v>
      </c>
      <c r="J1703" s="2505">
        <v>18.0</v>
      </c>
      <c r="K1703" s="2505">
        <v>688.892070911024</v>
      </c>
      <c r="L1703" s="2505">
        <v>46.9385117320197</v>
      </c>
      <c r="M1703" s="2505">
        <v>662.0</v>
      </c>
      <c r="N1703" s="2505">
        <v>662.0</v>
      </c>
      <c r="O1703" s="2511">
        <v>45421.32043452546</v>
      </c>
      <c r="P1703" s="2511">
        <v>45421.37212572917</v>
      </c>
    </row>
    <row r="1704">
      <c r="A1704" s="2505" t="s">
        <v>472</v>
      </c>
      <c r="B1704" s="2505" t="s">
        <v>3269</v>
      </c>
      <c r="C1704" s="2505">
        <v>15.0</v>
      </c>
      <c r="D1704" s="2505"/>
      <c r="E1704" s="2505">
        <v>23040.0</v>
      </c>
      <c r="F1704" s="2505">
        <v>22926.0</v>
      </c>
      <c r="G1704" s="2505">
        <v>1210392.0</v>
      </c>
      <c r="H1704" s="2505">
        <v>1155695.0</v>
      </c>
      <c r="I1704" s="2505">
        <v>237.0</v>
      </c>
      <c r="J1704" s="2505">
        <v>15.0</v>
      </c>
      <c r="K1704" s="2505">
        <v>720.4539040907</v>
      </c>
      <c r="L1704" s="2505">
        <v>45.9248818728522</v>
      </c>
      <c r="M1704" s="2505">
        <v>250.0</v>
      </c>
      <c r="N1704" s="2505">
        <v>249.0</v>
      </c>
      <c r="O1704" s="2511">
        <v>45421.32043452546</v>
      </c>
      <c r="P1704" s="2511">
        <v>45421.3727971412</v>
      </c>
    </row>
    <row r="1705">
      <c r="A1705" s="2505" t="s">
        <v>502</v>
      </c>
      <c r="B1705" s="2505" t="s">
        <v>3270</v>
      </c>
      <c r="C1705" s="2505">
        <v>57.0</v>
      </c>
      <c r="D1705" s="2505" t="s">
        <v>1556</v>
      </c>
      <c r="E1705" s="2505">
        <v>8762.0</v>
      </c>
      <c r="F1705" s="2505">
        <v>8765.0</v>
      </c>
      <c r="G1705" s="2505">
        <v>273188.0</v>
      </c>
      <c r="H1705" s="2505">
        <v>262956.0</v>
      </c>
      <c r="I1705" s="2505">
        <v>122.0</v>
      </c>
      <c r="J1705" s="2505">
        <v>57.0</v>
      </c>
      <c r="K1705" s="2505">
        <v>504.499763817547</v>
      </c>
      <c r="L1705" s="2505">
        <v>60.8647842698723</v>
      </c>
      <c r="M1705" s="2505">
        <v>2405.0</v>
      </c>
      <c r="N1705" s="2505">
        <v>2401.0</v>
      </c>
      <c r="O1705" s="2511">
        <v>45421.32043452546</v>
      </c>
      <c r="P1705" s="2511">
        <v>45421.37233767361</v>
      </c>
    </row>
    <row r="1706">
      <c r="A1706" s="2505">
        <v>2.20224785E9</v>
      </c>
      <c r="B1706" s="2505" t="s">
        <v>3271</v>
      </c>
      <c r="C1706" s="2505">
        <v>82.0</v>
      </c>
      <c r="D1706" s="2505"/>
      <c r="E1706" s="2505">
        <v>9839.0</v>
      </c>
      <c r="F1706" s="2505">
        <v>9859.0</v>
      </c>
      <c r="G1706" s="2505">
        <v>406289.0</v>
      </c>
      <c r="H1706" s="2505">
        <v>409245.0</v>
      </c>
      <c r="I1706" s="2505">
        <v>203.0</v>
      </c>
      <c r="J1706" s="2505">
        <v>82.0</v>
      </c>
      <c r="K1706" s="2505">
        <v>428.591483819917</v>
      </c>
      <c r="L1706" s="2505">
        <v>23.8824683304972</v>
      </c>
      <c r="M1706" s="2505">
        <v>1625.0</v>
      </c>
      <c r="N1706" s="2505">
        <v>1623.0</v>
      </c>
      <c r="O1706" s="2511">
        <v>45421.32043452546</v>
      </c>
      <c r="P1706" s="2511">
        <v>45421.3722262963</v>
      </c>
    </row>
    <row r="1707">
      <c r="A1707" s="2505">
        <v>1.16328126E8</v>
      </c>
      <c r="B1707" s="2505" t="s">
        <v>3272</v>
      </c>
      <c r="C1707" s="2505">
        <v>98.0</v>
      </c>
      <c r="D1707" s="2505" t="s">
        <v>1548</v>
      </c>
      <c r="E1707" s="2505">
        <v>217221.0</v>
      </c>
      <c r="F1707" s="2505">
        <v>217329.0</v>
      </c>
      <c r="G1707" s="2505">
        <v>1180896.0</v>
      </c>
      <c r="H1707" s="2505">
        <v>1146766.0</v>
      </c>
      <c r="I1707" s="2505">
        <v>165.0</v>
      </c>
      <c r="J1707" s="2505">
        <v>98.0</v>
      </c>
      <c r="K1707" s="2505">
        <v>336.027873476284</v>
      </c>
      <c r="L1707" s="2505">
        <v>6.81496749418359</v>
      </c>
      <c r="M1707" s="2505">
        <v>1242.0</v>
      </c>
      <c r="N1707" s="2505">
        <v>1238.0</v>
      </c>
      <c r="O1707" s="2511">
        <v>45421.32043452546</v>
      </c>
      <c r="P1707" s="2511">
        <v>45421.37225833334</v>
      </c>
    </row>
    <row r="1708">
      <c r="A1708" s="2505" t="s">
        <v>649</v>
      </c>
      <c r="B1708" s="2505" t="s">
        <v>3273</v>
      </c>
      <c r="C1708" s="2505">
        <v>14.0</v>
      </c>
      <c r="D1708" s="2505" t="s">
        <v>1548</v>
      </c>
      <c r="E1708" s="2505">
        <v>54756.0</v>
      </c>
      <c r="F1708" s="2505">
        <v>54884.0</v>
      </c>
      <c r="G1708" s="2505">
        <v>1058333.0</v>
      </c>
      <c r="H1708" s="2505">
        <v>1053057.0</v>
      </c>
      <c r="I1708" s="2505">
        <v>16.0</v>
      </c>
      <c r="J1708" s="2505">
        <v>14.0</v>
      </c>
      <c r="K1708" s="2505">
        <v>726.551608715641</v>
      </c>
      <c r="L1708" s="2505">
        <v>178.873000219154</v>
      </c>
      <c r="M1708" s="2505">
        <v>2506.0</v>
      </c>
      <c r="N1708" s="2505">
        <v>2506.0</v>
      </c>
      <c r="O1708" s="2511">
        <v>45421.32043452546</v>
      </c>
      <c r="P1708" s="2511">
        <v>45421.37251931713</v>
      </c>
    </row>
    <row r="1709">
      <c r="A1709" s="2505" t="s">
        <v>1674</v>
      </c>
      <c r="B1709" s="2505" t="s">
        <v>3274</v>
      </c>
      <c r="C1709" s="2505">
        <v>117.0</v>
      </c>
      <c r="D1709" s="2505" t="s">
        <v>1548</v>
      </c>
      <c r="E1709" s="2505">
        <v>36505.0</v>
      </c>
      <c r="F1709" s="2505">
        <v>36529.0</v>
      </c>
      <c r="G1709" s="2505">
        <v>228591.0</v>
      </c>
      <c r="H1709" s="2505">
        <v>229457.0</v>
      </c>
      <c r="I1709" s="2505">
        <v>62.0</v>
      </c>
      <c r="J1709" s="2505">
        <v>117.0</v>
      </c>
      <c r="K1709" s="2505">
        <v>148.503400649109</v>
      </c>
      <c r="L1709" s="2505">
        <v>12.109738392001</v>
      </c>
      <c r="M1709" s="2505">
        <v>8980.0</v>
      </c>
      <c r="N1709" s="2505">
        <v>8959.0</v>
      </c>
      <c r="O1709" s="2511">
        <v>45421.32043452546</v>
      </c>
      <c r="P1709" s="2511">
        <v>45421.37303134259</v>
      </c>
    </row>
    <row r="1710">
      <c r="A1710" s="2505">
        <v>2.17534944E8</v>
      </c>
      <c r="B1710" s="2505" t="s">
        <v>3275</v>
      </c>
      <c r="C1710" s="2505">
        <v>83.0</v>
      </c>
      <c r="D1710" s="2505"/>
      <c r="E1710" s="2505">
        <v>85397.0</v>
      </c>
      <c r="F1710" s="2505">
        <v>85450.0</v>
      </c>
      <c r="G1710" s="2505">
        <v>1099362.0</v>
      </c>
      <c r="H1710" s="2505">
        <v>1086548.0</v>
      </c>
      <c r="I1710" s="2505">
        <v>200.0</v>
      </c>
      <c r="J1710" s="2505">
        <v>83.0</v>
      </c>
      <c r="K1710" s="2505">
        <v>425.677388315871</v>
      </c>
      <c r="L1710" s="2505">
        <v>13.5226908439093</v>
      </c>
      <c r="M1710" s="2505">
        <v>4499.0</v>
      </c>
      <c r="N1710" s="2505">
        <v>4494.0</v>
      </c>
      <c r="O1710" s="2511">
        <v>45421.32043452546</v>
      </c>
      <c r="P1710" s="2511">
        <v>45421.372228645836</v>
      </c>
    </row>
    <row r="1711">
      <c r="A1711" s="2505" t="s">
        <v>625</v>
      </c>
      <c r="B1711" s="2505" t="s">
        <v>3276</v>
      </c>
      <c r="C1711" s="2505">
        <v>97.0</v>
      </c>
      <c r="D1711" s="2505" t="s">
        <v>1540</v>
      </c>
      <c r="E1711" s="2505">
        <v>305986.0</v>
      </c>
      <c r="F1711" s="2505">
        <v>306169.0</v>
      </c>
      <c r="G1711" s="2505">
        <v>1584133.0</v>
      </c>
      <c r="H1711" s="2505">
        <v>1575112.0</v>
      </c>
      <c r="I1711" s="2505">
        <v>159.0</v>
      </c>
      <c r="J1711" s="2505">
        <v>97.0</v>
      </c>
      <c r="K1711" s="2505">
        <v>352.441596628399</v>
      </c>
      <c r="L1711" s="2505">
        <v>5.77514205114791</v>
      </c>
      <c r="M1711" s="2505">
        <v>8682.0</v>
      </c>
      <c r="N1711" s="2505">
        <v>8666.0</v>
      </c>
      <c r="O1711" s="2511">
        <v>45421.32043452546</v>
      </c>
      <c r="P1711" s="2511">
        <v>45421.372733206015</v>
      </c>
    </row>
    <row r="1712">
      <c r="A1712" s="2505" t="s">
        <v>225</v>
      </c>
      <c r="B1712" s="2505" t="s">
        <v>3277</v>
      </c>
      <c r="C1712" s="2505">
        <v>31.0</v>
      </c>
      <c r="D1712" s="2505"/>
      <c r="E1712" s="2505">
        <v>65765.0</v>
      </c>
      <c r="F1712" s="2505">
        <v>65603.0</v>
      </c>
      <c r="G1712" s="2505">
        <v>1880517.0</v>
      </c>
      <c r="H1712" s="2505">
        <v>1896825.0</v>
      </c>
      <c r="I1712" s="2505">
        <v>452.0</v>
      </c>
      <c r="J1712" s="2505">
        <v>31.0</v>
      </c>
      <c r="K1712" s="2505">
        <v>579.711882944495</v>
      </c>
      <c r="L1712" s="2505">
        <v>15.5511121970643</v>
      </c>
      <c r="M1712" s="2505">
        <v>125.0</v>
      </c>
      <c r="N1712" s="2505">
        <v>125.0</v>
      </c>
      <c r="O1712" s="2511">
        <v>45421.32043452546</v>
      </c>
      <c r="P1712" s="2511">
        <v>45421.372541296296</v>
      </c>
    </row>
    <row r="1713">
      <c r="A1713" s="2505">
        <v>6.1853962E8</v>
      </c>
      <c r="B1713" s="2505" t="s">
        <v>3278</v>
      </c>
      <c r="C1713" s="2505">
        <v>68.0</v>
      </c>
      <c r="D1713" s="2505"/>
      <c r="E1713" s="2505">
        <v>301507.0</v>
      </c>
      <c r="F1713" s="2505">
        <v>301789.0</v>
      </c>
      <c r="G1713" s="2505">
        <v>2221848.0</v>
      </c>
      <c r="H1713" s="2505">
        <v>2193394.0</v>
      </c>
      <c r="I1713" s="2505">
        <v>91.0</v>
      </c>
      <c r="J1713" s="2505">
        <v>68.0</v>
      </c>
      <c r="K1713" s="2505">
        <v>480.682051223204</v>
      </c>
      <c r="L1713" s="2505">
        <v>12.2120952528128</v>
      </c>
      <c r="M1713" s="2505">
        <v>1564.0</v>
      </c>
      <c r="N1713" s="2505">
        <v>1561.0</v>
      </c>
      <c r="O1713" s="2511">
        <v>45421.32043452546</v>
      </c>
      <c r="P1713" s="2511">
        <v>45421.372078900466</v>
      </c>
    </row>
    <row r="1714">
      <c r="A1714" s="2505" t="s">
        <v>335</v>
      </c>
      <c r="B1714" s="2505" t="s">
        <v>3279</v>
      </c>
      <c r="C1714" s="2505">
        <v>28.0</v>
      </c>
      <c r="D1714" s="2505" t="s">
        <v>1556</v>
      </c>
      <c r="E1714" s="2505">
        <v>25877.0</v>
      </c>
      <c r="F1714" s="2505">
        <v>25894.0</v>
      </c>
      <c r="G1714" s="2505">
        <v>978179.0</v>
      </c>
      <c r="H1714" s="2505">
        <v>983597.0</v>
      </c>
      <c r="I1714" s="2505">
        <v>324.0</v>
      </c>
      <c r="J1714" s="2505">
        <v>28.0</v>
      </c>
      <c r="K1714" s="2505">
        <v>597.539324824641</v>
      </c>
      <c r="L1714" s="2505">
        <v>27.2085485085634</v>
      </c>
      <c r="M1714" s="2505">
        <v>671.0</v>
      </c>
      <c r="N1714" s="2505">
        <v>670.0</v>
      </c>
      <c r="O1714" s="2511">
        <v>45421.32043452546</v>
      </c>
      <c r="P1714" s="2511">
        <v>45421.372489016205</v>
      </c>
    </row>
    <row r="1715">
      <c r="A1715" s="2505" t="s">
        <v>460</v>
      </c>
      <c r="B1715" s="2505" t="s">
        <v>3280</v>
      </c>
      <c r="C1715" s="2505">
        <v>87.0</v>
      </c>
      <c r="D1715" s="2505" t="s">
        <v>1540</v>
      </c>
      <c r="E1715" s="2505">
        <v>192648.0</v>
      </c>
      <c r="F1715" s="2505">
        <v>192626.0</v>
      </c>
      <c r="G1715" s="2505">
        <v>1501491.0</v>
      </c>
      <c r="H1715" s="2505">
        <v>1432163.0</v>
      </c>
      <c r="I1715" s="2505">
        <v>242.0</v>
      </c>
      <c r="J1715" s="2505">
        <v>87.0</v>
      </c>
      <c r="K1715" s="2505">
        <v>403.231182389408</v>
      </c>
      <c r="L1715" s="2505">
        <v>9.49801791167885</v>
      </c>
      <c r="M1715" s="2505">
        <v>1922.0</v>
      </c>
      <c r="N1715" s="2505">
        <v>1917.0</v>
      </c>
      <c r="O1715" s="2511">
        <v>45421.32043452546</v>
      </c>
      <c r="P1715" s="2511">
        <v>45421.37289737268</v>
      </c>
    </row>
    <row r="1716">
      <c r="A1716" s="2505" t="s">
        <v>487</v>
      </c>
      <c r="B1716" s="2505" t="s">
        <v>3281</v>
      </c>
      <c r="C1716" s="2505">
        <v>33.0</v>
      </c>
      <c r="D1716" s="2505" t="s">
        <v>1544</v>
      </c>
      <c r="E1716" s="2505">
        <v>108109.0</v>
      </c>
      <c r="F1716" s="2505">
        <v>108242.0</v>
      </c>
      <c r="G1716" s="2505">
        <v>2326547.0</v>
      </c>
      <c r="H1716" s="2505">
        <v>2322180.0</v>
      </c>
      <c r="I1716" s="2505">
        <v>815.0</v>
      </c>
      <c r="J1716" s="2505">
        <v>33.0</v>
      </c>
      <c r="K1716" s="2505">
        <v>570.380547831519</v>
      </c>
      <c r="L1716" s="2505">
        <v>15.446102616755</v>
      </c>
      <c r="M1716" s="2505">
        <v>1891.0</v>
      </c>
      <c r="N1716" s="2505">
        <v>1889.0</v>
      </c>
      <c r="O1716" s="2511">
        <v>45421.32043452546</v>
      </c>
      <c r="P1716" s="2511">
        <v>45421.37297033565</v>
      </c>
    </row>
    <row r="1717">
      <c r="A1717" s="2505" t="s">
        <v>423</v>
      </c>
      <c r="B1717" s="2505" t="s">
        <v>3282</v>
      </c>
      <c r="C1717" s="2505">
        <v>79.0</v>
      </c>
      <c r="D1717" s="2505" t="s">
        <v>1548</v>
      </c>
      <c r="E1717" s="2505">
        <v>376655.0</v>
      </c>
      <c r="F1717" s="2505">
        <v>376950.0</v>
      </c>
      <c r="G1717" s="2505">
        <v>2888485.0</v>
      </c>
      <c r="H1717" s="2505">
        <v>2688096.0</v>
      </c>
      <c r="I1717" s="2505">
        <v>902.0</v>
      </c>
      <c r="J1717" s="2505">
        <v>79.0</v>
      </c>
      <c r="K1717" s="2505">
        <v>439.48813291491</v>
      </c>
      <c r="L1717" s="2505">
        <v>5.9211908978195</v>
      </c>
      <c r="M1717" s="2505">
        <v>8043.0</v>
      </c>
      <c r="N1717" s="2505">
        <v>8031.0</v>
      </c>
      <c r="O1717" s="2511">
        <v>45421.32043452546</v>
      </c>
      <c r="P1717" s="2511">
        <v>45421.37289648148</v>
      </c>
    </row>
    <row r="1718">
      <c r="A1718" s="2505">
        <v>7.3713255E8</v>
      </c>
      <c r="B1718" s="2505" t="s">
        <v>3283</v>
      </c>
      <c r="C1718" s="2505">
        <v>47.0</v>
      </c>
      <c r="D1718" s="2505" t="s">
        <v>1544</v>
      </c>
      <c r="E1718" s="2505">
        <v>111494.0</v>
      </c>
      <c r="F1718" s="2505">
        <v>111549.0</v>
      </c>
      <c r="G1718" s="2505">
        <v>881168.0</v>
      </c>
      <c r="H1718" s="2505">
        <v>828098.0</v>
      </c>
      <c r="I1718" s="2505">
        <v>73.0</v>
      </c>
      <c r="J1718" s="2505">
        <v>47.0</v>
      </c>
      <c r="K1718" s="2505">
        <v>529.132987266537</v>
      </c>
      <c r="L1718" s="2505">
        <v>38.1122751000053</v>
      </c>
      <c r="M1718" s="2505">
        <v>1753.0</v>
      </c>
      <c r="N1718" s="2505">
        <v>1748.0</v>
      </c>
      <c r="O1718" s="2511">
        <v>45421.32043452546</v>
      </c>
      <c r="P1718" s="2511">
        <v>45421.37287888889</v>
      </c>
    </row>
    <row r="1719">
      <c r="A1719" s="2505" t="s">
        <v>1588</v>
      </c>
      <c r="B1719" s="2505" t="s">
        <v>3284</v>
      </c>
      <c r="C1719" s="2505">
        <v>113.0</v>
      </c>
      <c r="D1719" s="2505"/>
      <c r="E1719" s="2505">
        <v>35697.0</v>
      </c>
      <c r="F1719" s="2505">
        <v>35314.0</v>
      </c>
      <c r="G1719" s="2505">
        <v>395700.0</v>
      </c>
      <c r="H1719" s="2505">
        <v>390486.0</v>
      </c>
      <c r="I1719" s="2505">
        <v>473.0</v>
      </c>
      <c r="J1719" s="2505">
        <v>113.0</v>
      </c>
      <c r="K1719" s="2505">
        <v>225.348396883966</v>
      </c>
      <c r="L1719" s="2505">
        <v>9.89723074759745</v>
      </c>
      <c r="M1719" s="2505">
        <v>10006.0</v>
      </c>
      <c r="N1719" s="2505">
        <v>9985.0</v>
      </c>
      <c r="O1719" s="2511">
        <v>45421.32043452546</v>
      </c>
      <c r="P1719" s="2511">
        <v>45421.37209716435</v>
      </c>
    </row>
    <row r="1720">
      <c r="A1720" s="2505">
        <v>5.7584739E7</v>
      </c>
      <c r="B1720" s="2505" t="s">
        <v>3285</v>
      </c>
      <c r="C1720" s="2505">
        <v>55.0</v>
      </c>
      <c r="D1720" s="2505" t="s">
        <v>1538</v>
      </c>
      <c r="E1720" s="2505">
        <v>13514.0</v>
      </c>
      <c r="F1720" s="2505">
        <v>13476.0</v>
      </c>
      <c r="G1720" s="2505">
        <v>296804.0</v>
      </c>
      <c r="H1720" s="2505">
        <v>281580.0</v>
      </c>
      <c r="I1720" s="2505">
        <v>114.0</v>
      </c>
      <c r="J1720" s="2505">
        <v>55.0</v>
      </c>
      <c r="K1720" s="2505">
        <v>509.931652518334</v>
      </c>
      <c r="L1720" s="2505">
        <v>88.4998487880523</v>
      </c>
      <c r="M1720" s="2505">
        <v>2223.0</v>
      </c>
      <c r="N1720" s="2505">
        <v>2220.0</v>
      </c>
      <c r="O1720" s="2511">
        <v>45421.32043452546</v>
      </c>
      <c r="P1720" s="2511">
        <v>45421.37212361111</v>
      </c>
    </row>
    <row r="1721">
      <c r="A1721" s="2505">
        <v>2.621412174E9</v>
      </c>
      <c r="B1721" s="2505" t="s">
        <v>3286</v>
      </c>
      <c r="C1721" s="2505">
        <v>118.0</v>
      </c>
      <c r="D1721" s="2505"/>
      <c r="E1721" s="2505">
        <v>444941.0</v>
      </c>
      <c r="F1721" s="2505">
        <v>445104.0</v>
      </c>
      <c r="G1721" s="2505">
        <v>482000.0</v>
      </c>
      <c r="H1721" s="2505">
        <v>382749.0</v>
      </c>
      <c r="I1721" s="2505">
        <v>83.0</v>
      </c>
      <c r="J1721" s="2505">
        <v>118.0</v>
      </c>
      <c r="K1721" s="2505">
        <v>122.713676300549</v>
      </c>
      <c r="L1721" s="2505">
        <v>3.58882917370912</v>
      </c>
      <c r="M1721" s="2505">
        <v>9183.0</v>
      </c>
      <c r="N1721" s="2505">
        <v>9163.0</v>
      </c>
      <c r="O1721" s="2511">
        <v>45421.32043452546</v>
      </c>
      <c r="P1721" s="2511">
        <v>45421.372837905095</v>
      </c>
    </row>
    <row r="1722">
      <c r="A1722" s="2505" t="s">
        <v>606</v>
      </c>
      <c r="B1722" s="2505" t="s">
        <v>3287</v>
      </c>
      <c r="C1722" s="2505">
        <v>48.0</v>
      </c>
      <c r="D1722" s="2505" t="s">
        <v>1548</v>
      </c>
      <c r="E1722" s="2505">
        <v>49787.0</v>
      </c>
      <c r="F1722" s="2505">
        <v>49901.0</v>
      </c>
      <c r="G1722" s="2505">
        <v>1305775.0</v>
      </c>
      <c r="H1722" s="2505">
        <v>1291662.0</v>
      </c>
      <c r="I1722" s="2505">
        <v>564.0</v>
      </c>
      <c r="J1722" s="2505">
        <v>48.0</v>
      </c>
      <c r="K1722" s="2505">
        <v>527.830176568423</v>
      </c>
      <c r="L1722" s="2505">
        <v>15.6143622536229</v>
      </c>
      <c r="M1722" s="2505">
        <v>844.0</v>
      </c>
      <c r="N1722" s="2505">
        <v>843.0</v>
      </c>
      <c r="O1722" s="2511">
        <v>45421.32043452546</v>
      </c>
      <c r="P1722" s="2511">
        <v>45421.37244915509</v>
      </c>
    </row>
    <row r="1723">
      <c r="A1723" s="2505">
        <v>3.063147623E9</v>
      </c>
      <c r="B1723" s="2505" t="s">
        <v>3288</v>
      </c>
      <c r="C1723" s="2505">
        <v>17.0</v>
      </c>
      <c r="D1723" s="2505"/>
      <c r="E1723" s="2505">
        <v>35310.0</v>
      </c>
      <c r="F1723" s="2505">
        <v>37138.0</v>
      </c>
      <c r="G1723" s="2505">
        <v>1590333.0</v>
      </c>
      <c r="H1723" s="2505">
        <v>1436727.0</v>
      </c>
      <c r="I1723" s="2505">
        <v>1155.0</v>
      </c>
      <c r="J1723" s="2505">
        <v>17.0</v>
      </c>
      <c r="K1723" s="2505">
        <v>689.760915503324</v>
      </c>
      <c r="L1723" s="2505">
        <v>28.1666485537471</v>
      </c>
      <c r="M1723" s="2505">
        <v>4542.0</v>
      </c>
      <c r="N1723" s="2505">
        <v>4539.0</v>
      </c>
      <c r="O1723" s="2511">
        <v>45421.32043452546</v>
      </c>
      <c r="P1723" s="2511">
        <v>45421.37213846065</v>
      </c>
    </row>
    <row r="1724">
      <c r="A1724" s="2505" t="s">
        <v>519</v>
      </c>
      <c r="B1724" s="2505" t="s">
        <v>3289</v>
      </c>
      <c r="C1724" s="2505">
        <v>95.0</v>
      </c>
      <c r="D1724" s="2505"/>
      <c r="E1724" s="2505">
        <v>58815.0</v>
      </c>
      <c r="F1724" s="2505">
        <v>58871.0</v>
      </c>
      <c r="G1724" s="2505">
        <v>690802.0</v>
      </c>
      <c r="H1724" s="2505">
        <v>612286.0</v>
      </c>
      <c r="I1724" s="2505">
        <v>355.0</v>
      </c>
      <c r="J1724" s="2505">
        <v>95.0</v>
      </c>
      <c r="K1724" s="2505">
        <v>365.483301226459</v>
      </c>
      <c r="L1724" s="2505">
        <v>15.5080346896794</v>
      </c>
      <c r="M1724" s="2505">
        <v>7256.0</v>
      </c>
      <c r="N1724" s="2505">
        <v>7243.0</v>
      </c>
      <c r="O1724" s="2511">
        <v>45421.32043452546</v>
      </c>
      <c r="P1724" s="2511">
        <v>45421.37234040509</v>
      </c>
    </row>
    <row r="1725">
      <c r="A1725" s="2505" t="s">
        <v>637</v>
      </c>
      <c r="B1725" s="2505" t="s">
        <v>3290</v>
      </c>
      <c r="C1725" s="2505">
        <v>13.0</v>
      </c>
      <c r="D1725" s="2505" t="s">
        <v>1548</v>
      </c>
      <c r="E1725" s="2505">
        <v>35605.0</v>
      </c>
      <c r="F1725" s="2505">
        <v>35639.0</v>
      </c>
      <c r="G1725" s="2505">
        <v>1502101.0</v>
      </c>
      <c r="H1725" s="2505">
        <v>1589466.0</v>
      </c>
      <c r="I1725" s="2505">
        <v>182.0</v>
      </c>
      <c r="J1725" s="2505">
        <v>13.0</v>
      </c>
      <c r="K1725" s="2505">
        <v>729.572039634593</v>
      </c>
      <c r="L1725" s="2505">
        <v>43.737035328104</v>
      </c>
      <c r="M1725" s="2505">
        <v>96.0</v>
      </c>
      <c r="N1725" s="2505">
        <v>96.0</v>
      </c>
      <c r="O1725" s="2511">
        <v>45421.32043452546</v>
      </c>
      <c r="P1725" s="2511">
        <v>45421.372359375</v>
      </c>
    </row>
    <row r="1726">
      <c r="A1726" s="2505" t="s">
        <v>245</v>
      </c>
      <c r="B1726" s="2505" t="s">
        <v>3291</v>
      </c>
      <c r="C1726" s="2505">
        <v>94.0</v>
      </c>
      <c r="D1726" s="2505" t="s">
        <v>1556</v>
      </c>
      <c r="E1726" s="2505">
        <v>18375.0</v>
      </c>
      <c r="F1726" s="2505">
        <v>18322.0</v>
      </c>
      <c r="G1726" s="2505">
        <v>202794.0</v>
      </c>
      <c r="H1726" s="2505">
        <v>200116.0</v>
      </c>
      <c r="I1726" s="2505">
        <v>38.0</v>
      </c>
      <c r="J1726" s="2505">
        <v>94.0</v>
      </c>
      <c r="K1726" s="2505">
        <v>373.901367903668</v>
      </c>
      <c r="L1726" s="2505">
        <v>49.7553874619068</v>
      </c>
      <c r="M1726" s="2505">
        <v>1809.0</v>
      </c>
      <c r="N1726" s="2505">
        <v>1801.0</v>
      </c>
      <c r="O1726" s="2511">
        <v>45421.32043452546</v>
      </c>
      <c r="P1726" s="2511">
        <v>45421.3725840625</v>
      </c>
    </row>
    <row r="1727">
      <c r="A1727" s="2505">
        <v>2.79828819E8</v>
      </c>
      <c r="B1727" s="2505" t="s">
        <v>3292</v>
      </c>
      <c r="C1727" s="2505">
        <v>37.0</v>
      </c>
      <c r="D1727" s="2505" t="s">
        <v>1548</v>
      </c>
      <c r="E1727" s="2505">
        <v>34325.0</v>
      </c>
      <c r="F1727" s="2505">
        <v>34337.0</v>
      </c>
      <c r="G1727" s="2505">
        <v>871966.0</v>
      </c>
      <c r="H1727" s="2505">
        <v>832511.0</v>
      </c>
      <c r="I1727" s="2505">
        <v>314.0</v>
      </c>
      <c r="J1727" s="2505">
        <v>37.0</v>
      </c>
      <c r="K1727" s="2505">
        <v>560.235858918057</v>
      </c>
      <c r="L1727" s="2505">
        <v>29.1848550401669</v>
      </c>
      <c r="M1727" s="2505">
        <v>93.0</v>
      </c>
      <c r="N1727" s="2505">
        <v>93.0</v>
      </c>
      <c r="O1727" s="2511">
        <v>45421.32043452546</v>
      </c>
      <c r="P1727" s="2511">
        <v>45421.372717094906</v>
      </c>
    </row>
    <row r="1728">
      <c r="A1728" s="2505" t="s">
        <v>483</v>
      </c>
      <c r="B1728" s="2505" t="s">
        <v>3293</v>
      </c>
      <c r="C1728" s="2505">
        <v>71.0</v>
      </c>
      <c r="D1728" s="2505" t="s">
        <v>1538</v>
      </c>
      <c r="E1728" s="2505">
        <v>13262.0</v>
      </c>
      <c r="F1728" s="2505">
        <v>13271.0</v>
      </c>
      <c r="G1728" s="2505">
        <v>333341.0</v>
      </c>
      <c r="H1728" s="2505">
        <v>367287.0</v>
      </c>
      <c r="I1728" s="2505">
        <v>372.0</v>
      </c>
      <c r="J1728" s="2505">
        <v>71.0</v>
      </c>
      <c r="K1728" s="2505">
        <v>476.653821854109</v>
      </c>
      <c r="L1728" s="2505">
        <v>49.5811683415363</v>
      </c>
      <c r="M1728" s="2505">
        <v>2258.0</v>
      </c>
      <c r="N1728" s="2505">
        <v>2254.0</v>
      </c>
      <c r="O1728" s="2511">
        <v>45421.32043452546</v>
      </c>
      <c r="P1728" s="2511">
        <v>45421.37285436343</v>
      </c>
    </row>
    <row r="1729">
      <c r="A1729" s="2505" t="s">
        <v>464</v>
      </c>
      <c r="B1729" s="2505" t="s">
        <v>3294</v>
      </c>
      <c r="C1729" s="2505">
        <v>53.0</v>
      </c>
      <c r="D1729" s="2505" t="s">
        <v>1544</v>
      </c>
      <c r="E1729" s="2505">
        <v>33640.0</v>
      </c>
      <c r="F1729" s="2505">
        <v>33669.0</v>
      </c>
      <c r="G1729" s="2505">
        <v>510945.0</v>
      </c>
      <c r="H1729" s="2505">
        <v>596825.0</v>
      </c>
      <c r="I1729" s="2505">
        <v>67.0</v>
      </c>
      <c r="J1729" s="2505">
        <v>53.0</v>
      </c>
      <c r="K1729" s="2505">
        <v>512.109715005159</v>
      </c>
      <c r="L1729" s="2505">
        <v>49.2263930460453</v>
      </c>
      <c r="M1729" s="2505">
        <v>1701.0</v>
      </c>
      <c r="N1729" s="2505">
        <v>1700.0</v>
      </c>
      <c r="O1729" s="2511">
        <v>45421.32043452546</v>
      </c>
      <c r="P1729" s="2511">
        <v>45421.372361967595</v>
      </c>
    </row>
    <row r="1730">
      <c r="A1730" s="2505" t="s">
        <v>751</v>
      </c>
      <c r="B1730" s="2505" t="s">
        <v>3295</v>
      </c>
      <c r="C1730" s="2505">
        <v>35.0</v>
      </c>
      <c r="D1730" s="2505" t="s">
        <v>1540</v>
      </c>
      <c r="E1730" s="2505">
        <v>161916.0</v>
      </c>
      <c r="F1730" s="2505">
        <v>161688.0</v>
      </c>
      <c r="G1730" s="2505">
        <v>3397840.0</v>
      </c>
      <c r="H1730" s="2505">
        <v>3204205.0</v>
      </c>
      <c r="I1730" s="2505">
        <v>632.0</v>
      </c>
      <c r="J1730" s="2505">
        <v>35.0</v>
      </c>
      <c r="K1730" s="2505">
        <v>562.384271573766</v>
      </c>
      <c r="L1730" s="2505">
        <v>11.4642557578419</v>
      </c>
      <c r="M1730" s="2505">
        <v>298.0</v>
      </c>
      <c r="N1730" s="2505">
        <v>298.0</v>
      </c>
      <c r="O1730" s="2511">
        <v>45421.32043452546</v>
      </c>
      <c r="P1730" s="2511">
        <v>45421.37265506944</v>
      </c>
    </row>
    <row r="1731">
      <c r="A1731" s="2505" t="s">
        <v>379</v>
      </c>
      <c r="B1731" s="2505" t="s">
        <v>3296</v>
      </c>
      <c r="C1731" s="2505">
        <v>44.0</v>
      </c>
      <c r="D1731" s="2505" t="s">
        <v>1544</v>
      </c>
      <c r="E1731" s="2505">
        <v>46609.0</v>
      </c>
      <c r="F1731" s="2505">
        <v>46620.0</v>
      </c>
      <c r="G1731" s="2505">
        <v>600415.0</v>
      </c>
      <c r="H1731" s="2505">
        <v>726266.0</v>
      </c>
      <c r="I1731" s="2505">
        <v>55.0</v>
      </c>
      <c r="J1731" s="2505">
        <v>44.0</v>
      </c>
      <c r="K1731" s="2505">
        <v>532.565108895431</v>
      </c>
      <c r="L1731" s="2505">
        <v>48.9162500804565</v>
      </c>
      <c r="M1731" s="2505">
        <v>152.0</v>
      </c>
      <c r="N1731" s="2505">
        <v>152.0</v>
      </c>
      <c r="O1731" s="2511">
        <v>45421.32043452546</v>
      </c>
      <c r="P1731" s="2511">
        <v>45421.372932280094</v>
      </c>
    </row>
    <row r="1732">
      <c r="A1732" s="2505" t="s">
        <v>1613</v>
      </c>
      <c r="B1732" s="2505" t="s">
        <v>3297</v>
      </c>
      <c r="C1732" s="2505">
        <v>105.0</v>
      </c>
      <c r="D1732" s="2505"/>
      <c r="E1732" s="2505">
        <v>140847.0</v>
      </c>
      <c r="F1732" s="2505">
        <v>140900.0</v>
      </c>
      <c r="G1732" s="2505">
        <v>709312.0</v>
      </c>
      <c r="H1732" s="2505">
        <v>712264.0</v>
      </c>
      <c r="I1732" s="2505">
        <v>377.0</v>
      </c>
      <c r="J1732" s="2505">
        <v>105.0</v>
      </c>
      <c r="K1732" s="2505">
        <v>286.149800126565</v>
      </c>
      <c r="L1732" s="2505">
        <v>11.1139184289726</v>
      </c>
      <c r="M1732" s="2505">
        <v>9250.0</v>
      </c>
      <c r="N1732" s="2505">
        <v>9240.0</v>
      </c>
      <c r="O1732" s="2511">
        <v>45421.32043452546</v>
      </c>
      <c r="P1732" s="2511">
        <v>45421.3725458912</v>
      </c>
    </row>
    <row r="1733">
      <c r="A1733" s="2505" t="s">
        <v>547</v>
      </c>
      <c r="B1733" s="2505" t="s">
        <v>3298</v>
      </c>
      <c r="C1733" s="2505">
        <v>64.0</v>
      </c>
      <c r="D1733" s="2505" t="s">
        <v>1548</v>
      </c>
      <c r="E1733" s="2505">
        <v>248686.0</v>
      </c>
      <c r="F1733" s="2505">
        <v>248775.0</v>
      </c>
      <c r="G1733" s="2505">
        <v>2000581.0</v>
      </c>
      <c r="H1733" s="2505">
        <v>2073262.0</v>
      </c>
      <c r="I1733" s="2505">
        <v>183.0</v>
      </c>
      <c r="J1733" s="2505">
        <v>64.0</v>
      </c>
      <c r="K1733" s="2505">
        <v>490.051540466926</v>
      </c>
      <c r="L1733" s="2505">
        <v>14.8519683285133</v>
      </c>
      <c r="M1733" s="2505">
        <v>694.0</v>
      </c>
      <c r="N1733" s="2505">
        <v>692.0</v>
      </c>
      <c r="O1733" s="2511">
        <v>45421.32043452546</v>
      </c>
      <c r="P1733" s="2511">
        <v>45421.37242710648</v>
      </c>
    </row>
    <row r="1734">
      <c r="A1734" s="2505" t="s">
        <v>574</v>
      </c>
      <c r="B1734" s="2505" t="s">
        <v>3299</v>
      </c>
      <c r="C1734" s="2505">
        <v>51.0</v>
      </c>
      <c r="D1734" s="2505" t="s">
        <v>1556</v>
      </c>
      <c r="E1734" s="2505">
        <v>14847.0</v>
      </c>
      <c r="F1734" s="2505">
        <v>14879.0</v>
      </c>
      <c r="G1734" s="2505">
        <v>384653.0</v>
      </c>
      <c r="H1734" s="2505">
        <v>419606.0</v>
      </c>
      <c r="I1734" s="2505">
        <v>120.0</v>
      </c>
      <c r="J1734" s="2505">
        <v>51.0</v>
      </c>
      <c r="K1734" s="2505">
        <v>521.740624727029</v>
      </c>
      <c r="L1734" s="2505">
        <v>59.5411290400177</v>
      </c>
      <c r="M1734" s="2505">
        <v>5758.0</v>
      </c>
      <c r="N1734" s="2505">
        <v>5748.0</v>
      </c>
      <c r="O1734" s="2511">
        <v>45421.32043452546</v>
      </c>
      <c r="P1734" s="2511">
        <v>45421.37251956019</v>
      </c>
    </row>
    <row r="1735">
      <c r="A1735" s="2505">
        <v>1.7498149E8</v>
      </c>
      <c r="B1735" s="2505" t="s">
        <v>3300</v>
      </c>
      <c r="C1735" s="2505">
        <v>99.0</v>
      </c>
      <c r="D1735" s="2505"/>
      <c r="E1735" s="2505">
        <v>148917.0</v>
      </c>
      <c r="F1735" s="2505">
        <v>148974.0</v>
      </c>
      <c r="G1735" s="2505">
        <v>613704.0</v>
      </c>
      <c r="H1735" s="2505">
        <v>402600.0</v>
      </c>
      <c r="I1735" s="2505">
        <v>38.0</v>
      </c>
      <c r="J1735" s="2505">
        <v>99.0</v>
      </c>
      <c r="K1735" s="2505">
        <v>328.258539564296</v>
      </c>
      <c r="L1735" s="2505">
        <v>18.121107120684</v>
      </c>
      <c r="M1735" s="2505">
        <v>3536.0</v>
      </c>
      <c r="N1735" s="2505">
        <v>3528.0</v>
      </c>
      <c r="O1735" s="2511">
        <v>45421.32043452546</v>
      </c>
      <c r="P1735" s="2511">
        <v>45421.37247991898</v>
      </c>
    </row>
    <row r="1736">
      <c r="A1736" s="2505">
        <v>4.705209135E9</v>
      </c>
      <c r="B1736" s="2505" t="s">
        <v>3301</v>
      </c>
      <c r="C1736" s="2505">
        <v>38.0</v>
      </c>
      <c r="D1736" s="2505"/>
      <c r="E1736" s="2505">
        <v>39378.0</v>
      </c>
      <c r="F1736" s="2505">
        <v>39498.0</v>
      </c>
      <c r="G1736" s="2505">
        <v>1042625.0</v>
      </c>
      <c r="H1736" s="2505">
        <v>1125508.0</v>
      </c>
      <c r="I1736" s="2505">
        <v>247.0</v>
      </c>
      <c r="J1736" s="2505">
        <v>38.0</v>
      </c>
      <c r="K1736" s="2505">
        <v>554.609312428555</v>
      </c>
      <c r="L1736" s="2505">
        <v>25.7228898737063</v>
      </c>
      <c r="M1736" s="2505">
        <v>171.0</v>
      </c>
      <c r="N1736" s="2505">
        <v>171.0</v>
      </c>
      <c r="O1736" s="2511">
        <v>45421.32043452546</v>
      </c>
      <c r="P1736" s="2511">
        <v>45421.372292824075</v>
      </c>
    </row>
    <row r="1737">
      <c r="A1737" s="2505">
        <v>1.639862641E9</v>
      </c>
      <c r="B1737" s="2505" t="s">
        <v>3302</v>
      </c>
      <c r="C1737" s="2505">
        <v>106.0</v>
      </c>
      <c r="D1737" s="2505" t="s">
        <v>1542</v>
      </c>
      <c r="E1737" s="2505">
        <v>17381.0</v>
      </c>
      <c r="F1737" s="2505">
        <v>17389.0</v>
      </c>
      <c r="G1737" s="2505">
        <v>157607.0</v>
      </c>
      <c r="H1737" s="2505">
        <v>138596.0</v>
      </c>
      <c r="I1737" s="2505">
        <v>51.0</v>
      </c>
      <c r="J1737" s="2505">
        <v>106.0</v>
      </c>
      <c r="K1737" s="2505">
        <v>268.824360778737</v>
      </c>
      <c r="L1737" s="2505">
        <v>27.6559173810482</v>
      </c>
      <c r="M1737" s="2505">
        <v>3981.0</v>
      </c>
      <c r="N1737" s="2505">
        <v>3972.0</v>
      </c>
      <c r="O1737" s="2511">
        <v>45421.32043452546</v>
      </c>
      <c r="P1737" s="2511">
        <v>45421.37285990741</v>
      </c>
    </row>
    <row r="1738">
      <c r="A1738" s="2505" t="s">
        <v>1577</v>
      </c>
      <c r="B1738" s="2505" t="s">
        <v>3303</v>
      </c>
      <c r="C1738" s="2505">
        <v>123.0</v>
      </c>
      <c r="D1738" s="2505"/>
      <c r="E1738" s="2505">
        <v>118574.0</v>
      </c>
      <c r="F1738" s="2505">
        <v>118450.0</v>
      </c>
      <c r="G1738" s="2505">
        <v>78855.0</v>
      </c>
      <c r="H1738" s="2505">
        <v>111049.0</v>
      </c>
      <c r="I1738" s="2505">
        <v>70.0</v>
      </c>
      <c r="J1738" s="2505">
        <v>123.0</v>
      </c>
      <c r="K1738" s="2505">
        <v>0.0</v>
      </c>
      <c r="L1738" s="2505">
        <v>5.56208090996493</v>
      </c>
      <c r="M1738" s="2505">
        <v>9456.0</v>
      </c>
      <c r="N1738" s="2505">
        <v>9441.0</v>
      </c>
      <c r="O1738" s="2511">
        <v>45421.32043452546</v>
      </c>
      <c r="P1738" s="2511">
        <v>45421.37218172454</v>
      </c>
    </row>
    <row r="1739">
      <c r="A1739" s="2505" t="s">
        <v>614</v>
      </c>
      <c r="B1739" s="2505" t="s">
        <v>3304</v>
      </c>
      <c r="C1739" s="2505">
        <v>115.0</v>
      </c>
      <c r="D1739" s="2505"/>
      <c r="E1739" s="2505">
        <v>132003.0</v>
      </c>
      <c r="F1739" s="2505">
        <v>133139.0</v>
      </c>
      <c r="G1739" s="2505">
        <v>457136.0</v>
      </c>
      <c r="H1739" s="2505">
        <v>447332.0</v>
      </c>
      <c r="I1739" s="2505">
        <v>89.0</v>
      </c>
      <c r="J1739" s="2505">
        <v>115.0</v>
      </c>
      <c r="K1739" s="2505">
        <v>167.453497071707</v>
      </c>
      <c r="L1739" s="2505">
        <v>7.59580433354315</v>
      </c>
      <c r="M1739" s="2505">
        <v>3546.0</v>
      </c>
      <c r="N1739" s="2505">
        <v>3538.0</v>
      </c>
      <c r="O1739" s="2511">
        <v>45421.32043452546</v>
      </c>
      <c r="P1739" s="2511">
        <v>45421.37301481482</v>
      </c>
    </row>
    <row r="1740">
      <c r="A1740" s="2505" t="s">
        <v>437</v>
      </c>
      <c r="B1740" s="2505" t="s">
        <v>3305</v>
      </c>
      <c r="C1740" s="2505">
        <v>100.0</v>
      </c>
      <c r="D1740" s="2505"/>
      <c r="E1740" s="2505">
        <v>93495.0</v>
      </c>
      <c r="F1740" s="2505">
        <v>94230.0</v>
      </c>
      <c r="G1740" s="2505">
        <v>394931.0</v>
      </c>
      <c r="H1740" s="2505">
        <v>375019.0</v>
      </c>
      <c r="I1740" s="2505">
        <v>63.0</v>
      </c>
      <c r="J1740" s="2505">
        <v>100.0</v>
      </c>
      <c r="K1740" s="2505">
        <v>323.698372391519</v>
      </c>
      <c r="L1740" s="2505">
        <v>28.1428740678334</v>
      </c>
      <c r="M1740" s="2505">
        <v>2868.0</v>
      </c>
      <c r="N1740" s="2505">
        <v>2854.0</v>
      </c>
      <c r="O1740" s="2511">
        <v>45421.32043452546</v>
      </c>
      <c r="P1740" s="2511">
        <v>45421.37229201389</v>
      </c>
    </row>
    <row r="1741">
      <c r="A1741" s="2505" t="s">
        <v>1570</v>
      </c>
      <c r="B1741" s="2505" t="s">
        <v>3306</v>
      </c>
      <c r="C1741" s="2505">
        <v>66.0</v>
      </c>
      <c r="D1741" s="2505"/>
      <c r="E1741" s="2505">
        <v>32486.0</v>
      </c>
      <c r="F1741" s="2505">
        <v>32533.0</v>
      </c>
      <c r="G1741" s="2505">
        <v>761748.0</v>
      </c>
      <c r="H1741" s="2505">
        <v>704626.0</v>
      </c>
      <c r="I1741" s="2505">
        <v>843.0</v>
      </c>
      <c r="J1741" s="2505">
        <v>66.0</v>
      </c>
      <c r="K1741" s="2505">
        <v>485.264432988135</v>
      </c>
      <c r="L1741" s="2505">
        <v>24.700402756591</v>
      </c>
      <c r="M1741" s="2505">
        <v>7254.0</v>
      </c>
      <c r="N1741" s="2505">
        <v>7242.0</v>
      </c>
      <c r="O1741" s="2511">
        <v>45421.32043452546</v>
      </c>
      <c r="P1741" s="2511">
        <v>45421.3720809375</v>
      </c>
    </row>
    <row r="1742">
      <c r="A1742" s="2505" t="s">
        <v>641</v>
      </c>
      <c r="B1742" s="2505" t="s">
        <v>3307</v>
      </c>
      <c r="C1742" s="2505">
        <v>104.0</v>
      </c>
      <c r="D1742" s="2505" t="s">
        <v>1544</v>
      </c>
      <c r="E1742" s="2505">
        <v>164061.0</v>
      </c>
      <c r="F1742" s="2505">
        <v>164272.0</v>
      </c>
      <c r="G1742" s="2505">
        <v>690447.0</v>
      </c>
      <c r="H1742" s="2505">
        <v>692821.0</v>
      </c>
      <c r="I1742" s="2505">
        <v>69.0</v>
      </c>
      <c r="J1742" s="2505">
        <v>104.0</v>
      </c>
      <c r="K1742" s="2505">
        <v>293.652521124653</v>
      </c>
      <c r="L1742" s="2505">
        <v>13.9668193222495</v>
      </c>
      <c r="M1742" s="2505">
        <v>6012.0</v>
      </c>
      <c r="N1742" s="2505">
        <v>6003.0</v>
      </c>
      <c r="O1742" s="2511">
        <v>45421.32043452546</v>
      </c>
      <c r="P1742" s="2511">
        <v>45421.372061469905</v>
      </c>
    </row>
    <row r="1743">
      <c r="A1743" s="2505" t="s">
        <v>689</v>
      </c>
      <c r="B1743" s="2505" t="s">
        <v>3308</v>
      </c>
      <c r="C1743" s="2505">
        <v>46.0</v>
      </c>
      <c r="D1743" s="2505" t="s">
        <v>1556</v>
      </c>
      <c r="E1743" s="2505">
        <v>18927.0</v>
      </c>
      <c r="F1743" s="2505">
        <v>19132.0</v>
      </c>
      <c r="G1743" s="2505">
        <v>504716.0</v>
      </c>
      <c r="H1743" s="2505">
        <v>475208.0</v>
      </c>
      <c r="I1743" s="2505">
        <v>115.0</v>
      </c>
      <c r="J1743" s="2505">
        <v>46.0</v>
      </c>
      <c r="K1743" s="2505">
        <v>529.157439883145</v>
      </c>
      <c r="L1743" s="2505">
        <v>41.4132307985416</v>
      </c>
      <c r="M1743" s="2505">
        <v>7317.0</v>
      </c>
      <c r="N1743" s="2505">
        <v>7307.0</v>
      </c>
      <c r="O1743" s="2511">
        <v>45421.32043452546</v>
      </c>
      <c r="P1743" s="2511">
        <v>45421.37264001158</v>
      </c>
    </row>
    <row r="1744">
      <c r="A1744" s="2505" t="s">
        <v>610</v>
      </c>
      <c r="B1744" s="2505" t="s">
        <v>3309</v>
      </c>
      <c r="C1744" s="2505">
        <v>65.0</v>
      </c>
      <c r="D1744" s="2505" t="s">
        <v>1556</v>
      </c>
      <c r="E1744" s="2505">
        <v>9191.0</v>
      </c>
      <c r="F1744" s="2505">
        <v>9199.0</v>
      </c>
      <c r="G1744" s="2505">
        <v>274686.0</v>
      </c>
      <c r="H1744" s="2505">
        <v>266032.0</v>
      </c>
      <c r="I1744" s="2505">
        <v>125.0</v>
      </c>
      <c r="J1744" s="2505">
        <v>65.0</v>
      </c>
      <c r="K1744" s="2505">
        <v>487.373056478708</v>
      </c>
      <c r="L1744" s="2505">
        <v>52.8778152540528</v>
      </c>
      <c r="M1744" s="2505">
        <v>2849.0</v>
      </c>
      <c r="N1744" s="2505">
        <v>2844.0</v>
      </c>
      <c r="O1744" s="2511">
        <v>45421.32043452546</v>
      </c>
      <c r="P1744" s="2511">
        <v>45421.37265424769</v>
      </c>
    </row>
    <row r="1745">
      <c r="A1745" s="2505" t="s">
        <v>290</v>
      </c>
      <c r="B1745" s="2505" t="s">
        <v>3310</v>
      </c>
      <c r="C1745" s="2505">
        <v>16.0</v>
      </c>
      <c r="D1745" s="2505" t="s">
        <v>1556</v>
      </c>
      <c r="E1745" s="2505">
        <v>22909.0</v>
      </c>
      <c r="F1745" s="2505">
        <v>22634.0</v>
      </c>
      <c r="G1745" s="2505">
        <v>969174.0</v>
      </c>
      <c r="H1745" s="2505">
        <v>1035692.0</v>
      </c>
      <c r="I1745" s="2505">
        <v>127.0</v>
      </c>
      <c r="J1745" s="2505">
        <v>16.0</v>
      </c>
      <c r="K1745" s="2505">
        <v>719.216129927939</v>
      </c>
      <c r="L1745" s="2505">
        <v>60.3217846569419</v>
      </c>
      <c r="M1745" s="2505">
        <v>84.0</v>
      </c>
      <c r="N1745" s="2505">
        <v>84.0</v>
      </c>
      <c r="O1745" s="2511">
        <v>45421.32043452546</v>
      </c>
      <c r="P1745" s="2511">
        <v>45421.37220515047</v>
      </c>
    </row>
    <row r="1746">
      <c r="A1746" s="2505" t="s">
        <v>126</v>
      </c>
      <c r="B1746" s="2505" t="s">
        <v>3311</v>
      </c>
      <c r="C1746" s="2505">
        <v>7.0</v>
      </c>
      <c r="D1746" s="2505"/>
      <c r="E1746" s="2505">
        <v>47167.0</v>
      </c>
      <c r="F1746" s="2505">
        <v>47192.0</v>
      </c>
      <c r="G1746" s="2505">
        <v>1494551.0</v>
      </c>
      <c r="H1746" s="2505">
        <v>1433275.0</v>
      </c>
      <c r="I1746" s="2505">
        <v>109.0</v>
      </c>
      <c r="J1746" s="2505">
        <v>7.0</v>
      </c>
      <c r="K1746" s="2505">
        <v>796.643978760498</v>
      </c>
      <c r="L1746" s="2505">
        <v>98.9542476731613</v>
      </c>
      <c r="M1746" s="2505">
        <v>65.0</v>
      </c>
      <c r="N1746" s="2505">
        <v>65.0</v>
      </c>
      <c r="O1746" s="2511">
        <v>45421.32043452546</v>
      </c>
      <c r="P1746" s="2511">
        <v>45421.372758032405</v>
      </c>
    </row>
    <row r="1747">
      <c r="A1747" s="2505" t="s">
        <v>430</v>
      </c>
      <c r="B1747" s="2505" t="s">
        <v>3312</v>
      </c>
      <c r="C1747" s="2505">
        <v>88.0</v>
      </c>
      <c r="D1747" s="2505"/>
      <c r="E1747" s="2505">
        <v>86629.0</v>
      </c>
      <c r="F1747" s="2505">
        <v>86680.0</v>
      </c>
      <c r="G1747" s="2505">
        <v>761895.0</v>
      </c>
      <c r="H1747" s="2505">
        <v>808444.0</v>
      </c>
      <c r="I1747" s="2505">
        <v>84.0</v>
      </c>
      <c r="J1747" s="2505">
        <v>88.0</v>
      </c>
      <c r="K1747" s="2505">
        <v>394.704707107187</v>
      </c>
      <c r="L1747" s="2505">
        <v>17.4816012693628</v>
      </c>
      <c r="M1747" s="2505">
        <v>1507.0</v>
      </c>
      <c r="N1747" s="2505">
        <v>1498.0</v>
      </c>
      <c r="O1747" s="2511">
        <v>45421.32043452546</v>
      </c>
      <c r="P1747" s="2511">
        <v>45421.37212061343</v>
      </c>
    </row>
    <row r="1748">
      <c r="A1748" s="2505">
        <v>2.603525726E9</v>
      </c>
      <c r="B1748" s="2505" t="s">
        <v>3313</v>
      </c>
      <c r="C1748" s="2505">
        <v>74.0</v>
      </c>
      <c r="D1748" s="2505"/>
      <c r="E1748" s="2505">
        <v>307137.0</v>
      </c>
      <c r="F1748" s="2505">
        <v>307308.0</v>
      </c>
      <c r="G1748" s="2505">
        <v>2483519.0</v>
      </c>
      <c r="H1748" s="2505">
        <v>2475527.0</v>
      </c>
      <c r="I1748" s="2505">
        <v>180.0</v>
      </c>
      <c r="J1748" s="2505">
        <v>74.0</v>
      </c>
      <c r="K1748" s="2505">
        <v>466.769433346896</v>
      </c>
      <c r="L1748" s="2505">
        <v>8.09273429353425</v>
      </c>
      <c r="M1748" s="2505">
        <v>827.0</v>
      </c>
      <c r="N1748" s="2505">
        <v>822.0</v>
      </c>
      <c r="O1748" s="2511">
        <v>45421.32043452546</v>
      </c>
      <c r="P1748" s="2511">
        <v>45421.37293583334</v>
      </c>
    </row>
    <row r="1749">
      <c r="A1749" s="2505">
        <v>4.67535591E8</v>
      </c>
      <c r="B1749" s="2505" t="s">
        <v>3314</v>
      </c>
      <c r="C1749" s="2505">
        <v>111.0</v>
      </c>
      <c r="D1749" s="2505" t="s">
        <v>1544</v>
      </c>
      <c r="E1749" s="2505">
        <v>147066.0</v>
      </c>
      <c r="F1749" s="2505">
        <v>147127.0</v>
      </c>
      <c r="G1749" s="2505">
        <v>484136.0</v>
      </c>
      <c r="H1749" s="2505">
        <v>418541.0</v>
      </c>
      <c r="I1749" s="2505">
        <v>54.0</v>
      </c>
      <c r="J1749" s="2505">
        <v>111.0</v>
      </c>
      <c r="K1749" s="2505">
        <v>235.180913169608</v>
      </c>
      <c r="L1749" s="2505">
        <v>14.0880058386484</v>
      </c>
      <c r="M1749" s="2505">
        <v>9035.0</v>
      </c>
      <c r="N1749" s="2505">
        <v>9017.0</v>
      </c>
      <c r="O1749" s="2511">
        <v>45421.32043452546</v>
      </c>
      <c r="P1749" s="2511">
        <v>45421.37242009259</v>
      </c>
    </row>
    <row r="1750">
      <c r="A1750" s="2505">
        <v>1.107518478E9</v>
      </c>
      <c r="B1750" s="2505" t="s">
        <v>3315</v>
      </c>
      <c r="C1750" s="2505">
        <v>114.0</v>
      </c>
      <c r="D1750" s="2505" t="s">
        <v>1548</v>
      </c>
      <c r="E1750" s="2505">
        <v>107996.0</v>
      </c>
      <c r="F1750" s="2505">
        <v>108035.0</v>
      </c>
      <c r="G1750" s="2505">
        <v>207900.0</v>
      </c>
      <c r="H1750" s="2505">
        <v>202974.0</v>
      </c>
      <c r="I1750" s="2505">
        <v>20.0</v>
      </c>
      <c r="J1750" s="2505">
        <v>114.0</v>
      </c>
      <c r="K1750" s="2505">
        <v>191.422679596467</v>
      </c>
      <c r="L1750" s="2505">
        <v>23.5141810807807</v>
      </c>
      <c r="M1750" s="2505">
        <v>5037.0</v>
      </c>
      <c r="N1750" s="2505">
        <v>5027.0</v>
      </c>
      <c r="O1750" s="2511">
        <v>45421.32043452546</v>
      </c>
      <c r="P1750" s="2511">
        <v>45421.37273533565</v>
      </c>
    </row>
    <row r="1751">
      <c r="A1751" s="2505" t="s">
        <v>697</v>
      </c>
      <c r="B1751" s="2505" t="s">
        <v>3316</v>
      </c>
      <c r="C1751" s="2505">
        <v>96.0</v>
      </c>
      <c r="D1751" s="2505"/>
      <c r="E1751" s="2505">
        <v>93928.0</v>
      </c>
      <c r="F1751" s="2505">
        <v>96144.0</v>
      </c>
      <c r="G1751" s="2505">
        <v>492056.0</v>
      </c>
      <c r="H1751" s="2505">
        <v>491340.0</v>
      </c>
      <c r="I1751" s="2505">
        <v>33.0</v>
      </c>
      <c r="J1751" s="2505">
        <v>96.0</v>
      </c>
      <c r="K1751" s="2505">
        <v>364.945609246853</v>
      </c>
      <c r="L1751" s="2505">
        <v>27.4517597403211</v>
      </c>
      <c r="M1751" s="2505">
        <v>8269.0</v>
      </c>
      <c r="N1751" s="2505">
        <v>8249.0</v>
      </c>
      <c r="O1751" s="2511">
        <v>45421.32043452546</v>
      </c>
      <c r="P1751" s="2511">
        <v>45421.372439212966</v>
      </c>
    </row>
    <row r="1752">
      <c r="A1752" s="2505" t="s">
        <v>119</v>
      </c>
      <c r="B1752" s="2505" t="s">
        <v>3317</v>
      </c>
      <c r="C1752" s="2505">
        <v>23.0</v>
      </c>
      <c r="D1752" s="2505" t="s">
        <v>1544</v>
      </c>
      <c r="E1752" s="2505">
        <v>46915.0</v>
      </c>
      <c r="F1752" s="2505">
        <v>47102.0</v>
      </c>
      <c r="G1752" s="2505">
        <v>1394287.0</v>
      </c>
      <c r="H1752" s="2505">
        <v>1328780.0</v>
      </c>
      <c r="I1752" s="2505">
        <v>249.0</v>
      </c>
      <c r="J1752" s="2505">
        <v>23.0</v>
      </c>
      <c r="K1752" s="2505">
        <v>628.633183461191</v>
      </c>
      <c r="L1752" s="2505">
        <v>28.0852402775028</v>
      </c>
      <c r="M1752" s="2505">
        <v>9031.0</v>
      </c>
      <c r="N1752" s="2505">
        <v>8992.0</v>
      </c>
      <c r="O1752" s="2511">
        <v>45421.32043452546</v>
      </c>
      <c r="P1752" s="2511">
        <v>45421.37227917824</v>
      </c>
    </row>
    <row r="1753">
      <c r="A1753" s="2505" t="s">
        <v>677</v>
      </c>
      <c r="B1753" s="2505" t="s">
        <v>3318</v>
      </c>
      <c r="C1753" s="2505">
        <v>85.0</v>
      </c>
      <c r="D1753" s="2505" t="s">
        <v>1548</v>
      </c>
      <c r="E1753" s="2505">
        <v>35909.0</v>
      </c>
      <c r="F1753" s="2505">
        <v>35919.0</v>
      </c>
      <c r="G1753" s="2505">
        <v>367808.0</v>
      </c>
      <c r="H1753" s="2505">
        <v>366120.0</v>
      </c>
      <c r="I1753" s="2505">
        <v>45.0</v>
      </c>
      <c r="J1753" s="2505">
        <v>85.0</v>
      </c>
      <c r="K1753" s="2505">
        <v>421.377297515126</v>
      </c>
      <c r="L1753" s="2505">
        <v>47.2146258598123</v>
      </c>
      <c r="M1753" s="2505">
        <v>2717.0</v>
      </c>
      <c r="N1753" s="2505">
        <v>2708.0</v>
      </c>
      <c r="O1753" s="2511">
        <v>45421.32043452546</v>
      </c>
      <c r="P1753" s="2511">
        <v>45421.37275122685</v>
      </c>
    </row>
    <row r="1754">
      <c r="A1754" s="2505" t="s">
        <v>313</v>
      </c>
      <c r="B1754" s="2505" t="s">
        <v>3319</v>
      </c>
      <c r="C1754" s="2505">
        <v>5.0</v>
      </c>
      <c r="D1754" s="2505" t="s">
        <v>1606</v>
      </c>
      <c r="E1754" s="2505">
        <v>29426.0</v>
      </c>
      <c r="F1754" s="2505">
        <v>29125.0</v>
      </c>
      <c r="G1754" s="2505">
        <v>2466992.0</v>
      </c>
      <c r="H1754" s="2505">
        <v>2570061.0</v>
      </c>
      <c r="I1754" s="2505">
        <v>173.0</v>
      </c>
      <c r="J1754" s="2505">
        <v>5.0</v>
      </c>
      <c r="K1754" s="2505">
        <v>880.440485074129</v>
      </c>
      <c r="L1754" s="2505">
        <v>72.3585270967383</v>
      </c>
      <c r="M1754" s="2505">
        <v>40.0</v>
      </c>
      <c r="N1754" s="2505">
        <v>40.0</v>
      </c>
      <c r="O1754" s="2511">
        <v>45421.32043452546</v>
      </c>
      <c r="P1754" s="2511">
        <v>45421.37260268519</v>
      </c>
    </row>
    <row r="1755">
      <c r="A1755" s="2505" t="s">
        <v>673</v>
      </c>
      <c r="B1755" s="2505" t="s">
        <v>3320</v>
      </c>
      <c r="C1755" s="2505">
        <v>20.0</v>
      </c>
      <c r="D1755" s="2505" t="s">
        <v>1556</v>
      </c>
      <c r="E1755" s="2505">
        <v>24064.0</v>
      </c>
      <c r="F1755" s="2505">
        <v>24168.0</v>
      </c>
      <c r="G1755" s="2505">
        <v>2169980.0</v>
      </c>
      <c r="H1755" s="2505">
        <v>2163162.0</v>
      </c>
      <c r="I1755" s="2505">
        <v>869.0</v>
      </c>
      <c r="J1755" s="2505">
        <v>20.0</v>
      </c>
      <c r="K1755" s="2505">
        <v>673.94231380935</v>
      </c>
      <c r="L1755" s="2505">
        <v>18.1298909052422</v>
      </c>
      <c r="M1755" s="2505">
        <v>1000.0</v>
      </c>
      <c r="N1755" s="2505">
        <v>1000.0</v>
      </c>
      <c r="O1755" s="2511">
        <v>45421.32043452546</v>
      </c>
      <c r="P1755" s="2511">
        <v>45421.37275501157</v>
      </c>
    </row>
    <row r="1756">
      <c r="A1756" s="2505" t="s">
        <v>1647</v>
      </c>
      <c r="B1756" s="2505" t="s">
        <v>3321</v>
      </c>
      <c r="C1756" s="2505">
        <v>122.0</v>
      </c>
      <c r="D1756" s="2505"/>
      <c r="E1756" s="2505">
        <v>180175.0</v>
      </c>
      <c r="F1756" s="2505">
        <v>180319.0</v>
      </c>
      <c r="G1756" s="2505">
        <v>246078.0</v>
      </c>
      <c r="H1756" s="2505">
        <v>261322.0</v>
      </c>
      <c r="I1756" s="2505">
        <v>39.0</v>
      </c>
      <c r="J1756" s="2505">
        <v>122.0</v>
      </c>
      <c r="K1756" s="2505">
        <v>72.6291773398664</v>
      </c>
      <c r="L1756" s="2505">
        <v>7.44181718753825</v>
      </c>
      <c r="M1756" s="2505">
        <v>6900.0</v>
      </c>
      <c r="N1756" s="2505">
        <v>6895.0</v>
      </c>
      <c r="O1756" s="2511">
        <v>45421.32043452546</v>
      </c>
      <c r="P1756" s="2511">
        <v>45421.37300620371</v>
      </c>
    </row>
    <row r="1757">
      <c r="A1757" s="2505">
        <v>4.08488225E8</v>
      </c>
      <c r="B1757" s="2505" t="s">
        <v>3322</v>
      </c>
      <c r="C1757" s="2505">
        <v>84.0</v>
      </c>
      <c r="D1757" s="2505" t="s">
        <v>1606</v>
      </c>
      <c r="E1757" s="2505">
        <v>9196.0</v>
      </c>
      <c r="F1757" s="2505">
        <v>9190.0</v>
      </c>
      <c r="G1757" s="2505">
        <v>104275.0</v>
      </c>
      <c r="H1757" s="2505">
        <v>101614.0</v>
      </c>
      <c r="I1757" s="2505">
        <v>30.0</v>
      </c>
      <c r="J1757" s="2505">
        <v>84.0</v>
      </c>
      <c r="K1757" s="2505">
        <v>421.913217070612</v>
      </c>
      <c r="L1757" s="2505">
        <v>90.2539147455415</v>
      </c>
      <c r="M1757" s="2505">
        <v>4112.0</v>
      </c>
      <c r="N1757" s="2505">
        <v>4104.0</v>
      </c>
      <c r="O1757" s="2511">
        <v>45421.32043452546</v>
      </c>
      <c r="P1757" s="2511">
        <v>45421.37269690972</v>
      </c>
    </row>
    <row r="1758">
      <c r="A1758" s="2505">
        <v>2.193616844E9</v>
      </c>
      <c r="B1758" s="2505" t="s">
        <v>3323</v>
      </c>
      <c r="C1758" s="2505">
        <v>86.0</v>
      </c>
      <c r="D1758" s="2505" t="s">
        <v>1548</v>
      </c>
      <c r="E1758" s="2505">
        <v>351415.0</v>
      </c>
      <c r="F1758" s="2505">
        <v>351441.0</v>
      </c>
      <c r="G1758" s="2505">
        <v>2069905.0</v>
      </c>
      <c r="H1758" s="2505">
        <v>1810684.0</v>
      </c>
      <c r="I1758" s="2505">
        <v>119.0</v>
      </c>
      <c r="J1758" s="2505">
        <v>86.0</v>
      </c>
      <c r="K1758" s="2505">
        <v>409.360301756757</v>
      </c>
      <c r="L1758" s="2505">
        <v>6.78797851703823</v>
      </c>
      <c r="M1758" s="2505">
        <v>2100.0</v>
      </c>
      <c r="N1758" s="2505">
        <v>2096.0</v>
      </c>
      <c r="O1758" s="2511">
        <v>45421.32043452546</v>
      </c>
      <c r="P1758" s="2511">
        <v>45421.37293680556</v>
      </c>
    </row>
    <row r="1759">
      <c r="A1759" s="2505" t="s">
        <v>419</v>
      </c>
      <c r="B1759" s="2505" t="s">
        <v>3324</v>
      </c>
      <c r="C1759" s="2505">
        <v>21.0</v>
      </c>
      <c r="D1759" s="2505" t="s">
        <v>1551</v>
      </c>
      <c r="E1759" s="2505">
        <v>114767.0</v>
      </c>
      <c r="F1759" s="2505">
        <v>114702.0</v>
      </c>
      <c r="G1759" s="2505">
        <v>2632427.0</v>
      </c>
      <c r="H1759" s="2505">
        <v>2580197.0</v>
      </c>
      <c r="I1759" s="2505">
        <v>130.0</v>
      </c>
      <c r="J1759" s="2505">
        <v>21.0</v>
      </c>
      <c r="K1759" s="2505">
        <v>669.100642252368</v>
      </c>
      <c r="L1759" s="2505">
        <v>26.5295889155076</v>
      </c>
      <c r="M1759" s="2505">
        <v>282.0</v>
      </c>
      <c r="N1759" s="2505">
        <v>282.0</v>
      </c>
      <c r="O1759" s="2511">
        <v>45421.32043452546</v>
      </c>
      <c r="P1759" s="2511">
        <v>45421.37289210648</v>
      </c>
    </row>
    <row r="1760">
      <c r="A1760" s="2505" t="s">
        <v>734</v>
      </c>
      <c r="B1760" s="2505" t="s">
        <v>3325</v>
      </c>
      <c r="C1760" s="2505">
        <v>107.0</v>
      </c>
      <c r="D1760" s="2505" t="s">
        <v>1556</v>
      </c>
      <c r="E1760" s="2505">
        <v>17455.0</v>
      </c>
      <c r="F1760" s="2505">
        <v>17573.0</v>
      </c>
      <c r="G1760" s="2505">
        <v>162608.0</v>
      </c>
      <c r="H1760" s="2505">
        <v>170823.0</v>
      </c>
      <c r="I1760" s="2505">
        <v>100.0</v>
      </c>
      <c r="J1760" s="2505">
        <v>107.0</v>
      </c>
      <c r="K1760" s="2505">
        <v>265.945444568406</v>
      </c>
      <c r="L1760" s="2505">
        <v>27.1064121594055</v>
      </c>
      <c r="M1760" s="2505">
        <v>7539.0</v>
      </c>
      <c r="N1760" s="2505">
        <v>7520.0</v>
      </c>
      <c r="O1760" s="2511">
        <v>45421.32043452546</v>
      </c>
      <c r="P1760" s="2511">
        <v>45421.372199641206</v>
      </c>
    </row>
    <row r="1761">
      <c r="A1761" s="2505" t="s">
        <v>730</v>
      </c>
      <c r="B1761" s="2505" t="s">
        <v>3326</v>
      </c>
      <c r="C1761" s="2505">
        <v>67.0</v>
      </c>
      <c r="D1761" s="2505" t="s">
        <v>1544</v>
      </c>
      <c r="E1761" s="2505">
        <v>85191.0</v>
      </c>
      <c r="F1761" s="2505">
        <v>85475.0</v>
      </c>
      <c r="G1761" s="2505">
        <v>1535004.0</v>
      </c>
      <c r="H1761" s="2505">
        <v>1500989.0</v>
      </c>
      <c r="I1761" s="2505">
        <v>293.0</v>
      </c>
      <c r="J1761" s="2505">
        <v>67.0</v>
      </c>
      <c r="K1761" s="2505">
        <v>483.165708318222</v>
      </c>
      <c r="L1761" s="2505">
        <v>13.3023047178853</v>
      </c>
      <c r="M1761" s="2505">
        <v>7848.0</v>
      </c>
      <c r="N1761" s="2505">
        <v>7834.0</v>
      </c>
      <c r="O1761" s="2511">
        <v>45421.32043452546</v>
      </c>
      <c r="P1761" s="2511">
        <v>45421.37256443287</v>
      </c>
    </row>
    <row r="1762">
      <c r="A1762" s="2505" t="s">
        <v>331</v>
      </c>
      <c r="B1762" s="2505" t="s">
        <v>3327</v>
      </c>
      <c r="C1762" s="2505">
        <v>76.0</v>
      </c>
      <c r="D1762" s="2505" t="s">
        <v>1606</v>
      </c>
      <c r="E1762" s="2505">
        <v>20990.0</v>
      </c>
      <c r="F1762" s="2505">
        <v>20993.0</v>
      </c>
      <c r="G1762" s="2505">
        <v>328470.0</v>
      </c>
      <c r="H1762" s="2505">
        <v>388609.0</v>
      </c>
      <c r="I1762" s="2505">
        <v>86.0</v>
      </c>
      <c r="J1762" s="2505">
        <v>76.0</v>
      </c>
      <c r="K1762" s="2505">
        <v>465.58611410731</v>
      </c>
      <c r="L1762" s="2505">
        <v>59.713499935034</v>
      </c>
      <c r="M1762" s="2505">
        <v>240.0</v>
      </c>
      <c r="N1762" s="2505">
        <v>240.0</v>
      </c>
      <c r="O1762" s="2511">
        <v>45421.32043452546</v>
      </c>
      <c r="P1762" s="2511">
        <v>45421.37277863426</v>
      </c>
    </row>
    <row r="1763">
      <c r="A1763" s="2505" t="s">
        <v>531</v>
      </c>
      <c r="B1763" s="2505" t="s">
        <v>3328</v>
      </c>
      <c r="C1763" s="2505">
        <v>59.0</v>
      </c>
      <c r="D1763" s="2505" t="s">
        <v>1556</v>
      </c>
      <c r="E1763" s="2505">
        <v>6571.0</v>
      </c>
      <c r="F1763" s="2505">
        <v>6581.0</v>
      </c>
      <c r="G1763" s="2505">
        <v>366347.0</v>
      </c>
      <c r="H1763" s="2505">
        <v>360797.0</v>
      </c>
      <c r="I1763" s="2505">
        <v>303.0</v>
      </c>
      <c r="J1763" s="2505">
        <v>59.0</v>
      </c>
      <c r="K1763" s="2505">
        <v>502.532529020052</v>
      </c>
      <c r="L1763" s="2505">
        <v>35.7491380622274</v>
      </c>
      <c r="M1763" s="2505">
        <v>1690.0</v>
      </c>
      <c r="N1763" s="2505">
        <v>1685.0</v>
      </c>
      <c r="O1763" s="2511">
        <v>45421.32043452546</v>
      </c>
      <c r="P1763" s="2511">
        <v>45421.372675949075</v>
      </c>
    </row>
    <row r="1764">
      <c r="A1764" s="2505">
        <v>2.631709828E9</v>
      </c>
      <c r="B1764" s="2505" t="s">
        <v>3329</v>
      </c>
      <c r="C1764" s="2505">
        <v>108.0</v>
      </c>
      <c r="D1764" s="2505"/>
      <c r="E1764" s="2505">
        <v>189800.0</v>
      </c>
      <c r="F1764" s="2505">
        <v>189883.0</v>
      </c>
      <c r="G1764" s="2505">
        <v>891791.0</v>
      </c>
      <c r="H1764" s="2505">
        <v>877851.0</v>
      </c>
      <c r="I1764" s="2505">
        <v>263.0</v>
      </c>
      <c r="J1764" s="2505">
        <v>108.0</v>
      </c>
      <c r="K1764" s="2505">
        <v>260.713494360916</v>
      </c>
      <c r="L1764" s="2505">
        <v>5.08715849803387</v>
      </c>
      <c r="M1764" s="2505">
        <v>4813.0</v>
      </c>
      <c r="N1764" s="2505">
        <v>4798.0</v>
      </c>
      <c r="O1764" s="2511">
        <v>45421.32043452546</v>
      </c>
      <c r="P1764" s="2511">
        <v>45421.3724052662</v>
      </c>
    </row>
    <row r="1765">
      <c r="A1765" s="2505"/>
      <c r="B1765" s="2505"/>
      <c r="C1765" s="2505"/>
      <c r="D1765" s="2505"/>
      <c r="E1765" s="2505"/>
      <c r="F1765" s="2505"/>
      <c r="G1765" s="2505"/>
      <c r="H1765" s="2505"/>
      <c r="I1765" s="2505"/>
      <c r="J1765" s="2505"/>
      <c r="K1765" s="2505"/>
      <c r="L1765" s="2505"/>
    </row>
    <row r="1766">
      <c r="A1766" s="2505"/>
      <c r="B1766" s="2505"/>
      <c r="C1766" s="2505"/>
      <c r="D1766" s="2505"/>
      <c r="E1766" s="2505"/>
      <c r="F1766" s="2505"/>
      <c r="G1766" s="2505"/>
      <c r="H1766" s="2505"/>
      <c r="I1766" s="2505"/>
      <c r="J1766" s="2505"/>
      <c r="K1766" s="2505"/>
      <c r="L1766" s="2505"/>
    </row>
    <row r="1767">
      <c r="A1767" s="2505"/>
      <c r="B1767" s="2505"/>
      <c r="C1767" s="2505"/>
      <c r="D1767" s="2505"/>
      <c r="E1767" s="2505"/>
      <c r="F1767" s="2505"/>
      <c r="G1767" s="2505"/>
      <c r="H1767" s="2505"/>
      <c r="I1767" s="2505"/>
      <c r="J1767" s="2505"/>
      <c r="K1767" s="2505"/>
      <c r="L1767" s="2505"/>
    </row>
    <row r="1768">
      <c r="A1768" s="2505"/>
      <c r="B1768" s="2505"/>
      <c r="C1768" s="2505"/>
      <c r="D1768" s="2505"/>
      <c r="E1768" s="2505"/>
      <c r="F1768" s="2505"/>
      <c r="G1768" s="2505"/>
      <c r="H1768" s="2505"/>
      <c r="I1768" s="2505"/>
      <c r="J1768" s="2505"/>
      <c r="K1768" s="2505"/>
      <c r="L1768" s="2505"/>
    </row>
    <row r="1769">
      <c r="A1769" s="2505"/>
      <c r="B1769" s="2505"/>
      <c r="C1769" s="2505"/>
      <c r="D1769" s="2505"/>
      <c r="E1769" s="2505"/>
      <c r="F1769" s="2505"/>
      <c r="G1769" s="2505"/>
      <c r="H1769" s="2505"/>
      <c r="I1769" s="2505"/>
      <c r="J1769" s="2505"/>
      <c r="K1769" s="2505"/>
      <c r="L1769" s="2505"/>
    </row>
    <row r="1770">
      <c r="A1770" s="2505"/>
      <c r="B1770" s="2505"/>
      <c r="C1770" s="2505"/>
      <c r="D1770" s="2505"/>
      <c r="E1770" s="2505"/>
      <c r="F1770" s="2505"/>
      <c r="G1770" s="2505"/>
      <c r="H1770" s="2505"/>
      <c r="I1770" s="2505"/>
      <c r="J1770" s="2505"/>
      <c r="K1770" s="2505"/>
      <c r="L1770" s="2505"/>
    </row>
    <row r="1771">
      <c r="A1771" s="2505"/>
      <c r="B1771" s="2505"/>
      <c r="C1771" s="2505"/>
      <c r="D1771" s="2505"/>
      <c r="E1771" s="2505"/>
      <c r="F1771" s="2505"/>
      <c r="G1771" s="2505"/>
      <c r="H1771" s="2505"/>
      <c r="I1771" s="2505"/>
      <c r="J1771" s="2505"/>
      <c r="K1771" s="2505"/>
      <c r="L1771" s="2505"/>
    </row>
    <row r="1772">
      <c r="A1772" s="2505"/>
      <c r="B1772" s="2505"/>
      <c r="C1772" s="2505"/>
      <c r="D1772" s="2505"/>
      <c r="E1772" s="2505"/>
      <c r="F1772" s="2505"/>
      <c r="G1772" s="2505"/>
      <c r="H1772" s="2505"/>
      <c r="I1772" s="2505"/>
      <c r="J1772" s="2505"/>
      <c r="K1772" s="2505"/>
      <c r="L1772" s="2505"/>
    </row>
    <row r="1773">
      <c r="A1773" s="2505"/>
      <c r="B1773" s="2505"/>
      <c r="C1773" s="2505"/>
      <c r="D1773" s="2505"/>
      <c r="E1773" s="2505"/>
      <c r="F1773" s="2505"/>
      <c r="G1773" s="2505"/>
      <c r="H1773" s="2505"/>
      <c r="I1773" s="2505"/>
      <c r="J1773" s="2505"/>
      <c r="K1773" s="2505"/>
      <c r="L1773" s="2505"/>
    </row>
    <row r="1774">
      <c r="A1774" s="2505"/>
      <c r="B1774" s="2505"/>
      <c r="C1774" s="2505"/>
      <c r="D1774" s="2505"/>
      <c r="E1774" s="2505"/>
      <c r="F1774" s="2505"/>
      <c r="G1774" s="2505"/>
      <c r="H1774" s="2505"/>
      <c r="I1774" s="2505"/>
      <c r="J1774" s="2505"/>
      <c r="K1774" s="2505"/>
      <c r="L1774" s="2505"/>
    </row>
    <row r="1775">
      <c r="A1775" s="2505"/>
      <c r="B1775" s="2505"/>
      <c r="C1775" s="2505"/>
      <c r="D1775" s="2505"/>
      <c r="E1775" s="2505"/>
      <c r="F1775" s="2505"/>
      <c r="G1775" s="2505"/>
      <c r="H1775" s="2505"/>
      <c r="I1775" s="2505"/>
      <c r="J1775" s="2505"/>
      <c r="K1775" s="2505"/>
      <c r="L1775" s="2505"/>
    </row>
    <row r="1776">
      <c r="A1776" s="2505"/>
      <c r="B1776" s="2505"/>
      <c r="C1776" s="2505"/>
      <c r="D1776" s="2505"/>
      <c r="E1776" s="2505"/>
      <c r="F1776" s="2505"/>
      <c r="G1776" s="2505"/>
      <c r="H1776" s="2505"/>
      <c r="I1776" s="2505"/>
      <c r="J1776" s="2505"/>
      <c r="K1776" s="2505"/>
      <c r="L1776" s="2505"/>
    </row>
    <row r="1777">
      <c r="A1777" s="2505"/>
      <c r="B1777" s="2505"/>
      <c r="C1777" s="2505"/>
      <c r="D1777" s="2505"/>
      <c r="E1777" s="2505"/>
      <c r="F1777" s="2505"/>
      <c r="G1777" s="2505"/>
      <c r="H1777" s="2505"/>
      <c r="I1777" s="2505"/>
      <c r="J1777" s="2505"/>
      <c r="K1777" s="2505"/>
      <c r="L1777" s="2505"/>
    </row>
    <row r="1778">
      <c r="A1778" s="2505"/>
      <c r="B1778" s="2505"/>
      <c r="C1778" s="2505"/>
      <c r="D1778" s="2505"/>
      <c r="E1778" s="2505"/>
      <c r="F1778" s="2505"/>
      <c r="G1778" s="2505"/>
      <c r="H1778" s="2505"/>
      <c r="I1778" s="2505"/>
      <c r="J1778" s="2505"/>
      <c r="K1778" s="2505"/>
      <c r="L1778" s="2505"/>
    </row>
    <row r="1779">
      <c r="A1779" s="2505"/>
      <c r="B1779" s="2505"/>
      <c r="C1779" s="2505"/>
      <c r="D1779" s="2505"/>
      <c r="E1779" s="2505"/>
      <c r="F1779" s="2505"/>
      <c r="G1779" s="2505"/>
      <c r="H1779" s="2505"/>
      <c r="I1779" s="2505"/>
      <c r="J1779" s="2505"/>
      <c r="K1779" s="2505"/>
      <c r="L1779" s="2505"/>
    </row>
    <row r="1780">
      <c r="A1780" s="2505"/>
      <c r="B1780" s="2505"/>
      <c r="C1780" s="2505"/>
      <c r="D1780" s="2505"/>
      <c r="E1780" s="2505"/>
      <c r="F1780" s="2505"/>
      <c r="G1780" s="2505"/>
      <c r="H1780" s="2505"/>
      <c r="I1780" s="2505"/>
      <c r="J1780" s="2505"/>
      <c r="K1780" s="2505"/>
      <c r="L1780" s="2505"/>
    </row>
    <row r="1781">
      <c r="A1781" s="2505"/>
      <c r="B1781" s="2505"/>
      <c r="C1781" s="2505"/>
      <c r="D1781" s="2505"/>
      <c r="E1781" s="2505"/>
      <c r="F1781" s="2505"/>
      <c r="G1781" s="2505"/>
      <c r="H1781" s="2505"/>
      <c r="I1781" s="2505"/>
      <c r="J1781" s="2505"/>
      <c r="K1781" s="2505"/>
      <c r="L1781" s="2505"/>
    </row>
    <row r="1782">
      <c r="A1782" s="2505"/>
      <c r="B1782" s="2505"/>
      <c r="C1782" s="2505"/>
      <c r="D1782" s="2505"/>
      <c r="E1782" s="2505"/>
      <c r="F1782" s="2505"/>
      <c r="G1782" s="2505"/>
      <c r="H1782" s="2505"/>
      <c r="I1782" s="2505"/>
      <c r="J1782" s="2505"/>
      <c r="K1782" s="2505"/>
      <c r="L1782" s="2505"/>
    </row>
    <row r="1783">
      <c r="A1783" s="2505"/>
      <c r="B1783" s="2505"/>
      <c r="C1783" s="2505"/>
      <c r="D1783" s="2505"/>
      <c r="E1783" s="2505"/>
      <c r="F1783" s="2505"/>
      <c r="G1783" s="2505"/>
      <c r="H1783" s="2505"/>
      <c r="I1783" s="2505"/>
      <c r="J1783" s="2505"/>
      <c r="K1783" s="2505"/>
      <c r="L1783" s="2505"/>
    </row>
    <row r="1784">
      <c r="A1784" s="2505"/>
      <c r="B1784" s="2505"/>
      <c r="C1784" s="2505"/>
      <c r="D1784" s="2505"/>
      <c r="E1784" s="2505"/>
      <c r="F1784" s="2505"/>
      <c r="G1784" s="2505"/>
      <c r="H1784" s="2505"/>
      <c r="I1784" s="2505"/>
      <c r="J1784" s="2505"/>
      <c r="K1784" s="2505"/>
      <c r="L1784" s="2505"/>
    </row>
    <row r="1785">
      <c r="A1785" s="2505"/>
      <c r="B1785" s="2505"/>
      <c r="C1785" s="2505"/>
      <c r="D1785" s="2505"/>
      <c r="E1785" s="2505"/>
      <c r="F1785" s="2505"/>
      <c r="G1785" s="2505"/>
      <c r="H1785" s="2505"/>
      <c r="I1785" s="2505"/>
      <c r="J1785" s="2505"/>
      <c r="K1785" s="2505"/>
      <c r="L1785" s="2505"/>
    </row>
    <row r="1786">
      <c r="A1786" s="2505"/>
      <c r="B1786" s="2505"/>
      <c r="C1786" s="2505"/>
      <c r="D1786" s="2505"/>
      <c r="E1786" s="2505"/>
      <c r="F1786" s="2505"/>
      <c r="G1786" s="2505"/>
      <c r="H1786" s="2505"/>
      <c r="I1786" s="2505"/>
      <c r="J1786" s="2505"/>
      <c r="K1786" s="2505"/>
      <c r="L1786" s="2505"/>
    </row>
    <row r="1787">
      <c r="A1787" s="2505"/>
      <c r="B1787" s="2505"/>
      <c r="C1787" s="2505"/>
      <c r="D1787" s="2505"/>
      <c r="E1787" s="2505"/>
      <c r="F1787" s="2505"/>
      <c r="G1787" s="2505"/>
      <c r="H1787" s="2505"/>
      <c r="I1787" s="2505"/>
      <c r="J1787" s="2505"/>
      <c r="K1787" s="2505"/>
      <c r="L1787" s="2505"/>
    </row>
    <row r="1788">
      <c r="A1788" s="2505"/>
      <c r="B1788" s="2505"/>
      <c r="C1788" s="2505"/>
      <c r="D1788" s="2505"/>
      <c r="E1788" s="2505"/>
      <c r="F1788" s="2505"/>
      <c r="G1788" s="2505"/>
      <c r="H1788" s="2505"/>
      <c r="I1788" s="2505"/>
      <c r="J1788" s="2505"/>
      <c r="K1788" s="2505"/>
      <c r="L1788" s="2505"/>
    </row>
    <row r="1789">
      <c r="A1789" s="2505"/>
      <c r="B1789" s="2505"/>
      <c r="C1789" s="2505"/>
      <c r="D1789" s="2505"/>
      <c r="E1789" s="2505"/>
      <c r="F1789" s="2505"/>
      <c r="G1789" s="2505"/>
      <c r="H1789" s="2505"/>
      <c r="I1789" s="2505"/>
      <c r="J1789" s="2505"/>
      <c r="K1789" s="2505"/>
      <c r="L1789" s="2505"/>
    </row>
    <row r="1790">
      <c r="A1790" s="2505"/>
      <c r="B1790" s="2505"/>
      <c r="C1790" s="2505"/>
      <c r="D1790" s="2505"/>
      <c r="E1790" s="2505"/>
      <c r="F1790" s="2505"/>
      <c r="G1790" s="2505"/>
      <c r="H1790" s="2505"/>
      <c r="I1790" s="2505"/>
      <c r="J1790" s="2505"/>
      <c r="K1790" s="2505"/>
      <c r="L1790" s="2505"/>
    </row>
    <row r="1791">
      <c r="A1791" s="2505"/>
      <c r="B1791" s="2505"/>
      <c r="C1791" s="2505"/>
      <c r="D1791" s="2505"/>
      <c r="E1791" s="2505"/>
      <c r="F1791" s="2505"/>
      <c r="G1791" s="2505"/>
      <c r="H1791" s="2505"/>
      <c r="I1791" s="2505"/>
      <c r="J1791" s="2505"/>
      <c r="K1791" s="2505"/>
      <c r="L1791" s="2505"/>
    </row>
    <row r="1792">
      <c r="A1792" s="2505"/>
      <c r="B1792" s="2505"/>
      <c r="C1792" s="2505"/>
      <c r="D1792" s="2505"/>
      <c r="E1792" s="2505"/>
      <c r="F1792" s="2505"/>
      <c r="G1792" s="2505"/>
      <c r="H1792" s="2505"/>
      <c r="I1792" s="2505"/>
      <c r="J1792" s="2505"/>
      <c r="K1792" s="2505"/>
      <c r="L1792" s="2505"/>
    </row>
    <row r="1793">
      <c r="A1793" s="2505"/>
      <c r="B1793" s="2505"/>
      <c r="C1793" s="2505"/>
      <c r="D1793" s="2505"/>
      <c r="E1793" s="2505"/>
      <c r="F1793" s="2505"/>
      <c r="G1793" s="2505"/>
      <c r="H1793" s="2505"/>
      <c r="I1793" s="2505"/>
      <c r="J1793" s="2505"/>
      <c r="K1793" s="2505"/>
      <c r="L1793" s="2505"/>
    </row>
    <row r="1794">
      <c r="A1794" s="2505"/>
      <c r="B1794" s="2505"/>
      <c r="C1794" s="2505"/>
      <c r="D1794" s="2505"/>
      <c r="E1794" s="2505"/>
      <c r="F1794" s="2505"/>
      <c r="G1794" s="2505"/>
      <c r="H1794" s="2505"/>
      <c r="I1794" s="2505"/>
      <c r="J1794" s="2505"/>
      <c r="K1794" s="2505"/>
      <c r="L1794" s="2505"/>
    </row>
    <row r="1795">
      <c r="A1795" s="2505"/>
      <c r="B1795" s="2505"/>
      <c r="C1795" s="2505"/>
      <c r="D1795" s="2505"/>
      <c r="E1795" s="2505"/>
      <c r="F1795" s="2505"/>
      <c r="G1795" s="2505"/>
      <c r="H1795" s="2505"/>
      <c r="I1795" s="2505"/>
      <c r="J1795" s="2505"/>
      <c r="K1795" s="2505"/>
      <c r="L1795" s="2505"/>
    </row>
    <row r="1796">
      <c r="A1796" s="2505"/>
      <c r="B1796" s="2505"/>
      <c r="C1796" s="2505"/>
      <c r="D1796" s="2505"/>
      <c r="E1796" s="2505"/>
      <c r="F1796" s="2505"/>
      <c r="G1796" s="2505"/>
      <c r="H1796" s="2505"/>
      <c r="I1796" s="2505"/>
      <c r="J1796" s="2505"/>
      <c r="K1796" s="2505"/>
      <c r="L1796" s="2505"/>
    </row>
    <row r="1797">
      <c r="A1797" s="2505"/>
      <c r="B1797" s="2505"/>
      <c r="C1797" s="2505"/>
      <c r="D1797" s="2505"/>
      <c r="E1797" s="2505"/>
      <c r="F1797" s="2505"/>
      <c r="G1797" s="2505"/>
      <c r="H1797" s="2505"/>
      <c r="I1797" s="2505"/>
      <c r="J1797" s="2505"/>
      <c r="K1797" s="2505"/>
      <c r="L1797" s="2505"/>
    </row>
    <row r="1798">
      <c r="A1798" s="2505"/>
      <c r="B1798" s="2505"/>
      <c r="C1798" s="2505"/>
      <c r="D1798" s="2505"/>
      <c r="E1798" s="2505"/>
      <c r="F1798" s="2505"/>
      <c r="G1798" s="2505"/>
      <c r="H1798" s="2505"/>
      <c r="I1798" s="2505"/>
      <c r="J1798" s="2505"/>
      <c r="K1798" s="2505"/>
      <c r="L1798" s="2505"/>
    </row>
    <row r="1799">
      <c r="A1799" s="2505"/>
      <c r="B1799" s="2505"/>
      <c r="C1799" s="2505"/>
      <c r="D1799" s="2505"/>
      <c r="E1799" s="2505"/>
      <c r="F1799" s="2505"/>
      <c r="G1799" s="2505"/>
      <c r="H1799" s="2505"/>
      <c r="I1799" s="2505"/>
      <c r="J1799" s="2505"/>
      <c r="K1799" s="2505"/>
      <c r="L1799" s="2505"/>
    </row>
    <row r="1800">
      <c r="A1800" s="2505"/>
      <c r="B1800" s="2505"/>
      <c r="C1800" s="2505"/>
      <c r="D1800" s="2505"/>
      <c r="E1800" s="2505"/>
      <c r="F1800" s="2505"/>
      <c r="G1800" s="2505"/>
      <c r="H1800" s="2505"/>
      <c r="I1800" s="2505"/>
      <c r="J1800" s="2505"/>
      <c r="K1800" s="2505"/>
      <c r="L1800" s="2505"/>
    </row>
    <row r="1801">
      <c r="A1801" s="2505"/>
      <c r="B1801" s="2505"/>
      <c r="C1801" s="2505"/>
      <c r="D1801" s="2505"/>
      <c r="E1801" s="2505"/>
      <c r="F1801" s="2505"/>
      <c r="G1801" s="2505"/>
      <c r="H1801" s="2505"/>
      <c r="I1801" s="2505"/>
      <c r="J1801" s="2505"/>
      <c r="K1801" s="2505"/>
      <c r="L1801" s="2505"/>
    </row>
    <row r="1802">
      <c r="A1802" s="2505"/>
      <c r="B1802" s="2505"/>
      <c r="C1802" s="2505"/>
      <c r="D1802" s="2505"/>
      <c r="E1802" s="2505"/>
      <c r="F1802" s="2505"/>
      <c r="G1802" s="2505"/>
      <c r="H1802" s="2505"/>
      <c r="I1802" s="2505"/>
      <c r="J1802" s="2505"/>
      <c r="K1802" s="2505"/>
      <c r="L1802" s="2505"/>
    </row>
    <row r="1803">
      <c r="A1803" s="2505"/>
      <c r="B1803" s="2505"/>
      <c r="C1803" s="2505"/>
      <c r="D1803" s="2505"/>
      <c r="E1803" s="2505"/>
      <c r="F1803" s="2505"/>
      <c r="G1803" s="2505"/>
      <c r="H1803" s="2505"/>
      <c r="I1803" s="2505"/>
      <c r="J1803" s="2505"/>
      <c r="K1803" s="2505"/>
      <c r="L1803" s="2505"/>
    </row>
    <row r="1804">
      <c r="A1804" s="2505"/>
      <c r="B1804" s="2505"/>
      <c r="C1804" s="2505"/>
      <c r="D1804" s="2505"/>
      <c r="E1804" s="2505"/>
      <c r="F1804" s="2505"/>
      <c r="G1804" s="2505"/>
      <c r="H1804" s="2505"/>
      <c r="I1804" s="2505"/>
      <c r="J1804" s="2505"/>
      <c r="K1804" s="2505"/>
      <c r="L1804" s="2505"/>
    </row>
    <row r="1805">
      <c r="A1805" s="2505"/>
      <c r="B1805" s="2505"/>
      <c r="C1805" s="2505"/>
      <c r="D1805" s="2505"/>
      <c r="E1805" s="2505"/>
      <c r="F1805" s="2505"/>
      <c r="G1805" s="2505"/>
      <c r="H1805" s="2505"/>
      <c r="I1805" s="2505"/>
      <c r="J1805" s="2505"/>
      <c r="K1805" s="2505"/>
      <c r="L1805" s="2505"/>
    </row>
    <row r="1806">
      <c r="A1806" s="2505"/>
      <c r="B1806" s="2505"/>
      <c r="C1806" s="2505"/>
      <c r="D1806" s="2505"/>
      <c r="E1806" s="2505"/>
      <c r="F1806" s="2505"/>
      <c r="G1806" s="2505"/>
      <c r="H1806" s="2505"/>
      <c r="I1806" s="2505"/>
      <c r="J1806" s="2505"/>
      <c r="K1806" s="2505"/>
      <c r="L1806" s="2505"/>
    </row>
    <row r="1807">
      <c r="A1807" s="2505"/>
      <c r="B1807" s="2505"/>
      <c r="C1807" s="2505"/>
      <c r="D1807" s="2505"/>
      <c r="E1807" s="2505"/>
      <c r="F1807" s="2505"/>
      <c r="G1807" s="2505"/>
      <c r="H1807" s="2505"/>
      <c r="I1807" s="2505"/>
      <c r="J1807" s="2505"/>
      <c r="K1807" s="2505"/>
      <c r="L1807" s="2505"/>
    </row>
    <row r="1808">
      <c r="A1808" s="2505"/>
      <c r="B1808" s="2505"/>
      <c r="C1808" s="2505"/>
      <c r="D1808" s="2505"/>
      <c r="E1808" s="2505"/>
      <c r="F1808" s="2505"/>
      <c r="G1808" s="2505"/>
      <c r="H1808" s="2505"/>
      <c r="I1808" s="2505"/>
      <c r="J1808" s="2505"/>
      <c r="K1808" s="2505"/>
      <c r="L1808" s="2505"/>
    </row>
    <row r="1809">
      <c r="A1809" s="2505"/>
      <c r="B1809" s="2505"/>
      <c r="C1809" s="2505"/>
      <c r="D1809" s="2505"/>
      <c r="E1809" s="2505"/>
      <c r="F1809" s="2505"/>
      <c r="G1809" s="2505"/>
      <c r="H1809" s="2505"/>
      <c r="I1809" s="2505"/>
      <c r="J1809" s="2505"/>
      <c r="K1809" s="2505"/>
      <c r="L1809" s="2505"/>
    </row>
    <row r="1810">
      <c r="A1810" s="2505"/>
      <c r="B1810" s="2505"/>
      <c r="C1810" s="2505"/>
      <c r="D1810" s="2505"/>
      <c r="E1810" s="2505"/>
      <c r="F1810" s="2505"/>
      <c r="G1810" s="2505"/>
      <c r="H1810" s="2505"/>
      <c r="I1810" s="2505"/>
      <c r="J1810" s="2505"/>
      <c r="K1810" s="2505"/>
      <c r="L1810" s="2505"/>
    </row>
    <row r="1811">
      <c r="A1811" s="2505"/>
      <c r="B1811" s="2505"/>
      <c r="C1811" s="2505"/>
      <c r="D1811" s="2505"/>
      <c r="E1811" s="2505"/>
      <c r="F1811" s="2505"/>
      <c r="G1811" s="2505"/>
      <c r="H1811" s="2505"/>
      <c r="I1811" s="2505"/>
      <c r="J1811" s="2505"/>
      <c r="K1811" s="2505"/>
      <c r="L1811" s="2505"/>
    </row>
    <row r="1812">
      <c r="A1812" s="2505"/>
      <c r="B1812" s="2505"/>
      <c r="C1812" s="2505"/>
      <c r="D1812" s="2505"/>
      <c r="E1812" s="2505"/>
      <c r="F1812" s="2505"/>
      <c r="G1812" s="2505"/>
      <c r="H1812" s="2505"/>
      <c r="I1812" s="2505"/>
      <c r="J1812" s="2505"/>
      <c r="K1812" s="2505"/>
      <c r="L1812" s="2505"/>
    </row>
    <row r="1813">
      <c r="A1813" s="2505"/>
      <c r="B1813" s="2505"/>
      <c r="C1813" s="2505"/>
      <c r="D1813" s="2505"/>
      <c r="E1813" s="2505"/>
      <c r="F1813" s="2505"/>
      <c r="G1813" s="2505"/>
      <c r="H1813" s="2505"/>
      <c r="I1813" s="2505"/>
      <c r="J1813" s="2505"/>
      <c r="K1813" s="2505"/>
      <c r="L1813" s="2505"/>
    </row>
    <row r="1814">
      <c r="A1814" s="2505"/>
      <c r="B1814" s="2505"/>
      <c r="C1814" s="2505"/>
      <c r="D1814" s="2505"/>
      <c r="E1814" s="2505"/>
      <c r="F1814" s="2505"/>
      <c r="G1814" s="2505"/>
      <c r="H1814" s="2505"/>
      <c r="I1814" s="2505"/>
      <c r="J1814" s="2505"/>
      <c r="K1814" s="2505"/>
      <c r="L1814" s="2505"/>
    </row>
    <row r="1815">
      <c r="A1815" s="2505"/>
      <c r="B1815" s="2505"/>
      <c r="C1815" s="2505"/>
      <c r="D1815" s="2505"/>
      <c r="E1815" s="2505"/>
      <c r="F1815" s="2505"/>
      <c r="G1815" s="2505"/>
      <c r="H1815" s="2505"/>
      <c r="I1815" s="2505"/>
      <c r="J1815" s="2505"/>
      <c r="K1815" s="2505"/>
      <c r="L1815" s="2505"/>
    </row>
    <row r="1816">
      <c r="A1816" s="2505"/>
      <c r="B1816" s="2505"/>
      <c r="C1816" s="2505"/>
      <c r="D1816" s="2505"/>
      <c r="E1816" s="2505"/>
      <c r="F1816" s="2505"/>
      <c r="G1816" s="2505"/>
      <c r="H1816" s="2505"/>
      <c r="I1816" s="2505"/>
      <c r="J1816" s="2505"/>
      <c r="K1816" s="2505"/>
      <c r="L1816" s="2505"/>
    </row>
    <row r="1817">
      <c r="A1817" s="2505"/>
      <c r="B1817" s="2505"/>
      <c r="C1817" s="2505"/>
      <c r="D1817" s="2505"/>
      <c r="E1817" s="2505"/>
      <c r="F1817" s="2505"/>
      <c r="G1817" s="2505"/>
      <c r="H1817" s="2505"/>
      <c r="I1817" s="2505"/>
      <c r="J1817" s="2505"/>
      <c r="K1817" s="2505"/>
      <c r="L1817" s="2505"/>
    </row>
    <row r="1818">
      <c r="A1818" s="2505"/>
      <c r="B1818" s="2505"/>
      <c r="C1818" s="2505"/>
      <c r="D1818" s="2505"/>
      <c r="E1818" s="2505"/>
      <c r="F1818" s="2505"/>
      <c r="G1818" s="2505"/>
      <c r="H1818" s="2505"/>
      <c r="I1818" s="2505"/>
      <c r="J1818" s="2505"/>
      <c r="K1818" s="2505"/>
      <c r="L1818" s="2505"/>
    </row>
    <row r="1819">
      <c r="A1819" s="2505"/>
      <c r="B1819" s="2505"/>
      <c r="C1819" s="2505"/>
      <c r="D1819" s="2505"/>
      <c r="E1819" s="2505"/>
      <c r="F1819" s="2505"/>
      <c r="G1819" s="2505"/>
      <c r="H1819" s="2505"/>
      <c r="I1819" s="2505"/>
      <c r="J1819" s="2505"/>
      <c r="K1819" s="2505"/>
      <c r="L1819" s="2505"/>
    </row>
    <row r="1820">
      <c r="A1820" s="2505"/>
      <c r="B1820" s="2505"/>
      <c r="C1820" s="2505"/>
      <c r="D1820" s="2505"/>
      <c r="E1820" s="2505"/>
      <c r="F1820" s="2505"/>
      <c r="G1820" s="2505"/>
      <c r="H1820" s="2505"/>
      <c r="I1820" s="2505"/>
      <c r="J1820" s="2505"/>
      <c r="K1820" s="2505"/>
      <c r="L1820" s="2505"/>
    </row>
    <row r="1821">
      <c r="A1821" s="2505"/>
      <c r="B1821" s="2505"/>
      <c r="C1821" s="2505"/>
      <c r="D1821" s="2505"/>
      <c r="E1821" s="2505"/>
      <c r="F1821" s="2505"/>
      <c r="G1821" s="2505"/>
      <c r="H1821" s="2505"/>
      <c r="I1821" s="2505"/>
      <c r="J1821" s="2505"/>
      <c r="K1821" s="2505"/>
      <c r="L1821" s="2505"/>
    </row>
    <row r="1822">
      <c r="A1822" s="2505"/>
      <c r="B1822" s="2505"/>
      <c r="C1822" s="2505"/>
      <c r="D1822" s="2505"/>
      <c r="E1822" s="2505"/>
      <c r="F1822" s="2505"/>
      <c r="G1822" s="2505"/>
      <c r="H1822" s="2505"/>
      <c r="I1822" s="2505"/>
      <c r="J1822" s="2505"/>
      <c r="K1822" s="2505"/>
      <c r="L1822" s="2505"/>
    </row>
    <row r="1823">
      <c r="A1823" s="2505"/>
      <c r="B1823" s="2505"/>
      <c r="C1823" s="2505"/>
      <c r="D1823" s="2505"/>
      <c r="E1823" s="2505"/>
      <c r="F1823" s="2505"/>
      <c r="G1823" s="2505"/>
      <c r="H1823" s="2505"/>
      <c r="I1823" s="2505"/>
      <c r="J1823" s="2505"/>
      <c r="K1823" s="2505"/>
      <c r="L1823" s="2505"/>
    </row>
    <row r="1824">
      <c r="A1824" s="2505"/>
      <c r="B1824" s="2505"/>
      <c r="C1824" s="2505"/>
      <c r="D1824" s="2505"/>
      <c r="E1824" s="2505"/>
      <c r="F1824" s="2505"/>
      <c r="G1824" s="2505"/>
      <c r="H1824" s="2505"/>
      <c r="I1824" s="2505"/>
      <c r="J1824" s="2505"/>
      <c r="K1824" s="2505"/>
      <c r="L1824" s="2505"/>
    </row>
    <row r="1825">
      <c r="A1825" s="2505"/>
      <c r="B1825" s="2505"/>
      <c r="C1825" s="2505"/>
      <c r="D1825" s="2505"/>
      <c r="E1825" s="2505"/>
      <c r="F1825" s="2505"/>
      <c r="G1825" s="2505"/>
      <c r="H1825" s="2505"/>
      <c r="I1825" s="2505"/>
      <c r="J1825" s="2505"/>
      <c r="K1825" s="2505"/>
      <c r="L1825" s="2505"/>
    </row>
    <row r="1826">
      <c r="A1826" s="2505"/>
      <c r="B1826" s="2505"/>
      <c r="C1826" s="2505"/>
      <c r="D1826" s="2505"/>
      <c r="E1826" s="2505"/>
      <c r="F1826" s="2505"/>
      <c r="G1826" s="2505"/>
      <c r="H1826" s="2505"/>
      <c r="I1826" s="2505"/>
      <c r="J1826" s="2505"/>
      <c r="K1826" s="2505"/>
      <c r="L1826" s="2505"/>
    </row>
    <row r="1827">
      <c r="A1827" s="2505"/>
      <c r="B1827" s="2505"/>
      <c r="C1827" s="2505"/>
      <c r="D1827" s="2505"/>
      <c r="E1827" s="2505"/>
      <c r="F1827" s="2505"/>
      <c r="G1827" s="2505"/>
      <c r="H1827" s="2505"/>
      <c r="I1827" s="2505"/>
      <c r="J1827" s="2505"/>
      <c r="K1827" s="2505"/>
      <c r="L1827" s="2505"/>
    </row>
    <row r="1828">
      <c r="A1828" s="2505"/>
      <c r="B1828" s="2505"/>
      <c r="C1828" s="2505"/>
      <c r="D1828" s="2505"/>
      <c r="E1828" s="2505"/>
      <c r="F1828" s="2505"/>
      <c r="G1828" s="2505"/>
      <c r="H1828" s="2505"/>
      <c r="I1828" s="2505"/>
      <c r="J1828" s="2505"/>
      <c r="K1828" s="2505"/>
      <c r="L1828" s="2505"/>
    </row>
    <row r="1829">
      <c r="A1829" s="2505"/>
      <c r="B1829" s="2505"/>
      <c r="C1829" s="2505"/>
      <c r="D1829" s="2505"/>
      <c r="E1829" s="2505"/>
      <c r="F1829" s="2505"/>
      <c r="G1829" s="2505"/>
      <c r="H1829" s="2505"/>
      <c r="I1829" s="2505"/>
      <c r="J1829" s="2505"/>
      <c r="K1829" s="2505"/>
      <c r="L1829" s="2505"/>
    </row>
    <row r="1830">
      <c r="A1830" s="2505"/>
      <c r="B1830" s="2505"/>
      <c r="C1830" s="2505"/>
      <c r="D1830" s="2505"/>
      <c r="E1830" s="2505"/>
      <c r="F1830" s="2505"/>
      <c r="G1830" s="2505"/>
      <c r="H1830" s="2505"/>
      <c r="I1830" s="2505"/>
      <c r="J1830" s="2505"/>
      <c r="K1830" s="2505"/>
      <c r="L1830" s="2505"/>
    </row>
    <row r="1831">
      <c r="A1831" s="2505"/>
      <c r="B1831" s="2505"/>
      <c r="C1831" s="2505"/>
      <c r="D1831" s="2505"/>
      <c r="E1831" s="2505"/>
      <c r="F1831" s="2505"/>
      <c r="G1831" s="2505"/>
      <c r="H1831" s="2505"/>
      <c r="I1831" s="2505"/>
      <c r="J1831" s="2505"/>
      <c r="K1831" s="2505"/>
      <c r="L1831" s="2505"/>
    </row>
    <row r="1832">
      <c r="A1832" s="2505"/>
      <c r="B1832" s="2505"/>
      <c r="C1832" s="2505"/>
      <c r="D1832" s="2505"/>
      <c r="E1832" s="2505"/>
      <c r="F1832" s="2505"/>
      <c r="G1832" s="2505"/>
      <c r="H1832" s="2505"/>
      <c r="I1832" s="2505"/>
      <c r="J1832" s="2505"/>
      <c r="K1832" s="2505"/>
      <c r="L1832" s="2505"/>
    </row>
    <row r="1833">
      <c r="A1833" s="2505"/>
      <c r="B1833" s="2505"/>
      <c r="C1833" s="2505"/>
      <c r="D1833" s="2505"/>
      <c r="E1833" s="2505"/>
      <c r="F1833" s="2505"/>
      <c r="G1833" s="2505"/>
      <c r="H1833" s="2505"/>
      <c r="I1833" s="2505"/>
      <c r="J1833" s="2505"/>
      <c r="K1833" s="2505"/>
      <c r="L1833" s="2505"/>
    </row>
    <row r="1834">
      <c r="A1834" s="2505"/>
      <c r="B1834" s="2505"/>
      <c r="C1834" s="2505"/>
      <c r="D1834" s="2505"/>
      <c r="E1834" s="2505"/>
      <c r="F1834" s="2505"/>
      <c r="G1834" s="2505"/>
      <c r="H1834" s="2505"/>
      <c r="I1834" s="2505"/>
      <c r="J1834" s="2505"/>
      <c r="K1834" s="2505"/>
      <c r="L1834" s="2505"/>
    </row>
    <row r="1835">
      <c r="A1835" s="2505"/>
      <c r="B1835" s="2505"/>
      <c r="C1835" s="2505"/>
      <c r="D1835" s="2505"/>
      <c r="E1835" s="2505"/>
      <c r="F1835" s="2505"/>
      <c r="G1835" s="2505"/>
      <c r="H1835" s="2505"/>
      <c r="I1835" s="2505"/>
      <c r="J1835" s="2505"/>
      <c r="K1835" s="2505"/>
      <c r="L1835" s="2505"/>
    </row>
    <row r="1836">
      <c r="A1836" s="2505"/>
      <c r="B1836" s="2505"/>
      <c r="C1836" s="2505"/>
      <c r="D1836" s="2505"/>
      <c r="E1836" s="2505"/>
      <c r="F1836" s="2505"/>
      <c r="G1836" s="2505"/>
      <c r="H1836" s="2505"/>
      <c r="I1836" s="2505"/>
      <c r="J1836" s="2505"/>
      <c r="K1836" s="2505"/>
      <c r="L1836" s="2505"/>
    </row>
    <row r="1837">
      <c r="A1837" s="2505"/>
      <c r="B1837" s="2505"/>
      <c r="C1837" s="2505"/>
      <c r="D1837" s="2505"/>
      <c r="E1837" s="2505"/>
      <c r="F1837" s="2505"/>
      <c r="G1837" s="2505"/>
      <c r="H1837" s="2505"/>
      <c r="I1837" s="2505"/>
      <c r="J1837" s="2505"/>
      <c r="K1837" s="2505"/>
      <c r="L1837" s="2505"/>
    </row>
    <row r="1838">
      <c r="A1838" s="2505"/>
      <c r="B1838" s="2505"/>
      <c r="C1838" s="2505"/>
      <c r="D1838" s="2505"/>
      <c r="E1838" s="2505"/>
      <c r="F1838" s="2505"/>
      <c r="G1838" s="2505"/>
      <c r="H1838" s="2505"/>
      <c r="I1838" s="2505"/>
      <c r="J1838" s="2505"/>
      <c r="K1838" s="2505"/>
      <c r="L1838" s="2505"/>
    </row>
    <row r="1839">
      <c r="A1839" s="2505"/>
      <c r="B1839" s="2505"/>
      <c r="C1839" s="2505"/>
      <c r="D1839" s="2505"/>
      <c r="E1839" s="2505"/>
      <c r="F1839" s="2505"/>
      <c r="G1839" s="2505"/>
      <c r="H1839" s="2505"/>
      <c r="I1839" s="2505"/>
      <c r="J1839" s="2505"/>
      <c r="K1839" s="2505"/>
      <c r="L1839" s="2505"/>
    </row>
    <row r="1840">
      <c r="A1840" s="2505"/>
      <c r="B1840" s="2505"/>
      <c r="C1840" s="2505"/>
      <c r="D1840" s="2505"/>
      <c r="E1840" s="2505"/>
      <c r="F1840" s="2505"/>
      <c r="G1840" s="2505"/>
      <c r="H1840" s="2505"/>
      <c r="I1840" s="2505"/>
      <c r="J1840" s="2505"/>
      <c r="K1840" s="2505"/>
      <c r="L1840" s="2505"/>
    </row>
    <row r="1841">
      <c r="A1841" s="2505"/>
      <c r="B1841" s="2505"/>
      <c r="C1841" s="2505"/>
      <c r="D1841" s="2505"/>
      <c r="E1841" s="2505"/>
      <c r="F1841" s="2505"/>
      <c r="G1841" s="2505"/>
      <c r="H1841" s="2505"/>
      <c r="I1841" s="2505"/>
      <c r="J1841" s="2505"/>
      <c r="K1841" s="2505"/>
      <c r="L1841" s="2505"/>
    </row>
    <row r="1842">
      <c r="A1842" s="2505"/>
      <c r="B1842" s="2505"/>
      <c r="C1842" s="2505"/>
      <c r="D1842" s="2505"/>
      <c r="E1842" s="2505"/>
      <c r="F1842" s="2505"/>
      <c r="G1842" s="2505"/>
      <c r="H1842" s="2505"/>
      <c r="I1842" s="2505"/>
      <c r="J1842" s="2505"/>
      <c r="K1842" s="2505"/>
      <c r="L1842" s="2505"/>
    </row>
    <row r="1843">
      <c r="A1843" s="2505"/>
      <c r="B1843" s="2505"/>
      <c r="C1843" s="2505"/>
      <c r="D1843" s="2505"/>
      <c r="E1843" s="2505"/>
      <c r="F1843" s="2505"/>
      <c r="G1843" s="2505"/>
      <c r="H1843" s="2505"/>
      <c r="I1843" s="2505"/>
      <c r="J1843" s="2505"/>
      <c r="K1843" s="2505"/>
      <c r="L1843" s="2505"/>
    </row>
    <row r="1844">
      <c r="A1844" s="2505"/>
      <c r="B1844" s="2505"/>
      <c r="C1844" s="2505"/>
      <c r="D1844" s="2505"/>
      <c r="E1844" s="2505"/>
      <c r="F1844" s="2505"/>
      <c r="G1844" s="2505"/>
      <c r="H1844" s="2505"/>
      <c r="I1844" s="2505"/>
      <c r="J1844" s="2505"/>
      <c r="K1844" s="2505"/>
      <c r="L1844" s="2505"/>
    </row>
    <row r="1845">
      <c r="A1845" s="2505"/>
      <c r="B1845" s="2505"/>
      <c r="C1845" s="2505"/>
      <c r="D1845" s="2505"/>
      <c r="E1845" s="2505"/>
      <c r="F1845" s="2505"/>
      <c r="G1845" s="2505"/>
      <c r="H1845" s="2505"/>
      <c r="I1845" s="2505"/>
      <c r="J1845" s="2505"/>
      <c r="K1845" s="2505"/>
      <c r="L1845" s="2505"/>
    </row>
    <row r="1846">
      <c r="A1846" s="2505"/>
      <c r="B1846" s="2505"/>
      <c r="C1846" s="2505"/>
      <c r="D1846" s="2505"/>
      <c r="E1846" s="2505"/>
      <c r="F1846" s="2505"/>
      <c r="G1846" s="2505"/>
      <c r="H1846" s="2505"/>
      <c r="I1846" s="2505"/>
      <c r="J1846" s="2505"/>
      <c r="K1846" s="2505"/>
      <c r="L1846" s="2505"/>
    </row>
    <row r="1847">
      <c r="A1847" s="2505"/>
      <c r="B1847" s="2505"/>
      <c r="C1847" s="2505"/>
      <c r="D1847" s="2505"/>
      <c r="E1847" s="2505"/>
      <c r="F1847" s="2505"/>
      <c r="G1847" s="2505"/>
      <c r="H1847" s="2505"/>
      <c r="I1847" s="2505"/>
      <c r="J1847" s="2505"/>
      <c r="K1847" s="2505"/>
      <c r="L1847" s="2505"/>
    </row>
    <row r="1848">
      <c r="A1848" s="2505"/>
      <c r="B1848" s="2505"/>
      <c r="C1848" s="2505"/>
      <c r="D1848" s="2505"/>
      <c r="E1848" s="2505"/>
      <c r="F1848" s="2505"/>
      <c r="G1848" s="2505"/>
      <c r="H1848" s="2505"/>
      <c r="I1848" s="2505"/>
      <c r="J1848" s="2505"/>
      <c r="K1848" s="2505"/>
      <c r="L1848" s="2505"/>
    </row>
    <row r="1849">
      <c r="A1849" s="2505"/>
      <c r="B1849" s="2505"/>
      <c r="C1849" s="2505"/>
      <c r="D1849" s="2505"/>
      <c r="E1849" s="2505"/>
      <c r="F1849" s="2505"/>
      <c r="G1849" s="2505"/>
      <c r="H1849" s="2505"/>
      <c r="I1849" s="2505"/>
      <c r="J1849" s="2505"/>
      <c r="K1849" s="2505"/>
      <c r="L1849" s="2505"/>
    </row>
    <row r="1850">
      <c r="A1850" s="2505"/>
      <c r="B1850" s="2505"/>
      <c r="C1850" s="2505"/>
      <c r="D1850" s="2505"/>
      <c r="E1850" s="2505"/>
      <c r="F1850" s="2505"/>
      <c r="G1850" s="2505"/>
      <c r="H1850" s="2505"/>
      <c r="I1850" s="2505"/>
      <c r="J1850" s="2505"/>
      <c r="K1850" s="2505"/>
      <c r="L1850" s="2505"/>
    </row>
    <row r="1851">
      <c r="A1851" s="2505"/>
      <c r="B1851" s="2505"/>
      <c r="C1851" s="2505"/>
      <c r="D1851" s="2505"/>
      <c r="E1851" s="2505"/>
      <c r="F1851" s="2505"/>
      <c r="G1851" s="2505"/>
      <c r="H1851" s="2505"/>
      <c r="I1851" s="2505"/>
      <c r="J1851" s="2505"/>
      <c r="K1851" s="2505"/>
      <c r="L1851" s="2505"/>
    </row>
    <row r="1852">
      <c r="A1852" s="2505"/>
      <c r="B1852" s="2505"/>
      <c r="C1852" s="2505"/>
      <c r="D1852" s="2505"/>
      <c r="E1852" s="2505"/>
      <c r="F1852" s="2505"/>
      <c r="G1852" s="2505"/>
      <c r="H1852" s="2505"/>
      <c r="I1852" s="2505"/>
      <c r="J1852" s="2505"/>
      <c r="K1852" s="2505"/>
      <c r="L1852" s="2505"/>
    </row>
    <row r="1853">
      <c r="A1853" s="2505"/>
      <c r="B1853" s="2505"/>
      <c r="C1853" s="2505"/>
      <c r="D1853" s="2505"/>
      <c r="E1853" s="2505"/>
      <c r="F1853" s="2505"/>
      <c r="G1853" s="2505"/>
      <c r="H1853" s="2505"/>
      <c r="I1853" s="2505"/>
      <c r="J1853" s="2505"/>
      <c r="K1853" s="2505"/>
      <c r="L1853" s="2505"/>
    </row>
    <row r="1854">
      <c r="A1854" s="2505"/>
      <c r="B1854" s="2505"/>
      <c r="C1854" s="2505"/>
      <c r="D1854" s="2505"/>
      <c r="E1854" s="2505"/>
      <c r="F1854" s="2505"/>
      <c r="G1854" s="2505"/>
      <c r="H1854" s="2505"/>
      <c r="I1854" s="2505"/>
      <c r="J1854" s="2505"/>
      <c r="K1854" s="2505"/>
      <c r="L1854" s="2505"/>
    </row>
    <row r="1855">
      <c r="A1855" s="2505"/>
      <c r="B1855" s="2505"/>
      <c r="C1855" s="2505"/>
      <c r="D1855" s="2505"/>
      <c r="E1855" s="2505"/>
      <c r="F1855" s="2505"/>
      <c r="G1855" s="2505"/>
      <c r="H1855" s="2505"/>
      <c r="I1855" s="2505"/>
      <c r="J1855" s="2505"/>
      <c r="K1855" s="2505"/>
      <c r="L1855" s="2505"/>
    </row>
    <row r="1856">
      <c r="A1856" s="2505"/>
      <c r="B1856" s="2505"/>
      <c r="C1856" s="2505"/>
      <c r="D1856" s="2505"/>
      <c r="E1856" s="2505"/>
      <c r="F1856" s="2505"/>
      <c r="G1856" s="2505"/>
      <c r="H1856" s="2505"/>
      <c r="I1856" s="2505"/>
      <c r="J1856" s="2505"/>
      <c r="K1856" s="2505"/>
      <c r="L1856" s="2505"/>
    </row>
    <row r="1857">
      <c r="A1857" s="2505"/>
      <c r="B1857" s="2505"/>
      <c r="C1857" s="2505"/>
      <c r="D1857" s="2505"/>
      <c r="E1857" s="2505"/>
      <c r="F1857" s="2505"/>
      <c r="G1857" s="2505"/>
      <c r="H1857" s="2505"/>
      <c r="I1857" s="2505"/>
      <c r="J1857" s="2505"/>
      <c r="K1857" s="2505"/>
      <c r="L1857" s="2505"/>
    </row>
    <row r="1858">
      <c r="A1858" s="2505"/>
      <c r="B1858" s="2505"/>
      <c r="C1858" s="2505"/>
      <c r="D1858" s="2505"/>
      <c r="E1858" s="2505"/>
      <c r="F1858" s="2505"/>
      <c r="G1858" s="2505"/>
      <c r="H1858" s="2505"/>
      <c r="I1858" s="2505"/>
      <c r="J1858" s="2505"/>
      <c r="K1858" s="2505"/>
      <c r="L1858" s="2505"/>
    </row>
    <row r="1859">
      <c r="A1859" s="2505"/>
      <c r="B1859" s="2505"/>
      <c r="C1859" s="2505"/>
      <c r="D1859" s="2505"/>
      <c r="E1859" s="2505"/>
      <c r="F1859" s="2505"/>
      <c r="G1859" s="2505"/>
      <c r="H1859" s="2505"/>
      <c r="I1859" s="2505"/>
      <c r="J1859" s="2505"/>
      <c r="K1859" s="2505"/>
      <c r="L1859" s="2505"/>
    </row>
    <row r="1860">
      <c r="A1860" s="2505"/>
      <c r="B1860" s="2505"/>
      <c r="C1860" s="2505"/>
      <c r="D1860" s="2505"/>
      <c r="E1860" s="2505"/>
      <c r="F1860" s="2505"/>
      <c r="G1860" s="2505"/>
      <c r="H1860" s="2505"/>
      <c r="I1860" s="2505"/>
      <c r="J1860" s="2505"/>
      <c r="K1860" s="2505"/>
      <c r="L1860" s="2505"/>
    </row>
    <row r="1861">
      <c r="A1861" s="2505"/>
      <c r="B1861" s="2505"/>
      <c r="C1861" s="2505"/>
      <c r="D1861" s="2505"/>
      <c r="E1861" s="2505"/>
      <c r="F1861" s="2505"/>
      <c r="G1861" s="2505"/>
      <c r="H1861" s="2505"/>
      <c r="I1861" s="2505"/>
      <c r="J1861" s="2505"/>
      <c r="K1861" s="2505"/>
      <c r="L1861" s="2505"/>
    </row>
    <row r="1862">
      <c r="A1862" s="2505"/>
      <c r="B1862" s="2505"/>
      <c r="C1862" s="2505"/>
      <c r="D1862" s="2505"/>
      <c r="E1862" s="2505"/>
      <c r="F1862" s="2505"/>
      <c r="G1862" s="2505"/>
      <c r="H1862" s="2505"/>
      <c r="I1862" s="2505"/>
      <c r="J1862" s="2505"/>
      <c r="K1862" s="2505"/>
      <c r="L1862" s="2505"/>
    </row>
    <row r="1863">
      <c r="A1863" s="2505"/>
      <c r="B1863" s="2505"/>
      <c r="C1863" s="2505"/>
      <c r="D1863" s="2505"/>
      <c r="E1863" s="2505"/>
      <c r="F1863" s="2505"/>
      <c r="G1863" s="2505"/>
      <c r="H1863" s="2505"/>
      <c r="I1863" s="2505"/>
      <c r="J1863" s="2505"/>
      <c r="K1863" s="2505"/>
      <c r="L1863" s="2505"/>
    </row>
    <row r="1864">
      <c r="A1864" s="2505"/>
      <c r="B1864" s="2505"/>
      <c r="C1864" s="2505"/>
      <c r="D1864" s="2505"/>
      <c r="E1864" s="2505"/>
      <c r="F1864" s="2505"/>
      <c r="G1864" s="2505"/>
      <c r="H1864" s="2505"/>
      <c r="I1864" s="2505"/>
      <c r="J1864" s="2505"/>
      <c r="K1864" s="2505"/>
      <c r="L1864" s="2505"/>
    </row>
    <row r="1865">
      <c r="A1865" s="2505"/>
      <c r="B1865" s="2505"/>
      <c r="C1865" s="2505"/>
      <c r="D1865" s="2505"/>
      <c r="E1865" s="2505"/>
      <c r="F1865" s="2505"/>
      <c r="G1865" s="2505"/>
      <c r="H1865" s="2505"/>
      <c r="I1865" s="2505"/>
      <c r="J1865" s="2505"/>
      <c r="K1865" s="2505"/>
      <c r="L1865" s="2505"/>
    </row>
    <row r="1866">
      <c r="A1866" s="2505"/>
      <c r="B1866" s="2505"/>
      <c r="C1866" s="2505"/>
      <c r="D1866" s="2505"/>
      <c r="E1866" s="2505"/>
      <c r="F1866" s="2505"/>
      <c r="G1866" s="2505"/>
      <c r="H1866" s="2505"/>
      <c r="I1866" s="2505"/>
      <c r="J1866" s="2505"/>
      <c r="K1866" s="2505"/>
      <c r="L1866" s="2505"/>
    </row>
    <row r="1867">
      <c r="A1867" s="2505"/>
      <c r="B1867" s="2505"/>
      <c r="C1867" s="2505"/>
      <c r="D1867" s="2505"/>
      <c r="E1867" s="2505"/>
      <c r="F1867" s="2505"/>
      <c r="G1867" s="2505"/>
      <c r="H1867" s="2505"/>
      <c r="I1867" s="2505"/>
      <c r="J1867" s="2505"/>
      <c r="K1867" s="2505"/>
      <c r="L1867" s="2505"/>
    </row>
    <row r="1868">
      <c r="A1868" s="2505"/>
      <c r="B1868" s="2505"/>
      <c r="C1868" s="2505"/>
      <c r="D1868" s="2505"/>
      <c r="E1868" s="2505"/>
      <c r="F1868" s="2505"/>
      <c r="G1868" s="2505"/>
      <c r="H1868" s="2505"/>
      <c r="I1868" s="2505"/>
      <c r="J1868" s="2505"/>
      <c r="K1868" s="2505"/>
      <c r="L1868" s="2505"/>
    </row>
    <row r="1869">
      <c r="A1869" s="2505"/>
      <c r="B1869" s="2505"/>
      <c r="C1869" s="2505"/>
      <c r="D1869" s="2505"/>
      <c r="E1869" s="2505"/>
      <c r="F1869" s="2505"/>
      <c r="G1869" s="2505"/>
      <c r="H1869" s="2505"/>
      <c r="I1869" s="2505"/>
      <c r="J1869" s="2505"/>
      <c r="K1869" s="2505"/>
      <c r="L1869" s="2505"/>
    </row>
    <row r="1870">
      <c r="A1870" s="2505"/>
      <c r="B1870" s="2505"/>
      <c r="C1870" s="2505"/>
      <c r="D1870" s="2505"/>
      <c r="E1870" s="2505"/>
      <c r="F1870" s="2505"/>
      <c r="G1870" s="2505"/>
      <c r="H1870" s="2505"/>
      <c r="I1870" s="2505"/>
      <c r="J1870" s="2505"/>
      <c r="K1870" s="2505"/>
      <c r="L1870" s="2505"/>
    </row>
    <row r="1871">
      <c r="A1871" s="2505"/>
      <c r="B1871" s="2505"/>
      <c r="C1871" s="2505"/>
      <c r="D1871" s="2505"/>
      <c r="E1871" s="2505"/>
      <c r="F1871" s="2505"/>
      <c r="G1871" s="2505"/>
      <c r="H1871" s="2505"/>
      <c r="I1871" s="2505"/>
      <c r="J1871" s="2505"/>
      <c r="K1871" s="2505"/>
      <c r="L1871" s="2505"/>
    </row>
    <row r="1872">
      <c r="A1872" s="2505"/>
      <c r="B1872" s="2505"/>
      <c r="C1872" s="2505"/>
      <c r="D1872" s="2505"/>
      <c r="E1872" s="2505"/>
      <c r="F1872" s="2505"/>
      <c r="G1872" s="2505"/>
      <c r="H1872" s="2505"/>
      <c r="I1872" s="2505"/>
      <c r="J1872" s="2505"/>
      <c r="K1872" s="2505"/>
      <c r="L1872" s="2505"/>
    </row>
    <row r="1873">
      <c r="A1873" s="2505"/>
      <c r="B1873" s="2505"/>
      <c r="C1873" s="2505"/>
      <c r="D1873" s="2505"/>
      <c r="E1873" s="2505"/>
      <c r="F1873" s="2505"/>
      <c r="G1873" s="2505"/>
      <c r="H1873" s="2505"/>
      <c r="I1873" s="2505"/>
      <c r="J1873" s="2505"/>
      <c r="K1873" s="2505"/>
      <c r="L1873" s="2505"/>
    </row>
    <row r="1874">
      <c r="A1874" s="2505"/>
      <c r="B1874" s="2505"/>
      <c r="C1874" s="2505"/>
      <c r="D1874" s="2505"/>
      <c r="E1874" s="2505"/>
      <c r="F1874" s="2505"/>
      <c r="G1874" s="2505"/>
      <c r="H1874" s="2505"/>
      <c r="I1874" s="2505"/>
      <c r="J1874" s="2505"/>
      <c r="K1874" s="2505"/>
      <c r="L1874" s="2505"/>
    </row>
    <row r="1875">
      <c r="A1875" s="2505"/>
      <c r="B1875" s="2505"/>
      <c r="C1875" s="2505"/>
      <c r="D1875" s="2505"/>
      <c r="E1875" s="2505"/>
      <c r="F1875" s="2505"/>
      <c r="G1875" s="2505"/>
      <c r="H1875" s="2505"/>
      <c r="I1875" s="2505"/>
      <c r="J1875" s="2505"/>
      <c r="K1875" s="2505"/>
      <c r="L1875" s="2505"/>
    </row>
    <row r="1876">
      <c r="A1876" s="2505"/>
      <c r="B1876" s="2505"/>
      <c r="C1876" s="2505"/>
      <c r="D1876" s="2505"/>
      <c r="E1876" s="2505"/>
      <c r="F1876" s="2505"/>
      <c r="G1876" s="2505"/>
      <c r="H1876" s="2505"/>
      <c r="I1876" s="2505"/>
      <c r="J1876" s="2505"/>
      <c r="K1876" s="2505"/>
      <c r="L1876" s="2505"/>
    </row>
    <row r="1877">
      <c r="A1877" s="2505"/>
      <c r="B1877" s="2505"/>
      <c r="C1877" s="2505"/>
      <c r="D1877" s="2505"/>
      <c r="E1877" s="2505"/>
      <c r="F1877" s="2505"/>
      <c r="G1877" s="2505"/>
      <c r="H1877" s="2505"/>
      <c r="I1877" s="2505"/>
      <c r="J1877" s="2505"/>
      <c r="K1877" s="2505"/>
      <c r="L1877" s="2505"/>
    </row>
    <row r="1878">
      <c r="A1878" s="2505"/>
      <c r="B1878" s="2505"/>
      <c r="C1878" s="2505"/>
      <c r="D1878" s="2505"/>
      <c r="E1878" s="2505"/>
      <c r="F1878" s="2505"/>
      <c r="G1878" s="2505"/>
      <c r="H1878" s="2505"/>
      <c r="I1878" s="2505"/>
      <c r="J1878" s="2505"/>
      <c r="K1878" s="2505"/>
      <c r="L1878" s="2505"/>
    </row>
    <row r="1879">
      <c r="A1879" s="2505"/>
      <c r="B1879" s="2505"/>
      <c r="C1879" s="2505"/>
      <c r="D1879" s="2505"/>
      <c r="E1879" s="2505"/>
      <c r="F1879" s="2505"/>
      <c r="G1879" s="2505"/>
      <c r="H1879" s="2505"/>
      <c r="I1879" s="2505"/>
      <c r="J1879" s="2505"/>
      <c r="K1879" s="2505"/>
      <c r="L1879" s="2505"/>
    </row>
    <row r="1880">
      <c r="A1880" s="2505"/>
      <c r="B1880" s="2505"/>
      <c r="C1880" s="2505"/>
      <c r="D1880" s="2505"/>
      <c r="E1880" s="2505"/>
      <c r="F1880" s="2505"/>
      <c r="G1880" s="2505"/>
      <c r="H1880" s="2505"/>
      <c r="I1880" s="2505"/>
      <c r="J1880" s="2505"/>
      <c r="K1880" s="2505"/>
      <c r="L1880" s="2505"/>
    </row>
    <row r="1881">
      <c r="A1881" s="2505"/>
      <c r="B1881" s="2505"/>
      <c r="C1881" s="2505"/>
      <c r="D1881" s="2505"/>
      <c r="E1881" s="2505"/>
      <c r="F1881" s="2505"/>
      <c r="G1881" s="2505"/>
      <c r="H1881" s="2505"/>
      <c r="I1881" s="2505"/>
      <c r="J1881" s="2505"/>
      <c r="K1881" s="2505"/>
      <c r="L1881" s="2505"/>
    </row>
    <row r="1882">
      <c r="A1882" s="2505"/>
      <c r="B1882" s="2505"/>
      <c r="C1882" s="2505"/>
      <c r="D1882" s="2505"/>
      <c r="E1882" s="2505"/>
      <c r="F1882" s="2505"/>
      <c r="G1882" s="2505"/>
      <c r="H1882" s="2505"/>
      <c r="I1882" s="2505"/>
      <c r="J1882" s="2505"/>
      <c r="K1882" s="2505"/>
      <c r="L1882" s="2505"/>
    </row>
    <row r="1883">
      <c r="A1883" s="2505"/>
      <c r="B1883" s="2505"/>
      <c r="C1883" s="2505"/>
      <c r="D1883" s="2505"/>
      <c r="E1883" s="2505"/>
      <c r="F1883" s="2505"/>
      <c r="G1883" s="2505"/>
      <c r="H1883" s="2505"/>
      <c r="I1883" s="2505"/>
      <c r="J1883" s="2505"/>
      <c r="K1883" s="2505"/>
      <c r="L1883" s="2505"/>
    </row>
    <row r="1884">
      <c r="A1884" s="2505"/>
      <c r="B1884" s="2505"/>
      <c r="C1884" s="2505"/>
      <c r="D1884" s="2505"/>
      <c r="E1884" s="2505"/>
      <c r="F1884" s="2505"/>
      <c r="G1884" s="2505"/>
      <c r="H1884" s="2505"/>
      <c r="I1884" s="2505"/>
      <c r="J1884" s="2505"/>
      <c r="K1884" s="2505"/>
      <c r="L1884" s="2505"/>
    </row>
    <row r="1885">
      <c r="A1885" s="2505"/>
      <c r="B1885" s="2505"/>
      <c r="C1885" s="2505"/>
      <c r="D1885" s="2505"/>
      <c r="E1885" s="2505"/>
      <c r="F1885" s="2505"/>
      <c r="G1885" s="2505"/>
      <c r="H1885" s="2505"/>
      <c r="I1885" s="2505"/>
      <c r="J1885" s="2505"/>
      <c r="K1885" s="2505"/>
      <c r="L1885" s="2505"/>
    </row>
    <row r="1886">
      <c r="A1886" s="2505"/>
      <c r="B1886" s="2505"/>
      <c r="C1886" s="2505"/>
      <c r="D1886" s="2505"/>
      <c r="E1886" s="2505"/>
      <c r="F1886" s="2505"/>
      <c r="G1886" s="2505"/>
      <c r="H1886" s="2505"/>
      <c r="I1886" s="2505"/>
      <c r="J1886" s="2505"/>
      <c r="K1886" s="2505"/>
      <c r="L1886" s="2505"/>
    </row>
    <row r="1887">
      <c r="A1887" s="2505"/>
      <c r="B1887" s="2505"/>
      <c r="C1887" s="2505"/>
      <c r="D1887" s="2505"/>
      <c r="E1887" s="2505"/>
      <c r="F1887" s="2505"/>
      <c r="G1887" s="2505"/>
      <c r="H1887" s="2505"/>
      <c r="I1887" s="2505"/>
      <c r="J1887" s="2505"/>
      <c r="K1887" s="2505"/>
      <c r="L1887" s="2505"/>
    </row>
    <row r="1888">
      <c r="A1888" s="2505"/>
      <c r="B1888" s="2505"/>
      <c r="C1888" s="2505"/>
      <c r="D1888" s="2505"/>
      <c r="E1888" s="2505"/>
      <c r="F1888" s="2505"/>
      <c r="G1888" s="2505"/>
      <c r="H1888" s="2505"/>
      <c r="I1888" s="2505"/>
      <c r="J1888" s="2505"/>
      <c r="K1888" s="2505"/>
      <c r="L1888" s="2505"/>
    </row>
    <row r="1889">
      <c r="A1889" s="2505"/>
      <c r="B1889" s="2505"/>
      <c r="C1889" s="2505"/>
      <c r="D1889" s="2505"/>
      <c r="E1889" s="2505"/>
      <c r="F1889" s="2505"/>
      <c r="G1889" s="2505"/>
      <c r="H1889" s="2505"/>
      <c r="I1889" s="2505"/>
      <c r="J1889" s="2505"/>
      <c r="K1889" s="2505"/>
      <c r="L1889" s="2505"/>
    </row>
    <row r="1890">
      <c r="A1890" s="2505"/>
      <c r="B1890" s="2505"/>
      <c r="C1890" s="2505"/>
      <c r="D1890" s="2505"/>
      <c r="E1890" s="2505"/>
      <c r="F1890" s="2505"/>
      <c r="G1890" s="2505"/>
      <c r="H1890" s="2505"/>
      <c r="I1890" s="2505"/>
      <c r="J1890" s="2505"/>
      <c r="K1890" s="2505"/>
      <c r="L1890" s="2505"/>
    </row>
    <row r="1891">
      <c r="A1891" s="2505"/>
      <c r="B1891" s="2505"/>
      <c r="C1891" s="2505"/>
      <c r="D1891" s="2505"/>
      <c r="E1891" s="2505"/>
      <c r="F1891" s="2505"/>
      <c r="G1891" s="2505"/>
      <c r="H1891" s="2505"/>
      <c r="I1891" s="2505"/>
      <c r="J1891" s="2505"/>
      <c r="K1891" s="2505"/>
      <c r="L1891" s="2505"/>
    </row>
    <row r="1892">
      <c r="A1892" s="2505"/>
      <c r="B1892" s="2505"/>
      <c r="C1892" s="2505"/>
      <c r="D1892" s="2505"/>
      <c r="E1892" s="2505"/>
      <c r="F1892" s="2505"/>
      <c r="G1892" s="2505"/>
      <c r="H1892" s="2505"/>
      <c r="I1892" s="2505"/>
      <c r="J1892" s="2505"/>
      <c r="K1892" s="2505"/>
      <c r="L1892" s="2505"/>
    </row>
    <row r="1893">
      <c r="A1893" s="2505"/>
      <c r="B1893" s="2505"/>
      <c r="C1893" s="2505"/>
      <c r="D1893" s="2505"/>
      <c r="E1893" s="2505"/>
      <c r="F1893" s="2505"/>
      <c r="G1893" s="2505"/>
      <c r="H1893" s="2505"/>
      <c r="I1893" s="2505"/>
      <c r="J1893" s="2505"/>
      <c r="K1893" s="2505"/>
      <c r="L1893" s="2505"/>
    </row>
    <row r="1894">
      <c r="A1894" s="2505"/>
      <c r="B1894" s="2505"/>
      <c r="C1894" s="2505"/>
      <c r="D1894" s="2505"/>
      <c r="E1894" s="2505"/>
      <c r="F1894" s="2505"/>
      <c r="G1894" s="2505"/>
      <c r="H1894" s="2505"/>
      <c r="I1894" s="2505"/>
      <c r="J1894" s="2505"/>
      <c r="K1894" s="2505"/>
      <c r="L1894" s="2505"/>
    </row>
    <row r="1895">
      <c r="A1895" s="2505"/>
      <c r="B1895" s="2505"/>
      <c r="C1895" s="2505"/>
      <c r="D1895" s="2505"/>
      <c r="E1895" s="2505"/>
      <c r="F1895" s="2505"/>
      <c r="G1895" s="2505"/>
      <c r="H1895" s="2505"/>
      <c r="I1895" s="2505"/>
      <c r="J1895" s="2505"/>
      <c r="K1895" s="2505"/>
      <c r="L1895" s="2505"/>
    </row>
    <row r="1896">
      <c r="A1896" s="2505"/>
      <c r="B1896" s="2505"/>
      <c r="C1896" s="2505"/>
      <c r="D1896" s="2505"/>
      <c r="E1896" s="2505"/>
      <c r="F1896" s="2505"/>
      <c r="G1896" s="2505"/>
      <c r="H1896" s="2505"/>
      <c r="I1896" s="2505"/>
      <c r="J1896" s="2505"/>
      <c r="K1896" s="2505"/>
      <c r="L1896" s="2505"/>
    </row>
    <row r="1897">
      <c r="A1897" s="2505"/>
      <c r="B1897" s="2505"/>
      <c r="C1897" s="2505"/>
      <c r="D1897" s="2505"/>
      <c r="E1897" s="2505"/>
      <c r="F1897" s="2505"/>
      <c r="G1897" s="2505"/>
      <c r="H1897" s="2505"/>
      <c r="I1897" s="2505"/>
      <c r="J1897" s="2505"/>
      <c r="K1897" s="2505"/>
      <c r="L1897" s="2505"/>
    </row>
    <row r="1898">
      <c r="A1898" s="2505"/>
      <c r="B1898" s="2505"/>
      <c r="C1898" s="2505"/>
      <c r="D1898" s="2505"/>
      <c r="E1898" s="2505"/>
      <c r="F1898" s="2505"/>
      <c r="G1898" s="2505"/>
      <c r="H1898" s="2505"/>
      <c r="I1898" s="2505"/>
      <c r="J1898" s="2505"/>
      <c r="K1898" s="2505"/>
      <c r="L1898" s="2505"/>
    </row>
    <row r="1899">
      <c r="A1899" s="2505"/>
      <c r="B1899" s="2505"/>
      <c r="C1899" s="2505"/>
      <c r="D1899" s="2505"/>
      <c r="E1899" s="2505"/>
      <c r="F1899" s="2505"/>
      <c r="G1899" s="2505"/>
      <c r="H1899" s="2505"/>
      <c r="I1899" s="2505"/>
      <c r="J1899" s="2505"/>
      <c r="K1899" s="2505"/>
      <c r="L1899" s="2505"/>
    </row>
    <row r="1900">
      <c r="A1900" s="2505"/>
      <c r="B1900" s="2505"/>
      <c r="C1900" s="2505"/>
      <c r="D1900" s="2505"/>
      <c r="E1900" s="2505"/>
      <c r="F1900" s="2505"/>
      <c r="G1900" s="2505"/>
      <c r="H1900" s="2505"/>
      <c r="I1900" s="2505"/>
      <c r="J1900" s="2505"/>
      <c r="K1900" s="2505"/>
      <c r="L1900" s="2505"/>
    </row>
    <row r="1901">
      <c r="A1901" s="2505"/>
      <c r="B1901" s="2505"/>
      <c r="C1901" s="2505"/>
      <c r="D1901" s="2505"/>
      <c r="E1901" s="2505"/>
      <c r="F1901" s="2505"/>
      <c r="G1901" s="2505"/>
      <c r="H1901" s="2505"/>
      <c r="I1901" s="2505"/>
      <c r="J1901" s="2505"/>
      <c r="K1901" s="2505"/>
      <c r="L1901" s="2505"/>
    </row>
    <row r="1902">
      <c r="A1902" s="2505"/>
      <c r="B1902" s="2505"/>
      <c r="C1902" s="2505"/>
      <c r="D1902" s="2505"/>
      <c r="E1902" s="2505"/>
      <c r="F1902" s="2505"/>
      <c r="G1902" s="2505"/>
      <c r="H1902" s="2505"/>
      <c r="I1902" s="2505"/>
      <c r="J1902" s="2505"/>
      <c r="K1902" s="2505"/>
      <c r="L1902" s="2505"/>
    </row>
    <row r="1903">
      <c r="A1903" s="2505"/>
      <c r="B1903" s="2505"/>
      <c r="C1903" s="2505"/>
      <c r="D1903" s="2505"/>
      <c r="E1903" s="2505"/>
      <c r="F1903" s="2505"/>
      <c r="G1903" s="2505"/>
      <c r="H1903" s="2505"/>
      <c r="I1903" s="2505"/>
      <c r="J1903" s="2505"/>
      <c r="K1903" s="2505"/>
      <c r="L1903" s="2505"/>
    </row>
    <row r="1904">
      <c r="A1904" s="2505"/>
      <c r="B1904" s="2505"/>
      <c r="C1904" s="2505"/>
      <c r="D1904" s="2505"/>
      <c r="E1904" s="2505"/>
      <c r="F1904" s="2505"/>
      <c r="G1904" s="2505"/>
      <c r="H1904" s="2505"/>
      <c r="I1904" s="2505"/>
      <c r="J1904" s="2505"/>
      <c r="K1904" s="2505"/>
      <c r="L1904" s="2505"/>
    </row>
    <row r="1905">
      <c r="A1905" s="2505"/>
      <c r="B1905" s="2505"/>
      <c r="C1905" s="2505"/>
      <c r="D1905" s="2505"/>
      <c r="E1905" s="2505"/>
      <c r="F1905" s="2505"/>
      <c r="G1905" s="2505"/>
      <c r="H1905" s="2505"/>
      <c r="I1905" s="2505"/>
      <c r="J1905" s="2505"/>
      <c r="K1905" s="2505"/>
      <c r="L1905" s="2505"/>
    </row>
    <row r="1906">
      <c r="A1906" s="2505"/>
      <c r="B1906" s="2505"/>
      <c r="C1906" s="2505"/>
      <c r="D1906" s="2505"/>
      <c r="E1906" s="2505"/>
      <c r="F1906" s="2505"/>
      <c r="G1906" s="2505"/>
      <c r="H1906" s="2505"/>
      <c r="I1906" s="2505"/>
      <c r="J1906" s="2505"/>
      <c r="K1906" s="2505"/>
      <c r="L1906" s="2505"/>
    </row>
    <row r="1907">
      <c r="A1907" s="2505"/>
      <c r="B1907" s="2505"/>
      <c r="C1907" s="2505"/>
      <c r="D1907" s="2505"/>
      <c r="E1907" s="2505"/>
      <c r="F1907" s="2505"/>
      <c r="G1907" s="2505"/>
      <c r="H1907" s="2505"/>
      <c r="I1907" s="2505"/>
      <c r="J1907" s="2505"/>
      <c r="K1907" s="2505"/>
      <c r="L1907" s="2505"/>
    </row>
    <row r="1908">
      <c r="A1908" s="2505"/>
      <c r="B1908" s="2505"/>
      <c r="C1908" s="2505"/>
      <c r="D1908" s="2505"/>
      <c r="E1908" s="2505"/>
      <c r="F1908" s="2505"/>
      <c r="G1908" s="2505"/>
      <c r="H1908" s="2505"/>
      <c r="I1908" s="2505"/>
      <c r="J1908" s="2505"/>
      <c r="K1908" s="2505"/>
      <c r="L1908" s="2505"/>
    </row>
    <row r="1909">
      <c r="A1909" s="2505"/>
      <c r="B1909" s="2505"/>
      <c r="C1909" s="2505"/>
      <c r="D1909" s="2505"/>
      <c r="E1909" s="2505"/>
      <c r="F1909" s="2505"/>
      <c r="G1909" s="2505"/>
      <c r="H1909" s="2505"/>
      <c r="I1909" s="2505"/>
      <c r="J1909" s="2505"/>
      <c r="K1909" s="2505"/>
      <c r="L1909" s="2505"/>
    </row>
    <row r="1910">
      <c r="A1910" s="2505"/>
      <c r="B1910" s="2505"/>
      <c r="C1910" s="2505"/>
      <c r="D1910" s="2505"/>
      <c r="E1910" s="2505"/>
      <c r="F1910" s="2505"/>
      <c r="G1910" s="2505"/>
      <c r="H1910" s="2505"/>
      <c r="I1910" s="2505"/>
      <c r="J1910" s="2505"/>
      <c r="K1910" s="2505"/>
      <c r="L1910" s="2505"/>
    </row>
    <row r="1911">
      <c r="A1911" s="2505"/>
      <c r="B1911" s="2505"/>
      <c r="C1911" s="2505"/>
      <c r="D1911" s="2505"/>
      <c r="E1911" s="2505"/>
      <c r="F1911" s="2505"/>
      <c r="G1911" s="2505"/>
      <c r="H1911" s="2505"/>
      <c r="I1911" s="2505"/>
      <c r="J1911" s="2505"/>
      <c r="K1911" s="2505"/>
      <c r="L1911" s="2505"/>
    </row>
    <row r="1912">
      <c r="A1912" s="2505"/>
      <c r="B1912" s="2505"/>
      <c r="C1912" s="2505"/>
      <c r="D1912" s="2505"/>
      <c r="E1912" s="2505"/>
      <c r="F1912" s="2505"/>
      <c r="G1912" s="2505"/>
      <c r="H1912" s="2505"/>
      <c r="I1912" s="2505"/>
      <c r="J1912" s="2505"/>
      <c r="K1912" s="2505"/>
      <c r="L1912" s="2505"/>
    </row>
    <row r="1913">
      <c r="A1913" s="2505"/>
      <c r="B1913" s="2505"/>
      <c r="C1913" s="2505"/>
      <c r="D1913" s="2505"/>
      <c r="E1913" s="2505"/>
      <c r="F1913" s="2505"/>
      <c r="G1913" s="2505"/>
      <c r="H1913" s="2505"/>
      <c r="I1913" s="2505"/>
      <c r="J1913" s="2505"/>
      <c r="K1913" s="2505"/>
      <c r="L1913" s="2505"/>
    </row>
    <row r="1914">
      <c r="A1914" s="2505"/>
      <c r="B1914" s="2505"/>
      <c r="C1914" s="2505"/>
      <c r="D1914" s="2505"/>
      <c r="E1914" s="2505"/>
      <c r="F1914" s="2505"/>
      <c r="G1914" s="2505"/>
      <c r="H1914" s="2505"/>
      <c r="I1914" s="2505"/>
      <c r="J1914" s="2505"/>
      <c r="K1914" s="2505"/>
      <c r="L1914" s="2505"/>
    </row>
    <row r="1915">
      <c r="A1915" s="2505"/>
      <c r="B1915" s="2505"/>
      <c r="C1915" s="2505"/>
      <c r="D1915" s="2505"/>
      <c r="E1915" s="2505"/>
      <c r="F1915" s="2505"/>
      <c r="G1915" s="2505"/>
      <c r="H1915" s="2505"/>
      <c r="I1915" s="2505"/>
      <c r="J1915" s="2505"/>
      <c r="K1915" s="2505"/>
      <c r="L1915" s="2505"/>
    </row>
    <row r="1916">
      <c r="A1916" s="2505"/>
      <c r="B1916" s="2505"/>
      <c r="C1916" s="2505"/>
      <c r="D1916" s="2505"/>
      <c r="E1916" s="2505"/>
      <c r="F1916" s="2505"/>
      <c r="G1916" s="2505"/>
      <c r="H1916" s="2505"/>
      <c r="I1916" s="2505"/>
      <c r="J1916" s="2505"/>
      <c r="K1916" s="2505"/>
      <c r="L1916" s="2505"/>
    </row>
    <row r="1917">
      <c r="A1917" s="2505"/>
      <c r="B1917" s="2505"/>
      <c r="C1917" s="2505"/>
      <c r="D1917" s="2505"/>
      <c r="E1917" s="2505"/>
      <c r="F1917" s="2505"/>
      <c r="G1917" s="2505"/>
      <c r="H1917" s="2505"/>
      <c r="I1917" s="2505"/>
      <c r="J1917" s="2505"/>
      <c r="K1917" s="2505"/>
      <c r="L1917" s="2505"/>
    </row>
    <row r="1918">
      <c r="A1918" s="2505"/>
      <c r="B1918" s="2505"/>
      <c r="C1918" s="2505"/>
      <c r="D1918" s="2505"/>
      <c r="E1918" s="2505"/>
      <c r="F1918" s="2505"/>
      <c r="G1918" s="2505"/>
      <c r="H1918" s="2505"/>
      <c r="I1918" s="2505"/>
      <c r="J1918" s="2505"/>
      <c r="K1918" s="2505"/>
      <c r="L1918" s="2505"/>
    </row>
    <row r="1919">
      <c r="A1919" s="2505"/>
      <c r="B1919" s="2505"/>
      <c r="C1919" s="2505"/>
      <c r="D1919" s="2505"/>
      <c r="E1919" s="2505"/>
      <c r="F1919" s="2505"/>
      <c r="G1919" s="2505"/>
      <c r="H1919" s="2505"/>
      <c r="I1919" s="2505"/>
      <c r="J1919" s="2505"/>
      <c r="K1919" s="2505"/>
      <c r="L1919" s="2505"/>
    </row>
    <row r="1920">
      <c r="A1920" s="2505"/>
      <c r="B1920" s="2505"/>
      <c r="C1920" s="2505"/>
      <c r="D1920" s="2505"/>
      <c r="E1920" s="2505"/>
      <c r="F1920" s="2505"/>
      <c r="G1920" s="2505"/>
      <c r="H1920" s="2505"/>
      <c r="I1920" s="2505"/>
      <c r="J1920" s="2505"/>
      <c r="K1920" s="2505"/>
      <c r="L1920" s="2505"/>
    </row>
    <row r="1921">
      <c r="A1921" s="2505"/>
      <c r="B1921" s="2505"/>
      <c r="C1921" s="2505"/>
      <c r="D1921" s="2505"/>
      <c r="E1921" s="2505"/>
      <c r="F1921" s="2505"/>
      <c r="G1921" s="2505"/>
      <c r="H1921" s="2505"/>
      <c r="I1921" s="2505"/>
      <c r="J1921" s="2505"/>
      <c r="K1921" s="2505"/>
      <c r="L1921" s="2505"/>
    </row>
    <row r="1922">
      <c r="A1922" s="2505"/>
      <c r="B1922" s="2505"/>
      <c r="C1922" s="2505"/>
      <c r="D1922" s="2505"/>
      <c r="E1922" s="2505"/>
      <c r="F1922" s="2505"/>
      <c r="G1922" s="2505"/>
      <c r="H1922" s="2505"/>
      <c r="I1922" s="2505"/>
      <c r="J1922" s="2505"/>
      <c r="K1922" s="2505"/>
      <c r="L1922" s="2505"/>
    </row>
    <row r="1923">
      <c r="A1923" s="2505"/>
      <c r="B1923" s="2505"/>
      <c r="C1923" s="2505"/>
      <c r="D1923" s="2505"/>
      <c r="E1923" s="2505"/>
      <c r="F1923" s="2505"/>
      <c r="G1923" s="2505"/>
      <c r="H1923" s="2505"/>
      <c r="I1923" s="2505"/>
      <c r="J1923" s="2505"/>
      <c r="K1923" s="2505"/>
      <c r="L1923" s="2505"/>
    </row>
    <row r="1924">
      <c r="A1924" s="2505"/>
      <c r="B1924" s="2505"/>
      <c r="C1924" s="2505"/>
      <c r="D1924" s="2505"/>
      <c r="E1924" s="2505"/>
      <c r="F1924" s="2505"/>
      <c r="G1924" s="2505"/>
      <c r="H1924" s="2505"/>
      <c r="I1924" s="2505"/>
      <c r="J1924" s="2505"/>
      <c r="K1924" s="2505"/>
      <c r="L1924" s="2505"/>
    </row>
    <row r="1925">
      <c r="A1925" s="2505"/>
      <c r="B1925" s="2505"/>
      <c r="C1925" s="2505"/>
      <c r="D1925" s="2505"/>
      <c r="E1925" s="2505"/>
      <c r="F1925" s="2505"/>
      <c r="G1925" s="2505"/>
      <c r="H1925" s="2505"/>
      <c r="I1925" s="2505"/>
      <c r="J1925" s="2505"/>
      <c r="K1925" s="2505"/>
      <c r="L1925" s="2505"/>
    </row>
    <row r="1926">
      <c r="A1926" s="2505"/>
      <c r="B1926" s="2505"/>
      <c r="C1926" s="2505"/>
      <c r="D1926" s="2505"/>
      <c r="E1926" s="2505"/>
      <c r="F1926" s="2505"/>
      <c r="G1926" s="2505"/>
      <c r="H1926" s="2505"/>
      <c r="I1926" s="2505"/>
      <c r="J1926" s="2505"/>
      <c r="K1926" s="2505"/>
      <c r="L1926" s="2505"/>
    </row>
    <row r="1927">
      <c r="A1927" s="2505"/>
      <c r="B1927" s="2505"/>
      <c r="C1927" s="2505"/>
      <c r="D1927" s="2505"/>
      <c r="E1927" s="2505"/>
      <c r="F1927" s="2505"/>
      <c r="G1927" s="2505"/>
      <c r="H1927" s="2505"/>
      <c r="I1927" s="2505"/>
      <c r="J1927" s="2505"/>
      <c r="K1927" s="2505"/>
      <c r="L1927" s="2505"/>
    </row>
    <row r="1928">
      <c r="A1928" s="2505"/>
      <c r="B1928" s="2505"/>
      <c r="C1928" s="2505"/>
      <c r="D1928" s="2505"/>
      <c r="E1928" s="2505"/>
      <c r="F1928" s="2505"/>
      <c r="G1928" s="2505"/>
      <c r="H1928" s="2505"/>
      <c r="I1928" s="2505"/>
      <c r="J1928" s="2505"/>
      <c r="K1928" s="2505"/>
      <c r="L1928" s="2505"/>
    </row>
    <row r="1929">
      <c r="A1929" s="2505"/>
      <c r="B1929" s="2505"/>
      <c r="C1929" s="2505"/>
      <c r="D1929" s="2505"/>
      <c r="E1929" s="2505"/>
      <c r="F1929" s="2505"/>
      <c r="G1929" s="2505"/>
      <c r="H1929" s="2505"/>
      <c r="I1929" s="2505"/>
      <c r="J1929" s="2505"/>
      <c r="K1929" s="2505"/>
      <c r="L1929" s="2505"/>
    </row>
    <row r="1930">
      <c r="A1930" s="2505"/>
      <c r="B1930" s="2505"/>
      <c r="C1930" s="2505"/>
      <c r="D1930" s="2505"/>
      <c r="E1930" s="2505"/>
      <c r="F1930" s="2505"/>
      <c r="G1930" s="2505"/>
      <c r="H1930" s="2505"/>
      <c r="I1930" s="2505"/>
      <c r="J1930" s="2505"/>
      <c r="K1930" s="2505"/>
      <c r="L1930" s="2505"/>
    </row>
    <row r="1931">
      <c r="A1931" s="2505"/>
      <c r="B1931" s="2505"/>
      <c r="C1931" s="2505"/>
      <c r="D1931" s="2505"/>
      <c r="E1931" s="2505"/>
      <c r="F1931" s="2505"/>
      <c r="G1931" s="2505"/>
      <c r="H1931" s="2505"/>
      <c r="I1931" s="2505"/>
      <c r="J1931" s="2505"/>
      <c r="K1931" s="2505"/>
      <c r="L1931" s="2505"/>
    </row>
    <row r="1932">
      <c r="A1932" s="2505"/>
      <c r="B1932" s="2505"/>
      <c r="C1932" s="2505"/>
      <c r="D1932" s="2505"/>
      <c r="E1932" s="2505"/>
      <c r="F1932" s="2505"/>
      <c r="G1932" s="2505"/>
      <c r="H1932" s="2505"/>
      <c r="I1932" s="2505"/>
      <c r="J1932" s="2505"/>
      <c r="K1932" s="2505"/>
      <c r="L1932" s="2505"/>
    </row>
    <row r="1933">
      <c r="A1933" s="2505"/>
      <c r="B1933" s="2505"/>
      <c r="C1933" s="2505"/>
      <c r="D1933" s="2505"/>
      <c r="E1933" s="2505"/>
      <c r="F1933" s="2505"/>
      <c r="G1933" s="2505"/>
      <c r="H1933" s="2505"/>
      <c r="I1933" s="2505"/>
      <c r="J1933" s="2505"/>
      <c r="K1933" s="2505"/>
      <c r="L1933" s="2505"/>
    </row>
    <row r="1934">
      <c r="A1934" s="2505"/>
      <c r="B1934" s="2505"/>
      <c r="C1934" s="2505"/>
      <c r="D1934" s="2505"/>
      <c r="E1934" s="2505"/>
      <c r="F1934" s="2505"/>
      <c r="G1934" s="2505"/>
      <c r="H1934" s="2505"/>
      <c r="I1934" s="2505"/>
      <c r="J1934" s="2505"/>
      <c r="K1934" s="2505"/>
      <c r="L1934" s="2505"/>
    </row>
    <row r="1935">
      <c r="A1935" s="2505"/>
      <c r="B1935" s="2505"/>
      <c r="C1935" s="2505"/>
      <c r="D1935" s="2505"/>
      <c r="E1935" s="2505"/>
      <c r="F1935" s="2505"/>
      <c r="G1935" s="2505"/>
      <c r="H1935" s="2505"/>
      <c r="I1935" s="2505"/>
      <c r="J1935" s="2505"/>
      <c r="K1935" s="2505"/>
      <c r="L1935" s="2505"/>
    </row>
    <row r="1936">
      <c r="A1936" s="2505"/>
      <c r="B1936" s="2505"/>
      <c r="C1936" s="2505"/>
      <c r="D1936" s="2505"/>
      <c r="E1936" s="2505"/>
      <c r="F1936" s="2505"/>
      <c r="G1936" s="2505"/>
      <c r="H1936" s="2505"/>
      <c r="I1936" s="2505"/>
      <c r="J1936" s="2505"/>
      <c r="K1936" s="2505"/>
      <c r="L1936" s="2505"/>
    </row>
    <row r="1937">
      <c r="A1937" s="2505"/>
      <c r="B1937" s="2505"/>
      <c r="C1937" s="2505"/>
      <c r="D1937" s="2505"/>
      <c r="E1937" s="2505"/>
      <c r="F1937" s="2505"/>
      <c r="G1937" s="2505"/>
      <c r="H1937" s="2505"/>
      <c r="I1937" s="2505"/>
      <c r="J1937" s="2505"/>
      <c r="K1937" s="2505"/>
      <c r="L1937" s="2505"/>
    </row>
    <row r="1938">
      <c r="A1938" s="2505"/>
      <c r="B1938" s="2505"/>
      <c r="C1938" s="2505"/>
      <c r="D1938" s="2505"/>
      <c r="E1938" s="2505"/>
      <c r="F1938" s="2505"/>
      <c r="G1938" s="2505"/>
      <c r="H1938" s="2505"/>
      <c r="I1938" s="2505"/>
      <c r="J1938" s="2505"/>
      <c r="K1938" s="2505"/>
      <c r="L1938" s="2505"/>
    </row>
    <row r="1939">
      <c r="A1939" s="2505"/>
      <c r="B1939" s="2505"/>
      <c r="C1939" s="2505"/>
      <c r="D1939" s="2505"/>
      <c r="E1939" s="2505"/>
      <c r="F1939" s="2505"/>
      <c r="G1939" s="2505"/>
      <c r="H1939" s="2505"/>
      <c r="I1939" s="2505"/>
      <c r="J1939" s="2505"/>
      <c r="K1939" s="2505"/>
      <c r="L1939" s="2505"/>
    </row>
    <row r="1940">
      <c r="A1940" s="2505"/>
      <c r="B1940" s="2505"/>
      <c r="C1940" s="2505"/>
      <c r="D1940" s="2505"/>
      <c r="E1940" s="2505"/>
      <c r="F1940" s="2505"/>
      <c r="G1940" s="2505"/>
      <c r="H1940" s="2505"/>
      <c r="I1940" s="2505"/>
      <c r="J1940" s="2505"/>
      <c r="K1940" s="2505"/>
      <c r="L1940" s="2505"/>
    </row>
    <row r="1941">
      <c r="A1941" s="2505"/>
      <c r="B1941" s="2505"/>
      <c r="C1941" s="2505"/>
      <c r="D1941" s="2505"/>
      <c r="E1941" s="2505"/>
      <c r="F1941" s="2505"/>
      <c r="G1941" s="2505"/>
      <c r="H1941" s="2505"/>
      <c r="I1941" s="2505"/>
      <c r="J1941" s="2505"/>
      <c r="K1941" s="2505"/>
      <c r="L1941" s="2505"/>
    </row>
    <row r="1942">
      <c r="A1942" s="2505"/>
      <c r="B1942" s="2505"/>
      <c r="C1942" s="2505"/>
      <c r="D1942" s="2505"/>
      <c r="E1942" s="2505"/>
      <c r="F1942" s="2505"/>
      <c r="G1942" s="2505"/>
      <c r="H1942" s="2505"/>
      <c r="I1942" s="2505"/>
      <c r="J1942" s="2505"/>
      <c r="K1942" s="2505"/>
      <c r="L1942" s="2505"/>
    </row>
    <row r="1943">
      <c r="A1943" s="2505"/>
      <c r="B1943" s="2505"/>
      <c r="C1943" s="2505"/>
      <c r="D1943" s="2505"/>
      <c r="E1943" s="2505"/>
      <c r="F1943" s="2505"/>
      <c r="G1943" s="2505"/>
      <c r="H1943" s="2505"/>
      <c r="I1943" s="2505"/>
      <c r="J1943" s="2505"/>
      <c r="K1943" s="2505"/>
      <c r="L1943" s="2505"/>
    </row>
    <row r="1944">
      <c r="A1944" s="2505"/>
      <c r="B1944" s="2505"/>
      <c r="C1944" s="2505"/>
      <c r="D1944" s="2505"/>
      <c r="E1944" s="2505"/>
      <c r="F1944" s="2505"/>
      <c r="G1944" s="2505"/>
      <c r="H1944" s="2505"/>
      <c r="I1944" s="2505"/>
      <c r="J1944" s="2505"/>
      <c r="K1944" s="2505"/>
      <c r="L1944" s="2505"/>
    </row>
    <row r="1945">
      <c r="A1945" s="2505"/>
      <c r="B1945" s="2505"/>
      <c r="C1945" s="2505"/>
      <c r="D1945" s="2505"/>
      <c r="E1945" s="2505"/>
      <c r="F1945" s="2505"/>
      <c r="G1945" s="2505"/>
      <c r="H1945" s="2505"/>
      <c r="I1945" s="2505"/>
      <c r="J1945" s="2505"/>
      <c r="K1945" s="2505"/>
      <c r="L1945" s="2505"/>
    </row>
    <row r="1946">
      <c r="A1946" s="2505"/>
      <c r="B1946" s="2505"/>
      <c r="C1946" s="2505"/>
      <c r="D1946" s="2505"/>
      <c r="E1946" s="2505"/>
      <c r="F1946" s="2505"/>
      <c r="G1946" s="2505"/>
      <c r="H1946" s="2505"/>
      <c r="I1946" s="2505"/>
      <c r="J1946" s="2505"/>
      <c r="K1946" s="2505"/>
      <c r="L1946" s="2505"/>
    </row>
    <row r="1947">
      <c r="A1947" s="2505"/>
      <c r="B1947" s="2505"/>
      <c r="C1947" s="2505"/>
      <c r="D1947" s="2505"/>
      <c r="E1947" s="2505"/>
      <c r="F1947" s="2505"/>
      <c r="G1947" s="2505"/>
      <c r="H1947" s="2505"/>
      <c r="I1947" s="2505"/>
      <c r="J1947" s="2505"/>
      <c r="K1947" s="2505"/>
      <c r="L1947" s="2505"/>
    </row>
    <row r="1948">
      <c r="A1948" s="2505"/>
      <c r="B1948" s="2505"/>
      <c r="C1948" s="2505"/>
      <c r="D1948" s="2505"/>
      <c r="E1948" s="2505"/>
      <c r="F1948" s="2505"/>
      <c r="G1948" s="2505"/>
      <c r="H1948" s="2505"/>
      <c r="I1948" s="2505"/>
      <c r="J1948" s="2505"/>
      <c r="K1948" s="2505"/>
      <c r="L1948" s="2505"/>
    </row>
    <row r="1949">
      <c r="A1949" s="2505"/>
      <c r="B1949" s="2505"/>
      <c r="C1949" s="2505"/>
      <c r="D1949" s="2505"/>
      <c r="E1949" s="2505"/>
      <c r="F1949" s="2505"/>
      <c r="G1949" s="2505"/>
      <c r="H1949" s="2505"/>
      <c r="I1949" s="2505"/>
      <c r="J1949" s="2505"/>
      <c r="K1949" s="2505"/>
      <c r="L1949" s="2505"/>
    </row>
    <row r="1950">
      <c r="A1950" s="2505"/>
      <c r="B1950" s="2505"/>
      <c r="C1950" s="2505"/>
      <c r="D1950" s="2505"/>
      <c r="E1950" s="2505"/>
      <c r="F1950" s="2505"/>
      <c r="G1950" s="2505"/>
      <c r="H1950" s="2505"/>
      <c r="I1950" s="2505"/>
      <c r="J1950" s="2505"/>
      <c r="K1950" s="2505"/>
      <c r="L1950" s="2505"/>
    </row>
    <row r="1951">
      <c r="A1951" s="2505"/>
      <c r="B1951" s="2505"/>
      <c r="C1951" s="2505"/>
      <c r="D1951" s="2505"/>
      <c r="E1951" s="2505"/>
      <c r="F1951" s="2505"/>
      <c r="G1951" s="2505"/>
      <c r="H1951" s="2505"/>
      <c r="I1951" s="2505"/>
      <c r="J1951" s="2505"/>
      <c r="K1951" s="2505"/>
      <c r="L1951" s="2505"/>
    </row>
    <row r="1952">
      <c r="A1952" s="2505"/>
      <c r="B1952" s="2505"/>
      <c r="C1952" s="2505"/>
      <c r="D1952" s="2505"/>
      <c r="E1952" s="2505"/>
      <c r="F1952" s="2505"/>
      <c r="G1952" s="2505"/>
      <c r="H1952" s="2505"/>
      <c r="I1952" s="2505"/>
      <c r="J1952" s="2505"/>
      <c r="K1952" s="2505"/>
      <c r="L1952" s="2505"/>
    </row>
    <row r="1953">
      <c r="A1953" s="2505"/>
      <c r="B1953" s="2505"/>
      <c r="C1953" s="2505"/>
      <c r="D1953" s="2505"/>
      <c r="E1953" s="2505"/>
      <c r="F1953" s="2505"/>
      <c r="G1953" s="2505"/>
      <c r="H1953" s="2505"/>
      <c r="I1953" s="2505"/>
      <c r="J1953" s="2505"/>
      <c r="K1953" s="2505"/>
      <c r="L1953" s="2505"/>
    </row>
    <row r="1954">
      <c r="A1954" s="2505"/>
      <c r="B1954" s="2505"/>
      <c r="C1954" s="2505"/>
      <c r="D1954" s="2505"/>
      <c r="E1954" s="2505"/>
      <c r="F1954" s="2505"/>
      <c r="G1954" s="2505"/>
      <c r="H1954" s="2505"/>
      <c r="I1954" s="2505"/>
      <c r="J1954" s="2505"/>
      <c r="K1954" s="2505"/>
      <c r="L1954" s="2505"/>
    </row>
    <row r="1955">
      <c r="A1955" s="2505"/>
      <c r="B1955" s="2505"/>
      <c r="C1955" s="2505"/>
      <c r="D1955" s="2505"/>
      <c r="E1955" s="2505"/>
      <c r="F1955" s="2505"/>
      <c r="G1955" s="2505"/>
      <c r="H1955" s="2505"/>
      <c r="I1955" s="2505"/>
      <c r="J1955" s="2505"/>
      <c r="K1955" s="2505"/>
      <c r="L1955" s="2505"/>
    </row>
    <row r="1956">
      <c r="A1956" s="2505"/>
      <c r="B1956" s="2505"/>
      <c r="C1956" s="2505"/>
      <c r="D1956" s="2505"/>
      <c r="E1956" s="2505"/>
      <c r="F1956" s="2505"/>
      <c r="G1956" s="2505"/>
      <c r="H1956" s="2505"/>
      <c r="I1956" s="2505"/>
      <c r="J1956" s="2505"/>
      <c r="K1956" s="2505"/>
      <c r="L1956" s="2505"/>
    </row>
    <row r="1957">
      <c r="A1957" s="2505"/>
      <c r="B1957" s="2505"/>
      <c r="C1957" s="2505"/>
      <c r="D1957" s="2505"/>
      <c r="E1957" s="2505"/>
      <c r="F1957" s="2505"/>
      <c r="G1957" s="2505"/>
      <c r="H1957" s="2505"/>
      <c r="I1957" s="2505"/>
      <c r="J1957" s="2505"/>
      <c r="K1957" s="2505"/>
      <c r="L1957" s="2505"/>
    </row>
    <row r="1958">
      <c r="A1958" s="2505"/>
      <c r="B1958" s="2505"/>
      <c r="C1958" s="2505"/>
      <c r="D1958" s="2505"/>
      <c r="E1958" s="2505"/>
      <c r="F1958" s="2505"/>
      <c r="G1958" s="2505"/>
      <c r="H1958" s="2505"/>
      <c r="I1958" s="2505"/>
      <c r="J1958" s="2505"/>
      <c r="K1958" s="2505"/>
      <c r="L1958" s="2505"/>
    </row>
    <row r="1959">
      <c r="A1959" s="2505"/>
      <c r="B1959" s="2505"/>
      <c r="C1959" s="2505"/>
      <c r="D1959" s="2505"/>
      <c r="E1959" s="2505"/>
      <c r="F1959" s="2505"/>
      <c r="G1959" s="2505"/>
      <c r="H1959" s="2505"/>
      <c r="I1959" s="2505"/>
      <c r="J1959" s="2505"/>
      <c r="K1959" s="2505"/>
      <c r="L1959" s="2505"/>
    </row>
    <row r="1960">
      <c r="A1960" s="2505"/>
      <c r="B1960" s="2505"/>
      <c r="C1960" s="2505"/>
      <c r="D1960" s="2505"/>
      <c r="E1960" s="2505"/>
      <c r="F1960" s="2505"/>
      <c r="G1960" s="2505"/>
      <c r="H1960" s="2505"/>
      <c r="I1960" s="2505"/>
      <c r="J1960" s="2505"/>
      <c r="K1960" s="2505"/>
      <c r="L1960" s="2505"/>
    </row>
    <row r="1961">
      <c r="A1961" s="2505"/>
      <c r="B1961" s="2505"/>
      <c r="C1961" s="2505"/>
      <c r="D1961" s="2505"/>
      <c r="E1961" s="2505"/>
      <c r="F1961" s="2505"/>
      <c r="G1961" s="2505"/>
      <c r="H1961" s="2505"/>
      <c r="I1961" s="2505"/>
      <c r="J1961" s="2505"/>
      <c r="K1961" s="2505"/>
      <c r="L1961" s="2505"/>
    </row>
    <row r="1962">
      <c r="A1962" s="2505"/>
      <c r="B1962" s="2505"/>
      <c r="C1962" s="2505"/>
      <c r="D1962" s="2505"/>
      <c r="E1962" s="2505"/>
      <c r="F1962" s="2505"/>
      <c r="G1962" s="2505"/>
      <c r="H1962" s="2505"/>
      <c r="I1962" s="2505"/>
      <c r="J1962" s="2505"/>
      <c r="K1962" s="2505"/>
      <c r="L1962" s="2505"/>
    </row>
    <row r="1963">
      <c r="A1963" s="2505"/>
      <c r="B1963" s="2505"/>
      <c r="C1963" s="2505"/>
      <c r="D1963" s="2505"/>
      <c r="E1963" s="2505"/>
      <c r="F1963" s="2505"/>
      <c r="G1963" s="2505"/>
      <c r="H1963" s="2505"/>
      <c r="I1963" s="2505"/>
      <c r="J1963" s="2505"/>
      <c r="K1963" s="2505"/>
      <c r="L1963" s="2505"/>
    </row>
    <row r="1964">
      <c r="A1964" s="2505"/>
      <c r="B1964" s="2505"/>
      <c r="C1964" s="2505"/>
      <c r="D1964" s="2505"/>
      <c r="E1964" s="2505"/>
      <c r="F1964" s="2505"/>
      <c r="G1964" s="2505"/>
      <c r="H1964" s="2505"/>
      <c r="I1964" s="2505"/>
      <c r="J1964" s="2505"/>
      <c r="K1964" s="2505"/>
      <c r="L1964" s="2505"/>
    </row>
    <row r="1965">
      <c r="A1965" s="2505"/>
      <c r="B1965" s="2505"/>
      <c r="C1965" s="2505"/>
      <c r="D1965" s="2505"/>
      <c r="E1965" s="2505"/>
      <c r="F1965" s="2505"/>
      <c r="G1965" s="2505"/>
      <c r="H1965" s="2505"/>
      <c r="I1965" s="2505"/>
      <c r="J1965" s="2505"/>
      <c r="K1965" s="2505"/>
      <c r="L1965" s="2505"/>
    </row>
    <row r="1966">
      <c r="A1966" s="2505"/>
      <c r="B1966" s="2505"/>
      <c r="C1966" s="2505"/>
      <c r="D1966" s="2505"/>
      <c r="E1966" s="2505"/>
      <c r="F1966" s="2505"/>
      <c r="G1966" s="2505"/>
      <c r="H1966" s="2505"/>
      <c r="I1966" s="2505"/>
      <c r="J1966" s="2505"/>
      <c r="K1966" s="2505"/>
      <c r="L1966" s="2505"/>
    </row>
    <row r="1967">
      <c r="A1967" s="2505"/>
      <c r="B1967" s="2505"/>
      <c r="C1967" s="2505"/>
      <c r="D1967" s="2505"/>
      <c r="E1967" s="2505"/>
      <c r="F1967" s="2505"/>
      <c r="G1967" s="2505"/>
      <c r="H1967" s="2505"/>
      <c r="I1967" s="2505"/>
      <c r="J1967" s="2505"/>
      <c r="K1967" s="2505"/>
      <c r="L1967" s="2505"/>
    </row>
    <row r="1968">
      <c r="A1968" s="2505"/>
      <c r="B1968" s="2505"/>
      <c r="C1968" s="2505"/>
      <c r="D1968" s="2505"/>
      <c r="E1968" s="2505"/>
      <c r="F1968" s="2505"/>
      <c r="G1968" s="2505"/>
      <c r="H1968" s="2505"/>
      <c r="I1968" s="2505"/>
      <c r="J1968" s="2505"/>
      <c r="K1968" s="2505"/>
      <c r="L1968" s="2505"/>
    </row>
    <row r="1969">
      <c r="A1969" s="2505"/>
      <c r="B1969" s="2505"/>
      <c r="C1969" s="2505"/>
      <c r="D1969" s="2505"/>
      <c r="E1969" s="2505"/>
      <c r="F1969" s="2505"/>
      <c r="G1969" s="2505"/>
      <c r="H1969" s="2505"/>
      <c r="I1969" s="2505"/>
      <c r="J1969" s="2505"/>
      <c r="K1969" s="2505"/>
      <c r="L1969" s="2505"/>
    </row>
    <row r="1970">
      <c r="A1970" s="2505"/>
      <c r="B1970" s="2505"/>
      <c r="C1970" s="2505"/>
      <c r="D1970" s="2505"/>
      <c r="E1970" s="2505"/>
      <c r="F1970" s="2505"/>
      <c r="G1970" s="2505"/>
      <c r="H1970" s="2505"/>
      <c r="I1970" s="2505"/>
      <c r="J1970" s="2505"/>
      <c r="K1970" s="2505"/>
      <c r="L1970" s="2505"/>
    </row>
    <row r="1971">
      <c r="A1971" s="2505"/>
      <c r="B1971" s="2505"/>
      <c r="C1971" s="2505"/>
      <c r="D1971" s="2505"/>
      <c r="E1971" s="2505"/>
      <c r="F1971" s="2505"/>
      <c r="G1971" s="2505"/>
      <c r="H1971" s="2505"/>
      <c r="I1971" s="2505"/>
      <c r="J1971" s="2505"/>
      <c r="K1971" s="2505"/>
      <c r="L1971" s="2505"/>
    </row>
    <row r="1972">
      <c r="A1972" s="2505"/>
      <c r="B1972" s="2505"/>
      <c r="C1972" s="2505"/>
      <c r="D1972" s="2505"/>
      <c r="E1972" s="2505"/>
      <c r="F1972" s="2505"/>
      <c r="G1972" s="2505"/>
      <c r="H1972" s="2505"/>
      <c r="I1972" s="2505"/>
      <c r="J1972" s="2505"/>
      <c r="K1972" s="2505"/>
      <c r="L1972" s="2505"/>
    </row>
    <row r="1973">
      <c r="A1973" s="2505"/>
      <c r="B1973" s="2505"/>
      <c r="C1973" s="2505"/>
      <c r="D1973" s="2505"/>
      <c r="E1973" s="2505"/>
      <c r="F1973" s="2505"/>
      <c r="G1973" s="2505"/>
      <c r="H1973" s="2505"/>
      <c r="I1973" s="2505"/>
      <c r="J1973" s="2505"/>
      <c r="K1973" s="2505"/>
      <c r="L1973" s="2505"/>
    </row>
    <row r="1974">
      <c r="A1974" s="2505"/>
      <c r="B1974" s="2505"/>
      <c r="C1974" s="2505"/>
      <c r="D1974" s="2505"/>
      <c r="E1974" s="2505"/>
      <c r="F1974" s="2505"/>
      <c r="G1974" s="2505"/>
      <c r="H1974" s="2505"/>
      <c r="I1974" s="2505"/>
      <c r="J1974" s="2505"/>
      <c r="K1974" s="2505"/>
      <c r="L1974" s="2505"/>
    </row>
    <row r="1975">
      <c r="A1975" s="2505"/>
      <c r="B1975" s="2505"/>
      <c r="C1975" s="2505"/>
      <c r="D1975" s="2505"/>
      <c r="E1975" s="2505"/>
      <c r="F1975" s="2505"/>
      <c r="G1975" s="2505"/>
      <c r="H1975" s="2505"/>
      <c r="I1975" s="2505"/>
      <c r="J1975" s="2505"/>
      <c r="K1975" s="2505"/>
      <c r="L1975" s="2505"/>
    </row>
    <row r="1976">
      <c r="A1976" s="2505"/>
      <c r="B1976" s="2505"/>
      <c r="C1976" s="2505"/>
      <c r="D1976" s="2505"/>
      <c r="E1976" s="2505"/>
      <c r="F1976" s="2505"/>
      <c r="G1976" s="2505"/>
      <c r="H1976" s="2505"/>
      <c r="I1976" s="2505"/>
      <c r="J1976" s="2505"/>
      <c r="K1976" s="2505"/>
      <c r="L1976" s="2505"/>
    </row>
    <row r="1977">
      <c r="A1977" s="2505"/>
      <c r="B1977" s="2505"/>
      <c r="C1977" s="2505"/>
      <c r="D1977" s="2505"/>
      <c r="E1977" s="2505"/>
      <c r="F1977" s="2505"/>
      <c r="G1977" s="2505"/>
      <c r="H1977" s="2505"/>
      <c r="I1977" s="2505"/>
      <c r="J1977" s="2505"/>
      <c r="K1977" s="2505"/>
      <c r="L1977" s="2505"/>
    </row>
    <row r="1978">
      <c r="A1978" s="2505"/>
      <c r="B1978" s="2505"/>
      <c r="C1978" s="2505"/>
      <c r="D1978" s="2505"/>
      <c r="E1978" s="2505"/>
      <c r="F1978" s="2505"/>
      <c r="G1978" s="2505"/>
      <c r="H1978" s="2505"/>
      <c r="I1978" s="2505"/>
      <c r="J1978" s="2505"/>
      <c r="K1978" s="2505"/>
      <c r="L1978" s="2505"/>
    </row>
    <row r="1979">
      <c r="A1979" s="2505"/>
      <c r="B1979" s="2505"/>
      <c r="C1979" s="2505"/>
      <c r="D1979" s="2505"/>
      <c r="E1979" s="2505"/>
      <c r="F1979" s="2505"/>
      <c r="G1979" s="2505"/>
      <c r="H1979" s="2505"/>
      <c r="I1979" s="2505"/>
      <c r="J1979" s="2505"/>
      <c r="K1979" s="2505"/>
      <c r="L1979" s="2505"/>
    </row>
    <row r="1980">
      <c r="A1980" s="2505"/>
      <c r="B1980" s="2505"/>
      <c r="C1980" s="2505"/>
      <c r="D1980" s="2505"/>
      <c r="E1980" s="2505"/>
      <c r="F1980" s="2505"/>
      <c r="G1980" s="2505"/>
      <c r="H1980" s="2505"/>
      <c r="I1980" s="2505"/>
      <c r="J1980" s="2505"/>
      <c r="K1980" s="2505"/>
      <c r="L1980" s="2505"/>
    </row>
    <row r="1981">
      <c r="A1981" s="2505"/>
      <c r="B1981" s="2505"/>
      <c r="C1981" s="2505"/>
      <c r="D1981" s="2505"/>
      <c r="E1981" s="2505"/>
      <c r="F1981" s="2505"/>
      <c r="G1981" s="2505"/>
      <c r="H1981" s="2505"/>
      <c r="I1981" s="2505"/>
      <c r="J1981" s="2505"/>
      <c r="K1981" s="2505"/>
      <c r="L1981" s="2505"/>
    </row>
    <row r="1982">
      <c r="A1982" s="2505"/>
      <c r="B1982" s="2505"/>
      <c r="C1982" s="2505"/>
      <c r="D1982" s="2505"/>
      <c r="E1982" s="2505"/>
      <c r="F1982" s="2505"/>
      <c r="G1982" s="2505"/>
      <c r="H1982" s="2505"/>
      <c r="I1982" s="2505"/>
      <c r="J1982" s="2505"/>
      <c r="K1982" s="2505"/>
      <c r="L1982" s="2505"/>
    </row>
    <row r="1983">
      <c r="A1983" s="2505"/>
      <c r="B1983" s="2505"/>
      <c r="C1983" s="2505"/>
      <c r="D1983" s="2505"/>
      <c r="E1983" s="2505"/>
      <c r="F1983" s="2505"/>
      <c r="G1983" s="2505"/>
      <c r="H1983" s="2505"/>
      <c r="I1983" s="2505"/>
      <c r="J1983" s="2505"/>
      <c r="K1983" s="2505"/>
      <c r="L1983" s="2505"/>
    </row>
    <row r="1984">
      <c r="A1984" s="2505"/>
      <c r="B1984" s="2505"/>
      <c r="C1984" s="2505"/>
      <c r="D1984" s="2505"/>
      <c r="E1984" s="2505"/>
      <c r="F1984" s="2505"/>
      <c r="G1984" s="2505"/>
      <c r="H1984" s="2505"/>
      <c r="I1984" s="2505"/>
      <c r="J1984" s="2505"/>
      <c r="K1984" s="2505"/>
      <c r="L1984" s="2505"/>
    </row>
    <row r="1985">
      <c r="A1985" s="2505"/>
      <c r="B1985" s="2505"/>
      <c r="C1985" s="2505"/>
      <c r="D1985" s="2505"/>
      <c r="E1985" s="2505"/>
      <c r="F1985" s="2505"/>
      <c r="G1985" s="2505"/>
      <c r="H1985" s="2505"/>
      <c r="I1985" s="2505"/>
      <c r="J1985" s="2505"/>
      <c r="K1985" s="2505"/>
      <c r="L1985" s="2505"/>
    </row>
    <row r="1986">
      <c r="A1986" s="2505"/>
      <c r="B1986" s="2505"/>
      <c r="C1986" s="2505"/>
      <c r="D1986" s="2505"/>
      <c r="E1986" s="2505"/>
      <c r="F1986" s="2505"/>
      <c r="G1986" s="2505"/>
      <c r="H1986" s="2505"/>
      <c r="I1986" s="2505"/>
      <c r="J1986" s="2505"/>
      <c r="K1986" s="2505"/>
      <c r="L1986" s="2505"/>
    </row>
    <row r="1987">
      <c r="A1987" s="2505"/>
      <c r="B1987" s="2505"/>
      <c r="C1987" s="2505"/>
      <c r="D1987" s="2505"/>
      <c r="E1987" s="2505"/>
      <c r="F1987" s="2505"/>
      <c r="G1987" s="2505"/>
      <c r="H1987" s="2505"/>
      <c r="I1987" s="2505"/>
      <c r="J1987" s="2505"/>
      <c r="K1987" s="2505"/>
      <c r="L1987" s="2505"/>
    </row>
    <row r="1988">
      <c r="A1988" s="2505"/>
      <c r="B1988" s="2505"/>
      <c r="C1988" s="2505"/>
      <c r="D1988" s="2505"/>
      <c r="E1988" s="2505"/>
      <c r="F1988" s="2505"/>
      <c r="G1988" s="2505"/>
      <c r="H1988" s="2505"/>
      <c r="I1988" s="2505"/>
      <c r="J1988" s="2505"/>
      <c r="K1988" s="2505"/>
      <c r="L1988" s="2505"/>
    </row>
    <row r="1989">
      <c r="A1989" s="2505"/>
      <c r="B1989" s="2505"/>
      <c r="C1989" s="2505"/>
      <c r="D1989" s="2505"/>
      <c r="E1989" s="2505"/>
      <c r="F1989" s="2505"/>
      <c r="G1989" s="2505"/>
      <c r="H1989" s="2505"/>
      <c r="I1989" s="2505"/>
      <c r="J1989" s="2505"/>
      <c r="K1989" s="2505"/>
      <c r="L1989" s="2505"/>
    </row>
    <row r="1990">
      <c r="A1990" s="2505"/>
      <c r="B1990" s="2505"/>
      <c r="C1990" s="2505"/>
      <c r="D1990" s="2505"/>
      <c r="E1990" s="2505"/>
      <c r="F1990" s="2505"/>
      <c r="G1990" s="2505"/>
      <c r="H1990" s="2505"/>
      <c r="I1990" s="2505"/>
      <c r="J1990" s="2505"/>
      <c r="K1990" s="2505"/>
      <c r="L1990" s="2505"/>
    </row>
    <row r="1991">
      <c r="A1991" s="2505"/>
      <c r="B1991" s="2505"/>
      <c r="C1991" s="2505"/>
      <c r="D1991" s="2505"/>
      <c r="E1991" s="2505"/>
      <c r="F1991" s="2505"/>
      <c r="G1991" s="2505"/>
      <c r="H1991" s="2505"/>
      <c r="I1991" s="2505"/>
      <c r="J1991" s="2505"/>
      <c r="K1991" s="2505"/>
      <c r="L1991" s="2505"/>
    </row>
    <row r="1992">
      <c r="A1992" s="2505"/>
      <c r="B1992" s="2505"/>
      <c r="C1992" s="2505"/>
      <c r="D1992" s="2505"/>
      <c r="E1992" s="2505"/>
      <c r="F1992" s="2505"/>
      <c r="G1992" s="2505"/>
      <c r="H1992" s="2505"/>
      <c r="I1992" s="2505"/>
      <c r="J1992" s="2505"/>
      <c r="K1992" s="2505"/>
      <c r="L1992" s="2505"/>
    </row>
    <row r="1993">
      <c r="A1993" s="2505"/>
      <c r="B1993" s="2505"/>
      <c r="C1993" s="2505"/>
      <c r="D1993" s="2505"/>
      <c r="E1993" s="2505"/>
      <c r="F1993" s="2505"/>
      <c r="G1993" s="2505"/>
      <c r="H1993" s="2505"/>
      <c r="I1993" s="2505"/>
      <c r="J1993" s="2505"/>
      <c r="K1993" s="2505"/>
      <c r="L1993" s="2505"/>
    </row>
    <row r="1994">
      <c r="A1994" s="2505"/>
      <c r="B1994" s="2505"/>
      <c r="C1994" s="2505"/>
      <c r="D1994" s="2505"/>
      <c r="E1994" s="2505"/>
      <c r="F1994" s="2505"/>
      <c r="G1994" s="2505"/>
      <c r="H1994" s="2505"/>
      <c r="I1994" s="2505"/>
      <c r="J1994" s="2505"/>
      <c r="K1994" s="2505"/>
      <c r="L1994" s="2505"/>
    </row>
    <row r="1995">
      <c r="A1995" s="2505"/>
      <c r="B1995" s="2505"/>
      <c r="C1995" s="2505"/>
      <c r="D1995" s="2505"/>
      <c r="E1995" s="2505"/>
      <c r="F1995" s="2505"/>
      <c r="G1995" s="2505"/>
      <c r="H1995" s="2505"/>
      <c r="I1995" s="2505"/>
      <c r="J1995" s="2505"/>
      <c r="K1995" s="2505"/>
      <c r="L1995" s="2505"/>
    </row>
    <row r="1996">
      <c r="A1996" s="2505"/>
      <c r="B1996" s="2505"/>
      <c r="C1996" s="2505"/>
      <c r="D1996" s="2505"/>
      <c r="E1996" s="2505"/>
      <c r="F1996" s="2505"/>
      <c r="G1996" s="2505"/>
      <c r="H1996" s="2505"/>
      <c r="I1996" s="2505"/>
      <c r="J1996" s="2505"/>
      <c r="K1996" s="2505"/>
      <c r="L1996" s="2505"/>
    </row>
    <row r="1997">
      <c r="A1997" s="2505"/>
      <c r="B1997" s="2505"/>
      <c r="C1997" s="2505"/>
      <c r="D1997" s="2505"/>
      <c r="E1997" s="2505"/>
      <c r="F1997" s="2505"/>
      <c r="G1997" s="2505"/>
      <c r="H1997" s="2505"/>
      <c r="I1997" s="2505"/>
      <c r="J1997" s="2505"/>
      <c r="K1997" s="2505"/>
      <c r="L1997" s="2505"/>
    </row>
    <row r="1998">
      <c r="A1998" s="2505"/>
      <c r="B1998" s="2505"/>
      <c r="C1998" s="2505"/>
      <c r="D1998" s="2505"/>
      <c r="E1998" s="2505"/>
      <c r="F1998" s="2505"/>
      <c r="G1998" s="2505"/>
      <c r="H1998" s="2505"/>
      <c r="I1998" s="2505"/>
      <c r="J1998" s="2505"/>
      <c r="K1998" s="2505"/>
      <c r="L1998" s="2505"/>
    </row>
    <row r="1999">
      <c r="A1999" s="2505"/>
      <c r="B1999" s="2505"/>
      <c r="C1999" s="2505"/>
      <c r="D1999" s="2505"/>
      <c r="E1999" s="2505"/>
      <c r="F1999" s="2505"/>
      <c r="G1999" s="2505"/>
      <c r="H1999" s="2505"/>
      <c r="I1999" s="2505"/>
      <c r="J1999" s="2505"/>
      <c r="K1999" s="2505"/>
      <c r="L1999" s="2505"/>
    </row>
    <row r="2000">
      <c r="A2000" s="2505"/>
      <c r="B2000" s="2505"/>
      <c r="C2000" s="2505"/>
      <c r="D2000" s="2505"/>
      <c r="E2000" s="2505"/>
      <c r="F2000" s="2505"/>
      <c r="G2000" s="2505"/>
      <c r="H2000" s="2505"/>
      <c r="I2000" s="2505"/>
      <c r="J2000" s="2505"/>
      <c r="K2000" s="2505"/>
      <c r="L2000" s="2505"/>
    </row>
    <row r="2001">
      <c r="A2001" s="2505"/>
      <c r="B2001" s="2505"/>
      <c r="C2001" s="2505"/>
      <c r="D2001" s="2505"/>
      <c r="E2001" s="2505"/>
      <c r="F2001" s="2505"/>
      <c r="G2001" s="2505"/>
      <c r="H2001" s="2505"/>
      <c r="I2001" s="2505"/>
      <c r="J2001" s="2505"/>
      <c r="K2001" s="2505"/>
      <c r="L2001" s="2505"/>
    </row>
    <row r="2002">
      <c r="A2002" s="2505"/>
      <c r="B2002" s="2505"/>
      <c r="C2002" s="2505"/>
      <c r="D2002" s="2505"/>
      <c r="E2002" s="2505"/>
      <c r="F2002" s="2505"/>
      <c r="G2002" s="2505"/>
      <c r="H2002" s="2505"/>
      <c r="I2002" s="2505"/>
      <c r="J2002" s="2505"/>
      <c r="K2002" s="2505"/>
      <c r="L2002" s="2505"/>
    </row>
    <row r="2003">
      <c r="A2003" s="2505"/>
      <c r="B2003" s="2505"/>
      <c r="C2003" s="2505"/>
      <c r="D2003" s="2505"/>
      <c r="E2003" s="2505"/>
      <c r="F2003" s="2505"/>
      <c r="G2003" s="2505"/>
      <c r="H2003" s="2505"/>
      <c r="I2003" s="2505"/>
      <c r="J2003" s="2505"/>
      <c r="K2003" s="2505"/>
      <c r="L2003" s="2505"/>
    </row>
    <row r="2004">
      <c r="A2004" s="2505"/>
      <c r="B2004" s="2505"/>
      <c r="C2004" s="2505"/>
      <c r="D2004" s="2505"/>
      <c r="E2004" s="2505"/>
      <c r="F2004" s="2505"/>
      <c r="G2004" s="2505"/>
      <c r="H2004" s="2505"/>
      <c r="I2004" s="2505"/>
      <c r="J2004" s="2505"/>
      <c r="K2004" s="2505"/>
      <c r="L2004" s="2505"/>
    </row>
    <row r="2005">
      <c r="A2005" s="2505"/>
      <c r="B2005" s="2505"/>
      <c r="C2005" s="2505"/>
      <c r="D2005" s="2505"/>
      <c r="E2005" s="2505"/>
      <c r="F2005" s="2505"/>
      <c r="G2005" s="2505"/>
      <c r="H2005" s="2505"/>
      <c r="I2005" s="2505"/>
      <c r="J2005" s="2505"/>
      <c r="K2005" s="2505"/>
      <c r="L2005" s="2505"/>
    </row>
    <row r="2006">
      <c r="A2006" s="2505"/>
      <c r="B2006" s="2505"/>
      <c r="C2006" s="2505"/>
      <c r="D2006" s="2505"/>
      <c r="E2006" s="2505"/>
      <c r="F2006" s="2505"/>
      <c r="G2006" s="2505"/>
      <c r="H2006" s="2505"/>
      <c r="I2006" s="2505"/>
      <c r="J2006" s="2505"/>
      <c r="K2006" s="2505"/>
      <c r="L2006" s="2505"/>
    </row>
    <row r="2007">
      <c r="A2007" s="2505"/>
      <c r="B2007" s="2505"/>
      <c r="C2007" s="2505"/>
      <c r="D2007" s="2505"/>
      <c r="E2007" s="2505"/>
      <c r="F2007" s="2505"/>
      <c r="G2007" s="2505"/>
      <c r="H2007" s="2505"/>
      <c r="I2007" s="2505"/>
      <c r="J2007" s="2505"/>
      <c r="K2007" s="2505"/>
      <c r="L2007" s="2505"/>
    </row>
    <row r="2008">
      <c r="A2008" s="2505"/>
      <c r="B2008" s="2505"/>
      <c r="C2008" s="2505"/>
      <c r="D2008" s="2505"/>
      <c r="E2008" s="2505"/>
      <c r="F2008" s="2505"/>
      <c r="G2008" s="2505"/>
      <c r="H2008" s="2505"/>
      <c r="I2008" s="2505"/>
      <c r="J2008" s="2505"/>
      <c r="K2008" s="2505"/>
      <c r="L2008" s="2505"/>
    </row>
    <row r="2009">
      <c r="A2009" s="2505"/>
      <c r="B2009" s="2505"/>
      <c r="C2009" s="2505"/>
      <c r="D2009" s="2505"/>
      <c r="E2009" s="2505"/>
      <c r="F2009" s="2505"/>
      <c r="G2009" s="2505"/>
      <c r="H2009" s="2505"/>
      <c r="I2009" s="2505"/>
      <c r="J2009" s="2505"/>
      <c r="K2009" s="2505"/>
      <c r="L2009" s="2505"/>
    </row>
    <row r="2010">
      <c r="A2010" s="2505"/>
      <c r="B2010" s="2505"/>
      <c r="C2010" s="2505"/>
      <c r="D2010" s="2505"/>
      <c r="E2010" s="2505"/>
      <c r="F2010" s="2505"/>
      <c r="G2010" s="2505"/>
      <c r="H2010" s="2505"/>
      <c r="I2010" s="2505"/>
      <c r="J2010" s="2505"/>
      <c r="K2010" s="2505"/>
      <c r="L2010" s="2505"/>
    </row>
    <row r="2011">
      <c r="A2011" s="2505"/>
      <c r="B2011" s="2505"/>
      <c r="C2011" s="2505"/>
      <c r="D2011" s="2505"/>
      <c r="E2011" s="2505"/>
      <c r="F2011" s="2505"/>
      <c r="G2011" s="2505"/>
      <c r="H2011" s="2505"/>
      <c r="I2011" s="2505"/>
      <c r="J2011" s="2505"/>
      <c r="K2011" s="2505"/>
      <c r="L2011" s="2505"/>
    </row>
    <row r="2012">
      <c r="A2012" s="2505"/>
      <c r="B2012" s="2505"/>
      <c r="C2012" s="2505"/>
      <c r="D2012" s="2505"/>
      <c r="E2012" s="2505"/>
      <c r="F2012" s="2505"/>
      <c r="G2012" s="2505"/>
      <c r="H2012" s="2505"/>
      <c r="I2012" s="2505"/>
      <c r="J2012" s="2505"/>
      <c r="K2012" s="2505"/>
      <c r="L2012" s="2505"/>
    </row>
    <row r="2013">
      <c r="A2013" s="2505"/>
      <c r="B2013" s="2505"/>
      <c r="C2013" s="2505"/>
      <c r="D2013" s="2505"/>
      <c r="E2013" s="2505"/>
      <c r="F2013" s="2505"/>
      <c r="G2013" s="2505"/>
      <c r="H2013" s="2505"/>
      <c r="I2013" s="2505"/>
      <c r="J2013" s="2505"/>
      <c r="K2013" s="2505"/>
      <c r="L2013" s="2505"/>
    </row>
    <row r="2014">
      <c r="A2014" s="2505"/>
      <c r="B2014" s="2505"/>
      <c r="C2014" s="2505"/>
      <c r="D2014" s="2505"/>
      <c r="E2014" s="2505"/>
      <c r="F2014" s="2505"/>
      <c r="G2014" s="2505"/>
      <c r="H2014" s="2505"/>
      <c r="I2014" s="2505"/>
      <c r="J2014" s="2505"/>
      <c r="K2014" s="2505"/>
      <c r="L2014" s="2505"/>
    </row>
    <row r="2015">
      <c r="A2015" s="2505"/>
      <c r="B2015" s="2505"/>
      <c r="C2015" s="2505"/>
      <c r="D2015" s="2505"/>
      <c r="E2015" s="2505"/>
      <c r="F2015" s="2505"/>
      <c r="G2015" s="2505"/>
      <c r="H2015" s="2505"/>
      <c r="I2015" s="2505"/>
      <c r="J2015" s="2505"/>
      <c r="K2015" s="2505"/>
      <c r="L2015" s="2505"/>
    </row>
    <row r="2016">
      <c r="A2016" s="2505"/>
      <c r="B2016" s="2505"/>
      <c r="C2016" s="2505"/>
      <c r="D2016" s="2505"/>
      <c r="E2016" s="2505"/>
      <c r="F2016" s="2505"/>
      <c r="G2016" s="2505"/>
      <c r="H2016" s="2505"/>
      <c r="I2016" s="2505"/>
      <c r="J2016" s="2505"/>
      <c r="K2016" s="2505"/>
      <c r="L2016" s="2505"/>
    </row>
    <row r="2017">
      <c r="A2017" s="2505"/>
      <c r="B2017" s="2505"/>
      <c r="C2017" s="2505"/>
      <c r="D2017" s="2505"/>
      <c r="E2017" s="2505"/>
      <c r="F2017" s="2505"/>
      <c r="G2017" s="2505"/>
      <c r="H2017" s="2505"/>
      <c r="I2017" s="2505"/>
      <c r="J2017" s="2505"/>
      <c r="K2017" s="2505"/>
      <c r="L2017" s="2505"/>
    </row>
    <row r="2018">
      <c r="A2018" s="2505"/>
      <c r="B2018" s="2505"/>
      <c r="C2018" s="2505"/>
      <c r="D2018" s="2505"/>
      <c r="E2018" s="2505"/>
      <c r="F2018" s="2505"/>
      <c r="G2018" s="2505"/>
      <c r="H2018" s="2505"/>
      <c r="I2018" s="2505"/>
      <c r="J2018" s="2505"/>
      <c r="K2018" s="2505"/>
      <c r="L2018" s="2505"/>
    </row>
    <row r="2019">
      <c r="A2019" s="2505"/>
      <c r="B2019" s="2505"/>
      <c r="C2019" s="2505"/>
      <c r="D2019" s="2505"/>
      <c r="E2019" s="2505"/>
      <c r="F2019" s="2505"/>
      <c r="G2019" s="2505"/>
      <c r="H2019" s="2505"/>
      <c r="I2019" s="2505"/>
      <c r="J2019" s="2505"/>
      <c r="K2019" s="2505"/>
      <c r="L2019" s="2505"/>
    </row>
    <row r="2020">
      <c r="A2020" s="2505"/>
      <c r="B2020" s="2505"/>
      <c r="C2020" s="2505"/>
      <c r="D2020" s="2505"/>
      <c r="E2020" s="2505"/>
      <c r="F2020" s="2505"/>
      <c r="G2020" s="2505"/>
      <c r="H2020" s="2505"/>
      <c r="I2020" s="2505"/>
      <c r="J2020" s="2505"/>
      <c r="K2020" s="2505"/>
      <c r="L2020" s="2505"/>
    </row>
    <row r="2021">
      <c r="A2021" s="2505"/>
      <c r="B2021" s="2505"/>
      <c r="C2021" s="2505"/>
      <c r="D2021" s="2505"/>
      <c r="E2021" s="2505"/>
      <c r="F2021" s="2505"/>
      <c r="G2021" s="2505"/>
      <c r="H2021" s="2505"/>
      <c r="I2021" s="2505"/>
      <c r="J2021" s="2505"/>
      <c r="K2021" s="2505"/>
      <c r="L2021" s="2505"/>
    </row>
    <row r="2022">
      <c r="A2022" s="2505"/>
      <c r="B2022" s="2505"/>
      <c r="C2022" s="2505"/>
      <c r="D2022" s="2505"/>
      <c r="E2022" s="2505"/>
      <c r="F2022" s="2505"/>
      <c r="G2022" s="2505"/>
      <c r="H2022" s="2505"/>
      <c r="I2022" s="2505"/>
      <c r="J2022" s="2505"/>
      <c r="K2022" s="2505"/>
      <c r="L2022" s="2505"/>
    </row>
    <row r="2023">
      <c r="A2023" s="2505"/>
      <c r="B2023" s="2505"/>
      <c r="C2023" s="2505"/>
      <c r="D2023" s="2505"/>
      <c r="E2023" s="2505"/>
      <c r="F2023" s="2505"/>
      <c r="G2023" s="2505"/>
      <c r="H2023" s="2505"/>
      <c r="I2023" s="2505"/>
      <c r="J2023" s="2505"/>
      <c r="K2023" s="2505"/>
      <c r="L2023" s="2505"/>
    </row>
    <row r="2024">
      <c r="A2024" s="2505"/>
      <c r="B2024" s="2505"/>
      <c r="C2024" s="2505"/>
      <c r="D2024" s="2505"/>
      <c r="E2024" s="2505"/>
      <c r="F2024" s="2505"/>
      <c r="G2024" s="2505"/>
      <c r="H2024" s="2505"/>
      <c r="I2024" s="2505"/>
      <c r="J2024" s="2505"/>
      <c r="K2024" s="2505"/>
      <c r="L2024" s="2505"/>
    </row>
    <row r="2025">
      <c r="A2025" s="2505"/>
      <c r="B2025" s="2505"/>
      <c r="C2025" s="2505"/>
      <c r="D2025" s="2505"/>
      <c r="E2025" s="2505"/>
      <c r="F2025" s="2505"/>
      <c r="G2025" s="2505"/>
      <c r="H2025" s="2505"/>
      <c r="I2025" s="2505"/>
      <c r="J2025" s="2505"/>
      <c r="K2025" s="2505"/>
      <c r="L2025" s="2505"/>
    </row>
    <row r="2026">
      <c r="A2026" s="2505"/>
      <c r="B2026" s="2505"/>
      <c r="C2026" s="2505"/>
      <c r="D2026" s="2505"/>
      <c r="E2026" s="2505"/>
      <c r="F2026" s="2505"/>
      <c r="G2026" s="2505"/>
      <c r="H2026" s="2505"/>
      <c r="I2026" s="2505"/>
      <c r="J2026" s="2505"/>
      <c r="K2026" s="2505"/>
      <c r="L2026" s="2505"/>
    </row>
    <row r="2027">
      <c r="A2027" s="2505"/>
      <c r="B2027" s="2505"/>
      <c r="C2027" s="2505"/>
      <c r="D2027" s="2505"/>
      <c r="E2027" s="2505"/>
      <c r="F2027" s="2505"/>
      <c r="G2027" s="2505"/>
      <c r="H2027" s="2505"/>
      <c r="I2027" s="2505"/>
      <c r="J2027" s="2505"/>
      <c r="K2027" s="2505"/>
      <c r="L2027" s="2505"/>
    </row>
    <row r="2028">
      <c r="A2028" s="2505"/>
      <c r="B2028" s="2505"/>
      <c r="C2028" s="2505"/>
      <c r="D2028" s="2505"/>
      <c r="E2028" s="2505"/>
      <c r="F2028" s="2505"/>
      <c r="G2028" s="2505"/>
      <c r="H2028" s="2505"/>
      <c r="I2028" s="2505"/>
      <c r="J2028" s="2505"/>
      <c r="K2028" s="2505"/>
      <c r="L2028" s="2505"/>
    </row>
    <row r="2029">
      <c r="A2029" s="2505"/>
      <c r="B2029" s="2505"/>
      <c r="C2029" s="2505"/>
      <c r="D2029" s="2505"/>
      <c r="E2029" s="2505"/>
      <c r="F2029" s="2505"/>
      <c r="G2029" s="2505"/>
      <c r="H2029" s="2505"/>
      <c r="I2029" s="2505"/>
      <c r="J2029" s="2505"/>
      <c r="K2029" s="2505"/>
      <c r="L2029" s="2505"/>
    </row>
    <row r="2030">
      <c r="A2030" s="2505"/>
      <c r="B2030" s="2505"/>
      <c r="C2030" s="2505"/>
      <c r="D2030" s="2505"/>
      <c r="E2030" s="2505"/>
      <c r="F2030" s="2505"/>
      <c r="G2030" s="2505"/>
      <c r="H2030" s="2505"/>
      <c r="I2030" s="2505"/>
      <c r="J2030" s="2505"/>
      <c r="K2030" s="2505"/>
      <c r="L2030" s="2505"/>
    </row>
    <row r="2031">
      <c r="A2031" s="2505"/>
      <c r="B2031" s="2505"/>
      <c r="C2031" s="2505"/>
      <c r="D2031" s="2505"/>
      <c r="E2031" s="2505"/>
      <c r="F2031" s="2505"/>
      <c r="G2031" s="2505"/>
      <c r="H2031" s="2505"/>
      <c r="I2031" s="2505"/>
      <c r="J2031" s="2505"/>
      <c r="K2031" s="2505"/>
      <c r="L2031" s="2505"/>
    </row>
    <row r="2032">
      <c r="A2032" s="2505"/>
      <c r="B2032" s="2505"/>
      <c r="C2032" s="2505"/>
      <c r="D2032" s="2505"/>
      <c r="E2032" s="2505"/>
      <c r="F2032" s="2505"/>
      <c r="G2032" s="2505"/>
      <c r="H2032" s="2505"/>
      <c r="I2032" s="2505"/>
      <c r="J2032" s="2505"/>
      <c r="K2032" s="2505"/>
      <c r="L2032" s="2505"/>
    </row>
    <row r="2033">
      <c r="A2033" s="2505"/>
      <c r="B2033" s="2505"/>
      <c r="C2033" s="2505"/>
      <c r="D2033" s="2505"/>
      <c r="E2033" s="2505"/>
      <c r="F2033" s="2505"/>
      <c r="G2033" s="2505"/>
      <c r="H2033" s="2505"/>
      <c r="I2033" s="2505"/>
      <c r="J2033" s="2505"/>
      <c r="K2033" s="2505"/>
      <c r="L2033" s="2505"/>
    </row>
    <row r="2034">
      <c r="A2034" s="2505"/>
      <c r="B2034" s="2505"/>
      <c r="C2034" s="2505"/>
      <c r="D2034" s="2505"/>
      <c r="E2034" s="2505"/>
      <c r="F2034" s="2505"/>
      <c r="G2034" s="2505"/>
      <c r="H2034" s="2505"/>
      <c r="I2034" s="2505"/>
      <c r="J2034" s="2505"/>
      <c r="K2034" s="2505"/>
      <c r="L2034" s="2505"/>
    </row>
    <row r="2035">
      <c r="A2035" s="2505"/>
      <c r="B2035" s="2505"/>
      <c r="C2035" s="2505"/>
      <c r="D2035" s="2505"/>
      <c r="E2035" s="2505"/>
      <c r="F2035" s="2505"/>
      <c r="G2035" s="2505"/>
      <c r="H2035" s="2505"/>
      <c r="I2035" s="2505"/>
      <c r="J2035" s="2505"/>
      <c r="K2035" s="2505"/>
      <c r="L2035" s="2505"/>
    </row>
    <row r="2036">
      <c r="A2036" s="2505"/>
      <c r="B2036" s="2505"/>
      <c r="C2036" s="2505"/>
      <c r="D2036" s="2505"/>
      <c r="E2036" s="2505"/>
      <c r="F2036" s="2505"/>
      <c r="G2036" s="2505"/>
      <c r="H2036" s="2505"/>
      <c r="I2036" s="2505"/>
      <c r="J2036" s="2505"/>
      <c r="K2036" s="2505"/>
      <c r="L2036" s="2505"/>
    </row>
    <row r="2037">
      <c r="A2037" s="2505"/>
      <c r="B2037" s="2505"/>
      <c r="C2037" s="2505"/>
      <c r="D2037" s="2505"/>
      <c r="E2037" s="2505"/>
      <c r="F2037" s="2505"/>
      <c r="G2037" s="2505"/>
      <c r="H2037" s="2505"/>
      <c r="I2037" s="2505"/>
      <c r="J2037" s="2505"/>
      <c r="K2037" s="2505"/>
      <c r="L2037" s="2505"/>
    </row>
    <row r="2038">
      <c r="A2038" s="2505"/>
      <c r="B2038" s="2505"/>
      <c r="C2038" s="2505"/>
      <c r="D2038" s="2505"/>
      <c r="E2038" s="2505"/>
      <c r="F2038" s="2505"/>
      <c r="G2038" s="2505"/>
      <c r="H2038" s="2505"/>
      <c r="I2038" s="2505"/>
      <c r="J2038" s="2505"/>
      <c r="K2038" s="2505"/>
      <c r="L2038" s="2505"/>
    </row>
    <row r="2039">
      <c r="A2039" s="2505"/>
      <c r="B2039" s="2505"/>
      <c r="C2039" s="2505"/>
      <c r="D2039" s="2505"/>
      <c r="E2039" s="2505"/>
      <c r="F2039" s="2505"/>
      <c r="G2039" s="2505"/>
      <c r="H2039" s="2505"/>
      <c r="I2039" s="2505"/>
      <c r="J2039" s="2505"/>
      <c r="K2039" s="2505"/>
      <c r="L2039" s="2505"/>
    </row>
    <row r="2040">
      <c r="A2040" s="2505"/>
      <c r="B2040" s="2505"/>
      <c r="C2040" s="2505"/>
      <c r="D2040" s="2505"/>
      <c r="E2040" s="2505"/>
      <c r="F2040" s="2505"/>
      <c r="G2040" s="2505"/>
      <c r="H2040" s="2505"/>
      <c r="I2040" s="2505"/>
      <c r="J2040" s="2505"/>
      <c r="K2040" s="2505"/>
      <c r="L2040" s="2505"/>
    </row>
    <row r="2041">
      <c r="A2041" s="2505"/>
      <c r="B2041" s="2505"/>
      <c r="C2041" s="2505"/>
      <c r="D2041" s="2505"/>
      <c r="E2041" s="2505"/>
      <c r="F2041" s="2505"/>
      <c r="G2041" s="2505"/>
      <c r="H2041" s="2505"/>
      <c r="I2041" s="2505"/>
      <c r="J2041" s="2505"/>
      <c r="K2041" s="2505"/>
      <c r="L2041" s="2505"/>
    </row>
    <row r="2042">
      <c r="A2042" s="2505"/>
      <c r="B2042" s="2505"/>
      <c r="C2042" s="2505"/>
      <c r="D2042" s="2505"/>
      <c r="E2042" s="2505"/>
      <c r="F2042" s="2505"/>
      <c r="G2042" s="2505"/>
      <c r="H2042" s="2505"/>
      <c r="I2042" s="2505"/>
      <c r="J2042" s="2505"/>
      <c r="K2042" s="2505"/>
      <c r="L2042" s="2505"/>
    </row>
    <row r="2043">
      <c r="A2043" s="2505"/>
      <c r="B2043" s="2505"/>
      <c r="C2043" s="2505"/>
      <c r="D2043" s="2505"/>
      <c r="E2043" s="2505"/>
      <c r="F2043" s="2505"/>
      <c r="G2043" s="2505"/>
      <c r="H2043" s="2505"/>
      <c r="I2043" s="2505"/>
      <c r="J2043" s="2505"/>
      <c r="K2043" s="2505"/>
      <c r="L2043" s="2505"/>
    </row>
    <row r="2044">
      <c r="A2044" s="2505"/>
      <c r="B2044" s="2505"/>
      <c r="C2044" s="2505"/>
      <c r="D2044" s="2505"/>
      <c r="E2044" s="2505"/>
      <c r="F2044" s="2505"/>
      <c r="G2044" s="2505"/>
      <c r="H2044" s="2505"/>
      <c r="I2044" s="2505"/>
      <c r="J2044" s="2505"/>
      <c r="K2044" s="2505"/>
      <c r="L2044" s="2505"/>
    </row>
    <row r="2045">
      <c r="A2045" s="2505"/>
      <c r="B2045" s="2505"/>
      <c r="C2045" s="2505"/>
      <c r="D2045" s="2505"/>
      <c r="E2045" s="2505"/>
      <c r="F2045" s="2505"/>
      <c r="G2045" s="2505"/>
      <c r="H2045" s="2505"/>
      <c r="I2045" s="2505"/>
      <c r="J2045" s="2505"/>
      <c r="K2045" s="2505"/>
      <c r="L2045" s="2505"/>
    </row>
    <row r="2046">
      <c r="A2046" s="2505"/>
      <c r="B2046" s="2505"/>
      <c r="C2046" s="2505"/>
      <c r="D2046" s="2505"/>
      <c r="E2046" s="2505"/>
      <c r="F2046" s="2505"/>
      <c r="G2046" s="2505"/>
      <c r="H2046" s="2505"/>
      <c r="I2046" s="2505"/>
      <c r="J2046" s="2505"/>
      <c r="K2046" s="2505"/>
      <c r="L2046" s="2505"/>
    </row>
    <row r="2047">
      <c r="A2047" s="2505"/>
      <c r="B2047" s="2505"/>
      <c r="C2047" s="2505"/>
      <c r="D2047" s="2505"/>
      <c r="E2047" s="2505"/>
      <c r="F2047" s="2505"/>
      <c r="G2047" s="2505"/>
      <c r="H2047" s="2505"/>
      <c r="I2047" s="2505"/>
      <c r="J2047" s="2505"/>
      <c r="K2047" s="2505"/>
      <c r="L2047" s="2505"/>
    </row>
    <row r="2048">
      <c r="A2048" s="2505"/>
      <c r="B2048" s="2505"/>
      <c r="C2048" s="2505"/>
      <c r="D2048" s="2505"/>
      <c r="E2048" s="2505"/>
      <c r="F2048" s="2505"/>
      <c r="G2048" s="2505"/>
      <c r="H2048" s="2505"/>
      <c r="I2048" s="2505"/>
      <c r="J2048" s="2505"/>
      <c r="K2048" s="2505"/>
      <c r="L2048" s="2505"/>
    </row>
    <row r="2049">
      <c r="A2049" s="2505"/>
      <c r="B2049" s="2505"/>
      <c r="C2049" s="2505"/>
      <c r="D2049" s="2505"/>
      <c r="E2049" s="2505"/>
      <c r="F2049" s="2505"/>
      <c r="G2049" s="2505"/>
      <c r="H2049" s="2505"/>
      <c r="I2049" s="2505"/>
      <c r="J2049" s="2505"/>
      <c r="K2049" s="2505"/>
      <c r="L2049" s="2505"/>
    </row>
    <row r="2050">
      <c r="A2050" s="2505"/>
      <c r="B2050" s="2505"/>
      <c r="C2050" s="2505"/>
      <c r="D2050" s="2505"/>
      <c r="E2050" s="2505"/>
      <c r="F2050" s="2505"/>
      <c r="G2050" s="2505"/>
      <c r="H2050" s="2505"/>
      <c r="I2050" s="2505"/>
      <c r="J2050" s="2505"/>
      <c r="K2050" s="2505"/>
      <c r="L2050" s="2505"/>
    </row>
    <row r="2051">
      <c r="A2051" s="2505"/>
      <c r="B2051" s="2505"/>
      <c r="C2051" s="2505"/>
      <c r="D2051" s="2505"/>
      <c r="E2051" s="2505"/>
      <c r="F2051" s="2505"/>
      <c r="G2051" s="2505"/>
      <c r="H2051" s="2505"/>
      <c r="I2051" s="2505"/>
      <c r="J2051" s="2505"/>
      <c r="K2051" s="2505"/>
      <c r="L2051" s="2505"/>
    </row>
    <row r="2052">
      <c r="A2052" s="2505"/>
      <c r="B2052" s="2505"/>
      <c r="C2052" s="2505"/>
      <c r="D2052" s="2505"/>
      <c r="E2052" s="2505"/>
      <c r="F2052" s="2505"/>
      <c r="G2052" s="2505"/>
      <c r="H2052" s="2505"/>
      <c r="I2052" s="2505"/>
      <c r="J2052" s="2505"/>
      <c r="K2052" s="2505"/>
      <c r="L2052" s="2505"/>
    </row>
    <row r="2053">
      <c r="A2053" s="2505"/>
      <c r="B2053" s="2505"/>
      <c r="C2053" s="2505"/>
      <c r="D2053" s="2505"/>
      <c r="E2053" s="2505"/>
      <c r="F2053" s="2505"/>
      <c r="G2053" s="2505"/>
      <c r="H2053" s="2505"/>
      <c r="I2053" s="2505"/>
      <c r="J2053" s="2505"/>
      <c r="K2053" s="2505"/>
      <c r="L2053" s="2505"/>
    </row>
    <row r="2054">
      <c r="A2054" s="2505"/>
      <c r="B2054" s="2505"/>
      <c r="C2054" s="2505"/>
      <c r="D2054" s="2505"/>
      <c r="E2054" s="2505"/>
      <c r="F2054" s="2505"/>
      <c r="G2054" s="2505"/>
      <c r="H2054" s="2505"/>
      <c r="I2054" s="2505"/>
      <c r="J2054" s="2505"/>
      <c r="K2054" s="2505"/>
      <c r="L2054" s="2505"/>
    </row>
    <row r="2055">
      <c r="A2055" s="2505"/>
      <c r="B2055" s="2505"/>
      <c r="C2055" s="2505"/>
      <c r="D2055" s="2505"/>
      <c r="E2055" s="2505"/>
      <c r="F2055" s="2505"/>
      <c r="G2055" s="2505"/>
      <c r="H2055" s="2505"/>
      <c r="I2055" s="2505"/>
      <c r="J2055" s="2505"/>
      <c r="K2055" s="2505"/>
      <c r="L2055" s="2505"/>
    </row>
    <row r="2056">
      <c r="A2056" s="2505"/>
      <c r="B2056" s="2505"/>
      <c r="C2056" s="2505"/>
      <c r="D2056" s="2505"/>
      <c r="E2056" s="2505"/>
      <c r="F2056" s="2505"/>
      <c r="G2056" s="2505"/>
      <c r="H2056" s="2505"/>
      <c r="I2056" s="2505"/>
      <c r="J2056" s="2505"/>
      <c r="K2056" s="2505"/>
      <c r="L2056" s="2505"/>
    </row>
    <row r="2057">
      <c r="A2057" s="2505"/>
      <c r="B2057" s="2505"/>
      <c r="C2057" s="2505"/>
      <c r="D2057" s="2505"/>
      <c r="E2057" s="2505"/>
      <c r="F2057" s="2505"/>
      <c r="G2057" s="2505"/>
      <c r="H2057" s="2505"/>
      <c r="I2057" s="2505"/>
      <c r="J2057" s="2505"/>
      <c r="K2057" s="2505"/>
      <c r="L2057" s="2505"/>
    </row>
    <row r="2058">
      <c r="A2058" s="2505"/>
      <c r="B2058" s="2505"/>
      <c r="C2058" s="2505"/>
      <c r="D2058" s="2505"/>
      <c r="E2058" s="2505"/>
      <c r="F2058" s="2505"/>
      <c r="G2058" s="2505"/>
      <c r="H2058" s="2505"/>
      <c r="I2058" s="2505"/>
      <c r="J2058" s="2505"/>
      <c r="K2058" s="2505"/>
      <c r="L2058" s="2505"/>
    </row>
    <row r="2059">
      <c r="A2059" s="2505"/>
      <c r="B2059" s="2505"/>
      <c r="C2059" s="2505"/>
      <c r="D2059" s="2505"/>
      <c r="E2059" s="2505"/>
      <c r="F2059" s="2505"/>
      <c r="G2059" s="2505"/>
      <c r="H2059" s="2505"/>
      <c r="I2059" s="2505"/>
      <c r="J2059" s="2505"/>
      <c r="K2059" s="2505"/>
      <c r="L2059" s="2505"/>
    </row>
    <row r="2060">
      <c r="A2060" s="2505"/>
      <c r="B2060" s="2505"/>
      <c r="C2060" s="2505"/>
      <c r="D2060" s="2505"/>
      <c r="E2060" s="2505"/>
      <c r="F2060" s="2505"/>
      <c r="G2060" s="2505"/>
      <c r="H2060" s="2505"/>
      <c r="I2060" s="2505"/>
      <c r="J2060" s="2505"/>
      <c r="K2060" s="2505"/>
      <c r="L2060" s="2505"/>
    </row>
    <row r="2061">
      <c r="A2061" s="2505"/>
      <c r="B2061" s="2505"/>
      <c r="C2061" s="2505"/>
      <c r="D2061" s="2505"/>
      <c r="E2061" s="2505"/>
      <c r="F2061" s="2505"/>
      <c r="G2061" s="2505"/>
      <c r="H2061" s="2505"/>
      <c r="I2061" s="2505"/>
      <c r="J2061" s="2505"/>
      <c r="K2061" s="2505"/>
      <c r="L2061" s="2505"/>
    </row>
    <row r="2062">
      <c r="A2062" s="2505"/>
      <c r="B2062" s="2505"/>
      <c r="C2062" s="2505"/>
      <c r="D2062" s="2505"/>
      <c r="E2062" s="2505"/>
      <c r="F2062" s="2505"/>
      <c r="G2062" s="2505"/>
      <c r="H2062" s="2505"/>
      <c r="I2062" s="2505"/>
      <c r="J2062" s="2505"/>
      <c r="K2062" s="2505"/>
      <c r="L2062" s="2505"/>
    </row>
    <row r="2063">
      <c r="A2063" s="2505"/>
      <c r="B2063" s="2505"/>
      <c r="C2063" s="2505"/>
      <c r="D2063" s="2505"/>
      <c r="E2063" s="2505"/>
      <c r="F2063" s="2505"/>
      <c r="G2063" s="2505"/>
      <c r="H2063" s="2505"/>
      <c r="I2063" s="2505"/>
      <c r="J2063" s="2505"/>
      <c r="K2063" s="2505"/>
      <c r="L2063" s="2505"/>
    </row>
    <row r="2064">
      <c r="A2064" s="2505"/>
      <c r="B2064" s="2505"/>
      <c r="C2064" s="2505"/>
      <c r="D2064" s="2505"/>
      <c r="E2064" s="2505"/>
      <c r="F2064" s="2505"/>
      <c r="G2064" s="2505"/>
      <c r="H2064" s="2505"/>
      <c r="I2064" s="2505"/>
      <c r="J2064" s="2505"/>
      <c r="K2064" s="2505"/>
      <c r="L2064" s="2505"/>
    </row>
    <row r="2065">
      <c r="A2065" s="2505"/>
      <c r="B2065" s="2505"/>
      <c r="C2065" s="2505"/>
      <c r="D2065" s="2505"/>
      <c r="E2065" s="2505"/>
      <c r="F2065" s="2505"/>
      <c r="G2065" s="2505"/>
      <c r="H2065" s="2505"/>
      <c r="I2065" s="2505"/>
      <c r="J2065" s="2505"/>
      <c r="K2065" s="2505"/>
      <c r="L2065" s="2505"/>
    </row>
    <row r="2066">
      <c r="A2066" s="2505"/>
      <c r="B2066" s="2505"/>
      <c r="C2066" s="2505"/>
      <c r="D2066" s="2505"/>
      <c r="E2066" s="2505"/>
      <c r="F2066" s="2505"/>
      <c r="G2066" s="2505"/>
      <c r="H2066" s="2505"/>
      <c r="I2066" s="2505"/>
      <c r="J2066" s="2505"/>
      <c r="K2066" s="2505"/>
      <c r="L2066" s="2505"/>
    </row>
    <row r="2067">
      <c r="A2067" s="2505"/>
      <c r="B2067" s="2505"/>
      <c r="C2067" s="2505"/>
      <c r="D2067" s="2505"/>
      <c r="E2067" s="2505"/>
      <c r="F2067" s="2505"/>
      <c r="G2067" s="2505"/>
      <c r="H2067" s="2505"/>
      <c r="I2067" s="2505"/>
      <c r="J2067" s="2505"/>
      <c r="K2067" s="2505"/>
      <c r="L2067" s="2505"/>
    </row>
    <row r="2068">
      <c r="A2068" s="2505"/>
      <c r="B2068" s="2505"/>
      <c r="C2068" s="2505"/>
      <c r="D2068" s="2505"/>
      <c r="E2068" s="2505"/>
      <c r="F2068" s="2505"/>
      <c r="G2068" s="2505"/>
      <c r="H2068" s="2505"/>
      <c r="I2068" s="2505"/>
      <c r="J2068" s="2505"/>
      <c r="K2068" s="2505"/>
      <c r="L2068" s="2505"/>
    </row>
    <row r="2069">
      <c r="A2069" s="2505"/>
      <c r="B2069" s="2505"/>
      <c r="C2069" s="2505"/>
      <c r="D2069" s="2505"/>
      <c r="E2069" s="2505"/>
      <c r="F2069" s="2505"/>
      <c r="G2069" s="2505"/>
      <c r="H2069" s="2505"/>
      <c r="I2069" s="2505"/>
      <c r="J2069" s="2505"/>
      <c r="K2069" s="2505"/>
      <c r="L2069" s="2505"/>
    </row>
    <row r="2070">
      <c r="A2070" s="2505"/>
      <c r="B2070" s="2505"/>
      <c r="C2070" s="2505"/>
      <c r="D2070" s="2505"/>
      <c r="E2070" s="2505"/>
      <c r="F2070" s="2505"/>
      <c r="G2070" s="2505"/>
      <c r="H2070" s="2505"/>
      <c r="I2070" s="2505"/>
      <c r="J2070" s="2505"/>
      <c r="K2070" s="2505"/>
      <c r="L2070" s="2505"/>
    </row>
    <row r="2071">
      <c r="A2071" s="2505"/>
      <c r="B2071" s="2505"/>
      <c r="C2071" s="2505"/>
      <c r="D2071" s="2505"/>
      <c r="E2071" s="2505"/>
      <c r="F2071" s="2505"/>
      <c r="G2071" s="2505"/>
      <c r="H2071" s="2505"/>
      <c r="I2071" s="2505"/>
      <c r="J2071" s="2505"/>
      <c r="K2071" s="2505"/>
      <c r="L2071" s="2505"/>
    </row>
    <row r="2072">
      <c r="A2072" s="2505"/>
      <c r="B2072" s="2505"/>
      <c r="C2072" s="2505"/>
      <c r="D2072" s="2505"/>
      <c r="E2072" s="2505"/>
      <c r="F2072" s="2505"/>
      <c r="G2072" s="2505"/>
      <c r="H2072" s="2505"/>
      <c r="I2072" s="2505"/>
      <c r="J2072" s="2505"/>
      <c r="K2072" s="2505"/>
      <c r="L2072" s="2505"/>
    </row>
    <row r="2073">
      <c r="A2073" s="2505"/>
      <c r="B2073" s="2505"/>
      <c r="C2073" s="2505"/>
      <c r="D2073" s="2505"/>
      <c r="E2073" s="2505"/>
      <c r="F2073" s="2505"/>
      <c r="G2073" s="2505"/>
      <c r="H2073" s="2505"/>
      <c r="I2073" s="2505"/>
      <c r="J2073" s="2505"/>
      <c r="K2073" s="2505"/>
      <c r="L2073" s="2505"/>
    </row>
    <row r="2074">
      <c r="A2074" s="2505"/>
      <c r="B2074" s="2505"/>
      <c r="C2074" s="2505"/>
      <c r="D2074" s="2505"/>
      <c r="E2074" s="2505"/>
      <c r="F2074" s="2505"/>
      <c r="G2074" s="2505"/>
      <c r="H2074" s="2505"/>
      <c r="I2074" s="2505"/>
      <c r="J2074" s="2505"/>
      <c r="K2074" s="2505"/>
      <c r="L2074" s="2505"/>
    </row>
    <row r="2075">
      <c r="A2075" s="2505"/>
      <c r="B2075" s="2505"/>
      <c r="C2075" s="2505"/>
      <c r="D2075" s="2505"/>
      <c r="E2075" s="2505"/>
      <c r="F2075" s="2505"/>
      <c r="G2075" s="2505"/>
      <c r="H2075" s="2505"/>
      <c r="I2075" s="2505"/>
      <c r="J2075" s="2505"/>
      <c r="K2075" s="2505"/>
      <c r="L2075" s="2505"/>
    </row>
    <row r="2076">
      <c r="A2076" s="2505"/>
      <c r="B2076" s="2505"/>
      <c r="C2076" s="2505"/>
      <c r="D2076" s="2505"/>
      <c r="E2076" s="2505"/>
      <c r="F2076" s="2505"/>
      <c r="G2076" s="2505"/>
      <c r="H2076" s="2505"/>
      <c r="I2076" s="2505"/>
      <c r="J2076" s="2505"/>
      <c r="K2076" s="2505"/>
      <c r="L2076" s="2505"/>
    </row>
    <row r="2077">
      <c r="A2077" s="2505"/>
      <c r="B2077" s="2505"/>
      <c r="C2077" s="2505"/>
      <c r="D2077" s="2505"/>
      <c r="E2077" s="2505"/>
      <c r="F2077" s="2505"/>
      <c r="G2077" s="2505"/>
      <c r="H2077" s="2505"/>
      <c r="I2077" s="2505"/>
      <c r="J2077" s="2505"/>
      <c r="K2077" s="2505"/>
      <c r="L2077" s="2505"/>
    </row>
    <row r="2078">
      <c r="A2078" s="2505"/>
      <c r="B2078" s="2505"/>
      <c r="C2078" s="2505"/>
      <c r="D2078" s="2505"/>
      <c r="E2078" s="2505"/>
      <c r="F2078" s="2505"/>
      <c r="G2078" s="2505"/>
      <c r="H2078" s="2505"/>
      <c r="I2078" s="2505"/>
      <c r="J2078" s="2505"/>
      <c r="K2078" s="2505"/>
      <c r="L2078" s="2505"/>
    </row>
    <row r="2079">
      <c r="A2079" s="2505"/>
      <c r="B2079" s="2505"/>
      <c r="C2079" s="2505"/>
      <c r="D2079" s="2505"/>
      <c r="E2079" s="2505"/>
      <c r="F2079" s="2505"/>
      <c r="G2079" s="2505"/>
      <c r="H2079" s="2505"/>
      <c r="I2079" s="2505"/>
      <c r="J2079" s="2505"/>
      <c r="K2079" s="2505"/>
      <c r="L2079" s="2505"/>
    </row>
    <row r="2080">
      <c r="A2080" s="2505"/>
      <c r="B2080" s="2505"/>
      <c r="C2080" s="2505"/>
      <c r="D2080" s="2505"/>
      <c r="E2080" s="2505"/>
      <c r="F2080" s="2505"/>
      <c r="G2080" s="2505"/>
      <c r="H2080" s="2505"/>
      <c r="I2080" s="2505"/>
      <c r="J2080" s="2505"/>
      <c r="K2080" s="2505"/>
      <c r="L2080" s="2505"/>
    </row>
    <row r="2081">
      <c r="A2081" s="2505"/>
      <c r="B2081" s="2505"/>
      <c r="C2081" s="2505"/>
      <c r="D2081" s="2505"/>
      <c r="E2081" s="2505"/>
      <c r="F2081" s="2505"/>
      <c r="G2081" s="2505"/>
      <c r="H2081" s="2505"/>
      <c r="I2081" s="2505"/>
      <c r="J2081" s="2505"/>
      <c r="K2081" s="2505"/>
      <c r="L2081" s="2505"/>
    </row>
    <row r="2082">
      <c r="A2082" s="2505"/>
      <c r="B2082" s="2505"/>
      <c r="C2082" s="2505"/>
      <c r="D2082" s="2505"/>
      <c r="E2082" s="2505"/>
      <c r="F2082" s="2505"/>
      <c r="G2082" s="2505"/>
      <c r="H2082" s="2505"/>
      <c r="I2082" s="2505"/>
      <c r="J2082" s="2505"/>
      <c r="K2082" s="2505"/>
      <c r="L2082" s="2505"/>
    </row>
    <row r="2083">
      <c r="A2083" s="2505"/>
      <c r="B2083" s="2505"/>
      <c r="C2083" s="2505"/>
      <c r="D2083" s="2505"/>
      <c r="E2083" s="2505"/>
      <c r="F2083" s="2505"/>
      <c r="G2083" s="2505"/>
      <c r="H2083" s="2505"/>
      <c r="I2083" s="2505"/>
      <c r="J2083" s="2505"/>
      <c r="K2083" s="2505"/>
      <c r="L2083" s="2505"/>
    </row>
    <row r="2084">
      <c r="A2084" s="2505"/>
      <c r="B2084" s="2505"/>
      <c r="C2084" s="2505"/>
      <c r="D2084" s="2505"/>
      <c r="E2084" s="2505"/>
      <c r="F2084" s="2505"/>
      <c r="G2084" s="2505"/>
      <c r="H2084" s="2505"/>
      <c r="I2084" s="2505"/>
      <c r="J2084" s="2505"/>
      <c r="K2084" s="2505"/>
      <c r="L2084" s="2505"/>
    </row>
    <row r="2085">
      <c r="A2085" s="2505"/>
      <c r="B2085" s="2505"/>
      <c r="C2085" s="2505"/>
      <c r="D2085" s="2505"/>
      <c r="E2085" s="2505"/>
      <c r="F2085" s="2505"/>
      <c r="G2085" s="2505"/>
      <c r="H2085" s="2505"/>
      <c r="I2085" s="2505"/>
      <c r="J2085" s="2505"/>
      <c r="K2085" s="2505"/>
      <c r="L2085" s="2505"/>
    </row>
    <row r="2086">
      <c r="A2086" s="2505"/>
      <c r="B2086" s="2505"/>
      <c r="C2086" s="2505"/>
      <c r="D2086" s="2505"/>
      <c r="E2086" s="2505"/>
      <c r="F2086" s="2505"/>
      <c r="G2086" s="2505"/>
      <c r="H2086" s="2505"/>
      <c r="I2086" s="2505"/>
      <c r="J2086" s="2505"/>
      <c r="K2086" s="2505"/>
      <c r="L2086" s="2505"/>
    </row>
    <row r="2087">
      <c r="A2087" s="2505"/>
      <c r="B2087" s="2505"/>
      <c r="C2087" s="2505"/>
      <c r="D2087" s="2505"/>
      <c r="E2087" s="2505"/>
      <c r="F2087" s="2505"/>
      <c r="G2087" s="2505"/>
      <c r="H2087" s="2505"/>
      <c r="I2087" s="2505"/>
      <c r="J2087" s="2505"/>
      <c r="K2087" s="2505"/>
      <c r="L2087" s="2505"/>
    </row>
    <row r="2088">
      <c r="A2088" s="2505"/>
      <c r="B2088" s="2505"/>
      <c r="C2088" s="2505"/>
      <c r="D2088" s="2505"/>
      <c r="E2088" s="2505"/>
      <c r="F2088" s="2505"/>
      <c r="G2088" s="2505"/>
      <c r="H2088" s="2505"/>
      <c r="I2088" s="2505"/>
      <c r="J2088" s="2505"/>
      <c r="K2088" s="2505"/>
      <c r="L2088" s="2505"/>
    </row>
    <row r="2089">
      <c r="A2089" s="2505"/>
      <c r="B2089" s="2505"/>
      <c r="C2089" s="2505"/>
      <c r="D2089" s="2505"/>
      <c r="E2089" s="2505"/>
      <c r="F2089" s="2505"/>
      <c r="G2089" s="2505"/>
      <c r="H2089" s="2505"/>
      <c r="I2089" s="2505"/>
      <c r="J2089" s="2505"/>
      <c r="K2089" s="2505"/>
      <c r="L2089" s="2505"/>
    </row>
    <row r="2090">
      <c r="A2090" s="2505"/>
      <c r="B2090" s="2505"/>
      <c r="C2090" s="2505"/>
      <c r="D2090" s="2505"/>
      <c r="E2090" s="2505"/>
      <c r="F2090" s="2505"/>
      <c r="G2090" s="2505"/>
      <c r="H2090" s="2505"/>
      <c r="I2090" s="2505"/>
      <c r="J2090" s="2505"/>
      <c r="K2090" s="2505"/>
      <c r="L2090" s="2505"/>
    </row>
    <row r="2091">
      <c r="A2091" s="2505"/>
      <c r="B2091" s="2505"/>
      <c r="C2091" s="2505"/>
      <c r="D2091" s="2505"/>
      <c r="E2091" s="2505"/>
      <c r="F2091" s="2505"/>
      <c r="G2091" s="2505"/>
      <c r="H2091" s="2505"/>
      <c r="I2091" s="2505"/>
      <c r="J2091" s="2505"/>
      <c r="K2091" s="2505"/>
      <c r="L2091" s="2505"/>
    </row>
    <row r="2092">
      <c r="A2092" s="2505"/>
      <c r="B2092" s="2505"/>
      <c r="C2092" s="2505"/>
      <c r="D2092" s="2505"/>
      <c r="E2092" s="2505"/>
      <c r="F2092" s="2505"/>
      <c r="G2092" s="2505"/>
      <c r="H2092" s="2505"/>
      <c r="I2092" s="2505"/>
      <c r="J2092" s="2505"/>
      <c r="K2092" s="2505"/>
      <c r="L2092" s="2505"/>
    </row>
    <row r="2093">
      <c r="A2093" s="2505"/>
      <c r="B2093" s="2505"/>
      <c r="C2093" s="2505"/>
      <c r="D2093" s="2505"/>
      <c r="E2093" s="2505"/>
      <c r="F2093" s="2505"/>
      <c r="G2093" s="2505"/>
      <c r="H2093" s="2505"/>
      <c r="I2093" s="2505"/>
      <c r="J2093" s="2505"/>
      <c r="K2093" s="2505"/>
      <c r="L2093" s="2505"/>
    </row>
    <row r="2094">
      <c r="A2094" s="2505"/>
      <c r="B2094" s="2505"/>
      <c r="C2094" s="2505"/>
      <c r="D2094" s="2505"/>
      <c r="E2094" s="2505"/>
      <c r="F2094" s="2505"/>
      <c r="G2094" s="2505"/>
      <c r="H2094" s="2505"/>
      <c r="I2094" s="2505"/>
      <c r="J2094" s="2505"/>
      <c r="K2094" s="2505"/>
      <c r="L2094" s="2505"/>
    </row>
    <row r="2095">
      <c r="A2095" s="2505"/>
      <c r="B2095" s="2505"/>
      <c r="C2095" s="2505"/>
      <c r="D2095" s="2505"/>
      <c r="E2095" s="2505"/>
      <c r="F2095" s="2505"/>
      <c r="G2095" s="2505"/>
      <c r="H2095" s="2505"/>
      <c r="I2095" s="2505"/>
      <c r="J2095" s="2505"/>
      <c r="K2095" s="2505"/>
      <c r="L2095" s="2505"/>
    </row>
    <row r="2096">
      <c r="A2096" s="2505"/>
      <c r="B2096" s="2505"/>
      <c r="C2096" s="2505"/>
      <c r="D2096" s="2505"/>
      <c r="E2096" s="2505"/>
      <c r="F2096" s="2505"/>
      <c r="G2096" s="2505"/>
      <c r="H2096" s="2505"/>
      <c r="I2096" s="2505"/>
      <c r="J2096" s="2505"/>
      <c r="K2096" s="2505"/>
      <c r="L2096" s="2505"/>
    </row>
    <row r="2097">
      <c r="A2097" s="2505"/>
      <c r="B2097" s="2505"/>
      <c r="C2097" s="2505"/>
      <c r="D2097" s="2505"/>
      <c r="E2097" s="2505"/>
      <c r="F2097" s="2505"/>
      <c r="G2097" s="2505"/>
      <c r="H2097" s="2505"/>
      <c r="I2097" s="2505"/>
      <c r="J2097" s="2505"/>
      <c r="K2097" s="2505"/>
      <c r="L2097" s="2505"/>
    </row>
    <row r="2098">
      <c r="A2098" s="2505"/>
      <c r="B2098" s="2505"/>
      <c r="C2098" s="2505"/>
      <c r="D2098" s="2505"/>
      <c r="E2098" s="2505"/>
      <c r="F2098" s="2505"/>
      <c r="G2098" s="2505"/>
      <c r="H2098" s="2505"/>
      <c r="I2098" s="2505"/>
      <c r="J2098" s="2505"/>
      <c r="K2098" s="2505"/>
      <c r="L2098" s="2505"/>
    </row>
    <row r="2099">
      <c r="A2099" s="2505"/>
      <c r="B2099" s="2505"/>
      <c r="C2099" s="2505"/>
      <c r="D2099" s="2505"/>
      <c r="E2099" s="2505"/>
      <c r="F2099" s="2505"/>
      <c r="G2099" s="2505"/>
      <c r="H2099" s="2505"/>
      <c r="I2099" s="2505"/>
      <c r="J2099" s="2505"/>
      <c r="K2099" s="2505"/>
      <c r="L2099" s="2505"/>
    </row>
    <row r="2100">
      <c r="A2100" s="2505"/>
      <c r="B2100" s="2505"/>
      <c r="C2100" s="2505"/>
      <c r="D2100" s="2505"/>
      <c r="E2100" s="2505"/>
      <c r="F2100" s="2505"/>
      <c r="G2100" s="2505"/>
      <c r="H2100" s="2505"/>
      <c r="I2100" s="2505"/>
      <c r="J2100" s="2505"/>
      <c r="K2100" s="2505"/>
      <c r="L2100" s="2505"/>
    </row>
    <row r="2101">
      <c r="A2101" s="2505"/>
      <c r="B2101" s="2505"/>
      <c r="C2101" s="2505"/>
      <c r="D2101" s="2505"/>
      <c r="E2101" s="2505"/>
      <c r="F2101" s="2505"/>
      <c r="G2101" s="2505"/>
      <c r="H2101" s="2505"/>
      <c r="I2101" s="2505"/>
      <c r="J2101" s="2505"/>
      <c r="K2101" s="2505"/>
      <c r="L2101" s="2505"/>
    </row>
    <row r="2102">
      <c r="A2102" s="2505"/>
      <c r="B2102" s="2505"/>
      <c r="C2102" s="2505"/>
      <c r="D2102" s="2505"/>
      <c r="E2102" s="2505"/>
      <c r="F2102" s="2505"/>
      <c r="G2102" s="2505"/>
      <c r="H2102" s="2505"/>
      <c r="I2102" s="2505"/>
      <c r="J2102" s="2505"/>
      <c r="K2102" s="2505"/>
      <c r="L2102" s="2505"/>
    </row>
    <row r="2103">
      <c r="A2103" s="2505"/>
      <c r="B2103" s="2505"/>
      <c r="C2103" s="2505"/>
      <c r="D2103" s="2505"/>
      <c r="E2103" s="2505"/>
      <c r="F2103" s="2505"/>
      <c r="G2103" s="2505"/>
      <c r="H2103" s="2505"/>
      <c r="I2103" s="2505"/>
      <c r="J2103" s="2505"/>
      <c r="K2103" s="2505"/>
      <c r="L2103" s="2505"/>
    </row>
    <row r="2104">
      <c r="A2104" s="2505"/>
      <c r="B2104" s="2505"/>
      <c r="C2104" s="2505"/>
      <c r="D2104" s="2505"/>
      <c r="E2104" s="2505"/>
      <c r="F2104" s="2505"/>
      <c r="G2104" s="2505"/>
      <c r="H2104" s="2505"/>
      <c r="I2104" s="2505"/>
      <c r="J2104" s="2505"/>
      <c r="K2104" s="2505"/>
      <c r="L2104" s="2505"/>
    </row>
    <row r="2105">
      <c r="A2105" s="2505"/>
      <c r="B2105" s="2505"/>
      <c r="C2105" s="2505"/>
      <c r="D2105" s="2505"/>
      <c r="E2105" s="2505"/>
      <c r="F2105" s="2505"/>
      <c r="G2105" s="2505"/>
      <c r="H2105" s="2505"/>
      <c r="I2105" s="2505"/>
      <c r="J2105" s="2505"/>
      <c r="K2105" s="2505"/>
      <c r="L2105" s="2505"/>
    </row>
    <row r="2106">
      <c r="A2106" s="2505"/>
      <c r="B2106" s="2505"/>
      <c r="C2106" s="2505"/>
      <c r="D2106" s="2505"/>
      <c r="E2106" s="2505"/>
      <c r="F2106" s="2505"/>
      <c r="G2106" s="2505"/>
      <c r="H2106" s="2505"/>
      <c r="I2106" s="2505"/>
      <c r="J2106" s="2505"/>
      <c r="K2106" s="2505"/>
      <c r="L2106" s="2505"/>
    </row>
    <row r="2107">
      <c r="A2107" s="2505"/>
      <c r="B2107" s="2505"/>
      <c r="C2107" s="2505"/>
      <c r="D2107" s="2505"/>
      <c r="E2107" s="2505"/>
      <c r="F2107" s="2505"/>
      <c r="G2107" s="2505"/>
      <c r="H2107" s="2505"/>
      <c r="I2107" s="2505"/>
      <c r="J2107" s="2505"/>
      <c r="K2107" s="2505"/>
      <c r="L2107" s="2505"/>
    </row>
    <row r="2108">
      <c r="A2108" s="2505"/>
      <c r="B2108" s="2505"/>
      <c r="C2108" s="2505"/>
      <c r="D2108" s="2505"/>
      <c r="E2108" s="2505"/>
      <c r="F2108" s="2505"/>
      <c r="G2108" s="2505"/>
      <c r="H2108" s="2505"/>
      <c r="I2108" s="2505"/>
      <c r="J2108" s="2505"/>
      <c r="K2108" s="2505"/>
      <c r="L2108" s="2505"/>
    </row>
    <row r="2109">
      <c r="A2109" s="2505"/>
      <c r="B2109" s="2505"/>
      <c r="C2109" s="2505"/>
      <c r="D2109" s="2505"/>
      <c r="E2109" s="2505"/>
      <c r="F2109" s="2505"/>
      <c r="G2109" s="2505"/>
      <c r="H2109" s="2505"/>
      <c r="I2109" s="2505"/>
      <c r="J2109" s="2505"/>
      <c r="K2109" s="2505"/>
      <c r="L2109" s="2505"/>
    </row>
    <row r="2110">
      <c r="A2110" s="2505"/>
      <c r="B2110" s="2505"/>
      <c r="C2110" s="2505"/>
      <c r="D2110" s="2505"/>
      <c r="E2110" s="2505"/>
      <c r="F2110" s="2505"/>
      <c r="G2110" s="2505"/>
      <c r="H2110" s="2505"/>
      <c r="I2110" s="2505"/>
      <c r="J2110" s="2505"/>
      <c r="K2110" s="2505"/>
      <c r="L2110" s="2505"/>
    </row>
    <row r="2111">
      <c r="A2111" s="2505"/>
      <c r="B2111" s="2505"/>
      <c r="C2111" s="2505"/>
      <c r="D2111" s="2505"/>
      <c r="E2111" s="2505"/>
      <c r="F2111" s="2505"/>
      <c r="G2111" s="2505"/>
      <c r="H2111" s="2505"/>
      <c r="I2111" s="2505"/>
      <c r="J2111" s="2505"/>
      <c r="K2111" s="2505"/>
      <c r="L2111" s="2505"/>
    </row>
    <row r="2112">
      <c r="A2112" s="2505"/>
      <c r="B2112" s="2505"/>
      <c r="C2112" s="2505"/>
      <c r="D2112" s="2505"/>
      <c r="E2112" s="2505"/>
      <c r="F2112" s="2505"/>
      <c r="G2112" s="2505"/>
      <c r="H2112" s="2505"/>
      <c r="I2112" s="2505"/>
      <c r="J2112" s="2505"/>
      <c r="K2112" s="2505"/>
      <c r="L2112" s="2505"/>
    </row>
    <row r="2113">
      <c r="A2113" s="2505"/>
      <c r="B2113" s="2505"/>
      <c r="C2113" s="2505"/>
      <c r="D2113" s="2505"/>
      <c r="E2113" s="2505"/>
      <c r="F2113" s="2505"/>
      <c r="G2113" s="2505"/>
      <c r="H2113" s="2505"/>
      <c r="I2113" s="2505"/>
      <c r="J2113" s="2505"/>
      <c r="K2113" s="2505"/>
      <c r="L2113" s="2505"/>
    </row>
    <row r="2114">
      <c r="A2114" s="2505"/>
      <c r="B2114" s="2505"/>
      <c r="C2114" s="2505"/>
      <c r="D2114" s="2505"/>
      <c r="E2114" s="2505"/>
      <c r="F2114" s="2505"/>
      <c r="G2114" s="2505"/>
      <c r="H2114" s="2505"/>
      <c r="I2114" s="2505"/>
      <c r="J2114" s="2505"/>
      <c r="K2114" s="2505"/>
      <c r="L2114" s="2505"/>
    </row>
    <row r="2115">
      <c r="A2115" s="2505"/>
      <c r="B2115" s="2505"/>
      <c r="C2115" s="2505"/>
      <c r="D2115" s="2505"/>
      <c r="E2115" s="2505"/>
      <c r="F2115" s="2505"/>
      <c r="G2115" s="2505"/>
      <c r="H2115" s="2505"/>
      <c r="I2115" s="2505"/>
      <c r="J2115" s="2505"/>
      <c r="K2115" s="2505"/>
      <c r="L2115" s="2505"/>
    </row>
    <row r="2116">
      <c r="A2116" s="2505"/>
      <c r="B2116" s="2505"/>
      <c r="C2116" s="2505"/>
      <c r="D2116" s="2505"/>
      <c r="E2116" s="2505"/>
      <c r="F2116" s="2505"/>
      <c r="G2116" s="2505"/>
      <c r="H2116" s="2505"/>
      <c r="I2116" s="2505"/>
      <c r="J2116" s="2505"/>
      <c r="K2116" s="2505"/>
      <c r="L2116" s="2505"/>
    </row>
    <row r="2117">
      <c r="A2117" s="2505"/>
      <c r="B2117" s="2505"/>
      <c r="C2117" s="2505"/>
      <c r="D2117" s="2505"/>
      <c r="E2117" s="2505"/>
      <c r="F2117" s="2505"/>
      <c r="G2117" s="2505"/>
      <c r="H2117" s="2505"/>
      <c r="I2117" s="2505"/>
      <c r="J2117" s="2505"/>
      <c r="K2117" s="2505"/>
      <c r="L2117" s="2505"/>
    </row>
    <row r="2118">
      <c r="A2118" s="2505"/>
      <c r="B2118" s="2505"/>
      <c r="C2118" s="2505"/>
      <c r="D2118" s="2505"/>
      <c r="E2118" s="2505"/>
      <c r="F2118" s="2505"/>
      <c r="G2118" s="2505"/>
      <c r="H2118" s="2505"/>
      <c r="I2118" s="2505"/>
      <c r="J2118" s="2505"/>
      <c r="K2118" s="2505"/>
      <c r="L2118" s="2505"/>
    </row>
    <row r="2119">
      <c r="A2119" s="2505"/>
      <c r="B2119" s="2505"/>
      <c r="C2119" s="2505"/>
      <c r="D2119" s="2505"/>
      <c r="E2119" s="2505"/>
      <c r="F2119" s="2505"/>
      <c r="G2119" s="2505"/>
      <c r="H2119" s="2505"/>
      <c r="I2119" s="2505"/>
      <c r="J2119" s="2505"/>
      <c r="K2119" s="2505"/>
      <c r="L2119" s="2505"/>
    </row>
    <row r="2120">
      <c r="A2120" s="2505"/>
      <c r="B2120" s="2505"/>
      <c r="C2120" s="2505"/>
      <c r="D2120" s="2505"/>
      <c r="E2120" s="2505"/>
      <c r="F2120" s="2505"/>
      <c r="G2120" s="2505"/>
      <c r="H2120" s="2505"/>
      <c r="I2120" s="2505"/>
      <c r="J2120" s="2505"/>
      <c r="K2120" s="2505"/>
      <c r="L2120" s="2505"/>
    </row>
    <row r="2121">
      <c r="A2121" s="2505"/>
      <c r="B2121" s="2505"/>
      <c r="C2121" s="2505"/>
      <c r="D2121" s="2505"/>
      <c r="E2121" s="2505"/>
      <c r="F2121" s="2505"/>
      <c r="G2121" s="2505"/>
      <c r="H2121" s="2505"/>
      <c r="I2121" s="2505"/>
      <c r="J2121" s="2505"/>
      <c r="K2121" s="2505"/>
      <c r="L2121" s="2505"/>
    </row>
    <row r="2122">
      <c r="A2122" s="2505"/>
      <c r="B2122" s="2505"/>
      <c r="C2122" s="2505"/>
      <c r="D2122" s="2505"/>
      <c r="E2122" s="2505"/>
      <c r="F2122" s="2505"/>
      <c r="G2122" s="2505"/>
      <c r="H2122" s="2505"/>
      <c r="I2122" s="2505"/>
      <c r="J2122" s="2505"/>
      <c r="K2122" s="2505"/>
      <c r="L2122" s="2505"/>
    </row>
    <row r="2123">
      <c r="A2123" s="2505"/>
      <c r="B2123" s="2505"/>
      <c r="C2123" s="2505"/>
      <c r="D2123" s="2505"/>
      <c r="E2123" s="2505"/>
      <c r="F2123" s="2505"/>
      <c r="G2123" s="2505"/>
      <c r="H2123" s="2505"/>
      <c r="I2123" s="2505"/>
      <c r="J2123" s="2505"/>
      <c r="K2123" s="2505"/>
      <c r="L2123" s="2505"/>
    </row>
    <row r="2124">
      <c r="A2124" s="2505"/>
      <c r="B2124" s="2505"/>
      <c r="C2124" s="2505"/>
      <c r="D2124" s="2505"/>
      <c r="E2124" s="2505"/>
      <c r="F2124" s="2505"/>
      <c r="G2124" s="2505"/>
      <c r="H2124" s="2505"/>
      <c r="I2124" s="2505"/>
      <c r="J2124" s="2505"/>
      <c r="K2124" s="2505"/>
      <c r="L2124" s="2505"/>
    </row>
    <row r="2125">
      <c r="A2125" s="2505"/>
      <c r="B2125" s="2505"/>
      <c r="C2125" s="2505"/>
      <c r="D2125" s="2505"/>
      <c r="E2125" s="2505"/>
      <c r="F2125" s="2505"/>
      <c r="G2125" s="2505"/>
      <c r="H2125" s="2505"/>
      <c r="I2125" s="2505"/>
      <c r="J2125" s="2505"/>
      <c r="K2125" s="2505"/>
      <c r="L2125" s="2505"/>
    </row>
    <row r="2126">
      <c r="A2126" s="2505"/>
      <c r="B2126" s="2505"/>
      <c r="C2126" s="2505"/>
      <c r="D2126" s="2505"/>
      <c r="E2126" s="2505"/>
      <c r="F2126" s="2505"/>
      <c r="G2126" s="2505"/>
      <c r="H2126" s="2505"/>
      <c r="I2126" s="2505"/>
      <c r="J2126" s="2505"/>
      <c r="K2126" s="2505"/>
      <c r="L2126" s="2505"/>
    </row>
    <row r="2127">
      <c r="A2127" s="2505"/>
      <c r="B2127" s="2505"/>
      <c r="C2127" s="2505"/>
      <c r="D2127" s="2505"/>
      <c r="E2127" s="2505"/>
      <c r="F2127" s="2505"/>
      <c r="G2127" s="2505"/>
      <c r="H2127" s="2505"/>
      <c r="I2127" s="2505"/>
      <c r="J2127" s="2505"/>
      <c r="K2127" s="2505"/>
      <c r="L2127" s="2505"/>
    </row>
    <row r="2128">
      <c r="A2128" s="2505"/>
      <c r="B2128" s="2505"/>
      <c r="C2128" s="2505"/>
      <c r="D2128" s="2505"/>
      <c r="E2128" s="2505"/>
      <c r="F2128" s="2505"/>
      <c r="G2128" s="2505"/>
      <c r="H2128" s="2505"/>
      <c r="I2128" s="2505"/>
      <c r="J2128" s="2505"/>
      <c r="K2128" s="2505"/>
      <c r="L2128" s="2505"/>
    </row>
    <row r="2129">
      <c r="A2129" s="2505"/>
      <c r="B2129" s="2505"/>
      <c r="C2129" s="2505"/>
      <c r="D2129" s="2505"/>
      <c r="E2129" s="2505"/>
      <c r="F2129" s="2505"/>
      <c r="G2129" s="2505"/>
      <c r="H2129" s="2505"/>
      <c r="I2129" s="2505"/>
      <c r="J2129" s="2505"/>
      <c r="K2129" s="2505"/>
      <c r="L2129" s="2505"/>
    </row>
    <row r="2130">
      <c r="A2130" s="2505"/>
      <c r="B2130" s="2505"/>
      <c r="C2130" s="2505"/>
      <c r="D2130" s="2505"/>
      <c r="E2130" s="2505"/>
      <c r="F2130" s="2505"/>
      <c r="G2130" s="2505"/>
      <c r="H2130" s="2505"/>
      <c r="I2130" s="2505"/>
      <c r="J2130" s="2505"/>
      <c r="K2130" s="2505"/>
      <c r="L2130" s="2505"/>
    </row>
    <row r="2131">
      <c r="A2131" s="2505"/>
      <c r="B2131" s="2505"/>
      <c r="C2131" s="2505"/>
      <c r="D2131" s="2505"/>
      <c r="E2131" s="2505"/>
      <c r="F2131" s="2505"/>
      <c r="G2131" s="2505"/>
      <c r="H2131" s="2505"/>
      <c r="I2131" s="2505"/>
      <c r="J2131" s="2505"/>
      <c r="K2131" s="2505"/>
      <c r="L2131" s="2505"/>
    </row>
    <row r="2132">
      <c r="A2132" s="2505"/>
      <c r="B2132" s="2505"/>
      <c r="C2132" s="2505"/>
      <c r="D2132" s="2505"/>
      <c r="E2132" s="2505"/>
      <c r="F2132" s="2505"/>
      <c r="G2132" s="2505"/>
      <c r="H2132" s="2505"/>
      <c r="I2132" s="2505"/>
      <c r="J2132" s="2505"/>
      <c r="K2132" s="2505"/>
      <c r="L2132" s="2505"/>
    </row>
    <row r="2133">
      <c r="A2133" s="2505"/>
      <c r="B2133" s="2505"/>
      <c r="C2133" s="2505"/>
      <c r="D2133" s="2505"/>
      <c r="E2133" s="2505"/>
      <c r="F2133" s="2505"/>
      <c r="G2133" s="2505"/>
      <c r="H2133" s="2505"/>
      <c r="I2133" s="2505"/>
      <c r="J2133" s="2505"/>
      <c r="K2133" s="2505"/>
      <c r="L2133" s="2505"/>
    </row>
    <row r="2134">
      <c r="A2134" s="2505"/>
      <c r="B2134" s="2505"/>
      <c r="C2134" s="2505"/>
      <c r="D2134" s="2505"/>
      <c r="E2134" s="2505"/>
      <c r="F2134" s="2505"/>
      <c r="G2134" s="2505"/>
      <c r="H2134" s="2505"/>
      <c r="I2134" s="2505"/>
      <c r="J2134" s="2505"/>
      <c r="K2134" s="2505"/>
      <c r="L2134" s="2505"/>
    </row>
    <row r="2135">
      <c r="A2135" s="2505"/>
      <c r="B2135" s="2505"/>
      <c r="C2135" s="2505"/>
      <c r="D2135" s="2505"/>
      <c r="E2135" s="2505"/>
      <c r="F2135" s="2505"/>
      <c r="G2135" s="2505"/>
      <c r="H2135" s="2505"/>
      <c r="I2135" s="2505"/>
      <c r="J2135" s="2505"/>
      <c r="K2135" s="2505"/>
      <c r="L2135" s="2505"/>
    </row>
    <row r="2136">
      <c r="A2136" s="2505"/>
      <c r="B2136" s="2505"/>
      <c r="C2136" s="2505"/>
      <c r="D2136" s="2505"/>
      <c r="E2136" s="2505"/>
      <c r="F2136" s="2505"/>
      <c r="G2136" s="2505"/>
      <c r="H2136" s="2505"/>
      <c r="I2136" s="2505"/>
      <c r="J2136" s="2505"/>
      <c r="K2136" s="2505"/>
      <c r="L2136" s="2505"/>
    </row>
    <row r="2137">
      <c r="A2137" s="2505"/>
      <c r="B2137" s="2505"/>
      <c r="C2137" s="2505"/>
      <c r="D2137" s="2505"/>
      <c r="E2137" s="2505"/>
      <c r="F2137" s="2505"/>
      <c r="G2137" s="2505"/>
      <c r="H2137" s="2505"/>
      <c r="I2137" s="2505"/>
      <c r="J2137" s="2505"/>
      <c r="K2137" s="2505"/>
      <c r="L2137" s="2505"/>
    </row>
    <row r="2138">
      <c r="A2138" s="2505"/>
      <c r="B2138" s="2505"/>
      <c r="C2138" s="2505"/>
      <c r="D2138" s="2505"/>
      <c r="E2138" s="2505"/>
      <c r="F2138" s="2505"/>
      <c r="G2138" s="2505"/>
      <c r="H2138" s="2505"/>
      <c r="I2138" s="2505"/>
      <c r="J2138" s="2505"/>
      <c r="K2138" s="2505"/>
      <c r="L2138" s="2505"/>
    </row>
    <row r="2139">
      <c r="A2139" s="2505"/>
      <c r="B2139" s="2505"/>
      <c r="C2139" s="2505"/>
      <c r="D2139" s="2505"/>
      <c r="E2139" s="2505"/>
      <c r="F2139" s="2505"/>
      <c r="G2139" s="2505"/>
      <c r="H2139" s="2505"/>
      <c r="I2139" s="2505"/>
      <c r="J2139" s="2505"/>
      <c r="K2139" s="2505"/>
      <c r="L2139" s="2505"/>
    </row>
    <row r="2140">
      <c r="A2140" s="2505"/>
      <c r="B2140" s="2505"/>
      <c r="C2140" s="2505"/>
      <c r="D2140" s="2505"/>
      <c r="E2140" s="2505"/>
      <c r="F2140" s="2505"/>
      <c r="G2140" s="2505"/>
      <c r="H2140" s="2505"/>
      <c r="I2140" s="2505"/>
      <c r="J2140" s="2505"/>
      <c r="K2140" s="2505"/>
      <c r="L2140" s="2505"/>
    </row>
    <row r="2141">
      <c r="A2141" s="2505"/>
      <c r="B2141" s="2505"/>
      <c r="C2141" s="2505"/>
      <c r="D2141" s="2505"/>
      <c r="E2141" s="2505"/>
      <c r="F2141" s="2505"/>
      <c r="G2141" s="2505"/>
      <c r="H2141" s="2505"/>
      <c r="I2141" s="2505"/>
      <c r="J2141" s="2505"/>
      <c r="K2141" s="2505"/>
      <c r="L2141" s="2505"/>
    </row>
    <row r="2142">
      <c r="A2142" s="2505"/>
      <c r="B2142" s="2505"/>
      <c r="C2142" s="2505"/>
      <c r="D2142" s="2505"/>
      <c r="E2142" s="2505"/>
      <c r="F2142" s="2505"/>
      <c r="G2142" s="2505"/>
      <c r="H2142" s="2505"/>
      <c r="I2142" s="2505"/>
      <c r="J2142" s="2505"/>
      <c r="K2142" s="2505"/>
      <c r="L2142" s="2505"/>
    </row>
    <row r="2143">
      <c r="A2143" s="2505"/>
      <c r="B2143" s="2505"/>
      <c r="C2143" s="2505"/>
      <c r="D2143" s="2505"/>
      <c r="E2143" s="2505"/>
      <c r="F2143" s="2505"/>
      <c r="G2143" s="2505"/>
      <c r="H2143" s="2505"/>
      <c r="I2143" s="2505"/>
      <c r="J2143" s="2505"/>
      <c r="K2143" s="2505"/>
      <c r="L2143" s="2505"/>
    </row>
    <row r="2144">
      <c r="A2144" s="2505"/>
      <c r="B2144" s="2505"/>
      <c r="C2144" s="2505"/>
      <c r="D2144" s="2505"/>
      <c r="E2144" s="2505"/>
      <c r="F2144" s="2505"/>
      <c r="G2144" s="2505"/>
      <c r="H2144" s="2505"/>
      <c r="I2144" s="2505"/>
      <c r="J2144" s="2505"/>
      <c r="K2144" s="2505"/>
      <c r="L2144" s="2505"/>
    </row>
    <row r="2145">
      <c r="A2145" s="2505"/>
      <c r="B2145" s="2505"/>
      <c r="C2145" s="2505"/>
      <c r="D2145" s="2505"/>
      <c r="E2145" s="2505"/>
      <c r="F2145" s="2505"/>
      <c r="G2145" s="2505"/>
      <c r="H2145" s="2505"/>
      <c r="I2145" s="2505"/>
      <c r="J2145" s="2505"/>
      <c r="K2145" s="2505"/>
      <c r="L2145" s="2505"/>
    </row>
    <row r="2146">
      <c r="A2146" s="2505"/>
      <c r="B2146" s="2505"/>
      <c r="C2146" s="2505"/>
      <c r="D2146" s="2505"/>
      <c r="E2146" s="2505"/>
      <c r="F2146" s="2505"/>
      <c r="G2146" s="2505"/>
      <c r="H2146" s="2505"/>
      <c r="I2146" s="2505"/>
      <c r="J2146" s="2505"/>
      <c r="K2146" s="2505"/>
      <c r="L2146" s="2505"/>
    </row>
    <row r="2147">
      <c r="A2147" s="2505"/>
      <c r="B2147" s="2505"/>
      <c r="C2147" s="2505"/>
      <c r="D2147" s="2505"/>
      <c r="E2147" s="2505"/>
      <c r="F2147" s="2505"/>
      <c r="G2147" s="2505"/>
      <c r="H2147" s="2505"/>
      <c r="I2147" s="2505"/>
      <c r="J2147" s="2505"/>
      <c r="K2147" s="2505"/>
      <c r="L2147" s="2505"/>
    </row>
    <row r="2148">
      <c r="A2148" s="2505"/>
      <c r="B2148" s="2505"/>
      <c r="C2148" s="2505"/>
      <c r="D2148" s="2505"/>
      <c r="E2148" s="2505"/>
      <c r="F2148" s="2505"/>
      <c r="G2148" s="2505"/>
      <c r="H2148" s="2505"/>
      <c r="I2148" s="2505"/>
      <c r="J2148" s="2505"/>
      <c r="K2148" s="2505"/>
      <c r="L2148" s="2505"/>
    </row>
    <row r="2149">
      <c r="A2149" s="2505"/>
      <c r="B2149" s="2505"/>
      <c r="C2149" s="2505"/>
      <c r="D2149" s="2505"/>
      <c r="E2149" s="2505"/>
      <c r="F2149" s="2505"/>
      <c r="G2149" s="2505"/>
      <c r="H2149" s="2505"/>
      <c r="I2149" s="2505"/>
      <c r="J2149" s="2505"/>
      <c r="K2149" s="2505"/>
      <c r="L2149" s="2505"/>
    </row>
    <row r="2150">
      <c r="A2150" s="2505"/>
      <c r="B2150" s="2505"/>
      <c r="C2150" s="2505"/>
      <c r="D2150" s="2505"/>
      <c r="E2150" s="2505"/>
      <c r="F2150" s="2505"/>
      <c r="G2150" s="2505"/>
      <c r="H2150" s="2505"/>
      <c r="I2150" s="2505"/>
      <c r="J2150" s="2505"/>
      <c r="K2150" s="2505"/>
      <c r="L2150" s="2505"/>
    </row>
    <row r="2151">
      <c r="A2151" s="2505"/>
      <c r="B2151" s="2505"/>
      <c r="C2151" s="2505"/>
      <c r="D2151" s="2505"/>
      <c r="E2151" s="2505"/>
      <c r="F2151" s="2505"/>
      <c r="G2151" s="2505"/>
      <c r="H2151" s="2505"/>
      <c r="I2151" s="2505"/>
      <c r="J2151" s="2505"/>
      <c r="K2151" s="2505"/>
      <c r="L2151" s="2505"/>
    </row>
    <row r="2152">
      <c r="A2152" s="2505"/>
      <c r="B2152" s="2505"/>
      <c r="C2152" s="2505"/>
      <c r="D2152" s="2505"/>
      <c r="E2152" s="2505"/>
      <c r="F2152" s="2505"/>
      <c r="G2152" s="2505"/>
      <c r="H2152" s="2505"/>
      <c r="I2152" s="2505"/>
      <c r="J2152" s="2505"/>
      <c r="K2152" s="2505"/>
      <c r="L2152" s="2505"/>
    </row>
    <row r="2153">
      <c r="A2153" s="2505"/>
      <c r="B2153" s="2505"/>
      <c r="C2153" s="2505"/>
      <c r="D2153" s="2505"/>
      <c r="E2153" s="2505"/>
      <c r="F2153" s="2505"/>
      <c r="G2153" s="2505"/>
      <c r="H2153" s="2505"/>
      <c r="I2153" s="2505"/>
      <c r="J2153" s="2505"/>
      <c r="K2153" s="2505"/>
      <c r="L2153" s="2505"/>
    </row>
    <row r="2154">
      <c r="A2154" s="2505"/>
      <c r="B2154" s="2505"/>
      <c r="C2154" s="2505"/>
      <c r="D2154" s="2505"/>
      <c r="E2154" s="2505"/>
      <c r="F2154" s="2505"/>
      <c r="G2154" s="2505"/>
      <c r="H2154" s="2505"/>
      <c r="I2154" s="2505"/>
      <c r="J2154" s="2505"/>
      <c r="K2154" s="2505"/>
      <c r="L2154" s="2505"/>
    </row>
    <row r="2155">
      <c r="A2155" s="2505"/>
      <c r="B2155" s="2505"/>
      <c r="C2155" s="2505"/>
      <c r="D2155" s="2505"/>
      <c r="E2155" s="2505"/>
      <c r="F2155" s="2505"/>
      <c r="G2155" s="2505"/>
      <c r="H2155" s="2505"/>
      <c r="I2155" s="2505"/>
      <c r="J2155" s="2505"/>
      <c r="K2155" s="2505"/>
      <c r="L2155" s="2505"/>
    </row>
    <row r="2156">
      <c r="A2156" s="2505"/>
      <c r="B2156" s="2505"/>
      <c r="C2156" s="2505"/>
      <c r="D2156" s="2505"/>
      <c r="E2156" s="2505"/>
      <c r="F2156" s="2505"/>
      <c r="G2156" s="2505"/>
      <c r="H2156" s="2505"/>
      <c r="I2156" s="2505"/>
      <c r="J2156" s="2505"/>
      <c r="K2156" s="2505"/>
      <c r="L2156" s="2505"/>
    </row>
    <row r="2157">
      <c r="A2157" s="2505"/>
      <c r="B2157" s="2505"/>
      <c r="C2157" s="2505"/>
      <c r="D2157" s="2505"/>
      <c r="E2157" s="2505"/>
      <c r="F2157" s="2505"/>
      <c r="G2157" s="2505"/>
      <c r="H2157" s="2505"/>
      <c r="I2157" s="2505"/>
      <c r="J2157" s="2505"/>
      <c r="K2157" s="2505"/>
      <c r="L2157" s="2505"/>
    </row>
    <row r="2158">
      <c r="A2158" s="2505"/>
      <c r="B2158" s="2505"/>
      <c r="C2158" s="2505"/>
      <c r="D2158" s="2505"/>
      <c r="E2158" s="2505"/>
      <c r="F2158" s="2505"/>
      <c r="G2158" s="2505"/>
      <c r="H2158" s="2505"/>
      <c r="I2158" s="2505"/>
      <c r="J2158" s="2505"/>
      <c r="K2158" s="2505"/>
      <c r="L2158" s="2505"/>
    </row>
    <row r="2159">
      <c r="A2159" s="2505"/>
      <c r="B2159" s="2505"/>
      <c r="C2159" s="2505"/>
      <c r="D2159" s="2505"/>
      <c r="E2159" s="2505"/>
      <c r="F2159" s="2505"/>
      <c r="G2159" s="2505"/>
      <c r="H2159" s="2505"/>
      <c r="I2159" s="2505"/>
      <c r="J2159" s="2505"/>
      <c r="K2159" s="2505"/>
      <c r="L2159" s="2505"/>
    </row>
    <row r="2160">
      <c r="A2160" s="2505"/>
      <c r="B2160" s="2505"/>
      <c r="C2160" s="2505"/>
      <c r="D2160" s="2505"/>
      <c r="E2160" s="2505"/>
      <c r="F2160" s="2505"/>
      <c r="G2160" s="2505"/>
      <c r="H2160" s="2505"/>
      <c r="I2160" s="2505"/>
      <c r="J2160" s="2505"/>
      <c r="K2160" s="2505"/>
      <c r="L2160" s="2505"/>
    </row>
    <row r="2161">
      <c r="A2161" s="2505"/>
      <c r="B2161" s="2505"/>
      <c r="C2161" s="2505"/>
      <c r="D2161" s="2505"/>
      <c r="E2161" s="2505"/>
      <c r="F2161" s="2505"/>
      <c r="G2161" s="2505"/>
      <c r="H2161" s="2505"/>
      <c r="I2161" s="2505"/>
      <c r="J2161" s="2505"/>
      <c r="K2161" s="2505"/>
      <c r="L2161" s="2505"/>
    </row>
    <row r="2162">
      <c r="A2162" s="2505"/>
      <c r="B2162" s="2505"/>
      <c r="C2162" s="2505"/>
      <c r="D2162" s="2505"/>
      <c r="E2162" s="2505"/>
      <c r="F2162" s="2505"/>
      <c r="G2162" s="2505"/>
      <c r="H2162" s="2505"/>
      <c r="I2162" s="2505"/>
      <c r="J2162" s="2505"/>
      <c r="K2162" s="2505"/>
      <c r="L2162" s="2505"/>
    </row>
    <row r="2163">
      <c r="A2163" s="2505"/>
      <c r="B2163" s="2505"/>
      <c r="C2163" s="2505"/>
      <c r="D2163" s="2505"/>
      <c r="E2163" s="2505"/>
      <c r="F2163" s="2505"/>
      <c r="G2163" s="2505"/>
      <c r="H2163" s="2505"/>
      <c r="I2163" s="2505"/>
      <c r="J2163" s="2505"/>
      <c r="K2163" s="2505"/>
      <c r="L2163" s="2505"/>
    </row>
    <row r="2164">
      <c r="A2164" s="2505"/>
      <c r="B2164" s="2505"/>
      <c r="C2164" s="2505"/>
      <c r="D2164" s="2505"/>
      <c r="E2164" s="2505"/>
      <c r="F2164" s="2505"/>
      <c r="G2164" s="2505"/>
      <c r="H2164" s="2505"/>
      <c r="I2164" s="2505"/>
      <c r="J2164" s="2505"/>
      <c r="K2164" s="2505"/>
      <c r="L2164" s="2505"/>
    </row>
    <row r="2165">
      <c r="A2165" s="2505"/>
      <c r="B2165" s="2505"/>
      <c r="C2165" s="2505"/>
      <c r="D2165" s="2505"/>
      <c r="E2165" s="2505"/>
      <c r="F2165" s="2505"/>
      <c r="G2165" s="2505"/>
      <c r="H2165" s="2505"/>
      <c r="I2165" s="2505"/>
      <c r="J2165" s="2505"/>
      <c r="K2165" s="2505"/>
      <c r="L2165" s="2505"/>
    </row>
    <row r="2166">
      <c r="A2166" s="2505"/>
      <c r="B2166" s="2505"/>
      <c r="C2166" s="2505"/>
      <c r="D2166" s="2505"/>
      <c r="E2166" s="2505"/>
      <c r="F2166" s="2505"/>
      <c r="G2166" s="2505"/>
      <c r="H2166" s="2505"/>
      <c r="I2166" s="2505"/>
      <c r="J2166" s="2505"/>
      <c r="K2166" s="2505"/>
      <c r="L2166" s="2505"/>
    </row>
    <row r="2167">
      <c r="A2167" s="2505"/>
      <c r="B2167" s="2505"/>
      <c r="C2167" s="2505"/>
      <c r="D2167" s="2505"/>
      <c r="E2167" s="2505"/>
      <c r="F2167" s="2505"/>
      <c r="G2167" s="2505"/>
      <c r="H2167" s="2505"/>
      <c r="I2167" s="2505"/>
      <c r="J2167" s="2505"/>
      <c r="K2167" s="2505"/>
      <c r="L2167" s="2505"/>
    </row>
    <row r="2168">
      <c r="A2168" s="2505"/>
      <c r="B2168" s="2505"/>
      <c r="C2168" s="2505"/>
      <c r="D2168" s="2505"/>
      <c r="E2168" s="2505"/>
      <c r="F2168" s="2505"/>
      <c r="G2168" s="2505"/>
      <c r="H2168" s="2505"/>
      <c r="I2168" s="2505"/>
      <c r="J2168" s="2505"/>
      <c r="K2168" s="2505"/>
      <c r="L2168" s="2505"/>
    </row>
    <row r="2169">
      <c r="A2169" s="2505"/>
      <c r="B2169" s="2505"/>
      <c r="C2169" s="2505"/>
      <c r="D2169" s="2505"/>
      <c r="E2169" s="2505"/>
      <c r="F2169" s="2505"/>
      <c r="G2169" s="2505"/>
      <c r="H2169" s="2505"/>
      <c r="I2169" s="2505"/>
      <c r="J2169" s="2505"/>
      <c r="K2169" s="2505"/>
      <c r="L2169" s="2505"/>
    </row>
    <row r="2170">
      <c r="A2170" s="2505"/>
      <c r="B2170" s="2505"/>
      <c r="C2170" s="2505"/>
      <c r="D2170" s="2505"/>
      <c r="E2170" s="2505"/>
      <c r="F2170" s="2505"/>
      <c r="G2170" s="2505"/>
      <c r="H2170" s="2505"/>
      <c r="I2170" s="2505"/>
      <c r="J2170" s="2505"/>
      <c r="K2170" s="2505"/>
      <c r="L2170" s="2505"/>
    </row>
    <row r="2171">
      <c r="A2171" s="2505"/>
      <c r="B2171" s="2505"/>
      <c r="C2171" s="2505"/>
      <c r="D2171" s="2505"/>
      <c r="E2171" s="2505"/>
      <c r="F2171" s="2505"/>
      <c r="G2171" s="2505"/>
      <c r="H2171" s="2505"/>
      <c r="I2171" s="2505"/>
      <c r="J2171" s="2505"/>
      <c r="K2171" s="2505"/>
      <c r="L2171" s="2505"/>
    </row>
    <row r="2172">
      <c r="A2172" s="2505"/>
      <c r="B2172" s="2505"/>
      <c r="C2172" s="2505"/>
      <c r="D2172" s="2505"/>
      <c r="E2172" s="2505"/>
      <c r="F2172" s="2505"/>
      <c r="G2172" s="2505"/>
      <c r="H2172" s="2505"/>
      <c r="I2172" s="2505"/>
      <c r="J2172" s="2505"/>
      <c r="K2172" s="2505"/>
      <c r="L2172" s="2505"/>
    </row>
    <row r="2173">
      <c r="A2173" s="2505"/>
      <c r="B2173" s="2505"/>
      <c r="C2173" s="2505"/>
      <c r="D2173" s="2505"/>
      <c r="E2173" s="2505"/>
      <c r="F2173" s="2505"/>
      <c r="G2173" s="2505"/>
      <c r="H2173" s="2505"/>
      <c r="I2173" s="2505"/>
      <c r="J2173" s="2505"/>
      <c r="K2173" s="2505"/>
      <c r="L2173" s="2505"/>
    </row>
    <row r="2174">
      <c r="A2174" s="2505"/>
      <c r="B2174" s="2505"/>
      <c r="C2174" s="2505"/>
      <c r="D2174" s="2505"/>
      <c r="E2174" s="2505"/>
      <c r="F2174" s="2505"/>
      <c r="G2174" s="2505"/>
      <c r="H2174" s="2505"/>
      <c r="I2174" s="2505"/>
      <c r="J2174" s="2505"/>
      <c r="K2174" s="2505"/>
      <c r="L2174" s="2505"/>
    </row>
    <row r="2175">
      <c r="A2175" s="2505"/>
      <c r="B2175" s="2505"/>
      <c r="C2175" s="2505"/>
      <c r="D2175" s="2505"/>
      <c r="E2175" s="2505"/>
      <c r="F2175" s="2505"/>
      <c r="G2175" s="2505"/>
      <c r="H2175" s="2505"/>
      <c r="I2175" s="2505"/>
      <c r="J2175" s="2505"/>
      <c r="K2175" s="2505"/>
      <c r="L2175" s="2505"/>
    </row>
    <row r="2176">
      <c r="A2176" s="2505"/>
      <c r="B2176" s="2505"/>
      <c r="C2176" s="2505"/>
      <c r="D2176" s="2505"/>
      <c r="E2176" s="2505"/>
      <c r="F2176" s="2505"/>
      <c r="G2176" s="2505"/>
      <c r="H2176" s="2505"/>
      <c r="I2176" s="2505"/>
      <c r="J2176" s="2505"/>
      <c r="K2176" s="2505"/>
      <c r="L2176" s="2505"/>
    </row>
    <row r="2177">
      <c r="A2177" s="2505"/>
      <c r="B2177" s="2505"/>
      <c r="C2177" s="2505"/>
      <c r="D2177" s="2505"/>
      <c r="E2177" s="2505"/>
      <c r="F2177" s="2505"/>
      <c r="G2177" s="2505"/>
      <c r="H2177" s="2505"/>
      <c r="I2177" s="2505"/>
      <c r="J2177" s="2505"/>
      <c r="K2177" s="2505"/>
      <c r="L2177" s="2505"/>
    </row>
    <row r="2178">
      <c r="A2178" s="2505"/>
      <c r="B2178" s="2505"/>
      <c r="C2178" s="2505"/>
      <c r="D2178" s="2505"/>
      <c r="E2178" s="2505"/>
      <c r="F2178" s="2505"/>
      <c r="G2178" s="2505"/>
      <c r="H2178" s="2505"/>
      <c r="I2178" s="2505"/>
      <c r="J2178" s="2505"/>
      <c r="K2178" s="2505"/>
      <c r="L2178" s="2505"/>
    </row>
    <row r="2179">
      <c r="A2179" s="2505"/>
      <c r="B2179" s="2505"/>
      <c r="C2179" s="2505"/>
      <c r="D2179" s="2505"/>
      <c r="E2179" s="2505"/>
      <c r="F2179" s="2505"/>
      <c r="G2179" s="2505"/>
      <c r="H2179" s="2505"/>
      <c r="I2179" s="2505"/>
      <c r="J2179" s="2505"/>
      <c r="K2179" s="2505"/>
      <c r="L2179" s="2505"/>
    </row>
    <row r="2180">
      <c r="A2180" s="2505"/>
      <c r="B2180" s="2505"/>
      <c r="C2180" s="2505"/>
      <c r="D2180" s="2505"/>
      <c r="E2180" s="2505"/>
      <c r="F2180" s="2505"/>
      <c r="G2180" s="2505"/>
      <c r="H2180" s="2505"/>
      <c r="I2180" s="2505"/>
      <c r="J2180" s="2505"/>
      <c r="K2180" s="2505"/>
      <c r="L2180" s="2505"/>
    </row>
    <row r="2181">
      <c r="A2181" s="2505"/>
      <c r="B2181" s="2505"/>
      <c r="C2181" s="2505"/>
      <c r="D2181" s="2505"/>
      <c r="E2181" s="2505"/>
      <c r="F2181" s="2505"/>
      <c r="G2181" s="2505"/>
      <c r="H2181" s="2505"/>
      <c r="I2181" s="2505"/>
      <c r="J2181" s="2505"/>
      <c r="K2181" s="2505"/>
      <c r="L2181" s="2505"/>
    </row>
    <row r="2182">
      <c r="A2182" s="2505"/>
      <c r="B2182" s="2505"/>
      <c r="C2182" s="2505"/>
      <c r="D2182" s="2505"/>
      <c r="E2182" s="2505"/>
      <c r="F2182" s="2505"/>
      <c r="G2182" s="2505"/>
      <c r="H2182" s="2505"/>
      <c r="I2182" s="2505"/>
      <c r="J2182" s="2505"/>
      <c r="K2182" s="2505"/>
      <c r="L2182" s="2505"/>
    </row>
    <row r="2183">
      <c r="A2183" s="2505"/>
      <c r="B2183" s="2505"/>
      <c r="C2183" s="2505"/>
      <c r="D2183" s="2505"/>
      <c r="E2183" s="2505"/>
      <c r="F2183" s="2505"/>
      <c r="G2183" s="2505"/>
      <c r="H2183" s="2505"/>
      <c r="I2183" s="2505"/>
      <c r="J2183" s="2505"/>
      <c r="K2183" s="2505"/>
      <c r="L2183" s="2505"/>
    </row>
    <row r="2184">
      <c r="A2184" s="2505"/>
      <c r="B2184" s="2505"/>
      <c r="C2184" s="2505"/>
      <c r="D2184" s="2505"/>
      <c r="E2184" s="2505"/>
      <c r="F2184" s="2505"/>
      <c r="G2184" s="2505"/>
      <c r="H2184" s="2505"/>
      <c r="I2184" s="2505"/>
      <c r="J2184" s="2505"/>
      <c r="K2184" s="2505"/>
      <c r="L2184" s="2505"/>
    </row>
    <row r="2185">
      <c r="A2185" s="2505"/>
      <c r="B2185" s="2505"/>
      <c r="C2185" s="2505"/>
      <c r="D2185" s="2505"/>
      <c r="E2185" s="2505"/>
      <c r="F2185" s="2505"/>
      <c r="G2185" s="2505"/>
      <c r="H2185" s="2505"/>
      <c r="I2185" s="2505"/>
      <c r="J2185" s="2505"/>
      <c r="K2185" s="2505"/>
      <c r="L2185" s="2505"/>
    </row>
    <row r="2186">
      <c r="A2186" s="2505"/>
      <c r="B2186" s="2505"/>
      <c r="C2186" s="2505"/>
      <c r="D2186" s="2505"/>
      <c r="E2186" s="2505"/>
      <c r="F2186" s="2505"/>
      <c r="G2186" s="2505"/>
      <c r="H2186" s="2505"/>
      <c r="I2186" s="2505"/>
      <c r="J2186" s="2505"/>
      <c r="K2186" s="2505"/>
      <c r="L2186" s="2505"/>
    </row>
    <row r="2187">
      <c r="A2187" s="2505"/>
      <c r="B2187" s="2505"/>
      <c r="C2187" s="2505"/>
      <c r="D2187" s="2505"/>
      <c r="E2187" s="2505"/>
      <c r="F2187" s="2505"/>
      <c r="G2187" s="2505"/>
      <c r="H2187" s="2505"/>
      <c r="I2187" s="2505"/>
      <c r="J2187" s="2505"/>
      <c r="K2187" s="2505"/>
      <c r="L2187" s="2505"/>
    </row>
    <row r="2188">
      <c r="A2188" s="2505"/>
      <c r="B2188" s="2505"/>
      <c r="C2188" s="2505"/>
      <c r="D2188" s="2505"/>
      <c r="E2188" s="2505"/>
      <c r="F2188" s="2505"/>
      <c r="G2188" s="2505"/>
      <c r="H2188" s="2505"/>
      <c r="I2188" s="2505"/>
      <c r="J2188" s="2505"/>
      <c r="K2188" s="2505"/>
      <c r="L2188" s="2505"/>
    </row>
    <row r="2189">
      <c r="A2189" s="2505"/>
      <c r="B2189" s="2505"/>
      <c r="C2189" s="2505"/>
      <c r="D2189" s="2505"/>
      <c r="E2189" s="2505"/>
      <c r="F2189" s="2505"/>
      <c r="G2189" s="2505"/>
      <c r="H2189" s="2505"/>
      <c r="I2189" s="2505"/>
      <c r="J2189" s="2505"/>
      <c r="K2189" s="2505"/>
      <c r="L2189" s="2505"/>
    </row>
    <row r="2190">
      <c r="A2190" s="2505"/>
      <c r="B2190" s="2505"/>
      <c r="C2190" s="2505"/>
      <c r="D2190" s="2505"/>
      <c r="E2190" s="2505"/>
      <c r="F2190" s="2505"/>
      <c r="G2190" s="2505"/>
      <c r="H2190" s="2505"/>
      <c r="I2190" s="2505"/>
      <c r="J2190" s="2505"/>
      <c r="K2190" s="2505"/>
      <c r="L2190" s="2505"/>
    </row>
    <row r="2191">
      <c r="A2191" s="2505"/>
      <c r="B2191" s="2505"/>
      <c r="C2191" s="2505"/>
      <c r="D2191" s="2505"/>
      <c r="E2191" s="2505"/>
      <c r="F2191" s="2505"/>
      <c r="G2191" s="2505"/>
      <c r="H2191" s="2505"/>
      <c r="I2191" s="2505"/>
      <c r="J2191" s="2505"/>
      <c r="K2191" s="2505"/>
      <c r="L2191" s="2505"/>
    </row>
    <row r="2192">
      <c r="A2192" s="2505"/>
      <c r="B2192" s="2505"/>
      <c r="C2192" s="2505"/>
      <c r="D2192" s="2505"/>
      <c r="E2192" s="2505"/>
      <c r="F2192" s="2505"/>
      <c r="G2192" s="2505"/>
      <c r="H2192" s="2505"/>
      <c r="I2192" s="2505"/>
      <c r="J2192" s="2505"/>
      <c r="K2192" s="2505"/>
      <c r="L2192" s="2505"/>
    </row>
    <row r="2193">
      <c r="A2193" s="2505"/>
      <c r="B2193" s="2505"/>
      <c r="C2193" s="2505"/>
      <c r="D2193" s="2505"/>
      <c r="E2193" s="2505"/>
      <c r="F2193" s="2505"/>
      <c r="G2193" s="2505"/>
      <c r="H2193" s="2505"/>
      <c r="I2193" s="2505"/>
      <c r="J2193" s="2505"/>
      <c r="K2193" s="2505"/>
      <c r="L2193" s="2505"/>
    </row>
    <row r="2194">
      <c r="A2194" s="2505"/>
      <c r="B2194" s="2505"/>
      <c r="C2194" s="2505"/>
      <c r="D2194" s="2505"/>
      <c r="E2194" s="2505"/>
      <c r="F2194" s="2505"/>
      <c r="G2194" s="2505"/>
      <c r="H2194" s="2505"/>
      <c r="I2194" s="2505"/>
      <c r="J2194" s="2505"/>
      <c r="K2194" s="2505"/>
      <c r="L2194" s="2505"/>
    </row>
    <row r="2195">
      <c r="A2195" s="2505"/>
      <c r="B2195" s="2505"/>
      <c r="C2195" s="2505"/>
      <c r="D2195" s="2505"/>
      <c r="E2195" s="2505"/>
      <c r="F2195" s="2505"/>
      <c r="G2195" s="2505"/>
      <c r="H2195" s="2505"/>
      <c r="I2195" s="2505"/>
      <c r="J2195" s="2505"/>
      <c r="K2195" s="2505"/>
      <c r="L2195" s="2505"/>
    </row>
    <row r="2196">
      <c r="A2196" s="2505"/>
      <c r="B2196" s="2505"/>
      <c r="C2196" s="2505"/>
      <c r="D2196" s="2505"/>
      <c r="E2196" s="2505"/>
      <c r="F2196" s="2505"/>
      <c r="G2196" s="2505"/>
      <c r="H2196" s="2505"/>
      <c r="I2196" s="2505"/>
      <c r="J2196" s="2505"/>
      <c r="K2196" s="2505"/>
      <c r="L2196" s="2505"/>
    </row>
    <row r="2197">
      <c r="A2197" s="2505"/>
      <c r="B2197" s="2505"/>
      <c r="C2197" s="2505"/>
      <c r="D2197" s="2505"/>
      <c r="E2197" s="2505"/>
      <c r="F2197" s="2505"/>
      <c r="G2197" s="2505"/>
      <c r="H2197" s="2505"/>
      <c r="I2197" s="2505"/>
      <c r="J2197" s="2505"/>
      <c r="K2197" s="2505"/>
      <c r="L2197" s="2505"/>
    </row>
    <row r="2198">
      <c r="A2198" s="2505"/>
      <c r="B2198" s="2505"/>
      <c r="C2198" s="2505"/>
      <c r="D2198" s="2505"/>
      <c r="E2198" s="2505"/>
      <c r="F2198" s="2505"/>
      <c r="G2198" s="2505"/>
      <c r="H2198" s="2505"/>
      <c r="I2198" s="2505"/>
      <c r="J2198" s="2505"/>
      <c r="K2198" s="2505"/>
      <c r="L2198" s="2505"/>
    </row>
    <row r="2199">
      <c r="A2199" s="2505"/>
      <c r="B2199" s="2505"/>
      <c r="C2199" s="2505"/>
      <c r="D2199" s="2505"/>
      <c r="E2199" s="2505"/>
      <c r="F2199" s="2505"/>
      <c r="G2199" s="2505"/>
      <c r="H2199" s="2505"/>
      <c r="I2199" s="2505"/>
      <c r="J2199" s="2505"/>
      <c r="K2199" s="2505"/>
      <c r="L2199" s="2505"/>
    </row>
    <row r="2200">
      <c r="A2200" s="2505"/>
      <c r="B2200" s="2505"/>
      <c r="C2200" s="2505"/>
      <c r="D2200" s="2505"/>
      <c r="E2200" s="2505"/>
      <c r="F2200" s="2505"/>
      <c r="G2200" s="2505"/>
      <c r="H2200" s="2505"/>
      <c r="I2200" s="2505"/>
      <c r="J2200" s="2505"/>
      <c r="K2200" s="2505"/>
      <c r="L2200" s="2505"/>
    </row>
    <row r="2201">
      <c r="A2201" s="2505"/>
      <c r="B2201" s="2505"/>
      <c r="C2201" s="2505"/>
      <c r="D2201" s="2505"/>
      <c r="E2201" s="2505"/>
      <c r="F2201" s="2505"/>
      <c r="G2201" s="2505"/>
      <c r="H2201" s="2505"/>
      <c r="I2201" s="2505"/>
      <c r="J2201" s="2505"/>
      <c r="K2201" s="2505"/>
      <c r="L2201" s="2505"/>
    </row>
    <row r="2202">
      <c r="A2202" s="2505"/>
      <c r="B2202" s="2505"/>
      <c r="C2202" s="2505"/>
      <c r="D2202" s="2505"/>
      <c r="E2202" s="2505"/>
      <c r="F2202" s="2505"/>
      <c r="G2202" s="2505"/>
      <c r="H2202" s="2505"/>
      <c r="I2202" s="2505"/>
      <c r="J2202" s="2505"/>
      <c r="K2202" s="2505"/>
      <c r="L2202" s="2505"/>
    </row>
    <row r="2203">
      <c r="A2203" s="2505"/>
      <c r="B2203" s="2505"/>
      <c r="C2203" s="2505"/>
      <c r="D2203" s="2505"/>
      <c r="E2203" s="2505"/>
      <c r="F2203" s="2505"/>
      <c r="G2203" s="2505"/>
      <c r="H2203" s="2505"/>
      <c r="I2203" s="2505"/>
      <c r="J2203" s="2505"/>
      <c r="K2203" s="2505"/>
      <c r="L2203" s="2505"/>
    </row>
    <row r="2204">
      <c r="A2204" s="2505"/>
      <c r="B2204" s="2505"/>
      <c r="C2204" s="2505"/>
      <c r="D2204" s="2505"/>
      <c r="E2204" s="2505"/>
      <c r="F2204" s="2505"/>
      <c r="G2204" s="2505"/>
      <c r="H2204" s="2505"/>
      <c r="I2204" s="2505"/>
      <c r="J2204" s="2505"/>
      <c r="K2204" s="2505"/>
      <c r="L2204" s="2505"/>
    </row>
    <row r="2205">
      <c r="A2205" s="2505"/>
      <c r="B2205" s="2505"/>
      <c r="C2205" s="2505"/>
      <c r="D2205" s="2505"/>
      <c r="E2205" s="2505"/>
      <c r="F2205" s="2505"/>
      <c r="G2205" s="2505"/>
      <c r="H2205" s="2505"/>
      <c r="I2205" s="2505"/>
      <c r="J2205" s="2505"/>
      <c r="K2205" s="2505"/>
      <c r="L2205" s="2505"/>
    </row>
    <row r="2206">
      <c r="A2206" s="2505"/>
      <c r="B2206" s="2505"/>
      <c r="C2206" s="2505"/>
      <c r="D2206" s="2505"/>
      <c r="E2206" s="2505"/>
      <c r="F2206" s="2505"/>
      <c r="G2206" s="2505"/>
      <c r="H2206" s="2505"/>
      <c r="I2206" s="2505"/>
      <c r="J2206" s="2505"/>
      <c r="K2206" s="2505"/>
      <c r="L2206" s="2505"/>
    </row>
    <row r="2207">
      <c r="A2207" s="2505"/>
      <c r="B2207" s="2505"/>
      <c r="C2207" s="2505"/>
      <c r="D2207" s="2505"/>
      <c r="E2207" s="2505"/>
      <c r="F2207" s="2505"/>
      <c r="G2207" s="2505"/>
      <c r="H2207" s="2505"/>
      <c r="I2207" s="2505"/>
      <c r="J2207" s="2505"/>
      <c r="K2207" s="2505"/>
      <c r="L2207" s="2505"/>
    </row>
    <row r="2208">
      <c r="A2208" s="2505"/>
      <c r="B2208" s="2505"/>
      <c r="C2208" s="2505"/>
      <c r="D2208" s="2505"/>
      <c r="E2208" s="2505"/>
      <c r="F2208" s="2505"/>
      <c r="G2208" s="2505"/>
      <c r="H2208" s="2505"/>
      <c r="I2208" s="2505"/>
      <c r="J2208" s="2505"/>
      <c r="K2208" s="2505"/>
      <c r="L2208" s="2505"/>
    </row>
    <row r="2209">
      <c r="A2209" s="2505"/>
      <c r="B2209" s="2505"/>
      <c r="C2209" s="2505"/>
      <c r="D2209" s="2505"/>
      <c r="E2209" s="2505"/>
      <c r="F2209" s="2505"/>
      <c r="G2209" s="2505"/>
      <c r="H2209" s="2505"/>
      <c r="I2209" s="2505"/>
      <c r="J2209" s="2505"/>
      <c r="K2209" s="2505"/>
      <c r="L2209" s="2505"/>
    </row>
    <row r="2210">
      <c r="A2210" s="2505"/>
      <c r="B2210" s="2505"/>
      <c r="C2210" s="2505"/>
      <c r="D2210" s="2505"/>
      <c r="E2210" s="2505"/>
      <c r="F2210" s="2505"/>
      <c r="G2210" s="2505"/>
      <c r="H2210" s="2505"/>
      <c r="I2210" s="2505"/>
      <c r="J2210" s="2505"/>
      <c r="K2210" s="2505"/>
      <c r="L2210" s="2505"/>
    </row>
    <row r="2211">
      <c r="A2211" s="2505"/>
      <c r="B2211" s="2505"/>
      <c r="C2211" s="2505"/>
      <c r="D2211" s="2505"/>
      <c r="E2211" s="2505"/>
      <c r="F2211" s="2505"/>
      <c r="G2211" s="2505"/>
      <c r="H2211" s="2505"/>
      <c r="I2211" s="2505"/>
      <c r="J2211" s="2505"/>
      <c r="K2211" s="2505"/>
      <c r="L2211" s="2505"/>
    </row>
    <row r="2212">
      <c r="A2212" s="2505"/>
      <c r="B2212" s="2505"/>
      <c r="C2212" s="2505"/>
      <c r="D2212" s="2505"/>
      <c r="E2212" s="2505"/>
      <c r="F2212" s="2505"/>
      <c r="G2212" s="2505"/>
      <c r="H2212" s="2505"/>
      <c r="I2212" s="2505"/>
      <c r="J2212" s="2505"/>
      <c r="K2212" s="2505"/>
      <c r="L2212" s="2505"/>
    </row>
    <row r="2213">
      <c r="A2213" s="2505"/>
      <c r="B2213" s="2505"/>
      <c r="C2213" s="2505"/>
      <c r="D2213" s="2505"/>
      <c r="E2213" s="2505"/>
      <c r="F2213" s="2505"/>
      <c r="G2213" s="2505"/>
      <c r="H2213" s="2505"/>
      <c r="I2213" s="2505"/>
      <c r="J2213" s="2505"/>
      <c r="K2213" s="2505"/>
      <c r="L2213" s="2505"/>
    </row>
    <row r="2214">
      <c r="A2214" s="2505"/>
      <c r="B2214" s="2505"/>
      <c r="C2214" s="2505"/>
      <c r="D2214" s="2505"/>
      <c r="E2214" s="2505"/>
      <c r="F2214" s="2505"/>
      <c r="G2214" s="2505"/>
      <c r="H2214" s="2505"/>
      <c r="I2214" s="2505"/>
      <c r="J2214" s="2505"/>
      <c r="K2214" s="2505"/>
      <c r="L2214" s="2505"/>
    </row>
    <row r="2215">
      <c r="A2215" s="2505"/>
      <c r="B2215" s="2505"/>
      <c r="C2215" s="2505"/>
      <c r="D2215" s="2505"/>
      <c r="E2215" s="2505"/>
      <c r="F2215" s="2505"/>
      <c r="G2215" s="2505"/>
      <c r="H2215" s="2505"/>
      <c r="I2215" s="2505"/>
      <c r="J2215" s="2505"/>
      <c r="K2215" s="2505"/>
      <c r="L2215" s="2505"/>
    </row>
    <row r="2216">
      <c r="A2216" s="2505"/>
      <c r="B2216" s="2505"/>
      <c r="C2216" s="2505"/>
      <c r="D2216" s="2505"/>
      <c r="E2216" s="2505"/>
      <c r="F2216" s="2505"/>
      <c r="G2216" s="2505"/>
      <c r="H2216" s="2505"/>
      <c r="I2216" s="2505"/>
      <c r="J2216" s="2505"/>
      <c r="K2216" s="2505"/>
      <c r="L2216" s="2505"/>
    </row>
    <row r="2217">
      <c r="A2217" s="2505"/>
      <c r="B2217" s="2505"/>
      <c r="C2217" s="2505"/>
      <c r="D2217" s="2505"/>
      <c r="E2217" s="2505"/>
      <c r="F2217" s="2505"/>
      <c r="G2217" s="2505"/>
      <c r="H2217" s="2505"/>
      <c r="I2217" s="2505"/>
      <c r="J2217" s="2505"/>
      <c r="K2217" s="2505"/>
      <c r="L2217" s="2505"/>
    </row>
    <row r="2218">
      <c r="A2218" s="2505"/>
      <c r="B2218" s="2505"/>
      <c r="C2218" s="2505"/>
      <c r="D2218" s="2505"/>
      <c r="E2218" s="2505"/>
      <c r="F2218" s="2505"/>
      <c r="G2218" s="2505"/>
      <c r="H2218" s="2505"/>
      <c r="I2218" s="2505"/>
      <c r="J2218" s="2505"/>
      <c r="K2218" s="2505"/>
      <c r="L2218" s="2505"/>
    </row>
    <row r="2219">
      <c r="A2219" s="2505"/>
      <c r="B2219" s="2505"/>
      <c r="C2219" s="2505"/>
      <c r="D2219" s="2505"/>
      <c r="E2219" s="2505"/>
      <c r="F2219" s="2505"/>
      <c r="G2219" s="2505"/>
      <c r="H2219" s="2505"/>
      <c r="I2219" s="2505"/>
      <c r="J2219" s="2505"/>
      <c r="K2219" s="2505"/>
      <c r="L2219" s="2505"/>
    </row>
    <row r="2220">
      <c r="A2220" s="2505"/>
      <c r="B2220" s="2505"/>
      <c r="C2220" s="2505"/>
      <c r="D2220" s="2505"/>
      <c r="E2220" s="2505"/>
      <c r="F2220" s="2505"/>
      <c r="G2220" s="2505"/>
      <c r="H2220" s="2505"/>
      <c r="I2220" s="2505"/>
      <c r="J2220" s="2505"/>
      <c r="K2220" s="2505"/>
      <c r="L2220" s="2505"/>
    </row>
    <row r="2221">
      <c r="A2221" s="2505"/>
      <c r="B2221" s="2505"/>
      <c r="C2221" s="2505"/>
      <c r="D2221" s="2505"/>
      <c r="E2221" s="2505"/>
      <c r="F2221" s="2505"/>
      <c r="G2221" s="2505"/>
      <c r="H2221" s="2505"/>
      <c r="I2221" s="2505"/>
      <c r="J2221" s="2505"/>
      <c r="K2221" s="2505"/>
      <c r="L2221" s="2505"/>
    </row>
    <row r="2222">
      <c r="A2222" s="2505"/>
      <c r="B2222" s="2505"/>
      <c r="C2222" s="2505"/>
      <c r="D2222" s="2505"/>
      <c r="E2222" s="2505"/>
      <c r="F2222" s="2505"/>
      <c r="G2222" s="2505"/>
      <c r="H2222" s="2505"/>
      <c r="I2222" s="2505"/>
      <c r="J2222" s="2505"/>
      <c r="K2222" s="2505"/>
      <c r="L2222" s="2505"/>
    </row>
    <row r="2223">
      <c r="A2223" s="2505"/>
      <c r="B2223" s="2505"/>
      <c r="C2223" s="2505"/>
      <c r="D2223" s="2505"/>
      <c r="E2223" s="2505"/>
      <c r="F2223" s="2505"/>
      <c r="G2223" s="2505"/>
      <c r="H2223" s="2505"/>
      <c r="I2223" s="2505"/>
      <c r="J2223" s="2505"/>
      <c r="K2223" s="2505"/>
      <c r="L2223" s="2505"/>
    </row>
    <row r="2224">
      <c r="A2224" s="2505"/>
      <c r="B2224" s="2505"/>
      <c r="C2224" s="2505"/>
      <c r="D2224" s="2505"/>
      <c r="E2224" s="2505"/>
      <c r="F2224" s="2505"/>
      <c r="G2224" s="2505"/>
      <c r="H2224" s="2505"/>
      <c r="I2224" s="2505"/>
      <c r="J2224" s="2505"/>
      <c r="K2224" s="2505"/>
      <c r="L2224" s="2505"/>
    </row>
    <row r="2225">
      <c r="A2225" s="2505"/>
      <c r="B2225" s="2505"/>
      <c r="C2225" s="2505"/>
      <c r="D2225" s="2505"/>
      <c r="E2225" s="2505"/>
      <c r="F2225" s="2505"/>
      <c r="G2225" s="2505"/>
      <c r="H2225" s="2505"/>
      <c r="I2225" s="2505"/>
      <c r="J2225" s="2505"/>
      <c r="K2225" s="2505"/>
      <c r="L2225" s="2505"/>
    </row>
    <row r="2226">
      <c r="A2226" s="2505"/>
      <c r="B2226" s="2505"/>
      <c r="C2226" s="2505"/>
      <c r="D2226" s="2505"/>
      <c r="E2226" s="2505"/>
      <c r="F2226" s="2505"/>
      <c r="G2226" s="2505"/>
      <c r="H2226" s="2505"/>
      <c r="I2226" s="2505"/>
      <c r="J2226" s="2505"/>
      <c r="K2226" s="2505"/>
      <c r="L2226" s="2505"/>
    </row>
    <row r="2227">
      <c r="A2227" s="2505"/>
      <c r="B2227" s="2505"/>
      <c r="C2227" s="2505"/>
      <c r="D2227" s="2505"/>
      <c r="E2227" s="2505"/>
      <c r="F2227" s="2505"/>
      <c r="G2227" s="2505"/>
      <c r="H2227" s="2505"/>
      <c r="I2227" s="2505"/>
      <c r="J2227" s="2505"/>
      <c r="K2227" s="2505"/>
      <c r="L2227" s="2505"/>
    </row>
    <row r="2228">
      <c r="A2228" s="2505"/>
      <c r="B2228" s="2505"/>
      <c r="C2228" s="2505"/>
      <c r="D2228" s="2505"/>
      <c r="E2228" s="2505"/>
      <c r="F2228" s="2505"/>
      <c r="G2228" s="2505"/>
      <c r="H2228" s="2505"/>
      <c r="I2228" s="2505"/>
      <c r="J2228" s="2505"/>
      <c r="K2228" s="2505"/>
      <c r="L2228" s="2505"/>
    </row>
    <row r="2229">
      <c r="A2229" s="2505"/>
      <c r="B2229" s="2505"/>
      <c r="C2229" s="2505"/>
      <c r="D2229" s="2505"/>
      <c r="E2229" s="2505"/>
      <c r="F2229" s="2505"/>
      <c r="G2229" s="2505"/>
      <c r="H2229" s="2505"/>
      <c r="I2229" s="2505"/>
      <c r="J2229" s="2505"/>
      <c r="K2229" s="2505"/>
      <c r="L2229" s="2505"/>
    </row>
    <row r="2230">
      <c r="A2230" s="2505"/>
      <c r="B2230" s="2505"/>
      <c r="C2230" s="2505"/>
      <c r="D2230" s="2505"/>
      <c r="E2230" s="2505"/>
      <c r="F2230" s="2505"/>
      <c r="G2230" s="2505"/>
      <c r="H2230" s="2505"/>
      <c r="I2230" s="2505"/>
      <c r="J2230" s="2505"/>
      <c r="K2230" s="2505"/>
      <c r="L2230" s="2505"/>
    </row>
    <row r="2231">
      <c r="A2231" s="2505"/>
      <c r="B2231" s="2505"/>
      <c r="C2231" s="2505"/>
      <c r="D2231" s="2505"/>
      <c r="E2231" s="2505"/>
      <c r="F2231" s="2505"/>
      <c r="G2231" s="2505"/>
      <c r="H2231" s="2505"/>
      <c r="I2231" s="2505"/>
      <c r="J2231" s="2505"/>
      <c r="K2231" s="2505"/>
      <c r="L2231" s="2505"/>
    </row>
    <row r="2232">
      <c r="A2232" s="2505"/>
      <c r="B2232" s="2505"/>
      <c r="C2232" s="2505"/>
      <c r="D2232" s="2505"/>
      <c r="E2232" s="2505"/>
      <c r="F2232" s="2505"/>
      <c r="G2232" s="2505"/>
      <c r="H2232" s="2505"/>
      <c r="I2232" s="2505"/>
      <c r="J2232" s="2505"/>
      <c r="K2232" s="2505"/>
      <c r="L2232" s="2505"/>
    </row>
    <row r="2233">
      <c r="A2233" s="2505"/>
      <c r="B2233" s="2505"/>
      <c r="C2233" s="2505"/>
      <c r="D2233" s="2505"/>
      <c r="E2233" s="2505"/>
      <c r="F2233" s="2505"/>
      <c r="G2233" s="2505"/>
      <c r="H2233" s="2505"/>
      <c r="I2233" s="2505"/>
      <c r="J2233" s="2505"/>
      <c r="K2233" s="2505"/>
      <c r="L2233" s="2505"/>
    </row>
    <row r="2234">
      <c r="A2234" s="2505"/>
      <c r="B2234" s="2505"/>
      <c r="C2234" s="2505"/>
      <c r="D2234" s="2505"/>
      <c r="E2234" s="2505"/>
      <c r="F2234" s="2505"/>
      <c r="G2234" s="2505"/>
      <c r="H2234" s="2505"/>
      <c r="I2234" s="2505"/>
      <c r="J2234" s="2505"/>
      <c r="K2234" s="2505"/>
      <c r="L2234" s="2505"/>
    </row>
    <row r="2235">
      <c r="A2235" s="2505"/>
      <c r="B2235" s="2505"/>
      <c r="C2235" s="2505"/>
      <c r="D2235" s="2505"/>
      <c r="E2235" s="2505"/>
      <c r="F2235" s="2505"/>
      <c r="G2235" s="2505"/>
      <c r="H2235" s="2505"/>
      <c r="I2235" s="2505"/>
      <c r="J2235" s="2505"/>
      <c r="K2235" s="2505"/>
      <c r="L2235" s="2505"/>
    </row>
    <row r="2236">
      <c r="A2236" s="2505"/>
      <c r="B2236" s="2505"/>
      <c r="C2236" s="2505"/>
      <c r="D2236" s="2505"/>
      <c r="E2236" s="2505"/>
      <c r="F2236" s="2505"/>
      <c r="G2236" s="2505"/>
      <c r="H2236" s="2505"/>
      <c r="I2236" s="2505"/>
      <c r="J2236" s="2505"/>
      <c r="K2236" s="2505"/>
      <c r="L2236" s="2505"/>
    </row>
    <row r="2237">
      <c r="A2237" s="2505"/>
      <c r="B2237" s="2505"/>
      <c r="C2237" s="2505"/>
      <c r="D2237" s="2505"/>
      <c r="E2237" s="2505"/>
      <c r="F2237" s="2505"/>
      <c r="G2237" s="2505"/>
      <c r="H2237" s="2505"/>
      <c r="I2237" s="2505"/>
      <c r="J2237" s="2505"/>
      <c r="K2237" s="2505"/>
      <c r="L2237" s="2505"/>
    </row>
    <row r="2238">
      <c r="A2238" s="2505"/>
      <c r="B2238" s="2505"/>
      <c r="C2238" s="2505"/>
      <c r="D2238" s="2505"/>
      <c r="E2238" s="2505"/>
      <c r="F2238" s="2505"/>
      <c r="G2238" s="2505"/>
      <c r="H2238" s="2505"/>
      <c r="I2238" s="2505"/>
      <c r="J2238" s="2505"/>
      <c r="K2238" s="2505"/>
      <c r="L2238" s="2505"/>
    </row>
    <row r="2239">
      <c r="A2239" s="2505"/>
      <c r="B2239" s="2505"/>
      <c r="C2239" s="2505"/>
      <c r="D2239" s="2505"/>
      <c r="E2239" s="2505"/>
      <c r="F2239" s="2505"/>
      <c r="G2239" s="2505"/>
      <c r="H2239" s="2505"/>
      <c r="I2239" s="2505"/>
      <c r="J2239" s="2505"/>
      <c r="K2239" s="2505"/>
      <c r="L2239" s="2505"/>
    </row>
    <row r="2240">
      <c r="A2240" s="2505"/>
      <c r="B2240" s="2505"/>
      <c r="C2240" s="2505"/>
      <c r="D2240" s="2505"/>
      <c r="E2240" s="2505"/>
      <c r="F2240" s="2505"/>
      <c r="G2240" s="2505"/>
      <c r="H2240" s="2505"/>
      <c r="I2240" s="2505"/>
      <c r="J2240" s="2505"/>
      <c r="K2240" s="2505"/>
      <c r="L2240" s="2505"/>
    </row>
    <row r="2241">
      <c r="A2241" s="2505"/>
      <c r="B2241" s="2505"/>
      <c r="C2241" s="2505"/>
      <c r="D2241" s="2505"/>
      <c r="E2241" s="2505"/>
      <c r="F2241" s="2505"/>
      <c r="G2241" s="2505"/>
      <c r="H2241" s="2505"/>
      <c r="I2241" s="2505"/>
      <c r="J2241" s="2505"/>
      <c r="K2241" s="2505"/>
      <c r="L2241" s="2505"/>
    </row>
    <row r="2242">
      <c r="A2242" s="2505"/>
      <c r="B2242" s="2505"/>
      <c r="C2242" s="2505"/>
      <c r="D2242" s="2505"/>
      <c r="E2242" s="2505"/>
      <c r="F2242" s="2505"/>
      <c r="G2242" s="2505"/>
      <c r="H2242" s="2505"/>
      <c r="I2242" s="2505"/>
      <c r="J2242" s="2505"/>
      <c r="K2242" s="2505"/>
      <c r="L2242" s="2505"/>
    </row>
    <row r="2243">
      <c r="A2243" s="2505"/>
      <c r="B2243" s="2505"/>
      <c r="C2243" s="2505"/>
      <c r="D2243" s="2505"/>
      <c r="E2243" s="2505"/>
      <c r="F2243" s="2505"/>
      <c r="G2243" s="2505"/>
      <c r="H2243" s="2505"/>
      <c r="I2243" s="2505"/>
      <c r="J2243" s="2505"/>
      <c r="K2243" s="2505"/>
      <c r="L2243" s="2505"/>
    </row>
    <row r="2244">
      <c r="A2244" s="2505"/>
      <c r="B2244" s="2505"/>
      <c r="C2244" s="2505"/>
      <c r="D2244" s="2505"/>
      <c r="E2244" s="2505"/>
      <c r="F2244" s="2505"/>
      <c r="G2244" s="2505"/>
      <c r="H2244" s="2505"/>
      <c r="I2244" s="2505"/>
      <c r="J2244" s="2505"/>
      <c r="K2244" s="2505"/>
      <c r="L2244" s="2505"/>
    </row>
    <row r="2245">
      <c r="A2245" s="2505"/>
      <c r="B2245" s="2505"/>
      <c r="C2245" s="2505"/>
      <c r="D2245" s="2505"/>
      <c r="E2245" s="2505"/>
      <c r="F2245" s="2505"/>
      <c r="G2245" s="2505"/>
      <c r="H2245" s="2505"/>
      <c r="I2245" s="2505"/>
      <c r="J2245" s="2505"/>
      <c r="K2245" s="2505"/>
      <c r="L2245" s="2505"/>
    </row>
    <row r="2246">
      <c r="A2246" s="2505"/>
      <c r="B2246" s="2505"/>
      <c r="C2246" s="2505"/>
      <c r="D2246" s="2505"/>
      <c r="E2246" s="2505"/>
      <c r="F2246" s="2505"/>
      <c r="G2246" s="2505"/>
      <c r="H2246" s="2505"/>
      <c r="I2246" s="2505"/>
      <c r="J2246" s="2505"/>
      <c r="K2246" s="2505"/>
      <c r="L2246" s="2505"/>
    </row>
    <row r="2247">
      <c r="A2247" s="2505"/>
      <c r="B2247" s="2505"/>
      <c r="C2247" s="2505"/>
      <c r="D2247" s="2505"/>
      <c r="E2247" s="2505"/>
      <c r="F2247" s="2505"/>
      <c r="G2247" s="2505"/>
      <c r="H2247" s="2505"/>
      <c r="I2247" s="2505"/>
      <c r="J2247" s="2505"/>
      <c r="K2247" s="2505"/>
      <c r="L2247" s="2505"/>
    </row>
    <row r="2248">
      <c r="A2248" s="2505"/>
      <c r="B2248" s="2505"/>
      <c r="C2248" s="2505"/>
      <c r="D2248" s="2505"/>
      <c r="E2248" s="2505"/>
      <c r="F2248" s="2505"/>
      <c r="G2248" s="2505"/>
      <c r="H2248" s="2505"/>
      <c r="I2248" s="2505"/>
      <c r="J2248" s="2505"/>
      <c r="K2248" s="2505"/>
      <c r="L2248" s="2505"/>
    </row>
    <row r="2249">
      <c r="A2249" s="2505"/>
      <c r="B2249" s="2505"/>
      <c r="C2249" s="2505"/>
      <c r="D2249" s="2505"/>
      <c r="E2249" s="2505"/>
      <c r="F2249" s="2505"/>
      <c r="G2249" s="2505"/>
      <c r="H2249" s="2505"/>
      <c r="I2249" s="2505"/>
      <c r="J2249" s="2505"/>
      <c r="K2249" s="2505"/>
      <c r="L2249" s="2505"/>
    </row>
    <row r="2250">
      <c r="A2250" s="2505"/>
      <c r="B2250" s="2505"/>
      <c r="C2250" s="2505"/>
      <c r="D2250" s="2505"/>
      <c r="E2250" s="2505"/>
      <c r="F2250" s="2505"/>
      <c r="G2250" s="2505"/>
      <c r="H2250" s="2505"/>
      <c r="I2250" s="2505"/>
      <c r="J2250" s="2505"/>
      <c r="K2250" s="2505"/>
      <c r="L2250" s="2505"/>
    </row>
    <row r="2251">
      <c r="A2251" s="2505"/>
      <c r="B2251" s="2505"/>
      <c r="C2251" s="2505"/>
      <c r="D2251" s="2505"/>
      <c r="E2251" s="2505"/>
      <c r="F2251" s="2505"/>
      <c r="G2251" s="2505"/>
      <c r="H2251" s="2505"/>
      <c r="I2251" s="2505"/>
      <c r="J2251" s="2505"/>
      <c r="K2251" s="2505"/>
      <c r="L2251" s="2505"/>
    </row>
    <row r="2252">
      <c r="A2252" s="2505"/>
      <c r="B2252" s="2505"/>
      <c r="C2252" s="2505"/>
      <c r="D2252" s="2505"/>
      <c r="E2252" s="2505"/>
      <c r="F2252" s="2505"/>
      <c r="G2252" s="2505"/>
      <c r="H2252" s="2505"/>
      <c r="I2252" s="2505"/>
      <c r="J2252" s="2505"/>
      <c r="K2252" s="2505"/>
      <c r="L2252" s="2505"/>
    </row>
    <row r="2253">
      <c r="A2253" s="2505"/>
      <c r="B2253" s="2505"/>
      <c r="C2253" s="2505"/>
      <c r="D2253" s="2505"/>
      <c r="E2253" s="2505"/>
      <c r="F2253" s="2505"/>
      <c r="G2253" s="2505"/>
      <c r="H2253" s="2505"/>
      <c r="I2253" s="2505"/>
      <c r="J2253" s="2505"/>
      <c r="K2253" s="2505"/>
      <c r="L2253" s="2505"/>
    </row>
    <row r="2254">
      <c r="A2254" s="2505"/>
      <c r="B2254" s="2505"/>
      <c r="C2254" s="2505"/>
      <c r="D2254" s="2505"/>
      <c r="E2254" s="2505"/>
      <c r="F2254" s="2505"/>
      <c r="G2254" s="2505"/>
      <c r="H2254" s="2505"/>
      <c r="I2254" s="2505"/>
      <c r="J2254" s="2505"/>
      <c r="K2254" s="2505"/>
      <c r="L2254" s="2505"/>
    </row>
    <row r="2255">
      <c r="A2255" s="2505"/>
      <c r="B2255" s="2505"/>
      <c r="C2255" s="2505"/>
      <c r="D2255" s="2505"/>
      <c r="E2255" s="2505"/>
      <c r="F2255" s="2505"/>
      <c r="G2255" s="2505"/>
      <c r="H2255" s="2505"/>
      <c r="I2255" s="2505"/>
      <c r="J2255" s="2505"/>
      <c r="K2255" s="2505"/>
      <c r="L2255" s="2505"/>
    </row>
    <row r="2256">
      <c r="A2256" s="2505"/>
      <c r="B2256" s="2505"/>
      <c r="C2256" s="2505"/>
      <c r="D2256" s="2505"/>
      <c r="E2256" s="2505"/>
      <c r="F2256" s="2505"/>
      <c r="G2256" s="2505"/>
      <c r="H2256" s="2505"/>
      <c r="I2256" s="2505"/>
      <c r="J2256" s="2505"/>
      <c r="K2256" s="2505"/>
      <c r="L2256" s="2505"/>
    </row>
    <row r="2257">
      <c r="A2257" s="2505"/>
      <c r="B2257" s="2505"/>
      <c r="C2257" s="2505"/>
      <c r="D2257" s="2505"/>
      <c r="E2257" s="2505"/>
      <c r="F2257" s="2505"/>
      <c r="G2257" s="2505"/>
      <c r="H2257" s="2505"/>
      <c r="I2257" s="2505"/>
      <c r="J2257" s="2505"/>
      <c r="K2257" s="2505"/>
      <c r="L2257" s="2505"/>
    </row>
    <row r="2258">
      <c r="A2258" s="2505"/>
      <c r="B2258" s="2505"/>
      <c r="C2258" s="2505"/>
      <c r="D2258" s="2505"/>
      <c r="E2258" s="2505"/>
      <c r="F2258" s="2505"/>
      <c r="G2258" s="2505"/>
      <c r="H2258" s="2505"/>
      <c r="I2258" s="2505"/>
      <c r="J2258" s="2505"/>
      <c r="K2258" s="2505"/>
      <c r="L2258" s="2505"/>
    </row>
    <row r="2259">
      <c r="A2259" s="2505"/>
      <c r="B2259" s="2505"/>
      <c r="C2259" s="2505"/>
      <c r="D2259" s="2505"/>
      <c r="E2259" s="2505"/>
      <c r="F2259" s="2505"/>
      <c r="G2259" s="2505"/>
      <c r="H2259" s="2505"/>
      <c r="I2259" s="2505"/>
      <c r="J2259" s="2505"/>
      <c r="K2259" s="2505"/>
      <c r="L2259" s="2505"/>
    </row>
    <row r="2260">
      <c r="A2260" s="2505"/>
      <c r="B2260" s="2505"/>
      <c r="C2260" s="2505"/>
      <c r="D2260" s="2505"/>
      <c r="E2260" s="2505"/>
      <c r="F2260" s="2505"/>
      <c r="G2260" s="2505"/>
      <c r="H2260" s="2505"/>
      <c r="I2260" s="2505"/>
      <c r="J2260" s="2505"/>
      <c r="K2260" s="2505"/>
      <c r="L2260" s="2505"/>
    </row>
    <row r="2261">
      <c r="A2261" s="2505"/>
      <c r="B2261" s="2505"/>
      <c r="C2261" s="2505"/>
      <c r="D2261" s="2505"/>
      <c r="E2261" s="2505"/>
      <c r="F2261" s="2505"/>
      <c r="G2261" s="2505"/>
      <c r="H2261" s="2505"/>
      <c r="I2261" s="2505"/>
      <c r="J2261" s="2505"/>
      <c r="K2261" s="2505"/>
      <c r="L2261" s="2505"/>
    </row>
    <row r="2262">
      <c r="A2262" s="2505"/>
      <c r="B2262" s="2505"/>
      <c r="C2262" s="2505"/>
      <c r="D2262" s="2505"/>
      <c r="E2262" s="2505"/>
      <c r="F2262" s="2505"/>
      <c r="G2262" s="2505"/>
      <c r="H2262" s="2505"/>
      <c r="I2262" s="2505"/>
      <c r="J2262" s="2505"/>
      <c r="K2262" s="2505"/>
      <c r="L2262" s="2505"/>
    </row>
    <row r="2263">
      <c r="A2263" s="2505"/>
      <c r="B2263" s="2505"/>
      <c r="C2263" s="2505"/>
      <c r="D2263" s="2505"/>
      <c r="E2263" s="2505"/>
      <c r="F2263" s="2505"/>
      <c r="G2263" s="2505"/>
      <c r="H2263" s="2505"/>
      <c r="I2263" s="2505"/>
      <c r="J2263" s="2505"/>
      <c r="K2263" s="2505"/>
      <c r="L2263" s="2505"/>
    </row>
    <row r="2264">
      <c r="A2264" s="2505"/>
      <c r="B2264" s="2505"/>
      <c r="C2264" s="2505"/>
      <c r="D2264" s="2505"/>
      <c r="E2264" s="2505"/>
      <c r="F2264" s="2505"/>
      <c r="G2264" s="2505"/>
      <c r="H2264" s="2505"/>
      <c r="I2264" s="2505"/>
      <c r="J2264" s="2505"/>
      <c r="K2264" s="2505"/>
      <c r="L2264" s="2505"/>
    </row>
    <row r="2265">
      <c r="A2265" s="2505"/>
      <c r="B2265" s="2505"/>
      <c r="C2265" s="2505"/>
      <c r="D2265" s="2505"/>
      <c r="E2265" s="2505"/>
      <c r="F2265" s="2505"/>
      <c r="G2265" s="2505"/>
      <c r="H2265" s="2505"/>
      <c r="I2265" s="2505"/>
      <c r="J2265" s="2505"/>
      <c r="K2265" s="2505"/>
      <c r="L2265" s="2505"/>
    </row>
    <row r="2266">
      <c r="A2266" s="2505"/>
      <c r="B2266" s="2505"/>
      <c r="C2266" s="2505"/>
      <c r="D2266" s="2505"/>
      <c r="E2266" s="2505"/>
      <c r="F2266" s="2505"/>
      <c r="G2266" s="2505"/>
      <c r="H2266" s="2505"/>
      <c r="I2266" s="2505"/>
      <c r="J2266" s="2505"/>
      <c r="K2266" s="2505"/>
      <c r="L2266" s="2505"/>
    </row>
    <row r="2267">
      <c r="A2267" s="2505"/>
      <c r="B2267" s="2505"/>
      <c r="C2267" s="2505"/>
      <c r="D2267" s="2505"/>
      <c r="E2267" s="2505"/>
      <c r="F2267" s="2505"/>
      <c r="G2267" s="2505"/>
      <c r="H2267" s="2505"/>
      <c r="I2267" s="2505"/>
      <c r="J2267" s="2505"/>
      <c r="K2267" s="2505"/>
      <c r="L2267" s="2505"/>
    </row>
    <row r="2268">
      <c r="A2268" s="2505"/>
      <c r="B2268" s="2505"/>
      <c r="C2268" s="2505"/>
      <c r="D2268" s="2505"/>
      <c r="E2268" s="2505"/>
      <c r="F2268" s="2505"/>
      <c r="G2268" s="2505"/>
      <c r="H2268" s="2505"/>
      <c r="I2268" s="2505"/>
      <c r="J2268" s="2505"/>
      <c r="K2268" s="2505"/>
      <c r="L2268" s="2505"/>
    </row>
    <row r="2269">
      <c r="A2269" s="2505"/>
      <c r="B2269" s="2505"/>
      <c r="C2269" s="2505"/>
      <c r="D2269" s="2505"/>
      <c r="E2269" s="2505"/>
      <c r="F2269" s="2505"/>
      <c r="G2269" s="2505"/>
      <c r="H2269" s="2505"/>
      <c r="I2269" s="2505"/>
      <c r="J2269" s="2505"/>
      <c r="K2269" s="2505"/>
      <c r="L2269" s="2505"/>
    </row>
    <row r="2270">
      <c r="A2270" s="2505"/>
      <c r="B2270" s="2505"/>
      <c r="C2270" s="2505"/>
      <c r="D2270" s="2505"/>
      <c r="E2270" s="2505"/>
      <c r="F2270" s="2505"/>
      <c r="G2270" s="2505"/>
      <c r="H2270" s="2505"/>
      <c r="I2270" s="2505"/>
      <c r="J2270" s="2505"/>
      <c r="K2270" s="2505"/>
      <c r="L2270" s="2505"/>
    </row>
    <row r="2271">
      <c r="A2271" s="2505"/>
      <c r="B2271" s="2505"/>
      <c r="C2271" s="2505"/>
      <c r="D2271" s="2505"/>
      <c r="E2271" s="2505"/>
      <c r="F2271" s="2505"/>
      <c r="G2271" s="2505"/>
      <c r="H2271" s="2505"/>
      <c r="I2271" s="2505"/>
      <c r="J2271" s="2505"/>
      <c r="K2271" s="2505"/>
      <c r="L2271" s="2505"/>
    </row>
    <row r="2272">
      <c r="A2272" s="2505"/>
      <c r="B2272" s="2505"/>
      <c r="C2272" s="2505"/>
      <c r="D2272" s="2505"/>
      <c r="E2272" s="2505"/>
      <c r="F2272" s="2505"/>
      <c r="G2272" s="2505"/>
      <c r="H2272" s="2505"/>
      <c r="I2272" s="2505"/>
      <c r="J2272" s="2505"/>
      <c r="K2272" s="2505"/>
      <c r="L2272" s="2505"/>
    </row>
    <row r="2273">
      <c r="A2273" s="2505"/>
      <c r="B2273" s="2505"/>
      <c r="C2273" s="2505"/>
      <c r="D2273" s="2505"/>
      <c r="E2273" s="2505"/>
      <c r="F2273" s="2505"/>
      <c r="G2273" s="2505"/>
      <c r="H2273" s="2505"/>
      <c r="I2273" s="2505"/>
      <c r="J2273" s="2505"/>
      <c r="K2273" s="2505"/>
      <c r="L2273" s="2505"/>
    </row>
    <row r="2274">
      <c r="A2274" s="2505"/>
      <c r="B2274" s="2505"/>
      <c r="C2274" s="2505"/>
      <c r="D2274" s="2505"/>
      <c r="E2274" s="2505"/>
      <c r="F2274" s="2505"/>
      <c r="G2274" s="2505"/>
      <c r="H2274" s="2505"/>
      <c r="I2274" s="2505"/>
      <c r="J2274" s="2505"/>
      <c r="K2274" s="2505"/>
      <c r="L2274" s="2505"/>
    </row>
    <row r="2275">
      <c r="A2275" s="2505"/>
      <c r="B2275" s="2505"/>
      <c r="C2275" s="2505"/>
      <c r="D2275" s="2505"/>
      <c r="E2275" s="2505"/>
      <c r="F2275" s="2505"/>
      <c r="G2275" s="2505"/>
      <c r="H2275" s="2505"/>
      <c r="I2275" s="2505"/>
      <c r="J2275" s="2505"/>
      <c r="K2275" s="2505"/>
      <c r="L2275" s="2505"/>
    </row>
    <row r="2276">
      <c r="A2276" s="2505"/>
      <c r="B2276" s="2505"/>
      <c r="C2276" s="2505"/>
      <c r="D2276" s="2505"/>
      <c r="E2276" s="2505"/>
      <c r="F2276" s="2505"/>
      <c r="G2276" s="2505"/>
      <c r="H2276" s="2505"/>
      <c r="I2276" s="2505"/>
      <c r="J2276" s="2505"/>
      <c r="K2276" s="2505"/>
      <c r="L2276" s="2505"/>
    </row>
    <row r="2277">
      <c r="A2277" s="2505"/>
      <c r="B2277" s="2505"/>
      <c r="C2277" s="2505"/>
      <c r="D2277" s="2505"/>
      <c r="E2277" s="2505"/>
      <c r="F2277" s="2505"/>
      <c r="G2277" s="2505"/>
      <c r="H2277" s="2505"/>
      <c r="I2277" s="2505"/>
      <c r="J2277" s="2505"/>
      <c r="K2277" s="2505"/>
      <c r="L2277" s="2505"/>
    </row>
    <row r="2278">
      <c r="A2278" s="2505"/>
      <c r="B2278" s="2505"/>
      <c r="C2278" s="2505"/>
      <c r="D2278" s="2505"/>
      <c r="E2278" s="2505"/>
      <c r="F2278" s="2505"/>
      <c r="G2278" s="2505"/>
      <c r="H2278" s="2505"/>
      <c r="I2278" s="2505"/>
      <c r="J2278" s="2505"/>
      <c r="K2278" s="2505"/>
      <c r="L2278" s="2505"/>
    </row>
    <row r="2279">
      <c r="A2279" s="2505"/>
      <c r="B2279" s="2505"/>
      <c r="C2279" s="2505"/>
      <c r="D2279" s="2505"/>
      <c r="E2279" s="2505"/>
      <c r="F2279" s="2505"/>
      <c r="G2279" s="2505"/>
      <c r="H2279" s="2505"/>
      <c r="I2279" s="2505"/>
      <c r="J2279" s="2505"/>
      <c r="K2279" s="2505"/>
      <c r="L2279" s="2505"/>
    </row>
    <row r="2280">
      <c r="A2280" s="2505"/>
      <c r="B2280" s="2505"/>
      <c r="C2280" s="2505"/>
      <c r="D2280" s="2505"/>
      <c r="E2280" s="2505"/>
      <c r="F2280" s="2505"/>
      <c r="G2280" s="2505"/>
      <c r="H2280" s="2505"/>
      <c r="I2280" s="2505"/>
      <c r="J2280" s="2505"/>
      <c r="K2280" s="2505"/>
      <c r="L2280" s="2505"/>
    </row>
    <row r="2281">
      <c r="A2281" s="2505"/>
      <c r="B2281" s="2505"/>
      <c r="C2281" s="2505"/>
      <c r="D2281" s="2505"/>
      <c r="E2281" s="2505"/>
      <c r="F2281" s="2505"/>
      <c r="G2281" s="2505"/>
      <c r="H2281" s="2505"/>
      <c r="I2281" s="2505"/>
      <c r="J2281" s="2505"/>
      <c r="K2281" s="2505"/>
      <c r="L2281" s="2505"/>
    </row>
    <row r="2282">
      <c r="A2282" s="2505"/>
      <c r="B2282" s="2505"/>
      <c r="C2282" s="2505"/>
      <c r="D2282" s="2505"/>
      <c r="E2282" s="2505"/>
      <c r="F2282" s="2505"/>
      <c r="G2282" s="2505"/>
      <c r="H2282" s="2505"/>
      <c r="I2282" s="2505"/>
      <c r="J2282" s="2505"/>
      <c r="K2282" s="2505"/>
      <c r="L2282" s="2505"/>
    </row>
    <row r="2283">
      <c r="A2283" s="2505"/>
      <c r="B2283" s="2505"/>
      <c r="C2283" s="2505"/>
      <c r="D2283" s="2505"/>
      <c r="E2283" s="2505"/>
      <c r="F2283" s="2505"/>
      <c r="G2283" s="2505"/>
      <c r="H2283" s="2505"/>
      <c r="I2283" s="2505"/>
      <c r="J2283" s="2505"/>
      <c r="K2283" s="2505"/>
      <c r="L2283" s="2505"/>
    </row>
    <row r="2284">
      <c r="A2284" s="2505"/>
      <c r="B2284" s="2505"/>
      <c r="C2284" s="2505"/>
      <c r="D2284" s="2505"/>
      <c r="E2284" s="2505"/>
      <c r="F2284" s="2505"/>
      <c r="G2284" s="2505"/>
      <c r="H2284" s="2505"/>
      <c r="I2284" s="2505"/>
      <c r="J2284" s="2505"/>
      <c r="K2284" s="2505"/>
      <c r="L2284" s="2505"/>
    </row>
    <row r="2285">
      <c r="A2285" s="2505"/>
      <c r="B2285" s="2505"/>
      <c r="C2285" s="2505"/>
      <c r="D2285" s="2505"/>
      <c r="E2285" s="2505"/>
      <c r="F2285" s="2505"/>
      <c r="G2285" s="2505"/>
      <c r="H2285" s="2505"/>
      <c r="I2285" s="2505"/>
      <c r="J2285" s="2505"/>
      <c r="K2285" s="2505"/>
      <c r="L2285" s="2505"/>
    </row>
    <row r="2286">
      <c r="A2286" s="2505"/>
      <c r="B2286" s="2505"/>
      <c r="C2286" s="2505"/>
      <c r="D2286" s="2505"/>
      <c r="E2286" s="2505"/>
      <c r="F2286" s="2505"/>
      <c r="G2286" s="2505"/>
      <c r="H2286" s="2505"/>
      <c r="I2286" s="2505"/>
      <c r="J2286" s="2505"/>
      <c r="K2286" s="2505"/>
      <c r="L2286" s="2505"/>
    </row>
    <row r="2287">
      <c r="A2287" s="2505"/>
      <c r="B2287" s="2505"/>
      <c r="C2287" s="2505"/>
      <c r="D2287" s="2505"/>
      <c r="E2287" s="2505"/>
      <c r="F2287" s="2505"/>
      <c r="G2287" s="2505"/>
      <c r="H2287" s="2505"/>
      <c r="I2287" s="2505"/>
      <c r="J2287" s="2505"/>
      <c r="K2287" s="2505"/>
      <c r="L2287" s="2505"/>
    </row>
    <row r="2288">
      <c r="A2288" s="2505"/>
      <c r="B2288" s="2505"/>
      <c r="C2288" s="2505"/>
      <c r="D2288" s="2505"/>
      <c r="E2288" s="2505"/>
      <c r="F2288" s="2505"/>
      <c r="G2288" s="2505"/>
      <c r="H2288" s="2505"/>
      <c r="I2288" s="2505"/>
      <c r="J2288" s="2505"/>
      <c r="K2288" s="2505"/>
      <c r="L2288" s="2505"/>
    </row>
    <row r="2289">
      <c r="A2289" s="2505"/>
      <c r="B2289" s="2505"/>
      <c r="C2289" s="2505"/>
      <c r="D2289" s="2505"/>
      <c r="E2289" s="2505"/>
      <c r="F2289" s="2505"/>
      <c r="G2289" s="2505"/>
      <c r="H2289" s="2505"/>
      <c r="I2289" s="2505"/>
      <c r="J2289" s="2505"/>
      <c r="K2289" s="2505"/>
      <c r="L2289" s="2505"/>
    </row>
    <row r="2290">
      <c r="A2290" s="2505"/>
      <c r="B2290" s="2505"/>
      <c r="C2290" s="2505"/>
      <c r="D2290" s="2505"/>
      <c r="E2290" s="2505"/>
      <c r="F2290" s="2505"/>
      <c r="G2290" s="2505"/>
      <c r="H2290" s="2505"/>
      <c r="I2290" s="2505"/>
      <c r="J2290" s="2505"/>
      <c r="K2290" s="2505"/>
      <c r="L2290" s="2505"/>
    </row>
    <row r="2291">
      <c r="A2291" s="2505"/>
      <c r="B2291" s="2505"/>
      <c r="C2291" s="2505"/>
      <c r="D2291" s="2505"/>
      <c r="E2291" s="2505"/>
      <c r="F2291" s="2505"/>
      <c r="G2291" s="2505"/>
      <c r="H2291" s="2505"/>
      <c r="I2291" s="2505"/>
      <c r="J2291" s="2505"/>
      <c r="K2291" s="2505"/>
      <c r="L2291" s="2505"/>
    </row>
    <row r="2292">
      <c r="A2292" s="2505"/>
      <c r="B2292" s="2505"/>
      <c r="C2292" s="2505"/>
      <c r="D2292" s="2505"/>
      <c r="E2292" s="2505"/>
      <c r="F2292" s="2505"/>
      <c r="G2292" s="2505"/>
      <c r="H2292" s="2505"/>
      <c r="I2292" s="2505"/>
      <c r="J2292" s="2505"/>
      <c r="K2292" s="2505"/>
      <c r="L2292" s="2505"/>
    </row>
    <row r="2293">
      <c r="A2293" s="2505"/>
      <c r="B2293" s="2505"/>
      <c r="C2293" s="2505"/>
      <c r="D2293" s="2505"/>
      <c r="E2293" s="2505"/>
      <c r="F2293" s="2505"/>
      <c r="G2293" s="2505"/>
      <c r="H2293" s="2505"/>
      <c r="I2293" s="2505"/>
      <c r="J2293" s="2505"/>
      <c r="K2293" s="2505"/>
      <c r="L2293" s="2505"/>
    </row>
    <row r="2294">
      <c r="A2294" s="2505"/>
      <c r="B2294" s="2505"/>
      <c r="C2294" s="2505"/>
      <c r="D2294" s="2505"/>
      <c r="E2294" s="2505"/>
      <c r="F2294" s="2505"/>
      <c r="G2294" s="2505"/>
      <c r="H2294" s="2505"/>
      <c r="I2294" s="2505"/>
      <c r="J2294" s="2505"/>
      <c r="K2294" s="2505"/>
      <c r="L2294" s="2505"/>
    </row>
    <row r="2295">
      <c r="A2295" s="2505"/>
      <c r="B2295" s="2505"/>
      <c r="C2295" s="2505"/>
      <c r="D2295" s="2505"/>
      <c r="E2295" s="2505"/>
      <c r="F2295" s="2505"/>
      <c r="G2295" s="2505"/>
      <c r="H2295" s="2505"/>
      <c r="I2295" s="2505"/>
      <c r="J2295" s="2505"/>
      <c r="K2295" s="2505"/>
      <c r="L2295" s="2505"/>
    </row>
    <row r="2296">
      <c r="A2296" s="2505"/>
      <c r="B2296" s="2505"/>
      <c r="C2296" s="2505"/>
      <c r="D2296" s="2505"/>
      <c r="E2296" s="2505"/>
      <c r="F2296" s="2505"/>
      <c r="G2296" s="2505"/>
      <c r="H2296" s="2505"/>
      <c r="I2296" s="2505"/>
      <c r="J2296" s="2505"/>
      <c r="K2296" s="2505"/>
      <c r="L2296" s="2505"/>
    </row>
    <row r="2297">
      <c r="A2297" s="2505"/>
      <c r="B2297" s="2505"/>
      <c r="C2297" s="2505"/>
      <c r="D2297" s="2505"/>
      <c r="E2297" s="2505"/>
      <c r="F2297" s="2505"/>
      <c r="G2297" s="2505"/>
      <c r="H2297" s="2505"/>
      <c r="I2297" s="2505"/>
      <c r="J2297" s="2505"/>
      <c r="K2297" s="2505"/>
      <c r="L2297" s="2505"/>
    </row>
    <row r="2298">
      <c r="A2298" s="2505"/>
      <c r="B2298" s="2505"/>
      <c r="C2298" s="2505"/>
      <c r="D2298" s="2505"/>
      <c r="E2298" s="2505"/>
      <c r="F2298" s="2505"/>
      <c r="G2298" s="2505"/>
      <c r="H2298" s="2505"/>
      <c r="I2298" s="2505"/>
      <c r="J2298" s="2505"/>
      <c r="K2298" s="2505"/>
      <c r="L2298" s="2505"/>
    </row>
    <row r="2299">
      <c r="A2299" s="2505"/>
      <c r="B2299" s="2505"/>
      <c r="C2299" s="2505"/>
      <c r="D2299" s="2505"/>
      <c r="E2299" s="2505"/>
      <c r="F2299" s="2505"/>
      <c r="G2299" s="2505"/>
      <c r="H2299" s="2505"/>
      <c r="I2299" s="2505"/>
      <c r="J2299" s="2505"/>
      <c r="K2299" s="2505"/>
      <c r="L2299" s="2505"/>
    </row>
    <row r="2300">
      <c r="A2300" s="2505"/>
      <c r="B2300" s="2505"/>
      <c r="C2300" s="2505"/>
      <c r="D2300" s="2505"/>
      <c r="E2300" s="2505"/>
      <c r="F2300" s="2505"/>
      <c r="G2300" s="2505"/>
      <c r="H2300" s="2505"/>
      <c r="I2300" s="2505"/>
      <c r="J2300" s="2505"/>
      <c r="K2300" s="2505"/>
      <c r="L2300" s="2505"/>
    </row>
    <row r="2301">
      <c r="A2301" s="2505"/>
      <c r="B2301" s="2505"/>
      <c r="C2301" s="2505"/>
      <c r="D2301" s="2505"/>
      <c r="E2301" s="2505"/>
      <c r="F2301" s="2505"/>
      <c r="G2301" s="2505"/>
      <c r="H2301" s="2505"/>
      <c r="I2301" s="2505"/>
      <c r="J2301" s="2505"/>
      <c r="K2301" s="2505"/>
      <c r="L2301" s="2505"/>
    </row>
    <row r="2302">
      <c r="A2302" s="2505"/>
      <c r="B2302" s="2505"/>
      <c r="C2302" s="2505"/>
      <c r="D2302" s="2505"/>
      <c r="E2302" s="2505"/>
      <c r="F2302" s="2505"/>
      <c r="G2302" s="2505"/>
      <c r="H2302" s="2505"/>
      <c r="I2302" s="2505"/>
      <c r="J2302" s="2505"/>
      <c r="K2302" s="2505"/>
      <c r="L2302" s="2505"/>
    </row>
    <row r="2303">
      <c r="A2303" s="2505"/>
      <c r="B2303" s="2505"/>
      <c r="C2303" s="2505"/>
      <c r="D2303" s="2505"/>
      <c r="E2303" s="2505"/>
      <c r="F2303" s="2505"/>
      <c r="G2303" s="2505"/>
      <c r="H2303" s="2505"/>
      <c r="I2303" s="2505"/>
      <c r="J2303" s="2505"/>
      <c r="K2303" s="2505"/>
      <c r="L2303" s="2505"/>
    </row>
    <row r="2304">
      <c r="A2304" s="2505"/>
      <c r="B2304" s="2505"/>
      <c r="C2304" s="2505"/>
      <c r="D2304" s="2505"/>
      <c r="E2304" s="2505"/>
      <c r="F2304" s="2505"/>
      <c r="G2304" s="2505"/>
      <c r="H2304" s="2505"/>
      <c r="I2304" s="2505"/>
      <c r="J2304" s="2505"/>
      <c r="K2304" s="2505"/>
      <c r="L2304" s="2505"/>
    </row>
    <row r="2305">
      <c r="A2305" s="2505"/>
      <c r="B2305" s="2505"/>
      <c r="C2305" s="2505"/>
      <c r="D2305" s="2505"/>
      <c r="E2305" s="2505"/>
      <c r="F2305" s="2505"/>
      <c r="G2305" s="2505"/>
      <c r="H2305" s="2505"/>
      <c r="I2305" s="2505"/>
      <c r="J2305" s="2505"/>
      <c r="K2305" s="2505"/>
      <c r="L2305" s="2505"/>
    </row>
    <row r="2306">
      <c r="A2306" s="2505"/>
      <c r="B2306" s="2505"/>
      <c r="C2306" s="2505"/>
      <c r="D2306" s="2505"/>
      <c r="E2306" s="2505"/>
      <c r="F2306" s="2505"/>
      <c r="G2306" s="2505"/>
      <c r="H2306" s="2505"/>
      <c r="I2306" s="2505"/>
      <c r="J2306" s="2505"/>
      <c r="K2306" s="2505"/>
      <c r="L2306" s="2505"/>
    </row>
    <row r="2307">
      <c r="A2307" s="2505"/>
      <c r="B2307" s="2505"/>
      <c r="C2307" s="2505"/>
      <c r="D2307" s="2505"/>
      <c r="E2307" s="2505"/>
      <c r="F2307" s="2505"/>
      <c r="G2307" s="2505"/>
      <c r="H2307" s="2505"/>
      <c r="I2307" s="2505"/>
      <c r="J2307" s="2505"/>
      <c r="K2307" s="2505"/>
      <c r="L2307" s="2505"/>
    </row>
    <row r="2308">
      <c r="A2308" s="2505"/>
      <c r="B2308" s="2505"/>
      <c r="C2308" s="2505"/>
      <c r="D2308" s="2505"/>
      <c r="E2308" s="2505"/>
      <c r="F2308" s="2505"/>
      <c r="G2308" s="2505"/>
      <c r="H2308" s="2505"/>
      <c r="I2308" s="2505"/>
      <c r="J2308" s="2505"/>
      <c r="K2308" s="2505"/>
      <c r="L2308" s="2505"/>
    </row>
    <row r="2309">
      <c r="A2309" s="2505"/>
      <c r="B2309" s="2505"/>
      <c r="C2309" s="2505"/>
      <c r="D2309" s="2505"/>
      <c r="E2309" s="2505"/>
      <c r="F2309" s="2505"/>
      <c r="G2309" s="2505"/>
      <c r="H2309" s="2505"/>
      <c r="I2309" s="2505"/>
      <c r="J2309" s="2505"/>
      <c r="K2309" s="2505"/>
      <c r="L2309" s="2505"/>
    </row>
    <row r="2310">
      <c r="A2310" s="2505"/>
      <c r="B2310" s="2505"/>
      <c r="C2310" s="2505"/>
      <c r="D2310" s="2505"/>
      <c r="E2310" s="2505"/>
      <c r="F2310" s="2505"/>
      <c r="G2310" s="2505"/>
      <c r="H2310" s="2505"/>
      <c r="I2310" s="2505"/>
      <c r="J2310" s="2505"/>
      <c r="K2310" s="2505"/>
      <c r="L2310" s="2505"/>
    </row>
    <row r="2311">
      <c r="A2311" s="2505"/>
      <c r="B2311" s="2505"/>
      <c r="C2311" s="2505"/>
      <c r="D2311" s="2505"/>
      <c r="E2311" s="2505"/>
      <c r="F2311" s="2505"/>
      <c r="G2311" s="2505"/>
      <c r="H2311" s="2505"/>
      <c r="I2311" s="2505"/>
      <c r="J2311" s="2505"/>
      <c r="K2311" s="2505"/>
      <c r="L2311" s="2505"/>
    </row>
    <row r="2312">
      <c r="A2312" s="2505"/>
      <c r="B2312" s="2505"/>
      <c r="C2312" s="2505"/>
      <c r="D2312" s="2505"/>
      <c r="E2312" s="2505"/>
      <c r="F2312" s="2505"/>
      <c r="G2312" s="2505"/>
      <c r="H2312" s="2505"/>
      <c r="I2312" s="2505"/>
      <c r="J2312" s="2505"/>
      <c r="K2312" s="2505"/>
      <c r="L2312" s="2505"/>
    </row>
    <row r="2313">
      <c r="A2313" s="2505"/>
      <c r="B2313" s="2505"/>
      <c r="C2313" s="2505"/>
      <c r="D2313" s="2505"/>
      <c r="E2313" s="2505"/>
      <c r="F2313" s="2505"/>
      <c r="G2313" s="2505"/>
      <c r="H2313" s="2505"/>
      <c r="I2313" s="2505"/>
      <c r="J2313" s="2505"/>
      <c r="K2313" s="2505"/>
      <c r="L2313" s="2505"/>
    </row>
    <row r="2314">
      <c r="A2314" s="2505"/>
      <c r="B2314" s="2505"/>
      <c r="C2314" s="2505"/>
      <c r="D2314" s="2505"/>
      <c r="E2314" s="2505"/>
      <c r="F2314" s="2505"/>
      <c r="G2314" s="2505"/>
      <c r="H2314" s="2505"/>
      <c r="I2314" s="2505"/>
      <c r="J2314" s="2505"/>
      <c r="K2314" s="2505"/>
      <c r="L2314" s="2505"/>
    </row>
    <row r="2315">
      <c r="A2315" s="2505"/>
      <c r="B2315" s="2505"/>
      <c r="C2315" s="2505"/>
      <c r="D2315" s="2505"/>
      <c r="E2315" s="2505"/>
      <c r="F2315" s="2505"/>
      <c r="G2315" s="2505"/>
      <c r="H2315" s="2505"/>
      <c r="I2315" s="2505"/>
      <c r="J2315" s="2505"/>
      <c r="K2315" s="2505"/>
      <c r="L2315" s="2505"/>
    </row>
    <row r="2316">
      <c r="A2316" s="2505"/>
      <c r="B2316" s="2505"/>
      <c r="C2316" s="2505"/>
      <c r="D2316" s="2505"/>
      <c r="E2316" s="2505"/>
      <c r="F2316" s="2505"/>
      <c r="G2316" s="2505"/>
      <c r="H2316" s="2505"/>
      <c r="I2316" s="2505"/>
      <c r="J2316" s="2505"/>
      <c r="K2316" s="2505"/>
      <c r="L2316" s="2505"/>
    </row>
    <row r="2317">
      <c r="A2317" s="2505"/>
      <c r="B2317" s="2505"/>
      <c r="C2317" s="2505"/>
      <c r="D2317" s="2505"/>
      <c r="E2317" s="2505"/>
      <c r="F2317" s="2505"/>
      <c r="G2317" s="2505"/>
      <c r="H2317" s="2505"/>
      <c r="I2317" s="2505"/>
      <c r="J2317" s="2505"/>
      <c r="K2317" s="2505"/>
      <c r="L2317" s="2505"/>
    </row>
    <row r="2318">
      <c r="A2318" s="2505"/>
      <c r="B2318" s="2505"/>
      <c r="C2318" s="2505"/>
      <c r="D2318" s="2505"/>
      <c r="E2318" s="2505"/>
      <c r="F2318" s="2505"/>
      <c r="G2318" s="2505"/>
      <c r="H2318" s="2505"/>
      <c r="I2318" s="2505"/>
      <c r="J2318" s="2505"/>
      <c r="K2318" s="2505"/>
      <c r="L2318" s="2505"/>
    </row>
    <row r="2319">
      <c r="A2319" s="2505"/>
      <c r="B2319" s="2505"/>
      <c r="C2319" s="2505"/>
      <c r="D2319" s="2505"/>
      <c r="E2319" s="2505"/>
      <c r="F2319" s="2505"/>
      <c r="G2319" s="2505"/>
      <c r="H2319" s="2505"/>
      <c r="I2319" s="2505"/>
      <c r="J2319" s="2505"/>
      <c r="K2319" s="2505"/>
      <c r="L2319" s="2505"/>
    </row>
    <row r="2320">
      <c r="A2320" s="2505"/>
      <c r="B2320" s="2505"/>
      <c r="C2320" s="2505"/>
      <c r="D2320" s="2505"/>
      <c r="E2320" s="2505"/>
      <c r="F2320" s="2505"/>
      <c r="G2320" s="2505"/>
      <c r="H2320" s="2505"/>
      <c r="I2320" s="2505"/>
      <c r="J2320" s="2505"/>
      <c r="K2320" s="2505"/>
      <c r="L2320" s="2505"/>
    </row>
    <row r="2321">
      <c r="A2321" s="2505"/>
      <c r="B2321" s="2505"/>
      <c r="C2321" s="2505"/>
      <c r="D2321" s="2505"/>
      <c r="E2321" s="2505"/>
      <c r="F2321" s="2505"/>
      <c r="G2321" s="2505"/>
      <c r="H2321" s="2505"/>
      <c r="I2321" s="2505"/>
      <c r="J2321" s="2505"/>
      <c r="K2321" s="2505"/>
      <c r="L2321" s="2505"/>
    </row>
    <row r="2322">
      <c r="A2322" s="2505"/>
      <c r="B2322" s="2505"/>
      <c r="C2322" s="2505"/>
      <c r="D2322" s="2505"/>
      <c r="E2322" s="2505"/>
      <c r="F2322" s="2505"/>
      <c r="G2322" s="2505"/>
      <c r="H2322" s="2505"/>
      <c r="I2322" s="2505"/>
      <c r="J2322" s="2505"/>
      <c r="K2322" s="2505"/>
      <c r="L2322" s="2505"/>
    </row>
    <row r="2323">
      <c r="A2323" s="2505"/>
      <c r="B2323" s="2505"/>
      <c r="C2323" s="2505"/>
      <c r="D2323" s="2505"/>
      <c r="E2323" s="2505"/>
      <c r="F2323" s="2505"/>
      <c r="G2323" s="2505"/>
      <c r="H2323" s="2505"/>
      <c r="I2323" s="2505"/>
      <c r="J2323" s="2505"/>
      <c r="K2323" s="2505"/>
      <c r="L2323" s="2505"/>
    </row>
    <row r="2324">
      <c r="A2324" s="2505"/>
      <c r="B2324" s="2505"/>
      <c r="C2324" s="2505"/>
      <c r="D2324" s="2505"/>
      <c r="E2324" s="2505"/>
      <c r="F2324" s="2505"/>
      <c r="G2324" s="2505"/>
      <c r="H2324" s="2505"/>
      <c r="I2324" s="2505"/>
      <c r="J2324" s="2505"/>
      <c r="K2324" s="2505"/>
      <c r="L2324" s="2505"/>
    </row>
    <row r="2325">
      <c r="A2325" s="2505"/>
      <c r="B2325" s="2505"/>
      <c r="C2325" s="2505"/>
      <c r="D2325" s="2505"/>
      <c r="E2325" s="2505"/>
      <c r="F2325" s="2505"/>
      <c r="G2325" s="2505"/>
      <c r="H2325" s="2505"/>
      <c r="I2325" s="2505"/>
      <c r="J2325" s="2505"/>
      <c r="K2325" s="2505"/>
      <c r="L2325" s="2505"/>
    </row>
    <row r="2326">
      <c r="A2326" s="2505"/>
      <c r="B2326" s="2505"/>
      <c r="C2326" s="2505"/>
      <c r="D2326" s="2505"/>
      <c r="E2326" s="2505"/>
      <c r="F2326" s="2505"/>
      <c r="G2326" s="2505"/>
      <c r="H2326" s="2505"/>
      <c r="I2326" s="2505"/>
      <c r="J2326" s="2505"/>
      <c r="K2326" s="2505"/>
      <c r="L2326" s="2505"/>
    </row>
    <row r="2327">
      <c r="A2327" s="2505"/>
      <c r="B2327" s="2505"/>
      <c r="C2327" s="2505"/>
      <c r="D2327" s="2505"/>
      <c r="E2327" s="2505"/>
      <c r="F2327" s="2505"/>
      <c r="G2327" s="2505"/>
      <c r="H2327" s="2505"/>
      <c r="I2327" s="2505"/>
      <c r="J2327" s="2505"/>
      <c r="K2327" s="2505"/>
      <c r="L2327" s="2505"/>
    </row>
    <row r="2328">
      <c r="A2328" s="2505"/>
      <c r="B2328" s="2505"/>
      <c r="C2328" s="2505"/>
      <c r="D2328" s="2505"/>
      <c r="E2328" s="2505"/>
      <c r="F2328" s="2505"/>
      <c r="G2328" s="2505"/>
      <c r="H2328" s="2505"/>
      <c r="I2328" s="2505"/>
      <c r="J2328" s="2505"/>
      <c r="K2328" s="2505"/>
      <c r="L2328" s="2505"/>
    </row>
    <row r="2329">
      <c r="A2329" s="2505"/>
      <c r="B2329" s="2505"/>
      <c r="C2329" s="2505"/>
      <c r="D2329" s="2505"/>
      <c r="E2329" s="2505"/>
      <c r="F2329" s="2505"/>
      <c r="G2329" s="2505"/>
      <c r="H2329" s="2505"/>
      <c r="I2329" s="2505"/>
      <c r="J2329" s="2505"/>
      <c r="K2329" s="2505"/>
      <c r="L2329" s="2505"/>
    </row>
    <row r="2330">
      <c r="A2330" s="2505"/>
      <c r="B2330" s="2505"/>
      <c r="C2330" s="2505"/>
      <c r="D2330" s="2505"/>
      <c r="E2330" s="2505"/>
      <c r="F2330" s="2505"/>
      <c r="G2330" s="2505"/>
      <c r="H2330" s="2505"/>
      <c r="I2330" s="2505"/>
      <c r="J2330" s="2505"/>
      <c r="K2330" s="2505"/>
      <c r="L2330" s="2505"/>
    </row>
    <row r="2331">
      <c r="A2331" s="2505"/>
      <c r="B2331" s="2505"/>
      <c r="C2331" s="2505"/>
      <c r="D2331" s="2505"/>
      <c r="E2331" s="2505"/>
      <c r="F2331" s="2505"/>
      <c r="G2331" s="2505"/>
      <c r="H2331" s="2505"/>
      <c r="I2331" s="2505"/>
      <c r="J2331" s="2505"/>
      <c r="K2331" s="2505"/>
      <c r="L2331" s="2505"/>
    </row>
    <row r="2332">
      <c r="A2332" s="2505"/>
      <c r="B2332" s="2505"/>
      <c r="C2332" s="2505"/>
      <c r="D2332" s="2505"/>
      <c r="E2332" s="2505"/>
      <c r="F2332" s="2505"/>
      <c r="G2332" s="2505"/>
      <c r="H2332" s="2505"/>
      <c r="I2332" s="2505"/>
      <c r="J2332" s="2505"/>
      <c r="K2332" s="2505"/>
      <c r="L2332" s="2505"/>
    </row>
    <row r="2333">
      <c r="A2333" s="2505"/>
      <c r="B2333" s="2505"/>
      <c r="C2333" s="2505"/>
      <c r="D2333" s="2505"/>
      <c r="E2333" s="2505"/>
      <c r="F2333" s="2505"/>
      <c r="G2333" s="2505"/>
      <c r="H2333" s="2505"/>
      <c r="I2333" s="2505"/>
      <c r="J2333" s="2505"/>
      <c r="K2333" s="2505"/>
      <c r="L2333" s="2505"/>
    </row>
    <row r="2334">
      <c r="A2334" s="2505"/>
      <c r="B2334" s="2505"/>
      <c r="C2334" s="2505"/>
      <c r="D2334" s="2505"/>
      <c r="E2334" s="2505"/>
      <c r="F2334" s="2505"/>
      <c r="G2334" s="2505"/>
      <c r="H2334" s="2505"/>
      <c r="I2334" s="2505"/>
      <c r="J2334" s="2505"/>
      <c r="K2334" s="2505"/>
      <c r="L2334" s="2505"/>
    </row>
    <row r="2335">
      <c r="A2335" s="2505"/>
      <c r="B2335" s="2505"/>
      <c r="C2335" s="2505"/>
      <c r="D2335" s="2505"/>
      <c r="E2335" s="2505"/>
      <c r="F2335" s="2505"/>
      <c r="G2335" s="2505"/>
      <c r="H2335" s="2505"/>
      <c r="I2335" s="2505"/>
      <c r="J2335" s="2505"/>
      <c r="K2335" s="2505"/>
      <c r="L2335" s="2505"/>
    </row>
    <row r="2336">
      <c r="A2336" s="2505"/>
      <c r="B2336" s="2505"/>
      <c r="C2336" s="2505"/>
      <c r="D2336" s="2505"/>
      <c r="E2336" s="2505"/>
      <c r="F2336" s="2505"/>
      <c r="G2336" s="2505"/>
      <c r="H2336" s="2505"/>
      <c r="I2336" s="2505"/>
      <c r="J2336" s="2505"/>
      <c r="K2336" s="2505"/>
      <c r="L2336" s="2505"/>
    </row>
    <row r="2337">
      <c r="A2337" s="2505"/>
      <c r="B2337" s="2505"/>
      <c r="C2337" s="2505"/>
      <c r="D2337" s="2505"/>
      <c r="E2337" s="2505"/>
      <c r="F2337" s="2505"/>
      <c r="G2337" s="2505"/>
      <c r="H2337" s="2505"/>
      <c r="I2337" s="2505"/>
      <c r="J2337" s="2505"/>
      <c r="K2337" s="2505"/>
      <c r="L2337" s="2505"/>
    </row>
    <row r="2338">
      <c r="A2338" s="2505"/>
      <c r="B2338" s="2505"/>
      <c r="C2338" s="2505"/>
      <c r="D2338" s="2505"/>
      <c r="E2338" s="2505"/>
      <c r="F2338" s="2505"/>
      <c r="G2338" s="2505"/>
      <c r="H2338" s="2505"/>
      <c r="I2338" s="2505"/>
      <c r="J2338" s="2505"/>
      <c r="K2338" s="2505"/>
      <c r="L2338" s="2505"/>
    </row>
    <row r="2339">
      <c r="A2339" s="2505"/>
      <c r="B2339" s="2505"/>
      <c r="C2339" s="2505"/>
      <c r="D2339" s="2505"/>
      <c r="E2339" s="2505"/>
      <c r="F2339" s="2505"/>
      <c r="G2339" s="2505"/>
      <c r="H2339" s="2505"/>
      <c r="I2339" s="2505"/>
      <c r="J2339" s="2505"/>
      <c r="K2339" s="2505"/>
      <c r="L2339" s="2505"/>
    </row>
    <row r="2340">
      <c r="A2340" s="2505"/>
      <c r="B2340" s="2505"/>
      <c r="C2340" s="2505"/>
      <c r="D2340" s="2505"/>
      <c r="E2340" s="2505"/>
      <c r="F2340" s="2505"/>
      <c r="G2340" s="2505"/>
      <c r="H2340" s="2505"/>
      <c r="I2340" s="2505"/>
      <c r="J2340" s="2505"/>
      <c r="K2340" s="2505"/>
      <c r="L2340" s="2505"/>
    </row>
    <row r="2341">
      <c r="A2341" s="2505"/>
      <c r="B2341" s="2505"/>
      <c r="C2341" s="2505"/>
      <c r="D2341" s="2505"/>
      <c r="E2341" s="2505"/>
      <c r="F2341" s="2505"/>
      <c r="G2341" s="2505"/>
      <c r="H2341" s="2505"/>
      <c r="I2341" s="2505"/>
      <c r="J2341" s="2505"/>
      <c r="K2341" s="2505"/>
      <c r="L2341" s="2505"/>
    </row>
    <row r="2342">
      <c r="A2342" s="2505"/>
      <c r="B2342" s="2505"/>
      <c r="C2342" s="2505"/>
      <c r="D2342" s="2505"/>
      <c r="E2342" s="2505"/>
      <c r="F2342" s="2505"/>
      <c r="G2342" s="2505"/>
      <c r="H2342" s="2505"/>
      <c r="I2342" s="2505"/>
      <c r="J2342" s="2505"/>
      <c r="K2342" s="2505"/>
      <c r="L2342" s="2505"/>
    </row>
    <row r="2343">
      <c r="A2343" s="2505"/>
      <c r="B2343" s="2505"/>
      <c r="C2343" s="2505"/>
      <c r="D2343" s="2505"/>
      <c r="E2343" s="2505"/>
      <c r="F2343" s="2505"/>
      <c r="G2343" s="2505"/>
      <c r="H2343" s="2505"/>
      <c r="I2343" s="2505"/>
      <c r="J2343" s="2505"/>
      <c r="K2343" s="2505"/>
      <c r="L2343" s="2505"/>
    </row>
    <row r="2344">
      <c r="A2344" s="2505"/>
      <c r="B2344" s="2505"/>
      <c r="C2344" s="2505"/>
      <c r="D2344" s="2505"/>
      <c r="E2344" s="2505"/>
      <c r="F2344" s="2505"/>
      <c r="G2344" s="2505"/>
      <c r="H2344" s="2505"/>
      <c r="I2344" s="2505"/>
      <c r="J2344" s="2505"/>
      <c r="K2344" s="2505"/>
      <c r="L2344" s="2505"/>
    </row>
    <row r="2345">
      <c r="A2345" s="2505"/>
      <c r="B2345" s="2505"/>
      <c r="C2345" s="2505"/>
      <c r="D2345" s="2505"/>
      <c r="E2345" s="2505"/>
      <c r="F2345" s="2505"/>
      <c r="G2345" s="2505"/>
      <c r="H2345" s="2505"/>
      <c r="I2345" s="2505"/>
      <c r="J2345" s="2505"/>
      <c r="K2345" s="2505"/>
      <c r="L2345" s="2505"/>
    </row>
    <row r="2346">
      <c r="A2346" s="2505"/>
      <c r="B2346" s="2505"/>
      <c r="C2346" s="2505"/>
      <c r="D2346" s="2505"/>
      <c r="E2346" s="2505"/>
      <c r="F2346" s="2505"/>
      <c r="G2346" s="2505"/>
      <c r="H2346" s="2505"/>
      <c r="I2346" s="2505"/>
      <c r="J2346" s="2505"/>
      <c r="K2346" s="2505"/>
      <c r="L2346" s="2505"/>
    </row>
    <row r="2347">
      <c r="A2347" s="2505"/>
      <c r="B2347" s="2505"/>
      <c r="C2347" s="2505"/>
      <c r="D2347" s="2505"/>
      <c r="E2347" s="2505"/>
      <c r="F2347" s="2505"/>
      <c r="G2347" s="2505"/>
      <c r="H2347" s="2505"/>
      <c r="I2347" s="2505"/>
      <c r="J2347" s="2505"/>
      <c r="K2347" s="2505"/>
      <c r="L2347" s="2505"/>
    </row>
    <row r="2348">
      <c r="A2348" s="2505"/>
      <c r="B2348" s="2505"/>
      <c r="C2348" s="2505"/>
      <c r="D2348" s="2505"/>
      <c r="E2348" s="2505"/>
      <c r="F2348" s="2505"/>
      <c r="G2348" s="2505"/>
      <c r="H2348" s="2505"/>
      <c r="I2348" s="2505"/>
      <c r="J2348" s="2505"/>
      <c r="K2348" s="2505"/>
      <c r="L2348" s="2505"/>
    </row>
    <row r="2349">
      <c r="A2349" s="2505"/>
      <c r="B2349" s="2505"/>
      <c r="C2349" s="2505"/>
      <c r="D2349" s="2505"/>
      <c r="E2349" s="2505"/>
      <c r="F2349" s="2505"/>
      <c r="G2349" s="2505"/>
      <c r="H2349" s="2505"/>
      <c r="I2349" s="2505"/>
      <c r="J2349" s="2505"/>
      <c r="K2349" s="2505"/>
      <c r="L2349" s="2505"/>
    </row>
    <row r="2350">
      <c r="A2350" s="2505"/>
      <c r="B2350" s="2505"/>
      <c r="C2350" s="2505"/>
      <c r="D2350" s="2505"/>
      <c r="E2350" s="2505"/>
      <c r="F2350" s="2505"/>
      <c r="G2350" s="2505"/>
      <c r="H2350" s="2505"/>
      <c r="I2350" s="2505"/>
      <c r="J2350" s="2505"/>
      <c r="K2350" s="2505"/>
      <c r="L2350" s="2505"/>
    </row>
    <row r="2351">
      <c r="A2351" s="2505"/>
      <c r="B2351" s="2505"/>
      <c r="C2351" s="2505"/>
      <c r="D2351" s="2505"/>
      <c r="E2351" s="2505"/>
      <c r="F2351" s="2505"/>
      <c r="G2351" s="2505"/>
      <c r="H2351" s="2505"/>
      <c r="I2351" s="2505"/>
      <c r="J2351" s="2505"/>
      <c r="K2351" s="2505"/>
      <c r="L2351" s="2505"/>
    </row>
    <row r="2352">
      <c r="A2352" s="2505"/>
      <c r="B2352" s="2505"/>
      <c r="C2352" s="2505"/>
      <c r="D2352" s="2505"/>
      <c r="E2352" s="2505"/>
      <c r="F2352" s="2505"/>
      <c r="G2352" s="2505"/>
      <c r="H2352" s="2505"/>
      <c r="I2352" s="2505"/>
      <c r="J2352" s="2505"/>
      <c r="K2352" s="2505"/>
      <c r="L2352" s="2505"/>
    </row>
    <row r="2353">
      <c r="A2353" s="2505"/>
      <c r="B2353" s="2505"/>
      <c r="C2353" s="2505"/>
      <c r="D2353" s="2505"/>
      <c r="E2353" s="2505"/>
      <c r="F2353" s="2505"/>
      <c r="G2353" s="2505"/>
      <c r="H2353" s="2505"/>
      <c r="I2353" s="2505"/>
      <c r="J2353" s="2505"/>
      <c r="K2353" s="2505"/>
      <c r="L2353" s="2505"/>
    </row>
    <row r="2354">
      <c r="A2354" s="2505"/>
      <c r="B2354" s="2505"/>
      <c r="C2354" s="2505"/>
      <c r="D2354" s="2505"/>
      <c r="E2354" s="2505"/>
      <c r="F2354" s="2505"/>
      <c r="G2354" s="2505"/>
      <c r="H2354" s="2505"/>
      <c r="I2354" s="2505"/>
      <c r="J2354" s="2505"/>
      <c r="K2354" s="2505"/>
      <c r="L2354" s="2505"/>
    </row>
    <row r="2355">
      <c r="A2355" s="2505"/>
      <c r="B2355" s="2505"/>
      <c r="C2355" s="2505"/>
      <c r="D2355" s="2505"/>
      <c r="E2355" s="2505"/>
      <c r="F2355" s="2505"/>
      <c r="G2355" s="2505"/>
      <c r="H2355" s="2505"/>
      <c r="I2355" s="2505"/>
      <c r="J2355" s="2505"/>
      <c r="K2355" s="2505"/>
      <c r="L2355" s="2505"/>
    </row>
    <row r="2356">
      <c r="A2356" s="2505"/>
      <c r="B2356" s="2505"/>
      <c r="C2356" s="2505"/>
      <c r="D2356" s="2505"/>
      <c r="E2356" s="2505"/>
      <c r="F2356" s="2505"/>
      <c r="G2356" s="2505"/>
      <c r="H2356" s="2505"/>
      <c r="I2356" s="2505"/>
      <c r="J2356" s="2505"/>
      <c r="K2356" s="2505"/>
      <c r="L2356" s="2505"/>
    </row>
    <row r="2357">
      <c r="A2357" s="2505"/>
      <c r="B2357" s="2505"/>
      <c r="C2357" s="2505"/>
      <c r="D2357" s="2505"/>
      <c r="E2357" s="2505"/>
      <c r="F2357" s="2505"/>
      <c r="G2357" s="2505"/>
      <c r="H2357" s="2505"/>
      <c r="I2357" s="2505"/>
      <c r="J2357" s="2505"/>
      <c r="K2357" s="2505"/>
      <c r="L2357" s="2505"/>
    </row>
    <row r="2358">
      <c r="A2358" s="2505"/>
      <c r="B2358" s="2505"/>
      <c r="C2358" s="2505"/>
      <c r="D2358" s="2505"/>
      <c r="E2358" s="2505"/>
      <c r="F2358" s="2505"/>
      <c r="G2358" s="2505"/>
      <c r="H2358" s="2505"/>
      <c r="I2358" s="2505"/>
      <c r="J2358" s="2505"/>
      <c r="K2358" s="2505"/>
      <c r="L2358" s="2505"/>
    </row>
    <row r="2359">
      <c r="A2359" s="2505"/>
      <c r="B2359" s="2505"/>
      <c r="C2359" s="2505"/>
      <c r="D2359" s="2505"/>
      <c r="E2359" s="2505"/>
      <c r="F2359" s="2505"/>
      <c r="G2359" s="2505"/>
      <c r="H2359" s="2505"/>
      <c r="I2359" s="2505"/>
      <c r="J2359" s="2505"/>
      <c r="K2359" s="2505"/>
      <c r="L2359" s="2505"/>
    </row>
    <row r="2360">
      <c r="A2360" s="2505"/>
      <c r="B2360" s="2505"/>
      <c r="C2360" s="2505"/>
      <c r="D2360" s="2505"/>
      <c r="E2360" s="2505"/>
      <c r="F2360" s="2505"/>
      <c r="G2360" s="2505"/>
      <c r="H2360" s="2505"/>
      <c r="I2360" s="2505"/>
      <c r="J2360" s="2505"/>
      <c r="K2360" s="2505"/>
      <c r="L2360" s="2505"/>
    </row>
    <row r="2361">
      <c r="A2361" s="2505"/>
      <c r="B2361" s="2505"/>
      <c r="C2361" s="2505"/>
      <c r="D2361" s="2505"/>
      <c r="E2361" s="2505"/>
      <c r="F2361" s="2505"/>
      <c r="G2361" s="2505"/>
      <c r="H2361" s="2505"/>
      <c r="I2361" s="2505"/>
      <c r="J2361" s="2505"/>
      <c r="K2361" s="2505"/>
      <c r="L2361" s="2505"/>
    </row>
    <row r="2362">
      <c r="A2362" s="2505"/>
      <c r="B2362" s="2505"/>
      <c r="C2362" s="2505"/>
      <c r="D2362" s="2505"/>
      <c r="E2362" s="2505"/>
      <c r="F2362" s="2505"/>
      <c r="G2362" s="2505"/>
      <c r="H2362" s="2505"/>
      <c r="I2362" s="2505"/>
      <c r="J2362" s="2505"/>
      <c r="K2362" s="2505"/>
      <c r="L2362" s="2505"/>
    </row>
    <row r="2363">
      <c r="A2363" s="2505"/>
      <c r="B2363" s="2505"/>
      <c r="C2363" s="2505"/>
      <c r="D2363" s="2505"/>
      <c r="E2363" s="2505"/>
      <c r="F2363" s="2505"/>
      <c r="G2363" s="2505"/>
      <c r="H2363" s="2505"/>
      <c r="I2363" s="2505"/>
      <c r="J2363" s="2505"/>
      <c r="K2363" s="2505"/>
      <c r="L2363" s="2505"/>
    </row>
    <row r="2364">
      <c r="A2364" s="2505"/>
      <c r="B2364" s="2505"/>
      <c r="C2364" s="2505"/>
      <c r="D2364" s="2505"/>
      <c r="E2364" s="2505"/>
      <c r="F2364" s="2505"/>
      <c r="G2364" s="2505"/>
      <c r="H2364" s="2505"/>
      <c r="I2364" s="2505"/>
      <c r="J2364" s="2505"/>
      <c r="K2364" s="2505"/>
      <c r="L2364" s="2505"/>
    </row>
    <row r="2365">
      <c r="A2365" s="2505"/>
      <c r="B2365" s="2505"/>
      <c r="C2365" s="2505"/>
      <c r="D2365" s="2505"/>
      <c r="E2365" s="2505"/>
      <c r="F2365" s="2505"/>
      <c r="G2365" s="2505"/>
      <c r="H2365" s="2505"/>
      <c r="I2365" s="2505"/>
      <c r="J2365" s="2505"/>
      <c r="K2365" s="2505"/>
      <c r="L2365" s="2505"/>
    </row>
    <row r="2366">
      <c r="A2366" s="2505"/>
      <c r="B2366" s="2505"/>
      <c r="C2366" s="2505"/>
      <c r="D2366" s="2505"/>
      <c r="E2366" s="2505"/>
      <c r="F2366" s="2505"/>
      <c r="G2366" s="2505"/>
      <c r="H2366" s="2505"/>
      <c r="I2366" s="2505"/>
      <c r="J2366" s="2505"/>
      <c r="K2366" s="2505"/>
      <c r="L2366" s="2505"/>
    </row>
    <row r="2367">
      <c r="A2367" s="2505"/>
      <c r="B2367" s="2505"/>
      <c r="C2367" s="2505"/>
      <c r="D2367" s="2505"/>
      <c r="E2367" s="2505"/>
      <c r="F2367" s="2505"/>
      <c r="G2367" s="2505"/>
      <c r="H2367" s="2505"/>
      <c r="I2367" s="2505"/>
      <c r="J2367" s="2505"/>
      <c r="K2367" s="2505"/>
      <c r="L2367" s="2505"/>
    </row>
    <row r="2368">
      <c r="A2368" s="2505"/>
      <c r="B2368" s="2505"/>
      <c r="C2368" s="2505"/>
      <c r="D2368" s="2505"/>
      <c r="E2368" s="2505"/>
      <c r="F2368" s="2505"/>
      <c r="G2368" s="2505"/>
      <c r="H2368" s="2505"/>
      <c r="I2368" s="2505"/>
      <c r="J2368" s="2505"/>
      <c r="K2368" s="2505"/>
      <c r="L2368" s="2505"/>
    </row>
    <row r="2369">
      <c r="A2369" s="2505"/>
      <c r="B2369" s="2505"/>
      <c r="C2369" s="2505"/>
      <c r="D2369" s="2505"/>
      <c r="E2369" s="2505"/>
      <c r="F2369" s="2505"/>
      <c r="G2369" s="2505"/>
      <c r="H2369" s="2505"/>
      <c r="I2369" s="2505"/>
      <c r="J2369" s="2505"/>
      <c r="K2369" s="2505"/>
      <c r="L2369" s="2505"/>
    </row>
    <row r="2370">
      <c r="A2370" s="2505"/>
      <c r="B2370" s="2505"/>
      <c r="C2370" s="2505"/>
      <c r="D2370" s="2505"/>
      <c r="E2370" s="2505"/>
      <c r="F2370" s="2505"/>
      <c r="G2370" s="2505"/>
      <c r="H2370" s="2505"/>
      <c r="I2370" s="2505"/>
      <c r="J2370" s="2505"/>
      <c r="K2370" s="2505"/>
      <c r="L2370" s="2505"/>
    </row>
    <row r="2371">
      <c r="A2371" s="2505"/>
      <c r="B2371" s="2505"/>
      <c r="C2371" s="2505"/>
      <c r="D2371" s="2505"/>
      <c r="E2371" s="2505"/>
      <c r="F2371" s="2505"/>
      <c r="G2371" s="2505"/>
      <c r="H2371" s="2505"/>
      <c r="I2371" s="2505"/>
      <c r="J2371" s="2505"/>
      <c r="K2371" s="2505"/>
      <c r="L2371" s="2505"/>
    </row>
    <row r="2372">
      <c r="A2372" s="2505"/>
      <c r="B2372" s="2505"/>
      <c r="C2372" s="2505"/>
      <c r="D2372" s="2505"/>
      <c r="E2372" s="2505"/>
      <c r="F2372" s="2505"/>
      <c r="G2372" s="2505"/>
      <c r="H2372" s="2505"/>
      <c r="I2372" s="2505"/>
      <c r="J2372" s="2505"/>
      <c r="K2372" s="2505"/>
      <c r="L2372" s="2505"/>
    </row>
    <row r="2373">
      <c r="A2373" s="2505"/>
      <c r="B2373" s="2505"/>
      <c r="C2373" s="2505"/>
      <c r="D2373" s="2505"/>
      <c r="E2373" s="2505"/>
      <c r="F2373" s="2505"/>
      <c r="G2373" s="2505"/>
      <c r="H2373" s="2505"/>
      <c r="I2373" s="2505"/>
      <c r="J2373" s="2505"/>
      <c r="K2373" s="2505"/>
      <c r="L2373" s="2505"/>
    </row>
    <row r="2374">
      <c r="A2374" s="2505"/>
      <c r="B2374" s="2505"/>
      <c r="C2374" s="2505"/>
      <c r="D2374" s="2505"/>
      <c r="E2374" s="2505"/>
      <c r="F2374" s="2505"/>
      <c r="G2374" s="2505"/>
      <c r="H2374" s="2505"/>
      <c r="I2374" s="2505"/>
      <c r="J2374" s="2505"/>
      <c r="K2374" s="2505"/>
      <c r="L2374" s="2505"/>
    </row>
    <row r="2375">
      <c r="A2375" s="2505"/>
      <c r="B2375" s="2505"/>
      <c r="C2375" s="2505"/>
      <c r="D2375" s="2505"/>
      <c r="E2375" s="2505"/>
      <c r="F2375" s="2505"/>
      <c r="G2375" s="2505"/>
      <c r="H2375" s="2505"/>
      <c r="I2375" s="2505"/>
      <c r="J2375" s="2505"/>
      <c r="K2375" s="2505"/>
      <c r="L2375" s="2505"/>
    </row>
    <row r="2376">
      <c r="A2376" s="2505"/>
      <c r="B2376" s="2505"/>
      <c r="C2376" s="2505"/>
      <c r="D2376" s="2505"/>
      <c r="E2376" s="2505"/>
      <c r="F2376" s="2505"/>
      <c r="G2376" s="2505"/>
      <c r="H2376" s="2505"/>
      <c r="I2376" s="2505"/>
      <c r="J2376" s="2505"/>
      <c r="K2376" s="2505"/>
      <c r="L2376" s="2505"/>
    </row>
    <row r="2377">
      <c r="A2377" s="2505"/>
      <c r="B2377" s="2505"/>
      <c r="C2377" s="2505"/>
      <c r="D2377" s="2505"/>
      <c r="E2377" s="2505"/>
      <c r="F2377" s="2505"/>
      <c r="G2377" s="2505"/>
      <c r="H2377" s="2505"/>
      <c r="I2377" s="2505"/>
      <c r="J2377" s="2505"/>
      <c r="K2377" s="2505"/>
      <c r="L2377" s="2505"/>
    </row>
    <row r="2378">
      <c r="A2378" s="2505"/>
      <c r="B2378" s="2505"/>
      <c r="C2378" s="2505"/>
      <c r="D2378" s="2505"/>
      <c r="E2378" s="2505"/>
      <c r="F2378" s="2505"/>
      <c r="G2378" s="2505"/>
      <c r="H2378" s="2505"/>
      <c r="I2378" s="2505"/>
      <c r="J2378" s="2505"/>
      <c r="K2378" s="2505"/>
      <c r="L2378" s="2505"/>
    </row>
    <row r="2379">
      <c r="A2379" s="2505"/>
      <c r="B2379" s="2505"/>
      <c r="C2379" s="2505"/>
      <c r="D2379" s="2505"/>
      <c r="E2379" s="2505"/>
      <c r="F2379" s="2505"/>
      <c r="G2379" s="2505"/>
      <c r="H2379" s="2505"/>
      <c r="I2379" s="2505"/>
      <c r="J2379" s="2505"/>
      <c r="K2379" s="2505"/>
      <c r="L2379" s="2505"/>
    </row>
    <row r="2380">
      <c r="A2380" s="2505"/>
      <c r="B2380" s="2505"/>
      <c r="C2380" s="2505"/>
      <c r="D2380" s="2505"/>
      <c r="E2380" s="2505"/>
      <c r="F2380" s="2505"/>
      <c r="G2380" s="2505"/>
      <c r="H2380" s="2505"/>
      <c r="I2380" s="2505"/>
      <c r="J2380" s="2505"/>
      <c r="K2380" s="2505"/>
      <c r="L2380" s="2505"/>
    </row>
    <row r="2381">
      <c r="A2381" s="2505"/>
      <c r="B2381" s="2505"/>
      <c r="C2381" s="2505"/>
      <c r="D2381" s="2505"/>
      <c r="E2381" s="2505"/>
      <c r="F2381" s="2505"/>
      <c r="G2381" s="2505"/>
      <c r="H2381" s="2505"/>
      <c r="I2381" s="2505"/>
      <c r="J2381" s="2505"/>
      <c r="K2381" s="2505"/>
      <c r="L2381" s="2505"/>
    </row>
    <row r="2382">
      <c r="A2382" s="2505"/>
      <c r="B2382" s="2505"/>
      <c r="C2382" s="2505"/>
      <c r="D2382" s="2505"/>
      <c r="E2382" s="2505"/>
      <c r="F2382" s="2505"/>
      <c r="G2382" s="2505"/>
      <c r="H2382" s="2505"/>
      <c r="I2382" s="2505"/>
      <c r="J2382" s="2505"/>
      <c r="K2382" s="2505"/>
      <c r="L2382" s="2505"/>
    </row>
    <row r="2383">
      <c r="A2383" s="2505"/>
      <c r="B2383" s="2505"/>
      <c r="C2383" s="2505"/>
      <c r="D2383" s="2505"/>
      <c r="E2383" s="2505"/>
      <c r="F2383" s="2505"/>
      <c r="G2383" s="2505"/>
      <c r="H2383" s="2505"/>
      <c r="I2383" s="2505"/>
      <c r="J2383" s="2505"/>
      <c r="K2383" s="2505"/>
      <c r="L2383" s="2505"/>
    </row>
    <row r="2384">
      <c r="A2384" s="2505"/>
      <c r="B2384" s="2505"/>
      <c r="C2384" s="2505"/>
      <c r="D2384" s="2505"/>
      <c r="E2384" s="2505"/>
      <c r="F2384" s="2505"/>
      <c r="G2384" s="2505"/>
      <c r="H2384" s="2505"/>
      <c r="I2384" s="2505"/>
      <c r="J2384" s="2505"/>
      <c r="K2384" s="2505"/>
      <c r="L2384" s="2505"/>
    </row>
    <row r="2385">
      <c r="A2385" s="2505"/>
      <c r="B2385" s="2505"/>
      <c r="C2385" s="2505"/>
      <c r="D2385" s="2505"/>
      <c r="E2385" s="2505"/>
      <c r="F2385" s="2505"/>
      <c r="G2385" s="2505"/>
      <c r="H2385" s="2505"/>
      <c r="I2385" s="2505"/>
      <c r="J2385" s="2505"/>
      <c r="K2385" s="2505"/>
      <c r="L2385" s="2505"/>
    </row>
    <row r="2386">
      <c r="A2386" s="2505"/>
      <c r="B2386" s="2505"/>
      <c r="C2386" s="2505"/>
      <c r="D2386" s="2505"/>
      <c r="E2386" s="2505"/>
      <c r="F2386" s="2505"/>
      <c r="G2386" s="2505"/>
      <c r="H2386" s="2505"/>
      <c r="I2386" s="2505"/>
      <c r="J2386" s="2505"/>
      <c r="K2386" s="2505"/>
      <c r="L2386" s="2505"/>
    </row>
    <row r="2387">
      <c r="A2387" s="2505"/>
      <c r="B2387" s="2505"/>
      <c r="C2387" s="2505"/>
      <c r="D2387" s="2505"/>
      <c r="E2387" s="2505"/>
      <c r="F2387" s="2505"/>
      <c r="G2387" s="2505"/>
      <c r="H2387" s="2505"/>
      <c r="I2387" s="2505"/>
      <c r="J2387" s="2505"/>
      <c r="K2387" s="2505"/>
      <c r="L2387" s="2505"/>
    </row>
    <row r="2388">
      <c r="A2388" s="2505"/>
      <c r="B2388" s="2505"/>
      <c r="C2388" s="2505"/>
      <c r="D2388" s="2505"/>
      <c r="E2388" s="2505"/>
      <c r="F2388" s="2505"/>
      <c r="G2388" s="2505"/>
      <c r="H2388" s="2505"/>
      <c r="I2388" s="2505"/>
      <c r="J2388" s="2505"/>
      <c r="K2388" s="2505"/>
      <c r="L2388" s="2505"/>
    </row>
    <row r="2389">
      <c r="A2389" s="2505"/>
      <c r="B2389" s="2505"/>
      <c r="C2389" s="2505"/>
      <c r="D2389" s="2505"/>
      <c r="E2389" s="2505"/>
      <c r="F2389" s="2505"/>
      <c r="G2389" s="2505"/>
      <c r="H2389" s="2505"/>
      <c r="I2389" s="2505"/>
      <c r="J2389" s="2505"/>
      <c r="K2389" s="2505"/>
      <c r="L2389" s="2505"/>
    </row>
    <row r="2390">
      <c r="A2390" s="2505"/>
      <c r="B2390" s="2505"/>
      <c r="C2390" s="2505"/>
      <c r="D2390" s="2505"/>
      <c r="E2390" s="2505"/>
      <c r="F2390" s="2505"/>
      <c r="G2390" s="2505"/>
      <c r="H2390" s="2505"/>
      <c r="I2390" s="2505"/>
      <c r="J2390" s="2505"/>
      <c r="K2390" s="2505"/>
      <c r="L2390" s="2505"/>
    </row>
    <row r="2391">
      <c r="A2391" s="2505"/>
      <c r="B2391" s="2505"/>
      <c r="C2391" s="2505"/>
      <c r="D2391" s="2505"/>
      <c r="E2391" s="2505"/>
      <c r="F2391" s="2505"/>
      <c r="G2391" s="2505"/>
      <c r="H2391" s="2505"/>
      <c r="I2391" s="2505"/>
      <c r="J2391" s="2505"/>
      <c r="K2391" s="2505"/>
      <c r="L2391" s="2505"/>
    </row>
    <row r="2392">
      <c r="A2392" s="2505"/>
      <c r="B2392" s="2505"/>
      <c r="C2392" s="2505"/>
      <c r="D2392" s="2505"/>
      <c r="E2392" s="2505"/>
      <c r="F2392" s="2505"/>
      <c r="G2392" s="2505"/>
      <c r="H2392" s="2505"/>
      <c r="I2392" s="2505"/>
      <c r="J2392" s="2505"/>
      <c r="K2392" s="2505"/>
      <c r="L2392" s="2505"/>
    </row>
    <row r="2393">
      <c r="A2393" s="2505"/>
      <c r="B2393" s="2505"/>
      <c r="C2393" s="2505"/>
      <c r="D2393" s="2505"/>
      <c r="E2393" s="2505"/>
      <c r="F2393" s="2505"/>
      <c r="G2393" s="2505"/>
      <c r="H2393" s="2505"/>
      <c r="I2393" s="2505"/>
      <c r="J2393" s="2505"/>
      <c r="K2393" s="2505"/>
      <c r="L2393" s="2505"/>
    </row>
    <row r="2394">
      <c r="A2394" s="2505"/>
      <c r="B2394" s="2505"/>
      <c r="C2394" s="2505"/>
      <c r="D2394" s="2505"/>
      <c r="E2394" s="2505"/>
      <c r="F2394" s="2505"/>
      <c r="G2394" s="2505"/>
      <c r="H2394" s="2505"/>
      <c r="I2394" s="2505"/>
      <c r="J2394" s="2505"/>
      <c r="K2394" s="2505"/>
      <c r="L2394" s="2505"/>
    </row>
    <row r="2395">
      <c r="A2395" s="2505"/>
      <c r="B2395" s="2505"/>
      <c r="C2395" s="2505"/>
      <c r="D2395" s="2505"/>
      <c r="E2395" s="2505"/>
      <c r="F2395" s="2505"/>
      <c r="G2395" s="2505"/>
      <c r="H2395" s="2505"/>
      <c r="I2395" s="2505"/>
      <c r="J2395" s="2505"/>
      <c r="K2395" s="2505"/>
      <c r="L2395" s="2505"/>
    </row>
    <row r="2396">
      <c r="A2396" s="2505"/>
      <c r="B2396" s="2505"/>
      <c r="C2396" s="2505"/>
      <c r="D2396" s="2505"/>
      <c r="E2396" s="2505"/>
      <c r="F2396" s="2505"/>
      <c r="G2396" s="2505"/>
      <c r="H2396" s="2505"/>
      <c r="I2396" s="2505"/>
      <c r="J2396" s="2505"/>
      <c r="K2396" s="2505"/>
      <c r="L2396" s="2505"/>
    </row>
    <row r="2397">
      <c r="A2397" s="2505"/>
      <c r="B2397" s="2505"/>
      <c r="C2397" s="2505"/>
      <c r="D2397" s="2505"/>
      <c r="E2397" s="2505"/>
      <c r="F2397" s="2505"/>
      <c r="G2397" s="2505"/>
      <c r="H2397" s="2505"/>
      <c r="I2397" s="2505"/>
      <c r="J2397" s="2505"/>
      <c r="K2397" s="2505"/>
      <c r="L2397" s="2505"/>
    </row>
    <row r="2398">
      <c r="A2398" s="2505"/>
      <c r="B2398" s="2505"/>
      <c r="C2398" s="2505"/>
      <c r="D2398" s="2505"/>
      <c r="E2398" s="2505"/>
      <c r="F2398" s="2505"/>
      <c r="G2398" s="2505"/>
      <c r="H2398" s="2505"/>
      <c r="I2398" s="2505"/>
      <c r="J2398" s="2505"/>
      <c r="K2398" s="2505"/>
      <c r="L2398" s="2505"/>
    </row>
    <row r="2399">
      <c r="A2399" s="2505"/>
      <c r="B2399" s="2505"/>
      <c r="C2399" s="2505"/>
      <c r="D2399" s="2505"/>
      <c r="E2399" s="2505"/>
      <c r="F2399" s="2505"/>
      <c r="G2399" s="2505"/>
      <c r="H2399" s="2505"/>
      <c r="I2399" s="2505"/>
      <c r="J2399" s="2505"/>
      <c r="K2399" s="2505"/>
      <c r="L2399" s="2505"/>
    </row>
    <row r="2400">
      <c r="A2400" s="2505"/>
      <c r="B2400" s="2505"/>
      <c r="C2400" s="2505"/>
      <c r="D2400" s="2505"/>
      <c r="E2400" s="2505"/>
      <c r="F2400" s="2505"/>
      <c r="G2400" s="2505"/>
      <c r="H2400" s="2505"/>
      <c r="I2400" s="2505"/>
      <c r="J2400" s="2505"/>
      <c r="K2400" s="2505"/>
      <c r="L2400" s="2505"/>
    </row>
    <row r="2401">
      <c r="A2401" s="2505"/>
      <c r="B2401" s="2505"/>
      <c r="C2401" s="2505"/>
      <c r="D2401" s="2505"/>
      <c r="E2401" s="2505"/>
      <c r="F2401" s="2505"/>
      <c r="G2401" s="2505"/>
      <c r="H2401" s="2505"/>
      <c r="I2401" s="2505"/>
      <c r="J2401" s="2505"/>
      <c r="K2401" s="2505"/>
      <c r="L2401" s="2505"/>
    </row>
    <row r="2402">
      <c r="A2402" s="2505"/>
      <c r="B2402" s="2505"/>
      <c r="C2402" s="2505"/>
      <c r="D2402" s="2505"/>
      <c r="E2402" s="2505"/>
      <c r="F2402" s="2505"/>
      <c r="G2402" s="2505"/>
      <c r="H2402" s="2505"/>
      <c r="I2402" s="2505"/>
      <c r="J2402" s="2505"/>
      <c r="K2402" s="2505"/>
      <c r="L2402" s="2505"/>
    </row>
    <row r="2403">
      <c r="A2403" s="2505"/>
      <c r="B2403" s="2505"/>
      <c r="C2403" s="2505"/>
      <c r="D2403" s="2505"/>
      <c r="E2403" s="2505"/>
      <c r="F2403" s="2505"/>
      <c r="G2403" s="2505"/>
      <c r="H2403" s="2505"/>
      <c r="I2403" s="2505"/>
      <c r="J2403" s="2505"/>
      <c r="K2403" s="2505"/>
      <c r="L2403" s="2505"/>
    </row>
    <row r="2404">
      <c r="A2404" s="2505"/>
      <c r="B2404" s="2505"/>
      <c r="C2404" s="2505"/>
      <c r="D2404" s="2505"/>
      <c r="E2404" s="2505"/>
      <c r="F2404" s="2505"/>
      <c r="G2404" s="2505"/>
      <c r="H2404" s="2505"/>
      <c r="I2404" s="2505"/>
      <c r="J2404" s="2505"/>
      <c r="K2404" s="2505"/>
      <c r="L2404" s="2505"/>
    </row>
    <row r="2405">
      <c r="A2405" s="2505"/>
      <c r="B2405" s="2505"/>
      <c r="C2405" s="2505"/>
      <c r="D2405" s="2505"/>
      <c r="E2405" s="2505"/>
      <c r="F2405" s="2505"/>
      <c r="G2405" s="2505"/>
      <c r="H2405" s="2505"/>
      <c r="I2405" s="2505"/>
      <c r="J2405" s="2505"/>
      <c r="K2405" s="2505"/>
      <c r="L2405" s="2505"/>
    </row>
    <row r="2406">
      <c r="A2406" s="2505"/>
      <c r="B2406" s="2505"/>
      <c r="C2406" s="2505"/>
      <c r="D2406" s="2505"/>
      <c r="E2406" s="2505"/>
      <c r="F2406" s="2505"/>
      <c r="G2406" s="2505"/>
      <c r="H2406" s="2505"/>
      <c r="I2406" s="2505"/>
      <c r="J2406" s="2505"/>
      <c r="K2406" s="2505"/>
      <c r="L2406" s="2505"/>
    </row>
    <row r="2407">
      <c r="A2407" s="2505"/>
      <c r="B2407" s="2505"/>
      <c r="C2407" s="2505"/>
      <c r="D2407" s="2505"/>
      <c r="E2407" s="2505"/>
      <c r="F2407" s="2505"/>
      <c r="G2407" s="2505"/>
      <c r="H2407" s="2505"/>
      <c r="I2407" s="2505"/>
      <c r="J2407" s="2505"/>
      <c r="K2407" s="2505"/>
      <c r="L2407" s="2505"/>
    </row>
    <row r="2408">
      <c r="A2408" s="2505"/>
      <c r="B2408" s="2505"/>
      <c r="C2408" s="2505"/>
      <c r="D2408" s="2505"/>
      <c r="E2408" s="2505"/>
      <c r="F2408" s="2505"/>
      <c r="G2408" s="2505"/>
      <c r="H2408" s="2505"/>
      <c r="I2408" s="2505"/>
      <c r="J2408" s="2505"/>
      <c r="K2408" s="2505"/>
      <c r="L2408" s="2505"/>
    </row>
    <row r="2409">
      <c r="A2409" s="2505"/>
      <c r="B2409" s="2505"/>
      <c r="C2409" s="2505"/>
      <c r="D2409" s="2505"/>
      <c r="E2409" s="2505"/>
      <c r="F2409" s="2505"/>
      <c r="G2409" s="2505"/>
      <c r="H2409" s="2505"/>
      <c r="I2409" s="2505"/>
      <c r="J2409" s="2505"/>
      <c r="K2409" s="2505"/>
      <c r="L2409" s="2505"/>
    </row>
    <row r="2410">
      <c r="A2410" s="2505"/>
      <c r="B2410" s="2505"/>
      <c r="C2410" s="2505"/>
      <c r="D2410" s="2505"/>
      <c r="E2410" s="2505"/>
      <c r="F2410" s="2505"/>
      <c r="G2410" s="2505"/>
      <c r="H2410" s="2505"/>
      <c r="I2410" s="2505"/>
      <c r="J2410" s="2505"/>
      <c r="K2410" s="2505"/>
      <c r="L2410" s="2505"/>
    </row>
    <row r="2411">
      <c r="A2411" s="2505"/>
      <c r="B2411" s="2505"/>
      <c r="C2411" s="2505"/>
      <c r="D2411" s="2505"/>
      <c r="E2411" s="2505"/>
      <c r="F2411" s="2505"/>
      <c r="G2411" s="2505"/>
      <c r="H2411" s="2505"/>
      <c r="I2411" s="2505"/>
      <c r="J2411" s="2505"/>
      <c r="K2411" s="2505"/>
      <c r="L2411" s="2505"/>
    </row>
    <row r="2412">
      <c r="A2412" s="2505"/>
      <c r="B2412" s="2505"/>
      <c r="C2412" s="2505"/>
      <c r="D2412" s="2505"/>
      <c r="E2412" s="2505"/>
      <c r="F2412" s="2505"/>
      <c r="G2412" s="2505"/>
      <c r="H2412" s="2505"/>
      <c r="I2412" s="2505"/>
      <c r="J2412" s="2505"/>
      <c r="K2412" s="2505"/>
      <c r="L2412" s="2505"/>
    </row>
    <row r="2413">
      <c r="A2413" s="2505"/>
      <c r="B2413" s="2505"/>
      <c r="C2413" s="2505"/>
      <c r="D2413" s="2505"/>
      <c r="E2413" s="2505"/>
      <c r="F2413" s="2505"/>
      <c r="G2413" s="2505"/>
      <c r="H2413" s="2505"/>
      <c r="I2413" s="2505"/>
      <c r="J2413" s="2505"/>
      <c r="K2413" s="2505"/>
      <c r="L2413" s="2505"/>
    </row>
    <row r="2414">
      <c r="A2414" s="2505"/>
      <c r="B2414" s="2505"/>
      <c r="C2414" s="2505"/>
      <c r="D2414" s="2505"/>
      <c r="E2414" s="2505"/>
      <c r="F2414" s="2505"/>
      <c r="G2414" s="2505"/>
      <c r="H2414" s="2505"/>
      <c r="I2414" s="2505"/>
      <c r="J2414" s="2505"/>
      <c r="K2414" s="2505"/>
      <c r="L2414" s="2505"/>
    </row>
    <row r="2415">
      <c r="A2415" s="2505"/>
      <c r="B2415" s="2505"/>
      <c r="C2415" s="2505"/>
      <c r="D2415" s="2505"/>
      <c r="E2415" s="2505"/>
      <c r="F2415" s="2505"/>
      <c r="G2415" s="2505"/>
      <c r="H2415" s="2505"/>
      <c r="I2415" s="2505"/>
      <c r="J2415" s="2505"/>
      <c r="K2415" s="2505"/>
      <c r="L2415" s="2505"/>
    </row>
    <row r="2416">
      <c r="A2416" s="2505"/>
      <c r="B2416" s="2505"/>
      <c r="C2416" s="2505"/>
      <c r="D2416" s="2505"/>
      <c r="E2416" s="2505"/>
      <c r="F2416" s="2505"/>
      <c r="G2416" s="2505"/>
      <c r="H2416" s="2505"/>
      <c r="I2416" s="2505"/>
      <c r="J2416" s="2505"/>
      <c r="K2416" s="2505"/>
      <c r="L2416" s="2505"/>
    </row>
    <row r="2417">
      <c r="A2417" s="2505"/>
      <c r="B2417" s="2505"/>
      <c r="C2417" s="2505"/>
      <c r="D2417" s="2505"/>
      <c r="E2417" s="2505"/>
      <c r="F2417" s="2505"/>
      <c r="G2417" s="2505"/>
      <c r="H2417" s="2505"/>
      <c r="I2417" s="2505"/>
      <c r="J2417" s="2505"/>
      <c r="K2417" s="2505"/>
      <c r="L2417" s="2505"/>
    </row>
    <row r="2418">
      <c r="A2418" s="2505"/>
      <c r="B2418" s="2505"/>
      <c r="C2418" s="2505"/>
      <c r="D2418" s="2505"/>
      <c r="E2418" s="2505"/>
      <c r="F2418" s="2505"/>
      <c r="G2418" s="2505"/>
      <c r="H2418" s="2505"/>
      <c r="I2418" s="2505"/>
      <c r="J2418" s="2505"/>
      <c r="K2418" s="2505"/>
      <c r="L2418" s="2505"/>
    </row>
    <row r="2419">
      <c r="A2419" s="2505"/>
      <c r="B2419" s="2505"/>
      <c r="C2419" s="2505"/>
      <c r="D2419" s="2505"/>
      <c r="E2419" s="2505"/>
      <c r="F2419" s="2505"/>
      <c r="G2419" s="2505"/>
      <c r="H2419" s="2505"/>
      <c r="I2419" s="2505"/>
      <c r="J2419" s="2505"/>
      <c r="K2419" s="2505"/>
      <c r="L2419" s="2505"/>
    </row>
    <row r="2420">
      <c r="A2420" s="2505"/>
      <c r="B2420" s="2505"/>
      <c r="C2420" s="2505"/>
      <c r="D2420" s="2505"/>
      <c r="E2420" s="2505"/>
      <c r="F2420" s="2505"/>
      <c r="G2420" s="2505"/>
      <c r="H2420" s="2505"/>
      <c r="I2420" s="2505"/>
      <c r="J2420" s="2505"/>
      <c r="K2420" s="2505"/>
      <c r="L2420" s="2505"/>
    </row>
    <row r="2421">
      <c r="A2421" s="2505"/>
      <c r="B2421" s="2505"/>
      <c r="C2421" s="2505"/>
      <c r="D2421" s="2505"/>
      <c r="E2421" s="2505"/>
      <c r="F2421" s="2505"/>
      <c r="G2421" s="2505"/>
      <c r="H2421" s="2505"/>
      <c r="I2421" s="2505"/>
      <c r="J2421" s="2505"/>
      <c r="K2421" s="2505"/>
      <c r="L2421" s="2505"/>
    </row>
    <row r="2422">
      <c r="A2422" s="2505"/>
      <c r="B2422" s="2505"/>
      <c r="C2422" s="2505"/>
      <c r="D2422" s="2505"/>
      <c r="E2422" s="2505"/>
      <c r="F2422" s="2505"/>
      <c r="G2422" s="2505"/>
      <c r="H2422" s="2505"/>
      <c r="I2422" s="2505"/>
      <c r="J2422" s="2505"/>
      <c r="K2422" s="2505"/>
      <c r="L2422" s="2505"/>
    </row>
    <row r="2423">
      <c r="A2423" s="2505"/>
      <c r="B2423" s="2505"/>
      <c r="C2423" s="2505"/>
      <c r="D2423" s="2505"/>
      <c r="E2423" s="2505"/>
      <c r="F2423" s="2505"/>
      <c r="G2423" s="2505"/>
      <c r="H2423" s="2505"/>
      <c r="I2423" s="2505"/>
      <c r="J2423" s="2505"/>
      <c r="K2423" s="2505"/>
      <c r="L2423" s="2505"/>
    </row>
    <row r="2424">
      <c r="A2424" s="2505"/>
      <c r="B2424" s="2505"/>
      <c r="C2424" s="2505"/>
      <c r="D2424" s="2505"/>
      <c r="E2424" s="2505"/>
      <c r="F2424" s="2505"/>
      <c r="G2424" s="2505"/>
      <c r="H2424" s="2505"/>
      <c r="I2424" s="2505"/>
      <c r="J2424" s="2505"/>
      <c r="K2424" s="2505"/>
      <c r="L2424" s="2505"/>
    </row>
    <row r="2425">
      <c r="A2425" s="2505"/>
      <c r="B2425" s="2505"/>
      <c r="C2425" s="2505"/>
      <c r="D2425" s="2505"/>
      <c r="E2425" s="2505"/>
      <c r="F2425" s="2505"/>
      <c r="G2425" s="2505"/>
      <c r="H2425" s="2505"/>
      <c r="I2425" s="2505"/>
      <c r="J2425" s="2505"/>
      <c r="K2425" s="2505"/>
      <c r="L2425" s="2505"/>
    </row>
    <row r="2426">
      <c r="A2426" s="2505"/>
      <c r="B2426" s="2505"/>
      <c r="C2426" s="2505"/>
      <c r="D2426" s="2505"/>
      <c r="E2426" s="2505"/>
      <c r="F2426" s="2505"/>
      <c r="G2426" s="2505"/>
      <c r="H2426" s="2505"/>
      <c r="I2426" s="2505"/>
      <c r="J2426" s="2505"/>
      <c r="K2426" s="2505"/>
      <c r="L2426" s="2505"/>
    </row>
    <row r="2427">
      <c r="A2427" s="2505"/>
      <c r="B2427" s="2505"/>
      <c r="C2427" s="2505"/>
      <c r="D2427" s="2505"/>
      <c r="E2427" s="2505"/>
      <c r="F2427" s="2505"/>
      <c r="G2427" s="2505"/>
      <c r="H2427" s="2505"/>
      <c r="I2427" s="2505"/>
      <c r="J2427" s="2505"/>
      <c r="K2427" s="2505"/>
      <c r="L2427" s="2505"/>
    </row>
    <row r="2428">
      <c r="A2428" s="2505"/>
      <c r="B2428" s="2505"/>
      <c r="C2428" s="2505"/>
      <c r="D2428" s="2505"/>
      <c r="E2428" s="2505"/>
      <c r="F2428" s="2505"/>
      <c r="G2428" s="2505"/>
      <c r="H2428" s="2505"/>
      <c r="I2428" s="2505"/>
      <c r="J2428" s="2505"/>
      <c r="K2428" s="2505"/>
      <c r="L2428" s="2505"/>
    </row>
    <row r="2429">
      <c r="A2429" s="2505"/>
      <c r="B2429" s="2505"/>
      <c r="C2429" s="2505"/>
      <c r="D2429" s="2505"/>
      <c r="E2429" s="2505"/>
      <c r="F2429" s="2505"/>
      <c r="G2429" s="2505"/>
      <c r="H2429" s="2505"/>
      <c r="I2429" s="2505"/>
      <c r="J2429" s="2505"/>
      <c r="K2429" s="2505"/>
      <c r="L2429" s="2505"/>
    </row>
    <row r="2430">
      <c r="A2430" s="2505"/>
      <c r="B2430" s="2505"/>
      <c r="C2430" s="2505"/>
      <c r="D2430" s="2505"/>
      <c r="E2430" s="2505"/>
      <c r="F2430" s="2505"/>
      <c r="G2430" s="2505"/>
      <c r="H2430" s="2505"/>
      <c r="I2430" s="2505"/>
      <c r="J2430" s="2505"/>
      <c r="K2430" s="2505"/>
      <c r="L2430" s="2505"/>
    </row>
    <row r="2431">
      <c r="A2431" s="2505"/>
      <c r="B2431" s="2505"/>
      <c r="C2431" s="2505"/>
      <c r="D2431" s="2505"/>
      <c r="E2431" s="2505"/>
      <c r="F2431" s="2505"/>
      <c r="G2431" s="2505"/>
      <c r="H2431" s="2505"/>
      <c r="I2431" s="2505"/>
      <c r="J2431" s="2505"/>
      <c r="K2431" s="2505"/>
      <c r="L2431" s="2505"/>
    </row>
    <row r="2432">
      <c r="A2432" s="2505"/>
      <c r="B2432" s="2505"/>
      <c r="C2432" s="2505"/>
      <c r="D2432" s="2505"/>
      <c r="E2432" s="2505"/>
      <c r="F2432" s="2505"/>
      <c r="G2432" s="2505"/>
      <c r="H2432" s="2505"/>
      <c r="I2432" s="2505"/>
      <c r="J2432" s="2505"/>
      <c r="K2432" s="2505"/>
      <c r="L2432" s="2505"/>
    </row>
    <row r="2433">
      <c r="A2433" s="2505"/>
      <c r="B2433" s="2505"/>
      <c r="C2433" s="2505"/>
      <c r="D2433" s="2505"/>
      <c r="E2433" s="2505"/>
      <c r="F2433" s="2505"/>
      <c r="G2433" s="2505"/>
      <c r="H2433" s="2505"/>
      <c r="I2433" s="2505"/>
      <c r="J2433" s="2505"/>
      <c r="K2433" s="2505"/>
      <c r="L2433" s="2505"/>
    </row>
    <row r="2434">
      <c r="A2434" s="2505"/>
      <c r="B2434" s="2505"/>
      <c r="C2434" s="2505"/>
      <c r="D2434" s="2505"/>
      <c r="E2434" s="2505"/>
      <c r="F2434" s="2505"/>
      <c r="G2434" s="2505"/>
      <c r="H2434" s="2505"/>
      <c r="I2434" s="2505"/>
      <c r="J2434" s="2505"/>
      <c r="K2434" s="2505"/>
      <c r="L2434" s="2505"/>
    </row>
    <row r="2435">
      <c r="A2435" s="2505"/>
      <c r="B2435" s="2505"/>
      <c r="C2435" s="2505"/>
      <c r="D2435" s="2505"/>
      <c r="E2435" s="2505"/>
      <c r="F2435" s="2505"/>
      <c r="G2435" s="2505"/>
      <c r="H2435" s="2505"/>
      <c r="I2435" s="2505"/>
      <c r="J2435" s="2505"/>
      <c r="K2435" s="2505"/>
      <c r="L2435" s="2505"/>
    </row>
    <row r="2436">
      <c r="A2436" s="2505"/>
      <c r="B2436" s="2505"/>
      <c r="C2436" s="2505"/>
      <c r="D2436" s="2505"/>
      <c r="E2436" s="2505"/>
      <c r="F2436" s="2505"/>
      <c r="G2436" s="2505"/>
      <c r="H2436" s="2505"/>
      <c r="I2436" s="2505"/>
      <c r="J2436" s="2505"/>
      <c r="K2436" s="2505"/>
      <c r="L2436" s="2505"/>
    </row>
    <row r="2437">
      <c r="A2437" s="2505"/>
      <c r="B2437" s="2505"/>
      <c r="C2437" s="2505"/>
      <c r="D2437" s="2505"/>
      <c r="E2437" s="2505"/>
      <c r="F2437" s="2505"/>
      <c r="G2437" s="2505"/>
      <c r="H2437" s="2505"/>
      <c r="I2437" s="2505"/>
      <c r="J2437" s="2505"/>
      <c r="K2437" s="2505"/>
      <c r="L2437" s="2505"/>
    </row>
    <row r="2438">
      <c r="A2438" s="2505"/>
      <c r="B2438" s="2505"/>
      <c r="C2438" s="2505"/>
      <c r="D2438" s="2505"/>
      <c r="E2438" s="2505"/>
      <c r="F2438" s="2505"/>
      <c r="G2438" s="2505"/>
      <c r="H2438" s="2505"/>
      <c r="I2438" s="2505"/>
      <c r="J2438" s="2505"/>
      <c r="K2438" s="2505"/>
      <c r="L2438" s="2505"/>
    </row>
    <row r="2439">
      <c r="A2439" s="2505"/>
      <c r="B2439" s="2505"/>
      <c r="C2439" s="2505"/>
      <c r="D2439" s="2505"/>
      <c r="E2439" s="2505"/>
      <c r="F2439" s="2505"/>
      <c r="G2439" s="2505"/>
      <c r="H2439" s="2505"/>
      <c r="I2439" s="2505"/>
      <c r="J2439" s="2505"/>
      <c r="K2439" s="2505"/>
      <c r="L2439" s="2505"/>
    </row>
    <row r="2440">
      <c r="A2440" s="2505"/>
      <c r="B2440" s="2505"/>
      <c r="C2440" s="2505"/>
      <c r="D2440" s="2505"/>
      <c r="E2440" s="2505"/>
      <c r="F2440" s="2505"/>
      <c r="G2440" s="2505"/>
      <c r="H2440" s="2505"/>
      <c r="I2440" s="2505"/>
      <c r="J2440" s="2505"/>
      <c r="K2440" s="2505"/>
      <c r="L2440" s="2505"/>
    </row>
    <row r="2441">
      <c r="A2441" s="2505"/>
      <c r="B2441" s="2505"/>
      <c r="C2441" s="2505"/>
      <c r="D2441" s="2505"/>
      <c r="E2441" s="2505"/>
      <c r="F2441" s="2505"/>
      <c r="G2441" s="2505"/>
      <c r="H2441" s="2505"/>
      <c r="I2441" s="2505"/>
      <c r="J2441" s="2505"/>
      <c r="K2441" s="2505"/>
      <c r="L2441" s="2505"/>
    </row>
    <row r="2442">
      <c r="A2442" s="2505"/>
      <c r="B2442" s="2505"/>
      <c r="C2442" s="2505"/>
      <c r="D2442" s="2505"/>
      <c r="E2442" s="2505"/>
      <c r="F2442" s="2505"/>
      <c r="G2442" s="2505"/>
      <c r="H2442" s="2505"/>
      <c r="I2442" s="2505"/>
      <c r="J2442" s="2505"/>
      <c r="K2442" s="2505"/>
      <c r="L2442" s="2505"/>
    </row>
    <row r="2443">
      <c r="A2443" s="2505"/>
      <c r="B2443" s="2505"/>
      <c r="C2443" s="2505"/>
      <c r="D2443" s="2505"/>
      <c r="E2443" s="2505"/>
      <c r="F2443" s="2505"/>
      <c r="G2443" s="2505"/>
      <c r="H2443" s="2505"/>
      <c r="I2443" s="2505"/>
      <c r="J2443" s="2505"/>
      <c r="K2443" s="2505"/>
      <c r="L2443" s="2505"/>
    </row>
    <row r="2444">
      <c r="A2444" s="2505"/>
      <c r="B2444" s="2505"/>
      <c r="C2444" s="2505"/>
      <c r="D2444" s="2505"/>
      <c r="E2444" s="2505"/>
      <c r="F2444" s="2505"/>
      <c r="G2444" s="2505"/>
      <c r="H2444" s="2505"/>
      <c r="I2444" s="2505"/>
      <c r="J2444" s="2505"/>
      <c r="K2444" s="2505"/>
      <c r="L2444" s="2505"/>
    </row>
    <row r="2445">
      <c r="A2445" s="2505"/>
      <c r="B2445" s="2505"/>
      <c r="C2445" s="2505"/>
      <c r="D2445" s="2505"/>
      <c r="E2445" s="2505"/>
      <c r="F2445" s="2505"/>
      <c r="G2445" s="2505"/>
      <c r="H2445" s="2505"/>
      <c r="I2445" s="2505"/>
      <c r="J2445" s="2505"/>
      <c r="K2445" s="2505"/>
      <c r="L2445" s="2505"/>
    </row>
    <row r="2446">
      <c r="A2446" s="2505"/>
      <c r="B2446" s="2505"/>
      <c r="C2446" s="2505"/>
      <c r="D2446" s="2505"/>
      <c r="E2446" s="2505"/>
      <c r="F2446" s="2505"/>
      <c r="G2446" s="2505"/>
      <c r="H2446" s="2505"/>
      <c r="I2446" s="2505"/>
      <c r="J2446" s="2505"/>
      <c r="K2446" s="2505"/>
      <c r="L2446" s="2505"/>
    </row>
    <row r="2447">
      <c r="A2447" s="2505"/>
      <c r="B2447" s="2505"/>
      <c r="C2447" s="2505"/>
      <c r="D2447" s="2505"/>
      <c r="E2447" s="2505"/>
      <c r="F2447" s="2505"/>
      <c r="G2447" s="2505"/>
      <c r="H2447" s="2505"/>
      <c r="I2447" s="2505"/>
      <c r="J2447" s="2505"/>
      <c r="K2447" s="2505"/>
      <c r="L2447" s="2505"/>
    </row>
    <row r="2448">
      <c r="A2448" s="2505"/>
      <c r="B2448" s="2505"/>
      <c r="C2448" s="2505"/>
      <c r="D2448" s="2505"/>
      <c r="E2448" s="2505"/>
      <c r="F2448" s="2505"/>
      <c r="G2448" s="2505"/>
      <c r="H2448" s="2505"/>
      <c r="I2448" s="2505"/>
      <c r="J2448" s="2505"/>
      <c r="K2448" s="2505"/>
      <c r="L2448" s="2505"/>
    </row>
    <row r="2449">
      <c r="A2449" s="2505"/>
      <c r="B2449" s="2505"/>
      <c r="C2449" s="2505"/>
      <c r="D2449" s="2505"/>
      <c r="E2449" s="2505"/>
      <c r="F2449" s="2505"/>
      <c r="G2449" s="2505"/>
      <c r="H2449" s="2505"/>
      <c r="I2449" s="2505"/>
      <c r="J2449" s="2505"/>
      <c r="K2449" s="2505"/>
      <c r="L2449" s="2505"/>
    </row>
    <row r="2450">
      <c r="A2450" s="2505"/>
      <c r="B2450" s="2505"/>
      <c r="C2450" s="2505"/>
      <c r="D2450" s="2505"/>
      <c r="E2450" s="2505"/>
      <c r="F2450" s="2505"/>
      <c r="G2450" s="2505"/>
      <c r="H2450" s="2505"/>
      <c r="I2450" s="2505"/>
      <c r="J2450" s="2505"/>
      <c r="K2450" s="2505"/>
      <c r="L2450" s="2505"/>
    </row>
    <row r="2451">
      <c r="A2451" s="2505"/>
      <c r="B2451" s="2505"/>
      <c r="C2451" s="2505"/>
      <c r="D2451" s="2505"/>
      <c r="E2451" s="2505"/>
      <c r="F2451" s="2505"/>
      <c r="G2451" s="2505"/>
      <c r="H2451" s="2505"/>
      <c r="I2451" s="2505"/>
      <c r="J2451" s="2505"/>
      <c r="K2451" s="2505"/>
      <c r="L2451" s="2505"/>
    </row>
    <row r="2452">
      <c r="A2452" s="2505"/>
      <c r="B2452" s="2505"/>
      <c r="C2452" s="2505"/>
      <c r="D2452" s="2505"/>
      <c r="E2452" s="2505"/>
      <c r="F2452" s="2505"/>
      <c r="G2452" s="2505"/>
      <c r="H2452" s="2505"/>
      <c r="I2452" s="2505"/>
      <c r="J2452" s="2505"/>
      <c r="K2452" s="2505"/>
      <c r="L2452" s="2505"/>
    </row>
    <row r="2453">
      <c r="A2453" s="2505"/>
      <c r="B2453" s="2505"/>
      <c r="C2453" s="2505"/>
      <c r="D2453" s="2505"/>
      <c r="E2453" s="2505"/>
      <c r="F2453" s="2505"/>
      <c r="G2453" s="2505"/>
      <c r="H2453" s="2505"/>
      <c r="I2453" s="2505"/>
      <c r="J2453" s="2505"/>
      <c r="K2453" s="2505"/>
      <c r="L2453" s="2505"/>
    </row>
    <row r="2454">
      <c r="A2454" s="2505"/>
      <c r="B2454" s="2505"/>
      <c r="C2454" s="2505"/>
      <c r="D2454" s="2505"/>
      <c r="E2454" s="2505"/>
      <c r="F2454" s="2505"/>
      <c r="G2454" s="2505"/>
      <c r="H2454" s="2505"/>
      <c r="I2454" s="2505"/>
      <c r="J2454" s="2505"/>
      <c r="K2454" s="2505"/>
      <c r="L2454" s="2505"/>
    </row>
    <row r="2455">
      <c r="A2455" s="2505"/>
      <c r="B2455" s="2505"/>
      <c r="C2455" s="2505"/>
      <c r="D2455" s="2505"/>
      <c r="E2455" s="2505"/>
      <c r="F2455" s="2505"/>
      <c r="G2455" s="2505"/>
      <c r="H2455" s="2505"/>
      <c r="I2455" s="2505"/>
      <c r="J2455" s="2505"/>
      <c r="K2455" s="2505"/>
      <c r="L2455" s="2505"/>
    </row>
    <row r="2456">
      <c r="A2456" s="2505"/>
      <c r="B2456" s="2505"/>
      <c r="C2456" s="2505"/>
      <c r="D2456" s="2505"/>
      <c r="E2456" s="2505"/>
      <c r="F2456" s="2505"/>
      <c r="G2456" s="2505"/>
      <c r="H2456" s="2505"/>
      <c r="I2456" s="2505"/>
      <c r="J2456" s="2505"/>
      <c r="K2456" s="2505"/>
      <c r="L2456" s="2505"/>
    </row>
    <row r="2457">
      <c r="A2457" s="2505"/>
      <c r="B2457" s="2505"/>
      <c r="C2457" s="2505"/>
      <c r="D2457" s="2505"/>
      <c r="E2457" s="2505"/>
      <c r="F2457" s="2505"/>
      <c r="G2457" s="2505"/>
      <c r="H2457" s="2505"/>
      <c r="I2457" s="2505"/>
      <c r="J2457" s="2505"/>
      <c r="K2457" s="2505"/>
      <c r="L2457" s="2505"/>
    </row>
    <row r="2458">
      <c r="A2458" s="2505"/>
      <c r="B2458" s="2505"/>
      <c r="C2458" s="2505"/>
      <c r="D2458" s="2505"/>
      <c r="E2458" s="2505"/>
      <c r="F2458" s="2505"/>
      <c r="G2458" s="2505"/>
      <c r="H2458" s="2505"/>
      <c r="I2458" s="2505"/>
      <c r="J2458" s="2505"/>
      <c r="K2458" s="2505"/>
      <c r="L2458" s="2505"/>
    </row>
    <row r="2459">
      <c r="A2459" s="2505"/>
      <c r="B2459" s="2505"/>
      <c r="C2459" s="2505"/>
      <c r="D2459" s="2505"/>
      <c r="E2459" s="2505"/>
      <c r="F2459" s="2505"/>
      <c r="G2459" s="2505"/>
      <c r="H2459" s="2505"/>
      <c r="I2459" s="2505"/>
      <c r="J2459" s="2505"/>
      <c r="K2459" s="2505"/>
      <c r="L2459" s="2505"/>
    </row>
    <row r="2460">
      <c r="A2460" s="2505"/>
      <c r="B2460" s="2505"/>
      <c r="C2460" s="2505"/>
      <c r="D2460" s="2505"/>
      <c r="E2460" s="2505"/>
      <c r="F2460" s="2505"/>
      <c r="G2460" s="2505"/>
      <c r="H2460" s="2505"/>
      <c r="I2460" s="2505"/>
      <c r="J2460" s="2505"/>
      <c r="K2460" s="2505"/>
      <c r="L2460" s="2505"/>
    </row>
    <row r="2461">
      <c r="A2461" s="2505"/>
      <c r="B2461" s="2505"/>
      <c r="C2461" s="2505"/>
      <c r="D2461" s="2505"/>
      <c r="E2461" s="2505"/>
      <c r="F2461" s="2505"/>
      <c r="G2461" s="2505"/>
      <c r="H2461" s="2505"/>
      <c r="I2461" s="2505"/>
      <c r="J2461" s="2505"/>
      <c r="K2461" s="2505"/>
      <c r="L2461" s="2505"/>
    </row>
    <row r="2462">
      <c r="A2462" s="2505"/>
      <c r="B2462" s="2505"/>
      <c r="C2462" s="2505"/>
      <c r="D2462" s="2505"/>
      <c r="E2462" s="2505"/>
      <c r="F2462" s="2505"/>
      <c r="G2462" s="2505"/>
      <c r="H2462" s="2505"/>
      <c r="I2462" s="2505"/>
      <c r="J2462" s="2505"/>
      <c r="K2462" s="2505"/>
      <c r="L2462" s="2505"/>
    </row>
    <row r="2463">
      <c r="A2463" s="2505"/>
      <c r="B2463" s="2505"/>
      <c r="C2463" s="2505"/>
      <c r="D2463" s="2505"/>
      <c r="E2463" s="2505"/>
      <c r="F2463" s="2505"/>
      <c r="G2463" s="2505"/>
      <c r="H2463" s="2505"/>
      <c r="I2463" s="2505"/>
      <c r="J2463" s="2505"/>
      <c r="K2463" s="2505"/>
      <c r="L2463" s="2505"/>
    </row>
    <row r="2464">
      <c r="A2464" s="2505"/>
      <c r="B2464" s="2505"/>
      <c r="C2464" s="2505"/>
      <c r="D2464" s="2505"/>
      <c r="E2464" s="2505"/>
      <c r="F2464" s="2505"/>
      <c r="G2464" s="2505"/>
      <c r="H2464" s="2505"/>
      <c r="I2464" s="2505"/>
      <c r="J2464" s="2505"/>
      <c r="K2464" s="2505"/>
      <c r="L2464" s="2505"/>
    </row>
    <row r="2465">
      <c r="A2465" s="2505"/>
      <c r="B2465" s="2505"/>
      <c r="C2465" s="2505"/>
      <c r="D2465" s="2505"/>
      <c r="E2465" s="2505"/>
      <c r="F2465" s="2505"/>
      <c r="G2465" s="2505"/>
      <c r="H2465" s="2505"/>
      <c r="I2465" s="2505"/>
      <c r="J2465" s="2505"/>
      <c r="K2465" s="2505"/>
      <c r="L2465" s="2505"/>
    </row>
    <row r="2466">
      <c r="A2466" s="2505"/>
      <c r="B2466" s="2505"/>
      <c r="C2466" s="2505"/>
      <c r="D2466" s="2505"/>
      <c r="E2466" s="2505"/>
      <c r="F2466" s="2505"/>
      <c r="G2466" s="2505"/>
      <c r="H2466" s="2505"/>
      <c r="I2466" s="2505"/>
      <c r="J2466" s="2505"/>
      <c r="K2466" s="2505"/>
      <c r="L2466" s="2505"/>
    </row>
    <row r="2467">
      <c r="A2467" s="2505"/>
      <c r="B2467" s="2505"/>
      <c r="C2467" s="2505"/>
      <c r="D2467" s="2505"/>
      <c r="E2467" s="2505"/>
      <c r="F2467" s="2505"/>
      <c r="G2467" s="2505"/>
      <c r="H2467" s="2505"/>
      <c r="I2467" s="2505"/>
      <c r="J2467" s="2505"/>
      <c r="K2467" s="2505"/>
      <c r="L2467" s="2505"/>
    </row>
    <row r="2468">
      <c r="A2468" s="2505"/>
      <c r="B2468" s="2505"/>
      <c r="C2468" s="2505"/>
      <c r="D2468" s="2505"/>
      <c r="E2468" s="2505"/>
      <c r="F2468" s="2505"/>
      <c r="G2468" s="2505"/>
      <c r="H2468" s="2505"/>
      <c r="I2468" s="2505"/>
      <c r="J2468" s="2505"/>
      <c r="K2468" s="2505"/>
      <c r="L2468" s="2505"/>
    </row>
    <row r="2469">
      <c r="A2469" s="2505"/>
      <c r="B2469" s="2505"/>
      <c r="C2469" s="2505"/>
      <c r="D2469" s="2505"/>
      <c r="E2469" s="2505"/>
      <c r="F2469" s="2505"/>
      <c r="G2469" s="2505"/>
      <c r="H2469" s="2505"/>
      <c r="I2469" s="2505"/>
      <c r="J2469" s="2505"/>
      <c r="K2469" s="2505"/>
      <c r="L2469" s="2505"/>
    </row>
    <row r="2470">
      <c r="A2470" s="2505"/>
      <c r="B2470" s="2505"/>
      <c r="C2470" s="2505"/>
      <c r="D2470" s="2505"/>
      <c r="E2470" s="2505"/>
      <c r="F2470" s="2505"/>
      <c r="G2470" s="2505"/>
      <c r="H2470" s="2505"/>
      <c r="I2470" s="2505"/>
      <c r="J2470" s="2505"/>
      <c r="K2470" s="2505"/>
      <c r="L2470" s="2505"/>
    </row>
    <row r="2471">
      <c r="A2471" s="2505"/>
      <c r="B2471" s="2505"/>
      <c r="C2471" s="2505"/>
      <c r="D2471" s="2505"/>
      <c r="E2471" s="2505"/>
      <c r="F2471" s="2505"/>
      <c r="G2471" s="2505"/>
      <c r="H2471" s="2505"/>
      <c r="I2471" s="2505"/>
      <c r="J2471" s="2505"/>
      <c r="K2471" s="2505"/>
      <c r="L2471" s="2505"/>
    </row>
    <row r="2472">
      <c r="A2472" s="2505"/>
      <c r="B2472" s="2505"/>
      <c r="C2472" s="2505"/>
      <c r="D2472" s="2505"/>
      <c r="E2472" s="2505"/>
      <c r="F2472" s="2505"/>
      <c r="G2472" s="2505"/>
      <c r="H2472" s="2505"/>
      <c r="I2472" s="2505"/>
      <c r="J2472" s="2505"/>
      <c r="K2472" s="2505"/>
      <c r="L2472" s="2505"/>
    </row>
    <row r="2473">
      <c r="A2473" s="2505"/>
      <c r="B2473" s="2505"/>
      <c r="C2473" s="2505"/>
      <c r="D2473" s="2505"/>
      <c r="E2473" s="2505"/>
      <c r="F2473" s="2505"/>
      <c r="G2473" s="2505"/>
      <c r="H2473" s="2505"/>
      <c r="I2473" s="2505"/>
      <c r="J2473" s="2505"/>
      <c r="K2473" s="2505"/>
      <c r="L2473" s="2505"/>
    </row>
    <row r="2474">
      <c r="A2474" s="2505"/>
      <c r="B2474" s="2505"/>
      <c r="C2474" s="2505"/>
      <c r="D2474" s="2505"/>
      <c r="E2474" s="2505"/>
      <c r="F2474" s="2505"/>
      <c r="G2474" s="2505"/>
      <c r="H2474" s="2505"/>
      <c r="I2474" s="2505"/>
      <c r="J2474" s="2505"/>
      <c r="K2474" s="2505"/>
      <c r="L2474" s="2505"/>
    </row>
    <row r="2475">
      <c r="A2475" s="2505"/>
      <c r="B2475" s="2505"/>
      <c r="C2475" s="2505"/>
      <c r="D2475" s="2505"/>
      <c r="E2475" s="2505"/>
      <c r="F2475" s="2505"/>
      <c r="G2475" s="2505"/>
      <c r="H2475" s="2505"/>
      <c r="I2475" s="2505"/>
      <c r="J2475" s="2505"/>
      <c r="K2475" s="2505"/>
      <c r="L2475" s="2505"/>
    </row>
    <row r="2476">
      <c r="A2476" s="2505"/>
      <c r="B2476" s="2505"/>
      <c r="C2476" s="2505"/>
      <c r="D2476" s="2505"/>
      <c r="E2476" s="2505"/>
      <c r="F2476" s="2505"/>
      <c r="G2476" s="2505"/>
      <c r="H2476" s="2505"/>
      <c r="I2476" s="2505"/>
      <c r="J2476" s="2505"/>
      <c r="K2476" s="2505"/>
      <c r="L2476" s="2505"/>
    </row>
    <row r="2477">
      <c r="A2477" s="2505"/>
      <c r="B2477" s="2505"/>
      <c r="C2477" s="2505"/>
      <c r="D2477" s="2505"/>
      <c r="E2477" s="2505"/>
      <c r="F2477" s="2505"/>
      <c r="G2477" s="2505"/>
      <c r="H2477" s="2505"/>
      <c r="I2477" s="2505"/>
      <c r="J2477" s="2505"/>
      <c r="K2477" s="2505"/>
      <c r="L2477" s="2505"/>
    </row>
    <row r="2478">
      <c r="A2478" s="2505"/>
      <c r="B2478" s="2505"/>
      <c r="C2478" s="2505"/>
      <c r="D2478" s="2505"/>
      <c r="E2478" s="2505"/>
      <c r="F2478" s="2505"/>
      <c r="G2478" s="2505"/>
      <c r="H2478" s="2505"/>
      <c r="I2478" s="2505"/>
      <c r="J2478" s="2505"/>
      <c r="K2478" s="2505"/>
      <c r="L2478" s="2505"/>
    </row>
    <row r="2479">
      <c r="A2479" s="2505"/>
      <c r="B2479" s="2505"/>
      <c r="C2479" s="2505"/>
      <c r="D2479" s="2505"/>
      <c r="E2479" s="2505"/>
      <c r="F2479" s="2505"/>
      <c r="G2479" s="2505"/>
      <c r="H2479" s="2505"/>
      <c r="I2479" s="2505"/>
      <c r="J2479" s="2505"/>
      <c r="K2479" s="2505"/>
      <c r="L2479" s="2505"/>
    </row>
    <row r="2480">
      <c r="A2480" s="2505"/>
      <c r="B2480" s="2505"/>
      <c r="C2480" s="2505"/>
      <c r="D2480" s="2505"/>
      <c r="E2480" s="2505"/>
      <c r="F2480" s="2505"/>
      <c r="G2480" s="2505"/>
      <c r="H2480" s="2505"/>
      <c r="I2480" s="2505"/>
      <c r="J2480" s="2505"/>
      <c r="K2480" s="2505"/>
      <c r="L2480" s="2505"/>
    </row>
    <row r="2481">
      <c r="A2481" s="2505"/>
      <c r="B2481" s="2505"/>
      <c r="C2481" s="2505"/>
      <c r="D2481" s="2505"/>
      <c r="E2481" s="2505"/>
      <c r="F2481" s="2505"/>
      <c r="G2481" s="2505"/>
      <c r="H2481" s="2505"/>
      <c r="I2481" s="2505"/>
      <c r="J2481" s="2505"/>
      <c r="K2481" s="2505"/>
      <c r="L2481" s="2505"/>
    </row>
    <row r="2482">
      <c r="A2482" s="2505"/>
      <c r="B2482" s="2505"/>
      <c r="C2482" s="2505"/>
      <c r="D2482" s="2505"/>
      <c r="E2482" s="2505"/>
      <c r="F2482" s="2505"/>
      <c r="G2482" s="2505"/>
      <c r="H2482" s="2505"/>
      <c r="I2482" s="2505"/>
      <c r="J2482" s="2505"/>
      <c r="K2482" s="2505"/>
      <c r="L2482" s="2505"/>
    </row>
    <row r="2483">
      <c r="A2483" s="2505"/>
      <c r="B2483" s="2505"/>
      <c r="C2483" s="2505"/>
      <c r="D2483" s="2505"/>
      <c r="E2483" s="2505"/>
      <c r="F2483" s="2505"/>
      <c r="G2483" s="2505"/>
      <c r="H2483" s="2505"/>
      <c r="I2483" s="2505"/>
      <c r="J2483" s="2505"/>
      <c r="K2483" s="2505"/>
      <c r="L2483" s="2505"/>
    </row>
    <row r="2484">
      <c r="A2484" s="2505"/>
      <c r="B2484" s="2505"/>
      <c r="C2484" s="2505"/>
      <c r="D2484" s="2505"/>
      <c r="E2484" s="2505"/>
      <c r="F2484" s="2505"/>
      <c r="G2484" s="2505"/>
      <c r="H2484" s="2505"/>
      <c r="I2484" s="2505"/>
      <c r="J2484" s="2505"/>
      <c r="K2484" s="2505"/>
      <c r="L2484" s="2505"/>
    </row>
    <row r="2485">
      <c r="A2485" s="2505"/>
      <c r="B2485" s="2505"/>
      <c r="C2485" s="2505"/>
      <c r="D2485" s="2505"/>
      <c r="E2485" s="2505"/>
      <c r="F2485" s="2505"/>
      <c r="G2485" s="2505"/>
      <c r="H2485" s="2505"/>
      <c r="I2485" s="2505"/>
      <c r="J2485" s="2505"/>
      <c r="K2485" s="2505"/>
      <c r="L2485" s="2505"/>
    </row>
    <row r="2486">
      <c r="A2486" s="2505"/>
      <c r="B2486" s="2505"/>
      <c r="C2486" s="2505"/>
      <c r="D2486" s="2505"/>
      <c r="E2486" s="2505"/>
      <c r="F2486" s="2505"/>
      <c r="G2486" s="2505"/>
      <c r="H2486" s="2505"/>
      <c r="I2486" s="2505"/>
      <c r="J2486" s="2505"/>
      <c r="K2486" s="2505"/>
      <c r="L2486" s="2505"/>
    </row>
    <row r="2487">
      <c r="A2487" s="2505"/>
      <c r="B2487" s="2505"/>
      <c r="C2487" s="2505"/>
      <c r="D2487" s="2505"/>
      <c r="E2487" s="2505"/>
      <c r="F2487" s="2505"/>
      <c r="G2487" s="2505"/>
      <c r="H2487" s="2505"/>
      <c r="I2487" s="2505"/>
      <c r="J2487" s="2505"/>
      <c r="K2487" s="2505"/>
      <c r="L2487" s="2505"/>
    </row>
    <row r="2488">
      <c r="A2488" s="2505"/>
      <c r="B2488" s="2505"/>
      <c r="C2488" s="2505"/>
      <c r="D2488" s="2505"/>
      <c r="E2488" s="2505"/>
      <c r="F2488" s="2505"/>
      <c r="G2488" s="2505"/>
      <c r="H2488" s="2505"/>
      <c r="I2488" s="2505"/>
      <c r="J2488" s="2505"/>
      <c r="K2488" s="2505"/>
      <c r="L2488" s="2505"/>
    </row>
    <row r="2489">
      <c r="A2489" s="2505"/>
      <c r="B2489" s="2505"/>
      <c r="C2489" s="2505"/>
      <c r="D2489" s="2505"/>
      <c r="E2489" s="2505"/>
      <c r="F2489" s="2505"/>
      <c r="G2489" s="2505"/>
      <c r="H2489" s="2505"/>
      <c r="I2489" s="2505"/>
      <c r="J2489" s="2505"/>
      <c r="K2489" s="2505"/>
      <c r="L2489" s="2505"/>
    </row>
    <row r="2490">
      <c r="A2490" s="2505"/>
      <c r="B2490" s="2505"/>
      <c r="C2490" s="2505"/>
      <c r="D2490" s="2505"/>
      <c r="E2490" s="2505"/>
      <c r="F2490" s="2505"/>
      <c r="G2490" s="2505"/>
      <c r="H2490" s="2505"/>
      <c r="I2490" s="2505"/>
      <c r="J2490" s="2505"/>
      <c r="K2490" s="2505"/>
      <c r="L2490" s="2505"/>
    </row>
    <row r="2491">
      <c r="A2491" s="2505"/>
      <c r="B2491" s="2505"/>
      <c r="C2491" s="2505"/>
      <c r="D2491" s="2505"/>
      <c r="E2491" s="2505"/>
      <c r="F2491" s="2505"/>
      <c r="G2491" s="2505"/>
      <c r="H2491" s="2505"/>
      <c r="I2491" s="2505"/>
      <c r="J2491" s="2505"/>
      <c r="K2491" s="2505"/>
      <c r="L2491" s="2505"/>
    </row>
    <row r="2492">
      <c r="A2492" s="2505"/>
      <c r="B2492" s="2505"/>
      <c r="C2492" s="2505"/>
      <c r="D2492" s="2505"/>
      <c r="E2492" s="2505"/>
      <c r="F2492" s="2505"/>
      <c r="G2492" s="2505"/>
      <c r="H2492" s="2505"/>
      <c r="I2492" s="2505"/>
      <c r="J2492" s="2505"/>
      <c r="K2492" s="2505"/>
      <c r="L2492" s="2505"/>
    </row>
    <row r="2493">
      <c r="A2493" s="2505"/>
      <c r="B2493" s="2505"/>
      <c r="C2493" s="2505"/>
      <c r="D2493" s="2505"/>
      <c r="E2493" s="2505"/>
      <c r="F2493" s="2505"/>
      <c r="G2493" s="2505"/>
      <c r="H2493" s="2505"/>
      <c r="I2493" s="2505"/>
      <c r="J2493" s="2505"/>
      <c r="K2493" s="2505"/>
      <c r="L2493" s="2505"/>
    </row>
    <row r="2494">
      <c r="A2494" s="2505"/>
      <c r="B2494" s="2505"/>
      <c r="C2494" s="2505"/>
      <c r="D2494" s="2505"/>
      <c r="E2494" s="2505"/>
      <c r="F2494" s="2505"/>
      <c r="G2494" s="2505"/>
      <c r="H2494" s="2505"/>
      <c r="I2494" s="2505"/>
      <c r="J2494" s="2505"/>
      <c r="K2494" s="2505"/>
      <c r="L2494" s="2505"/>
    </row>
    <row r="2495">
      <c r="A2495" s="2505"/>
      <c r="B2495" s="2505"/>
      <c r="C2495" s="2505"/>
      <c r="D2495" s="2505"/>
      <c r="E2495" s="2505"/>
      <c r="F2495" s="2505"/>
      <c r="G2495" s="2505"/>
      <c r="H2495" s="2505"/>
      <c r="I2495" s="2505"/>
      <c r="J2495" s="2505"/>
      <c r="K2495" s="2505"/>
      <c r="L2495" s="2505"/>
    </row>
    <row r="2496">
      <c r="A2496" s="2505"/>
      <c r="B2496" s="2505"/>
      <c r="C2496" s="2505"/>
      <c r="D2496" s="2505"/>
      <c r="E2496" s="2505"/>
      <c r="F2496" s="2505"/>
      <c r="G2496" s="2505"/>
      <c r="H2496" s="2505"/>
      <c r="I2496" s="2505"/>
      <c r="J2496" s="2505"/>
      <c r="K2496" s="2505"/>
      <c r="L2496" s="2505"/>
    </row>
    <row r="2497">
      <c r="A2497" s="2505"/>
      <c r="B2497" s="2505"/>
      <c r="C2497" s="2505"/>
      <c r="D2497" s="2505"/>
      <c r="E2497" s="2505"/>
      <c r="F2497" s="2505"/>
      <c r="G2497" s="2505"/>
      <c r="H2497" s="2505"/>
      <c r="I2497" s="2505"/>
      <c r="J2497" s="2505"/>
      <c r="K2497" s="2505"/>
      <c r="L2497" s="2505"/>
    </row>
    <row r="2498">
      <c r="A2498" s="2505"/>
      <c r="B2498" s="2505"/>
      <c r="C2498" s="2505"/>
      <c r="D2498" s="2505"/>
      <c r="E2498" s="2505"/>
      <c r="F2498" s="2505"/>
      <c r="G2498" s="2505"/>
      <c r="H2498" s="2505"/>
      <c r="I2498" s="2505"/>
      <c r="J2498" s="2505"/>
      <c r="K2498" s="2505"/>
      <c r="L2498" s="2505"/>
    </row>
    <row r="2499">
      <c r="A2499" s="2505"/>
      <c r="B2499" s="2505"/>
      <c r="C2499" s="2505"/>
      <c r="D2499" s="2505"/>
      <c r="E2499" s="2505"/>
      <c r="F2499" s="2505"/>
      <c r="G2499" s="2505"/>
      <c r="H2499" s="2505"/>
      <c r="I2499" s="2505"/>
      <c r="J2499" s="2505"/>
      <c r="K2499" s="2505"/>
      <c r="L2499" s="2505"/>
    </row>
    <row r="2500">
      <c r="A2500" s="2505"/>
      <c r="B2500" s="2505"/>
      <c r="C2500" s="2505"/>
      <c r="D2500" s="2505"/>
      <c r="E2500" s="2505"/>
      <c r="F2500" s="2505"/>
      <c r="G2500" s="2505"/>
      <c r="H2500" s="2505"/>
      <c r="I2500" s="2505"/>
      <c r="J2500" s="2505"/>
      <c r="K2500" s="2505"/>
      <c r="L2500" s="2505"/>
    </row>
    <row r="2501">
      <c r="A2501" s="2505"/>
      <c r="B2501" s="2505"/>
      <c r="C2501" s="2505"/>
      <c r="D2501" s="2505"/>
      <c r="E2501" s="2505"/>
      <c r="F2501" s="2505"/>
      <c r="G2501" s="2505"/>
      <c r="H2501" s="2505"/>
      <c r="I2501" s="2505"/>
      <c r="J2501" s="2505"/>
      <c r="K2501" s="2505"/>
      <c r="L2501" s="2505"/>
    </row>
    <row r="2502">
      <c r="A2502" s="2505"/>
      <c r="B2502" s="2505"/>
      <c r="C2502" s="2505"/>
      <c r="D2502" s="2505"/>
      <c r="E2502" s="2505"/>
      <c r="F2502" s="2505"/>
      <c r="G2502" s="2505"/>
      <c r="H2502" s="2505"/>
      <c r="I2502" s="2505"/>
      <c r="J2502" s="2505"/>
      <c r="K2502" s="2505"/>
      <c r="L2502" s="2505"/>
    </row>
    <row r="2503">
      <c r="A2503" s="2505"/>
      <c r="B2503" s="2505"/>
      <c r="C2503" s="2505"/>
      <c r="D2503" s="2505"/>
      <c r="E2503" s="2505"/>
      <c r="F2503" s="2505"/>
      <c r="G2503" s="2505"/>
      <c r="H2503" s="2505"/>
      <c r="I2503" s="2505"/>
      <c r="J2503" s="2505"/>
      <c r="K2503" s="2505"/>
      <c r="L2503" s="2505"/>
    </row>
    <row r="2504">
      <c r="A2504" s="2505"/>
      <c r="B2504" s="2505"/>
      <c r="C2504" s="2505"/>
      <c r="D2504" s="2505"/>
      <c r="E2504" s="2505"/>
      <c r="F2504" s="2505"/>
      <c r="G2504" s="2505"/>
      <c r="H2504" s="2505"/>
      <c r="I2504" s="2505"/>
      <c r="J2504" s="2505"/>
      <c r="K2504" s="2505"/>
      <c r="L2504" s="2505"/>
    </row>
    <row r="2505">
      <c r="A2505" s="2505"/>
      <c r="B2505" s="2505"/>
      <c r="C2505" s="2505"/>
      <c r="D2505" s="2505"/>
      <c r="E2505" s="2505"/>
      <c r="F2505" s="2505"/>
      <c r="G2505" s="2505"/>
      <c r="H2505" s="2505"/>
      <c r="I2505" s="2505"/>
      <c r="J2505" s="2505"/>
      <c r="K2505" s="2505"/>
      <c r="L2505" s="2505"/>
    </row>
    <row r="2506">
      <c r="A2506" s="2505"/>
      <c r="B2506" s="2505"/>
      <c r="C2506" s="2505"/>
      <c r="D2506" s="2505"/>
      <c r="E2506" s="2505"/>
      <c r="F2506" s="2505"/>
      <c r="G2506" s="2505"/>
      <c r="H2506" s="2505"/>
      <c r="I2506" s="2505"/>
      <c r="J2506" s="2505"/>
      <c r="K2506" s="2505"/>
      <c r="L2506" s="2505"/>
    </row>
    <row r="2507">
      <c r="A2507" s="2505"/>
      <c r="B2507" s="2505"/>
      <c r="C2507" s="2505"/>
      <c r="D2507" s="2505"/>
      <c r="E2507" s="2505"/>
      <c r="F2507" s="2505"/>
      <c r="G2507" s="2505"/>
      <c r="H2507" s="2505"/>
      <c r="I2507" s="2505"/>
      <c r="J2507" s="2505"/>
      <c r="K2507" s="2505"/>
      <c r="L2507" s="2505"/>
    </row>
    <row r="2508">
      <c r="A2508" s="2505"/>
      <c r="B2508" s="2505"/>
      <c r="C2508" s="2505"/>
      <c r="D2508" s="2505"/>
      <c r="E2508" s="2505"/>
      <c r="F2508" s="2505"/>
      <c r="G2508" s="2505"/>
      <c r="H2508" s="2505"/>
      <c r="I2508" s="2505"/>
      <c r="J2508" s="2505"/>
      <c r="K2508" s="2505"/>
      <c r="L2508" s="2505"/>
    </row>
    <row r="2509">
      <c r="A2509" s="2505"/>
      <c r="B2509" s="2505"/>
      <c r="C2509" s="2505"/>
      <c r="D2509" s="2505"/>
      <c r="E2509" s="2505"/>
      <c r="F2509" s="2505"/>
      <c r="G2509" s="2505"/>
      <c r="H2509" s="2505"/>
      <c r="I2509" s="2505"/>
      <c r="J2509" s="2505"/>
      <c r="K2509" s="2505"/>
      <c r="L2509" s="2505"/>
    </row>
    <row r="2510">
      <c r="A2510" s="2505"/>
      <c r="B2510" s="2505"/>
      <c r="C2510" s="2505"/>
      <c r="D2510" s="2505"/>
      <c r="E2510" s="2505"/>
      <c r="F2510" s="2505"/>
      <c r="G2510" s="2505"/>
      <c r="H2510" s="2505"/>
      <c r="I2510" s="2505"/>
      <c r="J2510" s="2505"/>
      <c r="K2510" s="2505"/>
      <c r="L2510" s="2505"/>
    </row>
    <row r="2511">
      <c r="A2511" s="2505"/>
      <c r="B2511" s="2505"/>
      <c r="C2511" s="2505"/>
      <c r="D2511" s="2505"/>
      <c r="E2511" s="2505"/>
      <c r="F2511" s="2505"/>
      <c r="G2511" s="2505"/>
      <c r="H2511" s="2505"/>
      <c r="I2511" s="2505"/>
      <c r="J2511" s="2505"/>
      <c r="K2511" s="2505"/>
      <c r="L2511" s="2505"/>
    </row>
    <row r="2512">
      <c r="A2512" s="2505"/>
      <c r="B2512" s="2505"/>
      <c r="C2512" s="2505"/>
      <c r="D2512" s="2505"/>
      <c r="E2512" s="2505"/>
      <c r="F2512" s="2505"/>
      <c r="G2512" s="2505"/>
      <c r="H2512" s="2505"/>
      <c r="I2512" s="2505"/>
      <c r="J2512" s="2505"/>
      <c r="K2512" s="2505"/>
      <c r="L2512" s="2505"/>
    </row>
    <row r="2513">
      <c r="A2513" s="2505"/>
      <c r="B2513" s="2505"/>
      <c r="C2513" s="2505"/>
      <c r="D2513" s="2505"/>
      <c r="E2513" s="2505"/>
      <c r="F2513" s="2505"/>
      <c r="G2513" s="2505"/>
      <c r="H2513" s="2505"/>
      <c r="I2513" s="2505"/>
      <c r="J2513" s="2505"/>
      <c r="K2513" s="2505"/>
      <c r="L2513" s="2505"/>
    </row>
    <row r="2514">
      <c r="A2514" s="2505"/>
      <c r="B2514" s="2505"/>
      <c r="C2514" s="2505"/>
      <c r="D2514" s="2505"/>
      <c r="E2514" s="2505"/>
      <c r="F2514" s="2505"/>
      <c r="G2514" s="2505"/>
      <c r="H2514" s="2505"/>
      <c r="I2514" s="2505"/>
      <c r="J2514" s="2505"/>
      <c r="K2514" s="2505"/>
      <c r="L2514" s="2505"/>
    </row>
    <row r="2515">
      <c r="A2515" s="2505"/>
      <c r="B2515" s="2505"/>
      <c r="C2515" s="2505"/>
      <c r="D2515" s="2505"/>
      <c r="E2515" s="2505"/>
      <c r="F2515" s="2505"/>
      <c r="G2515" s="2505"/>
      <c r="H2515" s="2505"/>
      <c r="I2515" s="2505"/>
      <c r="J2515" s="2505"/>
      <c r="K2515" s="2505"/>
      <c r="L2515" s="2505"/>
    </row>
    <row r="2516">
      <c r="A2516" s="2505"/>
      <c r="B2516" s="2505"/>
      <c r="C2516" s="2505"/>
      <c r="D2516" s="2505"/>
      <c r="E2516" s="2505"/>
      <c r="F2516" s="2505"/>
      <c r="G2516" s="2505"/>
      <c r="H2516" s="2505"/>
      <c r="I2516" s="2505"/>
      <c r="J2516" s="2505"/>
      <c r="K2516" s="2505"/>
      <c r="L2516" s="2505"/>
    </row>
    <row r="2517">
      <c r="A2517" s="2505"/>
      <c r="B2517" s="2505"/>
      <c r="C2517" s="2505"/>
      <c r="D2517" s="2505"/>
      <c r="E2517" s="2505"/>
      <c r="F2517" s="2505"/>
      <c r="G2517" s="2505"/>
      <c r="H2517" s="2505"/>
      <c r="I2517" s="2505"/>
      <c r="J2517" s="2505"/>
      <c r="K2517" s="2505"/>
      <c r="L2517" s="2505"/>
    </row>
    <row r="2518">
      <c r="A2518" s="2505"/>
      <c r="B2518" s="2505"/>
      <c r="C2518" s="2505"/>
      <c r="D2518" s="2505"/>
      <c r="E2518" s="2505"/>
      <c r="F2518" s="2505"/>
      <c r="G2518" s="2505"/>
      <c r="H2518" s="2505"/>
      <c r="I2518" s="2505"/>
      <c r="J2518" s="2505"/>
      <c r="K2518" s="2505"/>
      <c r="L2518" s="2505"/>
    </row>
    <row r="2519">
      <c r="A2519" s="2505"/>
      <c r="B2519" s="2505"/>
      <c r="C2519" s="2505"/>
      <c r="D2519" s="2505"/>
      <c r="E2519" s="2505"/>
      <c r="F2519" s="2505"/>
      <c r="G2519" s="2505"/>
      <c r="H2519" s="2505"/>
      <c r="I2519" s="2505"/>
      <c r="J2519" s="2505"/>
      <c r="K2519" s="2505"/>
      <c r="L2519" s="2505"/>
    </row>
    <row r="2520">
      <c r="A2520" s="2505"/>
      <c r="B2520" s="2505"/>
      <c r="C2520" s="2505"/>
      <c r="D2520" s="2505"/>
      <c r="E2520" s="2505"/>
      <c r="F2520" s="2505"/>
      <c r="G2520" s="2505"/>
      <c r="H2520" s="2505"/>
      <c r="I2520" s="2505"/>
      <c r="J2520" s="2505"/>
      <c r="K2520" s="2505"/>
      <c r="L2520" s="2505"/>
    </row>
    <row r="2521">
      <c r="A2521" s="2505"/>
      <c r="B2521" s="2505"/>
      <c r="C2521" s="2505"/>
      <c r="D2521" s="2505"/>
      <c r="E2521" s="2505"/>
      <c r="F2521" s="2505"/>
      <c r="G2521" s="2505"/>
      <c r="H2521" s="2505"/>
      <c r="I2521" s="2505"/>
      <c r="J2521" s="2505"/>
      <c r="K2521" s="2505"/>
      <c r="L2521" s="2505"/>
    </row>
    <row r="2522">
      <c r="A2522" s="2505"/>
      <c r="B2522" s="2505"/>
      <c r="C2522" s="2505"/>
      <c r="D2522" s="2505"/>
      <c r="E2522" s="2505"/>
      <c r="F2522" s="2505"/>
      <c r="G2522" s="2505"/>
      <c r="H2522" s="2505"/>
      <c r="I2522" s="2505"/>
      <c r="J2522" s="2505"/>
      <c r="K2522" s="2505"/>
      <c r="L2522" s="2505"/>
    </row>
    <row r="2523">
      <c r="A2523" s="2505"/>
      <c r="B2523" s="2505"/>
      <c r="C2523" s="2505"/>
      <c r="D2523" s="2505"/>
      <c r="E2523" s="2505"/>
      <c r="F2523" s="2505"/>
      <c r="G2523" s="2505"/>
      <c r="H2523" s="2505"/>
      <c r="I2523" s="2505"/>
      <c r="J2523" s="2505"/>
      <c r="K2523" s="2505"/>
      <c r="L2523" s="2505"/>
    </row>
    <row r="2524">
      <c r="A2524" s="2505"/>
      <c r="B2524" s="2505"/>
      <c r="C2524" s="2505"/>
      <c r="D2524" s="2505"/>
      <c r="E2524" s="2505"/>
      <c r="F2524" s="2505"/>
      <c r="G2524" s="2505"/>
      <c r="H2524" s="2505"/>
      <c r="I2524" s="2505"/>
      <c r="J2524" s="2505"/>
      <c r="K2524" s="2505"/>
      <c r="L2524" s="2505"/>
    </row>
    <row r="2525">
      <c r="A2525" s="2505"/>
      <c r="B2525" s="2505"/>
      <c r="C2525" s="2505"/>
      <c r="D2525" s="2505"/>
      <c r="E2525" s="2505"/>
      <c r="F2525" s="2505"/>
      <c r="G2525" s="2505"/>
      <c r="H2525" s="2505"/>
      <c r="I2525" s="2505"/>
      <c r="J2525" s="2505"/>
      <c r="K2525" s="2505"/>
      <c r="L2525" s="2505"/>
    </row>
    <row r="2526">
      <c r="A2526" s="2505"/>
      <c r="B2526" s="2505"/>
      <c r="C2526" s="2505"/>
      <c r="D2526" s="2505"/>
      <c r="E2526" s="2505"/>
      <c r="F2526" s="2505"/>
      <c r="G2526" s="2505"/>
      <c r="H2526" s="2505"/>
      <c r="I2526" s="2505"/>
      <c r="J2526" s="2505"/>
      <c r="K2526" s="2505"/>
      <c r="L2526" s="2505"/>
    </row>
    <row r="2527">
      <c r="A2527" s="2505"/>
      <c r="B2527" s="2505"/>
      <c r="C2527" s="2505"/>
      <c r="D2527" s="2505"/>
      <c r="E2527" s="2505"/>
      <c r="F2527" s="2505"/>
      <c r="G2527" s="2505"/>
      <c r="H2527" s="2505"/>
      <c r="I2527" s="2505"/>
      <c r="J2527" s="2505"/>
      <c r="K2527" s="2505"/>
      <c r="L2527" s="2505"/>
    </row>
    <row r="2528">
      <c r="A2528" s="2505"/>
      <c r="B2528" s="2505"/>
      <c r="C2528" s="2505"/>
      <c r="D2528" s="2505"/>
      <c r="E2528" s="2505"/>
      <c r="F2528" s="2505"/>
      <c r="G2528" s="2505"/>
      <c r="H2528" s="2505"/>
      <c r="I2528" s="2505"/>
      <c r="J2528" s="2505"/>
      <c r="K2528" s="2505"/>
      <c r="L2528" s="2505"/>
    </row>
    <row r="2529">
      <c r="A2529" s="2505"/>
      <c r="B2529" s="2505"/>
      <c r="C2529" s="2505"/>
      <c r="D2529" s="2505"/>
      <c r="E2529" s="2505"/>
      <c r="F2529" s="2505"/>
      <c r="G2529" s="2505"/>
      <c r="H2529" s="2505"/>
      <c r="I2529" s="2505"/>
      <c r="J2529" s="2505"/>
      <c r="K2529" s="2505"/>
      <c r="L2529" s="2505"/>
    </row>
    <row r="2530">
      <c r="A2530" s="2505"/>
      <c r="B2530" s="2505"/>
      <c r="C2530" s="2505"/>
      <c r="D2530" s="2505"/>
      <c r="E2530" s="2505"/>
      <c r="F2530" s="2505"/>
      <c r="G2530" s="2505"/>
      <c r="H2530" s="2505"/>
      <c r="I2530" s="2505"/>
      <c r="J2530" s="2505"/>
      <c r="K2530" s="2505"/>
      <c r="L2530" s="2505"/>
    </row>
    <row r="2531">
      <c r="A2531" s="2505"/>
      <c r="B2531" s="2505"/>
      <c r="C2531" s="2505"/>
      <c r="D2531" s="2505"/>
      <c r="E2531" s="2505"/>
      <c r="F2531" s="2505"/>
      <c r="G2531" s="2505"/>
      <c r="H2531" s="2505"/>
      <c r="I2531" s="2505"/>
      <c r="J2531" s="2505"/>
      <c r="K2531" s="2505"/>
      <c r="L2531" s="2505"/>
    </row>
    <row r="2532">
      <c r="A2532" s="2505"/>
      <c r="B2532" s="2505"/>
      <c r="C2532" s="2505"/>
      <c r="D2532" s="2505"/>
      <c r="E2532" s="2505"/>
      <c r="F2532" s="2505"/>
      <c r="G2532" s="2505"/>
      <c r="H2532" s="2505"/>
      <c r="I2532" s="2505"/>
      <c r="J2532" s="2505"/>
      <c r="K2532" s="2505"/>
      <c r="L2532" s="2505"/>
    </row>
    <row r="2533">
      <c r="A2533" s="2505"/>
      <c r="B2533" s="2505"/>
      <c r="C2533" s="2505"/>
      <c r="D2533" s="2505"/>
      <c r="E2533" s="2505"/>
      <c r="F2533" s="2505"/>
      <c r="G2533" s="2505"/>
      <c r="H2533" s="2505"/>
      <c r="I2533" s="2505"/>
      <c r="J2533" s="2505"/>
      <c r="K2533" s="2505"/>
      <c r="L2533" s="2505"/>
    </row>
    <row r="2534">
      <c r="A2534" s="2505"/>
      <c r="B2534" s="2505"/>
      <c r="C2534" s="2505"/>
      <c r="D2534" s="2505"/>
      <c r="E2534" s="2505"/>
      <c r="F2534" s="2505"/>
      <c r="G2534" s="2505"/>
      <c r="H2534" s="2505"/>
      <c r="I2534" s="2505"/>
      <c r="J2534" s="2505"/>
      <c r="K2534" s="2505"/>
      <c r="L2534" s="2505"/>
    </row>
    <row r="2535">
      <c r="A2535" s="2505"/>
      <c r="B2535" s="2505"/>
      <c r="C2535" s="2505"/>
      <c r="D2535" s="2505"/>
      <c r="E2535" s="2505"/>
      <c r="F2535" s="2505"/>
      <c r="G2535" s="2505"/>
      <c r="H2535" s="2505"/>
      <c r="I2535" s="2505"/>
      <c r="J2535" s="2505"/>
      <c r="K2535" s="2505"/>
      <c r="L2535" s="2505"/>
    </row>
    <row r="2536">
      <c r="A2536" s="2505"/>
      <c r="B2536" s="2505"/>
      <c r="C2536" s="2505"/>
      <c r="D2536" s="2505"/>
      <c r="E2536" s="2505"/>
      <c r="F2536" s="2505"/>
      <c r="G2536" s="2505"/>
      <c r="H2536" s="2505"/>
      <c r="I2536" s="2505"/>
      <c r="J2536" s="2505"/>
      <c r="K2536" s="2505"/>
      <c r="L2536" s="2505"/>
    </row>
    <row r="2537">
      <c r="A2537" s="2505"/>
      <c r="B2537" s="2505"/>
      <c r="C2537" s="2505"/>
      <c r="D2537" s="2505"/>
      <c r="E2537" s="2505"/>
      <c r="F2537" s="2505"/>
      <c r="G2537" s="2505"/>
      <c r="H2537" s="2505"/>
      <c r="I2537" s="2505"/>
      <c r="J2537" s="2505"/>
      <c r="K2537" s="2505"/>
      <c r="L2537" s="2505"/>
    </row>
    <row r="2538">
      <c r="A2538" s="2505"/>
      <c r="B2538" s="2505"/>
      <c r="C2538" s="2505"/>
      <c r="D2538" s="2505"/>
      <c r="E2538" s="2505"/>
      <c r="F2538" s="2505"/>
      <c r="G2538" s="2505"/>
      <c r="H2538" s="2505"/>
      <c r="I2538" s="2505"/>
      <c r="J2538" s="2505"/>
      <c r="K2538" s="2505"/>
      <c r="L2538" s="2505"/>
    </row>
    <row r="2539">
      <c r="A2539" s="2505"/>
      <c r="B2539" s="2505"/>
      <c r="C2539" s="2505"/>
      <c r="D2539" s="2505"/>
      <c r="E2539" s="2505"/>
      <c r="F2539" s="2505"/>
      <c r="G2539" s="2505"/>
      <c r="H2539" s="2505"/>
      <c r="I2539" s="2505"/>
      <c r="J2539" s="2505"/>
      <c r="K2539" s="2505"/>
      <c r="L2539" s="2505"/>
    </row>
    <row r="2540">
      <c r="A2540" s="2505"/>
      <c r="B2540" s="2505"/>
      <c r="C2540" s="2505"/>
      <c r="D2540" s="2505"/>
      <c r="E2540" s="2505"/>
      <c r="F2540" s="2505"/>
      <c r="G2540" s="2505"/>
      <c r="H2540" s="2505"/>
      <c r="I2540" s="2505"/>
      <c r="J2540" s="2505"/>
      <c r="K2540" s="2505"/>
      <c r="L2540" s="2505"/>
    </row>
    <row r="2541">
      <c r="A2541" s="2505"/>
      <c r="B2541" s="2505"/>
      <c r="C2541" s="2505"/>
      <c r="D2541" s="2505"/>
      <c r="E2541" s="2505"/>
      <c r="F2541" s="2505"/>
      <c r="G2541" s="2505"/>
      <c r="H2541" s="2505"/>
      <c r="I2541" s="2505"/>
      <c r="J2541" s="2505"/>
      <c r="K2541" s="2505"/>
      <c r="L2541" s="2505"/>
    </row>
    <row r="2542">
      <c r="A2542" s="2505"/>
      <c r="B2542" s="2505"/>
      <c r="C2542" s="2505"/>
      <c r="D2542" s="2505"/>
      <c r="E2542" s="2505"/>
      <c r="F2542" s="2505"/>
      <c r="G2542" s="2505"/>
      <c r="H2542" s="2505"/>
      <c r="I2542" s="2505"/>
      <c r="J2542" s="2505"/>
      <c r="K2542" s="2505"/>
      <c r="L2542" s="2505"/>
    </row>
    <row r="2543">
      <c r="A2543" s="2505"/>
      <c r="B2543" s="2505"/>
      <c r="C2543" s="2505"/>
      <c r="D2543" s="2505"/>
      <c r="E2543" s="2505"/>
      <c r="F2543" s="2505"/>
      <c r="G2543" s="2505"/>
      <c r="H2543" s="2505"/>
      <c r="I2543" s="2505"/>
      <c r="J2543" s="2505"/>
      <c r="K2543" s="2505"/>
      <c r="L2543" s="2505"/>
    </row>
    <row r="2544">
      <c r="A2544" s="2505"/>
      <c r="B2544" s="2505"/>
      <c r="C2544" s="2505"/>
      <c r="D2544" s="2505"/>
      <c r="E2544" s="2505"/>
      <c r="F2544" s="2505"/>
      <c r="G2544" s="2505"/>
      <c r="H2544" s="2505"/>
      <c r="I2544" s="2505"/>
      <c r="J2544" s="2505"/>
      <c r="K2544" s="2505"/>
      <c r="L2544" s="2505"/>
    </row>
    <row r="2545">
      <c r="A2545" s="2505"/>
      <c r="B2545" s="2505"/>
      <c r="C2545" s="2505"/>
      <c r="D2545" s="2505"/>
      <c r="E2545" s="2505"/>
      <c r="F2545" s="2505"/>
      <c r="G2545" s="2505"/>
      <c r="H2545" s="2505"/>
      <c r="I2545" s="2505"/>
      <c r="J2545" s="2505"/>
      <c r="K2545" s="2505"/>
      <c r="L2545" s="2505"/>
    </row>
    <row r="2546">
      <c r="A2546" s="2505"/>
      <c r="B2546" s="2505"/>
      <c r="C2546" s="2505"/>
      <c r="D2546" s="2505"/>
      <c r="E2546" s="2505"/>
      <c r="F2546" s="2505"/>
      <c r="G2546" s="2505"/>
      <c r="H2546" s="2505"/>
      <c r="I2546" s="2505"/>
      <c r="J2546" s="2505"/>
      <c r="K2546" s="2505"/>
      <c r="L2546" s="2505"/>
    </row>
    <row r="2547">
      <c r="A2547" s="2505"/>
      <c r="B2547" s="2505"/>
      <c r="C2547" s="2505"/>
      <c r="D2547" s="2505"/>
      <c r="E2547" s="2505"/>
      <c r="F2547" s="2505"/>
      <c r="G2547" s="2505"/>
      <c r="H2547" s="2505"/>
      <c r="I2547" s="2505"/>
      <c r="J2547" s="2505"/>
      <c r="K2547" s="2505"/>
      <c r="L2547" s="2505"/>
    </row>
    <row r="2548">
      <c r="A2548" s="2505"/>
      <c r="B2548" s="2505"/>
      <c r="C2548" s="2505"/>
      <c r="D2548" s="2505"/>
      <c r="E2548" s="2505"/>
      <c r="F2548" s="2505"/>
      <c r="G2548" s="2505"/>
      <c r="H2548" s="2505"/>
      <c r="I2548" s="2505"/>
      <c r="J2548" s="2505"/>
      <c r="K2548" s="2505"/>
      <c r="L2548" s="2505"/>
    </row>
    <row r="2549">
      <c r="A2549" s="2505"/>
      <c r="B2549" s="2505"/>
      <c r="C2549" s="2505"/>
      <c r="D2549" s="2505"/>
      <c r="E2549" s="2505"/>
      <c r="F2549" s="2505"/>
      <c r="G2549" s="2505"/>
      <c r="H2549" s="2505"/>
      <c r="I2549" s="2505"/>
      <c r="J2549" s="2505"/>
      <c r="K2549" s="2505"/>
      <c r="L2549" s="2505"/>
    </row>
    <row r="2550">
      <c r="A2550" s="2505"/>
      <c r="B2550" s="2505"/>
      <c r="C2550" s="2505"/>
      <c r="D2550" s="2505"/>
      <c r="E2550" s="2505"/>
      <c r="F2550" s="2505"/>
      <c r="G2550" s="2505"/>
      <c r="H2550" s="2505"/>
      <c r="I2550" s="2505"/>
      <c r="J2550" s="2505"/>
      <c r="K2550" s="2505"/>
      <c r="L2550" s="2505"/>
    </row>
    <row r="2551">
      <c r="A2551" s="2505"/>
      <c r="B2551" s="2505"/>
      <c r="C2551" s="2505"/>
      <c r="D2551" s="2505"/>
      <c r="E2551" s="2505"/>
      <c r="F2551" s="2505"/>
      <c r="G2551" s="2505"/>
      <c r="H2551" s="2505"/>
      <c r="I2551" s="2505"/>
      <c r="J2551" s="2505"/>
      <c r="K2551" s="2505"/>
      <c r="L2551" s="2505"/>
    </row>
    <row r="2552">
      <c r="A2552" s="2505"/>
      <c r="B2552" s="2505"/>
      <c r="C2552" s="2505"/>
      <c r="D2552" s="2505"/>
      <c r="E2552" s="2505"/>
      <c r="F2552" s="2505"/>
      <c r="G2552" s="2505"/>
      <c r="H2552" s="2505"/>
      <c r="I2552" s="2505"/>
      <c r="J2552" s="2505"/>
      <c r="K2552" s="2505"/>
      <c r="L2552" s="2505"/>
    </row>
    <row r="2553">
      <c r="A2553" s="2505"/>
      <c r="B2553" s="2505"/>
      <c r="C2553" s="2505"/>
      <c r="D2553" s="2505"/>
      <c r="E2553" s="2505"/>
      <c r="F2553" s="2505"/>
      <c r="G2553" s="2505"/>
      <c r="H2553" s="2505"/>
      <c r="I2553" s="2505"/>
      <c r="J2553" s="2505"/>
      <c r="K2553" s="2505"/>
      <c r="L2553" s="2505"/>
    </row>
    <row r="2554">
      <c r="A2554" s="2505"/>
      <c r="B2554" s="2505"/>
      <c r="C2554" s="2505"/>
      <c r="D2554" s="2505"/>
      <c r="E2554" s="2505"/>
      <c r="F2554" s="2505"/>
      <c r="G2554" s="2505"/>
      <c r="H2554" s="2505"/>
      <c r="I2554" s="2505"/>
      <c r="J2554" s="2505"/>
      <c r="K2554" s="2505"/>
      <c r="L2554" s="2505"/>
    </row>
    <row r="2555">
      <c r="A2555" s="2505"/>
      <c r="B2555" s="2505"/>
      <c r="C2555" s="2505"/>
      <c r="D2555" s="2505"/>
      <c r="E2555" s="2505"/>
      <c r="F2555" s="2505"/>
      <c r="G2555" s="2505"/>
      <c r="H2555" s="2505"/>
      <c r="I2555" s="2505"/>
      <c r="J2555" s="2505"/>
      <c r="K2555" s="2505"/>
      <c r="L2555" s="2505"/>
    </row>
    <row r="2556">
      <c r="A2556" s="2505"/>
      <c r="B2556" s="2505"/>
      <c r="C2556" s="2505"/>
      <c r="D2556" s="2505"/>
      <c r="E2556" s="2505"/>
      <c r="F2556" s="2505"/>
      <c r="G2556" s="2505"/>
      <c r="H2556" s="2505"/>
      <c r="I2556" s="2505"/>
      <c r="J2556" s="2505"/>
      <c r="K2556" s="2505"/>
      <c r="L2556" s="2505"/>
    </row>
    <row r="2557">
      <c r="A2557" s="2505"/>
      <c r="B2557" s="2505"/>
      <c r="C2557" s="2505"/>
      <c r="D2557" s="2505"/>
      <c r="E2557" s="2505"/>
      <c r="F2557" s="2505"/>
      <c r="G2557" s="2505"/>
      <c r="H2557" s="2505"/>
      <c r="I2557" s="2505"/>
      <c r="J2557" s="2505"/>
      <c r="K2557" s="2505"/>
      <c r="L2557" s="2505"/>
    </row>
    <row r="2558">
      <c r="A2558" s="2505"/>
      <c r="B2558" s="2505"/>
      <c r="C2558" s="2505"/>
      <c r="D2558" s="2505"/>
      <c r="E2558" s="2505"/>
      <c r="F2558" s="2505"/>
      <c r="G2558" s="2505"/>
      <c r="H2558" s="2505"/>
      <c r="I2558" s="2505"/>
      <c r="J2558" s="2505"/>
      <c r="K2558" s="2505"/>
      <c r="L2558" s="2505"/>
    </row>
    <row r="2559">
      <c r="A2559" s="2505"/>
      <c r="B2559" s="2505"/>
      <c r="C2559" s="2505"/>
      <c r="D2559" s="2505"/>
      <c r="E2559" s="2505"/>
      <c r="F2559" s="2505"/>
      <c r="G2559" s="2505"/>
      <c r="H2559" s="2505"/>
      <c r="I2559" s="2505"/>
      <c r="J2559" s="2505"/>
      <c r="K2559" s="2505"/>
      <c r="L2559" s="2505"/>
    </row>
    <row r="2560">
      <c r="A2560" s="2505"/>
      <c r="B2560" s="2505"/>
      <c r="C2560" s="2505"/>
      <c r="D2560" s="2505"/>
      <c r="E2560" s="2505"/>
      <c r="F2560" s="2505"/>
      <c r="G2560" s="2505"/>
      <c r="H2560" s="2505"/>
      <c r="I2560" s="2505"/>
      <c r="J2560" s="2505"/>
      <c r="K2560" s="2505"/>
      <c r="L2560" s="2505"/>
    </row>
    <row r="2561">
      <c r="A2561" s="2505"/>
      <c r="B2561" s="2505"/>
      <c r="C2561" s="2505"/>
      <c r="D2561" s="2505"/>
      <c r="E2561" s="2505"/>
      <c r="F2561" s="2505"/>
      <c r="G2561" s="2505"/>
      <c r="H2561" s="2505"/>
      <c r="I2561" s="2505"/>
      <c r="J2561" s="2505"/>
      <c r="K2561" s="2505"/>
      <c r="L2561" s="2505"/>
    </row>
    <row r="2562">
      <c r="A2562" s="2505"/>
      <c r="B2562" s="2505"/>
      <c r="C2562" s="2505"/>
      <c r="D2562" s="2505"/>
      <c r="E2562" s="2505"/>
      <c r="F2562" s="2505"/>
      <c r="G2562" s="2505"/>
      <c r="H2562" s="2505"/>
      <c r="I2562" s="2505"/>
      <c r="J2562" s="2505"/>
      <c r="K2562" s="2505"/>
      <c r="L2562" s="2505"/>
    </row>
    <row r="2563">
      <c r="A2563" s="2505"/>
      <c r="B2563" s="2505"/>
      <c r="C2563" s="2505"/>
      <c r="D2563" s="2505"/>
      <c r="E2563" s="2505"/>
      <c r="F2563" s="2505"/>
      <c r="G2563" s="2505"/>
      <c r="H2563" s="2505"/>
      <c r="I2563" s="2505"/>
      <c r="J2563" s="2505"/>
      <c r="K2563" s="2505"/>
      <c r="L2563" s="2505"/>
    </row>
    <row r="2564">
      <c r="A2564" s="2505"/>
      <c r="B2564" s="2505"/>
      <c r="C2564" s="2505"/>
      <c r="D2564" s="2505"/>
      <c r="E2564" s="2505"/>
      <c r="F2564" s="2505"/>
      <c r="G2564" s="2505"/>
      <c r="H2564" s="2505"/>
      <c r="I2564" s="2505"/>
      <c r="J2564" s="2505"/>
      <c r="K2564" s="2505"/>
      <c r="L2564" s="2505"/>
    </row>
    <row r="2565">
      <c r="A2565" s="2505"/>
      <c r="B2565" s="2505"/>
      <c r="C2565" s="2505"/>
      <c r="D2565" s="2505"/>
      <c r="E2565" s="2505"/>
      <c r="F2565" s="2505"/>
      <c r="G2565" s="2505"/>
      <c r="H2565" s="2505"/>
      <c r="I2565" s="2505"/>
      <c r="J2565" s="2505"/>
      <c r="K2565" s="2505"/>
      <c r="L2565" s="2505"/>
    </row>
    <row r="2566">
      <c r="A2566" s="2505"/>
      <c r="B2566" s="2505"/>
      <c r="C2566" s="2505"/>
      <c r="D2566" s="2505"/>
      <c r="E2566" s="2505"/>
      <c r="F2566" s="2505"/>
      <c r="G2566" s="2505"/>
      <c r="H2566" s="2505"/>
      <c r="I2566" s="2505"/>
      <c r="J2566" s="2505"/>
      <c r="K2566" s="2505"/>
      <c r="L2566" s="2505"/>
    </row>
    <row r="2567">
      <c r="A2567" s="2505"/>
      <c r="B2567" s="2505"/>
      <c r="C2567" s="2505"/>
      <c r="D2567" s="2505"/>
      <c r="E2567" s="2505"/>
      <c r="F2567" s="2505"/>
      <c r="G2567" s="2505"/>
      <c r="H2567" s="2505"/>
      <c r="I2567" s="2505"/>
      <c r="J2567" s="2505"/>
      <c r="K2567" s="2505"/>
      <c r="L2567" s="2505"/>
    </row>
    <row r="2568">
      <c r="A2568" s="2505"/>
      <c r="B2568" s="2505"/>
      <c r="C2568" s="2505"/>
      <c r="D2568" s="2505"/>
      <c r="E2568" s="2505"/>
      <c r="F2568" s="2505"/>
      <c r="G2568" s="2505"/>
      <c r="H2568" s="2505"/>
      <c r="I2568" s="2505"/>
      <c r="J2568" s="2505"/>
      <c r="K2568" s="2505"/>
      <c r="L2568" s="2505"/>
    </row>
    <row r="2569">
      <c r="A2569" s="2505"/>
      <c r="B2569" s="2505"/>
      <c r="C2569" s="2505"/>
      <c r="D2569" s="2505"/>
      <c r="E2569" s="2505"/>
      <c r="F2569" s="2505"/>
      <c r="G2569" s="2505"/>
      <c r="H2569" s="2505"/>
      <c r="I2569" s="2505"/>
      <c r="J2569" s="2505"/>
      <c r="K2569" s="2505"/>
      <c r="L2569" s="2505"/>
    </row>
    <row r="2570">
      <c r="A2570" s="2505"/>
      <c r="B2570" s="2505"/>
      <c r="C2570" s="2505"/>
      <c r="D2570" s="2505"/>
      <c r="E2570" s="2505"/>
      <c r="F2570" s="2505"/>
      <c r="G2570" s="2505"/>
      <c r="H2570" s="2505"/>
      <c r="I2570" s="2505"/>
      <c r="J2570" s="2505"/>
      <c r="K2570" s="2505"/>
      <c r="L2570" s="2505"/>
    </row>
    <row r="2571">
      <c r="A2571" s="2505"/>
      <c r="B2571" s="2505"/>
      <c r="C2571" s="2505"/>
      <c r="D2571" s="2505"/>
      <c r="E2571" s="2505"/>
      <c r="F2571" s="2505"/>
      <c r="G2571" s="2505"/>
      <c r="H2571" s="2505"/>
      <c r="I2571" s="2505"/>
      <c r="J2571" s="2505"/>
      <c r="K2571" s="2505"/>
      <c r="L2571" s="2505"/>
    </row>
    <row r="2572">
      <c r="A2572" s="2505"/>
      <c r="B2572" s="2505"/>
      <c r="C2572" s="2505"/>
      <c r="D2572" s="2505"/>
      <c r="E2572" s="2505"/>
      <c r="F2572" s="2505"/>
      <c r="G2572" s="2505"/>
      <c r="H2572" s="2505"/>
      <c r="I2572" s="2505"/>
      <c r="J2572" s="2505"/>
      <c r="K2572" s="2505"/>
      <c r="L2572" s="2505"/>
    </row>
    <row r="2573">
      <c r="A2573" s="2505"/>
      <c r="B2573" s="2505"/>
      <c r="C2573" s="2505"/>
      <c r="D2573" s="2505"/>
      <c r="E2573" s="2505"/>
      <c r="F2573" s="2505"/>
      <c r="G2573" s="2505"/>
      <c r="H2573" s="2505"/>
      <c r="I2573" s="2505"/>
      <c r="J2573" s="2505"/>
      <c r="K2573" s="2505"/>
      <c r="L2573" s="2505"/>
    </row>
    <row r="2574">
      <c r="A2574" s="2505"/>
      <c r="B2574" s="2505"/>
      <c r="C2574" s="2505"/>
      <c r="D2574" s="2505"/>
      <c r="E2574" s="2505"/>
      <c r="F2574" s="2505"/>
      <c r="G2574" s="2505"/>
      <c r="H2574" s="2505"/>
      <c r="I2574" s="2505"/>
      <c r="J2574" s="2505"/>
      <c r="K2574" s="2505"/>
      <c r="L2574" s="2505"/>
    </row>
    <row r="2575">
      <c r="A2575" s="2505"/>
      <c r="B2575" s="2505"/>
      <c r="C2575" s="2505"/>
      <c r="D2575" s="2505"/>
      <c r="E2575" s="2505"/>
      <c r="F2575" s="2505"/>
      <c r="G2575" s="2505"/>
      <c r="H2575" s="2505"/>
      <c r="I2575" s="2505"/>
      <c r="J2575" s="2505"/>
      <c r="K2575" s="2505"/>
      <c r="L2575" s="2505"/>
    </row>
    <row r="2576">
      <c r="A2576" s="2505"/>
      <c r="B2576" s="2505"/>
      <c r="C2576" s="2505"/>
      <c r="D2576" s="2505"/>
      <c r="E2576" s="2505"/>
      <c r="F2576" s="2505"/>
      <c r="G2576" s="2505"/>
      <c r="H2576" s="2505"/>
      <c r="I2576" s="2505"/>
      <c r="J2576" s="2505"/>
      <c r="K2576" s="2505"/>
      <c r="L2576" s="2505"/>
    </row>
    <row r="2577">
      <c r="A2577" s="2505"/>
      <c r="B2577" s="2505"/>
      <c r="C2577" s="2505"/>
      <c r="D2577" s="2505"/>
      <c r="E2577" s="2505"/>
      <c r="F2577" s="2505"/>
      <c r="G2577" s="2505"/>
      <c r="H2577" s="2505"/>
      <c r="I2577" s="2505"/>
      <c r="J2577" s="2505"/>
      <c r="K2577" s="2505"/>
      <c r="L2577" s="2505"/>
    </row>
    <row r="2578">
      <c r="A2578" s="2505"/>
      <c r="B2578" s="2505"/>
      <c r="C2578" s="2505"/>
      <c r="D2578" s="2505"/>
      <c r="E2578" s="2505"/>
      <c r="F2578" s="2505"/>
      <c r="G2578" s="2505"/>
      <c r="H2578" s="2505"/>
      <c r="I2578" s="2505"/>
      <c r="J2578" s="2505"/>
      <c r="K2578" s="2505"/>
      <c r="L2578" s="2505"/>
    </row>
    <row r="2579">
      <c r="A2579" s="2505"/>
      <c r="B2579" s="2505"/>
      <c r="C2579" s="2505"/>
      <c r="D2579" s="2505"/>
      <c r="E2579" s="2505"/>
      <c r="F2579" s="2505"/>
      <c r="G2579" s="2505"/>
      <c r="H2579" s="2505"/>
      <c r="I2579" s="2505"/>
      <c r="J2579" s="2505"/>
      <c r="K2579" s="2505"/>
      <c r="L2579" s="2505"/>
    </row>
    <row r="2580">
      <c r="A2580" s="2505"/>
      <c r="B2580" s="2505"/>
      <c r="C2580" s="2505"/>
      <c r="D2580" s="2505"/>
      <c r="E2580" s="2505"/>
      <c r="F2580" s="2505"/>
      <c r="G2580" s="2505"/>
      <c r="H2580" s="2505"/>
      <c r="I2580" s="2505"/>
      <c r="J2580" s="2505"/>
      <c r="K2580" s="2505"/>
      <c r="L2580" s="2505"/>
    </row>
    <row r="2581">
      <c r="A2581" s="2505"/>
      <c r="B2581" s="2505"/>
      <c r="C2581" s="2505"/>
      <c r="D2581" s="2505"/>
      <c r="E2581" s="2505"/>
      <c r="F2581" s="2505"/>
      <c r="G2581" s="2505"/>
      <c r="H2581" s="2505"/>
      <c r="I2581" s="2505"/>
      <c r="J2581" s="2505"/>
      <c r="K2581" s="2505"/>
      <c r="L2581" s="2505"/>
    </row>
    <row r="2582">
      <c r="A2582" s="2505"/>
      <c r="B2582" s="2505"/>
      <c r="C2582" s="2505"/>
      <c r="D2582" s="2505"/>
      <c r="E2582" s="2505"/>
      <c r="F2582" s="2505"/>
      <c r="G2582" s="2505"/>
      <c r="H2582" s="2505"/>
      <c r="I2582" s="2505"/>
      <c r="J2582" s="2505"/>
      <c r="K2582" s="2505"/>
      <c r="L2582" s="2505"/>
    </row>
    <row r="2583">
      <c r="A2583" s="2505"/>
      <c r="B2583" s="2505"/>
      <c r="C2583" s="2505"/>
      <c r="D2583" s="2505"/>
      <c r="E2583" s="2505"/>
      <c r="F2583" s="2505"/>
      <c r="G2583" s="2505"/>
      <c r="H2583" s="2505"/>
      <c r="I2583" s="2505"/>
      <c r="J2583" s="2505"/>
      <c r="K2583" s="2505"/>
      <c r="L2583" s="2505"/>
    </row>
    <row r="2584">
      <c r="A2584" s="2505"/>
      <c r="B2584" s="2505"/>
      <c r="C2584" s="2505"/>
      <c r="D2584" s="2505"/>
      <c r="E2584" s="2505"/>
      <c r="F2584" s="2505"/>
      <c r="G2584" s="2505"/>
      <c r="H2584" s="2505"/>
      <c r="I2584" s="2505"/>
      <c r="J2584" s="2505"/>
      <c r="K2584" s="2505"/>
      <c r="L2584" s="2505"/>
    </row>
    <row r="2585">
      <c r="A2585" s="2505"/>
      <c r="B2585" s="2505"/>
      <c r="C2585" s="2505"/>
      <c r="D2585" s="2505"/>
      <c r="E2585" s="2505"/>
      <c r="F2585" s="2505"/>
      <c r="G2585" s="2505"/>
      <c r="H2585" s="2505"/>
      <c r="I2585" s="2505"/>
      <c r="J2585" s="2505"/>
      <c r="K2585" s="2505"/>
      <c r="L2585" s="2505"/>
    </row>
    <row r="2586">
      <c r="A2586" s="2505"/>
      <c r="B2586" s="2505"/>
      <c r="C2586" s="2505"/>
      <c r="D2586" s="2505"/>
      <c r="E2586" s="2505"/>
      <c r="F2586" s="2505"/>
      <c r="G2586" s="2505"/>
      <c r="H2586" s="2505"/>
      <c r="I2586" s="2505"/>
      <c r="J2586" s="2505"/>
      <c r="K2586" s="2505"/>
      <c r="L2586" s="2505"/>
    </row>
    <row r="2587">
      <c r="A2587" s="2505"/>
      <c r="B2587" s="2505"/>
      <c r="C2587" s="2505"/>
      <c r="D2587" s="2505"/>
      <c r="E2587" s="2505"/>
      <c r="F2587" s="2505"/>
      <c r="G2587" s="2505"/>
      <c r="H2587" s="2505"/>
      <c r="I2587" s="2505"/>
      <c r="J2587" s="2505"/>
      <c r="K2587" s="2505"/>
      <c r="L2587" s="2505"/>
    </row>
    <row r="2588">
      <c r="A2588" s="2505"/>
      <c r="B2588" s="2505"/>
      <c r="C2588" s="2505"/>
      <c r="D2588" s="2505"/>
      <c r="E2588" s="2505"/>
      <c r="F2588" s="2505"/>
      <c r="G2588" s="2505"/>
      <c r="H2588" s="2505"/>
      <c r="I2588" s="2505"/>
      <c r="J2588" s="2505"/>
      <c r="K2588" s="2505"/>
      <c r="L2588" s="2505"/>
    </row>
    <row r="2589">
      <c r="A2589" s="2505"/>
      <c r="B2589" s="2505"/>
      <c r="C2589" s="2505"/>
      <c r="D2589" s="2505"/>
      <c r="E2589" s="2505"/>
      <c r="F2589" s="2505"/>
      <c r="G2589" s="2505"/>
      <c r="H2589" s="2505"/>
      <c r="I2589" s="2505"/>
      <c r="J2589" s="2505"/>
      <c r="K2589" s="2505"/>
      <c r="L2589" s="2505"/>
    </row>
    <row r="2590">
      <c r="A2590" s="2505"/>
      <c r="B2590" s="2505"/>
      <c r="C2590" s="2505"/>
      <c r="D2590" s="2505"/>
      <c r="E2590" s="2505"/>
      <c r="F2590" s="2505"/>
      <c r="G2590" s="2505"/>
      <c r="H2590" s="2505"/>
      <c r="I2590" s="2505"/>
      <c r="J2590" s="2505"/>
      <c r="K2590" s="2505"/>
      <c r="L2590" s="2505"/>
    </row>
    <row r="2591">
      <c r="A2591" s="2505"/>
      <c r="B2591" s="2505"/>
      <c r="C2591" s="2505"/>
      <c r="D2591" s="2505"/>
      <c r="E2591" s="2505"/>
      <c r="F2591" s="2505"/>
      <c r="G2591" s="2505"/>
      <c r="H2591" s="2505"/>
      <c r="I2591" s="2505"/>
      <c r="J2591" s="2505"/>
      <c r="K2591" s="2505"/>
      <c r="L2591" s="2505"/>
    </row>
    <row r="2592">
      <c r="A2592" s="2505"/>
      <c r="B2592" s="2505"/>
      <c r="C2592" s="2505"/>
      <c r="D2592" s="2505"/>
      <c r="E2592" s="2505"/>
      <c r="F2592" s="2505"/>
      <c r="G2592" s="2505"/>
      <c r="H2592" s="2505"/>
      <c r="I2592" s="2505"/>
      <c r="J2592" s="2505"/>
      <c r="K2592" s="2505"/>
      <c r="L2592" s="2505"/>
    </row>
    <row r="2593">
      <c r="A2593" s="2505"/>
      <c r="B2593" s="2505"/>
      <c r="C2593" s="2505"/>
      <c r="D2593" s="2505"/>
      <c r="E2593" s="2505"/>
      <c r="F2593" s="2505"/>
      <c r="G2593" s="2505"/>
      <c r="H2593" s="2505"/>
      <c r="I2593" s="2505"/>
      <c r="J2593" s="2505"/>
      <c r="K2593" s="2505"/>
      <c r="L2593" s="2505"/>
    </row>
    <row r="2594">
      <c r="A2594" s="2505"/>
      <c r="B2594" s="2505"/>
      <c r="C2594" s="2505"/>
      <c r="D2594" s="2505"/>
      <c r="E2594" s="2505"/>
      <c r="F2594" s="2505"/>
      <c r="G2594" s="2505"/>
      <c r="H2594" s="2505"/>
      <c r="I2594" s="2505"/>
      <c r="J2594" s="2505"/>
      <c r="K2594" s="2505"/>
      <c r="L2594" s="2505"/>
    </row>
    <row r="2595">
      <c r="A2595" s="2505"/>
      <c r="B2595" s="2505"/>
      <c r="C2595" s="2505"/>
      <c r="D2595" s="2505"/>
      <c r="E2595" s="2505"/>
      <c r="F2595" s="2505"/>
      <c r="G2595" s="2505"/>
      <c r="H2595" s="2505"/>
      <c r="I2595" s="2505"/>
      <c r="J2595" s="2505"/>
      <c r="K2595" s="2505"/>
      <c r="L2595" s="2505"/>
    </row>
    <row r="2596">
      <c r="A2596" s="2505"/>
      <c r="B2596" s="2505"/>
      <c r="C2596" s="2505"/>
      <c r="D2596" s="2505"/>
      <c r="E2596" s="2505"/>
      <c r="F2596" s="2505"/>
      <c r="G2596" s="2505"/>
      <c r="H2596" s="2505"/>
      <c r="I2596" s="2505"/>
      <c r="J2596" s="2505"/>
      <c r="K2596" s="2505"/>
      <c r="L2596" s="2505"/>
    </row>
    <row r="2597">
      <c r="A2597" s="2505"/>
      <c r="B2597" s="2505"/>
      <c r="C2597" s="2505"/>
      <c r="D2597" s="2505"/>
      <c r="E2597" s="2505"/>
      <c r="F2597" s="2505"/>
      <c r="G2597" s="2505"/>
      <c r="H2597" s="2505"/>
      <c r="I2597" s="2505"/>
      <c r="J2597" s="2505"/>
      <c r="K2597" s="2505"/>
      <c r="L2597" s="2505"/>
    </row>
    <row r="2598">
      <c r="A2598" s="2505"/>
      <c r="B2598" s="2505"/>
      <c r="C2598" s="2505"/>
      <c r="D2598" s="2505"/>
      <c r="E2598" s="2505"/>
      <c r="F2598" s="2505"/>
      <c r="G2598" s="2505"/>
      <c r="H2598" s="2505"/>
      <c r="I2598" s="2505"/>
      <c r="J2598" s="2505"/>
      <c r="K2598" s="2505"/>
      <c r="L2598" s="2505"/>
    </row>
    <row r="2599">
      <c r="A2599" s="2505"/>
      <c r="B2599" s="2505"/>
      <c r="C2599" s="2505"/>
      <c r="D2599" s="2505"/>
      <c r="E2599" s="2505"/>
      <c r="F2599" s="2505"/>
      <c r="G2599" s="2505"/>
      <c r="H2599" s="2505"/>
      <c r="I2599" s="2505"/>
      <c r="J2599" s="2505"/>
      <c r="K2599" s="2505"/>
      <c r="L2599" s="2505"/>
    </row>
    <row r="2600">
      <c r="A2600" s="2505"/>
      <c r="B2600" s="2505"/>
      <c r="C2600" s="2505"/>
      <c r="D2600" s="2505"/>
      <c r="E2600" s="2505"/>
      <c r="F2600" s="2505"/>
      <c r="G2600" s="2505"/>
      <c r="H2600" s="2505"/>
      <c r="I2600" s="2505"/>
      <c r="J2600" s="2505"/>
      <c r="K2600" s="2505"/>
      <c r="L2600" s="2505"/>
    </row>
    <row r="2601">
      <c r="A2601" s="2505"/>
      <c r="B2601" s="2505"/>
      <c r="C2601" s="2505"/>
      <c r="D2601" s="2505"/>
      <c r="E2601" s="2505"/>
      <c r="F2601" s="2505"/>
      <c r="G2601" s="2505"/>
      <c r="H2601" s="2505"/>
      <c r="I2601" s="2505"/>
      <c r="J2601" s="2505"/>
      <c r="K2601" s="2505"/>
      <c r="L2601" s="2505"/>
    </row>
    <row r="2602">
      <c r="A2602" s="2505"/>
      <c r="B2602" s="2505"/>
      <c r="C2602" s="2505"/>
      <c r="D2602" s="2505"/>
      <c r="E2602" s="2505"/>
      <c r="F2602" s="2505"/>
      <c r="G2602" s="2505"/>
      <c r="H2602" s="2505"/>
      <c r="I2602" s="2505"/>
      <c r="J2602" s="2505"/>
      <c r="K2602" s="2505"/>
      <c r="L2602" s="2505"/>
    </row>
    <row r="2603">
      <c r="A2603" s="2505"/>
      <c r="B2603" s="2505"/>
      <c r="C2603" s="2505"/>
      <c r="D2603" s="2505"/>
      <c r="E2603" s="2505"/>
      <c r="F2603" s="2505"/>
      <c r="G2603" s="2505"/>
      <c r="H2603" s="2505"/>
      <c r="I2603" s="2505"/>
      <c r="J2603" s="2505"/>
      <c r="K2603" s="2505"/>
      <c r="L2603" s="2505"/>
    </row>
    <row r="2604">
      <c r="A2604" s="2505"/>
      <c r="B2604" s="2505"/>
      <c r="C2604" s="2505"/>
      <c r="D2604" s="2505"/>
      <c r="E2604" s="2505"/>
      <c r="F2604" s="2505"/>
      <c r="G2604" s="2505"/>
      <c r="H2604" s="2505"/>
      <c r="I2604" s="2505"/>
      <c r="J2604" s="2505"/>
      <c r="K2604" s="2505"/>
      <c r="L2604" s="2505"/>
    </row>
    <row r="2605">
      <c r="A2605" s="2505"/>
      <c r="B2605" s="2505"/>
      <c r="C2605" s="2505"/>
      <c r="D2605" s="2505"/>
      <c r="E2605" s="2505"/>
      <c r="F2605" s="2505"/>
      <c r="G2605" s="2505"/>
      <c r="H2605" s="2505"/>
      <c r="I2605" s="2505"/>
      <c r="J2605" s="2505"/>
      <c r="K2605" s="2505"/>
      <c r="L2605" s="2505"/>
    </row>
    <row r="2606">
      <c r="A2606" s="2505"/>
      <c r="B2606" s="2505"/>
      <c r="C2606" s="2505"/>
      <c r="D2606" s="2505"/>
      <c r="E2606" s="2505"/>
      <c r="F2606" s="2505"/>
      <c r="G2606" s="2505"/>
      <c r="H2606" s="2505"/>
      <c r="I2606" s="2505"/>
      <c r="J2606" s="2505"/>
      <c r="K2606" s="2505"/>
      <c r="L2606" s="2505"/>
    </row>
    <row r="2607">
      <c r="A2607" s="2505"/>
      <c r="B2607" s="2505"/>
      <c r="C2607" s="2505"/>
      <c r="D2607" s="2505"/>
      <c r="E2607" s="2505"/>
      <c r="F2607" s="2505"/>
      <c r="G2607" s="2505"/>
      <c r="H2607" s="2505"/>
      <c r="I2607" s="2505"/>
      <c r="J2607" s="2505"/>
      <c r="K2607" s="2505"/>
      <c r="L2607" s="2505"/>
    </row>
    <row r="2608">
      <c r="A2608" s="2505"/>
      <c r="B2608" s="2505"/>
      <c r="C2608" s="2505"/>
      <c r="D2608" s="2505"/>
      <c r="E2608" s="2505"/>
      <c r="F2608" s="2505"/>
      <c r="G2608" s="2505"/>
      <c r="H2608" s="2505"/>
      <c r="I2608" s="2505"/>
      <c r="J2608" s="2505"/>
      <c r="K2608" s="2505"/>
      <c r="L2608" s="2505"/>
    </row>
    <row r="2609">
      <c r="A2609" s="2505"/>
      <c r="B2609" s="2505"/>
      <c r="C2609" s="2505"/>
      <c r="D2609" s="2505"/>
      <c r="E2609" s="2505"/>
      <c r="F2609" s="2505"/>
      <c r="G2609" s="2505"/>
      <c r="H2609" s="2505"/>
      <c r="I2609" s="2505"/>
      <c r="J2609" s="2505"/>
      <c r="K2609" s="2505"/>
      <c r="L2609" s="2505"/>
    </row>
    <row r="2610">
      <c r="A2610" s="2505"/>
      <c r="B2610" s="2505"/>
      <c r="C2610" s="2505"/>
      <c r="D2610" s="2505"/>
      <c r="E2610" s="2505"/>
      <c r="F2610" s="2505"/>
      <c r="G2610" s="2505"/>
      <c r="H2610" s="2505"/>
      <c r="I2610" s="2505"/>
      <c r="J2610" s="2505"/>
      <c r="K2610" s="2505"/>
      <c r="L2610" s="2505"/>
    </row>
    <row r="2611">
      <c r="A2611" s="2505"/>
      <c r="B2611" s="2505"/>
      <c r="C2611" s="2505"/>
      <c r="D2611" s="2505"/>
      <c r="E2611" s="2505"/>
      <c r="F2611" s="2505"/>
      <c r="G2611" s="2505"/>
      <c r="H2611" s="2505"/>
      <c r="I2611" s="2505"/>
      <c r="J2611" s="2505"/>
      <c r="K2611" s="2505"/>
      <c r="L2611" s="2505"/>
    </row>
    <row r="2612">
      <c r="A2612" s="2505"/>
      <c r="B2612" s="2505"/>
      <c r="C2612" s="2505"/>
      <c r="D2612" s="2505"/>
      <c r="E2612" s="2505"/>
      <c r="F2612" s="2505"/>
      <c r="G2612" s="2505"/>
      <c r="H2612" s="2505"/>
      <c r="I2612" s="2505"/>
      <c r="J2612" s="2505"/>
      <c r="K2612" s="2505"/>
      <c r="L2612" s="2505"/>
    </row>
    <row r="2613">
      <c r="A2613" s="2505"/>
      <c r="B2613" s="2505"/>
      <c r="C2613" s="2505"/>
      <c r="D2613" s="2505"/>
      <c r="E2613" s="2505"/>
      <c r="F2613" s="2505"/>
      <c r="G2613" s="2505"/>
      <c r="H2613" s="2505"/>
      <c r="I2613" s="2505"/>
      <c r="J2613" s="2505"/>
      <c r="K2613" s="2505"/>
      <c r="L2613" s="2505"/>
    </row>
    <row r="2614">
      <c r="A2614" s="2505"/>
      <c r="B2614" s="2505"/>
      <c r="C2614" s="2505"/>
      <c r="D2614" s="2505"/>
      <c r="E2614" s="2505"/>
      <c r="F2614" s="2505"/>
      <c r="G2614" s="2505"/>
      <c r="H2614" s="2505"/>
      <c r="I2614" s="2505"/>
      <c r="J2614" s="2505"/>
      <c r="K2614" s="2505"/>
      <c r="L2614" s="2505"/>
    </row>
    <row r="2615">
      <c r="A2615" s="2505"/>
      <c r="B2615" s="2505"/>
      <c r="C2615" s="2505"/>
      <c r="D2615" s="2505"/>
      <c r="E2615" s="2505"/>
      <c r="F2615" s="2505"/>
      <c r="G2615" s="2505"/>
      <c r="H2615" s="2505"/>
      <c r="I2615" s="2505"/>
      <c r="J2615" s="2505"/>
      <c r="K2615" s="2505"/>
      <c r="L2615" s="2505"/>
    </row>
    <row r="2616">
      <c r="A2616" s="2505"/>
      <c r="B2616" s="2505"/>
      <c r="C2616" s="2505"/>
      <c r="D2616" s="2505"/>
      <c r="E2616" s="2505"/>
      <c r="F2616" s="2505"/>
      <c r="G2616" s="2505"/>
      <c r="H2616" s="2505"/>
      <c r="I2616" s="2505"/>
      <c r="J2616" s="2505"/>
      <c r="K2616" s="2505"/>
      <c r="L2616" s="2505"/>
    </row>
    <row r="2617">
      <c r="A2617" s="2505"/>
      <c r="B2617" s="2505"/>
      <c r="C2617" s="2505"/>
      <c r="D2617" s="2505"/>
      <c r="E2617" s="2505"/>
      <c r="F2617" s="2505"/>
      <c r="G2617" s="2505"/>
      <c r="H2617" s="2505"/>
      <c r="I2617" s="2505"/>
      <c r="J2617" s="2505"/>
      <c r="K2617" s="2505"/>
      <c r="L2617" s="2505"/>
    </row>
    <row r="2618">
      <c r="A2618" s="2505"/>
      <c r="B2618" s="2505"/>
      <c r="C2618" s="2505"/>
      <c r="D2618" s="2505"/>
      <c r="E2618" s="2505"/>
      <c r="F2618" s="2505"/>
      <c r="G2618" s="2505"/>
      <c r="H2618" s="2505"/>
      <c r="I2618" s="2505"/>
      <c r="J2618" s="2505"/>
      <c r="K2618" s="2505"/>
      <c r="L2618" s="2505"/>
    </row>
    <row r="2619">
      <c r="A2619" s="2505"/>
      <c r="B2619" s="2505"/>
      <c r="C2619" s="2505"/>
      <c r="D2619" s="2505"/>
      <c r="E2619" s="2505"/>
      <c r="F2619" s="2505"/>
      <c r="G2619" s="2505"/>
      <c r="H2619" s="2505"/>
      <c r="I2619" s="2505"/>
      <c r="J2619" s="2505"/>
      <c r="K2619" s="2505"/>
      <c r="L2619" s="2505"/>
    </row>
    <row r="2620">
      <c r="A2620" s="2505"/>
      <c r="B2620" s="2505"/>
      <c r="C2620" s="2505"/>
      <c r="D2620" s="2505"/>
      <c r="E2620" s="2505"/>
      <c r="F2620" s="2505"/>
      <c r="G2620" s="2505"/>
      <c r="H2620" s="2505"/>
      <c r="I2620" s="2505"/>
      <c r="J2620" s="2505"/>
      <c r="K2620" s="2505"/>
      <c r="L2620" s="2505"/>
    </row>
    <row r="2621">
      <c r="A2621" s="2505"/>
      <c r="B2621" s="2505"/>
      <c r="C2621" s="2505"/>
      <c r="D2621" s="2505"/>
      <c r="E2621" s="2505"/>
      <c r="F2621" s="2505"/>
      <c r="G2621" s="2505"/>
      <c r="H2621" s="2505"/>
      <c r="I2621" s="2505"/>
      <c r="J2621" s="2505"/>
      <c r="K2621" s="2505"/>
      <c r="L2621" s="2505"/>
    </row>
    <row r="2622">
      <c r="A2622" s="2505"/>
      <c r="B2622" s="2505"/>
      <c r="C2622" s="2505"/>
      <c r="D2622" s="2505"/>
      <c r="E2622" s="2505"/>
      <c r="F2622" s="2505"/>
      <c r="G2622" s="2505"/>
      <c r="H2622" s="2505"/>
      <c r="I2622" s="2505"/>
      <c r="J2622" s="2505"/>
      <c r="K2622" s="2505"/>
      <c r="L2622" s="2505"/>
    </row>
    <row r="2623">
      <c r="A2623" s="2505"/>
      <c r="B2623" s="2505"/>
      <c r="C2623" s="2505"/>
      <c r="D2623" s="2505"/>
      <c r="E2623" s="2505"/>
      <c r="F2623" s="2505"/>
      <c r="G2623" s="2505"/>
      <c r="H2623" s="2505"/>
      <c r="I2623" s="2505"/>
      <c r="J2623" s="2505"/>
      <c r="K2623" s="2505"/>
      <c r="L2623" s="2505"/>
    </row>
    <row r="2624">
      <c r="A2624" s="2505"/>
      <c r="B2624" s="2505"/>
      <c r="C2624" s="2505"/>
      <c r="D2624" s="2505"/>
      <c r="E2624" s="2505"/>
      <c r="F2624" s="2505"/>
      <c r="G2624" s="2505"/>
      <c r="H2624" s="2505"/>
      <c r="I2624" s="2505"/>
      <c r="J2624" s="2505"/>
      <c r="K2624" s="2505"/>
      <c r="L2624" s="2505"/>
    </row>
    <row r="2625">
      <c r="A2625" s="2505"/>
      <c r="B2625" s="2505"/>
      <c r="C2625" s="2505"/>
      <c r="D2625" s="2505"/>
      <c r="E2625" s="2505"/>
      <c r="F2625" s="2505"/>
      <c r="G2625" s="2505"/>
      <c r="H2625" s="2505"/>
      <c r="I2625" s="2505"/>
      <c r="J2625" s="2505"/>
      <c r="K2625" s="2505"/>
      <c r="L2625" s="2505"/>
    </row>
    <row r="2626">
      <c r="A2626" s="2505"/>
      <c r="B2626" s="2505"/>
      <c r="C2626" s="2505"/>
      <c r="D2626" s="2505"/>
      <c r="E2626" s="2505"/>
      <c r="F2626" s="2505"/>
      <c r="G2626" s="2505"/>
      <c r="H2626" s="2505"/>
      <c r="I2626" s="2505"/>
      <c r="J2626" s="2505"/>
      <c r="K2626" s="2505"/>
      <c r="L2626" s="2505"/>
    </row>
    <row r="2627">
      <c r="A2627" s="2505"/>
      <c r="B2627" s="2505"/>
      <c r="C2627" s="2505"/>
      <c r="D2627" s="2505"/>
      <c r="E2627" s="2505"/>
      <c r="F2627" s="2505"/>
      <c r="G2627" s="2505"/>
      <c r="H2627" s="2505"/>
      <c r="I2627" s="2505"/>
      <c r="J2627" s="2505"/>
      <c r="K2627" s="2505"/>
      <c r="L2627" s="2505"/>
    </row>
    <row r="2628">
      <c r="A2628" s="2505"/>
      <c r="B2628" s="2505"/>
      <c r="C2628" s="2505"/>
      <c r="D2628" s="2505"/>
      <c r="E2628" s="2505"/>
      <c r="F2628" s="2505"/>
      <c r="G2628" s="2505"/>
      <c r="H2628" s="2505"/>
      <c r="I2628" s="2505"/>
      <c r="J2628" s="2505"/>
      <c r="K2628" s="2505"/>
      <c r="L2628" s="2505"/>
    </row>
    <row r="2629">
      <c r="A2629" s="2505"/>
      <c r="B2629" s="2505"/>
      <c r="C2629" s="2505"/>
      <c r="D2629" s="2505"/>
      <c r="E2629" s="2505"/>
      <c r="F2629" s="2505"/>
      <c r="G2629" s="2505"/>
      <c r="H2629" s="2505"/>
      <c r="I2629" s="2505"/>
      <c r="J2629" s="2505"/>
      <c r="K2629" s="2505"/>
      <c r="L2629" s="2505"/>
    </row>
    <row r="2630">
      <c r="A2630" s="2505"/>
      <c r="B2630" s="2505"/>
      <c r="C2630" s="2505"/>
      <c r="D2630" s="2505"/>
      <c r="E2630" s="2505"/>
      <c r="F2630" s="2505"/>
      <c r="G2630" s="2505"/>
      <c r="H2630" s="2505"/>
      <c r="I2630" s="2505"/>
      <c r="J2630" s="2505"/>
      <c r="K2630" s="2505"/>
      <c r="L2630" s="2505"/>
    </row>
    <row r="2631">
      <c r="A2631" s="2505"/>
      <c r="B2631" s="2505"/>
      <c r="C2631" s="2505"/>
      <c r="D2631" s="2505"/>
      <c r="E2631" s="2505"/>
      <c r="F2631" s="2505"/>
      <c r="G2631" s="2505"/>
      <c r="H2631" s="2505"/>
      <c r="I2631" s="2505"/>
      <c r="J2631" s="2505"/>
      <c r="K2631" s="2505"/>
      <c r="L2631" s="2505"/>
    </row>
    <row r="2632">
      <c r="A2632" s="2505"/>
      <c r="B2632" s="2505"/>
      <c r="C2632" s="2505"/>
      <c r="D2632" s="2505"/>
      <c r="E2632" s="2505"/>
      <c r="F2632" s="2505"/>
      <c r="G2632" s="2505"/>
      <c r="H2632" s="2505"/>
      <c r="I2632" s="2505"/>
      <c r="J2632" s="2505"/>
      <c r="K2632" s="2505"/>
      <c r="L2632" s="2505"/>
    </row>
    <row r="2633">
      <c r="A2633" s="2505"/>
      <c r="B2633" s="2505"/>
      <c r="C2633" s="2505"/>
      <c r="D2633" s="2505"/>
      <c r="E2633" s="2505"/>
      <c r="F2633" s="2505"/>
      <c r="G2633" s="2505"/>
      <c r="H2633" s="2505"/>
      <c r="I2633" s="2505"/>
      <c r="J2633" s="2505"/>
      <c r="K2633" s="2505"/>
      <c r="L2633" s="2505"/>
    </row>
    <row r="2634">
      <c r="A2634" s="2505"/>
      <c r="B2634" s="2505"/>
      <c r="C2634" s="2505"/>
      <c r="D2634" s="2505"/>
      <c r="E2634" s="2505"/>
      <c r="F2634" s="2505"/>
      <c r="G2634" s="2505"/>
      <c r="H2634" s="2505"/>
      <c r="I2634" s="2505"/>
      <c r="J2634" s="2505"/>
      <c r="K2634" s="2505"/>
      <c r="L2634" s="2505"/>
    </row>
    <row r="2635">
      <c r="A2635" s="2505"/>
      <c r="B2635" s="2505"/>
      <c r="C2635" s="2505"/>
      <c r="D2635" s="2505"/>
      <c r="E2635" s="2505"/>
      <c r="F2635" s="2505"/>
      <c r="G2635" s="2505"/>
      <c r="H2635" s="2505"/>
      <c r="I2635" s="2505"/>
      <c r="J2635" s="2505"/>
      <c r="K2635" s="2505"/>
      <c r="L2635" s="2505"/>
    </row>
    <row r="2636">
      <c r="A2636" s="2505"/>
      <c r="B2636" s="2505"/>
      <c r="C2636" s="2505"/>
      <c r="D2636" s="2505"/>
      <c r="E2636" s="2505"/>
      <c r="F2636" s="2505"/>
      <c r="G2636" s="2505"/>
      <c r="H2636" s="2505"/>
      <c r="I2636" s="2505"/>
      <c r="J2636" s="2505"/>
      <c r="K2636" s="2505"/>
      <c r="L2636" s="2505"/>
    </row>
    <row r="2637">
      <c r="A2637" s="2505"/>
      <c r="B2637" s="2505"/>
      <c r="C2637" s="2505"/>
      <c r="D2637" s="2505"/>
      <c r="E2637" s="2505"/>
      <c r="F2637" s="2505"/>
      <c r="G2637" s="2505"/>
      <c r="H2637" s="2505"/>
      <c r="I2637" s="2505"/>
      <c r="J2637" s="2505"/>
      <c r="K2637" s="2505"/>
      <c r="L2637" s="2505"/>
    </row>
    <row r="2638">
      <c r="A2638" s="2505"/>
      <c r="B2638" s="2505"/>
      <c r="C2638" s="2505"/>
      <c r="D2638" s="2505"/>
      <c r="E2638" s="2505"/>
      <c r="F2638" s="2505"/>
      <c r="G2638" s="2505"/>
      <c r="H2638" s="2505"/>
      <c r="I2638" s="2505"/>
      <c r="J2638" s="2505"/>
      <c r="K2638" s="2505"/>
      <c r="L2638" s="2505"/>
    </row>
    <row r="2639">
      <c r="A2639" s="2505"/>
      <c r="B2639" s="2505"/>
      <c r="C2639" s="2505"/>
      <c r="D2639" s="2505"/>
      <c r="E2639" s="2505"/>
      <c r="F2639" s="2505"/>
      <c r="G2639" s="2505"/>
      <c r="H2639" s="2505"/>
      <c r="I2639" s="2505"/>
      <c r="J2639" s="2505"/>
      <c r="K2639" s="2505"/>
      <c r="L2639" s="2505"/>
    </row>
    <row r="2640">
      <c r="A2640" s="2505"/>
      <c r="B2640" s="2505"/>
      <c r="C2640" s="2505"/>
      <c r="D2640" s="2505"/>
      <c r="E2640" s="2505"/>
      <c r="F2640" s="2505"/>
      <c r="G2640" s="2505"/>
      <c r="H2640" s="2505"/>
      <c r="I2640" s="2505"/>
      <c r="J2640" s="2505"/>
      <c r="K2640" s="2505"/>
      <c r="L2640" s="2505"/>
    </row>
    <row r="2641">
      <c r="A2641" s="2505"/>
      <c r="B2641" s="2505"/>
      <c r="C2641" s="2505"/>
      <c r="D2641" s="2505"/>
      <c r="E2641" s="2505"/>
      <c r="F2641" s="2505"/>
      <c r="G2641" s="2505"/>
      <c r="H2641" s="2505"/>
      <c r="I2641" s="2505"/>
      <c r="J2641" s="2505"/>
      <c r="K2641" s="2505"/>
      <c r="L2641" s="2505"/>
    </row>
  </sheetData>
  <autoFilter ref="$A$1:$AA$1764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</cols>
  <sheetData>
    <row r="1">
      <c r="A1" s="2505" t="s">
        <v>3330</v>
      </c>
      <c r="B1" s="2505" t="s">
        <v>3331</v>
      </c>
    </row>
    <row r="2">
      <c r="A2" s="2505" t="s">
        <v>3332</v>
      </c>
      <c r="B2" s="2505">
        <v>1000.0</v>
      </c>
    </row>
    <row r="3">
      <c r="A3" s="2505" t="s">
        <v>3333</v>
      </c>
      <c r="B3" s="2505">
        <v>1000.0</v>
      </c>
    </row>
    <row r="4">
      <c r="A4" s="2505" t="s">
        <v>3334</v>
      </c>
      <c r="B4" s="2505">
        <v>970.538697365512</v>
      </c>
    </row>
    <row r="5">
      <c r="A5" s="2505" t="s">
        <v>3335</v>
      </c>
      <c r="B5" s="2505">
        <v>950.220817448011</v>
      </c>
    </row>
    <row r="6">
      <c r="A6" s="2505" t="s">
        <v>3336</v>
      </c>
      <c r="B6" s="2505">
        <v>939.749747235553</v>
      </c>
    </row>
    <row r="7">
      <c r="A7" s="2505" t="s">
        <v>3337</v>
      </c>
      <c r="B7" s="2505">
        <v>915.117233557894</v>
      </c>
    </row>
    <row r="8">
      <c r="A8" s="2505" t="s">
        <v>3338</v>
      </c>
      <c r="B8" s="2505">
        <v>903.65654461242</v>
      </c>
    </row>
    <row r="9">
      <c r="A9" s="2505" t="s">
        <v>3339</v>
      </c>
      <c r="B9" s="2505">
        <v>902.268388337038</v>
      </c>
    </row>
    <row r="10">
      <c r="A10" s="2505" t="s">
        <v>3340</v>
      </c>
      <c r="B10" s="2505">
        <v>893.367211615024</v>
      </c>
    </row>
    <row r="11">
      <c r="A11" s="2505" t="s">
        <v>3341</v>
      </c>
      <c r="B11" s="2505">
        <v>888.632331436606</v>
      </c>
    </row>
    <row r="12">
      <c r="A12" s="2505" t="s">
        <v>3342</v>
      </c>
      <c r="B12" s="2505">
        <v>883.538613301786</v>
      </c>
    </row>
    <row r="13">
      <c r="A13" s="2505" t="s">
        <v>3343</v>
      </c>
      <c r="B13" s="2505">
        <v>877.046902573721</v>
      </c>
    </row>
    <row r="14">
      <c r="A14" s="2505" t="s">
        <v>3344</v>
      </c>
      <c r="B14" s="2505">
        <v>859.433175464622</v>
      </c>
    </row>
    <row r="15">
      <c r="A15" s="2505" t="s">
        <v>3345</v>
      </c>
      <c r="B15" s="2505">
        <v>851.440617556843</v>
      </c>
    </row>
    <row r="16">
      <c r="A16" s="2505" t="s">
        <v>3346</v>
      </c>
      <c r="B16" s="2505">
        <v>845.932917292996</v>
      </c>
    </row>
    <row r="17">
      <c r="A17" s="2505" t="s">
        <v>3347</v>
      </c>
      <c r="B17" s="2505">
        <v>820.641414904253</v>
      </c>
    </row>
    <row r="18">
      <c r="A18" s="2505" t="s">
        <v>3348</v>
      </c>
      <c r="B18" s="2505">
        <v>814.779302790368</v>
      </c>
    </row>
    <row r="19">
      <c r="A19" s="2505" t="s">
        <v>3349</v>
      </c>
      <c r="B19" s="2505">
        <v>810.515264260288</v>
      </c>
    </row>
    <row r="20">
      <c r="A20" s="2505" t="s">
        <v>3350</v>
      </c>
      <c r="B20" s="2505">
        <v>809.805806886114</v>
      </c>
    </row>
    <row r="21">
      <c r="A21" s="2505" t="s">
        <v>3351</v>
      </c>
      <c r="B21" s="2505">
        <v>807.924688405537</v>
      </c>
    </row>
    <row r="22">
      <c r="A22" s="2505" t="s">
        <v>3352</v>
      </c>
      <c r="B22" s="2505">
        <v>797.490403744684</v>
      </c>
    </row>
    <row r="23">
      <c r="A23" s="2505" t="s">
        <v>3353</v>
      </c>
      <c r="B23" s="2505">
        <v>787.878748524015</v>
      </c>
    </row>
    <row r="24">
      <c r="A24" s="2505" t="s">
        <v>3354</v>
      </c>
      <c r="B24" s="2505">
        <v>784.487713744808</v>
      </c>
    </row>
    <row r="25">
      <c r="A25" s="2505" t="s">
        <v>3355</v>
      </c>
      <c r="B25" s="2505">
        <v>780.26548108807</v>
      </c>
    </row>
    <row r="26">
      <c r="A26" s="2505" t="s">
        <v>3356</v>
      </c>
      <c r="B26" s="2505">
        <v>776.61985035856</v>
      </c>
    </row>
    <row r="27">
      <c r="A27" s="2505" t="s">
        <v>3357</v>
      </c>
      <c r="B27" s="2505">
        <v>774.584144949942</v>
      </c>
    </row>
    <row r="28">
      <c r="A28" s="2505" t="s">
        <v>3358</v>
      </c>
      <c r="B28" s="2505">
        <v>769.462554109058</v>
      </c>
    </row>
    <row r="29">
      <c r="A29" s="2505" t="s">
        <v>3359</v>
      </c>
      <c r="B29" s="2505">
        <v>768.459419742713</v>
      </c>
    </row>
    <row r="30">
      <c r="A30" s="2505" t="s">
        <v>3360</v>
      </c>
      <c r="B30" s="2505">
        <v>768.359668852908</v>
      </c>
    </row>
    <row r="31">
      <c r="A31" s="2505" t="s">
        <v>3361</v>
      </c>
      <c r="B31" s="2505">
        <v>767.52718580816</v>
      </c>
    </row>
    <row r="32">
      <c r="A32" s="2505" t="s">
        <v>3362</v>
      </c>
      <c r="B32" s="2505">
        <v>762.872154610175</v>
      </c>
    </row>
    <row r="33">
      <c r="A33" s="2505" t="s">
        <v>3363</v>
      </c>
      <c r="B33" s="2505">
        <v>761.120977397137</v>
      </c>
    </row>
    <row r="34">
      <c r="A34" s="2505" t="s">
        <v>3364</v>
      </c>
      <c r="B34" s="2505">
        <v>759.780444063481</v>
      </c>
    </row>
    <row r="35">
      <c r="A35" s="2505" t="s">
        <v>3365</v>
      </c>
      <c r="B35" s="2505">
        <v>759.638788224989</v>
      </c>
    </row>
    <row r="36">
      <c r="A36" s="2505" t="s">
        <v>3366</v>
      </c>
      <c r="B36" s="2505">
        <v>754.077201997171</v>
      </c>
    </row>
    <row r="37">
      <c r="A37" s="2505" t="s">
        <v>3367</v>
      </c>
      <c r="B37" s="2505">
        <v>751.777089995509</v>
      </c>
    </row>
    <row r="38">
      <c r="A38" s="2505" t="s">
        <v>3368</v>
      </c>
      <c r="B38" s="2505">
        <v>744.666012480952</v>
      </c>
    </row>
    <row r="39">
      <c r="A39" s="2505" t="s">
        <v>3369</v>
      </c>
      <c r="B39" s="2505">
        <v>738.577812486856</v>
      </c>
    </row>
    <row r="40">
      <c r="A40" s="2505" t="s">
        <v>3370</v>
      </c>
      <c r="B40" s="2505">
        <v>735.445852244267</v>
      </c>
    </row>
    <row r="41">
      <c r="A41" s="2505" t="s">
        <v>3371</v>
      </c>
      <c r="B41" s="2505">
        <v>734.361283858943</v>
      </c>
    </row>
    <row r="42">
      <c r="A42" s="2505" t="s">
        <v>3372</v>
      </c>
      <c r="B42" s="2505">
        <v>731.307127302765</v>
      </c>
    </row>
    <row r="43">
      <c r="A43" s="2505" t="s">
        <v>3373</v>
      </c>
      <c r="B43" s="2505">
        <v>723.489872673071</v>
      </c>
    </row>
    <row r="44">
      <c r="A44" s="2505" t="s">
        <v>3374</v>
      </c>
      <c r="B44" s="2505">
        <v>720.634542709889</v>
      </c>
    </row>
    <row r="45">
      <c r="A45" s="2505" t="s">
        <v>3375</v>
      </c>
      <c r="B45" s="2505">
        <v>718.638733357427</v>
      </c>
    </row>
    <row r="46">
      <c r="A46" s="2505" t="s">
        <v>3376</v>
      </c>
      <c r="B46" s="2505">
        <v>712.238034954456</v>
      </c>
    </row>
    <row r="47">
      <c r="A47" s="2505" t="s">
        <v>3377</v>
      </c>
      <c r="B47" s="2505">
        <v>696.672590070452</v>
      </c>
    </row>
    <row r="48">
      <c r="A48" s="2505" t="s">
        <v>3378</v>
      </c>
      <c r="B48" s="2505">
        <v>689.742959399441</v>
      </c>
    </row>
    <row r="49">
      <c r="A49" s="2505" t="s">
        <v>3379</v>
      </c>
      <c r="B49" s="2505">
        <v>689.434909814209</v>
      </c>
    </row>
    <row r="50">
      <c r="A50" s="2505" t="s">
        <v>3380</v>
      </c>
      <c r="B50" s="2505">
        <v>686.729312748745</v>
      </c>
    </row>
    <row r="51">
      <c r="A51" s="2505" t="s">
        <v>3381</v>
      </c>
      <c r="B51" s="2505">
        <v>686.44796953522</v>
      </c>
    </row>
    <row r="52">
      <c r="A52" s="2505" t="s">
        <v>3382</v>
      </c>
      <c r="B52" s="2505">
        <v>679.985313514604</v>
      </c>
    </row>
    <row r="53">
      <c r="A53" s="2505" t="s">
        <v>3383</v>
      </c>
      <c r="B53" s="2505">
        <v>676.79864739568</v>
      </c>
    </row>
    <row r="54">
      <c r="A54" s="2505" t="s">
        <v>3384</v>
      </c>
      <c r="B54" s="2505">
        <v>676.676209352034</v>
      </c>
    </row>
    <row r="55">
      <c r="A55" s="2505" t="s">
        <v>3385</v>
      </c>
      <c r="B55" s="2505">
        <v>672.238753699339</v>
      </c>
    </row>
    <row r="56">
      <c r="A56" s="2505" t="s">
        <v>3386</v>
      </c>
      <c r="B56" s="2505">
        <v>670.423852152505</v>
      </c>
    </row>
    <row r="57">
      <c r="A57" s="2505" t="s">
        <v>3387</v>
      </c>
      <c r="B57" s="2505">
        <v>664.647175650228</v>
      </c>
    </row>
    <row r="58">
      <c r="A58" s="2505" t="s">
        <v>3388</v>
      </c>
      <c r="B58" s="2505">
        <v>663.894313923458</v>
      </c>
    </row>
    <row r="59">
      <c r="A59" s="2505" t="s">
        <v>3389</v>
      </c>
      <c r="B59" s="2505">
        <v>658.786501823445</v>
      </c>
    </row>
    <row r="60">
      <c r="A60" s="2505" t="s">
        <v>3390</v>
      </c>
      <c r="B60" s="2505">
        <v>652.210587062037</v>
      </c>
    </row>
    <row r="61">
      <c r="A61" s="2505" t="s">
        <v>3391</v>
      </c>
      <c r="B61" s="2505">
        <v>650.398745590509</v>
      </c>
    </row>
    <row r="62">
      <c r="A62" s="2505" t="s">
        <v>3392</v>
      </c>
      <c r="B62" s="2505">
        <v>646.434075860093</v>
      </c>
    </row>
    <row r="63">
      <c r="A63" s="2505" t="s">
        <v>3393</v>
      </c>
      <c r="B63" s="2505">
        <v>640.496089718162</v>
      </c>
    </row>
    <row r="64">
      <c r="A64" s="2505" t="s">
        <v>3394</v>
      </c>
      <c r="B64" s="2505">
        <v>638.863676894321</v>
      </c>
    </row>
    <row r="65">
      <c r="A65" s="2505" t="s">
        <v>3395</v>
      </c>
      <c r="B65" s="2505">
        <v>636.397456419623</v>
      </c>
    </row>
    <row r="66">
      <c r="A66" s="2505" t="s">
        <v>3396</v>
      </c>
      <c r="B66" s="2505">
        <v>634.633090702712</v>
      </c>
    </row>
    <row r="67">
      <c r="A67" s="2505" t="s">
        <v>3397</v>
      </c>
      <c r="B67" s="2505">
        <v>632.629929464305</v>
      </c>
    </row>
    <row r="68">
      <c r="A68" s="2505" t="s">
        <v>3398</v>
      </c>
      <c r="B68" s="2505">
        <v>631.882627697971</v>
      </c>
    </row>
    <row r="69">
      <c r="A69" s="2505" t="s">
        <v>3399</v>
      </c>
      <c r="B69" s="2505">
        <v>631.681824483598</v>
      </c>
    </row>
    <row r="70">
      <c r="A70" s="2505" t="s">
        <v>3400</v>
      </c>
      <c r="B70" s="2505">
        <v>629.784764189468</v>
      </c>
    </row>
    <row r="71">
      <c r="A71" s="2505" t="s">
        <v>3401</v>
      </c>
      <c r="B71" s="2505">
        <v>629.049131353527</v>
      </c>
    </row>
    <row r="72">
      <c r="A72" s="2505" t="s">
        <v>3402</v>
      </c>
      <c r="B72" s="2505">
        <v>625.314756906526</v>
      </c>
    </row>
    <row r="73">
      <c r="A73" s="2505" t="s">
        <v>3403</v>
      </c>
      <c r="B73" s="2505">
        <v>623.384496666887</v>
      </c>
    </row>
    <row r="74">
      <c r="A74" s="2505" t="s">
        <v>3404</v>
      </c>
      <c r="B74" s="2505">
        <v>621.2465531726</v>
      </c>
    </row>
    <row r="75">
      <c r="A75" s="2505" t="s">
        <v>3405</v>
      </c>
      <c r="B75" s="2505">
        <v>617.726054266049</v>
      </c>
    </row>
    <row r="76">
      <c r="A76" s="2505" t="s">
        <v>3406</v>
      </c>
      <c r="B76" s="2505">
        <v>608.022982713086</v>
      </c>
    </row>
    <row r="77">
      <c r="A77" s="2505" t="s">
        <v>3407</v>
      </c>
      <c r="B77" s="2505">
        <v>606.838220749693</v>
      </c>
    </row>
    <row r="78">
      <c r="A78" s="2505" t="s">
        <v>3408</v>
      </c>
      <c r="B78" s="2505">
        <v>603.559422307487</v>
      </c>
    </row>
    <row r="79">
      <c r="A79" s="2505" t="s">
        <v>3409</v>
      </c>
      <c r="B79" s="2505">
        <v>602.695777595689</v>
      </c>
    </row>
    <row r="80">
      <c r="A80" s="2505" t="s">
        <v>3410</v>
      </c>
      <c r="B80" s="2505">
        <v>601.962199390231</v>
      </c>
    </row>
    <row r="81">
      <c r="A81" s="2505" t="s">
        <v>3411</v>
      </c>
      <c r="B81" s="2505">
        <v>596.995175082159</v>
      </c>
    </row>
    <row r="82">
      <c r="A82" s="2505" t="s">
        <v>3412</v>
      </c>
      <c r="B82" s="2505">
        <v>596.299242057268</v>
      </c>
    </row>
    <row r="83">
      <c r="A83" s="2505" t="s">
        <v>3413</v>
      </c>
      <c r="B83" s="2505">
        <v>596.008996918426</v>
      </c>
    </row>
    <row r="84">
      <c r="A84" s="2505" t="s">
        <v>3414</v>
      </c>
      <c r="B84" s="2505">
        <v>593.770782024344</v>
      </c>
    </row>
    <row r="85">
      <c r="A85" s="2505" t="s">
        <v>3415</v>
      </c>
      <c r="B85" s="2505">
        <v>593.76859815542</v>
      </c>
    </row>
    <row r="86">
      <c r="A86" s="2505" t="s">
        <v>3416</v>
      </c>
      <c r="B86" s="2505">
        <v>592.433160756881</v>
      </c>
    </row>
    <row r="87">
      <c r="A87" s="2505" t="s">
        <v>3417</v>
      </c>
      <c r="B87" s="2505">
        <v>591.762867555099</v>
      </c>
    </row>
    <row r="88">
      <c r="A88" s="2505" t="s">
        <v>3418</v>
      </c>
      <c r="B88" s="2505">
        <v>590.574503597989</v>
      </c>
    </row>
    <row r="89">
      <c r="A89" s="2505" t="s">
        <v>3419</v>
      </c>
      <c r="B89" s="2505">
        <v>587.405798006053</v>
      </c>
    </row>
    <row r="90">
      <c r="A90" s="2505" t="s">
        <v>3420</v>
      </c>
      <c r="B90" s="2505">
        <v>586.947399480497</v>
      </c>
    </row>
    <row r="91">
      <c r="A91" s="2505" t="s">
        <v>3421</v>
      </c>
      <c r="B91" s="2505">
        <v>586.458640405038</v>
      </c>
    </row>
    <row r="92">
      <c r="A92" s="2505" t="s">
        <v>3422</v>
      </c>
      <c r="B92" s="2505">
        <v>585.800215609725</v>
      </c>
    </row>
    <row r="93">
      <c r="A93" s="2505" t="s">
        <v>3423</v>
      </c>
      <c r="B93" s="2505">
        <v>579.647059381123</v>
      </c>
    </row>
    <row r="94">
      <c r="A94" s="2505" t="s">
        <v>3424</v>
      </c>
      <c r="B94" s="2505">
        <v>579.162732433513</v>
      </c>
    </row>
    <row r="95">
      <c r="A95" s="2505" t="s">
        <v>3425</v>
      </c>
      <c r="B95" s="2505">
        <v>576.147523828906</v>
      </c>
    </row>
    <row r="96">
      <c r="A96" s="2505" t="s">
        <v>3426</v>
      </c>
      <c r="B96" s="2505">
        <v>573.977376483669</v>
      </c>
    </row>
    <row r="97">
      <c r="A97" s="2505" t="s">
        <v>3427</v>
      </c>
      <c r="B97" s="2505">
        <v>572.800616515413</v>
      </c>
    </row>
    <row r="98">
      <c r="A98" s="2505" t="s">
        <v>3428</v>
      </c>
      <c r="B98" s="2505">
        <v>571.848458639905</v>
      </c>
    </row>
    <row r="99">
      <c r="A99" s="2505" t="s">
        <v>3429</v>
      </c>
      <c r="B99" s="2505">
        <v>571.351003490851</v>
      </c>
    </row>
    <row r="100">
      <c r="A100" s="2505" t="s">
        <v>3430</v>
      </c>
      <c r="B100" s="2505">
        <v>566.428565915793</v>
      </c>
    </row>
    <row r="101">
      <c r="A101" s="2505" t="s">
        <v>3431</v>
      </c>
      <c r="B101" s="2505">
        <v>566.41328890133</v>
      </c>
    </row>
    <row r="102">
      <c r="A102" s="2505" t="s">
        <v>3432</v>
      </c>
      <c r="B102" s="2505">
        <v>566.260341765411</v>
      </c>
    </row>
    <row r="103">
      <c r="A103" s="2505" t="s">
        <v>3433</v>
      </c>
      <c r="B103" s="2505">
        <v>566.174103018971</v>
      </c>
    </row>
    <row r="104">
      <c r="A104" s="2505" t="s">
        <v>3434</v>
      </c>
      <c r="B104" s="2505">
        <v>562.697637759589</v>
      </c>
    </row>
    <row r="105">
      <c r="A105" s="2505" t="s">
        <v>3435</v>
      </c>
      <c r="B105" s="2505">
        <v>562.279350543226</v>
      </c>
    </row>
    <row r="106">
      <c r="A106" s="2505" t="s">
        <v>3436</v>
      </c>
      <c r="B106" s="2505">
        <v>561.929351779742</v>
      </c>
    </row>
    <row r="107">
      <c r="A107" s="2505" t="s">
        <v>3437</v>
      </c>
      <c r="B107" s="2505">
        <v>560.283987296017</v>
      </c>
    </row>
    <row r="108">
      <c r="A108" s="2505" t="s">
        <v>3438</v>
      </c>
      <c r="B108" s="2505">
        <v>554.673586856457</v>
      </c>
    </row>
    <row r="109">
      <c r="A109" s="2505" t="s">
        <v>3439</v>
      </c>
      <c r="B109" s="2505">
        <v>550.348106123774</v>
      </c>
    </row>
    <row r="110">
      <c r="A110" s="2505" t="s">
        <v>3440</v>
      </c>
      <c r="B110" s="2505">
        <v>547.848515031758</v>
      </c>
    </row>
    <row r="111">
      <c r="A111" s="2505" t="s">
        <v>3441</v>
      </c>
      <c r="B111" s="2505">
        <v>547.110865656698</v>
      </c>
    </row>
    <row r="112">
      <c r="A112" s="2505" t="s">
        <v>3442</v>
      </c>
      <c r="B112" s="2505">
        <v>546.64035214793</v>
      </c>
    </row>
    <row r="113">
      <c r="A113" s="2505" t="s">
        <v>3443</v>
      </c>
      <c r="B113" s="2505">
        <v>545.08584842132</v>
      </c>
    </row>
    <row r="114">
      <c r="A114" s="2505" t="s">
        <v>3444</v>
      </c>
      <c r="B114" s="2505">
        <v>543.037850997633</v>
      </c>
    </row>
    <row r="115">
      <c r="A115" s="2505" t="s">
        <v>3445</v>
      </c>
      <c r="B115" s="2505">
        <v>542.747243630574</v>
      </c>
    </row>
    <row r="116">
      <c r="A116" s="2505" t="s">
        <v>3446</v>
      </c>
      <c r="B116" s="2505">
        <v>542.502365662981</v>
      </c>
    </row>
    <row r="117">
      <c r="A117" s="2505" t="s">
        <v>3447</v>
      </c>
      <c r="B117" s="2505">
        <v>542.247747258916</v>
      </c>
    </row>
    <row r="118">
      <c r="A118" s="2505" t="s">
        <v>3448</v>
      </c>
      <c r="B118" s="2505">
        <v>539.900041527862</v>
      </c>
    </row>
    <row r="119">
      <c r="A119" s="2505" t="s">
        <v>3449</v>
      </c>
      <c r="B119" s="2505">
        <v>538.363567472596</v>
      </c>
    </row>
    <row r="120">
      <c r="A120" s="2505" t="s">
        <v>3450</v>
      </c>
      <c r="B120" s="2505">
        <v>537.21644570382</v>
      </c>
    </row>
    <row r="121">
      <c r="A121" s="2505" t="s">
        <v>3451</v>
      </c>
      <c r="B121" s="2505">
        <v>534.957560965948</v>
      </c>
    </row>
    <row r="122">
      <c r="A122" s="2505" t="s">
        <v>3452</v>
      </c>
      <c r="B122" s="2505">
        <v>533.681882816073</v>
      </c>
    </row>
    <row r="123">
      <c r="A123" s="2505" t="s">
        <v>3453</v>
      </c>
      <c r="B123" s="2505">
        <v>532.667736253683</v>
      </c>
    </row>
    <row r="124">
      <c r="A124" s="2505" t="s">
        <v>3454</v>
      </c>
      <c r="B124" s="2505">
        <v>531.869130224951</v>
      </c>
    </row>
    <row r="125">
      <c r="A125" s="2505" t="s">
        <v>3455</v>
      </c>
      <c r="B125" s="2505">
        <v>529.83695280295</v>
      </c>
    </row>
    <row r="126">
      <c r="A126" s="2505" t="s">
        <v>3456</v>
      </c>
      <c r="B126" s="2505">
        <v>528.073450734972</v>
      </c>
    </row>
    <row r="127">
      <c r="A127" s="2505" t="s">
        <v>3457</v>
      </c>
      <c r="B127" s="2505">
        <v>526.116447516272</v>
      </c>
    </row>
    <row r="128">
      <c r="A128" s="2505" t="s">
        <v>3458</v>
      </c>
      <c r="B128" s="2505">
        <v>524.199812040035</v>
      </c>
    </row>
    <row r="129">
      <c r="A129" s="2505" t="s">
        <v>3459</v>
      </c>
      <c r="B129" s="2505">
        <v>522.967378098489</v>
      </c>
    </row>
    <row r="130">
      <c r="A130" s="2505" t="s">
        <v>3460</v>
      </c>
      <c r="B130" s="2505">
        <v>518.865906109754</v>
      </c>
    </row>
    <row r="131">
      <c r="A131" s="2505" t="s">
        <v>3461</v>
      </c>
      <c r="B131" s="2505">
        <v>516.516350521737</v>
      </c>
    </row>
    <row r="132">
      <c r="A132" s="2505" t="s">
        <v>3462</v>
      </c>
      <c r="B132" s="2505">
        <v>511.959465337162</v>
      </c>
    </row>
    <row r="133">
      <c r="A133" s="2505" t="s">
        <v>3463</v>
      </c>
      <c r="B133" s="2505">
        <v>509.218245696294</v>
      </c>
    </row>
    <row r="134">
      <c r="A134" s="2505" t="s">
        <v>3464</v>
      </c>
      <c r="B134" s="2505">
        <v>509.027367700842</v>
      </c>
    </row>
    <row r="135">
      <c r="A135" s="2505" t="s">
        <v>3465</v>
      </c>
      <c r="B135" s="2505">
        <v>509.022849937113</v>
      </c>
    </row>
    <row r="136">
      <c r="A136" s="2505" t="s">
        <v>3466</v>
      </c>
      <c r="B136" s="2505">
        <v>505.610956588006</v>
      </c>
    </row>
    <row r="137">
      <c r="A137" s="2505" t="s">
        <v>3467</v>
      </c>
      <c r="B137" s="2505">
        <v>504.60690268739</v>
      </c>
    </row>
    <row r="138">
      <c r="A138" s="2505" t="s">
        <v>3468</v>
      </c>
      <c r="B138" s="2505">
        <v>495.604934193254</v>
      </c>
    </row>
    <row r="139">
      <c r="A139" s="2505" t="s">
        <v>3469</v>
      </c>
      <c r="B139" s="2505">
        <v>493.240668231113</v>
      </c>
    </row>
    <row r="140">
      <c r="A140" s="2505" t="s">
        <v>3470</v>
      </c>
      <c r="B140" s="2505">
        <v>490.568191013648</v>
      </c>
    </row>
    <row r="141">
      <c r="A141" s="2505" t="s">
        <v>3471</v>
      </c>
      <c r="B141" s="2505">
        <v>489.719722626935</v>
      </c>
    </row>
    <row r="142">
      <c r="A142" s="2505" t="s">
        <v>3472</v>
      </c>
      <c r="B142" s="2505">
        <v>487.12871690093</v>
      </c>
    </row>
    <row r="143">
      <c r="A143" s="2505" t="s">
        <v>3473</v>
      </c>
      <c r="B143" s="2505">
        <v>481.720227052965</v>
      </c>
    </row>
    <row r="144">
      <c r="A144" s="2505" t="s">
        <v>3474</v>
      </c>
      <c r="B144" s="2505">
        <v>479.191391899941</v>
      </c>
    </row>
    <row r="145">
      <c r="A145" s="2505" t="s">
        <v>3475</v>
      </c>
      <c r="B145" s="2505">
        <v>476.38895885095</v>
      </c>
    </row>
    <row r="146">
      <c r="A146" s="2505" t="s">
        <v>3476</v>
      </c>
      <c r="B146" s="2505">
        <v>473.882988781535</v>
      </c>
    </row>
    <row r="147">
      <c r="A147" s="2505" t="s">
        <v>3477</v>
      </c>
      <c r="B147" s="2505">
        <v>469.443044212195</v>
      </c>
    </row>
    <row r="148">
      <c r="A148" s="2505" t="s">
        <v>3478</v>
      </c>
      <c r="B148" s="2505">
        <v>469.196257474108</v>
      </c>
    </row>
    <row r="149">
      <c r="A149" s="2505" t="s">
        <v>3479</v>
      </c>
      <c r="B149" s="2505">
        <v>468.487545591676</v>
      </c>
    </row>
    <row r="150">
      <c r="A150" s="2505" t="s">
        <v>3480</v>
      </c>
      <c r="B150" s="2505">
        <v>467.116537383881</v>
      </c>
    </row>
    <row r="151">
      <c r="A151" s="2505" t="s">
        <v>3481</v>
      </c>
      <c r="B151" s="2505">
        <v>466.542339256745</v>
      </c>
    </row>
    <row r="152">
      <c r="A152" s="2505" t="s">
        <v>3482</v>
      </c>
      <c r="B152" s="2505">
        <v>465.628099041548</v>
      </c>
    </row>
    <row r="153">
      <c r="A153" s="2505" t="s">
        <v>3483</v>
      </c>
      <c r="B153" s="2505">
        <v>463.541193640354</v>
      </c>
    </row>
    <row r="154">
      <c r="A154" s="2505" t="s">
        <v>3484</v>
      </c>
      <c r="B154" s="2505">
        <v>458.712556627629</v>
      </c>
    </row>
    <row r="155">
      <c r="A155" s="2505" t="s">
        <v>3485</v>
      </c>
      <c r="B155" s="2505">
        <v>454.814566296943</v>
      </c>
    </row>
    <row r="156">
      <c r="A156" s="2505" t="s">
        <v>3486</v>
      </c>
      <c r="B156" s="2505">
        <v>453.248318574571</v>
      </c>
    </row>
    <row r="157">
      <c r="A157" s="2505" t="s">
        <v>3487</v>
      </c>
      <c r="B157" s="2505">
        <v>453.241859695939</v>
      </c>
    </row>
    <row r="158">
      <c r="A158" s="2505" t="s">
        <v>3488</v>
      </c>
      <c r="B158" s="2505">
        <v>451.720025074615</v>
      </c>
    </row>
    <row r="159">
      <c r="A159" s="2505" t="s">
        <v>3489</v>
      </c>
      <c r="B159" s="2505">
        <v>451.506182256904</v>
      </c>
    </row>
    <row r="160">
      <c r="A160" s="2505" t="s">
        <v>3490</v>
      </c>
      <c r="B160" s="2505">
        <v>449.61810835056</v>
      </c>
    </row>
    <row r="161">
      <c r="A161" s="2505" t="s">
        <v>3491</v>
      </c>
      <c r="B161" s="2505">
        <v>448.226888355842</v>
      </c>
    </row>
    <row r="162">
      <c r="A162" s="2505" t="s">
        <v>3492</v>
      </c>
      <c r="B162" s="2505">
        <v>439.050671606462</v>
      </c>
    </row>
    <row r="163">
      <c r="A163" s="2505" t="s">
        <v>3493</v>
      </c>
      <c r="B163" s="2505">
        <v>438.643613650431</v>
      </c>
    </row>
    <row r="164">
      <c r="A164" s="2505" t="s">
        <v>3494</v>
      </c>
      <c r="B164" s="2505">
        <v>438.397091872353</v>
      </c>
    </row>
    <row r="165">
      <c r="A165" s="2505" t="s">
        <v>3495</v>
      </c>
      <c r="B165" s="2505">
        <v>438.32652783751</v>
      </c>
    </row>
    <row r="166">
      <c r="A166" s="2505" t="s">
        <v>3496</v>
      </c>
      <c r="B166" s="2505">
        <v>437.368017348719</v>
      </c>
    </row>
    <row r="167">
      <c r="A167" s="2505" t="s">
        <v>3497</v>
      </c>
      <c r="B167" s="2505">
        <v>435.858641426581</v>
      </c>
    </row>
    <row r="168">
      <c r="A168" s="2505" t="s">
        <v>3498</v>
      </c>
      <c r="B168" s="2505">
        <v>435.067721407734</v>
      </c>
    </row>
    <row r="169">
      <c r="A169" s="2505" t="s">
        <v>3499</v>
      </c>
      <c r="B169" s="2505">
        <v>431.730368376362</v>
      </c>
    </row>
    <row r="170">
      <c r="A170" s="2505" t="s">
        <v>3500</v>
      </c>
      <c r="B170" s="2505">
        <v>427.457022986021</v>
      </c>
    </row>
    <row r="171">
      <c r="A171" s="2505" t="s">
        <v>3501</v>
      </c>
      <c r="B171" s="2505">
        <v>426.751077833723</v>
      </c>
    </row>
    <row r="172">
      <c r="A172" s="2505" t="s">
        <v>3502</v>
      </c>
      <c r="B172" s="2505">
        <v>426.657153186009</v>
      </c>
    </row>
    <row r="173">
      <c r="A173" s="2505" t="s">
        <v>3503</v>
      </c>
      <c r="B173" s="2505">
        <v>426.464348615161</v>
      </c>
    </row>
    <row r="174">
      <c r="A174" s="2505" t="s">
        <v>3504</v>
      </c>
      <c r="B174" s="2505">
        <v>424.051800032068</v>
      </c>
    </row>
    <row r="175">
      <c r="A175" s="2505" t="s">
        <v>3505</v>
      </c>
      <c r="B175" s="2505">
        <v>423.771066289709</v>
      </c>
    </row>
    <row r="176">
      <c r="A176" s="2505" t="s">
        <v>3506</v>
      </c>
      <c r="B176" s="2505">
        <v>419.888040903674</v>
      </c>
    </row>
    <row r="177">
      <c r="A177" s="2505" t="s">
        <v>3507</v>
      </c>
      <c r="B177" s="2505">
        <v>418.731028353807</v>
      </c>
    </row>
    <row r="178">
      <c r="A178" s="2505" t="s">
        <v>3508</v>
      </c>
      <c r="B178" s="2505">
        <v>416.466747391208</v>
      </c>
    </row>
    <row r="179">
      <c r="A179" s="2505" t="s">
        <v>3509</v>
      </c>
      <c r="B179" s="2505">
        <v>411.891784978892</v>
      </c>
    </row>
    <row r="180">
      <c r="A180" s="2505" t="s">
        <v>3510</v>
      </c>
      <c r="B180" s="2505">
        <v>407.419133187012</v>
      </c>
    </row>
    <row r="181">
      <c r="A181" s="2505" t="s">
        <v>3511</v>
      </c>
      <c r="B181" s="2505">
        <v>407.346847078975</v>
      </c>
    </row>
    <row r="182">
      <c r="A182" s="2505" t="s">
        <v>3512</v>
      </c>
      <c r="B182" s="2505">
        <v>405.895166839209</v>
      </c>
    </row>
    <row r="183">
      <c r="A183" s="2505" t="s">
        <v>3513</v>
      </c>
      <c r="B183" s="2505">
        <v>403.440622949982</v>
      </c>
    </row>
    <row r="184">
      <c r="A184" s="2505" t="s">
        <v>3514</v>
      </c>
      <c r="B184" s="2505">
        <v>394.385411573132</v>
      </c>
    </row>
    <row r="185">
      <c r="A185" s="2505" t="s">
        <v>3515</v>
      </c>
      <c r="B185" s="2505">
        <v>385.122242591824</v>
      </c>
    </row>
    <row r="186">
      <c r="A186" s="2505" t="s">
        <v>3516</v>
      </c>
      <c r="B186" s="2505">
        <v>380.594995267373</v>
      </c>
    </row>
    <row r="187">
      <c r="A187" s="2505" t="s">
        <v>3517</v>
      </c>
      <c r="B187" s="2505">
        <v>380.324983165916</v>
      </c>
    </row>
    <row r="188">
      <c r="A188" s="2505" t="s">
        <v>3518</v>
      </c>
      <c r="B188" s="2505">
        <v>376.507568785334</v>
      </c>
    </row>
    <row r="189">
      <c r="A189" s="2505" t="s">
        <v>3519</v>
      </c>
      <c r="B189" s="2505">
        <v>376.145787700065</v>
      </c>
    </row>
    <row r="190">
      <c r="A190" s="2505" t="s">
        <v>3520</v>
      </c>
      <c r="B190" s="2505">
        <v>373.36139574706</v>
      </c>
    </row>
    <row r="191">
      <c r="A191" s="2505" t="s">
        <v>3521</v>
      </c>
      <c r="B191" s="2505">
        <v>367.61776639171</v>
      </c>
    </row>
    <row r="192">
      <c r="A192" s="2505" t="s">
        <v>3522</v>
      </c>
      <c r="B192" s="2505">
        <v>365.085718470964</v>
      </c>
    </row>
    <row r="193">
      <c r="A193" s="2505" t="s">
        <v>3523</v>
      </c>
      <c r="B193" s="2505">
        <v>354.432857875302</v>
      </c>
    </row>
    <row r="194">
      <c r="A194" s="2505" t="s">
        <v>3524</v>
      </c>
      <c r="B194" s="2505">
        <v>353.421517038769</v>
      </c>
    </row>
    <row r="195">
      <c r="A195" s="2505" t="s">
        <v>3525</v>
      </c>
      <c r="B195" s="2505">
        <v>351.796403414643</v>
      </c>
    </row>
    <row r="196">
      <c r="A196" s="2505" t="s">
        <v>3526</v>
      </c>
      <c r="B196" s="2505">
        <v>351.681328816632</v>
      </c>
    </row>
    <row r="197">
      <c r="A197" s="2505" t="s">
        <v>3527</v>
      </c>
      <c r="B197" s="2505">
        <v>350.627191443605</v>
      </c>
    </row>
    <row r="198">
      <c r="A198" s="2505" t="s">
        <v>3528</v>
      </c>
      <c r="B198" s="2505">
        <v>344.94846081765</v>
      </c>
    </row>
    <row r="199">
      <c r="A199" s="2505" t="s">
        <v>3529</v>
      </c>
      <c r="B199" s="2505">
        <v>344.671514372822</v>
      </c>
    </row>
    <row r="200">
      <c r="A200" s="2505" t="s">
        <v>3530</v>
      </c>
      <c r="B200" s="2505">
        <v>340.670655937331</v>
      </c>
    </row>
    <row r="201">
      <c r="A201" s="2505" t="s">
        <v>3531</v>
      </c>
      <c r="B201" s="2505">
        <v>336.710197756455</v>
      </c>
    </row>
    <row r="202">
      <c r="A202" s="2505" t="s">
        <v>3532</v>
      </c>
      <c r="B202" s="2505">
        <v>333.314011702545</v>
      </c>
    </row>
    <row r="203">
      <c r="A203" s="2505" t="s">
        <v>3533</v>
      </c>
      <c r="B203" s="2505">
        <v>332.998222302434</v>
      </c>
    </row>
    <row r="204">
      <c r="A204" s="2505" t="s">
        <v>3534</v>
      </c>
      <c r="B204" s="2505">
        <v>328.114662135547</v>
      </c>
    </row>
    <row r="205">
      <c r="A205" s="2505" t="s">
        <v>3535</v>
      </c>
      <c r="B205" s="2505">
        <v>327.013123892118</v>
      </c>
    </row>
    <row r="206">
      <c r="A206" s="2505" t="s">
        <v>3536</v>
      </c>
      <c r="B206" s="2505">
        <v>320.052741113079</v>
      </c>
    </row>
    <row r="207">
      <c r="A207" s="2505" t="s">
        <v>3537</v>
      </c>
      <c r="B207" s="2505">
        <v>314.952560445608</v>
      </c>
    </row>
    <row r="208">
      <c r="A208" s="2505" t="s">
        <v>3538</v>
      </c>
      <c r="B208" s="2505">
        <v>313.84234487242</v>
      </c>
    </row>
    <row r="209">
      <c r="A209" s="2505" t="s">
        <v>3539</v>
      </c>
      <c r="B209" s="2505">
        <v>308.375841629135</v>
      </c>
    </row>
    <row r="210">
      <c r="A210" s="2505" t="s">
        <v>3540</v>
      </c>
      <c r="B210" s="2505">
        <v>298.038504473746</v>
      </c>
    </row>
    <row r="211">
      <c r="A211" s="2505" t="s">
        <v>3541</v>
      </c>
      <c r="B211" s="2505">
        <v>289.387489627662</v>
      </c>
    </row>
    <row r="212">
      <c r="A212" s="2505" t="s">
        <v>3542</v>
      </c>
      <c r="B212" s="2505">
        <v>286.57039501091</v>
      </c>
    </row>
    <row r="213">
      <c r="A213" s="2505" t="s">
        <v>3543</v>
      </c>
      <c r="B213" s="2505">
        <v>273.18158014747</v>
      </c>
    </row>
    <row r="214">
      <c r="A214" s="2505" t="s">
        <v>3544</v>
      </c>
      <c r="B214" s="2505">
        <v>270.295985846881</v>
      </c>
    </row>
    <row r="215">
      <c r="A215" s="2505" t="s">
        <v>3545</v>
      </c>
      <c r="B215" s="2505">
        <v>265.699898151716</v>
      </c>
    </row>
    <row r="216">
      <c r="A216" s="2505" t="s">
        <v>3546</v>
      </c>
      <c r="B216" s="2505">
        <v>260.896391807192</v>
      </c>
    </row>
    <row r="217">
      <c r="A217" s="2505" t="s">
        <v>3547</v>
      </c>
      <c r="B217" s="2505">
        <v>257.612143756825</v>
      </c>
    </row>
    <row r="218">
      <c r="A218" s="2505" t="s">
        <v>3548</v>
      </c>
      <c r="B218" s="2505">
        <v>257.083971966661</v>
      </c>
    </row>
    <row r="219">
      <c r="A219" s="2505" t="s">
        <v>3549</v>
      </c>
      <c r="B219" s="2505">
        <v>252.121373091785</v>
      </c>
    </row>
    <row r="220">
      <c r="A220" s="2505" t="s">
        <v>3550</v>
      </c>
      <c r="B220" s="2505">
        <v>249.41442743027</v>
      </c>
    </row>
    <row r="221">
      <c r="A221" s="2505" t="s">
        <v>3551</v>
      </c>
      <c r="B221" s="2505">
        <v>241.234163079834</v>
      </c>
    </row>
    <row r="222">
      <c r="A222" s="2505" t="s">
        <v>3552</v>
      </c>
      <c r="B222" s="2505">
        <v>240.018829816929</v>
      </c>
    </row>
    <row r="223">
      <c r="A223" s="2505" t="s">
        <v>3553</v>
      </c>
      <c r="B223" s="2505">
        <v>229.0390052627</v>
      </c>
    </row>
    <row r="224">
      <c r="A224" s="2505" t="s">
        <v>3554</v>
      </c>
      <c r="B224" s="2505">
        <v>221.331418390134</v>
      </c>
    </row>
    <row r="225">
      <c r="A225" s="2505" t="s">
        <v>3555</v>
      </c>
      <c r="B225" s="2505">
        <v>205.171157532451</v>
      </c>
    </row>
    <row r="226">
      <c r="A226" s="2505" t="s">
        <v>3556</v>
      </c>
      <c r="B226" s="2505">
        <v>185.399440116734</v>
      </c>
    </row>
    <row r="227">
      <c r="A227" s="2505" t="s">
        <v>3557</v>
      </c>
      <c r="B227" s="2505">
        <v>185.398723428825</v>
      </c>
    </row>
    <row r="228">
      <c r="A228" s="2505" t="s">
        <v>3558</v>
      </c>
      <c r="B228" s="2505">
        <v>177.994142582291</v>
      </c>
    </row>
    <row r="229">
      <c r="A229" s="2505" t="s">
        <v>3559</v>
      </c>
      <c r="B229" s="2505">
        <v>162.445952882682</v>
      </c>
    </row>
    <row r="230">
      <c r="A230" s="2505" t="s">
        <v>3560</v>
      </c>
      <c r="B230" s="2505">
        <v>157.752770907145</v>
      </c>
    </row>
    <row r="231">
      <c r="A231" s="2505" t="s">
        <v>3561</v>
      </c>
      <c r="B231" s="2505">
        <v>152.280368572218</v>
      </c>
    </row>
    <row r="232">
      <c r="A232" s="2505" t="s">
        <v>3562</v>
      </c>
      <c r="B232" s="2505">
        <v>145.727682333009</v>
      </c>
    </row>
    <row r="233">
      <c r="A233" s="2505" t="s">
        <v>3563</v>
      </c>
      <c r="B233" s="2505">
        <v>134.633019900475</v>
      </c>
    </row>
    <row r="234">
      <c r="A234" s="2505" t="s">
        <v>3564</v>
      </c>
      <c r="B234" s="2505">
        <v>131.877432168259</v>
      </c>
    </row>
    <row r="235">
      <c r="A235" s="2505" t="s">
        <v>3565</v>
      </c>
      <c r="B235" s="2505">
        <v>127.936585407155</v>
      </c>
    </row>
    <row r="236">
      <c r="A236" s="2505" t="s">
        <v>3566</v>
      </c>
      <c r="B236" s="2505">
        <v>126.683738191612</v>
      </c>
    </row>
    <row r="237">
      <c r="A237" s="2505" t="s">
        <v>3567</v>
      </c>
      <c r="B237" s="2505">
        <v>123.739410846401</v>
      </c>
    </row>
    <row r="238">
      <c r="A238" s="2505" t="s">
        <v>3568</v>
      </c>
      <c r="B238" s="2505">
        <v>110.143684302139</v>
      </c>
    </row>
    <row r="239">
      <c r="A239" s="2505" t="s">
        <v>3569</v>
      </c>
      <c r="B239" s="2505">
        <v>94.8769584504154</v>
      </c>
    </row>
    <row r="240">
      <c r="A240" s="2505" t="s">
        <v>3570</v>
      </c>
      <c r="B240" s="2505">
        <v>86.6230185521609</v>
      </c>
    </row>
    <row r="241">
      <c r="A241" s="2505" t="s">
        <v>3571</v>
      </c>
      <c r="B241" s="2505">
        <v>73.2918709903476</v>
      </c>
    </row>
    <row r="242">
      <c r="A242" s="2505" t="s">
        <v>3572</v>
      </c>
      <c r="B242" s="2505">
        <v>31.1610563935427</v>
      </c>
    </row>
    <row r="243">
      <c r="A243" s="2505" t="s">
        <v>3573</v>
      </c>
      <c r="B243" s="2505">
        <v>22.4302602490291</v>
      </c>
    </row>
    <row r="244">
      <c r="A244" s="2505" t="s">
        <v>3574</v>
      </c>
      <c r="B244" s="2505">
        <v>0.0</v>
      </c>
    </row>
    <row r="245">
      <c r="A245" s="2505" t="s">
        <v>3575</v>
      </c>
      <c r="B245" s="2505">
        <v>0.0</v>
      </c>
    </row>
    <row r="246">
      <c r="A246" s="2505" t="s">
        <v>3576</v>
      </c>
      <c r="B246" s="2505">
        <v>0.0</v>
      </c>
    </row>
    <row r="247">
      <c r="A247" s="2505" t="s">
        <v>3577</v>
      </c>
      <c r="B247" s="2505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</cols>
  <sheetData>
    <row r="1">
      <c r="A1" s="2505" t="s">
        <v>51</v>
      </c>
      <c r="B1" s="2512">
        <v>45391.0</v>
      </c>
      <c r="C1" s="2512">
        <v>45391.0</v>
      </c>
      <c r="D1" s="2512">
        <v>45386.0</v>
      </c>
      <c r="E1" s="2512">
        <v>45378.0</v>
      </c>
      <c r="F1" s="2512">
        <v>45368.0</v>
      </c>
      <c r="G1" s="2512">
        <v>45366.0</v>
      </c>
      <c r="H1" s="2512">
        <v>45364.0</v>
      </c>
      <c r="I1" s="2512">
        <v>45361.0</v>
      </c>
      <c r="J1" s="2512">
        <v>45356.0</v>
      </c>
      <c r="K1" s="2512">
        <v>45352.0</v>
      </c>
    </row>
    <row r="2">
      <c r="A2" s="2505" t="s">
        <v>3578</v>
      </c>
    </row>
    <row r="3">
      <c r="A3" s="2505" t="s">
        <v>151</v>
      </c>
      <c r="B3" s="2505">
        <v>62.0</v>
      </c>
      <c r="C3" s="2505">
        <v>9.0</v>
      </c>
      <c r="D3" s="2505">
        <v>15.0</v>
      </c>
      <c r="E3" s="2505">
        <v>23.0</v>
      </c>
      <c r="F3" s="2505">
        <v>75.0</v>
      </c>
      <c r="G3" s="2505">
        <v>9.0</v>
      </c>
      <c r="H3" s="2505">
        <v>66.0</v>
      </c>
      <c r="I3" s="2505">
        <v>1.0</v>
      </c>
      <c r="J3" s="2505">
        <v>10.0</v>
      </c>
      <c r="K3" s="2505">
        <v>62.0</v>
      </c>
    </row>
    <row r="4">
      <c r="A4" s="2505" t="s">
        <v>314</v>
      </c>
      <c r="B4" s="2505">
        <v>8.0</v>
      </c>
      <c r="C4" s="2505">
        <v>5.0</v>
      </c>
      <c r="D4" s="2505">
        <v>12.0</v>
      </c>
      <c r="E4" s="2505">
        <v>14.0</v>
      </c>
      <c r="F4" s="2505">
        <v>14.0</v>
      </c>
      <c r="G4" s="2505">
        <v>16.0</v>
      </c>
      <c r="H4" s="2505">
        <v>8.0</v>
      </c>
      <c r="I4" s="2505">
        <v>11.0</v>
      </c>
      <c r="J4" s="2505">
        <v>15.0</v>
      </c>
      <c r="K4" s="2505">
        <v>9.0</v>
      </c>
    </row>
    <row r="5">
      <c r="A5" s="2505" t="s">
        <v>192</v>
      </c>
      <c r="B5" s="2505">
        <v>3.0</v>
      </c>
      <c r="C5" s="2505">
        <v>18.0</v>
      </c>
      <c r="D5" s="2505">
        <v>149.0</v>
      </c>
      <c r="E5" s="2505">
        <v>115.0</v>
      </c>
      <c r="F5" s="2505">
        <v>1.0</v>
      </c>
      <c r="G5" s="2505">
        <v>60.0</v>
      </c>
      <c r="H5" s="2505">
        <v>84.0</v>
      </c>
      <c r="I5" s="2505">
        <v>78.0</v>
      </c>
      <c r="J5" s="2505">
        <v>47.0</v>
      </c>
      <c r="K5" s="2505">
        <v>8.0</v>
      </c>
    </row>
    <row r="6">
      <c r="A6" s="2505" t="s">
        <v>124</v>
      </c>
      <c r="B6" s="2505">
        <v>2.0</v>
      </c>
      <c r="C6" s="2505">
        <v>1.0</v>
      </c>
      <c r="D6" s="2505">
        <v>1.0</v>
      </c>
      <c r="E6" s="2505">
        <v>4.0</v>
      </c>
      <c r="F6" s="2505">
        <v>3.0</v>
      </c>
      <c r="G6" s="2505">
        <v>1.0</v>
      </c>
      <c r="H6" s="2505">
        <v>3.0</v>
      </c>
      <c r="I6" s="2505">
        <v>4.0</v>
      </c>
      <c r="J6" s="2505">
        <v>1.0</v>
      </c>
      <c r="K6" s="2505">
        <v>4.0</v>
      </c>
    </row>
    <row r="7">
      <c r="A7" s="2505" t="s">
        <v>3579</v>
      </c>
      <c r="B7" s="2505">
        <v>9.0</v>
      </c>
      <c r="C7" s="2505">
        <v>10.0</v>
      </c>
      <c r="E7" s="2505">
        <v>13.0</v>
      </c>
      <c r="F7" s="2505">
        <v>5.0</v>
      </c>
      <c r="G7" s="2505">
        <v>4.0</v>
      </c>
      <c r="H7" s="2505">
        <v>4.0</v>
      </c>
      <c r="I7" s="2505">
        <v>9.0</v>
      </c>
      <c r="J7" s="2505">
        <v>2.0</v>
      </c>
      <c r="K7" s="2505">
        <v>1.0</v>
      </c>
    </row>
    <row r="8">
      <c r="A8" s="2505" t="s">
        <v>128</v>
      </c>
      <c r="B8" s="2505">
        <v>79.0</v>
      </c>
      <c r="C8" s="2505">
        <v>12.0</v>
      </c>
      <c r="D8" s="2505">
        <v>13.0</v>
      </c>
      <c r="E8" s="2505">
        <v>8.0</v>
      </c>
      <c r="F8" s="2505">
        <v>16.0</v>
      </c>
      <c r="G8" s="2505">
        <v>15.0</v>
      </c>
      <c r="H8" s="2505">
        <v>6.0</v>
      </c>
      <c r="I8" s="2505">
        <v>6.0</v>
      </c>
      <c r="J8" s="2505">
        <v>5.0</v>
      </c>
      <c r="K8" s="2505">
        <v>3.0</v>
      </c>
    </row>
    <row r="9">
      <c r="A9" s="2505" t="s">
        <v>147</v>
      </c>
    </row>
    <row r="10">
      <c r="A10" s="2505" t="s">
        <v>387</v>
      </c>
    </row>
    <row r="11">
      <c r="A11" s="2505" t="s">
        <v>196</v>
      </c>
      <c r="B11" s="2505">
        <v>175.0</v>
      </c>
      <c r="C11" s="2505">
        <v>110.0</v>
      </c>
      <c r="D11" s="2505">
        <v>152.0</v>
      </c>
      <c r="E11" s="2505">
        <v>86.0</v>
      </c>
      <c r="F11" s="2505">
        <v>199.0</v>
      </c>
      <c r="G11" s="2505">
        <v>40.0</v>
      </c>
      <c r="H11" s="2505">
        <v>120.0</v>
      </c>
      <c r="I11" s="2505">
        <v>32.0</v>
      </c>
      <c r="J11" s="2505">
        <v>94.0</v>
      </c>
      <c r="K11" s="2505">
        <v>78.0</v>
      </c>
    </row>
    <row r="12">
      <c r="A12" s="2505" t="s">
        <v>639</v>
      </c>
      <c r="B12" s="2505">
        <v>7.0</v>
      </c>
      <c r="C12" s="2505">
        <v>3.0</v>
      </c>
      <c r="D12" s="2505">
        <v>11.0</v>
      </c>
      <c r="E12" s="2505">
        <v>16.0</v>
      </c>
      <c r="F12" s="2505">
        <v>19.0</v>
      </c>
      <c r="G12" s="2505">
        <v>27.0</v>
      </c>
      <c r="H12" s="2505">
        <v>15.0</v>
      </c>
      <c r="I12" s="2505">
        <v>2.0</v>
      </c>
      <c r="J12" s="2505">
        <v>7.0</v>
      </c>
      <c r="K12" s="2505">
        <v>17.0</v>
      </c>
    </row>
    <row r="13">
      <c r="A13" s="2505" t="s">
        <v>144</v>
      </c>
      <c r="B13" s="2505">
        <v>18.0</v>
      </c>
      <c r="C13" s="2505">
        <v>13.0</v>
      </c>
      <c r="D13" s="2505">
        <v>30.0</v>
      </c>
      <c r="E13" s="2505">
        <v>33.0</v>
      </c>
      <c r="F13" s="2505">
        <v>8.0</v>
      </c>
      <c r="G13" s="2505">
        <v>11.0</v>
      </c>
      <c r="H13" s="2505">
        <v>16.0</v>
      </c>
      <c r="I13" s="2505">
        <v>18.0</v>
      </c>
      <c r="J13" s="2505">
        <v>23.0</v>
      </c>
      <c r="K13" s="2505">
        <v>27.0</v>
      </c>
    </row>
    <row r="14">
      <c r="A14" s="2505" t="s">
        <v>175</v>
      </c>
      <c r="B14" s="2505">
        <v>15.0</v>
      </c>
      <c r="C14" s="2505">
        <v>23.0</v>
      </c>
      <c r="D14" s="2505">
        <v>21.0</v>
      </c>
      <c r="E14" s="2505">
        <v>18.0</v>
      </c>
      <c r="F14" s="2505">
        <v>39.0</v>
      </c>
      <c r="G14" s="2505">
        <v>3.0</v>
      </c>
      <c r="H14" s="2505">
        <v>21.0</v>
      </c>
      <c r="I14" s="2505">
        <v>27.0</v>
      </c>
      <c r="J14" s="2505">
        <v>4.0</v>
      </c>
      <c r="K14" s="2505">
        <v>21.0</v>
      </c>
    </row>
    <row r="15">
      <c r="A15" s="2505" t="s">
        <v>292</v>
      </c>
      <c r="B15" s="2505">
        <v>41.0</v>
      </c>
      <c r="C15" s="2505">
        <v>27.0</v>
      </c>
      <c r="D15" s="2505">
        <v>48.0</v>
      </c>
      <c r="E15" s="2505">
        <v>39.0</v>
      </c>
      <c r="F15" s="2505">
        <v>48.0</v>
      </c>
      <c r="G15" s="2505">
        <v>55.0</v>
      </c>
      <c r="H15" s="2505">
        <v>176.0</v>
      </c>
      <c r="I15" s="2505">
        <v>54.0</v>
      </c>
      <c r="J15" s="2505">
        <v>59.0</v>
      </c>
      <c r="K15" s="2505">
        <v>12.0</v>
      </c>
    </row>
    <row r="16">
      <c r="A16" s="2505" t="s">
        <v>651</v>
      </c>
      <c r="B16" s="2505">
        <v>212.0</v>
      </c>
      <c r="E16" s="2505">
        <v>2.0</v>
      </c>
      <c r="F16" s="2505">
        <v>220.0</v>
      </c>
      <c r="G16" s="2505">
        <v>198.0</v>
      </c>
      <c r="H16" s="2505">
        <v>83.0</v>
      </c>
      <c r="I16" s="2505">
        <v>67.0</v>
      </c>
      <c r="J16" s="2505">
        <v>52.0</v>
      </c>
      <c r="K16" s="2505">
        <v>26.0</v>
      </c>
    </row>
    <row r="17">
      <c r="A17" s="2505" t="s">
        <v>474</v>
      </c>
    </row>
    <row r="18">
      <c r="A18" s="2505" t="s">
        <v>251</v>
      </c>
      <c r="B18" s="2505">
        <v>26.0</v>
      </c>
      <c r="C18" s="2505">
        <v>42.0</v>
      </c>
      <c r="D18" s="2505">
        <v>60.0</v>
      </c>
      <c r="E18" s="2505">
        <v>52.0</v>
      </c>
      <c r="F18" s="2505">
        <v>24.0</v>
      </c>
      <c r="G18" s="2505">
        <v>99.0</v>
      </c>
      <c r="H18" s="2505">
        <v>41.0</v>
      </c>
      <c r="I18" s="2505">
        <v>47.0</v>
      </c>
      <c r="J18" s="2505">
        <v>76.0</v>
      </c>
      <c r="K18" s="2505">
        <v>2.0</v>
      </c>
    </row>
    <row r="19">
      <c r="A19" s="2505" t="s">
        <v>529</v>
      </c>
      <c r="B19" s="2505">
        <v>54.0</v>
      </c>
      <c r="C19" s="2505">
        <v>37.0</v>
      </c>
      <c r="D19" s="2505">
        <v>62.0</v>
      </c>
      <c r="E19" s="2505">
        <v>7.0</v>
      </c>
      <c r="F19" s="2505">
        <v>45.0</v>
      </c>
      <c r="G19" s="2505">
        <v>20.0</v>
      </c>
      <c r="H19" s="2505">
        <v>136.0</v>
      </c>
      <c r="I19" s="2505">
        <v>20.0</v>
      </c>
      <c r="J19" s="2505">
        <v>29.0</v>
      </c>
      <c r="K19" s="2505">
        <v>18.0</v>
      </c>
    </row>
    <row r="20">
      <c r="A20" s="2505" t="s">
        <v>158</v>
      </c>
      <c r="B20" s="2505">
        <v>111.0</v>
      </c>
      <c r="C20" s="2505">
        <v>80.0</v>
      </c>
      <c r="D20" s="2505">
        <v>40.0</v>
      </c>
      <c r="E20" s="2505">
        <v>21.0</v>
      </c>
      <c r="F20" s="2505">
        <v>154.0</v>
      </c>
      <c r="G20" s="2505">
        <v>89.0</v>
      </c>
      <c r="H20" s="2505">
        <v>63.0</v>
      </c>
      <c r="I20" s="2505">
        <v>86.0</v>
      </c>
      <c r="J20" s="2505">
        <v>42.0</v>
      </c>
      <c r="K20" s="2505">
        <v>23.0</v>
      </c>
    </row>
    <row r="21">
      <c r="A21" s="2505" t="s">
        <v>421</v>
      </c>
      <c r="B21" s="2505">
        <v>33.0</v>
      </c>
      <c r="C21" s="2505">
        <v>108.0</v>
      </c>
      <c r="D21" s="2505">
        <v>34.0</v>
      </c>
      <c r="E21" s="2505">
        <v>38.0</v>
      </c>
      <c r="F21" s="2505">
        <v>35.0</v>
      </c>
      <c r="G21" s="2505">
        <v>44.0</v>
      </c>
      <c r="H21" s="2505">
        <v>35.0</v>
      </c>
      <c r="I21" s="2505">
        <v>36.0</v>
      </c>
      <c r="J21" s="2505">
        <v>67.0</v>
      </c>
      <c r="K21" s="2505">
        <v>61.0</v>
      </c>
    </row>
    <row r="22">
      <c r="A22" s="2505" t="s">
        <v>3580</v>
      </c>
      <c r="B22" s="2505">
        <v>133.0</v>
      </c>
      <c r="C22" s="2505">
        <v>132.0</v>
      </c>
      <c r="D22" s="2505">
        <v>157.0</v>
      </c>
      <c r="E22" s="2505">
        <v>139.0</v>
      </c>
      <c r="F22" s="2505">
        <v>130.0</v>
      </c>
      <c r="G22" s="2505">
        <v>144.0</v>
      </c>
      <c r="H22" s="2505">
        <v>135.0</v>
      </c>
      <c r="I22" s="2505">
        <v>143.0</v>
      </c>
      <c r="J22" s="2505">
        <v>37.0</v>
      </c>
      <c r="K22" s="2505">
        <v>49.0</v>
      </c>
    </row>
    <row r="23">
      <c r="A23" s="2505" t="s">
        <v>3581</v>
      </c>
    </row>
    <row r="24">
      <c r="A24" s="2505" t="s">
        <v>3582</v>
      </c>
    </row>
    <row r="25">
      <c r="A25" s="2505" t="s">
        <v>466</v>
      </c>
      <c r="B25" s="2505">
        <v>196.0</v>
      </c>
      <c r="C25" s="2505">
        <v>220.0</v>
      </c>
      <c r="D25" s="2505">
        <v>45.0</v>
      </c>
      <c r="E25" s="2505">
        <v>152.0</v>
      </c>
      <c r="F25" s="2505">
        <v>43.0</v>
      </c>
      <c r="G25" s="2505">
        <v>19.0</v>
      </c>
      <c r="H25" s="2505">
        <v>42.0</v>
      </c>
      <c r="I25" s="2505">
        <v>88.0</v>
      </c>
      <c r="J25" s="2505">
        <v>36.0</v>
      </c>
      <c r="K25" s="2505">
        <v>67.0</v>
      </c>
    </row>
    <row r="26">
      <c r="A26" s="2505" t="s">
        <v>3583</v>
      </c>
      <c r="B26" s="2505">
        <v>40.0</v>
      </c>
      <c r="C26" s="2505">
        <v>53.0</v>
      </c>
      <c r="D26" s="2505">
        <v>25.0</v>
      </c>
      <c r="E26" s="2505">
        <v>51.0</v>
      </c>
      <c r="F26" s="2505">
        <v>83.0</v>
      </c>
      <c r="G26" s="2505">
        <v>13.0</v>
      </c>
      <c r="H26" s="2505">
        <v>26.0</v>
      </c>
      <c r="I26" s="2505">
        <v>76.0</v>
      </c>
      <c r="J26" s="2505">
        <v>55.0</v>
      </c>
      <c r="K26" s="2505">
        <v>32.0</v>
      </c>
    </row>
    <row r="27">
      <c r="A27" s="2505" t="s">
        <v>337</v>
      </c>
      <c r="B27" s="2505">
        <v>131.0</v>
      </c>
      <c r="C27" s="2505">
        <v>145.0</v>
      </c>
      <c r="D27" s="2505">
        <v>44.0</v>
      </c>
      <c r="E27" s="2505">
        <v>61.0</v>
      </c>
      <c r="F27" s="2505">
        <v>10.0</v>
      </c>
      <c r="G27" s="2505">
        <v>66.0</v>
      </c>
      <c r="H27" s="2505">
        <v>50.0</v>
      </c>
      <c r="I27" s="2505">
        <v>24.0</v>
      </c>
      <c r="J27" s="2505">
        <v>60.0</v>
      </c>
      <c r="K27" s="2505">
        <v>25.0</v>
      </c>
    </row>
    <row r="28">
      <c r="A28" s="2505" t="s">
        <v>121</v>
      </c>
      <c r="B28" s="2505">
        <v>185.0</v>
      </c>
      <c r="C28" s="2505">
        <v>188.0</v>
      </c>
      <c r="D28" s="2505">
        <v>20.0</v>
      </c>
      <c r="E28" s="2505">
        <v>183.0</v>
      </c>
      <c r="F28" s="2505">
        <v>113.0</v>
      </c>
      <c r="G28" s="2505">
        <v>46.0</v>
      </c>
      <c r="H28" s="2505">
        <v>34.0</v>
      </c>
      <c r="I28" s="2505">
        <v>154.0</v>
      </c>
      <c r="J28" s="2505">
        <v>157.0</v>
      </c>
      <c r="K28" s="2505">
        <v>147.0</v>
      </c>
    </row>
    <row r="29">
      <c r="A29" s="2505" t="s">
        <v>553</v>
      </c>
      <c r="B29" s="2505">
        <v>58.0</v>
      </c>
      <c r="C29" s="2505">
        <v>59.0</v>
      </c>
      <c r="D29" s="2505">
        <v>29.0</v>
      </c>
      <c r="E29" s="2505">
        <v>50.0</v>
      </c>
      <c r="F29" s="2505">
        <v>62.0</v>
      </c>
      <c r="G29" s="2505">
        <v>39.0</v>
      </c>
      <c r="H29" s="2505">
        <v>51.0</v>
      </c>
      <c r="I29" s="2505">
        <v>39.0</v>
      </c>
      <c r="J29" s="2505">
        <v>31.0</v>
      </c>
      <c r="K29" s="2505">
        <v>41.0</v>
      </c>
    </row>
    <row r="30">
      <c r="A30" s="2505" t="s">
        <v>414</v>
      </c>
    </row>
    <row r="31">
      <c r="A31" s="2505" t="s">
        <v>227</v>
      </c>
    </row>
    <row r="32">
      <c r="A32" s="2505" t="s">
        <v>717</v>
      </c>
      <c r="B32" s="2505">
        <v>208.0</v>
      </c>
      <c r="C32" s="2505">
        <v>224.0</v>
      </c>
      <c r="D32" s="2505">
        <v>219.0</v>
      </c>
      <c r="E32" s="2505">
        <v>210.0</v>
      </c>
    </row>
    <row r="33">
      <c r="A33" s="2505" t="s">
        <v>749</v>
      </c>
      <c r="B33" s="2505">
        <v>43.0</v>
      </c>
      <c r="C33" s="2505">
        <v>55.0</v>
      </c>
      <c r="D33" s="2505">
        <v>104.0</v>
      </c>
      <c r="E33" s="2505">
        <v>137.0</v>
      </c>
      <c r="F33" s="2505">
        <v>63.0</v>
      </c>
      <c r="G33" s="2505">
        <v>198.0</v>
      </c>
      <c r="H33" s="2505">
        <v>38.0</v>
      </c>
      <c r="I33" s="2505">
        <v>25.0</v>
      </c>
      <c r="J33" s="2505">
        <v>53.0</v>
      </c>
      <c r="K33" s="2505">
        <v>171.0</v>
      </c>
    </row>
    <row r="34">
      <c r="A34" s="2505" t="s">
        <v>489</v>
      </c>
      <c r="B34" s="2505">
        <v>86.0</v>
      </c>
      <c r="C34" s="2505">
        <v>95.0</v>
      </c>
      <c r="D34" s="2505">
        <v>86.0</v>
      </c>
      <c r="E34" s="2505">
        <v>65.0</v>
      </c>
      <c r="F34" s="2505">
        <v>54.0</v>
      </c>
    </row>
    <row r="35">
      <c r="A35" s="2505" t="s">
        <v>367</v>
      </c>
    </row>
    <row r="36">
      <c r="A36" s="2505" t="s">
        <v>576</v>
      </c>
      <c r="B36" s="2505">
        <v>165.0</v>
      </c>
      <c r="C36" s="2505">
        <v>210.0</v>
      </c>
      <c r="D36" s="2505">
        <v>163.0</v>
      </c>
      <c r="E36" s="2505">
        <v>135.0</v>
      </c>
      <c r="F36" s="2505">
        <v>176.0</v>
      </c>
      <c r="G36" s="2505">
        <v>198.0</v>
      </c>
      <c r="H36" s="2505">
        <v>214.0</v>
      </c>
      <c r="I36" s="2505">
        <v>182.0</v>
      </c>
      <c r="J36" s="2505">
        <v>173.0</v>
      </c>
      <c r="K36" s="2505">
        <v>196.0</v>
      </c>
    </row>
    <row r="37">
      <c r="A37" s="2505" t="s">
        <v>541</v>
      </c>
      <c r="B37" s="2505">
        <v>181.0</v>
      </c>
      <c r="C37" s="2505">
        <v>101.0</v>
      </c>
      <c r="D37" s="2505">
        <v>126.0</v>
      </c>
      <c r="E37" s="2505">
        <v>201.0</v>
      </c>
      <c r="F37" s="2505">
        <v>74.0</v>
      </c>
      <c r="G37" s="2505">
        <v>173.0</v>
      </c>
      <c r="H37" s="2505">
        <v>177.0</v>
      </c>
      <c r="I37" s="2505">
        <v>160.0</v>
      </c>
      <c r="J37" s="2505">
        <v>175.0</v>
      </c>
      <c r="K37" s="2505">
        <v>187.0</v>
      </c>
    </row>
    <row r="38">
      <c r="A38" s="2505" t="s">
        <v>753</v>
      </c>
      <c r="B38" s="2505">
        <v>73.0</v>
      </c>
      <c r="C38" s="2505">
        <v>47.0</v>
      </c>
      <c r="D38" s="2505">
        <v>24.0</v>
      </c>
      <c r="E38" s="2505">
        <v>46.0</v>
      </c>
      <c r="F38" s="2505">
        <v>34.0</v>
      </c>
      <c r="G38" s="2505">
        <v>41.0</v>
      </c>
      <c r="H38" s="2505">
        <v>62.0</v>
      </c>
      <c r="I38" s="2505">
        <v>43.0</v>
      </c>
      <c r="J38" s="2505">
        <v>39.0</v>
      </c>
      <c r="K38" s="2505">
        <v>99.0</v>
      </c>
    </row>
    <row r="39">
      <c r="A39" s="2505" t="s">
        <v>703</v>
      </c>
      <c r="B39" s="2505">
        <v>37.0</v>
      </c>
      <c r="C39" s="2505">
        <v>22.0</v>
      </c>
      <c r="D39" s="2505">
        <v>37.0</v>
      </c>
      <c r="E39" s="2505">
        <v>82.0</v>
      </c>
      <c r="F39" s="2505">
        <v>40.0</v>
      </c>
    </row>
    <row r="40">
      <c r="A40" s="2505" t="s">
        <v>671</v>
      </c>
      <c r="B40" s="2505">
        <v>57.0</v>
      </c>
      <c r="C40" s="2505">
        <v>78.0</v>
      </c>
      <c r="D40" s="2505">
        <v>64.0</v>
      </c>
      <c r="E40" s="2505">
        <v>41.0</v>
      </c>
      <c r="F40" s="2505">
        <v>77.0</v>
      </c>
    </row>
    <row r="41">
      <c r="A41" s="2505" t="s">
        <v>760</v>
      </c>
      <c r="B41" s="2505">
        <v>14.0</v>
      </c>
      <c r="C41" s="2505">
        <v>28.0</v>
      </c>
      <c r="D41" s="2505">
        <v>2.0</v>
      </c>
      <c r="E41" s="2505">
        <v>48.0</v>
      </c>
      <c r="F41" s="2505">
        <v>28.0</v>
      </c>
      <c r="G41" s="2505">
        <v>18.0</v>
      </c>
      <c r="H41" s="2505">
        <v>32.0</v>
      </c>
      <c r="I41" s="2505">
        <v>7.0</v>
      </c>
      <c r="J41" s="2505">
        <v>14.0</v>
      </c>
      <c r="K41" s="2505">
        <v>13.0</v>
      </c>
    </row>
    <row r="42">
      <c r="A42" s="2505" t="s">
        <v>3584</v>
      </c>
      <c r="B42" s="2505">
        <v>44.0</v>
      </c>
      <c r="C42" s="2505">
        <v>56.0</v>
      </c>
      <c r="D42" s="2505">
        <v>59.0</v>
      </c>
      <c r="E42" s="2505">
        <v>111.0</v>
      </c>
      <c r="F42" s="2505">
        <v>52.0</v>
      </c>
      <c r="G42" s="2505">
        <v>33.0</v>
      </c>
      <c r="H42" s="2505">
        <v>31.0</v>
      </c>
      <c r="I42" s="2505">
        <v>59.0</v>
      </c>
      <c r="J42" s="2505">
        <v>27.0</v>
      </c>
      <c r="K42" s="2505">
        <v>19.0</v>
      </c>
    </row>
    <row r="43">
      <c r="A43" s="2505" t="s">
        <v>428</v>
      </c>
      <c r="B43" s="2505">
        <v>127.0</v>
      </c>
      <c r="C43" s="2505">
        <v>4.0</v>
      </c>
      <c r="D43" s="2505">
        <v>99.0</v>
      </c>
      <c r="E43" s="2505">
        <v>83.0</v>
      </c>
      <c r="F43" s="2505">
        <v>138.0</v>
      </c>
    </row>
    <row r="44">
      <c r="A44" s="2505" t="s">
        <v>260</v>
      </c>
      <c r="B44" s="2505">
        <v>77.0</v>
      </c>
      <c r="C44" s="2505">
        <v>43.0</v>
      </c>
      <c r="D44" s="2505">
        <v>28.0</v>
      </c>
      <c r="E44" s="2505">
        <v>29.0</v>
      </c>
      <c r="F44" s="2505">
        <v>13.0</v>
      </c>
      <c r="G44" s="2505">
        <v>6.0</v>
      </c>
      <c r="H44" s="2505">
        <v>33.0</v>
      </c>
      <c r="I44" s="2505">
        <v>70.0</v>
      </c>
      <c r="J44" s="2505">
        <v>35.0</v>
      </c>
      <c r="K44" s="2505">
        <v>57.0</v>
      </c>
    </row>
    <row r="45">
      <c r="A45" s="2505" t="s">
        <v>568</v>
      </c>
      <c r="B45" s="2505">
        <v>16.0</v>
      </c>
      <c r="C45" s="2505">
        <v>7.0</v>
      </c>
      <c r="D45" s="2505">
        <v>4.0</v>
      </c>
      <c r="E45" s="2505">
        <v>10.0</v>
      </c>
    </row>
    <row r="46">
      <c r="A46" s="2505" t="s">
        <v>380</v>
      </c>
      <c r="B46" s="2505">
        <v>12.0</v>
      </c>
      <c r="C46" s="2505">
        <v>74.0</v>
      </c>
      <c r="D46" s="2505">
        <v>8.0</v>
      </c>
      <c r="E46" s="2505">
        <v>17.0</v>
      </c>
      <c r="F46" s="2505">
        <v>32.0</v>
      </c>
      <c r="G46" s="2505">
        <v>10.0</v>
      </c>
      <c r="H46" s="2505">
        <v>13.0</v>
      </c>
      <c r="I46" s="2505">
        <v>16.0</v>
      </c>
      <c r="J46" s="2505">
        <v>9.0</v>
      </c>
      <c r="K46" s="2505">
        <v>15.0</v>
      </c>
    </row>
    <row r="47">
      <c r="A47" s="2505" t="s">
        <v>508</v>
      </c>
      <c r="B47" s="2505">
        <v>48.0</v>
      </c>
      <c r="C47" s="2505">
        <v>100.0</v>
      </c>
      <c r="D47" s="2505">
        <v>39.0</v>
      </c>
      <c r="E47" s="2505">
        <v>59.0</v>
      </c>
      <c r="F47" s="2505">
        <v>139.0</v>
      </c>
      <c r="G47" s="2505">
        <v>22.0</v>
      </c>
      <c r="H47" s="2505">
        <v>25.0</v>
      </c>
      <c r="I47" s="2505">
        <v>68.0</v>
      </c>
      <c r="J47" s="2505">
        <v>43.0</v>
      </c>
      <c r="K47" s="2505">
        <v>75.0</v>
      </c>
    </row>
    <row r="48">
      <c r="A48" s="2505" t="s">
        <v>707</v>
      </c>
    </row>
    <row r="49">
      <c r="A49" s="2505" t="s">
        <v>525</v>
      </c>
    </row>
    <row r="50">
      <c r="A50" s="2505" t="s">
        <v>608</v>
      </c>
      <c r="B50" s="2505">
        <v>66.0</v>
      </c>
      <c r="C50" s="2505">
        <v>69.0</v>
      </c>
      <c r="D50" s="2505">
        <v>91.0</v>
      </c>
      <c r="E50" s="2505">
        <v>103.0</v>
      </c>
      <c r="F50" s="2505">
        <v>50.0</v>
      </c>
      <c r="G50" s="2505">
        <v>58.0</v>
      </c>
      <c r="H50" s="2505">
        <v>153.0</v>
      </c>
      <c r="I50" s="2505">
        <v>64.0</v>
      </c>
      <c r="J50" s="2505">
        <v>104.0</v>
      </c>
      <c r="K50" s="2505">
        <v>63.0</v>
      </c>
    </row>
    <row r="51">
      <c r="A51" s="2505" t="s">
        <v>711</v>
      </c>
      <c r="B51" s="2505">
        <v>150.0</v>
      </c>
      <c r="C51" s="2505">
        <v>140.0</v>
      </c>
      <c r="D51" s="2505">
        <v>150.0</v>
      </c>
      <c r="F51" s="2505">
        <v>118.0</v>
      </c>
      <c r="G51" s="2505">
        <v>68.0</v>
      </c>
      <c r="H51" s="2505">
        <v>101.0</v>
      </c>
      <c r="I51" s="2505">
        <v>208.0</v>
      </c>
      <c r="J51" s="2505">
        <v>126.0</v>
      </c>
      <c r="K51" s="2505">
        <v>177.0</v>
      </c>
    </row>
    <row r="52">
      <c r="A52" s="2505" t="s">
        <v>3585</v>
      </c>
    </row>
    <row r="53">
      <c r="A53" s="2505" t="s">
        <v>691</v>
      </c>
      <c r="B53" s="2505">
        <v>211.0</v>
      </c>
      <c r="C53" s="2505">
        <v>169.0</v>
      </c>
      <c r="D53" s="2505">
        <v>212.0</v>
      </c>
      <c r="E53" s="2505">
        <v>164.0</v>
      </c>
      <c r="F53" s="2505">
        <v>181.0</v>
      </c>
      <c r="G53" s="2505">
        <v>165.0</v>
      </c>
      <c r="H53" s="2505">
        <v>71.0</v>
      </c>
      <c r="I53" s="2505">
        <v>175.0</v>
      </c>
      <c r="J53" s="2505">
        <v>145.0</v>
      </c>
      <c r="K53" s="2505">
        <v>133.0</v>
      </c>
    </row>
    <row r="54">
      <c r="A54" s="2505" t="s">
        <v>352</v>
      </c>
      <c r="B54" s="2505">
        <v>84.0</v>
      </c>
      <c r="C54" s="2505">
        <v>34.0</v>
      </c>
      <c r="D54" s="2505">
        <v>22.0</v>
      </c>
      <c r="E54" s="2505">
        <v>49.0</v>
      </c>
      <c r="F54" s="2505">
        <v>38.0</v>
      </c>
      <c r="G54" s="2505">
        <v>49.0</v>
      </c>
      <c r="H54" s="2505">
        <v>27.0</v>
      </c>
      <c r="I54" s="2505">
        <v>38.0</v>
      </c>
      <c r="J54" s="2505">
        <v>218.0</v>
      </c>
      <c r="K54" s="2505">
        <v>52.0</v>
      </c>
    </row>
    <row r="55">
      <c r="A55" s="2505" t="s">
        <v>264</v>
      </c>
      <c r="B55" s="2505">
        <v>35.0</v>
      </c>
      <c r="C55" s="2505">
        <v>65.0</v>
      </c>
      <c r="D55" s="2505">
        <v>65.0</v>
      </c>
      <c r="E55" s="2505">
        <v>88.0</v>
      </c>
      <c r="F55" s="2505">
        <v>57.0</v>
      </c>
      <c r="G55" s="2505">
        <v>69.0</v>
      </c>
      <c r="H55" s="2505">
        <v>82.0</v>
      </c>
      <c r="I55" s="2505">
        <v>62.0</v>
      </c>
      <c r="J55" s="2505">
        <v>80.0</v>
      </c>
      <c r="K55" s="2505">
        <v>69.0</v>
      </c>
    </row>
    <row r="56">
      <c r="A56" s="2505" t="s">
        <v>219</v>
      </c>
      <c r="B56" s="2505">
        <v>25.0</v>
      </c>
      <c r="C56" s="2505">
        <v>25.0</v>
      </c>
      <c r="D56" s="2505">
        <v>67.0</v>
      </c>
      <c r="E56" s="2505">
        <v>81.0</v>
      </c>
      <c r="F56" s="2505">
        <v>29.0</v>
      </c>
      <c r="G56" s="2505">
        <v>35.0</v>
      </c>
      <c r="H56" s="2505">
        <v>18.0</v>
      </c>
      <c r="I56" s="2505">
        <v>15.0</v>
      </c>
      <c r="J56" s="2505">
        <v>17.0</v>
      </c>
      <c r="K56" s="2505">
        <v>14.0</v>
      </c>
    </row>
    <row r="57">
      <c r="A57" s="2505" t="s">
        <v>333</v>
      </c>
      <c r="B57" s="2505">
        <v>87.0</v>
      </c>
      <c r="C57" s="2505">
        <v>31.0</v>
      </c>
      <c r="D57" s="2505">
        <v>33.0</v>
      </c>
      <c r="E57" s="2505">
        <v>75.0</v>
      </c>
      <c r="F57" s="2505">
        <v>21.0</v>
      </c>
    </row>
    <row r="58">
      <c r="A58" s="2505" t="s">
        <v>533</v>
      </c>
      <c r="B58" s="2505">
        <v>42.0</v>
      </c>
      <c r="C58" s="2505">
        <v>63.0</v>
      </c>
      <c r="D58" s="2505">
        <v>124.0</v>
      </c>
      <c r="E58" s="2505">
        <v>108.0</v>
      </c>
      <c r="F58" s="2505">
        <v>93.0</v>
      </c>
      <c r="G58" s="2505">
        <v>84.0</v>
      </c>
      <c r="H58" s="2505">
        <v>124.0</v>
      </c>
      <c r="I58" s="2505">
        <v>61.0</v>
      </c>
      <c r="J58" s="2505">
        <v>33.0</v>
      </c>
      <c r="K58" s="2505">
        <v>84.0</v>
      </c>
    </row>
    <row r="59">
      <c r="A59" s="2505" t="s">
        <v>724</v>
      </c>
      <c r="B59" s="2505">
        <v>132.0</v>
      </c>
      <c r="C59" s="2505">
        <v>139.0</v>
      </c>
      <c r="D59" s="2505">
        <v>127.0</v>
      </c>
      <c r="E59" s="2505">
        <v>63.0</v>
      </c>
    </row>
    <row r="60">
      <c r="A60" s="2505" t="s">
        <v>3586</v>
      </c>
    </row>
    <row r="61">
      <c r="A61" s="2505" t="s">
        <v>514</v>
      </c>
      <c r="B61" s="2505">
        <v>63.0</v>
      </c>
      <c r="C61" s="2505">
        <v>45.0</v>
      </c>
      <c r="D61" s="2505">
        <v>47.0</v>
      </c>
      <c r="E61" s="2505">
        <v>60.0</v>
      </c>
      <c r="F61" s="2505">
        <v>81.0</v>
      </c>
      <c r="G61" s="2505">
        <v>37.0</v>
      </c>
      <c r="H61" s="2505">
        <v>40.0</v>
      </c>
      <c r="I61" s="2505">
        <v>65.0</v>
      </c>
      <c r="J61" s="2505">
        <v>38.0</v>
      </c>
      <c r="K61" s="2505">
        <v>80.0</v>
      </c>
    </row>
    <row r="62">
      <c r="A62" s="2505" t="s">
        <v>549</v>
      </c>
      <c r="B62" s="2505">
        <v>29.0</v>
      </c>
      <c r="C62" s="2505">
        <v>64.0</v>
      </c>
      <c r="D62" s="2505">
        <v>35.0</v>
      </c>
      <c r="E62" s="2505">
        <v>84.0</v>
      </c>
      <c r="F62" s="2505">
        <v>42.0</v>
      </c>
      <c r="G62" s="2505">
        <v>30.0</v>
      </c>
      <c r="H62" s="2505">
        <v>29.0</v>
      </c>
      <c r="I62" s="2505">
        <v>30.0</v>
      </c>
      <c r="J62" s="2505">
        <v>11.0</v>
      </c>
      <c r="K62" s="2505">
        <v>36.0</v>
      </c>
    </row>
    <row r="63">
      <c r="A63" s="2505" t="s">
        <v>3587</v>
      </c>
      <c r="B63" s="2505">
        <v>85.0</v>
      </c>
      <c r="C63" s="2505">
        <v>112.0</v>
      </c>
      <c r="D63" s="2505">
        <v>175.0</v>
      </c>
      <c r="F63" s="2505">
        <v>220.0</v>
      </c>
      <c r="G63" s="2505">
        <v>75.0</v>
      </c>
      <c r="H63" s="2505">
        <v>200.0</v>
      </c>
      <c r="I63" s="2505">
        <v>105.0</v>
      </c>
      <c r="J63" s="2505">
        <v>110.0</v>
      </c>
      <c r="K63" s="2505">
        <v>136.0</v>
      </c>
    </row>
    <row r="64">
      <c r="A64" s="2505" t="s">
        <v>403</v>
      </c>
      <c r="B64" s="2505">
        <v>76.0</v>
      </c>
      <c r="C64" s="2505">
        <v>98.0</v>
      </c>
      <c r="D64" s="2505">
        <v>110.0</v>
      </c>
      <c r="E64" s="2505">
        <v>80.0</v>
      </c>
      <c r="F64" s="2505">
        <v>58.0</v>
      </c>
      <c r="G64" s="2505">
        <v>21.0</v>
      </c>
      <c r="H64" s="2505">
        <v>78.0</v>
      </c>
      <c r="I64" s="2505">
        <v>91.0</v>
      </c>
      <c r="J64" s="2505">
        <v>85.0</v>
      </c>
      <c r="K64" s="2505">
        <v>217.0</v>
      </c>
    </row>
    <row r="65">
      <c r="A65" s="2505" t="s">
        <v>140</v>
      </c>
      <c r="B65" s="2505">
        <v>23.0</v>
      </c>
      <c r="C65" s="2505">
        <v>75.0</v>
      </c>
      <c r="D65" s="2505">
        <v>116.0</v>
      </c>
      <c r="E65" s="2505">
        <v>37.0</v>
      </c>
      <c r="F65" s="2505">
        <v>220.0</v>
      </c>
      <c r="G65" s="2505">
        <v>186.0</v>
      </c>
      <c r="H65" s="2505">
        <v>178.0</v>
      </c>
      <c r="I65" s="2505">
        <v>185.0</v>
      </c>
      <c r="J65" s="2505">
        <v>40.0</v>
      </c>
      <c r="K65" s="2505">
        <v>114.0</v>
      </c>
    </row>
    <row r="66">
      <c r="A66" s="2505" t="s">
        <v>763</v>
      </c>
      <c r="B66" s="2505">
        <v>205.0</v>
      </c>
      <c r="C66" s="2505">
        <v>151.0</v>
      </c>
      <c r="D66" s="2505">
        <v>148.0</v>
      </c>
      <c r="E66" s="2505">
        <v>210.0</v>
      </c>
      <c r="F66" s="2505">
        <v>220.0</v>
      </c>
      <c r="G66" s="2505">
        <v>125.0</v>
      </c>
      <c r="H66" s="2505">
        <v>174.0</v>
      </c>
      <c r="I66" s="2505">
        <v>208.0</v>
      </c>
      <c r="J66" s="2505">
        <v>177.0</v>
      </c>
      <c r="K66" s="2505">
        <v>101.0</v>
      </c>
    </row>
    <row r="67">
      <c r="A67" s="2505" t="s">
        <v>458</v>
      </c>
      <c r="B67" s="2505">
        <v>170.0</v>
      </c>
      <c r="C67" s="2505">
        <v>157.0</v>
      </c>
      <c r="D67" s="2505">
        <v>89.0</v>
      </c>
      <c r="E67" s="2505">
        <v>71.0</v>
      </c>
      <c r="F67" s="2505">
        <v>95.0</v>
      </c>
      <c r="G67" s="2505">
        <v>90.0</v>
      </c>
      <c r="H67" s="2505">
        <v>121.0</v>
      </c>
      <c r="I67" s="2505">
        <v>83.0</v>
      </c>
      <c r="J67" s="2505">
        <v>103.0</v>
      </c>
      <c r="K67" s="2505">
        <v>103.0</v>
      </c>
    </row>
    <row r="68">
      <c r="A68" s="2505" t="s">
        <v>504</v>
      </c>
      <c r="B68" s="2505">
        <v>204.0</v>
      </c>
      <c r="C68" s="2505">
        <v>185.0</v>
      </c>
      <c r="D68" s="2505">
        <v>167.0</v>
      </c>
      <c r="E68" s="2505">
        <v>185.0</v>
      </c>
      <c r="F68" s="2505">
        <v>128.0</v>
      </c>
      <c r="G68" s="2505">
        <v>131.0</v>
      </c>
      <c r="H68" s="2505">
        <v>56.0</v>
      </c>
      <c r="I68" s="2505">
        <v>57.0</v>
      </c>
      <c r="J68" s="2505">
        <v>158.0</v>
      </c>
      <c r="K68" s="2505">
        <v>97.0</v>
      </c>
    </row>
    <row r="69">
      <c r="A69" s="2505" t="s">
        <v>485</v>
      </c>
      <c r="B69" s="2505">
        <v>71.0</v>
      </c>
      <c r="C69" s="2505">
        <v>36.0</v>
      </c>
      <c r="D69" s="2505">
        <v>113.0</v>
      </c>
      <c r="E69" s="2505">
        <v>118.0</v>
      </c>
      <c r="F69" s="2505">
        <v>61.0</v>
      </c>
      <c r="G69" s="2505">
        <v>32.0</v>
      </c>
      <c r="H69" s="2505">
        <v>67.0</v>
      </c>
      <c r="I69" s="2505">
        <v>55.0</v>
      </c>
      <c r="J69" s="2505">
        <v>57.0</v>
      </c>
      <c r="K69" s="2505">
        <v>33.0</v>
      </c>
    </row>
    <row r="70">
      <c r="A70" s="2505" t="s">
        <v>373</v>
      </c>
      <c r="B70" s="2505">
        <v>49.0</v>
      </c>
      <c r="C70" s="2505">
        <v>51.0</v>
      </c>
      <c r="D70" s="2505">
        <v>77.0</v>
      </c>
      <c r="E70" s="2505">
        <v>114.0</v>
      </c>
      <c r="F70" s="2505">
        <v>170.0</v>
      </c>
      <c r="G70" s="2505">
        <v>115.0</v>
      </c>
      <c r="H70" s="2505">
        <v>91.0</v>
      </c>
      <c r="I70" s="2505">
        <v>127.0</v>
      </c>
      <c r="J70" s="2505">
        <v>82.0</v>
      </c>
      <c r="K70" s="2505">
        <v>55.0</v>
      </c>
    </row>
    <row r="71">
      <c r="A71" s="2505" t="s">
        <v>398</v>
      </c>
      <c r="B71" s="2505">
        <v>146.0</v>
      </c>
      <c r="C71" s="2505">
        <v>144.0</v>
      </c>
      <c r="D71" s="2505">
        <v>220.0</v>
      </c>
      <c r="E71" s="2505">
        <v>98.0</v>
      </c>
      <c r="F71" s="2505">
        <v>201.0</v>
      </c>
      <c r="G71" s="2505">
        <v>133.0</v>
      </c>
      <c r="H71" s="2505">
        <v>203.0</v>
      </c>
      <c r="I71" s="2505">
        <v>168.0</v>
      </c>
      <c r="J71" s="2505">
        <v>100.0</v>
      </c>
      <c r="K71" s="2505">
        <v>178.0</v>
      </c>
    </row>
    <row r="72">
      <c r="A72" s="2505" t="s">
        <v>311</v>
      </c>
      <c r="B72" s="2505">
        <v>101.0</v>
      </c>
      <c r="C72" s="2505">
        <v>89.0</v>
      </c>
      <c r="D72" s="2505">
        <v>203.0</v>
      </c>
      <c r="E72" s="2505">
        <v>187.0</v>
      </c>
      <c r="F72" s="2505">
        <v>216.0</v>
      </c>
      <c r="G72" s="2505">
        <v>111.0</v>
      </c>
      <c r="H72" s="2505">
        <v>60.0</v>
      </c>
      <c r="I72" s="2505">
        <v>180.0</v>
      </c>
      <c r="J72" s="2505">
        <v>114.0</v>
      </c>
      <c r="K72" s="2505">
        <v>169.0</v>
      </c>
    </row>
    <row r="73">
      <c r="A73" s="2505" t="s">
        <v>732</v>
      </c>
      <c r="B73" s="2505">
        <v>126.0</v>
      </c>
      <c r="C73" s="2505">
        <v>120.0</v>
      </c>
      <c r="D73" s="2505">
        <v>206.0</v>
      </c>
      <c r="E73" s="2505">
        <v>170.0</v>
      </c>
      <c r="F73" s="2505">
        <v>166.0</v>
      </c>
      <c r="G73" s="2505">
        <v>147.0</v>
      </c>
      <c r="H73" s="2505">
        <v>151.0</v>
      </c>
      <c r="I73" s="2505">
        <v>163.0</v>
      </c>
      <c r="J73" s="2505">
        <v>135.0</v>
      </c>
      <c r="K73" s="2505">
        <v>163.0</v>
      </c>
    </row>
    <row r="74">
      <c r="A74" s="2505" t="s">
        <v>619</v>
      </c>
    </row>
    <row r="75">
      <c r="A75" s="2505" t="s">
        <v>612</v>
      </c>
      <c r="B75" s="2505">
        <v>92.0</v>
      </c>
      <c r="C75" s="2505">
        <v>41.0</v>
      </c>
      <c r="D75" s="2505">
        <v>70.0</v>
      </c>
      <c r="E75" s="2505">
        <v>199.0</v>
      </c>
      <c r="F75" s="2505">
        <v>59.0</v>
      </c>
      <c r="G75" s="2505">
        <v>12.0</v>
      </c>
      <c r="H75" s="2505">
        <v>57.0</v>
      </c>
      <c r="I75" s="2505">
        <v>42.0</v>
      </c>
      <c r="J75" s="2505">
        <v>51.0</v>
      </c>
      <c r="K75" s="2505">
        <v>70.0</v>
      </c>
    </row>
    <row r="76">
      <c r="A76" s="2505" t="s">
        <v>579</v>
      </c>
      <c r="B76" s="2505">
        <v>100.0</v>
      </c>
      <c r="C76" s="2505">
        <v>87.0</v>
      </c>
      <c r="D76" s="2505">
        <v>100.0</v>
      </c>
      <c r="E76" s="2505">
        <v>138.0</v>
      </c>
      <c r="F76" s="2505">
        <v>97.0</v>
      </c>
      <c r="G76" s="2505">
        <v>96.0</v>
      </c>
      <c r="H76" s="2505">
        <v>70.0</v>
      </c>
      <c r="I76" s="2505">
        <v>111.0</v>
      </c>
      <c r="J76" s="2505">
        <v>99.0</v>
      </c>
      <c r="K76" s="2505">
        <v>118.0</v>
      </c>
    </row>
    <row r="77">
      <c r="A77" s="2505" t="s">
        <v>3588</v>
      </c>
    </row>
    <row r="78">
      <c r="A78" s="2505" t="s">
        <v>3589</v>
      </c>
      <c r="B78" s="2505">
        <v>206.0</v>
      </c>
      <c r="C78" s="2505">
        <v>134.0</v>
      </c>
      <c r="D78" s="2505">
        <v>18.0</v>
      </c>
      <c r="E78" s="2505">
        <v>47.0</v>
      </c>
      <c r="F78" s="2505">
        <v>107.0</v>
      </c>
      <c r="G78" s="2505">
        <v>72.0</v>
      </c>
      <c r="H78" s="2505">
        <v>159.0</v>
      </c>
      <c r="I78" s="2505">
        <v>77.0</v>
      </c>
      <c r="J78" s="2505">
        <v>138.0</v>
      </c>
      <c r="K78" s="2505">
        <v>139.0</v>
      </c>
    </row>
    <row r="79">
      <c r="A79" s="2505" t="s">
        <v>394</v>
      </c>
      <c r="B79" s="2505">
        <v>122.0</v>
      </c>
      <c r="C79" s="2505">
        <v>137.0</v>
      </c>
      <c r="D79" s="2505">
        <v>146.0</v>
      </c>
      <c r="E79" s="2505">
        <v>127.0</v>
      </c>
      <c r="F79" s="2505">
        <v>114.0</v>
      </c>
      <c r="G79" s="2505">
        <v>105.0</v>
      </c>
      <c r="H79" s="2505">
        <v>108.0</v>
      </c>
      <c r="I79" s="2505">
        <v>93.0</v>
      </c>
      <c r="J79" s="2505">
        <v>88.0</v>
      </c>
      <c r="K79" s="2505">
        <v>193.0</v>
      </c>
    </row>
    <row r="80">
      <c r="A80" s="2505" t="s">
        <v>572</v>
      </c>
    </row>
    <row r="81">
      <c r="A81" s="2505" t="s">
        <v>604</v>
      </c>
    </row>
    <row r="82">
      <c r="A82" s="2505" t="s">
        <v>679</v>
      </c>
      <c r="B82" s="2505">
        <v>20.0</v>
      </c>
      <c r="C82" s="2505">
        <v>14.0</v>
      </c>
      <c r="D82" s="2505">
        <v>41.0</v>
      </c>
      <c r="F82" s="2505">
        <v>108.0</v>
      </c>
      <c r="G82" s="2505">
        <v>62.0</v>
      </c>
      <c r="H82" s="2505">
        <v>46.0</v>
      </c>
      <c r="I82" s="2505">
        <v>71.0</v>
      </c>
      <c r="J82" s="2505">
        <v>81.0</v>
      </c>
      <c r="K82" s="2505">
        <v>46.0</v>
      </c>
    </row>
    <row r="83">
      <c r="A83" s="2505" t="s">
        <v>247</v>
      </c>
      <c r="C83" s="2505">
        <v>168.0</v>
      </c>
      <c r="E83" s="2505">
        <v>77.0</v>
      </c>
      <c r="F83" s="2505">
        <v>220.0</v>
      </c>
      <c r="G83" s="2505">
        <v>108.0</v>
      </c>
      <c r="H83" s="2505">
        <v>116.0</v>
      </c>
      <c r="I83" s="2505">
        <v>28.0</v>
      </c>
      <c r="J83" s="2505">
        <v>117.0</v>
      </c>
      <c r="K83" s="2505">
        <v>117.0</v>
      </c>
    </row>
    <row r="84">
      <c r="A84" s="2505" t="s">
        <v>598</v>
      </c>
      <c r="B84" s="2505">
        <v>190.0</v>
      </c>
      <c r="C84" s="2505">
        <v>122.0</v>
      </c>
      <c r="D84" s="2505">
        <v>63.0</v>
      </c>
      <c r="E84" s="2505">
        <v>168.0</v>
      </c>
      <c r="F84" s="2505">
        <v>90.0</v>
      </c>
      <c r="G84" s="2505">
        <v>77.0</v>
      </c>
      <c r="H84" s="2505">
        <v>117.0</v>
      </c>
      <c r="I84" s="2505">
        <v>121.0</v>
      </c>
      <c r="J84" s="2505">
        <v>90.0</v>
      </c>
      <c r="K84" s="2505">
        <v>121.0</v>
      </c>
    </row>
    <row r="85">
      <c r="A85" s="2505" t="s">
        <v>425</v>
      </c>
      <c r="B85" s="2505">
        <v>153.0</v>
      </c>
      <c r="C85" s="2505">
        <v>208.0</v>
      </c>
      <c r="D85" s="2505">
        <v>214.0</v>
      </c>
      <c r="E85" s="2505">
        <v>151.0</v>
      </c>
      <c r="F85" s="2505">
        <v>220.0</v>
      </c>
    </row>
    <row r="86">
      <c r="A86" s="2505" t="s">
        <v>481</v>
      </c>
      <c r="B86" s="2505">
        <v>53.0</v>
      </c>
      <c r="C86" s="2505">
        <v>44.0</v>
      </c>
      <c r="D86" s="2505">
        <v>66.0</v>
      </c>
      <c r="E86" s="2505">
        <v>166.0</v>
      </c>
      <c r="F86" s="2505">
        <v>41.0</v>
      </c>
      <c r="G86" s="2505">
        <v>17.0</v>
      </c>
      <c r="H86" s="2505">
        <v>7.0</v>
      </c>
      <c r="I86" s="2505">
        <v>103.0</v>
      </c>
      <c r="J86" s="2505">
        <v>69.0</v>
      </c>
      <c r="K86" s="2505">
        <v>31.0</v>
      </c>
    </row>
    <row r="87">
      <c r="A87" s="2505" t="s">
        <v>432</v>
      </c>
      <c r="B87" s="2505">
        <v>193.0</v>
      </c>
      <c r="C87" s="2505">
        <v>38.0</v>
      </c>
      <c r="D87" s="2505">
        <v>97.0</v>
      </c>
      <c r="F87" s="2505">
        <v>148.0</v>
      </c>
      <c r="G87" s="2505">
        <v>198.0</v>
      </c>
      <c r="H87" s="2505">
        <v>105.0</v>
      </c>
      <c r="I87" s="2505">
        <v>31.0</v>
      </c>
      <c r="J87" s="2505">
        <v>65.0</v>
      </c>
      <c r="K87" s="2505">
        <v>122.0</v>
      </c>
    </row>
    <row r="88">
      <c r="A88" s="2505" t="s">
        <v>462</v>
      </c>
      <c r="B88" s="2505">
        <v>113.0</v>
      </c>
      <c r="C88" s="2505">
        <v>121.0</v>
      </c>
      <c r="D88" s="2505">
        <v>145.0</v>
      </c>
      <c r="E88" s="2505">
        <v>40.0</v>
      </c>
      <c r="F88" s="2505">
        <v>67.0</v>
      </c>
      <c r="G88" s="2505">
        <v>103.0</v>
      </c>
      <c r="H88" s="2505">
        <v>69.0</v>
      </c>
      <c r="I88" s="2505">
        <v>115.0</v>
      </c>
      <c r="J88" s="2505">
        <v>56.0</v>
      </c>
      <c r="K88" s="2505">
        <v>66.0</v>
      </c>
    </row>
    <row r="89">
      <c r="A89" s="2505" t="s">
        <v>329</v>
      </c>
      <c r="B89" s="2505">
        <v>169.0</v>
      </c>
      <c r="C89" s="2505">
        <v>158.0</v>
      </c>
      <c r="D89" s="2505">
        <v>165.0</v>
      </c>
      <c r="E89" s="2505">
        <v>147.0</v>
      </c>
      <c r="F89" s="2505">
        <v>126.0</v>
      </c>
      <c r="G89" s="2505">
        <v>79.0</v>
      </c>
      <c r="H89" s="2505">
        <v>115.0</v>
      </c>
      <c r="I89" s="2505">
        <v>101.0</v>
      </c>
      <c r="J89" s="2505">
        <v>123.0</v>
      </c>
      <c r="K89" s="2505">
        <v>105.0</v>
      </c>
    </row>
    <row r="90">
      <c r="A90" s="2505" t="s">
        <v>323</v>
      </c>
      <c r="C90" s="2505">
        <v>103.0</v>
      </c>
      <c r="D90" s="2505">
        <v>118.0</v>
      </c>
      <c r="E90" s="2505">
        <v>68.0</v>
      </c>
      <c r="F90" s="2505">
        <v>211.0</v>
      </c>
      <c r="G90" s="2505">
        <v>123.0</v>
      </c>
      <c r="H90" s="2505">
        <v>99.0</v>
      </c>
      <c r="I90" s="2505">
        <v>106.0</v>
      </c>
      <c r="J90" s="2505">
        <v>121.0</v>
      </c>
      <c r="K90" s="2505">
        <v>135.0</v>
      </c>
    </row>
    <row r="91">
      <c r="A91" s="2505" t="s">
        <v>699</v>
      </c>
      <c r="B91" s="2505">
        <v>148.0</v>
      </c>
      <c r="C91" s="2505">
        <v>128.0</v>
      </c>
      <c r="D91" s="2505">
        <v>69.0</v>
      </c>
      <c r="E91" s="2505">
        <v>123.0</v>
      </c>
      <c r="F91" s="2505">
        <v>152.0</v>
      </c>
      <c r="G91" s="2505">
        <v>71.0</v>
      </c>
      <c r="H91" s="2505">
        <v>86.0</v>
      </c>
      <c r="I91" s="2505">
        <v>97.0</v>
      </c>
      <c r="J91" s="2505">
        <v>170.0</v>
      </c>
      <c r="K91" s="2505">
        <v>68.0</v>
      </c>
    </row>
    <row r="92">
      <c r="A92" s="2505" t="s">
        <v>344</v>
      </c>
      <c r="B92" s="2505">
        <v>59.0</v>
      </c>
      <c r="C92" s="2505">
        <v>143.0</v>
      </c>
      <c r="D92" s="2505">
        <v>85.0</v>
      </c>
      <c r="E92" s="2505">
        <v>91.0</v>
      </c>
      <c r="F92" s="2505">
        <v>119.0</v>
      </c>
      <c r="G92" s="2505">
        <v>45.0</v>
      </c>
      <c r="H92" s="2505">
        <v>102.0</v>
      </c>
      <c r="I92" s="2505">
        <v>137.0</v>
      </c>
      <c r="J92" s="2505">
        <v>129.0</v>
      </c>
      <c r="K92" s="2505">
        <v>102.0</v>
      </c>
    </row>
    <row r="93">
      <c r="A93" s="2505" t="s">
        <v>627</v>
      </c>
      <c r="B93" s="2505">
        <v>177.0</v>
      </c>
      <c r="C93" s="2505">
        <v>171.0</v>
      </c>
      <c r="D93" s="2505">
        <v>184.0</v>
      </c>
      <c r="E93" s="2505">
        <v>143.0</v>
      </c>
      <c r="F93" s="2505">
        <v>121.0</v>
      </c>
      <c r="G93" s="2505">
        <v>169.0</v>
      </c>
      <c r="H93" s="2505">
        <v>185.0</v>
      </c>
      <c r="I93" s="2505">
        <v>179.0</v>
      </c>
      <c r="J93" s="2505">
        <v>193.0</v>
      </c>
      <c r="K93" s="2505">
        <v>165.0</v>
      </c>
    </row>
    <row r="94">
      <c r="A94" s="2505" t="s">
        <v>390</v>
      </c>
      <c r="B94" s="2505">
        <v>99.0</v>
      </c>
      <c r="C94" s="2505">
        <v>60.0</v>
      </c>
      <c r="D94" s="2505">
        <v>198.0</v>
      </c>
      <c r="E94" s="2505">
        <v>141.0</v>
      </c>
      <c r="F94" s="2505">
        <v>200.0</v>
      </c>
      <c r="G94" s="2505">
        <v>85.0</v>
      </c>
      <c r="H94" s="2505">
        <v>145.0</v>
      </c>
      <c r="I94" s="2505">
        <v>33.0</v>
      </c>
      <c r="J94" s="2505">
        <v>25.0</v>
      </c>
      <c r="K94" s="2505">
        <v>50.0</v>
      </c>
    </row>
    <row r="95">
      <c r="A95" s="2505" t="s">
        <v>3590</v>
      </c>
    </row>
    <row r="96">
      <c r="A96" s="2505" t="s">
        <v>383</v>
      </c>
      <c r="B96" s="2505">
        <v>103.0</v>
      </c>
      <c r="C96" s="2505">
        <v>96.0</v>
      </c>
      <c r="D96" s="2505">
        <v>151.0</v>
      </c>
      <c r="E96" s="2505">
        <v>45.0</v>
      </c>
      <c r="F96" s="2505">
        <v>100.0</v>
      </c>
      <c r="G96" s="2505">
        <v>52.0</v>
      </c>
      <c r="H96" s="2505">
        <v>95.0</v>
      </c>
      <c r="I96" s="2505">
        <v>79.0</v>
      </c>
      <c r="J96" s="2505">
        <v>109.0</v>
      </c>
      <c r="K96" s="2505">
        <v>123.0</v>
      </c>
    </row>
    <row r="97">
      <c r="A97" s="2505" t="s">
        <v>521</v>
      </c>
      <c r="B97" s="2505">
        <v>125.0</v>
      </c>
      <c r="C97" s="2505">
        <v>148.0</v>
      </c>
      <c r="D97" s="2505">
        <v>182.0</v>
      </c>
      <c r="E97" s="2505">
        <v>174.0</v>
      </c>
      <c r="F97" s="2505">
        <v>169.0</v>
      </c>
      <c r="G97" s="2505">
        <v>114.0</v>
      </c>
      <c r="H97" s="2505">
        <v>139.0</v>
      </c>
      <c r="I97" s="2505">
        <v>128.0</v>
      </c>
      <c r="J97" s="2505">
        <v>152.0</v>
      </c>
      <c r="K97" s="2505">
        <v>137.0</v>
      </c>
    </row>
    <row r="98">
      <c r="A98" s="2505" t="s">
        <v>3591</v>
      </c>
    </row>
    <row r="99">
      <c r="A99" s="2505" t="s">
        <v>406</v>
      </c>
      <c r="B99" s="2505">
        <v>98.0</v>
      </c>
      <c r="C99" s="2505">
        <v>150.0</v>
      </c>
      <c r="D99" s="2505">
        <v>147.0</v>
      </c>
      <c r="E99" s="2505">
        <v>105.0</v>
      </c>
      <c r="F99" s="2505">
        <v>159.0</v>
      </c>
      <c r="G99" s="2505">
        <v>152.0</v>
      </c>
      <c r="H99" s="2505">
        <v>152.0</v>
      </c>
      <c r="I99" s="2505">
        <v>123.0</v>
      </c>
      <c r="J99" s="2505">
        <v>128.0</v>
      </c>
      <c r="K99" s="2505">
        <v>48.0</v>
      </c>
    </row>
    <row r="100">
      <c r="A100" s="2505" t="s">
        <v>511</v>
      </c>
      <c r="B100" s="2505">
        <v>212.0</v>
      </c>
      <c r="C100" s="2505">
        <v>207.0</v>
      </c>
      <c r="D100" s="2505">
        <v>131.0</v>
      </c>
      <c r="E100" s="2505">
        <v>209.0</v>
      </c>
      <c r="F100" s="2505">
        <v>162.0</v>
      </c>
      <c r="G100" s="2505">
        <v>149.0</v>
      </c>
      <c r="H100" s="2505">
        <v>126.0</v>
      </c>
      <c r="I100" s="2505">
        <v>150.0</v>
      </c>
      <c r="J100" s="2505">
        <v>147.0</v>
      </c>
      <c r="K100" s="2505">
        <v>205.0</v>
      </c>
    </row>
    <row r="101">
      <c r="A101" s="2505" t="s">
        <v>564</v>
      </c>
      <c r="B101" s="2505">
        <v>96.0</v>
      </c>
      <c r="C101" s="2505">
        <v>115.0</v>
      </c>
      <c r="D101" s="2505">
        <v>84.0</v>
      </c>
      <c r="E101" s="2505">
        <v>78.0</v>
      </c>
      <c r="F101" s="2505">
        <v>103.0</v>
      </c>
      <c r="G101" s="2505">
        <v>80.0</v>
      </c>
      <c r="H101" s="2505">
        <v>87.0</v>
      </c>
      <c r="I101" s="2505">
        <v>96.0</v>
      </c>
      <c r="J101" s="2505">
        <v>106.0</v>
      </c>
      <c r="K101" s="2505">
        <v>152.0</v>
      </c>
    </row>
    <row r="102">
      <c r="A102" s="2505" t="s">
        <v>3592</v>
      </c>
    </row>
    <row r="103">
      <c r="A103" s="2505" t="s">
        <v>165</v>
      </c>
      <c r="B103" s="2505">
        <v>115.0</v>
      </c>
      <c r="C103" s="2505">
        <v>61.0</v>
      </c>
      <c r="D103" s="2505">
        <v>130.0</v>
      </c>
      <c r="E103" s="2505">
        <v>57.0</v>
      </c>
      <c r="F103" s="2505">
        <v>165.0</v>
      </c>
      <c r="G103" s="2505">
        <v>70.0</v>
      </c>
      <c r="H103" s="2505">
        <v>94.0</v>
      </c>
      <c r="I103" s="2505">
        <v>130.0</v>
      </c>
      <c r="J103" s="2505">
        <v>142.0</v>
      </c>
      <c r="K103" s="2505">
        <v>116.0</v>
      </c>
    </row>
    <row r="104">
      <c r="A104" s="2505" t="s">
        <v>643</v>
      </c>
      <c r="B104" s="2505">
        <v>89.0</v>
      </c>
      <c r="C104" s="2505">
        <v>107.0</v>
      </c>
      <c r="D104" s="2505">
        <v>49.0</v>
      </c>
      <c r="E104" s="2505">
        <v>6.0</v>
      </c>
      <c r="F104" s="2505">
        <v>91.0</v>
      </c>
      <c r="G104" s="2505">
        <v>120.0</v>
      </c>
      <c r="H104" s="2505">
        <v>205.0</v>
      </c>
      <c r="I104" s="2505">
        <v>129.0</v>
      </c>
      <c r="J104" s="2505">
        <v>192.0</v>
      </c>
      <c r="K104" s="2505">
        <v>129.0</v>
      </c>
    </row>
    <row r="105">
      <c r="A105" s="2505" t="s">
        <v>736</v>
      </c>
      <c r="B105" s="2505">
        <v>194.0</v>
      </c>
      <c r="C105" s="2505">
        <v>206.0</v>
      </c>
      <c r="D105" s="2505">
        <v>223.0</v>
      </c>
      <c r="E105" s="2505">
        <v>142.0</v>
      </c>
      <c r="F105" s="2505">
        <v>158.0</v>
      </c>
      <c r="G105" s="2505">
        <v>158.0</v>
      </c>
      <c r="H105" s="2505">
        <v>188.0</v>
      </c>
      <c r="I105" s="2505">
        <v>191.0</v>
      </c>
      <c r="J105" s="2505">
        <v>196.0</v>
      </c>
      <c r="K105" s="2505">
        <v>153.0</v>
      </c>
    </row>
    <row r="106">
      <c r="A106" s="2505" t="s">
        <v>439</v>
      </c>
      <c r="B106" s="2505">
        <v>94.0</v>
      </c>
      <c r="C106" s="2505">
        <v>190.0</v>
      </c>
      <c r="D106" s="2505">
        <v>190.0</v>
      </c>
      <c r="E106" s="2505">
        <v>124.0</v>
      </c>
      <c r="F106" s="2505">
        <v>156.0</v>
      </c>
      <c r="G106" s="2505">
        <v>128.0</v>
      </c>
      <c r="H106" s="2505">
        <v>148.0</v>
      </c>
      <c r="I106" s="2505">
        <v>112.0</v>
      </c>
      <c r="J106" s="2505">
        <v>131.0</v>
      </c>
      <c r="K106" s="2505">
        <v>127.0</v>
      </c>
    </row>
    <row r="107">
      <c r="A107" s="2505" t="s">
        <v>435</v>
      </c>
      <c r="B107" s="2505">
        <v>93.0</v>
      </c>
      <c r="C107" s="2505">
        <v>146.0</v>
      </c>
      <c r="D107" s="2505">
        <v>199.0</v>
      </c>
      <c r="E107" s="2505">
        <v>43.0</v>
      </c>
      <c r="F107" s="2505">
        <v>164.0</v>
      </c>
    </row>
    <row r="108">
      <c r="A108" s="2505" t="s">
        <v>3593</v>
      </c>
      <c r="B108" s="2505">
        <v>144.0</v>
      </c>
      <c r="C108" s="2505">
        <v>182.0</v>
      </c>
      <c r="D108" s="2505">
        <v>135.0</v>
      </c>
      <c r="E108" s="2505">
        <v>104.0</v>
      </c>
      <c r="F108" s="2505">
        <v>143.0</v>
      </c>
      <c r="G108" s="2505">
        <v>98.0</v>
      </c>
      <c r="H108" s="2505">
        <v>45.0</v>
      </c>
      <c r="I108" s="2505">
        <v>147.0</v>
      </c>
      <c r="J108" s="2505">
        <v>50.0</v>
      </c>
      <c r="K108" s="2505">
        <v>94.0</v>
      </c>
    </row>
    <row r="109">
      <c r="A109" s="2505" t="s">
        <v>400</v>
      </c>
      <c r="B109" s="2505">
        <v>157.0</v>
      </c>
      <c r="C109" s="2505">
        <v>129.0</v>
      </c>
      <c r="D109" s="2505">
        <v>112.0</v>
      </c>
      <c r="E109" s="2505">
        <v>158.0</v>
      </c>
      <c r="F109" s="2505">
        <v>127.0</v>
      </c>
      <c r="G109" s="2505">
        <v>135.0</v>
      </c>
      <c r="H109" s="2505">
        <v>134.0</v>
      </c>
      <c r="I109" s="2505">
        <v>136.0</v>
      </c>
      <c r="J109" s="2505">
        <v>111.0</v>
      </c>
      <c r="K109" s="2505">
        <v>128.0</v>
      </c>
    </row>
    <row r="110">
      <c r="A110" s="2505" t="s">
        <v>647</v>
      </c>
      <c r="B110" s="2505">
        <v>67.0</v>
      </c>
      <c r="C110" s="2505">
        <v>33.0</v>
      </c>
      <c r="D110" s="2505">
        <v>43.0</v>
      </c>
      <c r="E110" s="2505">
        <v>85.0</v>
      </c>
      <c r="F110" s="2505">
        <v>84.0</v>
      </c>
      <c r="G110" s="2505">
        <v>83.0</v>
      </c>
      <c r="H110" s="2505">
        <v>76.0</v>
      </c>
      <c r="I110" s="2505">
        <v>87.0</v>
      </c>
      <c r="J110" s="2505">
        <v>45.0</v>
      </c>
      <c r="K110" s="2505">
        <v>65.0</v>
      </c>
    </row>
    <row r="111">
      <c r="A111" s="2505" t="s">
        <v>635</v>
      </c>
    </row>
    <row r="112">
      <c r="A112" s="2505" t="s">
        <v>3594</v>
      </c>
    </row>
    <row r="113">
      <c r="A113" s="2505" t="s">
        <v>739</v>
      </c>
      <c r="B113" s="2505">
        <v>38.0</v>
      </c>
      <c r="C113" s="2505">
        <v>88.0</v>
      </c>
      <c r="D113" s="2505">
        <v>76.0</v>
      </c>
      <c r="E113" s="2505">
        <v>44.0</v>
      </c>
      <c r="F113" s="2505">
        <v>125.0</v>
      </c>
      <c r="G113" s="2505">
        <v>38.0</v>
      </c>
      <c r="H113" s="2505">
        <v>30.0</v>
      </c>
      <c r="I113" s="2505">
        <v>81.0</v>
      </c>
      <c r="J113" s="2505">
        <v>19.0</v>
      </c>
      <c r="K113" s="2505">
        <v>51.0</v>
      </c>
    </row>
    <row r="114">
      <c r="A114" s="2505" t="s">
        <v>582</v>
      </c>
      <c r="B114" s="2505">
        <v>183.0</v>
      </c>
      <c r="C114" s="2505">
        <v>183.0</v>
      </c>
      <c r="D114" s="2505">
        <v>202.0</v>
      </c>
      <c r="E114" s="2505">
        <v>145.0</v>
      </c>
      <c r="F114" s="2505">
        <v>106.0</v>
      </c>
      <c r="G114" s="2505">
        <v>34.0</v>
      </c>
      <c r="H114" s="2505">
        <v>114.0</v>
      </c>
      <c r="I114" s="2505">
        <v>37.0</v>
      </c>
      <c r="J114" s="2505">
        <v>149.0</v>
      </c>
      <c r="K114" s="2505">
        <v>92.0</v>
      </c>
    </row>
    <row r="115">
      <c r="A115" s="2505" t="s">
        <v>3595</v>
      </c>
    </row>
    <row r="116">
      <c r="A116" s="2505" t="s">
        <v>3596</v>
      </c>
    </row>
    <row r="117">
      <c r="A117" s="2505" t="s">
        <v>3597</v>
      </c>
      <c r="C117" s="2505">
        <v>194.0</v>
      </c>
      <c r="D117" s="2505">
        <v>205.0</v>
      </c>
      <c r="E117" s="2505">
        <v>153.0</v>
      </c>
      <c r="F117" s="2505">
        <v>168.0</v>
      </c>
    </row>
    <row r="118">
      <c r="A118" s="2505" t="s">
        <v>667</v>
      </c>
      <c r="B118" s="2505">
        <v>197.0</v>
      </c>
      <c r="C118" s="2505">
        <v>99.0</v>
      </c>
      <c r="D118" s="2505">
        <v>120.0</v>
      </c>
      <c r="F118" s="2505">
        <v>94.0</v>
      </c>
      <c r="G118" s="2505">
        <v>122.0</v>
      </c>
      <c r="H118" s="2505">
        <v>79.0</v>
      </c>
      <c r="I118" s="2505">
        <v>138.0</v>
      </c>
      <c r="J118" s="2505">
        <v>98.0</v>
      </c>
      <c r="K118" s="2505">
        <v>199.0</v>
      </c>
    </row>
    <row r="119">
      <c r="A119" s="2505" t="s">
        <v>3598</v>
      </c>
    </row>
    <row r="120">
      <c r="A120" s="2505" t="s">
        <v>3599</v>
      </c>
      <c r="B120" s="2505">
        <v>212.0</v>
      </c>
      <c r="C120" s="2505">
        <v>209.0</v>
      </c>
      <c r="D120" s="2505">
        <v>209.0</v>
      </c>
      <c r="E120" s="2505">
        <v>156.0</v>
      </c>
      <c r="F120" s="2505">
        <v>194.0</v>
      </c>
      <c r="G120" s="2505">
        <v>146.0</v>
      </c>
      <c r="H120" s="2505">
        <v>195.0</v>
      </c>
      <c r="I120" s="2505">
        <v>166.0</v>
      </c>
      <c r="J120" s="2505">
        <v>218.0</v>
      </c>
      <c r="K120" s="2505">
        <v>213.0</v>
      </c>
    </row>
    <row r="121">
      <c r="A121" s="2505" t="s">
        <v>560</v>
      </c>
      <c r="B121" s="2505">
        <v>172.0</v>
      </c>
      <c r="C121" s="2505">
        <v>214.0</v>
      </c>
      <c r="D121" s="2505">
        <v>143.0</v>
      </c>
      <c r="E121" s="2505">
        <v>189.0</v>
      </c>
      <c r="F121" s="2505">
        <v>141.0</v>
      </c>
      <c r="G121" s="2505">
        <v>82.0</v>
      </c>
      <c r="H121" s="2505">
        <v>107.0</v>
      </c>
      <c r="I121" s="2505">
        <v>155.0</v>
      </c>
      <c r="J121" s="2505">
        <v>116.0</v>
      </c>
      <c r="K121" s="2505">
        <v>166.0</v>
      </c>
    </row>
    <row r="122">
      <c r="A122" s="2505" t="s">
        <v>3600</v>
      </c>
    </row>
    <row r="123">
      <c r="A123" s="2505" t="s">
        <v>3601</v>
      </c>
    </row>
    <row r="124">
      <c r="A124" s="2505" t="s">
        <v>601</v>
      </c>
      <c r="E124" s="2505">
        <v>3.0</v>
      </c>
      <c r="F124" s="2505">
        <v>7.0</v>
      </c>
      <c r="G124" s="2505">
        <v>198.0</v>
      </c>
      <c r="H124" s="2505">
        <v>214.0</v>
      </c>
      <c r="I124" s="2505">
        <v>208.0</v>
      </c>
      <c r="J124" s="2505">
        <v>218.0</v>
      </c>
      <c r="K124" s="2505">
        <v>217.0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8.5"/>
    <col customWidth="1" min="2" max="2" width="9.13"/>
    <col customWidth="1" min="3" max="3" width="14.13"/>
    <col customWidth="1" min="4" max="4" width="10.5"/>
    <col customWidth="1" min="5" max="5" width="12.88"/>
    <col customWidth="1" min="6" max="6" width="10.38"/>
    <col customWidth="1" min="7" max="7" width="11.25"/>
    <col customWidth="1" min="8" max="8" width="10.13"/>
    <col customWidth="1" min="9" max="9" width="11.5"/>
    <col customWidth="1" min="10" max="10" width="12.0"/>
    <col customWidth="1" min="11" max="11" width="11.88"/>
    <col customWidth="1" min="12" max="12" width="10.63"/>
  </cols>
  <sheetData>
    <row r="1" ht="52.5" customHeight="1">
      <c r="A1" s="2513" t="s">
        <v>3602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2514" t="s">
        <v>3603</v>
      </c>
      <c r="O1" s="2515"/>
      <c r="P1" s="2515"/>
      <c r="Q1" s="2515"/>
      <c r="R1" s="2515" t="str">
        <f>IMAGE("https://x.com/dustinvibes/photo")</f>
        <v/>
      </c>
      <c r="S1" s="2516"/>
      <c r="T1" s="2517"/>
      <c r="U1" s="2517"/>
      <c r="V1" s="2517"/>
      <c r="W1" s="2517"/>
    </row>
    <row r="2">
      <c r="A2" s="2518" t="s">
        <v>3604</v>
      </c>
      <c r="B2" s="2519" t="s">
        <v>3605</v>
      </c>
      <c r="C2" s="9"/>
      <c r="D2" s="2520" t="s">
        <v>3606</v>
      </c>
      <c r="E2" s="2521" t="s">
        <v>3607</v>
      </c>
      <c r="F2" s="2522" t="s">
        <v>3608</v>
      </c>
      <c r="G2" s="2523" t="s">
        <v>3609</v>
      </c>
      <c r="H2" s="2523" t="s">
        <v>3610</v>
      </c>
      <c r="I2" s="2524" t="s">
        <v>3611</v>
      </c>
      <c r="J2" s="2525" t="s">
        <v>3612</v>
      </c>
      <c r="K2" s="2525" t="s">
        <v>3613</v>
      </c>
      <c r="L2" s="2525" t="s">
        <v>3614</v>
      </c>
      <c r="M2" s="2526" t="s">
        <v>3615</v>
      </c>
      <c r="S2" s="2527"/>
    </row>
    <row r="3" ht="33.75" customHeight="1">
      <c r="A3" s="2528">
        <f t="shared" ref="A3:A101" si="1">rOW()-2</f>
        <v>1</v>
      </c>
      <c r="B3" s="2529" t="str">
        <f t="shared" ref="B3:B101" si="2">IMAGE(N3)</f>
        <v/>
      </c>
      <c r="C3" s="2530" t="str">
        <f t="shared" ref="C3:C101" si="3">HYPERLINK(CONCATENATE("https://www.fantasy.top/hero/",N3),O3)</f>
        <v>Khallid4397</v>
      </c>
      <c r="D3" s="2531">
        <v>0.76</v>
      </c>
      <c r="E3" s="2532">
        <v>0.999</v>
      </c>
      <c r="F3" s="2533">
        <v>9.0</v>
      </c>
      <c r="G3" s="2534">
        <v>3.0</v>
      </c>
      <c r="H3" s="2535">
        <v>5.0</v>
      </c>
      <c r="I3" s="2536">
        <v>16.0</v>
      </c>
      <c r="J3" s="2537">
        <v>12.0</v>
      </c>
      <c r="K3" s="2538">
        <v>11.0</v>
      </c>
      <c r="L3" s="2539">
        <v>124.0</v>
      </c>
      <c r="M3" s="2540">
        <v>0.006</v>
      </c>
      <c r="N3" s="2541" t="s">
        <v>3616</v>
      </c>
      <c r="O3" s="2542" t="s">
        <v>3617</v>
      </c>
      <c r="P3" s="2542" t="s">
        <v>3618</v>
      </c>
      <c r="Q3" s="77"/>
      <c r="R3" s="77"/>
      <c r="S3" s="77"/>
      <c r="T3" s="2527"/>
    </row>
    <row r="4" ht="33.75" customHeight="1">
      <c r="A4" s="2528">
        <f t="shared" si="1"/>
        <v>2</v>
      </c>
      <c r="B4" s="2529" t="str">
        <f t="shared" si="2"/>
        <v/>
      </c>
      <c r="C4" s="2530" t="str">
        <f t="shared" si="3"/>
        <v>0xthemolt</v>
      </c>
      <c r="D4" s="2543">
        <v>0.335</v>
      </c>
      <c r="E4" s="2544">
        <v>0.998</v>
      </c>
      <c r="F4" s="2545">
        <v>18.0</v>
      </c>
      <c r="G4" s="2546">
        <v>15.0</v>
      </c>
      <c r="H4" s="2547">
        <v>6.0</v>
      </c>
      <c r="I4" s="2548">
        <v>1.0</v>
      </c>
      <c r="J4" s="2549">
        <v>35.0</v>
      </c>
      <c r="K4" s="2550">
        <v>33.0</v>
      </c>
      <c r="L4" s="2551">
        <v>16.0</v>
      </c>
      <c r="M4" s="2552">
        <v>0.021</v>
      </c>
      <c r="N4" s="2541" t="s">
        <v>3619</v>
      </c>
      <c r="O4" s="2542" t="s">
        <v>3620</v>
      </c>
      <c r="P4" s="2542" t="s">
        <v>3621</v>
      </c>
      <c r="Q4" s="77"/>
      <c r="R4" s="77"/>
      <c r="S4" s="77"/>
      <c r="T4" s="2527"/>
    </row>
    <row r="5" ht="33.75" customHeight="1">
      <c r="A5" s="2528">
        <f t="shared" si="1"/>
        <v>3</v>
      </c>
      <c r="B5" s="2529" t="str">
        <f t="shared" si="2"/>
        <v/>
      </c>
      <c r="C5" s="2530" t="str">
        <f t="shared" si="3"/>
        <v>IamPiratushka</v>
      </c>
      <c r="D5" s="2553">
        <v>0.395</v>
      </c>
      <c r="E5" s="2554">
        <v>0.997</v>
      </c>
      <c r="F5" s="2555">
        <v>25.0</v>
      </c>
      <c r="G5" s="2556">
        <v>4.0</v>
      </c>
      <c r="H5" s="2557">
        <v>9.0</v>
      </c>
      <c r="I5" s="2558">
        <v>107.0</v>
      </c>
      <c r="J5" s="2559">
        <v>3.0</v>
      </c>
      <c r="K5" s="2560">
        <v>1.0</v>
      </c>
      <c r="L5" s="2561">
        <v>46.0</v>
      </c>
      <c r="M5" s="2562">
        <v>0.009</v>
      </c>
      <c r="N5" s="2541" t="s">
        <v>3622</v>
      </c>
      <c r="O5" s="2542" t="s">
        <v>3623</v>
      </c>
      <c r="P5" s="2542" t="s">
        <v>3624</v>
      </c>
      <c r="Q5" s="77"/>
      <c r="R5" s="77"/>
      <c r="S5" s="77"/>
      <c r="T5" s="2527"/>
    </row>
    <row r="6" ht="33.75" customHeight="1">
      <c r="A6" s="2528">
        <f t="shared" si="1"/>
        <v>4</v>
      </c>
      <c r="B6" s="2529" t="str">
        <f t="shared" si="2"/>
        <v/>
      </c>
      <c r="C6" s="2530" t="str">
        <f t="shared" si="3"/>
        <v>dankerwim</v>
      </c>
      <c r="D6" s="2563">
        <v>0.495</v>
      </c>
      <c r="E6" s="2564">
        <v>0.997</v>
      </c>
      <c r="F6" s="2565">
        <v>30.0</v>
      </c>
      <c r="G6" s="2566">
        <v>8.0</v>
      </c>
      <c r="H6" s="2567">
        <v>18.0</v>
      </c>
      <c r="I6" s="2559">
        <v>3.0</v>
      </c>
      <c r="J6" s="2568">
        <v>54.0</v>
      </c>
      <c r="K6" s="2569">
        <v>67.0</v>
      </c>
      <c r="L6" s="2570">
        <v>32.0</v>
      </c>
      <c r="M6" s="2571">
        <v>0.015</v>
      </c>
      <c r="N6" s="2541" t="s">
        <v>3625</v>
      </c>
      <c r="O6" s="2542" t="s">
        <v>3626</v>
      </c>
      <c r="P6" s="2542" t="s">
        <v>3627</v>
      </c>
      <c r="Q6" s="77"/>
      <c r="R6" s="77"/>
      <c r="S6" s="77"/>
      <c r="T6" s="2527"/>
    </row>
    <row r="7" ht="33.75" customHeight="1">
      <c r="A7" s="2528">
        <f t="shared" si="1"/>
        <v>5</v>
      </c>
      <c r="B7" s="2529" t="str">
        <f t="shared" si="2"/>
        <v/>
      </c>
      <c r="C7" s="2530" t="str">
        <f t="shared" si="3"/>
        <v>killam_</v>
      </c>
      <c r="D7" s="2572">
        <v>0.21</v>
      </c>
      <c r="E7" s="2573">
        <v>0.996</v>
      </c>
      <c r="F7" s="2574">
        <v>38.0</v>
      </c>
      <c r="G7" s="2575">
        <v>1.0</v>
      </c>
      <c r="H7" s="2536">
        <v>16.0</v>
      </c>
      <c r="I7" s="2576">
        <v>98.0</v>
      </c>
      <c r="J7" s="2577"/>
      <c r="K7" s="2578"/>
      <c r="L7" s="2579">
        <v>3.0</v>
      </c>
      <c r="M7" s="2580">
        <v>0.07</v>
      </c>
      <c r="N7" s="2541" t="s">
        <v>3628</v>
      </c>
      <c r="O7" s="2542" t="s">
        <v>3629</v>
      </c>
      <c r="P7" s="2542" t="s">
        <v>3630</v>
      </c>
      <c r="Q7" s="77"/>
      <c r="R7" s="77"/>
      <c r="S7" s="77"/>
      <c r="T7" s="2527"/>
    </row>
    <row r="8" ht="33.75" customHeight="1">
      <c r="A8" s="2528">
        <f t="shared" si="1"/>
        <v>6</v>
      </c>
      <c r="B8" s="2529" t="str">
        <f t="shared" si="2"/>
        <v/>
      </c>
      <c r="C8" s="2530" t="str">
        <f t="shared" si="3"/>
        <v>Lucky_STU888</v>
      </c>
      <c r="D8" s="2581">
        <v>0.425</v>
      </c>
      <c r="E8" s="2582">
        <v>0.995</v>
      </c>
      <c r="F8" s="2583">
        <v>44.0</v>
      </c>
      <c r="G8" s="2575">
        <v>2.0</v>
      </c>
      <c r="H8" s="2584">
        <v>7.0</v>
      </c>
      <c r="I8" s="2585">
        <v>71.0</v>
      </c>
      <c r="J8" s="2586">
        <v>111.0</v>
      </c>
      <c r="K8" s="2587">
        <v>30.0</v>
      </c>
      <c r="L8" s="2588">
        <v>60.0</v>
      </c>
      <c r="M8" s="2589">
        <v>0.007</v>
      </c>
      <c r="N8" s="2541" t="s">
        <v>3631</v>
      </c>
      <c r="O8" s="2542" t="s">
        <v>3632</v>
      </c>
      <c r="P8" s="2542" t="s">
        <v>3633</v>
      </c>
      <c r="Q8" s="77"/>
      <c r="R8" s="77"/>
      <c r="S8" s="77"/>
      <c r="T8" s="2527"/>
    </row>
    <row r="9" ht="33.75" customHeight="1">
      <c r="A9" s="2528">
        <f t="shared" si="1"/>
        <v>7</v>
      </c>
      <c r="B9" s="2529" t="str">
        <f t="shared" si="2"/>
        <v/>
      </c>
      <c r="C9" s="2530" t="str">
        <f t="shared" si="3"/>
        <v>NFTabarnak</v>
      </c>
      <c r="D9" s="2590">
        <v>0.11</v>
      </c>
      <c r="E9" s="2582">
        <v>0.995</v>
      </c>
      <c r="F9" s="2591">
        <v>39.0</v>
      </c>
      <c r="G9" s="2592">
        <v>24.0</v>
      </c>
      <c r="H9" s="2593">
        <v>82.0</v>
      </c>
      <c r="I9" s="2537">
        <v>12.0</v>
      </c>
      <c r="J9" s="2577"/>
      <c r="K9" s="2578"/>
      <c r="L9" s="2594">
        <v>10.0</v>
      </c>
      <c r="M9" s="2595">
        <v>0.011</v>
      </c>
      <c r="N9" s="2541" t="s">
        <v>3634</v>
      </c>
      <c r="O9" s="2542" t="s">
        <v>3635</v>
      </c>
      <c r="P9" s="2542" t="s">
        <v>3636</v>
      </c>
      <c r="Q9" s="77"/>
      <c r="R9" s="77"/>
      <c r="S9" s="77"/>
      <c r="T9" s="2527"/>
    </row>
    <row r="10" ht="33.75" customHeight="1">
      <c r="A10" s="2528">
        <f t="shared" si="1"/>
        <v>8</v>
      </c>
      <c r="B10" s="2529" t="str">
        <f t="shared" si="2"/>
        <v/>
      </c>
      <c r="C10" s="2530" t="str">
        <f t="shared" si="3"/>
        <v>franzfarm</v>
      </c>
      <c r="D10" s="2596">
        <v>1.77</v>
      </c>
      <c r="E10" s="2597">
        <v>0.994</v>
      </c>
      <c r="F10" s="2598">
        <v>49.0</v>
      </c>
      <c r="G10" s="2599">
        <v>67.0</v>
      </c>
      <c r="H10" s="2600">
        <v>17.0</v>
      </c>
      <c r="I10" s="2584">
        <v>7.0</v>
      </c>
      <c r="J10" s="2548">
        <v>1.0</v>
      </c>
      <c r="K10" s="2601">
        <v>152.0</v>
      </c>
      <c r="L10" s="2548">
        <v>366.0</v>
      </c>
      <c r="M10" s="2602">
        <v>0.005</v>
      </c>
      <c r="N10" s="2541" t="s">
        <v>3637</v>
      </c>
      <c r="O10" s="2542" t="s">
        <v>3638</v>
      </c>
      <c r="P10" s="2542" t="s">
        <v>3639</v>
      </c>
      <c r="Q10" s="77"/>
      <c r="R10" s="77"/>
      <c r="S10" s="77"/>
      <c r="T10" s="2527"/>
    </row>
    <row r="11" ht="33.75" customHeight="1">
      <c r="A11" s="2528">
        <f t="shared" si="1"/>
        <v>9</v>
      </c>
      <c r="B11" s="2529" t="str">
        <f t="shared" si="2"/>
        <v/>
      </c>
      <c r="C11" s="2530" t="str">
        <f t="shared" si="3"/>
        <v>FriendMR20</v>
      </c>
      <c r="D11" s="2603">
        <v>0.235</v>
      </c>
      <c r="E11" s="2604">
        <v>0.993</v>
      </c>
      <c r="F11" s="2605">
        <v>60.0</v>
      </c>
      <c r="G11" s="2606">
        <v>128.0</v>
      </c>
      <c r="H11" s="2577"/>
      <c r="I11" s="2607">
        <v>78.0</v>
      </c>
      <c r="J11" s="2608">
        <v>4.0</v>
      </c>
      <c r="K11" s="2609">
        <v>28.0</v>
      </c>
      <c r="L11" s="2570">
        <v>32.0</v>
      </c>
      <c r="M11" s="2589">
        <v>0.007</v>
      </c>
      <c r="N11" s="2541" t="s">
        <v>3640</v>
      </c>
      <c r="O11" s="2542" t="s">
        <v>3641</v>
      </c>
      <c r="P11" s="2542" t="s">
        <v>3642</v>
      </c>
      <c r="Q11" s="77"/>
      <c r="R11" s="77"/>
      <c r="S11" s="77"/>
      <c r="T11" s="2527"/>
    </row>
    <row r="12" ht="33.75" customHeight="1">
      <c r="A12" s="2528">
        <f t="shared" si="1"/>
        <v>10</v>
      </c>
      <c r="B12" s="2529" t="str">
        <f t="shared" si="2"/>
        <v/>
      </c>
      <c r="C12" s="2530" t="str">
        <f t="shared" si="3"/>
        <v>MarkinioL</v>
      </c>
      <c r="D12" s="2610">
        <v>0.1</v>
      </c>
      <c r="E12" s="2611">
        <v>0.992</v>
      </c>
      <c r="F12" s="2612">
        <v>64.0</v>
      </c>
      <c r="G12" s="2613">
        <v>57.0</v>
      </c>
      <c r="H12" s="2585">
        <v>71.0</v>
      </c>
      <c r="I12" s="2593">
        <v>82.0</v>
      </c>
      <c r="J12" s="2614">
        <v>45.0</v>
      </c>
      <c r="K12" s="2578"/>
      <c r="L12" s="2615">
        <v>20.0</v>
      </c>
      <c r="M12" s="2602">
        <v>0.005</v>
      </c>
      <c r="N12" s="2541" t="s">
        <v>3643</v>
      </c>
      <c r="O12" s="2542" t="s">
        <v>3644</v>
      </c>
      <c r="P12" s="2542" t="s">
        <v>3645</v>
      </c>
      <c r="Q12" s="77"/>
      <c r="R12" s="77"/>
      <c r="S12" s="77"/>
      <c r="T12" s="2527"/>
    </row>
    <row r="13" ht="33.75" customHeight="1">
      <c r="A13" s="2528">
        <f t="shared" si="1"/>
        <v>11</v>
      </c>
      <c r="B13" s="2529" t="str">
        <f t="shared" si="2"/>
        <v/>
      </c>
      <c r="C13" s="2530" t="str">
        <f t="shared" si="3"/>
        <v>why_marka</v>
      </c>
      <c r="D13" s="2616">
        <v>0.04</v>
      </c>
      <c r="E13" s="2617">
        <v>0.992</v>
      </c>
      <c r="F13" s="2618">
        <v>72.0</v>
      </c>
      <c r="G13" s="2619">
        <v>34.0</v>
      </c>
      <c r="H13" s="2577"/>
      <c r="I13" s="2577"/>
      <c r="J13" s="2620">
        <v>110.0</v>
      </c>
      <c r="K13" s="2578"/>
      <c r="L13" s="2579">
        <v>3.0</v>
      </c>
      <c r="M13" s="2621">
        <v>0.013</v>
      </c>
      <c r="N13" s="2541" t="s">
        <v>3646</v>
      </c>
      <c r="O13" s="2542" t="s">
        <v>3647</v>
      </c>
      <c r="P13" s="2542" t="s">
        <v>3648</v>
      </c>
      <c r="Q13" s="77"/>
      <c r="R13" s="77"/>
      <c r="S13" s="77"/>
      <c r="T13" s="2527"/>
    </row>
    <row r="14" ht="33.75" customHeight="1">
      <c r="A14" s="2528">
        <f t="shared" si="1"/>
        <v>12</v>
      </c>
      <c r="B14" s="2529" t="str">
        <f t="shared" si="2"/>
        <v/>
      </c>
      <c r="C14" s="2530" t="str">
        <f t="shared" si="3"/>
        <v>esren__</v>
      </c>
      <c r="D14" s="2622">
        <v>0.24</v>
      </c>
      <c r="E14" s="2623">
        <v>0.992</v>
      </c>
      <c r="F14" s="2618">
        <v>72.0</v>
      </c>
      <c r="G14" s="2624">
        <v>46.0</v>
      </c>
      <c r="H14" s="2625">
        <v>96.0</v>
      </c>
      <c r="I14" s="2626">
        <v>52.0</v>
      </c>
      <c r="J14" s="2627">
        <v>117.0</v>
      </c>
      <c r="K14" s="2628">
        <v>50.0</v>
      </c>
      <c r="L14" s="2629">
        <v>133.0</v>
      </c>
      <c r="M14" s="2630">
        <v>0.002</v>
      </c>
      <c r="N14" s="2541" t="s">
        <v>3649</v>
      </c>
      <c r="O14" s="2542" t="s">
        <v>3650</v>
      </c>
      <c r="P14" s="2542" t="s">
        <v>3651</v>
      </c>
      <c r="Q14" s="77"/>
      <c r="R14" s="77"/>
      <c r="S14" s="77"/>
      <c r="T14" s="2527"/>
    </row>
    <row r="15" ht="33.75" customHeight="1">
      <c r="A15" s="2528">
        <f t="shared" si="1"/>
        <v>13</v>
      </c>
      <c r="B15" s="2529" t="str">
        <f t="shared" si="2"/>
        <v/>
      </c>
      <c r="C15" s="2530" t="str">
        <f t="shared" si="3"/>
        <v>AkiraReloaded</v>
      </c>
      <c r="D15" s="2631">
        <v>0.265</v>
      </c>
      <c r="E15" s="2632">
        <v>0.991</v>
      </c>
      <c r="F15" s="2633">
        <v>81.0</v>
      </c>
      <c r="G15" s="2634">
        <v>107.0</v>
      </c>
      <c r="H15" s="2635">
        <v>38.0</v>
      </c>
      <c r="I15" s="2636">
        <v>67.0</v>
      </c>
      <c r="J15" s="2637">
        <v>34.0</v>
      </c>
      <c r="K15" s="2638">
        <v>159.0</v>
      </c>
      <c r="L15" s="2639">
        <v>98.0</v>
      </c>
      <c r="M15" s="2640">
        <v>0.003</v>
      </c>
      <c r="N15" s="2541" t="s">
        <v>3652</v>
      </c>
      <c r="O15" s="2542" t="s">
        <v>3653</v>
      </c>
      <c r="P15" s="2542" t="s">
        <v>3654</v>
      </c>
      <c r="Q15" s="77"/>
      <c r="R15" s="77"/>
      <c r="S15" s="77"/>
      <c r="T15" s="2527"/>
    </row>
    <row r="16" ht="33.75" customHeight="1">
      <c r="A16" s="2528">
        <f t="shared" si="1"/>
        <v>14</v>
      </c>
      <c r="B16" s="2529" t="str">
        <f t="shared" si="2"/>
        <v/>
      </c>
      <c r="C16" s="2530" t="str">
        <f t="shared" si="3"/>
        <v>Naya6039</v>
      </c>
      <c r="D16" s="2641">
        <v>0.345</v>
      </c>
      <c r="E16" s="2642">
        <v>0.99</v>
      </c>
      <c r="F16" s="2643">
        <v>88.0</v>
      </c>
      <c r="G16" s="2644">
        <v>59.0</v>
      </c>
      <c r="H16" s="2645">
        <v>22.0</v>
      </c>
      <c r="I16" s="2646">
        <v>320.0</v>
      </c>
      <c r="J16" s="2635">
        <v>38.0</v>
      </c>
      <c r="K16" s="2560">
        <v>2.0</v>
      </c>
      <c r="L16" s="2647">
        <v>44.0</v>
      </c>
      <c r="M16" s="2648">
        <v>0.008</v>
      </c>
      <c r="N16" s="2541" t="s">
        <v>3655</v>
      </c>
      <c r="O16" s="2542" t="s">
        <v>3656</v>
      </c>
      <c r="P16" s="2542" t="s">
        <v>3657</v>
      </c>
      <c r="Q16" s="77"/>
      <c r="R16" s="77"/>
      <c r="S16" s="77"/>
      <c r="T16" s="2527"/>
    </row>
    <row r="17" ht="33.75" customHeight="1">
      <c r="A17" s="2528">
        <f t="shared" si="1"/>
        <v>15</v>
      </c>
      <c r="B17" s="2529" t="str">
        <f t="shared" si="2"/>
        <v/>
      </c>
      <c r="C17" s="2530" t="str">
        <f t="shared" si="3"/>
        <v>blastoisez3</v>
      </c>
      <c r="D17" s="2649">
        <v>0.15</v>
      </c>
      <c r="E17" s="2650">
        <v>0.99</v>
      </c>
      <c r="F17" s="2651">
        <v>91.0</v>
      </c>
      <c r="G17" s="2652">
        <v>18.0</v>
      </c>
      <c r="H17" s="2653">
        <v>13.0</v>
      </c>
      <c r="I17" s="2654">
        <v>63.0</v>
      </c>
      <c r="J17" s="2655">
        <v>101.0</v>
      </c>
      <c r="K17" s="2656">
        <v>261.0</v>
      </c>
      <c r="L17" s="2657">
        <v>67.0</v>
      </c>
      <c r="M17" s="2630">
        <v>0.002</v>
      </c>
      <c r="N17" s="2541" t="s">
        <v>3658</v>
      </c>
      <c r="O17" s="2542" t="s">
        <v>3659</v>
      </c>
      <c r="P17" s="2542" t="s">
        <v>3660</v>
      </c>
      <c r="Q17" s="77"/>
      <c r="R17" s="77"/>
      <c r="S17" s="77"/>
      <c r="T17" s="2527"/>
    </row>
    <row r="18" ht="33.75" customHeight="1">
      <c r="A18" s="2528">
        <f t="shared" si="1"/>
        <v>16</v>
      </c>
      <c r="B18" s="2529" t="str">
        <f t="shared" si="2"/>
        <v/>
      </c>
      <c r="C18" s="2530" t="str">
        <f t="shared" si="3"/>
        <v>smo_eth</v>
      </c>
      <c r="D18" s="2658">
        <v>0.19</v>
      </c>
      <c r="E18" s="2659">
        <v>0.986</v>
      </c>
      <c r="F18" s="2660">
        <v>122.0</v>
      </c>
      <c r="G18" s="2661">
        <v>96.0</v>
      </c>
      <c r="H18" s="2548">
        <v>1.0</v>
      </c>
      <c r="I18" s="2585">
        <v>71.0</v>
      </c>
      <c r="J18" s="2662">
        <v>382.0</v>
      </c>
      <c r="K18" s="2663">
        <v>59.0</v>
      </c>
      <c r="L18" s="2664">
        <v>23.0</v>
      </c>
      <c r="M18" s="2648">
        <v>0.008</v>
      </c>
      <c r="N18" s="2541" t="s">
        <v>3661</v>
      </c>
      <c r="O18" s="2542" t="s">
        <v>3662</v>
      </c>
      <c r="P18" s="2542" t="s">
        <v>3663</v>
      </c>
      <c r="Q18" s="77"/>
      <c r="R18" s="77"/>
      <c r="S18" s="77"/>
      <c r="T18" s="2527"/>
    </row>
    <row r="19" ht="33.75" customHeight="1">
      <c r="A19" s="2528">
        <f t="shared" si="1"/>
        <v>17</v>
      </c>
      <c r="B19" s="2529" t="str">
        <f t="shared" si="2"/>
        <v/>
      </c>
      <c r="C19" s="2530" t="str">
        <f t="shared" si="3"/>
        <v>BlueFlame2021</v>
      </c>
      <c r="D19" s="2665">
        <v>0.14</v>
      </c>
      <c r="E19" s="2666">
        <v>0.984</v>
      </c>
      <c r="F19" s="2667">
        <v>138.0</v>
      </c>
      <c r="G19" s="2668">
        <v>172.0</v>
      </c>
      <c r="H19" s="2669">
        <v>20.0</v>
      </c>
      <c r="I19" s="2670">
        <v>193.0</v>
      </c>
      <c r="J19" s="2625">
        <v>96.0</v>
      </c>
      <c r="K19" s="2671">
        <v>208.0</v>
      </c>
      <c r="L19" s="2672">
        <v>27.0</v>
      </c>
      <c r="M19" s="2602">
        <v>0.005</v>
      </c>
      <c r="N19" s="2541" t="s">
        <v>3664</v>
      </c>
      <c r="O19" s="2542" t="s">
        <v>3665</v>
      </c>
      <c r="P19" s="2542" t="s">
        <v>3666</v>
      </c>
      <c r="Q19" s="77"/>
      <c r="R19" s="77"/>
      <c r="S19" s="77"/>
      <c r="T19" s="2527"/>
    </row>
    <row r="20" ht="33.75" customHeight="1">
      <c r="A20" s="2528">
        <f t="shared" si="1"/>
        <v>18</v>
      </c>
      <c r="B20" s="2529" t="str">
        <f t="shared" si="2"/>
        <v/>
      </c>
      <c r="C20" s="2530" t="str">
        <f t="shared" si="3"/>
        <v>MySunEyedG1rl</v>
      </c>
      <c r="D20" s="2673">
        <v>0.3</v>
      </c>
      <c r="E20" s="2674">
        <v>0.983</v>
      </c>
      <c r="F20" s="2667">
        <v>138.0</v>
      </c>
      <c r="G20" s="2675">
        <v>476.0</v>
      </c>
      <c r="H20" s="2579">
        <v>177.0</v>
      </c>
      <c r="I20" s="2600">
        <v>17.0</v>
      </c>
      <c r="J20" s="2600">
        <v>17.0</v>
      </c>
      <c r="K20" s="2676">
        <v>3.0</v>
      </c>
      <c r="L20" s="2588">
        <v>59.0</v>
      </c>
      <c r="M20" s="2602">
        <v>0.005</v>
      </c>
      <c r="N20" s="2541" t="s">
        <v>3667</v>
      </c>
      <c r="O20" s="2542" t="s">
        <v>3668</v>
      </c>
      <c r="P20" s="2542" t="s">
        <v>3669</v>
      </c>
      <c r="Q20" s="77"/>
      <c r="R20" s="77"/>
      <c r="S20" s="77"/>
      <c r="T20" s="2527"/>
    </row>
    <row r="21" ht="33.75" customHeight="1">
      <c r="A21" s="2528">
        <f t="shared" si="1"/>
        <v>19</v>
      </c>
      <c r="B21" s="2529" t="str">
        <f t="shared" si="2"/>
        <v/>
      </c>
      <c r="C21" s="2530" t="str">
        <f t="shared" si="3"/>
        <v>ubutoo</v>
      </c>
      <c r="D21" s="2677">
        <v>0.13</v>
      </c>
      <c r="E21" s="2678">
        <v>0.982</v>
      </c>
      <c r="F21" s="2679">
        <v>156.0</v>
      </c>
      <c r="G21" s="2680">
        <v>42.0</v>
      </c>
      <c r="H21" s="2681">
        <v>24.0</v>
      </c>
      <c r="I21" s="2682">
        <v>451.0</v>
      </c>
      <c r="J21" s="2683">
        <v>102.0</v>
      </c>
      <c r="K21" s="2684">
        <v>160.0</v>
      </c>
      <c r="L21" s="2685">
        <v>42.0</v>
      </c>
      <c r="M21" s="2640">
        <v>0.003</v>
      </c>
      <c r="N21" s="2541" t="s">
        <v>3670</v>
      </c>
      <c r="O21" s="2542" t="s">
        <v>3671</v>
      </c>
      <c r="P21" s="2542" t="s">
        <v>3672</v>
      </c>
      <c r="Q21" s="77"/>
      <c r="R21" s="77"/>
      <c r="S21" s="77"/>
      <c r="T21" s="2527"/>
    </row>
    <row r="22" ht="33.75" customHeight="1">
      <c r="A22" s="2528">
        <f t="shared" si="1"/>
        <v>20</v>
      </c>
      <c r="B22" s="2529" t="str">
        <f t="shared" si="2"/>
        <v/>
      </c>
      <c r="C22" s="2530" t="str">
        <f t="shared" si="3"/>
        <v>p_hadzhiev</v>
      </c>
      <c r="D22" s="2686">
        <v>0.4</v>
      </c>
      <c r="E22" s="2687">
        <v>0.982</v>
      </c>
      <c r="F22" s="2688">
        <v>156.0</v>
      </c>
      <c r="G22" s="2689">
        <v>168.0</v>
      </c>
      <c r="H22" s="2690">
        <v>80.0</v>
      </c>
      <c r="I22" s="2579">
        <v>180.0</v>
      </c>
      <c r="J22" s="2548">
        <v>2.0</v>
      </c>
      <c r="K22" s="2691">
        <v>351.0</v>
      </c>
      <c r="L22" s="2692">
        <v>249.0</v>
      </c>
      <c r="M22" s="2630">
        <v>0.002</v>
      </c>
      <c r="N22" s="2541" t="s">
        <v>3673</v>
      </c>
      <c r="O22" s="2542" t="s">
        <v>3674</v>
      </c>
      <c r="P22" s="2542" t="s">
        <v>3675</v>
      </c>
      <c r="Q22" s="77"/>
      <c r="R22" s="77"/>
      <c r="S22" s="77"/>
      <c r="T22" s="2527"/>
    </row>
    <row r="23" ht="33.75" customHeight="1">
      <c r="A23" s="2528">
        <f t="shared" si="1"/>
        <v>21</v>
      </c>
      <c r="B23" s="2529" t="str">
        <f t="shared" si="2"/>
        <v/>
      </c>
      <c r="C23" s="2530" t="str">
        <f t="shared" si="3"/>
        <v>AKon14496207</v>
      </c>
      <c r="D23" s="2693">
        <v>0.03</v>
      </c>
      <c r="E23" s="2694">
        <v>0.981</v>
      </c>
      <c r="F23" s="2695">
        <v>167.0</v>
      </c>
      <c r="G23" s="2696"/>
      <c r="H23" s="2577"/>
      <c r="I23" s="2577"/>
      <c r="J23" s="2636">
        <v>67.0</v>
      </c>
      <c r="K23" s="2697">
        <v>267.0</v>
      </c>
      <c r="L23" s="2698">
        <v>6.0</v>
      </c>
      <c r="M23" s="2602">
        <v>0.005</v>
      </c>
      <c r="N23" s="2541" t="s">
        <v>3676</v>
      </c>
      <c r="O23" s="2542" t="s">
        <v>3677</v>
      </c>
      <c r="P23" s="2542" t="s">
        <v>3678</v>
      </c>
      <c r="Q23" s="77"/>
      <c r="R23" s="77"/>
      <c r="S23" s="77"/>
      <c r="T23" s="2527"/>
    </row>
    <row r="24" ht="33.75" customHeight="1">
      <c r="A24" s="2528">
        <f t="shared" si="1"/>
        <v>22</v>
      </c>
      <c r="B24" s="2529" t="str">
        <f t="shared" si="2"/>
        <v/>
      </c>
      <c r="C24" s="2530" t="str">
        <f t="shared" si="3"/>
        <v>impalementd</v>
      </c>
      <c r="D24" s="2699">
        <v>0.12</v>
      </c>
      <c r="E24" s="2700">
        <v>0.98</v>
      </c>
      <c r="F24" s="2701">
        <v>163.0</v>
      </c>
      <c r="G24" s="2702">
        <v>99.0</v>
      </c>
      <c r="H24" s="2703">
        <v>339.0</v>
      </c>
      <c r="I24" s="2704">
        <v>140.0</v>
      </c>
      <c r="J24" s="2705">
        <v>215.0</v>
      </c>
      <c r="K24" s="2706">
        <v>23.0</v>
      </c>
      <c r="L24" s="2707">
        <v>28.0</v>
      </c>
      <c r="M24" s="2708">
        <v>0.004</v>
      </c>
      <c r="N24" s="2541" t="s">
        <v>3679</v>
      </c>
      <c r="O24" s="2542" t="s">
        <v>3680</v>
      </c>
      <c r="P24" s="2542" t="s">
        <v>3681</v>
      </c>
      <c r="Q24" s="77"/>
      <c r="R24" s="77"/>
      <c r="S24" s="77"/>
      <c r="T24" s="2527"/>
    </row>
    <row r="25" ht="33.75" customHeight="1">
      <c r="A25" s="2528">
        <f t="shared" si="1"/>
        <v>23</v>
      </c>
      <c r="B25" s="2529" t="str">
        <f t="shared" si="2"/>
        <v/>
      </c>
      <c r="C25" s="2530" t="str">
        <f t="shared" si="3"/>
        <v>bryttany16866</v>
      </c>
      <c r="D25" s="2590">
        <v>0.105</v>
      </c>
      <c r="E25" s="2709">
        <v>0.98</v>
      </c>
      <c r="F25" s="2695">
        <v>166.0</v>
      </c>
      <c r="G25" s="2710">
        <v>257.0</v>
      </c>
      <c r="H25" s="2646">
        <v>320.0</v>
      </c>
      <c r="I25" s="2711">
        <v>27.0</v>
      </c>
      <c r="J25" s="2712">
        <v>118.0</v>
      </c>
      <c r="K25" s="2713">
        <v>107.0</v>
      </c>
      <c r="L25" s="2714">
        <v>115.0</v>
      </c>
      <c r="M25" s="2715">
        <v>0.001</v>
      </c>
      <c r="N25" s="2541" t="s">
        <v>3682</v>
      </c>
      <c r="O25" s="2542" t="s">
        <v>3683</v>
      </c>
      <c r="P25" s="2542" t="s">
        <v>3684</v>
      </c>
      <c r="Q25" s="77"/>
      <c r="R25" s="77"/>
      <c r="S25" s="77"/>
      <c r="T25" s="2527"/>
    </row>
    <row r="26" ht="33.75" customHeight="1">
      <c r="A26" s="2528">
        <f t="shared" si="1"/>
        <v>24</v>
      </c>
      <c r="B26" s="2529" t="str">
        <f t="shared" si="2"/>
        <v/>
      </c>
      <c r="C26" s="2530" t="str">
        <f t="shared" si="3"/>
        <v>gutomartino</v>
      </c>
      <c r="D26" s="2590">
        <v>0.11</v>
      </c>
      <c r="E26" s="2716">
        <v>0.979</v>
      </c>
      <c r="F26" s="2717">
        <v>181.0</v>
      </c>
      <c r="G26" s="2718">
        <v>90.0</v>
      </c>
      <c r="H26" s="2719">
        <v>43.0</v>
      </c>
      <c r="I26" s="2720">
        <v>288.0</v>
      </c>
      <c r="J26" s="2721">
        <v>48.0</v>
      </c>
      <c r="K26" s="2722">
        <v>438.0</v>
      </c>
      <c r="L26" s="2570">
        <v>32.0</v>
      </c>
      <c r="M26" s="2640">
        <v>0.003</v>
      </c>
      <c r="N26" s="2541" t="s">
        <v>3685</v>
      </c>
      <c r="O26" s="2542" t="s">
        <v>3686</v>
      </c>
      <c r="P26" s="2542" t="s">
        <v>3687</v>
      </c>
      <c r="Q26" s="77"/>
      <c r="R26" s="77"/>
      <c r="S26" s="77"/>
      <c r="T26" s="2527"/>
    </row>
    <row r="27" ht="33.75" customHeight="1">
      <c r="A27" s="2528">
        <f t="shared" si="1"/>
        <v>25</v>
      </c>
      <c r="B27" s="2529" t="str">
        <f t="shared" si="2"/>
        <v/>
      </c>
      <c r="C27" s="2530" t="str">
        <f t="shared" si="3"/>
        <v>lStriker_eth</v>
      </c>
      <c r="D27" s="2699">
        <v>0.12</v>
      </c>
      <c r="E27" s="2723">
        <v>0.979</v>
      </c>
      <c r="F27" s="2724">
        <v>179.0</v>
      </c>
      <c r="G27" s="2725">
        <v>21.0</v>
      </c>
      <c r="H27" s="2726">
        <v>212.0</v>
      </c>
      <c r="I27" s="2727">
        <v>187.0</v>
      </c>
      <c r="J27" s="2728">
        <v>374.0</v>
      </c>
      <c r="K27" s="2729">
        <v>102.0</v>
      </c>
      <c r="L27" s="2730">
        <v>21.0</v>
      </c>
      <c r="M27" s="2540">
        <v>0.006</v>
      </c>
      <c r="N27" s="2541" t="s">
        <v>3688</v>
      </c>
      <c r="O27" s="2542" t="s">
        <v>3689</v>
      </c>
      <c r="P27" s="2542" t="s">
        <v>3690</v>
      </c>
      <c r="Q27" s="77"/>
      <c r="R27" s="77"/>
      <c r="S27" s="77"/>
      <c r="T27" s="2527"/>
    </row>
    <row r="28" ht="33.75" customHeight="1">
      <c r="A28" s="2528">
        <f t="shared" si="1"/>
        <v>26</v>
      </c>
      <c r="B28" s="2529" t="str">
        <f t="shared" si="2"/>
        <v/>
      </c>
      <c r="C28" s="2530" t="str">
        <f t="shared" si="3"/>
        <v>BacsiK399</v>
      </c>
      <c r="D28" s="2731">
        <v>0.05</v>
      </c>
      <c r="E28" s="2723">
        <v>0.979</v>
      </c>
      <c r="F28" s="2732">
        <v>187.0</v>
      </c>
      <c r="G28" s="2696"/>
      <c r="H28" s="2577"/>
      <c r="I28" s="2733">
        <v>367.0</v>
      </c>
      <c r="J28" s="2734">
        <v>129.0</v>
      </c>
      <c r="K28" s="2735">
        <v>66.0</v>
      </c>
      <c r="L28" s="2736">
        <v>13.0</v>
      </c>
      <c r="M28" s="2708">
        <v>0.004</v>
      </c>
      <c r="N28" s="2541" t="s">
        <v>3691</v>
      </c>
      <c r="O28" s="2542" t="s">
        <v>3692</v>
      </c>
      <c r="P28" s="2542" t="s">
        <v>3693</v>
      </c>
      <c r="Q28" s="77"/>
      <c r="R28" s="77"/>
      <c r="S28" s="77"/>
      <c r="T28" s="2527"/>
    </row>
    <row r="29" ht="33.75" customHeight="1">
      <c r="A29" s="2528">
        <f t="shared" si="1"/>
        <v>27</v>
      </c>
      <c r="B29" s="2529" t="str">
        <f t="shared" si="2"/>
        <v/>
      </c>
      <c r="C29" s="2530" t="str">
        <f t="shared" si="3"/>
        <v>eskimocapital</v>
      </c>
      <c r="D29" s="2737">
        <v>0.22</v>
      </c>
      <c r="E29" s="2738">
        <v>0.979</v>
      </c>
      <c r="F29" s="2739">
        <v>189.0</v>
      </c>
      <c r="G29" s="2740">
        <v>32.0</v>
      </c>
      <c r="H29" s="2577"/>
      <c r="I29" s="2741">
        <v>205.0</v>
      </c>
      <c r="J29" s="2535">
        <v>5.0</v>
      </c>
      <c r="K29" s="2742">
        <v>512.0</v>
      </c>
      <c r="L29" s="2743">
        <v>29.0</v>
      </c>
      <c r="M29" s="2648">
        <v>0.008</v>
      </c>
      <c r="N29" s="2541" t="s">
        <v>3694</v>
      </c>
      <c r="O29" s="2542" t="s">
        <v>3695</v>
      </c>
      <c r="P29" s="2542" t="s">
        <v>3696</v>
      </c>
      <c r="Q29" s="77"/>
      <c r="R29" s="77"/>
      <c r="S29" s="77"/>
      <c r="T29" s="2527"/>
    </row>
    <row r="30" ht="33.75" customHeight="1">
      <c r="A30" s="2528">
        <f t="shared" si="1"/>
        <v>28</v>
      </c>
      <c r="B30" s="2529" t="str">
        <f t="shared" si="2"/>
        <v/>
      </c>
      <c r="C30" s="2530" t="str">
        <f t="shared" si="3"/>
        <v>ducky_wang</v>
      </c>
      <c r="D30" s="2616">
        <v>0.04</v>
      </c>
      <c r="E30" s="2744">
        <v>0.978</v>
      </c>
      <c r="F30" s="2745">
        <v>194.0</v>
      </c>
      <c r="G30" s="2746">
        <v>230.0</v>
      </c>
      <c r="H30" s="2577"/>
      <c r="I30" s="2747">
        <v>243.0</v>
      </c>
      <c r="J30" s="2748">
        <v>114.0</v>
      </c>
      <c r="K30" s="2749">
        <v>189.0</v>
      </c>
      <c r="L30" s="2594">
        <v>10.0</v>
      </c>
      <c r="M30" s="2708">
        <v>0.004</v>
      </c>
      <c r="N30" s="2541" t="s">
        <v>3697</v>
      </c>
      <c r="O30" s="2542" t="s">
        <v>3698</v>
      </c>
      <c r="P30" s="2542" t="s">
        <v>3699</v>
      </c>
      <c r="Q30" s="77"/>
      <c r="R30" s="77"/>
      <c r="S30" s="77"/>
      <c r="T30" s="2527"/>
    </row>
    <row r="31" ht="33.75" customHeight="1">
      <c r="A31" s="2528">
        <f t="shared" si="1"/>
        <v>29</v>
      </c>
      <c r="B31" s="2529" t="str">
        <f t="shared" si="2"/>
        <v/>
      </c>
      <c r="C31" s="2530" t="str">
        <f t="shared" si="3"/>
        <v>seekerinu</v>
      </c>
      <c r="D31" s="2731">
        <v>0.05</v>
      </c>
      <c r="E31" s="2750">
        <v>0.977</v>
      </c>
      <c r="F31" s="2717">
        <v>182.0</v>
      </c>
      <c r="G31" s="2751">
        <v>310.0</v>
      </c>
      <c r="H31" s="2752">
        <v>208.0</v>
      </c>
      <c r="I31" s="2577"/>
      <c r="J31" s="2711">
        <v>27.0</v>
      </c>
      <c r="K31" s="2578"/>
      <c r="L31" s="2551">
        <v>17.0</v>
      </c>
      <c r="M31" s="2640">
        <v>0.003</v>
      </c>
      <c r="N31" s="2541" t="s">
        <v>3700</v>
      </c>
      <c r="O31" s="2542" t="s">
        <v>3701</v>
      </c>
      <c r="P31" s="2542" t="s">
        <v>3702</v>
      </c>
      <c r="Q31" s="77"/>
      <c r="R31" s="77"/>
      <c r="S31" s="77"/>
      <c r="T31" s="2527"/>
    </row>
    <row r="32" ht="33.75" customHeight="1">
      <c r="A32" s="2528">
        <f t="shared" si="1"/>
        <v>30</v>
      </c>
      <c r="B32" s="2529" t="str">
        <f t="shared" si="2"/>
        <v/>
      </c>
      <c r="C32" s="2530" t="str">
        <f t="shared" si="3"/>
        <v>Juninh222</v>
      </c>
      <c r="D32" s="2731">
        <v>0.05</v>
      </c>
      <c r="E32" s="2753">
        <v>0.976</v>
      </c>
      <c r="F32" s="2754">
        <v>198.0</v>
      </c>
      <c r="G32" s="2755">
        <v>89.0</v>
      </c>
      <c r="H32" s="2756">
        <v>298.0</v>
      </c>
      <c r="I32" s="2757">
        <v>247.0</v>
      </c>
      <c r="J32" s="2758">
        <v>158.0</v>
      </c>
      <c r="K32" s="2578"/>
      <c r="L32" s="2685">
        <v>42.0</v>
      </c>
      <c r="M32" s="2715">
        <v>0.001</v>
      </c>
      <c r="N32" s="2541" t="s">
        <v>3703</v>
      </c>
      <c r="O32" s="2542" t="s">
        <v>3704</v>
      </c>
      <c r="P32" s="2542" t="s">
        <v>3705</v>
      </c>
      <c r="Q32" s="77"/>
      <c r="R32" s="77"/>
      <c r="S32" s="77"/>
      <c r="T32" s="2527"/>
    </row>
    <row r="33" ht="33.75" customHeight="1">
      <c r="A33" s="2528">
        <f t="shared" si="1"/>
        <v>31</v>
      </c>
      <c r="B33" s="2529" t="str">
        <f t="shared" si="2"/>
        <v/>
      </c>
      <c r="C33" s="2530" t="str">
        <f t="shared" si="3"/>
        <v>0xAngs</v>
      </c>
      <c r="D33" s="2759">
        <v>0.07</v>
      </c>
      <c r="E33" s="2760">
        <v>0.976</v>
      </c>
      <c r="F33" s="2761">
        <v>214.0</v>
      </c>
      <c r="G33" s="2696"/>
      <c r="H33" s="2762">
        <v>29.0</v>
      </c>
      <c r="I33" s="2763">
        <v>327.0</v>
      </c>
      <c r="J33" s="2757">
        <v>245.0</v>
      </c>
      <c r="K33" s="2764">
        <v>253.0</v>
      </c>
      <c r="L33" s="2743">
        <v>29.0</v>
      </c>
      <c r="M33" s="2630">
        <v>0.002</v>
      </c>
      <c r="N33" s="2541" t="s">
        <v>3706</v>
      </c>
      <c r="O33" s="2542" t="s">
        <v>3707</v>
      </c>
      <c r="P33" s="2542" t="s">
        <v>3708</v>
      </c>
      <c r="Q33" s="77"/>
      <c r="R33" s="77"/>
      <c r="S33" s="77"/>
      <c r="T33" s="2527"/>
    </row>
    <row r="34" ht="33.75" customHeight="1">
      <c r="A34" s="2528">
        <f t="shared" si="1"/>
        <v>32</v>
      </c>
      <c r="B34" s="2529" t="str">
        <f t="shared" si="2"/>
        <v/>
      </c>
      <c r="C34" s="2530" t="str">
        <f t="shared" si="3"/>
        <v>Lithio31</v>
      </c>
      <c r="D34" s="2693">
        <v>0.03</v>
      </c>
      <c r="E34" s="2765">
        <v>0.974</v>
      </c>
      <c r="F34" s="2766">
        <v>231.0</v>
      </c>
      <c r="G34" s="2696"/>
      <c r="H34" s="2767">
        <v>87.0</v>
      </c>
      <c r="I34" s="2768">
        <v>393.0</v>
      </c>
      <c r="J34" s="2726">
        <v>212.0</v>
      </c>
      <c r="K34" s="2578"/>
      <c r="L34" s="2579">
        <v>3.0</v>
      </c>
      <c r="M34" s="2769">
        <v>0.01</v>
      </c>
      <c r="N34" s="2541" t="s">
        <v>3709</v>
      </c>
      <c r="O34" s="2542" t="s">
        <v>3710</v>
      </c>
      <c r="P34" s="2542" t="s">
        <v>3711</v>
      </c>
      <c r="Q34" s="77"/>
      <c r="R34" s="77"/>
      <c r="S34" s="77"/>
      <c r="T34" s="2527"/>
    </row>
    <row r="35" ht="33.75" customHeight="1">
      <c r="A35" s="2528">
        <f t="shared" si="1"/>
        <v>33</v>
      </c>
      <c r="B35" s="2529" t="str">
        <f t="shared" si="2"/>
        <v/>
      </c>
      <c r="C35" s="2530" t="str">
        <f t="shared" si="3"/>
        <v>RafalZgoda</v>
      </c>
      <c r="D35" s="2699">
        <v>0.12</v>
      </c>
      <c r="E35" s="2770">
        <v>0.973</v>
      </c>
      <c r="F35" s="2771">
        <v>236.0</v>
      </c>
      <c r="G35" s="2772">
        <v>105.0</v>
      </c>
      <c r="H35" s="2773">
        <v>46.0</v>
      </c>
      <c r="I35" s="2774">
        <v>316.0</v>
      </c>
      <c r="J35" s="2775">
        <v>425.0</v>
      </c>
      <c r="K35" s="2776">
        <v>288.0</v>
      </c>
      <c r="L35" s="2777">
        <v>51.0</v>
      </c>
      <c r="M35" s="2630">
        <v>0.002</v>
      </c>
      <c r="N35" s="2541" t="s">
        <v>3712</v>
      </c>
      <c r="O35" s="2542" t="s">
        <v>3713</v>
      </c>
      <c r="P35" s="2542" t="s">
        <v>3714</v>
      </c>
      <c r="Q35" s="77"/>
      <c r="R35" s="77"/>
      <c r="S35" s="77"/>
      <c r="T35" s="2527"/>
    </row>
    <row r="36" ht="33.75" customHeight="1">
      <c r="A36" s="2528">
        <f t="shared" si="1"/>
        <v>34</v>
      </c>
      <c r="B36" s="2529" t="str">
        <f t="shared" si="2"/>
        <v/>
      </c>
      <c r="C36" s="2530" t="str">
        <f t="shared" si="3"/>
        <v>_NFTWeb3_</v>
      </c>
      <c r="D36" s="2759">
        <v>0.07</v>
      </c>
      <c r="E36" s="2778">
        <v>0.973</v>
      </c>
      <c r="F36" s="2761">
        <v>214.0</v>
      </c>
      <c r="G36" s="2779">
        <v>44.0</v>
      </c>
      <c r="H36" s="2780">
        <v>478.0</v>
      </c>
      <c r="I36" s="2781">
        <v>119.0</v>
      </c>
      <c r="J36" s="2577"/>
      <c r="K36" s="2578"/>
      <c r="L36" s="2551">
        <v>17.0</v>
      </c>
      <c r="M36" s="2708">
        <v>0.004</v>
      </c>
      <c r="N36" s="2541" t="s">
        <v>3715</v>
      </c>
      <c r="O36" s="2542" t="s">
        <v>3716</v>
      </c>
      <c r="P36" s="2542" t="s">
        <v>3717</v>
      </c>
      <c r="Q36" s="77"/>
      <c r="R36" s="77"/>
      <c r="S36" s="77"/>
      <c r="T36" s="2527"/>
    </row>
    <row r="37" ht="33.75" customHeight="1">
      <c r="A37" s="2528">
        <f t="shared" si="1"/>
        <v>35</v>
      </c>
      <c r="B37" s="2529" t="str">
        <f t="shared" si="2"/>
        <v/>
      </c>
      <c r="C37" s="2530" t="str">
        <f t="shared" si="3"/>
        <v>3NG_IU</v>
      </c>
      <c r="D37" s="2782">
        <v>0.09</v>
      </c>
      <c r="E37" s="2783">
        <v>0.973</v>
      </c>
      <c r="F37" s="2784">
        <v>237.0</v>
      </c>
      <c r="G37" s="2751">
        <v>309.0</v>
      </c>
      <c r="H37" s="2785">
        <v>47.0</v>
      </c>
      <c r="I37" s="2774">
        <v>314.0</v>
      </c>
      <c r="J37" s="2786">
        <v>147.0</v>
      </c>
      <c r="K37" s="2787">
        <v>370.0</v>
      </c>
      <c r="L37" s="2777">
        <v>51.0</v>
      </c>
      <c r="M37" s="2630">
        <v>0.002</v>
      </c>
      <c r="N37" s="2541" t="s">
        <v>3718</v>
      </c>
      <c r="O37" s="2542" t="s">
        <v>3719</v>
      </c>
      <c r="P37" s="2542" t="s">
        <v>3720</v>
      </c>
      <c r="Q37" s="77"/>
      <c r="R37" s="77"/>
      <c r="S37" s="77"/>
      <c r="T37" s="2527"/>
    </row>
    <row r="38" ht="33.75" customHeight="1">
      <c r="A38" s="2528">
        <f t="shared" si="1"/>
        <v>36</v>
      </c>
      <c r="B38" s="2529" t="str">
        <f t="shared" si="2"/>
        <v/>
      </c>
      <c r="C38" s="2530" t="str">
        <f t="shared" si="3"/>
        <v>frogleader_eth</v>
      </c>
      <c r="D38" s="2759">
        <v>0.07</v>
      </c>
      <c r="E38" s="2788">
        <v>0.972</v>
      </c>
      <c r="F38" s="2766">
        <v>230.0</v>
      </c>
      <c r="G38" s="2789">
        <v>260.0</v>
      </c>
      <c r="H38" s="2790">
        <v>508.0</v>
      </c>
      <c r="I38" s="2791">
        <v>93.0</v>
      </c>
      <c r="J38" s="2792">
        <v>266.0</v>
      </c>
      <c r="K38" s="2793">
        <v>25.0</v>
      </c>
      <c r="L38" s="2570">
        <v>32.0</v>
      </c>
      <c r="M38" s="2630">
        <v>0.002</v>
      </c>
      <c r="N38" s="2541" t="s">
        <v>3721</v>
      </c>
      <c r="O38" s="2542" t="s">
        <v>3722</v>
      </c>
      <c r="P38" s="2542" t="s">
        <v>3723</v>
      </c>
      <c r="Q38" s="77"/>
      <c r="R38" s="77"/>
      <c r="S38" s="77"/>
      <c r="T38" s="2527"/>
    </row>
    <row r="39" ht="33.75" customHeight="1">
      <c r="A39" s="2528">
        <f t="shared" si="1"/>
        <v>37</v>
      </c>
      <c r="B39" s="2529" t="str">
        <f t="shared" si="2"/>
        <v/>
      </c>
      <c r="C39" s="2530" t="str">
        <f t="shared" si="3"/>
        <v>gigimoly</v>
      </c>
      <c r="D39" s="2794">
        <v>0.25</v>
      </c>
      <c r="E39" s="2795">
        <v>0.972</v>
      </c>
      <c r="F39" s="2796">
        <v>225.0</v>
      </c>
      <c r="G39" s="2797">
        <v>16.0</v>
      </c>
      <c r="H39" s="2798">
        <v>749.0</v>
      </c>
      <c r="I39" s="2799">
        <v>155.0</v>
      </c>
      <c r="J39" s="2800">
        <v>56.0</v>
      </c>
      <c r="K39" s="2601">
        <v>151.0</v>
      </c>
      <c r="L39" s="2801">
        <v>55.0</v>
      </c>
      <c r="M39" s="2602">
        <v>0.005</v>
      </c>
      <c r="N39" s="2541" t="s">
        <v>3724</v>
      </c>
      <c r="O39" s="2542" t="s">
        <v>3725</v>
      </c>
      <c r="P39" s="2542" t="s">
        <v>3726</v>
      </c>
      <c r="Q39" s="77"/>
      <c r="R39" s="77"/>
      <c r="S39" s="77"/>
      <c r="T39" s="2527"/>
    </row>
    <row r="40" ht="33.75" customHeight="1">
      <c r="A40" s="2528">
        <f t="shared" si="1"/>
        <v>38</v>
      </c>
      <c r="B40" s="2529" t="str">
        <f t="shared" si="2"/>
        <v/>
      </c>
      <c r="C40" s="2530" t="str">
        <f t="shared" si="3"/>
        <v>BobGoogle237277</v>
      </c>
      <c r="D40" s="2693">
        <v>0.03</v>
      </c>
      <c r="E40" s="2802">
        <v>0.971</v>
      </c>
      <c r="F40" s="2803">
        <v>236.0</v>
      </c>
      <c r="G40" s="2804">
        <v>313.0</v>
      </c>
      <c r="H40" s="2758">
        <v>158.0</v>
      </c>
      <c r="I40" s="2577"/>
      <c r="J40" s="2577"/>
      <c r="K40" s="2578"/>
      <c r="L40" s="2570">
        <v>32.0</v>
      </c>
      <c r="M40" s="2715">
        <v>0.001</v>
      </c>
      <c r="N40" s="2541" t="s">
        <v>3727</v>
      </c>
      <c r="O40" s="2542" t="s">
        <v>3728</v>
      </c>
      <c r="P40" s="2542" t="s">
        <v>3729</v>
      </c>
      <c r="Q40" s="77"/>
      <c r="R40" s="77"/>
      <c r="S40" s="77"/>
      <c r="T40" s="2527"/>
    </row>
    <row r="41" ht="33.75" customHeight="1">
      <c r="A41" s="2528">
        <f t="shared" si="1"/>
        <v>39</v>
      </c>
      <c r="B41" s="2529" t="str">
        <f t="shared" si="2"/>
        <v/>
      </c>
      <c r="C41" s="2530" t="str">
        <f t="shared" si="3"/>
        <v>thegovernoreth</v>
      </c>
      <c r="D41" s="2805">
        <v>0.08</v>
      </c>
      <c r="E41" s="2806">
        <v>0.97</v>
      </c>
      <c r="F41" s="2807">
        <v>265.0</v>
      </c>
      <c r="G41" s="2808">
        <v>39.0</v>
      </c>
      <c r="H41" s="2809">
        <v>59.0</v>
      </c>
      <c r="I41" s="2810">
        <v>28.0</v>
      </c>
      <c r="J41" s="2811">
        <v>657.0</v>
      </c>
      <c r="K41" s="2812">
        <v>540.0</v>
      </c>
      <c r="L41" s="2813">
        <v>8.0</v>
      </c>
      <c r="M41" s="2769">
        <v>0.01</v>
      </c>
      <c r="N41" s="2541" t="s">
        <v>3730</v>
      </c>
      <c r="O41" s="2542" t="s">
        <v>3731</v>
      </c>
      <c r="P41" s="2542" t="s">
        <v>3732</v>
      </c>
      <c r="Q41" s="77"/>
      <c r="R41" s="77"/>
      <c r="S41" s="77"/>
      <c r="T41" s="2527"/>
    </row>
    <row r="42" ht="33.75" customHeight="1">
      <c r="A42" s="2528">
        <f t="shared" si="1"/>
        <v>40</v>
      </c>
      <c r="B42" s="2529" t="str">
        <f t="shared" si="2"/>
        <v/>
      </c>
      <c r="C42" s="2530" t="str">
        <f t="shared" si="3"/>
        <v>zeror1sk</v>
      </c>
      <c r="D42" s="2814">
        <v>0.26</v>
      </c>
      <c r="E42" s="2815">
        <v>0.97</v>
      </c>
      <c r="F42" s="2816">
        <v>268.0</v>
      </c>
      <c r="G42" s="2817">
        <v>6.0</v>
      </c>
      <c r="H42" s="2818">
        <v>21.0</v>
      </c>
      <c r="I42" s="2819">
        <v>311.0</v>
      </c>
      <c r="J42" s="2820">
        <v>835.0</v>
      </c>
      <c r="K42" s="2821">
        <v>167.0</v>
      </c>
      <c r="L42" s="2758">
        <v>43.0</v>
      </c>
      <c r="M42" s="2540">
        <v>0.006</v>
      </c>
      <c r="N42" s="2541" t="s">
        <v>3733</v>
      </c>
      <c r="O42" s="2542" t="s">
        <v>3734</v>
      </c>
      <c r="P42" s="2542" t="s">
        <v>3735</v>
      </c>
      <c r="Q42" s="77"/>
      <c r="R42" s="77"/>
      <c r="S42" s="77"/>
      <c r="T42" s="2527"/>
    </row>
    <row r="43" ht="33.75" customHeight="1">
      <c r="A43" s="2528">
        <f t="shared" si="1"/>
        <v>41</v>
      </c>
      <c r="B43" s="2529" t="str">
        <f t="shared" si="2"/>
        <v/>
      </c>
      <c r="C43" s="2530" t="str">
        <f t="shared" si="3"/>
        <v>FreeRogerWilly</v>
      </c>
      <c r="D43" s="2590">
        <v>0.11</v>
      </c>
      <c r="E43" s="2822">
        <v>0.969</v>
      </c>
      <c r="F43" s="2823">
        <v>263.0</v>
      </c>
      <c r="G43" s="2824">
        <v>333.0</v>
      </c>
      <c r="H43" s="2825">
        <v>60.0</v>
      </c>
      <c r="I43" s="2826">
        <v>69.0</v>
      </c>
      <c r="J43" s="2827">
        <v>40.0</v>
      </c>
      <c r="K43" s="2828">
        <v>813.0</v>
      </c>
      <c r="L43" s="2829">
        <v>130.0</v>
      </c>
      <c r="M43" s="2715">
        <v>0.001</v>
      </c>
      <c r="N43" s="2541" t="s">
        <v>3736</v>
      </c>
      <c r="O43" s="2542" t="s">
        <v>3737</v>
      </c>
      <c r="P43" s="2542" t="s">
        <v>3738</v>
      </c>
      <c r="Q43" s="77"/>
      <c r="R43" s="77"/>
      <c r="S43" s="77"/>
      <c r="T43" s="2527"/>
    </row>
    <row r="44" ht="33.75" customHeight="1">
      <c r="A44" s="2528">
        <f t="shared" si="1"/>
        <v>42</v>
      </c>
      <c r="B44" s="2529" t="str">
        <f t="shared" si="2"/>
        <v/>
      </c>
      <c r="C44" s="2530" t="str">
        <f t="shared" si="3"/>
        <v>EthanMo39747132</v>
      </c>
      <c r="D44" s="2693">
        <v>0.03</v>
      </c>
      <c r="E44" s="2830">
        <v>0.969</v>
      </c>
      <c r="F44" s="2823">
        <v>264.0</v>
      </c>
      <c r="G44" s="2831">
        <v>348.0</v>
      </c>
      <c r="H44" s="2832">
        <v>133.0</v>
      </c>
      <c r="I44" s="2833">
        <v>435.0</v>
      </c>
      <c r="J44" s="2834">
        <v>139.0</v>
      </c>
      <c r="K44" s="2578"/>
      <c r="L44" s="2594">
        <v>9.0</v>
      </c>
      <c r="M44" s="2640">
        <v>0.003</v>
      </c>
      <c r="N44" s="2541" t="s">
        <v>3739</v>
      </c>
      <c r="O44" s="2542" t="s">
        <v>3740</v>
      </c>
      <c r="P44" s="2542" t="s">
        <v>3741</v>
      </c>
      <c r="Q44" s="77"/>
      <c r="R44" s="77"/>
      <c r="S44" s="77"/>
      <c r="T44" s="2527"/>
    </row>
    <row r="45" ht="33.75" customHeight="1">
      <c r="A45" s="2528">
        <f t="shared" si="1"/>
        <v>43</v>
      </c>
      <c r="B45" s="2529" t="str">
        <f t="shared" si="2"/>
        <v/>
      </c>
      <c r="C45" s="2530" t="str">
        <f t="shared" si="3"/>
        <v>jpkcambridge</v>
      </c>
      <c r="D45" s="2782">
        <v>0.09</v>
      </c>
      <c r="E45" s="2830">
        <v>0.969</v>
      </c>
      <c r="F45" s="2835">
        <v>255.0</v>
      </c>
      <c r="G45" s="2836">
        <v>366.0</v>
      </c>
      <c r="H45" s="2837">
        <v>422.0</v>
      </c>
      <c r="I45" s="2838">
        <v>209.0</v>
      </c>
      <c r="J45" s="2839">
        <v>268.0</v>
      </c>
      <c r="K45" s="2840">
        <v>12.0</v>
      </c>
      <c r="L45" s="2841">
        <v>70.0</v>
      </c>
      <c r="M45" s="2715">
        <v>0.001</v>
      </c>
      <c r="N45" s="2541" t="s">
        <v>3742</v>
      </c>
      <c r="O45" s="2542" t="s">
        <v>3743</v>
      </c>
      <c r="P45" s="2542" t="s">
        <v>3744</v>
      </c>
      <c r="Q45" s="77"/>
      <c r="R45" s="77"/>
      <c r="S45" s="77"/>
      <c r="T45" s="2527"/>
    </row>
    <row r="46" ht="33.75" customHeight="1">
      <c r="A46" s="2528">
        <f t="shared" si="1"/>
        <v>44</v>
      </c>
      <c r="B46" s="2529" t="str">
        <f t="shared" si="2"/>
        <v/>
      </c>
      <c r="C46" s="2530" t="str">
        <f t="shared" si="3"/>
        <v>dirk_crypto</v>
      </c>
      <c r="D46" s="2842">
        <v>0.06</v>
      </c>
      <c r="E46" s="2843">
        <v>0.969</v>
      </c>
      <c r="F46" s="2844">
        <v>269.0</v>
      </c>
      <c r="G46" s="2845">
        <v>582.0</v>
      </c>
      <c r="H46" s="2846">
        <v>39.0</v>
      </c>
      <c r="I46" s="2847">
        <v>262.0</v>
      </c>
      <c r="J46" s="2670">
        <v>194.0</v>
      </c>
      <c r="K46" s="2578"/>
      <c r="L46" s="2594">
        <v>9.0</v>
      </c>
      <c r="M46" s="2589">
        <v>0.007</v>
      </c>
      <c r="N46" s="2541" t="s">
        <v>3745</v>
      </c>
      <c r="O46" s="2542" t="s">
        <v>3746</v>
      </c>
      <c r="P46" s="2542" t="s">
        <v>3747</v>
      </c>
      <c r="Q46" s="77"/>
      <c r="R46" s="77"/>
      <c r="S46" s="77"/>
      <c r="T46" s="2527"/>
    </row>
    <row r="47" ht="33.75" customHeight="1">
      <c r="A47" s="2528">
        <f t="shared" si="1"/>
        <v>45</v>
      </c>
      <c r="B47" s="2529" t="str">
        <f t="shared" si="2"/>
        <v/>
      </c>
      <c r="C47" s="2530" t="str">
        <f t="shared" si="3"/>
        <v>chopi_eth</v>
      </c>
      <c r="D47" s="2731">
        <v>0.045</v>
      </c>
      <c r="E47" s="2848">
        <v>0.968</v>
      </c>
      <c r="F47" s="2849">
        <v>273.0</v>
      </c>
      <c r="G47" s="2831">
        <v>349.0</v>
      </c>
      <c r="H47" s="2850">
        <v>116.0</v>
      </c>
      <c r="I47" s="2851">
        <v>307.0</v>
      </c>
      <c r="J47" s="2790">
        <v>508.0</v>
      </c>
      <c r="K47" s="2852">
        <v>87.0</v>
      </c>
      <c r="L47" s="2672">
        <v>27.0</v>
      </c>
      <c r="M47" s="2630">
        <v>0.002</v>
      </c>
      <c r="N47" s="2541" t="s">
        <v>3748</v>
      </c>
      <c r="O47" s="2542" t="s">
        <v>3749</v>
      </c>
      <c r="P47" s="2542" t="s">
        <v>3750</v>
      </c>
      <c r="Q47" s="77"/>
      <c r="R47" s="77"/>
      <c r="S47" s="77"/>
      <c r="T47" s="2527"/>
    </row>
    <row r="48" ht="33.75" customHeight="1">
      <c r="A48" s="2528">
        <f t="shared" si="1"/>
        <v>46</v>
      </c>
      <c r="B48" s="2529" t="str">
        <f t="shared" si="2"/>
        <v/>
      </c>
      <c r="C48" s="2530" t="str">
        <f t="shared" si="3"/>
        <v>MichelNeryArts</v>
      </c>
      <c r="D48" s="2853">
        <v>0.02</v>
      </c>
      <c r="E48" s="2854">
        <v>0.968</v>
      </c>
      <c r="F48" s="2855">
        <v>259.0</v>
      </c>
      <c r="G48" s="2856">
        <v>362.0</v>
      </c>
      <c r="H48" s="2857">
        <v>155.0</v>
      </c>
      <c r="I48" s="2577"/>
      <c r="J48" s="2577"/>
      <c r="K48" s="2578"/>
      <c r="L48" s="2579">
        <v>3.0</v>
      </c>
      <c r="M48" s="2589">
        <v>0.007</v>
      </c>
      <c r="N48" s="2541" t="s">
        <v>3751</v>
      </c>
      <c r="O48" s="2542" t="s">
        <v>3752</v>
      </c>
      <c r="P48" s="2542" t="s">
        <v>3753</v>
      </c>
      <c r="Q48" s="77"/>
      <c r="R48" s="77"/>
      <c r="S48" s="77"/>
      <c r="T48" s="2527"/>
    </row>
    <row r="49" ht="33.75" customHeight="1">
      <c r="A49" s="2528">
        <f t="shared" si="1"/>
        <v>47</v>
      </c>
      <c r="B49" s="2529" t="str">
        <f t="shared" si="2"/>
        <v/>
      </c>
      <c r="C49" s="2530" t="str">
        <f t="shared" si="3"/>
        <v>Curd1x</v>
      </c>
      <c r="D49" s="2805">
        <v>0.08</v>
      </c>
      <c r="E49" s="2854">
        <v>0.968</v>
      </c>
      <c r="F49" s="2858">
        <v>260.0</v>
      </c>
      <c r="G49" s="2859">
        <v>12.0</v>
      </c>
      <c r="H49" s="2860">
        <v>677.0</v>
      </c>
      <c r="I49" s="2861">
        <v>328.0</v>
      </c>
      <c r="J49" s="2862">
        <v>138.0</v>
      </c>
      <c r="K49" s="2863">
        <v>145.0</v>
      </c>
      <c r="L49" s="2864">
        <v>81.0</v>
      </c>
      <c r="M49" s="2865">
        <v>0.001</v>
      </c>
      <c r="N49" s="2541" t="s">
        <v>3754</v>
      </c>
      <c r="O49" s="2542" t="s">
        <v>3755</v>
      </c>
      <c r="P49" s="2542" t="s">
        <v>3756</v>
      </c>
      <c r="Q49" s="77"/>
      <c r="R49" s="77"/>
      <c r="S49" s="77"/>
      <c r="T49" s="2527"/>
    </row>
    <row r="50" ht="33.75" customHeight="1">
      <c r="A50" s="2528">
        <f t="shared" si="1"/>
        <v>48</v>
      </c>
      <c r="B50" s="2529" t="str">
        <f t="shared" si="2"/>
        <v/>
      </c>
      <c r="C50" s="2530" t="str">
        <f t="shared" si="3"/>
        <v>AekReyes</v>
      </c>
      <c r="D50" s="2631">
        <v>0.265</v>
      </c>
      <c r="E50" s="2866">
        <v>0.967</v>
      </c>
      <c r="F50" s="2844">
        <v>271.0</v>
      </c>
      <c r="G50" s="2867">
        <v>5.0</v>
      </c>
      <c r="H50" s="2868">
        <v>532.0</v>
      </c>
      <c r="I50" s="2869">
        <v>5.0</v>
      </c>
      <c r="J50" s="2870">
        <v>11.0</v>
      </c>
      <c r="K50" s="2871">
        <v>801.0</v>
      </c>
      <c r="L50" s="2872">
        <v>41.0</v>
      </c>
      <c r="M50" s="2873">
        <v>0.006</v>
      </c>
      <c r="N50" s="2541" t="s">
        <v>3757</v>
      </c>
      <c r="O50" s="2542" t="s">
        <v>3758</v>
      </c>
      <c r="P50" s="2542" t="s">
        <v>3759</v>
      </c>
      <c r="Q50" s="77"/>
      <c r="R50" s="77"/>
      <c r="S50" s="77"/>
      <c r="T50" s="2527"/>
    </row>
    <row r="51" ht="33.75" customHeight="1">
      <c r="A51" s="2528">
        <f t="shared" si="1"/>
        <v>49</v>
      </c>
      <c r="B51" s="2529" t="str">
        <f t="shared" si="2"/>
        <v/>
      </c>
      <c r="C51" s="2530" t="str">
        <f t="shared" si="3"/>
        <v>BonsaiNate</v>
      </c>
      <c r="D51" s="2658">
        <v>0.19</v>
      </c>
      <c r="E51" s="2874">
        <v>0.967</v>
      </c>
      <c r="F51" s="2875">
        <v>282.0</v>
      </c>
      <c r="G51" s="2876">
        <v>690.0</v>
      </c>
      <c r="H51" s="2877">
        <v>2.0</v>
      </c>
      <c r="I51" s="2878">
        <v>31.0</v>
      </c>
      <c r="J51" s="2879">
        <v>403.0</v>
      </c>
      <c r="K51" s="2578"/>
      <c r="L51" s="2880">
        <v>31.0</v>
      </c>
      <c r="M51" s="2873">
        <v>0.006</v>
      </c>
      <c r="N51" s="2541" t="s">
        <v>3760</v>
      </c>
      <c r="O51" s="2542" t="s">
        <v>3761</v>
      </c>
      <c r="P51" s="2542" t="s">
        <v>3762</v>
      </c>
      <c r="Q51" s="77"/>
      <c r="R51" s="77"/>
      <c r="S51" s="77"/>
      <c r="T51" s="2527"/>
    </row>
    <row r="52" ht="33.75" customHeight="1">
      <c r="A52" s="2528">
        <f t="shared" si="1"/>
        <v>50</v>
      </c>
      <c r="B52" s="2529" t="str">
        <f t="shared" si="2"/>
        <v/>
      </c>
      <c r="C52" s="2530" t="str">
        <f t="shared" si="3"/>
        <v>nohsunghyu39821</v>
      </c>
      <c r="D52" s="2731">
        <v>0.05</v>
      </c>
      <c r="E52" s="2881">
        <v>0.967</v>
      </c>
      <c r="F52" s="2882">
        <v>289.0</v>
      </c>
      <c r="G52" s="2883">
        <v>139.0</v>
      </c>
      <c r="H52" s="2884">
        <v>92.0</v>
      </c>
      <c r="I52" s="2885">
        <v>336.0</v>
      </c>
      <c r="J52" s="2886">
        <v>513.0</v>
      </c>
      <c r="K52" s="2887">
        <v>364.0</v>
      </c>
      <c r="L52" s="2888">
        <v>15.0</v>
      </c>
      <c r="M52" s="2889">
        <v>0.003</v>
      </c>
      <c r="N52" s="2541" t="s">
        <v>3763</v>
      </c>
      <c r="O52" s="2542" t="s">
        <v>3764</v>
      </c>
      <c r="P52" s="2542" t="s">
        <v>3765</v>
      </c>
      <c r="Q52" s="77"/>
      <c r="R52" s="77"/>
      <c r="S52" s="77"/>
      <c r="T52" s="2527"/>
    </row>
    <row r="53" ht="33.75" customHeight="1">
      <c r="A53" s="2528">
        <f t="shared" si="1"/>
        <v>51</v>
      </c>
      <c r="B53" s="2529" t="str">
        <f t="shared" si="2"/>
        <v/>
      </c>
      <c r="C53" s="2530" t="str">
        <f t="shared" si="3"/>
        <v>mrkjhzl</v>
      </c>
      <c r="D53" s="2759">
        <v>0.07</v>
      </c>
      <c r="E53" s="2890">
        <v>0.967</v>
      </c>
      <c r="F53" s="2882">
        <v>287.0</v>
      </c>
      <c r="G53" s="2696"/>
      <c r="H53" s="2891">
        <v>149.0</v>
      </c>
      <c r="I53" s="2885">
        <v>335.0</v>
      </c>
      <c r="J53" s="2892">
        <v>15.0</v>
      </c>
      <c r="K53" s="2893">
        <v>650.0</v>
      </c>
      <c r="L53" s="2894">
        <v>12.0</v>
      </c>
      <c r="M53" s="2873">
        <v>0.006</v>
      </c>
      <c r="N53" s="2541" t="s">
        <v>3766</v>
      </c>
      <c r="O53" s="2542" t="s">
        <v>3767</v>
      </c>
      <c r="P53" s="2542" t="s">
        <v>3768</v>
      </c>
      <c r="Q53" s="77"/>
      <c r="R53" s="77"/>
      <c r="S53" s="77"/>
      <c r="T53" s="2527"/>
    </row>
    <row r="54" ht="33.75" customHeight="1">
      <c r="A54" s="2528">
        <f t="shared" si="1"/>
        <v>52</v>
      </c>
      <c r="B54" s="2529" t="str">
        <f t="shared" si="2"/>
        <v/>
      </c>
      <c r="C54" s="2530" t="str">
        <f t="shared" si="3"/>
        <v>VoxiesLegends</v>
      </c>
      <c r="D54" s="2853">
        <v>0.02</v>
      </c>
      <c r="E54" s="2890">
        <v>0.967</v>
      </c>
      <c r="F54" s="2849">
        <v>274.0</v>
      </c>
      <c r="G54" s="2895">
        <v>473.0</v>
      </c>
      <c r="H54" s="2896">
        <v>75.0</v>
      </c>
      <c r="I54" s="2577"/>
      <c r="J54" s="2577"/>
      <c r="K54" s="2578"/>
      <c r="L54" s="2897">
        <v>4.0</v>
      </c>
      <c r="M54" s="2898">
        <v>0.005</v>
      </c>
      <c r="N54" s="2541" t="s">
        <v>3769</v>
      </c>
      <c r="O54" s="2542" t="s">
        <v>3770</v>
      </c>
      <c r="P54" s="2542" t="s">
        <v>3771</v>
      </c>
      <c r="Q54" s="77"/>
      <c r="R54" s="77"/>
      <c r="S54" s="77"/>
      <c r="T54" s="2527"/>
    </row>
    <row r="55" ht="33.75" customHeight="1">
      <c r="A55" s="2528">
        <f t="shared" si="1"/>
        <v>53</v>
      </c>
      <c r="B55" s="2529" t="str">
        <f t="shared" si="2"/>
        <v/>
      </c>
      <c r="C55" s="2530" t="str">
        <f t="shared" si="3"/>
        <v>BleedKale</v>
      </c>
      <c r="D55" s="2759">
        <v>0.07</v>
      </c>
      <c r="E55" s="2899">
        <v>0.966</v>
      </c>
      <c r="F55" s="2900">
        <v>276.0</v>
      </c>
      <c r="G55" s="2901">
        <v>416.0</v>
      </c>
      <c r="H55" s="2902">
        <v>527.0</v>
      </c>
      <c r="I55" s="2903">
        <v>62.0</v>
      </c>
      <c r="J55" s="2726">
        <v>209.0</v>
      </c>
      <c r="K55" s="2904">
        <v>164.0</v>
      </c>
      <c r="L55" s="2601">
        <v>56.0</v>
      </c>
      <c r="M55" s="2865">
        <v>0.001</v>
      </c>
      <c r="N55" s="2541" t="s">
        <v>3772</v>
      </c>
      <c r="O55" s="2542" t="s">
        <v>3773</v>
      </c>
      <c r="P55" s="2542" t="s">
        <v>3774</v>
      </c>
      <c r="Q55" s="77"/>
      <c r="R55" s="77"/>
      <c r="S55" s="77"/>
      <c r="T55" s="2527"/>
    </row>
    <row r="56" ht="33.75" customHeight="1">
      <c r="A56" s="2528">
        <f t="shared" si="1"/>
        <v>54</v>
      </c>
      <c r="B56" s="2529" t="str">
        <f t="shared" si="2"/>
        <v/>
      </c>
      <c r="C56" s="2530" t="str">
        <f t="shared" si="3"/>
        <v>AddictBird</v>
      </c>
      <c r="D56" s="2782">
        <v>0.09</v>
      </c>
      <c r="E56" s="2905">
        <v>0.966</v>
      </c>
      <c r="F56" s="2906">
        <v>300.0</v>
      </c>
      <c r="G56" s="2907">
        <v>145.0</v>
      </c>
      <c r="H56" s="2908">
        <v>49.0</v>
      </c>
      <c r="I56" s="2909">
        <v>34.0</v>
      </c>
      <c r="J56" s="2910">
        <v>237.0</v>
      </c>
      <c r="K56" s="2911">
        <v>1037.0</v>
      </c>
      <c r="L56" s="2872">
        <v>42.0</v>
      </c>
      <c r="M56" s="2912">
        <v>0.002</v>
      </c>
      <c r="N56" s="2541" t="s">
        <v>3775</v>
      </c>
      <c r="O56" s="2542" t="s">
        <v>3776</v>
      </c>
      <c r="P56" s="2542" t="s">
        <v>3777</v>
      </c>
      <c r="Q56" s="77"/>
      <c r="R56" s="77"/>
      <c r="S56" s="77"/>
      <c r="T56" s="2527"/>
    </row>
    <row r="57" ht="33.75" customHeight="1">
      <c r="A57" s="2528">
        <f t="shared" si="1"/>
        <v>55</v>
      </c>
      <c r="B57" s="2529" t="str">
        <f t="shared" si="2"/>
        <v/>
      </c>
      <c r="C57" s="2530" t="str">
        <f t="shared" si="3"/>
        <v>tedrunsonalgo</v>
      </c>
      <c r="D57" s="2665">
        <v>0.145</v>
      </c>
      <c r="E57" s="2905">
        <v>0.965</v>
      </c>
      <c r="F57" s="2913">
        <v>306.0</v>
      </c>
      <c r="G57" s="2914">
        <v>30.0</v>
      </c>
      <c r="H57" s="2915">
        <v>14.0</v>
      </c>
      <c r="I57" s="2916">
        <v>909.0</v>
      </c>
      <c r="J57" s="2577"/>
      <c r="K57" s="2697">
        <v>272.0</v>
      </c>
      <c r="L57" s="2917">
        <v>37.0</v>
      </c>
      <c r="M57" s="2918">
        <v>0.004</v>
      </c>
      <c r="N57" s="2541" t="s">
        <v>3778</v>
      </c>
      <c r="O57" s="2542" t="s">
        <v>3779</v>
      </c>
      <c r="P57" s="2542" t="s">
        <v>3780</v>
      </c>
      <c r="Q57" s="77"/>
      <c r="R57" s="77"/>
      <c r="S57" s="77"/>
      <c r="T57" s="2527"/>
    </row>
    <row r="58" ht="33.75" customHeight="1">
      <c r="A58" s="2528">
        <f t="shared" si="1"/>
        <v>56</v>
      </c>
      <c r="B58" s="2529" t="str">
        <f t="shared" si="2"/>
        <v/>
      </c>
      <c r="C58" s="2530" t="str">
        <f t="shared" si="3"/>
        <v>cryptowriter_ch</v>
      </c>
      <c r="D58" s="2919">
        <v>0.115</v>
      </c>
      <c r="E58" s="2920">
        <v>0.965</v>
      </c>
      <c r="F58" s="2921">
        <v>294.0</v>
      </c>
      <c r="G58" s="2922">
        <v>528.0</v>
      </c>
      <c r="H58" s="2923">
        <v>254.0</v>
      </c>
      <c r="I58" s="2851">
        <v>310.0</v>
      </c>
      <c r="J58" s="2924">
        <v>30.0</v>
      </c>
      <c r="K58" s="2691">
        <v>350.0</v>
      </c>
      <c r="L58" s="2925">
        <v>46.0</v>
      </c>
      <c r="M58" s="2889">
        <v>0.003</v>
      </c>
      <c r="N58" s="2541" t="s">
        <v>3781</v>
      </c>
      <c r="O58" s="2542" t="s">
        <v>3782</v>
      </c>
      <c r="P58" s="2542" t="s">
        <v>3783</v>
      </c>
      <c r="Q58" s="77"/>
      <c r="R58" s="77"/>
      <c r="S58" s="77"/>
      <c r="T58" s="2527"/>
    </row>
    <row r="59" ht="33.75" customHeight="1">
      <c r="A59" s="2528">
        <f t="shared" si="1"/>
        <v>57</v>
      </c>
      <c r="B59" s="2529" t="str">
        <f t="shared" si="2"/>
        <v/>
      </c>
      <c r="C59" s="2530" t="str">
        <f t="shared" si="3"/>
        <v>Elusive_Pepe</v>
      </c>
      <c r="D59" s="2926">
        <v>0.16</v>
      </c>
      <c r="E59" s="2927">
        <v>0.965</v>
      </c>
      <c r="F59" s="2928">
        <v>302.0</v>
      </c>
      <c r="G59" s="2929">
        <v>553.0</v>
      </c>
      <c r="H59" s="2930">
        <v>35.0</v>
      </c>
      <c r="I59" s="2931">
        <v>44.0</v>
      </c>
      <c r="J59" s="2932">
        <v>70.0</v>
      </c>
      <c r="K59" s="2933">
        <v>806.0</v>
      </c>
      <c r="L59" s="2934">
        <v>59.0</v>
      </c>
      <c r="M59" s="2889">
        <v>0.003</v>
      </c>
      <c r="N59" s="2541" t="s">
        <v>3784</v>
      </c>
      <c r="O59" s="2542" t="s">
        <v>3785</v>
      </c>
      <c r="P59" s="2542" t="s">
        <v>3786</v>
      </c>
      <c r="Q59" s="77"/>
      <c r="R59" s="77"/>
      <c r="S59" s="77"/>
      <c r="T59" s="2527"/>
    </row>
    <row r="60" ht="33.75" customHeight="1">
      <c r="A60" s="2528">
        <f t="shared" si="1"/>
        <v>58</v>
      </c>
      <c r="B60" s="2529" t="str">
        <f t="shared" si="2"/>
        <v/>
      </c>
      <c r="C60" s="2530" t="str">
        <f t="shared" si="3"/>
        <v>0xvastiver69</v>
      </c>
      <c r="D60" s="2693">
        <v>0.03</v>
      </c>
      <c r="E60" s="2935">
        <v>0.965</v>
      </c>
      <c r="F60" s="2936">
        <v>314.0</v>
      </c>
      <c r="G60" s="2937">
        <v>26.0</v>
      </c>
      <c r="H60" s="2577"/>
      <c r="I60" s="2938">
        <v>601.0</v>
      </c>
      <c r="J60" s="2577"/>
      <c r="K60" s="2578"/>
      <c r="L60" s="2939">
        <v>11.0</v>
      </c>
      <c r="M60" s="2889">
        <v>0.003</v>
      </c>
      <c r="N60" s="2541" t="s">
        <v>3787</v>
      </c>
      <c r="O60" s="2542" t="s">
        <v>3788</v>
      </c>
      <c r="P60" s="2542" t="s">
        <v>3789</v>
      </c>
      <c r="Q60" s="77"/>
      <c r="R60" s="77"/>
      <c r="S60" s="77"/>
      <c r="T60" s="2527"/>
    </row>
    <row r="61" ht="33.75" customHeight="1">
      <c r="A61" s="2528">
        <f t="shared" si="1"/>
        <v>59</v>
      </c>
      <c r="B61" s="2529" t="str">
        <f t="shared" si="2"/>
        <v/>
      </c>
      <c r="C61" s="2530" t="str">
        <f t="shared" si="3"/>
        <v>K1ng0fTh3N0rth</v>
      </c>
      <c r="D61" s="2616">
        <v>0.04</v>
      </c>
      <c r="E61" s="2940">
        <v>0.965</v>
      </c>
      <c r="F61" s="2941">
        <v>297.0</v>
      </c>
      <c r="G61" s="2942">
        <v>214.0</v>
      </c>
      <c r="H61" s="2943">
        <v>416.0</v>
      </c>
      <c r="I61" s="2923">
        <v>252.0</v>
      </c>
      <c r="J61" s="2944">
        <v>483.0</v>
      </c>
      <c r="K61" s="2945">
        <v>121.0</v>
      </c>
      <c r="L61" s="2946">
        <v>13.0</v>
      </c>
      <c r="M61" s="2889">
        <v>0.003</v>
      </c>
      <c r="N61" s="2541" t="s">
        <v>3790</v>
      </c>
      <c r="O61" s="2542" t="s">
        <v>3791</v>
      </c>
      <c r="P61" s="2542" t="s">
        <v>3792</v>
      </c>
      <c r="Q61" s="77"/>
      <c r="R61" s="77"/>
      <c r="S61" s="77"/>
      <c r="T61" s="2527"/>
    </row>
    <row r="62" ht="33.75" customHeight="1">
      <c r="A62" s="2528">
        <f t="shared" si="1"/>
        <v>60</v>
      </c>
      <c r="B62" s="2529" t="str">
        <f t="shared" si="2"/>
        <v/>
      </c>
      <c r="C62" s="2530" t="str">
        <f t="shared" si="3"/>
        <v>Firefly_Degen</v>
      </c>
      <c r="D62" s="2947">
        <v>0.055</v>
      </c>
      <c r="E62" s="2948">
        <v>0.964</v>
      </c>
      <c r="F62" s="2928">
        <v>302.0</v>
      </c>
      <c r="G62" s="2949">
        <v>649.0</v>
      </c>
      <c r="H62" s="2950">
        <v>160.0</v>
      </c>
      <c r="I62" s="2951">
        <v>372.0</v>
      </c>
      <c r="J62" s="2952">
        <v>25.0</v>
      </c>
      <c r="K62" s="2578"/>
      <c r="L62" s="2939">
        <v>11.0</v>
      </c>
      <c r="M62" s="2898">
        <v>0.005</v>
      </c>
      <c r="N62" s="2541" t="s">
        <v>3793</v>
      </c>
      <c r="O62" s="2542" t="s">
        <v>3794</v>
      </c>
      <c r="P62" s="2542" t="s">
        <v>3795</v>
      </c>
      <c r="Q62" s="77"/>
      <c r="R62" s="77"/>
      <c r="S62" s="77"/>
      <c r="T62" s="2527"/>
    </row>
    <row r="63" ht="33.75" customHeight="1">
      <c r="A63" s="2528">
        <f t="shared" si="1"/>
        <v>61</v>
      </c>
      <c r="B63" s="2529" t="str">
        <f t="shared" si="2"/>
        <v/>
      </c>
      <c r="C63" s="2530" t="str">
        <f t="shared" si="3"/>
        <v>VavityV</v>
      </c>
      <c r="D63" s="2953">
        <v>0.165</v>
      </c>
      <c r="E63" s="2954">
        <v>0.963</v>
      </c>
      <c r="F63" s="2955">
        <v>297.0</v>
      </c>
      <c r="G63" s="2956">
        <v>111.0</v>
      </c>
      <c r="H63" s="2957">
        <v>826.0</v>
      </c>
      <c r="I63" s="2958">
        <v>23.0</v>
      </c>
      <c r="J63" s="2584">
        <v>7.0</v>
      </c>
      <c r="K63" s="2959">
        <v>516.0</v>
      </c>
      <c r="L63" s="2960">
        <v>33.0</v>
      </c>
      <c r="M63" s="2898">
        <v>0.005</v>
      </c>
      <c r="N63" s="2541" t="s">
        <v>3796</v>
      </c>
      <c r="O63" s="2542" t="s">
        <v>3797</v>
      </c>
      <c r="P63" s="2542" t="s">
        <v>3798</v>
      </c>
      <c r="Q63" s="77"/>
      <c r="R63" s="77"/>
      <c r="S63" s="77"/>
      <c r="T63" s="2527"/>
    </row>
    <row r="64" ht="33.75" customHeight="1">
      <c r="A64" s="2528">
        <f t="shared" si="1"/>
        <v>62</v>
      </c>
      <c r="B64" s="2529" t="str">
        <f t="shared" si="2"/>
        <v/>
      </c>
      <c r="C64" s="2530" t="str">
        <f t="shared" si="3"/>
        <v>81_tom</v>
      </c>
      <c r="D64" s="2853">
        <v>0.01</v>
      </c>
      <c r="E64" s="2961">
        <v>0.963</v>
      </c>
      <c r="F64" s="2962">
        <v>326.0</v>
      </c>
      <c r="G64" s="2696"/>
      <c r="H64" s="2577"/>
      <c r="I64" s="2577"/>
      <c r="J64" s="2963">
        <v>171.0</v>
      </c>
      <c r="K64" s="2964">
        <v>481.0</v>
      </c>
      <c r="L64" s="2965">
        <v>7.0</v>
      </c>
      <c r="M64" s="2865">
        <v>0.001</v>
      </c>
      <c r="N64" s="2541" t="s">
        <v>3799</v>
      </c>
      <c r="O64" s="2542" t="s">
        <v>3800</v>
      </c>
      <c r="P64" s="2542" t="s">
        <v>3801</v>
      </c>
      <c r="Q64" s="77"/>
      <c r="R64" s="77"/>
      <c r="S64" s="77"/>
      <c r="T64" s="2527"/>
    </row>
    <row r="65" ht="33.75" customHeight="1">
      <c r="A65" s="2528">
        <f t="shared" si="1"/>
        <v>63</v>
      </c>
      <c r="B65" s="2529" t="str">
        <f t="shared" si="2"/>
        <v/>
      </c>
      <c r="C65" s="2530" t="str">
        <f t="shared" si="3"/>
        <v>dinhthanh1986</v>
      </c>
      <c r="D65" s="2805">
        <v>0.075</v>
      </c>
      <c r="E65" s="2966">
        <v>0.963</v>
      </c>
      <c r="F65" s="2913">
        <v>306.0</v>
      </c>
      <c r="G65" s="2967">
        <v>614.0</v>
      </c>
      <c r="H65" s="2868">
        <v>535.0</v>
      </c>
      <c r="I65" s="2968">
        <v>151.0</v>
      </c>
      <c r="J65" s="2969">
        <v>73.0</v>
      </c>
      <c r="K65" s="2970">
        <v>158.0</v>
      </c>
      <c r="L65" s="2971">
        <v>53.0</v>
      </c>
      <c r="M65" s="2865">
        <v>0.001</v>
      </c>
      <c r="N65" s="2541" t="s">
        <v>3802</v>
      </c>
      <c r="O65" s="2542" t="s">
        <v>3803</v>
      </c>
      <c r="P65" s="2542" t="s">
        <v>3804</v>
      </c>
      <c r="Q65" s="77"/>
      <c r="R65" s="77"/>
      <c r="S65" s="77"/>
      <c r="T65" s="2527"/>
    </row>
    <row r="66" ht="33.75" customHeight="1">
      <c r="A66" s="2528">
        <f t="shared" si="1"/>
        <v>64</v>
      </c>
      <c r="B66" s="2529" t="str">
        <f t="shared" si="2"/>
        <v/>
      </c>
      <c r="C66" s="2530" t="str">
        <f t="shared" si="3"/>
        <v>yarosla7laz</v>
      </c>
      <c r="D66" s="2693">
        <v>0.03</v>
      </c>
      <c r="E66" s="2966">
        <v>0.963</v>
      </c>
      <c r="F66" s="2972">
        <v>325.0</v>
      </c>
      <c r="G66" s="2696"/>
      <c r="H66" s="2973">
        <v>139.0</v>
      </c>
      <c r="I66" s="2974">
        <v>279.0</v>
      </c>
      <c r="J66" s="2975">
        <v>143.0</v>
      </c>
      <c r="K66" s="2976">
        <v>739.0</v>
      </c>
      <c r="L66" s="2946">
        <v>13.0</v>
      </c>
      <c r="M66" s="2912">
        <v>0.002</v>
      </c>
      <c r="N66" s="2541" t="s">
        <v>3805</v>
      </c>
      <c r="O66" s="2542" t="s">
        <v>3806</v>
      </c>
      <c r="P66" s="2542" t="s">
        <v>3807</v>
      </c>
      <c r="Q66" s="77"/>
      <c r="R66" s="77"/>
      <c r="S66" s="77"/>
      <c r="T66" s="2527"/>
    </row>
    <row r="67" ht="33.75" customHeight="1">
      <c r="A67" s="2528">
        <f t="shared" si="1"/>
        <v>65</v>
      </c>
      <c r="B67" s="2529" t="str">
        <f t="shared" si="2"/>
        <v/>
      </c>
      <c r="C67" s="2530" t="str">
        <f t="shared" si="3"/>
        <v>OrkiWorki</v>
      </c>
      <c r="D67" s="2977">
        <v>0.135</v>
      </c>
      <c r="E67" s="2978">
        <v>0.962</v>
      </c>
      <c r="F67" s="2979">
        <v>323.0</v>
      </c>
      <c r="G67" s="2980">
        <v>141.0</v>
      </c>
      <c r="H67" s="2981">
        <v>334.0</v>
      </c>
      <c r="I67" s="2982">
        <v>1018.0</v>
      </c>
      <c r="J67" s="2983">
        <v>104.0</v>
      </c>
      <c r="K67" s="2984">
        <v>16.0</v>
      </c>
      <c r="L67" s="2872">
        <v>42.0</v>
      </c>
      <c r="M67" s="2889">
        <v>0.003</v>
      </c>
      <c r="N67" s="2541" t="s">
        <v>3808</v>
      </c>
      <c r="O67" s="2542" t="s">
        <v>3809</v>
      </c>
      <c r="P67" s="2542" t="s">
        <v>3810</v>
      </c>
      <c r="Q67" s="77"/>
      <c r="R67" s="77"/>
      <c r="S67" s="77"/>
      <c r="T67" s="2527"/>
    </row>
    <row r="68" ht="33.75" customHeight="1">
      <c r="A68" s="2528">
        <f t="shared" si="1"/>
        <v>66</v>
      </c>
      <c r="B68" s="2529" t="str">
        <f t="shared" si="2"/>
        <v/>
      </c>
      <c r="C68" s="2530" t="str">
        <f t="shared" si="3"/>
        <v>wwwken9</v>
      </c>
      <c r="D68" s="2731">
        <v>0.045</v>
      </c>
      <c r="E68" s="2985">
        <v>0.961</v>
      </c>
      <c r="F68" s="2986">
        <v>338.0</v>
      </c>
      <c r="G68" s="2987">
        <v>200.0</v>
      </c>
      <c r="H68" s="2988">
        <v>118.0</v>
      </c>
      <c r="I68" s="2989">
        <v>842.0</v>
      </c>
      <c r="J68" s="2990">
        <v>260.0</v>
      </c>
      <c r="K68" s="2697">
        <v>269.0</v>
      </c>
      <c r="L68" s="2946">
        <v>13.0</v>
      </c>
      <c r="M68" s="2889">
        <v>0.003</v>
      </c>
      <c r="N68" s="2541" t="s">
        <v>3811</v>
      </c>
      <c r="O68" s="2542" t="s">
        <v>3812</v>
      </c>
      <c r="P68" s="2542" t="s">
        <v>3813</v>
      </c>
      <c r="Q68" s="77"/>
      <c r="R68" s="77"/>
      <c r="S68" s="77"/>
      <c r="T68" s="2527"/>
    </row>
    <row r="69" ht="33.75" customHeight="1">
      <c r="A69" s="2528">
        <f t="shared" si="1"/>
        <v>67</v>
      </c>
      <c r="B69" s="2529" t="str">
        <f t="shared" si="2"/>
        <v/>
      </c>
      <c r="C69" s="2530" t="str">
        <f t="shared" si="3"/>
        <v>wagmisannfts</v>
      </c>
      <c r="D69" s="2842">
        <v>0.06</v>
      </c>
      <c r="E69" s="2985">
        <v>0.961</v>
      </c>
      <c r="F69" s="2991">
        <v>334.0</v>
      </c>
      <c r="G69" s="2836">
        <v>365.0</v>
      </c>
      <c r="H69" s="2992">
        <v>231.0</v>
      </c>
      <c r="I69" s="2993">
        <v>887.0</v>
      </c>
      <c r="J69" s="2994">
        <v>39.0</v>
      </c>
      <c r="K69" s="2995">
        <v>149.0</v>
      </c>
      <c r="L69" s="2996">
        <v>22.0</v>
      </c>
      <c r="M69" s="2889">
        <v>0.003</v>
      </c>
      <c r="N69" s="2541" t="s">
        <v>3814</v>
      </c>
      <c r="O69" s="2542" t="s">
        <v>3815</v>
      </c>
      <c r="P69" s="2542" t="s">
        <v>3816</v>
      </c>
      <c r="Q69" s="77"/>
      <c r="R69" s="77"/>
      <c r="S69" s="77"/>
      <c r="T69" s="2527"/>
    </row>
    <row r="70" ht="33.75" customHeight="1">
      <c r="A70" s="2528">
        <f t="shared" si="1"/>
        <v>68</v>
      </c>
      <c r="B70" s="2529" t="str">
        <f t="shared" si="2"/>
        <v/>
      </c>
      <c r="C70" s="2530" t="str">
        <f t="shared" si="3"/>
        <v>SMBBananaFarmer</v>
      </c>
      <c r="D70" s="2731">
        <v>0.045</v>
      </c>
      <c r="E70" s="2997">
        <v>0.961</v>
      </c>
      <c r="F70" s="2998">
        <v>346.0</v>
      </c>
      <c r="G70" s="2999">
        <v>27.0</v>
      </c>
      <c r="H70" s="3000">
        <v>94.0</v>
      </c>
      <c r="I70" s="3001">
        <v>740.0</v>
      </c>
      <c r="J70" s="3002">
        <v>522.0</v>
      </c>
      <c r="K70" s="2578"/>
      <c r="L70" s="2946">
        <v>14.0</v>
      </c>
      <c r="M70" s="2889">
        <v>0.003</v>
      </c>
      <c r="N70" s="2541" t="s">
        <v>3817</v>
      </c>
      <c r="O70" s="2542" t="s">
        <v>3818</v>
      </c>
      <c r="P70" s="2542" t="s">
        <v>3819</v>
      </c>
      <c r="Q70" s="77"/>
      <c r="R70" s="77"/>
      <c r="S70" s="77"/>
      <c r="T70" s="2527"/>
    </row>
    <row r="71" ht="33.75" customHeight="1">
      <c r="A71" s="2528">
        <f t="shared" si="1"/>
        <v>69</v>
      </c>
      <c r="B71" s="2529" t="str">
        <f t="shared" si="2"/>
        <v/>
      </c>
      <c r="C71" s="2530" t="str">
        <f t="shared" si="3"/>
        <v>Gleck60</v>
      </c>
      <c r="D71" s="2759">
        <v>0.07</v>
      </c>
      <c r="E71" s="3003">
        <v>0.961</v>
      </c>
      <c r="F71" s="2986">
        <v>337.0</v>
      </c>
      <c r="G71" s="3004">
        <v>97.0</v>
      </c>
      <c r="H71" s="3005">
        <v>326.0</v>
      </c>
      <c r="I71" s="3006">
        <v>868.0</v>
      </c>
      <c r="J71" s="2773">
        <v>46.0</v>
      </c>
      <c r="K71" s="3007">
        <v>348.0</v>
      </c>
      <c r="L71" s="2939">
        <v>11.0</v>
      </c>
      <c r="M71" s="2873">
        <v>0.006</v>
      </c>
      <c r="N71" s="2541" t="s">
        <v>3820</v>
      </c>
      <c r="O71" s="2542" t="s">
        <v>3821</v>
      </c>
      <c r="P71" s="2542" t="s">
        <v>3822</v>
      </c>
      <c r="Q71" s="77"/>
      <c r="R71" s="77"/>
      <c r="S71" s="77"/>
      <c r="T71" s="2527"/>
    </row>
    <row r="72" ht="33.75" customHeight="1">
      <c r="A72" s="2528">
        <f t="shared" si="1"/>
        <v>70</v>
      </c>
      <c r="B72" s="2529" t="str">
        <f t="shared" si="2"/>
        <v/>
      </c>
      <c r="C72" s="2530" t="str">
        <f t="shared" si="3"/>
        <v>EdenmthS</v>
      </c>
      <c r="D72" s="2731">
        <v>0.05</v>
      </c>
      <c r="E72" s="3008">
        <v>0.96</v>
      </c>
      <c r="F72" s="2991">
        <v>334.0</v>
      </c>
      <c r="G72" s="2696"/>
      <c r="H72" s="3009">
        <v>400.0</v>
      </c>
      <c r="I72" s="3005">
        <v>323.0</v>
      </c>
      <c r="J72" s="3010">
        <v>357.0</v>
      </c>
      <c r="K72" s="3011">
        <v>254.0</v>
      </c>
      <c r="L72" s="3012">
        <v>10.0</v>
      </c>
      <c r="M72" s="2898">
        <v>0.005</v>
      </c>
      <c r="N72" s="2541" t="s">
        <v>3823</v>
      </c>
      <c r="O72" s="2542" t="s">
        <v>3824</v>
      </c>
      <c r="P72" s="2542" t="s">
        <v>3825</v>
      </c>
      <c r="Q72" s="77"/>
      <c r="R72" s="77"/>
      <c r="S72" s="77"/>
      <c r="T72" s="2527"/>
    </row>
    <row r="73" ht="33.75" customHeight="1">
      <c r="A73" s="2528">
        <f t="shared" si="1"/>
        <v>71</v>
      </c>
      <c r="B73" s="2529" t="str">
        <f t="shared" si="2"/>
        <v/>
      </c>
      <c r="C73" s="2530" t="str">
        <f t="shared" si="3"/>
        <v>gabobo_eth</v>
      </c>
      <c r="D73" s="2731">
        <v>0.05</v>
      </c>
      <c r="E73" s="3013">
        <v>0.96</v>
      </c>
      <c r="F73" s="3014">
        <v>331.0</v>
      </c>
      <c r="G73" s="3015">
        <v>237.0</v>
      </c>
      <c r="H73" s="3016">
        <v>579.0</v>
      </c>
      <c r="I73" s="3017">
        <v>108.0</v>
      </c>
      <c r="J73" s="2868">
        <v>532.0</v>
      </c>
      <c r="K73" s="3018">
        <v>200.0</v>
      </c>
      <c r="L73" s="3019">
        <v>38.0</v>
      </c>
      <c r="M73" s="2865">
        <v>0.001</v>
      </c>
      <c r="N73" s="2541" t="s">
        <v>3826</v>
      </c>
      <c r="O73" s="2542" t="s">
        <v>3827</v>
      </c>
      <c r="P73" s="2542" t="s">
        <v>3828</v>
      </c>
      <c r="Q73" s="77"/>
      <c r="R73" s="77"/>
      <c r="S73" s="77"/>
      <c r="T73" s="2527"/>
    </row>
    <row r="74" ht="33.75" customHeight="1">
      <c r="A74" s="2528">
        <f t="shared" si="1"/>
        <v>72</v>
      </c>
      <c r="B74" s="2529" t="str">
        <f t="shared" si="2"/>
        <v/>
      </c>
      <c r="C74" s="2530" t="str">
        <f t="shared" si="3"/>
        <v>BitmanTW</v>
      </c>
      <c r="D74" s="2853">
        <v>0.02</v>
      </c>
      <c r="E74" s="3020">
        <v>0.96</v>
      </c>
      <c r="F74" s="2936">
        <v>313.0</v>
      </c>
      <c r="G74" s="3021">
        <v>140.0</v>
      </c>
      <c r="H74" s="3022">
        <v>485.0</v>
      </c>
      <c r="I74" s="2577"/>
      <c r="J74" s="2577"/>
      <c r="K74" s="2578"/>
      <c r="L74" s="3012">
        <v>10.0</v>
      </c>
      <c r="M74" s="2912">
        <v>0.002</v>
      </c>
      <c r="N74" s="2541" t="s">
        <v>3829</v>
      </c>
      <c r="O74" s="2542" t="s">
        <v>3830</v>
      </c>
      <c r="P74" s="2542" t="s">
        <v>3831</v>
      </c>
      <c r="Q74" s="77"/>
      <c r="R74" s="77"/>
      <c r="S74" s="77"/>
      <c r="T74" s="2527"/>
    </row>
    <row r="75" ht="33.75" customHeight="1">
      <c r="A75" s="2528">
        <f t="shared" si="1"/>
        <v>73</v>
      </c>
      <c r="B75" s="2529" t="str">
        <f t="shared" si="2"/>
        <v/>
      </c>
      <c r="C75" s="2530" t="str">
        <f t="shared" si="3"/>
        <v>0xKipit</v>
      </c>
      <c r="D75" s="2693">
        <v>0.03</v>
      </c>
      <c r="E75" s="3023">
        <v>0.958</v>
      </c>
      <c r="F75" s="3024">
        <v>357.0</v>
      </c>
      <c r="G75" s="3025">
        <v>447.0</v>
      </c>
      <c r="H75" s="3026">
        <v>214.0</v>
      </c>
      <c r="I75" s="3027">
        <v>77.0</v>
      </c>
      <c r="J75" s="3028">
        <v>504.0</v>
      </c>
      <c r="K75" s="3029">
        <v>543.0</v>
      </c>
      <c r="L75" s="3030">
        <v>45.0</v>
      </c>
      <c r="M75" s="2865">
        <v>0.001</v>
      </c>
      <c r="N75" s="2541" t="s">
        <v>3832</v>
      </c>
      <c r="O75" s="2542" t="s">
        <v>736</v>
      </c>
      <c r="P75" s="2542" t="s">
        <v>3833</v>
      </c>
      <c r="Q75" s="77"/>
      <c r="R75" s="77"/>
      <c r="S75" s="77"/>
      <c r="T75" s="2527"/>
    </row>
    <row r="76" ht="33.75" customHeight="1">
      <c r="A76" s="2528">
        <f t="shared" si="1"/>
        <v>74</v>
      </c>
      <c r="B76" s="2529" t="str">
        <f t="shared" si="2"/>
        <v/>
      </c>
      <c r="C76" s="2530" t="str">
        <f t="shared" si="3"/>
        <v>Semi_DeFi</v>
      </c>
      <c r="D76" s="2610">
        <v>0.1</v>
      </c>
      <c r="E76" s="3023">
        <v>0.958</v>
      </c>
      <c r="F76" s="3031">
        <v>351.0</v>
      </c>
      <c r="G76" s="3032">
        <v>1233.0</v>
      </c>
      <c r="H76" s="3033">
        <v>140.0</v>
      </c>
      <c r="I76" s="3034">
        <v>18.0</v>
      </c>
      <c r="J76" s="3035">
        <v>258.0</v>
      </c>
      <c r="K76" s="3036">
        <v>104.0</v>
      </c>
      <c r="L76" s="3037">
        <v>23.0</v>
      </c>
      <c r="M76" s="2918">
        <v>0.004</v>
      </c>
      <c r="N76" s="2541" t="s">
        <v>3834</v>
      </c>
      <c r="O76" s="2542" t="s">
        <v>3835</v>
      </c>
      <c r="P76" s="2542" t="s">
        <v>3836</v>
      </c>
      <c r="Q76" s="77"/>
      <c r="R76" s="77"/>
      <c r="S76" s="77"/>
      <c r="T76" s="2527"/>
    </row>
    <row r="77" ht="33.75" customHeight="1">
      <c r="A77" s="2528">
        <f t="shared" si="1"/>
        <v>75</v>
      </c>
      <c r="B77" s="2529" t="str">
        <f t="shared" si="2"/>
        <v/>
      </c>
      <c r="C77" s="2530" t="str">
        <f t="shared" si="3"/>
        <v>KriptoGeko</v>
      </c>
      <c r="D77" s="2759">
        <v>0.07</v>
      </c>
      <c r="E77" s="3038">
        <v>0.958</v>
      </c>
      <c r="F77" s="3039">
        <v>363.0</v>
      </c>
      <c r="G77" s="3040">
        <v>457.0</v>
      </c>
      <c r="H77" s="3041">
        <v>126.0</v>
      </c>
      <c r="I77" s="3042">
        <v>621.0</v>
      </c>
      <c r="J77" s="2923">
        <v>255.0</v>
      </c>
      <c r="K77" s="3043">
        <v>355.0</v>
      </c>
      <c r="L77" s="3044">
        <v>70.0</v>
      </c>
      <c r="M77" s="2865">
        <v>0.001</v>
      </c>
      <c r="N77" s="2541" t="s">
        <v>3837</v>
      </c>
      <c r="O77" s="2542" t="s">
        <v>3838</v>
      </c>
      <c r="P77" s="2542" t="s">
        <v>3839</v>
      </c>
      <c r="Q77" s="77"/>
      <c r="R77" s="77"/>
      <c r="S77" s="77"/>
      <c r="T77" s="2527"/>
    </row>
    <row r="78" ht="33.75" customHeight="1">
      <c r="A78" s="2528">
        <f t="shared" si="1"/>
        <v>76</v>
      </c>
      <c r="B78" s="2529" t="str">
        <f t="shared" si="2"/>
        <v/>
      </c>
      <c r="C78" s="2530" t="str">
        <f t="shared" si="3"/>
        <v>0xBreadguy</v>
      </c>
      <c r="D78" s="2842">
        <v>0.06</v>
      </c>
      <c r="E78" s="3038">
        <v>0.958</v>
      </c>
      <c r="F78" s="3045">
        <v>355.0</v>
      </c>
      <c r="G78" s="3046">
        <v>711.0</v>
      </c>
      <c r="H78" s="3047">
        <v>273.0</v>
      </c>
      <c r="I78" s="3048">
        <v>106.0</v>
      </c>
      <c r="J78" s="3049">
        <v>489.0</v>
      </c>
      <c r="K78" s="3050">
        <v>196.0</v>
      </c>
      <c r="L78" s="3051">
        <v>50.0</v>
      </c>
      <c r="M78" s="2865">
        <v>0.001</v>
      </c>
      <c r="N78" s="2541" t="s">
        <v>3840</v>
      </c>
      <c r="O78" s="2542" t="s">
        <v>272</v>
      </c>
      <c r="P78" s="2542" t="s">
        <v>3841</v>
      </c>
      <c r="Q78" s="77"/>
      <c r="R78" s="77"/>
      <c r="S78" s="77"/>
      <c r="T78" s="2527"/>
    </row>
    <row r="79" ht="33.75" customHeight="1">
      <c r="A79" s="2528">
        <f t="shared" si="1"/>
        <v>77</v>
      </c>
      <c r="B79" s="2529" t="str">
        <f t="shared" si="2"/>
        <v/>
      </c>
      <c r="C79" s="2530" t="str">
        <f t="shared" si="3"/>
        <v>exxxpero</v>
      </c>
      <c r="D79" s="2693">
        <v>0.03</v>
      </c>
      <c r="E79" s="3052">
        <v>0.958</v>
      </c>
      <c r="F79" s="3053">
        <v>364.0</v>
      </c>
      <c r="G79" s="2696"/>
      <c r="H79" s="3054">
        <v>234.0</v>
      </c>
      <c r="I79" s="3055">
        <v>122.0</v>
      </c>
      <c r="J79" s="3056">
        <v>286.0</v>
      </c>
      <c r="K79" s="3057">
        <v>812.0</v>
      </c>
      <c r="L79" s="3058">
        <v>16.0</v>
      </c>
      <c r="M79" s="2912">
        <v>0.002</v>
      </c>
      <c r="N79" s="2541" t="s">
        <v>3842</v>
      </c>
      <c r="O79" s="2542" t="s">
        <v>3843</v>
      </c>
      <c r="P79" s="2542" t="s">
        <v>3844</v>
      </c>
      <c r="Q79" s="77"/>
      <c r="R79" s="77"/>
      <c r="S79" s="77"/>
      <c r="T79" s="2527"/>
    </row>
    <row r="80" ht="33.75" customHeight="1">
      <c r="A80" s="2528">
        <f t="shared" si="1"/>
        <v>78</v>
      </c>
      <c r="B80" s="2529" t="str">
        <f t="shared" si="2"/>
        <v/>
      </c>
      <c r="C80" s="2530" t="str">
        <f t="shared" si="3"/>
        <v>NikiTheKiD47</v>
      </c>
      <c r="D80" s="2759">
        <v>0.07</v>
      </c>
      <c r="E80" s="3059">
        <v>0.957</v>
      </c>
      <c r="F80" s="3060">
        <v>374.0</v>
      </c>
      <c r="G80" s="3061">
        <v>202.0</v>
      </c>
      <c r="H80" s="3062">
        <v>198.0</v>
      </c>
      <c r="I80" s="3063">
        <v>808.0</v>
      </c>
      <c r="J80" s="3064">
        <v>649.0</v>
      </c>
      <c r="K80" s="3065">
        <v>15.0</v>
      </c>
      <c r="L80" s="2602">
        <v>14.0</v>
      </c>
      <c r="M80" s="2898">
        <v>0.005</v>
      </c>
      <c r="N80" s="2541" t="s">
        <v>3845</v>
      </c>
      <c r="O80" s="2542" t="s">
        <v>3846</v>
      </c>
      <c r="P80" s="2542" t="s">
        <v>3847</v>
      </c>
      <c r="Q80" s="77"/>
      <c r="R80" s="77"/>
      <c r="S80" s="77"/>
      <c r="T80" s="2527"/>
    </row>
    <row r="81" ht="33.75" customHeight="1">
      <c r="A81" s="2528">
        <f t="shared" si="1"/>
        <v>79</v>
      </c>
      <c r="B81" s="2529" t="str">
        <f t="shared" si="2"/>
        <v/>
      </c>
      <c r="C81" s="2530" t="str">
        <f t="shared" si="3"/>
        <v>loldemort_eth</v>
      </c>
      <c r="D81" s="2649">
        <v>0.15</v>
      </c>
      <c r="E81" s="3059">
        <v>0.957</v>
      </c>
      <c r="F81" s="3066">
        <v>378.0</v>
      </c>
      <c r="G81" s="2856">
        <v>364.0</v>
      </c>
      <c r="H81" s="3067">
        <v>8.0</v>
      </c>
      <c r="I81" s="3068">
        <v>1052.0</v>
      </c>
      <c r="J81" s="2825">
        <v>60.0</v>
      </c>
      <c r="K81" s="3069">
        <v>406.0</v>
      </c>
      <c r="L81" s="3070">
        <v>73.0</v>
      </c>
      <c r="M81" s="2912">
        <v>0.002</v>
      </c>
      <c r="N81" s="2541" t="s">
        <v>3848</v>
      </c>
      <c r="O81" s="2542" t="s">
        <v>3849</v>
      </c>
      <c r="P81" s="2542" t="s">
        <v>3850</v>
      </c>
      <c r="Q81" s="77"/>
      <c r="R81" s="77"/>
      <c r="S81" s="77"/>
      <c r="T81" s="2527"/>
    </row>
    <row r="82" ht="33.75" customHeight="1">
      <c r="A82" s="2528">
        <f t="shared" si="1"/>
        <v>80</v>
      </c>
      <c r="B82" s="2529" t="str">
        <f t="shared" si="2"/>
        <v/>
      </c>
      <c r="C82" s="2530" t="str">
        <f t="shared" si="3"/>
        <v>apclptx</v>
      </c>
      <c r="D82" s="2947">
        <v>0.055</v>
      </c>
      <c r="E82" s="3059">
        <v>0.957</v>
      </c>
      <c r="F82" s="3071">
        <v>365.0</v>
      </c>
      <c r="G82" s="3072">
        <v>498.0</v>
      </c>
      <c r="H82" s="3073">
        <v>360.0</v>
      </c>
      <c r="I82" s="3074">
        <v>184.0</v>
      </c>
      <c r="J82" s="3075">
        <v>698.0</v>
      </c>
      <c r="K82" s="3076">
        <v>83.0</v>
      </c>
      <c r="L82" s="2562">
        <v>36.0</v>
      </c>
      <c r="M82" s="2912">
        <v>0.002</v>
      </c>
      <c r="N82" s="2541" t="s">
        <v>3851</v>
      </c>
      <c r="O82" s="2542" t="s">
        <v>3852</v>
      </c>
      <c r="P82" s="2542" t="s">
        <v>3853</v>
      </c>
      <c r="Q82" s="77"/>
      <c r="R82" s="77"/>
      <c r="S82" s="77"/>
      <c r="T82" s="2527"/>
    </row>
    <row r="83" ht="33.75" customHeight="1">
      <c r="A83" s="2528">
        <f t="shared" si="1"/>
        <v>81</v>
      </c>
      <c r="B83" s="2529" t="str">
        <f t="shared" si="2"/>
        <v/>
      </c>
      <c r="C83" s="2530" t="str">
        <f t="shared" si="3"/>
        <v>keesjanwillem22</v>
      </c>
      <c r="D83" s="2853">
        <v>0.02</v>
      </c>
      <c r="E83" s="3077">
        <v>0.957</v>
      </c>
      <c r="F83" s="3078">
        <v>384.0</v>
      </c>
      <c r="G83" s="2696"/>
      <c r="H83" s="2577"/>
      <c r="I83" s="2577"/>
      <c r="J83" s="2951">
        <v>371.0</v>
      </c>
      <c r="K83" s="3079">
        <v>397.0</v>
      </c>
      <c r="L83" s="2602">
        <v>13.0</v>
      </c>
      <c r="M83" s="2912">
        <v>0.002</v>
      </c>
      <c r="N83" s="2541" t="s">
        <v>3854</v>
      </c>
      <c r="O83" s="2542" t="s">
        <v>3855</v>
      </c>
      <c r="P83" s="2542" t="s">
        <v>3856</v>
      </c>
      <c r="Q83" s="77"/>
      <c r="R83" s="77"/>
      <c r="S83" s="77"/>
      <c r="T83" s="2527"/>
    </row>
    <row r="84" ht="33.75" customHeight="1">
      <c r="A84" s="2528">
        <f t="shared" si="1"/>
        <v>82</v>
      </c>
      <c r="B84" s="2529" t="str">
        <f t="shared" si="2"/>
        <v/>
      </c>
      <c r="C84" s="2530" t="str">
        <f t="shared" si="3"/>
        <v>oBalyo</v>
      </c>
      <c r="D84" s="2616">
        <v>0.04</v>
      </c>
      <c r="E84" s="3080">
        <v>0.956</v>
      </c>
      <c r="F84" s="3053">
        <v>364.0</v>
      </c>
      <c r="G84" s="2696"/>
      <c r="H84" s="3081">
        <v>581.0</v>
      </c>
      <c r="I84" s="3082">
        <v>517.0</v>
      </c>
      <c r="J84" s="3083">
        <v>28.0</v>
      </c>
      <c r="K84" s="3084">
        <v>329.0</v>
      </c>
      <c r="L84" s="3058">
        <v>17.0</v>
      </c>
      <c r="M84" s="2912">
        <v>0.002</v>
      </c>
      <c r="N84" s="2541" t="s">
        <v>3857</v>
      </c>
      <c r="O84" s="2542" t="s">
        <v>3858</v>
      </c>
      <c r="P84" s="2542" t="s">
        <v>3859</v>
      </c>
      <c r="Q84" s="77"/>
      <c r="R84" s="77"/>
      <c r="S84" s="77"/>
      <c r="T84" s="2527"/>
    </row>
    <row r="85" ht="33.75" customHeight="1">
      <c r="A85" s="2528">
        <f t="shared" si="1"/>
        <v>83</v>
      </c>
      <c r="B85" s="2529" t="str">
        <f t="shared" si="2"/>
        <v/>
      </c>
      <c r="C85" s="2530" t="str">
        <f t="shared" si="3"/>
        <v>0xak_</v>
      </c>
      <c r="D85" s="2805">
        <v>0.075</v>
      </c>
      <c r="E85" s="3085">
        <v>0.956</v>
      </c>
      <c r="F85" s="3086">
        <v>387.0</v>
      </c>
      <c r="G85" s="3087">
        <v>162.0</v>
      </c>
      <c r="H85" s="3088">
        <v>66.0</v>
      </c>
      <c r="I85" s="3089">
        <v>406.0</v>
      </c>
      <c r="J85" s="3090">
        <v>913.0</v>
      </c>
      <c r="K85" s="2578"/>
      <c r="L85" s="3030">
        <v>45.0</v>
      </c>
      <c r="M85" s="2912">
        <v>0.002</v>
      </c>
      <c r="N85" s="2541" t="s">
        <v>3860</v>
      </c>
      <c r="O85" s="2542" t="s">
        <v>3861</v>
      </c>
      <c r="P85" s="2542" t="s">
        <v>3862</v>
      </c>
      <c r="Q85" s="77"/>
      <c r="R85" s="77"/>
      <c r="S85" s="77"/>
      <c r="T85" s="2527"/>
    </row>
    <row r="86" ht="33.75" customHeight="1">
      <c r="A86" s="2528">
        <f t="shared" si="1"/>
        <v>84</v>
      </c>
      <c r="B86" s="2529" t="str">
        <f t="shared" si="2"/>
        <v/>
      </c>
      <c r="C86" s="2530" t="str">
        <f t="shared" si="3"/>
        <v>0xMakesy</v>
      </c>
      <c r="D86" s="2947">
        <v>0.055</v>
      </c>
      <c r="E86" s="3091">
        <v>0.956</v>
      </c>
      <c r="F86" s="3092">
        <v>370.0</v>
      </c>
      <c r="G86" s="3093">
        <v>800.0</v>
      </c>
      <c r="H86" s="2861">
        <v>328.0</v>
      </c>
      <c r="I86" s="3094">
        <v>117.0</v>
      </c>
      <c r="J86" s="3095">
        <v>554.0</v>
      </c>
      <c r="K86" s="3096">
        <v>49.0</v>
      </c>
      <c r="L86" s="3097">
        <v>53.0</v>
      </c>
      <c r="M86" s="2865">
        <v>0.001</v>
      </c>
      <c r="N86" s="2541" t="s">
        <v>708</v>
      </c>
      <c r="O86" s="2542" t="s">
        <v>711</v>
      </c>
      <c r="P86" s="2542" t="s">
        <v>3863</v>
      </c>
      <c r="Q86" s="77"/>
      <c r="R86" s="77"/>
      <c r="S86" s="77"/>
      <c r="T86" s="2527"/>
    </row>
    <row r="87" ht="33.75" customHeight="1">
      <c r="A87" s="2528">
        <f t="shared" si="1"/>
        <v>85</v>
      </c>
      <c r="B87" s="2529" t="str">
        <f t="shared" si="2"/>
        <v/>
      </c>
      <c r="C87" s="2530" t="str">
        <f t="shared" si="3"/>
        <v>GlebZudin</v>
      </c>
      <c r="D87" s="2693">
        <v>0.03</v>
      </c>
      <c r="E87" s="3098">
        <v>0.955</v>
      </c>
      <c r="F87" s="3099">
        <v>372.0</v>
      </c>
      <c r="G87" s="3100">
        <v>212.0</v>
      </c>
      <c r="H87" s="3081">
        <v>580.0</v>
      </c>
      <c r="I87" s="3101">
        <v>508.0</v>
      </c>
      <c r="J87" s="3102">
        <v>294.0</v>
      </c>
      <c r="K87" s="3103">
        <v>268.0</v>
      </c>
      <c r="L87" s="3104">
        <v>30.0</v>
      </c>
      <c r="M87" s="2865">
        <v>0.001</v>
      </c>
      <c r="N87" s="2541" t="s">
        <v>3864</v>
      </c>
      <c r="O87" s="2542" t="s">
        <v>3865</v>
      </c>
      <c r="P87" s="2542" t="s">
        <v>3866</v>
      </c>
      <c r="Q87" s="77"/>
      <c r="R87" s="77"/>
      <c r="S87" s="77"/>
      <c r="T87" s="2527"/>
    </row>
    <row r="88" ht="33.75" customHeight="1">
      <c r="A88" s="2528">
        <f t="shared" si="1"/>
        <v>86</v>
      </c>
      <c r="B88" s="2529" t="str">
        <f t="shared" si="2"/>
        <v/>
      </c>
      <c r="C88" s="2530" t="str">
        <f t="shared" si="3"/>
        <v>TheDonPute</v>
      </c>
      <c r="D88" s="2693">
        <v>0.03</v>
      </c>
      <c r="E88" s="3098">
        <v>0.955</v>
      </c>
      <c r="F88" s="3105">
        <v>394.0</v>
      </c>
      <c r="G88" s="2696"/>
      <c r="H88" s="2577"/>
      <c r="I88" s="3106">
        <v>41.0</v>
      </c>
      <c r="J88" s="3064">
        <v>651.0</v>
      </c>
      <c r="K88" s="3107">
        <v>491.0</v>
      </c>
      <c r="L88" s="3012">
        <v>9.0</v>
      </c>
      <c r="M88" s="2889">
        <v>0.003</v>
      </c>
      <c r="N88" s="2541" t="s">
        <v>3867</v>
      </c>
      <c r="O88" s="2542" t="s">
        <v>3868</v>
      </c>
      <c r="P88" s="2542" t="s">
        <v>3869</v>
      </c>
      <c r="Q88" s="77"/>
      <c r="R88" s="77"/>
      <c r="S88" s="77"/>
      <c r="T88" s="2527"/>
    </row>
    <row r="89" ht="33.75" customHeight="1">
      <c r="A89" s="2528">
        <f t="shared" si="1"/>
        <v>87</v>
      </c>
      <c r="B89" s="2529" t="str">
        <f t="shared" si="2"/>
        <v/>
      </c>
      <c r="C89" s="2530" t="str">
        <f t="shared" si="3"/>
        <v>godpoo3</v>
      </c>
      <c r="D89" s="2977">
        <v>0.135</v>
      </c>
      <c r="E89" s="3108">
        <v>0.955</v>
      </c>
      <c r="F89" s="3039">
        <v>362.0</v>
      </c>
      <c r="G89" s="3109">
        <v>179.0</v>
      </c>
      <c r="H89" s="3110">
        <v>987.0</v>
      </c>
      <c r="I89" s="3111">
        <v>101.0</v>
      </c>
      <c r="J89" s="3028">
        <v>501.0</v>
      </c>
      <c r="K89" s="3112">
        <v>43.0</v>
      </c>
      <c r="L89" s="3113">
        <v>94.0</v>
      </c>
      <c r="M89" s="2865">
        <v>0.001</v>
      </c>
      <c r="N89" s="2541" t="s">
        <v>3870</v>
      </c>
      <c r="O89" s="2542" t="s">
        <v>3871</v>
      </c>
      <c r="P89" s="2542" t="s">
        <v>3872</v>
      </c>
      <c r="Q89" s="77"/>
      <c r="R89" s="77"/>
      <c r="S89" s="77"/>
      <c r="T89" s="2527"/>
    </row>
    <row r="90" ht="33.75" customHeight="1">
      <c r="A90" s="2528">
        <f t="shared" si="1"/>
        <v>88</v>
      </c>
      <c r="B90" s="2529" t="str">
        <f t="shared" si="2"/>
        <v/>
      </c>
      <c r="C90" s="2530" t="str">
        <f t="shared" si="3"/>
        <v>JacobNovela</v>
      </c>
      <c r="D90" s="2853">
        <v>0.01</v>
      </c>
      <c r="E90" s="3114">
        <v>0.955</v>
      </c>
      <c r="F90" s="3115">
        <v>396.0</v>
      </c>
      <c r="G90" s="2696"/>
      <c r="H90" s="2577"/>
      <c r="I90" s="3116">
        <v>105.0</v>
      </c>
      <c r="J90" s="2577"/>
      <c r="K90" s="3117">
        <v>687.0</v>
      </c>
      <c r="L90" s="2640">
        <v>2.0</v>
      </c>
      <c r="M90" s="2898">
        <v>0.005</v>
      </c>
      <c r="N90" s="2541" t="s">
        <v>3873</v>
      </c>
      <c r="O90" s="2542" t="s">
        <v>3874</v>
      </c>
      <c r="P90" s="2542" t="s">
        <v>3875</v>
      </c>
      <c r="Q90" s="77"/>
      <c r="R90" s="77"/>
      <c r="S90" s="77"/>
      <c r="T90" s="2527"/>
    </row>
    <row r="91" ht="33.75" customHeight="1">
      <c r="A91" s="2528">
        <f t="shared" si="1"/>
        <v>89</v>
      </c>
      <c r="B91" s="2529" t="str">
        <f t="shared" si="2"/>
        <v/>
      </c>
      <c r="C91" s="2530" t="str">
        <f t="shared" si="3"/>
        <v>BetmanJoe</v>
      </c>
      <c r="D91" s="3118">
        <v>0.085</v>
      </c>
      <c r="E91" s="3119">
        <v>0.954</v>
      </c>
      <c r="F91" s="3120">
        <v>386.0</v>
      </c>
      <c r="G91" s="2845">
        <v>581.0</v>
      </c>
      <c r="H91" s="3121">
        <v>347.0</v>
      </c>
      <c r="I91" s="3122">
        <v>434.0</v>
      </c>
      <c r="J91" s="3123">
        <v>65.0</v>
      </c>
      <c r="K91" s="3124">
        <v>502.0</v>
      </c>
      <c r="L91" s="3125">
        <v>232.0</v>
      </c>
      <c r="M91" s="3126">
        <v>0.0</v>
      </c>
      <c r="N91" s="2541" t="s">
        <v>3876</v>
      </c>
      <c r="O91" s="2542" t="s">
        <v>3877</v>
      </c>
      <c r="P91" s="2542" t="s">
        <v>3878</v>
      </c>
      <c r="Q91" s="77"/>
      <c r="R91" s="77"/>
      <c r="S91" s="77"/>
      <c r="T91" s="2527"/>
    </row>
    <row r="92" ht="33.75" customHeight="1">
      <c r="A92" s="2528">
        <f t="shared" si="1"/>
        <v>90</v>
      </c>
      <c r="B92" s="2529" t="str">
        <f t="shared" si="2"/>
        <v/>
      </c>
      <c r="C92" s="2530" t="str">
        <f t="shared" si="3"/>
        <v>CKinvestor_eth</v>
      </c>
      <c r="D92" s="2853">
        <v>0.01</v>
      </c>
      <c r="E92" s="3127">
        <v>0.954</v>
      </c>
      <c r="F92" s="3120">
        <v>386.0</v>
      </c>
      <c r="G92" s="2696"/>
      <c r="H92" s="3128">
        <v>467.0</v>
      </c>
      <c r="I92" s="3129">
        <v>271.0</v>
      </c>
      <c r="J92" s="2837">
        <v>419.0</v>
      </c>
      <c r="K92" s="2578"/>
      <c r="L92" s="2640">
        <v>3.0</v>
      </c>
      <c r="M92" s="2889">
        <v>0.003</v>
      </c>
      <c r="N92" s="2541" t="s">
        <v>3879</v>
      </c>
      <c r="O92" s="2542" t="s">
        <v>3880</v>
      </c>
      <c r="P92" s="2542" t="s">
        <v>3881</v>
      </c>
      <c r="Q92" s="77"/>
      <c r="R92" s="77"/>
      <c r="S92" s="77"/>
      <c r="T92" s="2527"/>
    </row>
    <row r="93" ht="33.75" customHeight="1">
      <c r="A93" s="2528">
        <f t="shared" si="1"/>
        <v>91</v>
      </c>
      <c r="B93" s="2529" t="str">
        <f t="shared" si="2"/>
        <v/>
      </c>
      <c r="C93" s="2530" t="str">
        <f t="shared" si="3"/>
        <v>shreyans2788</v>
      </c>
      <c r="D93" s="2693">
        <v>0.03</v>
      </c>
      <c r="E93" s="3130">
        <v>0.953</v>
      </c>
      <c r="F93" s="3131">
        <v>392.0</v>
      </c>
      <c r="G93" s="3132">
        <v>433.0</v>
      </c>
      <c r="H93" s="3133">
        <v>498.0</v>
      </c>
      <c r="I93" s="3134">
        <v>204.0</v>
      </c>
      <c r="J93" s="3135">
        <v>605.0</v>
      </c>
      <c r="K93" s="3136">
        <v>222.0</v>
      </c>
      <c r="L93" s="3030">
        <v>45.0</v>
      </c>
      <c r="M93" s="2865">
        <v>0.001</v>
      </c>
      <c r="N93" s="2541" t="s">
        <v>3882</v>
      </c>
      <c r="O93" s="2542" t="s">
        <v>3883</v>
      </c>
      <c r="P93" s="2542" t="s">
        <v>3884</v>
      </c>
      <c r="Q93" s="77"/>
      <c r="R93" s="77"/>
      <c r="S93" s="77"/>
      <c r="T93" s="2527"/>
    </row>
    <row r="94" ht="33.75" customHeight="1">
      <c r="A94" s="2528">
        <f t="shared" si="1"/>
        <v>92</v>
      </c>
      <c r="B94" s="2529" t="str">
        <f t="shared" si="2"/>
        <v/>
      </c>
      <c r="C94" s="2530" t="str">
        <f t="shared" si="3"/>
        <v>LostinNFTspace</v>
      </c>
      <c r="D94" s="2731">
        <v>0.045</v>
      </c>
      <c r="E94" s="3137">
        <v>0.953</v>
      </c>
      <c r="F94" s="3131">
        <v>391.0</v>
      </c>
      <c r="G94" s="3138">
        <v>757.0</v>
      </c>
      <c r="H94" s="3139">
        <v>553.0</v>
      </c>
      <c r="I94" s="3140">
        <v>227.0</v>
      </c>
      <c r="J94" s="3134">
        <v>203.0</v>
      </c>
      <c r="K94" s="3141">
        <v>214.0</v>
      </c>
      <c r="L94" s="3142">
        <v>32.0</v>
      </c>
      <c r="M94" s="2865">
        <v>0.001</v>
      </c>
      <c r="N94" s="2541" t="s">
        <v>3885</v>
      </c>
      <c r="O94" s="2542" t="s">
        <v>3886</v>
      </c>
      <c r="P94" s="2542" t="s">
        <v>3887</v>
      </c>
      <c r="Q94" s="77"/>
      <c r="R94" s="77"/>
      <c r="S94" s="77"/>
      <c r="T94" s="2527"/>
    </row>
    <row r="95" ht="33.75" customHeight="1">
      <c r="A95" s="2528">
        <f t="shared" si="1"/>
        <v>93</v>
      </c>
      <c r="B95" s="2529" t="str">
        <f t="shared" si="2"/>
        <v/>
      </c>
      <c r="C95" s="2530" t="str">
        <f t="shared" si="3"/>
        <v>ivashkevych22</v>
      </c>
      <c r="D95" s="2731">
        <v>0.05</v>
      </c>
      <c r="E95" s="3143">
        <v>0.952</v>
      </c>
      <c r="F95" s="3144">
        <v>421.0</v>
      </c>
      <c r="G95" s="3145">
        <v>167.0</v>
      </c>
      <c r="H95" s="2577"/>
      <c r="I95" s="3135">
        <v>604.0</v>
      </c>
      <c r="J95" s="3146">
        <v>776.0</v>
      </c>
      <c r="K95" s="3147">
        <v>135.0</v>
      </c>
      <c r="L95" s="3148">
        <v>63.0</v>
      </c>
      <c r="M95" s="2865">
        <v>0.001</v>
      </c>
      <c r="N95" s="2541" t="s">
        <v>3888</v>
      </c>
      <c r="O95" s="2542" t="s">
        <v>3889</v>
      </c>
      <c r="P95" s="2542" t="s">
        <v>3890</v>
      </c>
      <c r="Q95" s="77"/>
      <c r="R95" s="77"/>
      <c r="S95" s="77"/>
      <c r="T95" s="2527"/>
    </row>
    <row r="96" ht="33.75" customHeight="1">
      <c r="A96" s="2528">
        <f t="shared" si="1"/>
        <v>94</v>
      </c>
      <c r="B96" s="2529" t="str">
        <f t="shared" si="2"/>
        <v/>
      </c>
      <c r="C96" s="2530" t="str">
        <f t="shared" si="3"/>
        <v>SerheyI90818</v>
      </c>
      <c r="D96" s="2731">
        <v>0.05</v>
      </c>
      <c r="E96" s="3143">
        <v>0.952</v>
      </c>
      <c r="F96" s="3149">
        <v>411.0</v>
      </c>
      <c r="G96" s="3150">
        <v>10.0</v>
      </c>
      <c r="H96" s="3151">
        <v>218.0</v>
      </c>
      <c r="I96" s="3152">
        <v>1005.0</v>
      </c>
      <c r="J96" s="2577"/>
      <c r="K96" s="2578"/>
      <c r="L96" s="3153">
        <v>7.0</v>
      </c>
      <c r="M96" s="3154">
        <v>0.007</v>
      </c>
      <c r="N96" s="2541" t="s">
        <v>3891</v>
      </c>
      <c r="O96" s="2542" t="s">
        <v>3892</v>
      </c>
      <c r="P96" s="2542" t="s">
        <v>3893</v>
      </c>
      <c r="Q96" s="77"/>
      <c r="R96" s="77"/>
      <c r="S96" s="77"/>
      <c r="T96" s="2527"/>
    </row>
    <row r="97" ht="33.75" customHeight="1">
      <c r="A97" s="2528">
        <f t="shared" si="1"/>
        <v>95</v>
      </c>
      <c r="B97" s="2529" t="str">
        <f t="shared" si="2"/>
        <v/>
      </c>
      <c r="C97" s="2530" t="str">
        <f t="shared" si="3"/>
        <v>nftsk007</v>
      </c>
      <c r="D97" s="2731">
        <v>0.045</v>
      </c>
      <c r="E97" s="3155">
        <v>0.952</v>
      </c>
      <c r="F97" s="3156">
        <v>400.0</v>
      </c>
      <c r="G97" s="3157">
        <v>298.0</v>
      </c>
      <c r="H97" s="3158">
        <v>676.0</v>
      </c>
      <c r="I97" s="3064">
        <v>645.0</v>
      </c>
      <c r="J97" s="2850">
        <v>116.0</v>
      </c>
      <c r="K97" s="3159">
        <v>264.0</v>
      </c>
      <c r="L97" s="3104">
        <v>30.0</v>
      </c>
      <c r="M97" s="2912">
        <v>0.002</v>
      </c>
      <c r="N97" s="2541" t="s">
        <v>3894</v>
      </c>
      <c r="O97" s="2542" t="s">
        <v>3895</v>
      </c>
      <c r="P97" s="2542" t="s">
        <v>3896</v>
      </c>
      <c r="Q97" s="77"/>
      <c r="R97" s="77"/>
      <c r="S97" s="77"/>
      <c r="T97" s="2527"/>
    </row>
    <row r="98" ht="33.75" customHeight="1">
      <c r="A98" s="2528">
        <f t="shared" si="1"/>
        <v>96</v>
      </c>
      <c r="B98" s="2529" t="str">
        <f t="shared" si="2"/>
        <v/>
      </c>
      <c r="C98" s="2530" t="str">
        <f t="shared" si="3"/>
        <v>etetz15</v>
      </c>
      <c r="D98" s="2665">
        <v>0.14</v>
      </c>
      <c r="E98" s="3160">
        <v>0.952</v>
      </c>
      <c r="F98" s="3161">
        <v>401.0</v>
      </c>
      <c r="G98" s="3162">
        <v>632.0</v>
      </c>
      <c r="H98" s="3163">
        <v>617.0</v>
      </c>
      <c r="I98" s="3164">
        <v>654.0</v>
      </c>
      <c r="J98" s="3165">
        <v>95.0</v>
      </c>
      <c r="K98" s="3166">
        <v>9.0</v>
      </c>
      <c r="L98" s="2769">
        <v>40.0</v>
      </c>
      <c r="M98" s="2918">
        <v>0.004</v>
      </c>
      <c r="N98" s="2541" t="s">
        <v>3897</v>
      </c>
      <c r="O98" s="2542" t="s">
        <v>3898</v>
      </c>
      <c r="P98" s="2542" t="s">
        <v>3899</v>
      </c>
      <c r="Q98" s="77"/>
      <c r="R98" s="77"/>
      <c r="S98" s="77"/>
      <c r="T98" s="2527"/>
    </row>
    <row r="99" ht="33.75" customHeight="1">
      <c r="A99" s="2528">
        <f t="shared" si="1"/>
        <v>97</v>
      </c>
      <c r="B99" s="2529" t="str">
        <f t="shared" si="2"/>
        <v/>
      </c>
      <c r="C99" s="2530" t="str">
        <f t="shared" si="3"/>
        <v>MartonLasz93445</v>
      </c>
      <c r="D99" s="2805">
        <v>0.08</v>
      </c>
      <c r="E99" s="3167">
        <v>0.951</v>
      </c>
      <c r="F99" s="3168">
        <v>416.0</v>
      </c>
      <c r="G99" s="3169">
        <v>50.0</v>
      </c>
      <c r="H99" s="3089">
        <v>408.0</v>
      </c>
      <c r="I99" s="3170">
        <v>51.0</v>
      </c>
      <c r="J99" s="3171">
        <v>940.0</v>
      </c>
      <c r="K99" s="3172">
        <v>630.0</v>
      </c>
      <c r="L99" s="3173">
        <v>81.0</v>
      </c>
      <c r="M99" s="2865">
        <v>0.001</v>
      </c>
      <c r="N99" s="2541" t="s">
        <v>3900</v>
      </c>
      <c r="O99" s="2542" t="s">
        <v>3901</v>
      </c>
      <c r="P99" s="2542" t="s">
        <v>3902</v>
      </c>
      <c r="Q99" s="77"/>
      <c r="R99" s="77"/>
      <c r="S99" s="77"/>
      <c r="T99" s="2527"/>
    </row>
    <row r="100" ht="33.75" customHeight="1">
      <c r="A100" s="2528">
        <f t="shared" si="1"/>
        <v>98</v>
      </c>
      <c r="B100" s="2529" t="str">
        <f t="shared" si="2"/>
        <v/>
      </c>
      <c r="C100" s="2530" t="str">
        <f t="shared" si="3"/>
        <v>GrosmanMike</v>
      </c>
      <c r="D100" s="2805">
        <v>0.08</v>
      </c>
      <c r="E100" s="3174">
        <v>0.951</v>
      </c>
      <c r="F100" s="3175">
        <v>425.0</v>
      </c>
      <c r="G100" s="2696"/>
      <c r="H100" s="2889">
        <v>176.0</v>
      </c>
      <c r="I100" s="3176">
        <v>56.0</v>
      </c>
      <c r="J100" s="3177">
        <v>301.0</v>
      </c>
      <c r="K100" s="3178">
        <v>1167.0</v>
      </c>
      <c r="L100" s="3179">
        <v>39.0</v>
      </c>
      <c r="M100" s="2912">
        <v>0.002</v>
      </c>
      <c r="N100" s="2541" t="s">
        <v>3903</v>
      </c>
      <c r="O100" s="2542" t="s">
        <v>3904</v>
      </c>
      <c r="P100" s="2542" t="s">
        <v>3905</v>
      </c>
      <c r="Q100" s="77"/>
      <c r="R100" s="77"/>
      <c r="S100" s="77"/>
      <c r="T100" s="2527"/>
    </row>
    <row r="101" ht="33.75" customHeight="1">
      <c r="A101" s="2528">
        <f t="shared" si="1"/>
        <v>99</v>
      </c>
      <c r="B101" s="2529" t="str">
        <f t="shared" si="2"/>
        <v/>
      </c>
      <c r="C101" s="2530" t="str">
        <f t="shared" si="3"/>
        <v>0xnocta</v>
      </c>
      <c r="D101" s="2782">
        <v>0.09</v>
      </c>
      <c r="E101" s="3174">
        <v>0.951</v>
      </c>
      <c r="F101" s="3156">
        <v>398.0</v>
      </c>
      <c r="G101" s="3180">
        <v>108.0</v>
      </c>
      <c r="H101" s="3181">
        <v>1126.0</v>
      </c>
      <c r="I101" s="3121">
        <v>347.0</v>
      </c>
      <c r="J101" s="2974">
        <v>277.0</v>
      </c>
      <c r="K101" s="3182">
        <v>131.0</v>
      </c>
      <c r="L101" s="3179">
        <v>39.0</v>
      </c>
      <c r="M101" s="2912">
        <v>0.002</v>
      </c>
      <c r="N101" s="2541" t="s">
        <v>3906</v>
      </c>
      <c r="O101" s="2542" t="s">
        <v>3907</v>
      </c>
      <c r="P101" s="2542" t="s">
        <v>3908</v>
      </c>
      <c r="Q101" s="77"/>
      <c r="R101" s="77"/>
      <c r="S101" s="77"/>
      <c r="T101" s="2527"/>
    </row>
    <row r="102" ht="33.75" customHeight="1">
      <c r="A102" s="2528"/>
      <c r="B102" s="2529"/>
      <c r="C102" s="3183"/>
      <c r="D102" s="3184"/>
      <c r="E102" s="3184"/>
      <c r="F102" s="3185"/>
      <c r="G102" s="3186"/>
      <c r="H102" s="3187"/>
      <c r="I102" s="3186"/>
      <c r="J102" s="3188"/>
      <c r="K102" s="3188"/>
      <c r="L102" s="3188"/>
      <c r="M102" s="2505"/>
      <c r="N102" s="3188"/>
      <c r="O102" s="3188"/>
      <c r="P102" s="3189"/>
      <c r="Q102" s="2527"/>
      <c r="R102" s="2527"/>
      <c r="S102" s="2527"/>
      <c r="T102" s="2527"/>
    </row>
    <row r="103" ht="33.75" customHeight="1">
      <c r="A103" s="2528"/>
      <c r="B103" s="2529"/>
      <c r="C103" s="3183"/>
      <c r="D103" s="3184"/>
      <c r="E103" s="3184"/>
      <c r="F103" s="3185"/>
      <c r="G103" s="3186"/>
      <c r="H103" s="3187"/>
      <c r="I103" s="3186"/>
      <c r="J103" s="3188"/>
      <c r="K103" s="3188"/>
      <c r="L103" s="3188"/>
      <c r="M103" s="2505"/>
      <c r="N103" s="3188"/>
      <c r="O103" s="3188"/>
      <c r="P103" s="3189"/>
      <c r="Q103" s="2527"/>
      <c r="R103" s="2527"/>
      <c r="S103" s="2527"/>
      <c r="T103" s="2527"/>
    </row>
    <row r="104" ht="33.75" customHeight="1">
      <c r="A104" s="2528"/>
      <c r="B104" s="2529"/>
      <c r="C104" s="3183"/>
      <c r="D104" s="3184"/>
      <c r="E104" s="3184"/>
      <c r="F104" s="3185"/>
      <c r="G104" s="3186"/>
      <c r="H104" s="3187"/>
      <c r="I104" s="3186"/>
      <c r="J104" s="3188"/>
      <c r="K104" s="3188"/>
      <c r="L104" s="3188"/>
      <c r="M104" s="2505"/>
      <c r="N104" s="3188"/>
      <c r="O104" s="3188"/>
      <c r="P104" s="3189"/>
      <c r="Q104" s="2527"/>
      <c r="R104" s="2527"/>
      <c r="S104" s="2527"/>
      <c r="T104" s="2527"/>
    </row>
    <row r="105" ht="33.75" customHeight="1">
      <c r="A105" s="2528"/>
      <c r="B105" s="2529"/>
      <c r="C105" s="3183"/>
      <c r="D105" s="3184"/>
      <c r="E105" s="3184"/>
      <c r="F105" s="3185"/>
      <c r="G105" s="3186"/>
      <c r="H105" s="3187"/>
      <c r="I105" s="3186"/>
      <c r="J105" s="3188"/>
      <c r="K105" s="3188"/>
      <c r="L105" s="3188"/>
      <c r="M105" s="2505"/>
      <c r="N105" s="3188"/>
      <c r="O105" s="3188"/>
      <c r="P105" s="3189"/>
      <c r="Q105" s="2527"/>
      <c r="R105" s="2527"/>
      <c r="S105" s="2527"/>
      <c r="T105" s="2527"/>
    </row>
    <row r="106" ht="33.75" customHeight="1">
      <c r="A106" s="2528"/>
      <c r="B106" s="2529"/>
      <c r="C106" s="3183"/>
      <c r="D106" s="3184"/>
      <c r="E106" s="3184"/>
      <c r="F106" s="3185"/>
      <c r="G106" s="3186"/>
      <c r="H106" s="3187"/>
      <c r="I106" s="3186"/>
      <c r="J106" s="3188"/>
      <c r="K106" s="3188"/>
      <c r="L106" s="3188"/>
      <c r="M106" s="2505"/>
      <c r="N106" s="3188"/>
      <c r="O106" s="3188"/>
      <c r="P106" s="3189"/>
      <c r="Q106" s="2527"/>
      <c r="R106" s="2527"/>
      <c r="S106" s="2527"/>
      <c r="T106" s="2527"/>
    </row>
    <row r="107" ht="33.75" customHeight="1">
      <c r="A107" s="2528"/>
      <c r="B107" s="2529"/>
      <c r="C107" s="3183"/>
      <c r="D107" s="3184"/>
      <c r="E107" s="3184"/>
      <c r="F107" s="3185"/>
      <c r="G107" s="3186"/>
      <c r="H107" s="3187"/>
      <c r="I107" s="3186"/>
      <c r="J107" s="3188"/>
      <c r="K107" s="3188"/>
      <c r="L107" s="3188"/>
      <c r="M107" s="2505"/>
      <c r="N107" s="3188"/>
      <c r="O107" s="3188"/>
      <c r="P107" s="3189"/>
      <c r="Q107" s="2527"/>
      <c r="R107" s="2527"/>
      <c r="S107" s="2527"/>
      <c r="T107" s="2527"/>
    </row>
    <row r="108" ht="33.75" customHeight="1">
      <c r="A108" s="2528"/>
      <c r="B108" s="2529"/>
      <c r="C108" s="3183"/>
      <c r="D108" s="3184"/>
      <c r="E108" s="3184"/>
      <c r="F108" s="3185"/>
      <c r="G108" s="3186"/>
      <c r="H108" s="3187"/>
      <c r="I108" s="3186"/>
      <c r="J108" s="3188"/>
      <c r="K108" s="3188"/>
      <c r="L108" s="3188"/>
      <c r="M108" s="2505"/>
      <c r="N108" s="2505"/>
      <c r="O108" s="2505"/>
      <c r="P108" s="2511"/>
      <c r="S108" s="2527"/>
    </row>
    <row r="109" ht="33.75" customHeight="1">
      <c r="A109" s="2528"/>
      <c r="B109" s="2529"/>
      <c r="C109" s="3183"/>
      <c r="D109" s="3184"/>
      <c r="E109" s="3184"/>
      <c r="F109" s="3185"/>
      <c r="G109" s="3186"/>
      <c r="H109" s="3187"/>
      <c r="I109" s="3186"/>
      <c r="J109" s="3188"/>
      <c r="K109" s="3188"/>
      <c r="L109" s="3188"/>
      <c r="M109" s="2505"/>
      <c r="N109" s="2505"/>
      <c r="O109" s="2505"/>
      <c r="P109" s="2511"/>
      <c r="S109" s="2527"/>
    </row>
    <row r="110" ht="33.75" customHeight="1">
      <c r="A110" s="2528"/>
      <c r="B110" s="2529"/>
      <c r="C110" s="3183"/>
      <c r="D110" s="3184"/>
      <c r="E110" s="3184"/>
      <c r="F110" s="3185"/>
      <c r="G110" s="3186"/>
      <c r="H110" s="3187"/>
      <c r="I110" s="3186"/>
      <c r="J110" s="3188"/>
      <c r="K110" s="3188"/>
      <c r="L110" s="3188"/>
      <c r="M110" s="2505"/>
      <c r="N110" s="2505"/>
      <c r="O110" s="2505"/>
      <c r="P110" s="2511"/>
      <c r="S110" s="2527"/>
    </row>
    <row r="111" ht="33.75" customHeight="1">
      <c r="A111" s="2528"/>
      <c r="B111" s="2529"/>
      <c r="C111" s="3183"/>
      <c r="D111" s="3184"/>
      <c r="E111" s="3184"/>
      <c r="F111" s="3185"/>
      <c r="G111" s="3186"/>
      <c r="H111" s="3187"/>
      <c r="I111" s="3186"/>
      <c r="J111" s="3188"/>
      <c r="K111" s="3188"/>
      <c r="L111" s="3188"/>
      <c r="M111" s="2505"/>
      <c r="N111" s="2505"/>
      <c r="O111" s="2505"/>
      <c r="P111" s="2511"/>
      <c r="S111" s="2527"/>
    </row>
    <row r="112" ht="33.75" customHeight="1">
      <c r="A112" s="2528"/>
      <c r="B112" s="2529"/>
      <c r="C112" s="3183"/>
      <c r="D112" s="3184"/>
      <c r="E112" s="3184"/>
      <c r="F112" s="3185"/>
      <c r="G112" s="3186"/>
      <c r="H112" s="3187"/>
      <c r="I112" s="3186"/>
      <c r="J112" s="3188"/>
      <c r="K112" s="3188"/>
      <c r="L112" s="3188"/>
      <c r="M112" s="2505"/>
      <c r="N112" s="2505"/>
      <c r="O112" s="2505"/>
      <c r="P112" s="2511"/>
      <c r="S112" s="2527"/>
    </row>
    <row r="113" ht="33.75" customHeight="1">
      <c r="A113" s="2528"/>
      <c r="B113" s="2529"/>
      <c r="C113" s="3183"/>
      <c r="D113" s="3184"/>
      <c r="E113" s="3184"/>
      <c r="F113" s="3185"/>
      <c r="G113" s="3186"/>
      <c r="H113" s="3187"/>
      <c r="I113" s="3186"/>
      <c r="J113" s="3188"/>
      <c r="K113" s="3188"/>
      <c r="L113" s="3188"/>
      <c r="M113" s="2505"/>
      <c r="N113" s="2505"/>
      <c r="O113" s="2505"/>
      <c r="P113" s="2511"/>
      <c r="S113" s="2527"/>
    </row>
    <row r="114" ht="33.75" customHeight="1">
      <c r="A114" s="2528"/>
      <c r="B114" s="2529"/>
      <c r="C114" s="3183"/>
      <c r="D114" s="3184"/>
      <c r="E114" s="3184"/>
      <c r="F114" s="3185"/>
      <c r="G114" s="3186"/>
      <c r="H114" s="3187"/>
      <c r="I114" s="3186"/>
      <c r="J114" s="3188"/>
      <c r="K114" s="3188"/>
      <c r="L114" s="3188"/>
      <c r="M114" s="2505"/>
      <c r="N114" s="2505"/>
      <c r="O114" s="2505"/>
      <c r="P114" s="2511"/>
      <c r="S114" s="2527"/>
    </row>
    <row r="115" ht="33.75" customHeight="1">
      <c r="A115" s="2528"/>
      <c r="B115" s="2529"/>
      <c r="C115" s="3183"/>
      <c r="D115" s="3184"/>
      <c r="E115" s="3184"/>
      <c r="F115" s="3185"/>
      <c r="G115" s="3186"/>
      <c r="H115" s="3187"/>
      <c r="I115" s="3186"/>
      <c r="J115" s="3188"/>
      <c r="K115" s="3188"/>
      <c r="L115" s="3188"/>
      <c r="M115" s="2505"/>
      <c r="N115" s="2505"/>
      <c r="O115" s="2505"/>
      <c r="P115" s="2511"/>
      <c r="S115" s="2527"/>
    </row>
    <row r="116" ht="33.75" customHeight="1">
      <c r="A116" s="2528"/>
      <c r="B116" s="2529"/>
      <c r="C116" s="3183"/>
      <c r="D116" s="3184"/>
      <c r="E116" s="3184"/>
      <c r="F116" s="3185"/>
      <c r="G116" s="3186"/>
      <c r="H116" s="3187"/>
      <c r="I116" s="3186"/>
      <c r="J116" s="3188"/>
      <c r="K116" s="3188"/>
      <c r="L116" s="3188"/>
      <c r="M116" s="2505"/>
      <c r="N116" s="2505"/>
      <c r="O116" s="2505"/>
      <c r="P116" s="2511"/>
      <c r="S116" s="2527"/>
    </row>
    <row r="117" ht="33.75" customHeight="1">
      <c r="A117" s="2528"/>
      <c r="B117" s="2529"/>
      <c r="C117" s="3183"/>
      <c r="D117" s="3190"/>
      <c r="E117" s="3190"/>
      <c r="F117" s="3185"/>
      <c r="G117" s="3191"/>
      <c r="H117" s="3192"/>
      <c r="I117" s="3191"/>
      <c r="J117" s="3188"/>
      <c r="K117" s="3188"/>
      <c r="L117" s="3188"/>
      <c r="M117" s="2505"/>
      <c r="N117" s="2505"/>
      <c r="O117" s="2505"/>
      <c r="S117" s="2527"/>
    </row>
    <row r="118" ht="33.75" customHeight="1">
      <c r="A118" s="2528"/>
      <c r="B118" s="2529"/>
      <c r="C118" s="3183"/>
      <c r="D118" s="3190"/>
      <c r="E118" s="3190"/>
      <c r="F118" s="3185"/>
      <c r="G118" s="3191"/>
      <c r="H118" s="3192"/>
      <c r="I118" s="3191"/>
      <c r="J118" s="3188"/>
      <c r="K118" s="3188"/>
      <c r="L118" s="3188"/>
      <c r="M118" s="2505"/>
      <c r="N118" s="2505"/>
      <c r="O118" s="2505"/>
      <c r="S118" s="2527"/>
    </row>
    <row r="119" ht="33.75" customHeight="1">
      <c r="A119" s="2528"/>
      <c r="B119" s="2529"/>
      <c r="C119" s="3183"/>
      <c r="D119" s="3190"/>
      <c r="E119" s="3190"/>
      <c r="F119" s="3185"/>
      <c r="G119" s="3191"/>
      <c r="H119" s="3192"/>
      <c r="I119" s="3191"/>
      <c r="J119" s="3188"/>
      <c r="K119" s="3188"/>
      <c r="L119" s="3188"/>
      <c r="M119" s="2505"/>
      <c r="N119" s="2505"/>
      <c r="O119" s="2505"/>
      <c r="S119" s="2527"/>
    </row>
    <row r="120" ht="33.75" customHeight="1">
      <c r="A120" s="2528"/>
      <c r="B120" s="2529"/>
      <c r="C120" s="3183"/>
      <c r="D120" s="3190"/>
      <c r="E120" s="3190"/>
      <c r="F120" s="3185"/>
      <c r="G120" s="3191"/>
      <c r="H120" s="3192"/>
      <c r="I120" s="3191"/>
      <c r="J120" s="3188"/>
      <c r="K120" s="3188"/>
      <c r="L120" s="3188"/>
      <c r="M120" s="2505"/>
      <c r="N120" s="2505"/>
      <c r="O120" s="2505"/>
      <c r="S120" s="2527"/>
    </row>
    <row r="121" ht="33.75" customHeight="1">
      <c r="A121" s="2528"/>
      <c r="B121" s="2529"/>
      <c r="C121" s="3183"/>
      <c r="D121" s="3190"/>
      <c r="E121" s="3190"/>
      <c r="F121" s="3185"/>
      <c r="G121" s="3191"/>
      <c r="H121" s="3192"/>
      <c r="I121" s="3191"/>
      <c r="J121" s="3188"/>
      <c r="K121" s="3188"/>
      <c r="L121" s="3188"/>
      <c r="M121" s="2505"/>
      <c r="N121" s="2505"/>
      <c r="O121" s="2505"/>
      <c r="S121" s="2527"/>
    </row>
    <row r="122" ht="33.75" customHeight="1">
      <c r="A122" s="2528"/>
      <c r="B122" s="2529"/>
      <c r="C122" s="3183"/>
      <c r="D122" s="3190"/>
      <c r="E122" s="3190"/>
      <c r="F122" s="3185"/>
      <c r="G122" s="3191"/>
      <c r="H122" s="3192"/>
      <c r="I122" s="3191"/>
      <c r="J122" s="3188"/>
      <c r="K122" s="3188"/>
      <c r="L122" s="3188"/>
      <c r="M122" s="2505"/>
      <c r="N122" s="2505"/>
      <c r="O122" s="2505"/>
      <c r="S122" s="2527"/>
    </row>
    <row r="123" ht="33.75" customHeight="1">
      <c r="A123" s="2528"/>
      <c r="B123" s="2529"/>
      <c r="C123" s="3183"/>
      <c r="D123" s="3190"/>
      <c r="E123" s="3190"/>
      <c r="F123" s="3185"/>
      <c r="G123" s="3191"/>
      <c r="H123" s="3192"/>
      <c r="I123" s="3191"/>
      <c r="J123" s="3188"/>
      <c r="K123" s="3188"/>
      <c r="L123" s="3188"/>
      <c r="M123" s="2505"/>
      <c r="N123" s="2505"/>
      <c r="O123" s="2505"/>
      <c r="S123" s="2527"/>
    </row>
    <row r="124" ht="33.75" customHeight="1">
      <c r="A124" s="2528"/>
      <c r="B124" s="2529"/>
      <c r="C124" s="3183"/>
      <c r="D124" s="3190"/>
      <c r="E124" s="3190"/>
      <c r="F124" s="3185"/>
      <c r="G124" s="3191"/>
      <c r="H124" s="3192"/>
      <c r="I124" s="3191"/>
      <c r="J124" s="3188"/>
      <c r="K124" s="3188"/>
      <c r="L124" s="3188"/>
      <c r="M124" s="2505"/>
      <c r="N124" s="2505"/>
      <c r="O124" s="2505"/>
      <c r="S124" s="2527"/>
    </row>
    <row r="125" ht="33.75" customHeight="1">
      <c r="A125" s="2528"/>
      <c r="B125" s="2529"/>
      <c r="C125" s="3183"/>
      <c r="D125" s="3190"/>
      <c r="E125" s="3190"/>
      <c r="F125" s="3185"/>
      <c r="G125" s="3191"/>
      <c r="H125" s="3192"/>
      <c r="I125" s="3191"/>
      <c r="J125" s="3188"/>
      <c r="K125" s="3188"/>
      <c r="L125" s="3188"/>
      <c r="M125" s="2505"/>
      <c r="N125" s="2505"/>
      <c r="O125" s="2505"/>
      <c r="S125" s="2527"/>
    </row>
    <row r="126" ht="33.75" customHeight="1">
      <c r="A126" s="2528"/>
      <c r="B126" s="2529"/>
      <c r="C126" s="3183"/>
      <c r="D126" s="3190"/>
      <c r="E126" s="3190"/>
      <c r="F126" s="3185"/>
      <c r="G126" s="3191"/>
      <c r="H126" s="3192"/>
      <c r="I126" s="3191"/>
      <c r="J126" s="3188"/>
      <c r="K126" s="3188"/>
      <c r="L126" s="3188"/>
      <c r="M126" s="2505"/>
      <c r="N126" s="2505"/>
      <c r="O126" s="2505"/>
      <c r="S126" s="2527"/>
    </row>
    <row r="127" ht="33.75" customHeight="1">
      <c r="A127" s="2528"/>
      <c r="B127" s="2529"/>
      <c r="C127" s="3183"/>
      <c r="D127" s="3190"/>
      <c r="E127" s="3190"/>
      <c r="F127" s="3185"/>
      <c r="G127" s="3191"/>
      <c r="H127" s="3192"/>
      <c r="I127" s="3191"/>
      <c r="J127" s="3188"/>
      <c r="K127" s="3188"/>
      <c r="L127" s="3188"/>
      <c r="M127" s="2505"/>
      <c r="N127" s="2505"/>
      <c r="O127" s="2505"/>
      <c r="S127" s="2527"/>
    </row>
    <row r="128" ht="33.75" customHeight="1">
      <c r="A128" s="2528"/>
      <c r="B128" s="2529"/>
      <c r="C128" s="3183"/>
      <c r="D128" s="3190"/>
      <c r="E128" s="3190"/>
      <c r="F128" s="3185"/>
      <c r="G128" s="3191"/>
      <c r="H128" s="3192"/>
      <c r="I128" s="3191"/>
      <c r="J128" s="3188"/>
      <c r="K128" s="3188"/>
      <c r="L128" s="3188"/>
      <c r="M128" s="2505"/>
      <c r="N128" s="2505"/>
      <c r="O128" s="2505"/>
      <c r="S128" s="2527"/>
    </row>
    <row r="129" ht="33.75" customHeight="1">
      <c r="A129" s="2528"/>
      <c r="B129" s="2529"/>
      <c r="C129" s="3183"/>
      <c r="D129" s="3190"/>
      <c r="E129" s="3190"/>
      <c r="F129" s="3185"/>
      <c r="G129" s="3191"/>
      <c r="H129" s="3192"/>
      <c r="I129" s="3191"/>
      <c r="J129" s="3188"/>
      <c r="K129" s="3188"/>
      <c r="L129" s="3188"/>
      <c r="M129" s="2505"/>
      <c r="N129" s="2505"/>
      <c r="O129" s="2505"/>
      <c r="S129" s="2527"/>
    </row>
    <row r="130" ht="33.75" customHeight="1">
      <c r="A130" s="2528"/>
      <c r="B130" s="2529"/>
      <c r="C130" s="3183"/>
      <c r="D130" s="3190"/>
      <c r="E130" s="3190"/>
      <c r="F130" s="3185"/>
      <c r="G130" s="3191"/>
      <c r="H130" s="3192"/>
      <c r="I130" s="3191"/>
      <c r="J130" s="3188"/>
      <c r="K130" s="3188"/>
      <c r="L130" s="3188"/>
      <c r="M130" s="2505"/>
      <c r="N130" s="2505"/>
      <c r="O130" s="2505"/>
      <c r="S130" s="2527"/>
    </row>
    <row r="131" ht="33.75" customHeight="1">
      <c r="A131" s="2528"/>
      <c r="B131" s="2529"/>
      <c r="C131" s="3183"/>
      <c r="D131" s="3190"/>
      <c r="E131" s="3190"/>
      <c r="F131" s="3185"/>
      <c r="G131" s="3191"/>
      <c r="H131" s="3192"/>
      <c r="I131" s="3191"/>
      <c r="J131" s="3188"/>
      <c r="K131" s="3188"/>
      <c r="L131" s="3188"/>
      <c r="M131" s="2505"/>
      <c r="N131" s="2505"/>
      <c r="O131" s="2505"/>
      <c r="S131" s="2527"/>
    </row>
    <row r="132" ht="33.75" customHeight="1">
      <c r="A132" s="2528"/>
      <c r="B132" s="2529"/>
      <c r="C132" s="3183"/>
      <c r="D132" s="3190"/>
      <c r="E132" s="3190"/>
      <c r="F132" s="3185"/>
      <c r="G132" s="3191"/>
      <c r="H132" s="3192"/>
      <c r="I132" s="3191"/>
      <c r="J132" s="3188"/>
      <c r="K132" s="3188"/>
      <c r="L132" s="3188"/>
      <c r="M132" s="2505"/>
      <c r="N132" s="2505"/>
      <c r="O132" s="2505"/>
      <c r="S132" s="2527"/>
    </row>
    <row r="133" ht="33.75" customHeight="1">
      <c r="A133" s="2528"/>
      <c r="B133" s="2529"/>
      <c r="C133" s="3183"/>
      <c r="D133" s="3190"/>
      <c r="E133" s="3190"/>
      <c r="F133" s="3185"/>
      <c r="G133" s="3191"/>
      <c r="H133" s="3192"/>
      <c r="I133" s="3191"/>
      <c r="J133" s="3188"/>
      <c r="K133" s="3188"/>
      <c r="L133" s="3188"/>
      <c r="M133" s="2505"/>
      <c r="N133" s="2505"/>
      <c r="O133" s="2505"/>
      <c r="S133" s="2527"/>
    </row>
    <row r="134" ht="33.75" customHeight="1">
      <c r="A134" s="2528"/>
      <c r="B134" s="2529"/>
      <c r="C134" s="3183"/>
      <c r="D134" s="3190"/>
      <c r="E134" s="3190"/>
      <c r="F134" s="3185"/>
      <c r="G134" s="3191"/>
      <c r="H134" s="3192"/>
      <c r="I134" s="3191"/>
      <c r="J134" s="3188"/>
      <c r="K134" s="3188"/>
      <c r="L134" s="3188"/>
      <c r="M134" s="2505"/>
      <c r="N134" s="2505"/>
      <c r="O134" s="2505"/>
      <c r="S134" s="2527"/>
    </row>
    <row r="135" ht="33.75" customHeight="1">
      <c r="A135" s="2528"/>
      <c r="B135" s="2529"/>
      <c r="C135" s="3183"/>
      <c r="D135" s="3190"/>
      <c r="E135" s="3190"/>
      <c r="F135" s="3185"/>
      <c r="G135" s="3191"/>
      <c r="H135" s="3192"/>
      <c r="I135" s="3191"/>
      <c r="J135" s="3188"/>
      <c r="K135" s="3188"/>
      <c r="L135" s="3188"/>
      <c r="M135" s="2505"/>
      <c r="N135" s="2505"/>
      <c r="O135" s="2505"/>
      <c r="S135" s="2527"/>
    </row>
    <row r="136" ht="33.75" customHeight="1">
      <c r="A136" s="2528"/>
      <c r="B136" s="2529"/>
      <c r="C136" s="3183"/>
      <c r="D136" s="3190"/>
      <c r="E136" s="3190"/>
      <c r="F136" s="3185"/>
      <c r="G136" s="3191"/>
      <c r="H136" s="3192"/>
      <c r="I136" s="3191"/>
      <c r="J136" s="3188"/>
      <c r="K136" s="3188"/>
      <c r="L136" s="3188"/>
      <c r="M136" s="2505"/>
      <c r="N136" s="2505"/>
      <c r="O136" s="2505"/>
      <c r="S136" s="2527"/>
    </row>
    <row r="137" ht="33.75" customHeight="1">
      <c r="A137" s="2528"/>
      <c r="B137" s="2529"/>
      <c r="C137" s="3183"/>
      <c r="D137" s="3190"/>
      <c r="E137" s="3190"/>
      <c r="F137" s="3185"/>
      <c r="G137" s="3191"/>
      <c r="H137" s="3192"/>
      <c r="I137" s="3191"/>
      <c r="J137" s="3188"/>
      <c r="K137" s="3188"/>
      <c r="L137" s="3188"/>
      <c r="M137" s="2505"/>
      <c r="N137" s="2505"/>
      <c r="O137" s="2505"/>
      <c r="S137" s="2527"/>
    </row>
    <row r="138" ht="33.75" customHeight="1">
      <c r="A138" s="2528"/>
      <c r="B138" s="2529"/>
      <c r="C138" s="3183"/>
      <c r="D138" s="3190"/>
      <c r="E138" s="3190"/>
      <c r="F138" s="3185"/>
      <c r="G138" s="3191"/>
      <c r="H138" s="3192"/>
      <c r="I138" s="3191"/>
      <c r="J138" s="3188"/>
      <c r="K138" s="3188"/>
      <c r="L138" s="3188"/>
      <c r="M138" s="2505"/>
      <c r="N138" s="2505"/>
      <c r="O138" s="2505"/>
      <c r="S138" s="2527"/>
    </row>
    <row r="139" ht="33.75" customHeight="1">
      <c r="A139" s="2528"/>
      <c r="B139" s="2529"/>
      <c r="C139" s="3183"/>
      <c r="D139" s="3190"/>
      <c r="E139" s="3190"/>
      <c r="F139" s="3185"/>
      <c r="G139" s="3191"/>
      <c r="H139" s="3192"/>
      <c r="I139" s="3191"/>
      <c r="J139" s="3188"/>
      <c r="K139" s="3188"/>
      <c r="L139" s="3188"/>
      <c r="M139" s="2505"/>
      <c r="N139" s="2505"/>
      <c r="O139" s="2505"/>
      <c r="S139" s="2527"/>
    </row>
    <row r="140" ht="33.75" customHeight="1">
      <c r="A140" s="2528"/>
      <c r="B140" s="2529"/>
      <c r="C140" s="3183"/>
      <c r="D140" s="3190"/>
      <c r="E140" s="3190"/>
      <c r="F140" s="3185"/>
      <c r="G140" s="3191"/>
      <c r="H140" s="3192"/>
      <c r="I140" s="3191"/>
      <c r="J140" s="3188"/>
      <c r="K140" s="3188"/>
      <c r="L140" s="3188"/>
      <c r="M140" s="2505"/>
      <c r="N140" s="2505"/>
      <c r="O140" s="2505"/>
      <c r="S140" s="2527"/>
    </row>
    <row r="141" ht="33.75" customHeight="1">
      <c r="A141" s="2528"/>
      <c r="B141" s="2529"/>
      <c r="C141" s="3183"/>
      <c r="D141" s="3190"/>
      <c r="E141" s="3190"/>
      <c r="F141" s="3185"/>
      <c r="G141" s="3191"/>
      <c r="H141" s="3192"/>
      <c r="I141" s="3191"/>
      <c r="J141" s="3188"/>
      <c r="K141" s="3188"/>
      <c r="L141" s="3188"/>
      <c r="M141" s="2505"/>
      <c r="N141" s="2505"/>
      <c r="O141" s="2505"/>
      <c r="S141" s="2527"/>
    </row>
    <row r="142" ht="33.75" customHeight="1">
      <c r="A142" s="2528"/>
      <c r="B142" s="2529"/>
      <c r="C142" s="3183"/>
      <c r="D142" s="3190"/>
      <c r="E142" s="3190"/>
      <c r="F142" s="3185"/>
      <c r="G142" s="3191"/>
      <c r="H142" s="3192"/>
      <c r="I142" s="3191"/>
      <c r="J142" s="3188"/>
      <c r="K142" s="3188"/>
      <c r="L142" s="3188"/>
      <c r="M142" s="2505"/>
      <c r="N142" s="2505"/>
      <c r="O142" s="2505"/>
      <c r="S142" s="2527"/>
    </row>
    <row r="143" ht="33.75" customHeight="1">
      <c r="A143" s="3193"/>
      <c r="B143" s="2529"/>
      <c r="C143" s="3183"/>
      <c r="D143" s="3190"/>
      <c r="E143" s="3190"/>
      <c r="F143" s="3194"/>
      <c r="G143" s="3191"/>
      <c r="H143" s="3192"/>
      <c r="I143" s="3191"/>
      <c r="S143" s="2527"/>
    </row>
    <row r="144" ht="33.75" customHeight="1">
      <c r="A144" s="3193"/>
      <c r="B144" s="2529"/>
      <c r="C144" s="3183"/>
      <c r="D144" s="3190"/>
      <c r="E144" s="3190"/>
      <c r="F144" s="3194"/>
      <c r="G144" s="3191"/>
      <c r="H144" s="3192"/>
      <c r="I144" s="3191"/>
      <c r="S144" s="2527"/>
    </row>
    <row r="145" ht="33.75" customHeight="1">
      <c r="A145" s="3193"/>
      <c r="B145" s="2529"/>
      <c r="C145" s="3183"/>
      <c r="D145" s="3190"/>
      <c r="E145" s="3190"/>
      <c r="F145" s="3194"/>
      <c r="G145" s="3191"/>
      <c r="H145" s="3192"/>
      <c r="I145" s="3191"/>
      <c r="S145" s="2527"/>
    </row>
    <row r="146" ht="33.75" customHeight="1">
      <c r="A146" s="3193"/>
      <c r="B146" s="2529"/>
      <c r="C146" s="3183"/>
      <c r="D146" s="3190"/>
      <c r="E146" s="3190"/>
      <c r="F146" s="3194"/>
      <c r="G146" s="3191"/>
      <c r="H146" s="3192"/>
      <c r="I146" s="3191"/>
      <c r="S146" s="2527"/>
    </row>
    <row r="147" ht="33.75" customHeight="1">
      <c r="A147" s="3193"/>
      <c r="B147" s="2529"/>
      <c r="C147" s="3183"/>
      <c r="D147" s="3190"/>
      <c r="E147" s="3190"/>
      <c r="F147" s="3194"/>
      <c r="G147" s="3191"/>
      <c r="H147" s="3192"/>
      <c r="I147" s="3191"/>
      <c r="S147" s="2527"/>
    </row>
    <row r="148" ht="33.75" customHeight="1">
      <c r="A148" s="3193"/>
      <c r="B148" s="2529"/>
      <c r="C148" s="3183"/>
      <c r="D148" s="3190"/>
      <c r="E148" s="3190"/>
      <c r="F148" s="3194"/>
      <c r="G148" s="3191"/>
      <c r="H148" s="3192"/>
      <c r="I148" s="3191"/>
      <c r="S148" s="2527"/>
    </row>
    <row r="149" ht="33.75" customHeight="1">
      <c r="A149" s="3193"/>
      <c r="B149" s="2529"/>
      <c r="C149" s="3183"/>
      <c r="D149" s="3190"/>
      <c r="E149" s="3190"/>
      <c r="F149" s="3194"/>
      <c r="G149" s="3191"/>
      <c r="H149" s="3192"/>
      <c r="I149" s="3191"/>
      <c r="S149" s="2527"/>
    </row>
    <row r="150" ht="33.75" customHeight="1">
      <c r="A150" s="3193"/>
      <c r="B150" s="2529"/>
      <c r="C150" s="3183"/>
      <c r="D150" s="3190"/>
      <c r="E150" s="3190"/>
      <c r="F150" s="3194"/>
      <c r="G150" s="3191"/>
      <c r="H150" s="3192"/>
      <c r="I150" s="3191"/>
      <c r="S150" s="2527"/>
    </row>
    <row r="151" ht="33.75" customHeight="1">
      <c r="A151" s="3193"/>
      <c r="B151" s="2529"/>
      <c r="C151" s="3183"/>
      <c r="D151" s="3190"/>
      <c r="E151" s="3190"/>
      <c r="F151" s="3194"/>
      <c r="G151" s="3191"/>
      <c r="H151" s="3192"/>
      <c r="I151" s="3191"/>
      <c r="S151" s="2527"/>
    </row>
    <row r="152" ht="33.75" customHeight="1">
      <c r="A152" s="3193"/>
      <c r="B152" s="2529"/>
      <c r="C152" s="3183"/>
      <c r="D152" s="3190"/>
      <c r="E152" s="3190"/>
      <c r="F152" s="3194"/>
      <c r="G152" s="3191"/>
      <c r="H152" s="3192"/>
      <c r="I152" s="3191"/>
      <c r="S152" s="2527"/>
    </row>
    <row r="153" ht="33.75" customHeight="1">
      <c r="A153" s="3193"/>
      <c r="B153" s="2529"/>
      <c r="C153" s="3183"/>
      <c r="D153" s="3190"/>
      <c r="E153" s="3190"/>
      <c r="F153" s="3194"/>
      <c r="G153" s="3191"/>
      <c r="H153" s="3192"/>
      <c r="I153" s="3191"/>
      <c r="S153" s="2527"/>
    </row>
    <row r="154" ht="33.75" customHeight="1">
      <c r="A154" s="3193"/>
      <c r="B154" s="2529"/>
      <c r="C154" s="3183"/>
      <c r="D154" s="3190"/>
      <c r="E154" s="3190"/>
      <c r="F154" s="3194"/>
      <c r="G154" s="3191"/>
      <c r="H154" s="3192"/>
      <c r="I154" s="3191"/>
      <c r="S154" s="2527"/>
    </row>
    <row r="155" ht="33.75" customHeight="1">
      <c r="A155" s="3193"/>
      <c r="B155" s="2529"/>
      <c r="C155" s="3183"/>
      <c r="D155" s="3190"/>
      <c r="E155" s="3190"/>
      <c r="F155" s="3194"/>
      <c r="G155" s="3191"/>
      <c r="H155" s="3192"/>
      <c r="I155" s="3191"/>
      <c r="S155" s="2527"/>
    </row>
    <row r="156" ht="33.75" customHeight="1">
      <c r="A156" s="3193"/>
      <c r="B156" s="2529"/>
      <c r="C156" s="3183"/>
      <c r="D156" s="3190"/>
      <c r="E156" s="3190"/>
      <c r="F156" s="3194"/>
      <c r="G156" s="3191"/>
      <c r="H156" s="3192"/>
      <c r="I156" s="3191"/>
      <c r="S156" s="2527"/>
    </row>
    <row r="157" ht="33.75" customHeight="1">
      <c r="A157" s="3193"/>
      <c r="B157" s="2529"/>
      <c r="C157" s="3183"/>
      <c r="D157" s="3190"/>
      <c r="E157" s="3190"/>
      <c r="F157" s="3194"/>
      <c r="G157" s="3191"/>
      <c r="H157" s="3192"/>
      <c r="I157" s="3191"/>
      <c r="S157" s="2527"/>
    </row>
    <row r="158" ht="33.75" customHeight="1">
      <c r="A158" s="3193"/>
      <c r="B158" s="2529"/>
      <c r="C158" s="3183"/>
      <c r="D158" s="3190"/>
      <c r="E158" s="3190"/>
      <c r="F158" s="3194"/>
      <c r="G158" s="3191"/>
      <c r="H158" s="3192"/>
      <c r="I158" s="3191"/>
      <c r="S158" s="2527"/>
    </row>
    <row r="159" ht="33.75" customHeight="1">
      <c r="A159" s="3193"/>
      <c r="B159" s="2529"/>
      <c r="C159" s="3183"/>
      <c r="D159" s="3190"/>
      <c r="E159" s="3190"/>
      <c r="F159" s="3194"/>
      <c r="G159" s="3191"/>
      <c r="H159" s="3192"/>
      <c r="I159" s="3191"/>
      <c r="S159" s="2527"/>
    </row>
    <row r="160" ht="33.75" customHeight="1">
      <c r="A160" s="3193"/>
      <c r="B160" s="2529"/>
      <c r="C160" s="3183"/>
      <c r="D160" s="3190"/>
      <c r="E160" s="3190"/>
      <c r="F160" s="3194"/>
      <c r="G160" s="3191"/>
      <c r="H160" s="3192"/>
      <c r="I160" s="3191"/>
      <c r="S160" s="2527"/>
    </row>
    <row r="161" ht="33.75" customHeight="1">
      <c r="A161" s="3193"/>
      <c r="B161" s="2529"/>
      <c r="C161" s="3183"/>
      <c r="D161" s="3190"/>
      <c r="E161" s="3190"/>
      <c r="F161" s="3194"/>
      <c r="G161" s="3191"/>
      <c r="H161" s="3192"/>
      <c r="I161" s="3191"/>
      <c r="S161" s="2527"/>
    </row>
    <row r="162" ht="33.75" customHeight="1">
      <c r="A162" s="3193"/>
      <c r="B162" s="2529"/>
      <c r="C162" s="3183"/>
      <c r="D162" s="3190"/>
      <c r="E162" s="3190"/>
      <c r="F162" s="3194"/>
      <c r="G162" s="3191"/>
      <c r="H162" s="3192"/>
      <c r="I162" s="3191"/>
      <c r="S162" s="2527"/>
    </row>
    <row r="163" ht="33.75" customHeight="1">
      <c r="A163" s="3193"/>
      <c r="B163" s="2529"/>
      <c r="C163" s="3183"/>
      <c r="D163" s="3190"/>
      <c r="E163" s="3190"/>
      <c r="F163" s="3194"/>
      <c r="G163" s="3191"/>
      <c r="H163" s="3192"/>
      <c r="I163" s="3191"/>
      <c r="J163" s="2505"/>
      <c r="K163" s="2505"/>
      <c r="L163" s="2505"/>
      <c r="S163" s="2527"/>
    </row>
    <row r="164" ht="33.75" customHeight="1">
      <c r="A164" s="3193"/>
      <c r="B164" s="2529"/>
      <c r="C164" s="3183"/>
      <c r="D164" s="3190"/>
      <c r="E164" s="3190"/>
      <c r="F164" s="3194"/>
      <c r="G164" s="3191"/>
      <c r="H164" s="3192"/>
      <c r="I164" s="3191"/>
      <c r="J164" s="2505"/>
      <c r="K164" s="2505"/>
      <c r="L164" s="2505"/>
      <c r="S164" s="2527"/>
    </row>
    <row r="165" ht="33.75" customHeight="1">
      <c r="A165" s="3193"/>
      <c r="B165" s="2529"/>
      <c r="C165" s="3183"/>
      <c r="D165" s="3190"/>
      <c r="E165" s="3190"/>
      <c r="F165" s="3194"/>
      <c r="G165" s="3191"/>
      <c r="H165" s="3192"/>
      <c r="I165" s="3191"/>
      <c r="J165" s="2505"/>
      <c r="K165" s="2505"/>
      <c r="L165" s="2505"/>
      <c r="S165" s="2527"/>
    </row>
    <row r="166" ht="33.75" customHeight="1">
      <c r="A166" s="3193"/>
      <c r="B166" s="2529"/>
      <c r="C166" s="3183"/>
      <c r="D166" s="3190"/>
      <c r="E166" s="3190"/>
      <c r="F166" s="3194"/>
      <c r="G166" s="3191"/>
      <c r="H166" s="3192"/>
      <c r="I166" s="3191"/>
      <c r="J166" s="2505"/>
      <c r="K166" s="2505"/>
      <c r="L166" s="2505"/>
      <c r="S166" s="2527"/>
    </row>
    <row r="167" ht="33.75" customHeight="1">
      <c r="A167" s="3193"/>
      <c r="B167" s="2529"/>
      <c r="C167" s="3183"/>
      <c r="D167" s="3190"/>
      <c r="E167" s="3190"/>
      <c r="F167" s="3194"/>
      <c r="G167" s="3191"/>
      <c r="H167" s="3192"/>
      <c r="I167" s="3191"/>
      <c r="J167" s="2505"/>
      <c r="K167" s="2505"/>
      <c r="L167" s="2505"/>
      <c r="S167" s="2527"/>
    </row>
    <row r="168" ht="33.75" customHeight="1">
      <c r="A168" s="3193"/>
      <c r="B168" s="2529"/>
      <c r="C168" s="3183"/>
      <c r="D168" s="3190"/>
      <c r="E168" s="3190"/>
      <c r="F168" s="3194"/>
      <c r="G168" s="3191"/>
      <c r="H168" s="3192"/>
      <c r="I168" s="3191"/>
      <c r="J168" s="2505"/>
      <c r="K168" s="2505"/>
      <c r="L168" s="2505"/>
      <c r="S168" s="2527"/>
    </row>
    <row r="169" ht="33.75" customHeight="1">
      <c r="A169" s="3193"/>
      <c r="B169" s="2529"/>
      <c r="C169" s="3183"/>
      <c r="D169" s="3190"/>
      <c r="E169" s="3190"/>
      <c r="F169" s="3194"/>
      <c r="G169" s="3191"/>
      <c r="H169" s="3192"/>
      <c r="I169" s="3191"/>
      <c r="J169" s="2505"/>
      <c r="K169" s="2505"/>
      <c r="L169" s="2505"/>
      <c r="S169" s="2527"/>
    </row>
    <row r="170" ht="33.75" customHeight="1">
      <c r="A170" s="3193"/>
      <c r="B170" s="2529"/>
      <c r="C170" s="3183"/>
      <c r="D170" s="3190"/>
      <c r="E170" s="3190"/>
      <c r="F170" s="3194"/>
      <c r="G170" s="3191"/>
      <c r="H170" s="3192"/>
      <c r="I170" s="3191"/>
      <c r="J170" s="2505"/>
      <c r="K170" s="2505"/>
      <c r="L170" s="2505"/>
      <c r="S170" s="2527"/>
    </row>
    <row r="171" ht="33.75" customHeight="1">
      <c r="A171" s="3193"/>
      <c r="B171" s="2529"/>
      <c r="C171" s="3183"/>
      <c r="D171" s="3190"/>
      <c r="E171" s="3190"/>
      <c r="F171" s="3194"/>
      <c r="G171" s="3191"/>
      <c r="H171" s="3192"/>
      <c r="I171" s="3191"/>
      <c r="J171" s="2505"/>
      <c r="K171" s="2505"/>
      <c r="L171" s="2505"/>
      <c r="S171" s="2527"/>
    </row>
    <row r="172" ht="33.75" customHeight="1">
      <c r="A172" s="3193"/>
      <c r="B172" s="2529"/>
      <c r="C172" s="3183"/>
      <c r="D172" s="3190"/>
      <c r="E172" s="3190"/>
      <c r="F172" s="3194"/>
      <c r="G172" s="3191"/>
      <c r="H172" s="3192"/>
      <c r="I172" s="3191"/>
      <c r="J172" s="2505"/>
      <c r="K172" s="2505"/>
      <c r="L172" s="2505"/>
      <c r="S172" s="2527"/>
    </row>
    <row r="173" ht="33.75" customHeight="1">
      <c r="A173" s="3193"/>
      <c r="B173" s="2529"/>
      <c r="C173" s="3183"/>
      <c r="D173" s="3190"/>
      <c r="E173" s="3190"/>
      <c r="F173" s="3194"/>
      <c r="G173" s="3191"/>
      <c r="H173" s="3192"/>
      <c r="I173" s="3191"/>
      <c r="J173" s="2505"/>
      <c r="K173" s="2505"/>
      <c r="L173" s="2505"/>
      <c r="S173" s="2527"/>
    </row>
    <row r="174" ht="33.75" customHeight="1">
      <c r="A174" s="3193"/>
      <c r="B174" s="2529"/>
      <c r="C174" s="3183"/>
      <c r="D174" s="3190"/>
      <c r="E174" s="3190"/>
      <c r="F174" s="3194"/>
      <c r="G174" s="3191"/>
      <c r="H174" s="3192"/>
      <c r="I174" s="3191"/>
      <c r="J174" s="2505"/>
      <c r="K174" s="2505"/>
      <c r="L174" s="2505"/>
      <c r="S174" s="2527"/>
    </row>
    <row r="175" ht="33.75" customHeight="1">
      <c r="A175" s="3193"/>
      <c r="B175" s="2529"/>
      <c r="C175" s="3183"/>
      <c r="D175" s="3190"/>
      <c r="E175" s="3190"/>
      <c r="F175" s="3194"/>
      <c r="G175" s="3191"/>
      <c r="H175" s="3192"/>
      <c r="I175" s="3191"/>
      <c r="J175" s="2505"/>
      <c r="K175" s="2505"/>
      <c r="L175" s="2505"/>
      <c r="S175" s="2527"/>
    </row>
    <row r="176" ht="33.75" customHeight="1">
      <c r="A176" s="3193"/>
      <c r="B176" s="2529"/>
      <c r="C176" s="3183"/>
      <c r="D176" s="3190"/>
      <c r="E176" s="3190"/>
      <c r="F176" s="3194"/>
      <c r="G176" s="3191"/>
      <c r="H176" s="3192"/>
      <c r="I176" s="3191"/>
      <c r="J176" s="2505"/>
      <c r="K176" s="2505"/>
      <c r="L176" s="2505"/>
      <c r="S176" s="2527"/>
    </row>
    <row r="177" ht="33.75" customHeight="1">
      <c r="A177" s="3193"/>
      <c r="B177" s="2529"/>
      <c r="C177" s="3183"/>
      <c r="D177" s="3190"/>
      <c r="E177" s="3190"/>
      <c r="F177" s="3194"/>
      <c r="G177" s="3191"/>
      <c r="H177" s="3192"/>
      <c r="I177" s="3191"/>
      <c r="J177" s="2505"/>
      <c r="K177" s="2505"/>
      <c r="L177" s="2505"/>
      <c r="S177" s="2527"/>
    </row>
    <row r="178" ht="33.75" customHeight="1">
      <c r="A178" s="3193"/>
      <c r="B178" s="2529"/>
      <c r="C178" s="3183"/>
      <c r="D178" s="3190"/>
      <c r="E178" s="3190"/>
      <c r="F178" s="3194"/>
      <c r="G178" s="3191"/>
      <c r="H178" s="3192"/>
      <c r="I178" s="3191"/>
      <c r="J178" s="2505"/>
      <c r="K178" s="2505"/>
      <c r="L178" s="2505"/>
      <c r="S178" s="2527"/>
    </row>
    <row r="179" ht="33.75" customHeight="1">
      <c r="A179" s="3193"/>
      <c r="B179" s="2529"/>
      <c r="C179" s="3183"/>
      <c r="D179" s="3190"/>
      <c r="E179" s="3190"/>
      <c r="F179" s="3194"/>
      <c r="G179" s="3191"/>
      <c r="H179" s="3192"/>
      <c r="I179" s="3191"/>
      <c r="J179" s="2505"/>
      <c r="K179" s="2505"/>
      <c r="L179" s="2505"/>
      <c r="S179" s="2527"/>
    </row>
    <row r="180" ht="33.75" customHeight="1">
      <c r="A180" s="3193"/>
      <c r="B180" s="2529"/>
      <c r="C180" s="3183"/>
      <c r="D180" s="3190"/>
      <c r="E180" s="3190"/>
      <c r="F180" s="3194"/>
      <c r="G180" s="3191"/>
      <c r="H180" s="3192"/>
      <c r="I180" s="3191"/>
      <c r="J180" s="2505"/>
      <c r="K180" s="2505"/>
      <c r="L180" s="2505"/>
      <c r="S180" s="2527"/>
    </row>
    <row r="181" ht="33.75" customHeight="1">
      <c r="A181" s="3193"/>
      <c r="B181" s="2529"/>
      <c r="C181" s="3183"/>
      <c r="D181" s="3190"/>
      <c r="E181" s="3190"/>
      <c r="F181" s="3194"/>
      <c r="G181" s="3191"/>
      <c r="H181" s="3192"/>
      <c r="I181" s="3191"/>
      <c r="J181" s="2505"/>
      <c r="K181" s="2505"/>
      <c r="L181" s="2505"/>
      <c r="S181" s="2527"/>
    </row>
    <row r="182" ht="33.75" customHeight="1">
      <c r="A182" s="3193"/>
      <c r="B182" s="2529"/>
      <c r="C182" s="3183"/>
      <c r="D182" s="3190"/>
      <c r="E182" s="3190"/>
      <c r="F182" s="3194"/>
      <c r="G182" s="3191"/>
      <c r="H182" s="3192"/>
      <c r="I182" s="3191"/>
      <c r="J182" s="2505"/>
      <c r="K182" s="2505"/>
      <c r="L182" s="2505"/>
      <c r="S182" s="2527"/>
    </row>
    <row r="183" ht="33.75" customHeight="1">
      <c r="A183" s="3193"/>
      <c r="B183" s="2529"/>
      <c r="C183" s="3183"/>
      <c r="D183" s="3190"/>
      <c r="E183" s="3190"/>
      <c r="F183" s="3194"/>
      <c r="G183" s="3191"/>
      <c r="H183" s="3192"/>
      <c r="I183" s="3191"/>
      <c r="J183" s="2505"/>
      <c r="K183" s="2505"/>
      <c r="L183" s="2505"/>
      <c r="S183" s="2527"/>
    </row>
    <row r="184" ht="33.75" customHeight="1">
      <c r="A184" s="3193"/>
      <c r="B184" s="2529"/>
      <c r="C184" s="3183"/>
      <c r="D184" s="3190"/>
      <c r="E184" s="3190"/>
      <c r="F184" s="3194"/>
      <c r="G184" s="3191"/>
      <c r="H184" s="3192"/>
      <c r="I184" s="3191"/>
      <c r="J184" s="2505"/>
      <c r="K184" s="2505"/>
      <c r="L184" s="2505"/>
      <c r="S184" s="2527"/>
    </row>
    <row r="185" ht="33.75" customHeight="1">
      <c r="A185" s="3193"/>
      <c r="B185" s="2529"/>
      <c r="C185" s="3183"/>
      <c r="D185" s="3190"/>
      <c r="E185" s="3190"/>
      <c r="F185" s="3194"/>
      <c r="G185" s="3191"/>
      <c r="H185" s="3192"/>
      <c r="I185" s="3191"/>
      <c r="J185" s="2505"/>
      <c r="K185" s="2505"/>
      <c r="L185" s="2505"/>
      <c r="S185" s="2527"/>
    </row>
    <row r="186" ht="33.75" customHeight="1">
      <c r="A186" s="3193"/>
      <c r="B186" s="2529"/>
      <c r="C186" s="3183"/>
      <c r="D186" s="3190"/>
      <c r="E186" s="3190"/>
      <c r="F186" s="3194"/>
      <c r="G186" s="3191"/>
      <c r="H186" s="3192"/>
      <c r="I186" s="3191"/>
      <c r="J186" s="2505"/>
      <c r="K186" s="2505"/>
      <c r="L186" s="2505"/>
      <c r="S186" s="2527"/>
    </row>
    <row r="187" ht="33.75" customHeight="1">
      <c r="A187" s="3193"/>
      <c r="B187" s="2529"/>
      <c r="C187" s="3183"/>
      <c r="D187" s="3190"/>
      <c r="E187" s="3190"/>
      <c r="F187" s="3194"/>
      <c r="G187" s="3191"/>
      <c r="H187" s="3192"/>
      <c r="I187" s="3191"/>
      <c r="J187" s="2505"/>
      <c r="K187" s="2505"/>
      <c r="L187" s="2505"/>
      <c r="S187" s="2527"/>
    </row>
    <row r="188" ht="33.75" customHeight="1">
      <c r="A188" s="3193"/>
      <c r="B188" s="2529"/>
      <c r="C188" s="3183"/>
      <c r="D188" s="3190"/>
      <c r="E188" s="3190"/>
      <c r="F188" s="3194"/>
      <c r="G188" s="3191"/>
      <c r="H188" s="3192"/>
      <c r="I188" s="3191"/>
      <c r="J188" s="2505"/>
      <c r="K188" s="2505"/>
      <c r="L188" s="2505"/>
      <c r="S188" s="2527"/>
    </row>
    <row r="189" ht="33.75" customHeight="1">
      <c r="A189" s="3193"/>
      <c r="B189" s="2529"/>
      <c r="C189" s="3183"/>
      <c r="D189" s="3190"/>
      <c r="E189" s="3190"/>
      <c r="F189" s="3194"/>
      <c r="G189" s="3191"/>
      <c r="H189" s="3192"/>
      <c r="I189" s="3191"/>
      <c r="J189" s="2505"/>
      <c r="K189" s="2505"/>
      <c r="L189" s="2505"/>
      <c r="S189" s="2527"/>
    </row>
    <row r="190" ht="33.75" customHeight="1">
      <c r="A190" s="3193"/>
      <c r="B190" s="2529"/>
      <c r="C190" s="3183"/>
      <c r="D190" s="3190"/>
      <c r="E190" s="3190"/>
      <c r="F190" s="3194"/>
      <c r="G190" s="3191"/>
      <c r="H190" s="3192"/>
      <c r="I190" s="3191"/>
      <c r="J190" s="2505"/>
      <c r="K190" s="2505"/>
      <c r="L190" s="2505"/>
      <c r="S190" s="2527"/>
    </row>
    <row r="191" ht="33.75" customHeight="1">
      <c r="A191" s="3193"/>
      <c r="B191" s="2529"/>
      <c r="C191" s="3183"/>
      <c r="D191" s="3190"/>
      <c r="E191" s="3190"/>
      <c r="F191" s="3194"/>
      <c r="G191" s="3191"/>
      <c r="H191" s="3192"/>
      <c r="I191" s="3191"/>
      <c r="J191" s="2505"/>
      <c r="K191" s="2505"/>
      <c r="L191" s="2505"/>
      <c r="S191" s="2527"/>
    </row>
    <row r="192" ht="33.75" customHeight="1">
      <c r="A192" s="3193"/>
      <c r="B192" s="2529"/>
      <c r="C192" s="3183"/>
      <c r="D192" s="3190"/>
      <c r="E192" s="3190"/>
      <c r="F192" s="3194"/>
      <c r="G192" s="3191"/>
      <c r="H192" s="3192"/>
      <c r="I192" s="3191"/>
      <c r="J192" s="2505"/>
      <c r="K192" s="2505"/>
      <c r="L192" s="2505"/>
      <c r="S192" s="2527"/>
    </row>
    <row r="193" ht="33.75" customHeight="1">
      <c r="A193" s="3193"/>
      <c r="B193" s="2529"/>
      <c r="C193" s="3183"/>
      <c r="D193" s="3190"/>
      <c r="E193" s="3190"/>
      <c r="F193" s="3194"/>
      <c r="G193" s="3191"/>
      <c r="H193" s="3192"/>
      <c r="I193" s="3191"/>
      <c r="J193" s="2505"/>
      <c r="K193" s="2505"/>
      <c r="L193" s="2505"/>
      <c r="S193" s="2527"/>
    </row>
    <row r="194" ht="33.75" customHeight="1">
      <c r="A194" s="3193"/>
      <c r="B194" s="2529"/>
      <c r="C194" s="3183"/>
      <c r="D194" s="3190"/>
      <c r="E194" s="3190"/>
      <c r="F194" s="3194"/>
      <c r="G194" s="3191"/>
      <c r="H194" s="3192"/>
      <c r="I194" s="3191"/>
      <c r="J194" s="2505"/>
      <c r="K194" s="2505"/>
      <c r="L194" s="2505"/>
      <c r="S194" s="2527"/>
    </row>
    <row r="195" ht="33.75" customHeight="1">
      <c r="A195" s="3193"/>
      <c r="B195" s="2529"/>
      <c r="C195" s="3183"/>
      <c r="D195" s="3190"/>
      <c r="E195" s="3190"/>
      <c r="F195" s="3194"/>
      <c r="G195" s="3191"/>
      <c r="H195" s="3192"/>
      <c r="I195" s="3191"/>
      <c r="J195" s="2505"/>
      <c r="K195" s="2505"/>
      <c r="L195" s="2505"/>
      <c r="S195" s="2527"/>
    </row>
    <row r="196" ht="33.75" customHeight="1">
      <c r="A196" s="3193"/>
      <c r="B196" s="2529"/>
      <c r="C196" s="3183"/>
      <c r="D196" s="3190"/>
      <c r="E196" s="3190"/>
      <c r="F196" s="3194"/>
      <c r="G196" s="3191"/>
      <c r="H196" s="3192"/>
      <c r="I196" s="3191"/>
      <c r="J196" s="2505"/>
      <c r="K196" s="2505"/>
      <c r="L196" s="2505"/>
      <c r="S196" s="2527"/>
    </row>
    <row r="197" ht="33.75" customHeight="1">
      <c r="A197" s="3193"/>
      <c r="B197" s="2529"/>
      <c r="C197" s="3183"/>
      <c r="D197" s="3190"/>
      <c r="E197" s="3190"/>
      <c r="F197" s="3194"/>
      <c r="G197" s="3191"/>
      <c r="H197" s="3192"/>
      <c r="I197" s="3191"/>
      <c r="J197" s="2505"/>
      <c r="K197" s="2505"/>
      <c r="L197" s="2505"/>
      <c r="S197" s="2527"/>
    </row>
    <row r="198" ht="33.75" customHeight="1">
      <c r="A198" s="3193"/>
      <c r="B198" s="2529"/>
      <c r="C198" s="3183"/>
      <c r="D198" s="3190"/>
      <c r="E198" s="3190"/>
      <c r="F198" s="3194"/>
      <c r="G198" s="3191"/>
      <c r="H198" s="3192"/>
      <c r="I198" s="3191"/>
      <c r="J198" s="2505"/>
      <c r="K198" s="2505"/>
      <c r="L198" s="2505"/>
      <c r="S198" s="2527"/>
    </row>
    <row r="199" ht="33.75" customHeight="1">
      <c r="A199" s="3193"/>
      <c r="B199" s="2529"/>
      <c r="C199" s="3183"/>
      <c r="D199" s="3190"/>
      <c r="E199" s="3190"/>
      <c r="F199" s="3194"/>
      <c r="G199" s="3191"/>
      <c r="H199" s="3192"/>
      <c r="I199" s="3191"/>
      <c r="J199" s="2505"/>
      <c r="K199" s="2505"/>
      <c r="L199" s="2505"/>
      <c r="S199" s="2527"/>
    </row>
    <row r="200" ht="33.75" customHeight="1">
      <c r="A200" s="3193"/>
      <c r="B200" s="2529"/>
      <c r="C200" s="3183"/>
      <c r="D200" s="3190"/>
      <c r="E200" s="3190"/>
      <c r="F200" s="3194"/>
      <c r="G200" s="3191"/>
      <c r="H200" s="3192"/>
      <c r="I200" s="3191"/>
      <c r="J200" s="2505"/>
      <c r="K200" s="2505"/>
      <c r="L200" s="2505"/>
      <c r="S200" s="2527"/>
    </row>
    <row r="201" ht="33.75" customHeight="1">
      <c r="A201" s="3193"/>
      <c r="B201" s="2529"/>
      <c r="C201" s="3183"/>
      <c r="D201" s="3190"/>
      <c r="E201" s="3190"/>
      <c r="F201" s="3194"/>
      <c r="G201" s="3191"/>
      <c r="H201" s="3192"/>
      <c r="I201" s="3191"/>
      <c r="J201" s="2505"/>
      <c r="K201" s="2505"/>
      <c r="L201" s="2505"/>
      <c r="S201" s="2527"/>
    </row>
    <row r="202" ht="33.75" customHeight="1">
      <c r="A202" s="3193"/>
      <c r="B202" s="2529"/>
      <c r="C202" s="3183"/>
      <c r="D202" s="3190"/>
      <c r="E202" s="3190"/>
      <c r="F202" s="3194"/>
      <c r="G202" s="3191"/>
      <c r="H202" s="3192"/>
      <c r="I202" s="3191"/>
      <c r="J202" s="2505"/>
      <c r="K202" s="2505"/>
      <c r="L202" s="2505"/>
      <c r="S202" s="2527"/>
    </row>
    <row r="203" ht="33.75" customHeight="1">
      <c r="A203" s="3193"/>
      <c r="B203" s="2529"/>
      <c r="C203" s="3183"/>
      <c r="D203" s="3190"/>
      <c r="E203" s="3190"/>
      <c r="F203" s="3194"/>
      <c r="G203" s="3191"/>
      <c r="H203" s="3192"/>
      <c r="I203" s="3191"/>
      <c r="J203" s="2505"/>
      <c r="K203" s="2505"/>
      <c r="L203" s="2505"/>
      <c r="S203" s="2527"/>
    </row>
    <row r="204" ht="33.75" customHeight="1">
      <c r="A204" s="3193"/>
      <c r="B204" s="2529"/>
      <c r="C204" s="3183"/>
      <c r="D204" s="3190"/>
      <c r="E204" s="3190"/>
      <c r="F204" s="3194"/>
      <c r="G204" s="3191"/>
      <c r="H204" s="3192"/>
      <c r="I204" s="3191"/>
      <c r="J204" s="2505"/>
      <c r="K204" s="2505"/>
      <c r="L204" s="2505"/>
      <c r="S204" s="2527"/>
    </row>
    <row r="205" ht="33.75" customHeight="1">
      <c r="A205" s="3193"/>
      <c r="B205" s="2529"/>
      <c r="C205" s="3183"/>
      <c r="D205" s="3190"/>
      <c r="E205" s="3190"/>
      <c r="F205" s="3194"/>
      <c r="G205" s="3191"/>
      <c r="H205" s="3192"/>
      <c r="I205" s="3191"/>
      <c r="J205" s="2505"/>
      <c r="K205" s="2505"/>
      <c r="L205" s="2505"/>
      <c r="S205" s="2527"/>
    </row>
    <row r="206" ht="33.75" customHeight="1">
      <c r="A206" s="3193"/>
      <c r="B206" s="2529"/>
      <c r="C206" s="3183"/>
      <c r="D206" s="3190"/>
      <c r="E206" s="3190"/>
      <c r="F206" s="3194"/>
      <c r="G206" s="3191"/>
      <c r="H206" s="3192"/>
      <c r="I206" s="3191"/>
      <c r="J206" s="2505"/>
      <c r="K206" s="2505"/>
      <c r="L206" s="2505"/>
      <c r="S206" s="2527"/>
    </row>
    <row r="207" ht="33.75" customHeight="1">
      <c r="A207" s="3193"/>
      <c r="B207" s="2529"/>
      <c r="C207" s="3183"/>
      <c r="D207" s="3190"/>
      <c r="E207" s="3190"/>
      <c r="F207" s="3194"/>
      <c r="G207" s="3191"/>
      <c r="H207" s="3192"/>
      <c r="I207" s="3191"/>
      <c r="J207" s="2505"/>
      <c r="K207" s="2505"/>
      <c r="L207" s="2505"/>
      <c r="S207" s="2527"/>
    </row>
    <row r="208" ht="33.75" customHeight="1">
      <c r="A208" s="3193"/>
      <c r="B208" s="2529"/>
      <c r="C208" s="3183"/>
      <c r="D208" s="3190"/>
      <c r="E208" s="3190"/>
      <c r="F208" s="3194"/>
      <c r="G208" s="3191"/>
      <c r="H208" s="3192"/>
      <c r="I208" s="3191"/>
      <c r="J208" s="2505"/>
      <c r="K208" s="2505"/>
      <c r="L208" s="2505"/>
      <c r="S208" s="2527"/>
    </row>
    <row r="209" ht="33.75" customHeight="1">
      <c r="A209" s="3193"/>
      <c r="B209" s="2529"/>
      <c r="C209" s="3183"/>
      <c r="D209" s="3190"/>
      <c r="E209" s="3190"/>
      <c r="F209" s="3194"/>
      <c r="G209" s="3191"/>
      <c r="H209" s="3192"/>
      <c r="I209" s="3191"/>
      <c r="J209" s="2505"/>
      <c r="K209" s="2505"/>
      <c r="L209" s="2505"/>
      <c r="S209" s="2527"/>
    </row>
    <row r="210" ht="33.75" customHeight="1">
      <c r="A210" s="3193"/>
      <c r="B210" s="2529"/>
      <c r="C210" s="3183"/>
      <c r="D210" s="3190"/>
      <c r="E210" s="3190"/>
      <c r="F210" s="3194"/>
      <c r="G210" s="3191"/>
      <c r="H210" s="3192"/>
      <c r="I210" s="3191"/>
      <c r="J210" s="2505"/>
      <c r="K210" s="2505"/>
      <c r="L210" s="2505"/>
      <c r="S210" s="2527"/>
    </row>
    <row r="211" ht="33.75" customHeight="1">
      <c r="A211" s="3193"/>
      <c r="B211" s="2529"/>
      <c r="C211" s="3183"/>
      <c r="D211" s="3190"/>
      <c r="E211" s="3190"/>
      <c r="F211" s="3194"/>
      <c r="G211" s="3191"/>
      <c r="H211" s="3192"/>
      <c r="I211" s="3191"/>
      <c r="J211" s="2505"/>
      <c r="K211" s="2505"/>
      <c r="L211" s="2505"/>
      <c r="S211" s="2527"/>
    </row>
    <row r="212" ht="33.75" customHeight="1">
      <c r="A212" s="3193"/>
      <c r="B212" s="2529"/>
      <c r="C212" s="3183"/>
      <c r="D212" s="3190"/>
      <c r="E212" s="3190"/>
      <c r="F212" s="3194"/>
      <c r="G212" s="3191"/>
      <c r="H212" s="3192"/>
      <c r="I212" s="3191"/>
      <c r="J212" s="2505"/>
      <c r="K212" s="2505"/>
      <c r="L212" s="2505"/>
      <c r="S212" s="2527"/>
    </row>
    <row r="213" ht="33.75" customHeight="1">
      <c r="A213" s="3193"/>
      <c r="B213" s="2529"/>
      <c r="C213" s="3183"/>
      <c r="D213" s="3190"/>
      <c r="E213" s="3190"/>
      <c r="F213" s="3194"/>
      <c r="G213" s="3191"/>
      <c r="H213" s="3192"/>
      <c r="I213" s="3191"/>
      <c r="J213" s="2505"/>
      <c r="K213" s="2505"/>
      <c r="L213" s="2505"/>
      <c r="S213" s="2527"/>
    </row>
    <row r="214" ht="33.75" customHeight="1">
      <c r="A214" s="3193"/>
      <c r="B214" s="2529"/>
      <c r="C214" s="3183"/>
      <c r="D214" s="3190"/>
      <c r="E214" s="3190"/>
      <c r="F214" s="3194"/>
      <c r="G214" s="3191"/>
      <c r="H214" s="3192"/>
      <c r="I214" s="3191"/>
      <c r="J214" s="2505"/>
      <c r="K214" s="2505"/>
      <c r="L214" s="2505"/>
      <c r="S214" s="2527"/>
    </row>
    <row r="215" ht="33.75" customHeight="1">
      <c r="A215" s="3193"/>
      <c r="B215" s="2529"/>
      <c r="C215" s="3183"/>
      <c r="D215" s="3190"/>
      <c r="E215" s="3190"/>
      <c r="F215" s="3194"/>
      <c r="G215" s="3191"/>
      <c r="H215" s="3192"/>
      <c r="I215" s="3191"/>
      <c r="J215" s="2505"/>
      <c r="K215" s="2505"/>
      <c r="L215" s="2505"/>
      <c r="S215" s="2527"/>
    </row>
    <row r="216" ht="33.75" customHeight="1">
      <c r="A216" s="3193"/>
      <c r="B216" s="2529"/>
      <c r="C216" s="3183"/>
      <c r="D216" s="3190"/>
      <c r="E216" s="3190"/>
      <c r="F216" s="3194"/>
      <c r="G216" s="3191"/>
      <c r="H216" s="3192"/>
      <c r="I216" s="3191"/>
      <c r="J216" s="2505"/>
      <c r="K216" s="2505"/>
      <c r="L216" s="2505"/>
      <c r="S216" s="2527"/>
    </row>
    <row r="217" ht="33.75" customHeight="1">
      <c r="A217" s="3193"/>
      <c r="B217" s="2529"/>
      <c r="C217" s="3183"/>
      <c r="D217" s="3190"/>
      <c r="E217" s="3190"/>
      <c r="F217" s="3194"/>
      <c r="G217" s="3191"/>
      <c r="H217" s="3192"/>
      <c r="I217" s="3191"/>
      <c r="J217" s="2505"/>
      <c r="K217" s="2505"/>
      <c r="L217" s="2505"/>
      <c r="S217" s="2527"/>
    </row>
    <row r="218" ht="33.75" customHeight="1">
      <c r="A218" s="3193"/>
      <c r="B218" s="2529"/>
      <c r="C218" s="3183"/>
      <c r="D218" s="3190"/>
      <c r="E218" s="3190"/>
      <c r="F218" s="3194"/>
      <c r="G218" s="3191"/>
      <c r="H218" s="3192"/>
      <c r="I218" s="3191"/>
      <c r="J218" s="2505"/>
      <c r="K218" s="2505"/>
      <c r="L218" s="2505"/>
      <c r="S218" s="2527"/>
    </row>
    <row r="219" ht="33.75" customHeight="1">
      <c r="A219" s="3193"/>
      <c r="B219" s="2529"/>
      <c r="C219" s="3183"/>
      <c r="D219" s="3190"/>
      <c r="E219" s="3190"/>
      <c r="F219" s="3194"/>
      <c r="G219" s="3191"/>
      <c r="H219" s="3192"/>
      <c r="I219" s="3191"/>
      <c r="J219" s="2505"/>
      <c r="K219" s="2505"/>
      <c r="L219" s="2505"/>
      <c r="S219" s="2527"/>
    </row>
    <row r="220" ht="33.75" customHeight="1">
      <c r="A220" s="3193"/>
      <c r="B220" s="2529"/>
      <c r="C220" s="3183"/>
      <c r="D220" s="3190"/>
      <c r="E220" s="3190"/>
      <c r="F220" s="3194"/>
      <c r="G220" s="3191"/>
      <c r="H220" s="3192"/>
      <c r="I220" s="3191"/>
      <c r="J220" s="2505"/>
      <c r="K220" s="2505"/>
      <c r="L220" s="2505"/>
      <c r="S220" s="2527"/>
    </row>
    <row r="221" ht="33.75" customHeight="1">
      <c r="A221" s="3193"/>
      <c r="B221" s="2529"/>
      <c r="C221" s="3183"/>
      <c r="D221" s="3190"/>
      <c r="E221" s="3190"/>
      <c r="F221" s="3194"/>
      <c r="G221" s="3191"/>
      <c r="H221" s="3192"/>
      <c r="I221" s="3191"/>
      <c r="J221" s="2505"/>
      <c r="K221" s="2505"/>
      <c r="L221" s="2505"/>
      <c r="S221" s="2527"/>
    </row>
    <row r="222" ht="33.75" customHeight="1">
      <c r="A222" s="3193"/>
      <c r="B222" s="2529"/>
      <c r="C222" s="3183"/>
      <c r="D222" s="3190"/>
      <c r="E222" s="3190"/>
      <c r="F222" s="3194"/>
      <c r="G222" s="3191"/>
      <c r="H222" s="3192"/>
      <c r="I222" s="3191"/>
      <c r="J222" s="2505"/>
      <c r="K222" s="2505"/>
      <c r="L222" s="2505"/>
      <c r="S222" s="2527"/>
    </row>
    <row r="223" ht="33.75" customHeight="1">
      <c r="A223" s="3193"/>
      <c r="B223" s="2529"/>
      <c r="C223" s="3183"/>
      <c r="D223" s="3190"/>
      <c r="E223" s="3190"/>
      <c r="F223" s="3194"/>
      <c r="G223" s="3191"/>
      <c r="H223" s="3192"/>
      <c r="I223" s="3191"/>
      <c r="J223" s="2505"/>
      <c r="K223" s="2505"/>
      <c r="L223" s="2505"/>
      <c r="S223" s="2527"/>
    </row>
    <row r="224" ht="33.75" customHeight="1">
      <c r="A224" s="3193"/>
      <c r="B224" s="2529"/>
      <c r="C224" s="3183"/>
      <c r="D224" s="3190"/>
      <c r="E224" s="3190"/>
      <c r="F224" s="3194"/>
      <c r="G224" s="3191"/>
      <c r="H224" s="3192"/>
      <c r="I224" s="3191"/>
      <c r="J224" s="2505"/>
      <c r="K224" s="2505"/>
      <c r="L224" s="2505"/>
      <c r="S224" s="2527"/>
    </row>
    <row r="225" ht="33.75" customHeight="1">
      <c r="A225" s="3193"/>
      <c r="B225" s="2529"/>
      <c r="C225" s="3183"/>
      <c r="D225" s="3190"/>
      <c r="E225" s="3190"/>
      <c r="F225" s="3194"/>
      <c r="G225" s="3191"/>
      <c r="H225" s="3192"/>
      <c r="I225" s="3191"/>
      <c r="J225" s="2505"/>
      <c r="K225" s="2505"/>
      <c r="L225" s="2505"/>
      <c r="S225" s="2527"/>
    </row>
    <row r="226" ht="33.75" customHeight="1">
      <c r="A226" s="3193"/>
      <c r="B226" s="2529"/>
      <c r="C226" s="3183"/>
      <c r="D226" s="3190"/>
      <c r="E226" s="3190"/>
      <c r="F226" s="3194"/>
      <c r="G226" s="3191"/>
      <c r="H226" s="3192"/>
      <c r="I226" s="3191"/>
      <c r="J226" s="2505"/>
      <c r="K226" s="2505"/>
      <c r="L226" s="2505"/>
      <c r="S226" s="2527"/>
    </row>
    <row r="227" ht="33.75" customHeight="1">
      <c r="A227" s="3193"/>
      <c r="B227" s="2529"/>
      <c r="C227" s="3183"/>
      <c r="D227" s="3190"/>
      <c r="E227" s="3190"/>
      <c r="F227" s="3194"/>
      <c r="G227" s="3191"/>
      <c r="H227" s="3192"/>
      <c r="I227" s="3191"/>
      <c r="J227" s="2505"/>
      <c r="K227" s="2505"/>
      <c r="L227" s="2505"/>
      <c r="S227" s="2527"/>
    </row>
    <row r="228" ht="33.75" customHeight="1">
      <c r="A228" s="3193"/>
      <c r="B228" s="2529"/>
      <c r="C228" s="3183"/>
      <c r="D228" s="3190"/>
      <c r="E228" s="3190"/>
      <c r="F228" s="3194"/>
      <c r="G228" s="3191"/>
      <c r="H228" s="3192"/>
      <c r="I228" s="3191"/>
      <c r="J228" s="2505"/>
      <c r="K228" s="2505"/>
      <c r="L228" s="2505"/>
      <c r="S228" s="2527"/>
    </row>
    <row r="229" ht="33.75" customHeight="1">
      <c r="A229" s="3193"/>
      <c r="B229" s="2529"/>
      <c r="C229" s="3183"/>
      <c r="D229" s="3190"/>
      <c r="E229" s="3190"/>
      <c r="F229" s="3194"/>
      <c r="G229" s="3191"/>
      <c r="H229" s="3192"/>
      <c r="I229" s="3191"/>
      <c r="J229" s="2505"/>
      <c r="K229" s="2505"/>
      <c r="L229" s="2505"/>
      <c r="S229" s="2527"/>
    </row>
    <row r="230" ht="33.75" customHeight="1">
      <c r="A230" s="3193"/>
      <c r="B230" s="2529"/>
      <c r="C230" s="3183"/>
      <c r="D230" s="3190"/>
      <c r="E230" s="3190"/>
      <c r="F230" s="3194"/>
      <c r="G230" s="3191"/>
      <c r="H230" s="3192"/>
      <c r="I230" s="3191"/>
      <c r="J230" s="2505"/>
      <c r="K230" s="2505"/>
      <c r="L230" s="2505"/>
      <c r="S230" s="2527"/>
    </row>
    <row r="231" ht="33.75" customHeight="1">
      <c r="A231" s="3193"/>
      <c r="B231" s="2529"/>
      <c r="C231" s="3183"/>
      <c r="D231" s="3190"/>
      <c r="E231" s="3190"/>
      <c r="F231" s="3194"/>
      <c r="G231" s="3191"/>
      <c r="H231" s="3192"/>
      <c r="I231" s="3191"/>
      <c r="J231" s="2505"/>
      <c r="K231" s="2505"/>
      <c r="L231" s="2505"/>
      <c r="S231" s="2527"/>
    </row>
    <row r="232" ht="33.75" customHeight="1">
      <c r="A232" s="3193"/>
      <c r="B232" s="2529"/>
      <c r="C232" s="3183"/>
      <c r="D232" s="3190"/>
      <c r="E232" s="3190"/>
      <c r="F232" s="3194"/>
      <c r="G232" s="3191"/>
      <c r="H232" s="3192"/>
      <c r="I232" s="3191"/>
      <c r="J232" s="2505"/>
      <c r="K232" s="2505"/>
      <c r="L232" s="2505"/>
      <c r="S232" s="2527"/>
    </row>
    <row r="233" ht="33.75" customHeight="1">
      <c r="A233" s="3193"/>
      <c r="B233" s="2529"/>
      <c r="C233" s="3183"/>
      <c r="D233" s="3190"/>
      <c r="E233" s="3190"/>
      <c r="F233" s="3194"/>
      <c r="G233" s="3191"/>
      <c r="H233" s="3192"/>
      <c r="I233" s="3191"/>
      <c r="J233" s="2505"/>
      <c r="K233" s="2505"/>
      <c r="L233" s="2505"/>
      <c r="S233" s="2527"/>
    </row>
    <row r="234" ht="33.75" customHeight="1">
      <c r="A234" s="3193"/>
      <c r="B234" s="2529"/>
      <c r="C234" s="3183"/>
      <c r="D234" s="3190"/>
      <c r="E234" s="3190"/>
      <c r="F234" s="3194"/>
      <c r="G234" s="3191"/>
      <c r="H234" s="3192"/>
      <c r="I234" s="3191"/>
      <c r="J234" s="2505"/>
      <c r="K234" s="2505"/>
      <c r="L234" s="2505"/>
      <c r="S234" s="2527"/>
    </row>
    <row r="235" ht="33.75" customHeight="1">
      <c r="A235" s="3193"/>
      <c r="B235" s="2529"/>
      <c r="C235" s="3183"/>
      <c r="D235" s="3190"/>
      <c r="E235" s="3190"/>
      <c r="F235" s="3194"/>
      <c r="G235" s="3191"/>
      <c r="H235" s="3192"/>
      <c r="I235" s="3191"/>
      <c r="J235" s="2505"/>
      <c r="K235" s="2505"/>
      <c r="L235" s="2505"/>
      <c r="S235" s="2527"/>
    </row>
    <row r="236" ht="33.75" customHeight="1">
      <c r="A236" s="3193"/>
      <c r="B236" s="2529"/>
      <c r="C236" s="3183"/>
      <c r="D236" s="3190"/>
      <c r="E236" s="3190"/>
      <c r="F236" s="3194"/>
      <c r="G236" s="3191"/>
      <c r="H236" s="3192"/>
      <c r="I236" s="3191"/>
      <c r="J236" s="2505"/>
      <c r="K236" s="2505"/>
      <c r="L236" s="2505"/>
      <c r="S236" s="2527"/>
    </row>
    <row r="237" ht="33.75" customHeight="1">
      <c r="A237" s="3193"/>
      <c r="B237" s="2529"/>
      <c r="C237" s="3183"/>
      <c r="D237" s="3190"/>
      <c r="E237" s="3190"/>
      <c r="F237" s="3194"/>
      <c r="G237" s="3191"/>
      <c r="H237" s="3192"/>
      <c r="I237" s="3191"/>
      <c r="J237" s="2505"/>
      <c r="K237" s="2505"/>
      <c r="L237" s="2505"/>
      <c r="S237" s="2527"/>
    </row>
    <row r="238" ht="33.75" customHeight="1">
      <c r="A238" s="3193"/>
      <c r="B238" s="2529"/>
      <c r="C238" s="3183"/>
      <c r="D238" s="3190"/>
      <c r="E238" s="3190"/>
      <c r="F238" s="3194"/>
      <c r="G238" s="3191"/>
      <c r="H238" s="3192"/>
      <c r="I238" s="3191"/>
      <c r="J238" s="2505"/>
      <c r="K238" s="2505"/>
      <c r="L238" s="2505"/>
      <c r="S238" s="2527"/>
    </row>
    <row r="239" ht="33.75" customHeight="1">
      <c r="A239" s="3193"/>
      <c r="B239" s="2529"/>
      <c r="C239" s="3183"/>
      <c r="D239" s="3190"/>
      <c r="E239" s="3190"/>
      <c r="F239" s="3194"/>
      <c r="G239" s="3191"/>
      <c r="H239" s="3192"/>
      <c r="I239" s="3191"/>
      <c r="J239" s="2505"/>
      <c r="K239" s="2505"/>
      <c r="L239" s="2505"/>
      <c r="S239" s="2527"/>
    </row>
    <row r="240" ht="33.75" customHeight="1">
      <c r="A240" s="3193"/>
      <c r="B240" s="2529"/>
      <c r="C240" s="3183"/>
      <c r="D240" s="3190"/>
      <c r="E240" s="3190"/>
      <c r="F240" s="3194"/>
      <c r="G240" s="3191"/>
      <c r="H240" s="3192"/>
      <c r="I240" s="3191"/>
      <c r="J240" s="2505"/>
      <c r="K240" s="2505"/>
      <c r="L240" s="2505"/>
      <c r="S240" s="2527"/>
    </row>
    <row r="241" ht="33.75" customHeight="1">
      <c r="A241" s="3193"/>
      <c r="B241" s="2529"/>
      <c r="C241" s="3183"/>
      <c r="D241" s="3190"/>
      <c r="E241" s="3190"/>
      <c r="F241" s="3194"/>
      <c r="G241" s="3191"/>
      <c r="H241" s="3192"/>
      <c r="I241" s="3191"/>
      <c r="J241" s="2505"/>
      <c r="K241" s="2505"/>
      <c r="L241" s="2505"/>
      <c r="S241" s="2527"/>
    </row>
    <row r="242" ht="33.75" customHeight="1">
      <c r="A242" s="3193"/>
      <c r="B242" s="2529"/>
      <c r="C242" s="3183"/>
      <c r="D242" s="3190"/>
      <c r="E242" s="3190"/>
      <c r="F242" s="3194"/>
      <c r="G242" s="3191"/>
      <c r="H242" s="3192"/>
      <c r="I242" s="3191"/>
      <c r="J242" s="2505"/>
      <c r="K242" s="2505"/>
      <c r="L242" s="2505"/>
      <c r="S242" s="2527"/>
    </row>
    <row r="243" ht="33.75" customHeight="1">
      <c r="A243" s="3193"/>
      <c r="B243" s="2529"/>
      <c r="C243" s="3183"/>
      <c r="D243" s="3190"/>
      <c r="E243" s="3190"/>
      <c r="F243" s="3194"/>
      <c r="G243" s="3191"/>
      <c r="H243" s="3192"/>
      <c r="I243" s="3191"/>
      <c r="J243" s="2505"/>
      <c r="K243" s="2505"/>
      <c r="L243" s="2505"/>
      <c r="S243" s="2527"/>
    </row>
    <row r="244" ht="33.75" customHeight="1">
      <c r="A244" s="3193"/>
      <c r="B244" s="2529"/>
      <c r="C244" s="3183"/>
      <c r="D244" s="3190"/>
      <c r="E244" s="3190"/>
      <c r="F244" s="3194"/>
      <c r="G244" s="3191"/>
      <c r="H244" s="3192"/>
      <c r="I244" s="3191"/>
      <c r="J244" s="2505"/>
      <c r="K244" s="2505"/>
      <c r="L244" s="2505"/>
      <c r="S244" s="2527"/>
    </row>
    <row r="245" ht="33.75" customHeight="1">
      <c r="A245" s="3193"/>
      <c r="B245" s="2529"/>
      <c r="C245" s="3183"/>
      <c r="D245" s="3190"/>
      <c r="E245" s="3190"/>
      <c r="F245" s="3194"/>
      <c r="G245" s="3191"/>
      <c r="H245" s="3192"/>
      <c r="I245" s="3191"/>
      <c r="J245" s="2505"/>
      <c r="K245" s="2505"/>
      <c r="L245" s="2505"/>
      <c r="S245" s="2527"/>
    </row>
    <row r="246" ht="33.75" customHeight="1">
      <c r="A246" s="3193"/>
      <c r="B246" s="2529"/>
      <c r="C246" s="3183"/>
      <c r="D246" s="3190"/>
      <c r="E246" s="3190"/>
      <c r="F246" s="3194"/>
      <c r="G246" s="3191"/>
      <c r="H246" s="3192"/>
      <c r="I246" s="3191"/>
      <c r="J246" s="2505"/>
      <c r="K246" s="2505"/>
      <c r="L246" s="2505"/>
      <c r="S246" s="2527"/>
    </row>
    <row r="247" ht="33.75" customHeight="1">
      <c r="A247" s="3193"/>
      <c r="B247" s="2529"/>
      <c r="C247" s="3183"/>
      <c r="D247" s="3190"/>
      <c r="E247" s="3190"/>
      <c r="F247" s="3194"/>
      <c r="G247" s="3191"/>
      <c r="H247" s="3192"/>
      <c r="I247" s="3191"/>
      <c r="J247" s="2505"/>
      <c r="K247" s="2505"/>
      <c r="L247" s="2505"/>
      <c r="S247" s="2527"/>
    </row>
    <row r="248" ht="33.75" customHeight="1">
      <c r="A248" s="3193"/>
      <c r="B248" s="2529"/>
      <c r="C248" s="3183"/>
      <c r="D248" s="3190"/>
      <c r="E248" s="3190"/>
      <c r="F248" s="3194"/>
      <c r="G248" s="3191"/>
      <c r="H248" s="3192"/>
      <c r="I248" s="3191"/>
      <c r="J248" s="2505"/>
      <c r="K248" s="2505"/>
      <c r="L248" s="2505"/>
      <c r="S248" s="2527"/>
    </row>
    <row r="249" ht="33.75" customHeight="1">
      <c r="A249" s="3193"/>
      <c r="B249" s="2529"/>
      <c r="C249" s="3183"/>
      <c r="D249" s="3190"/>
      <c r="E249" s="3190"/>
      <c r="F249" s="3194"/>
      <c r="G249" s="3191"/>
      <c r="H249" s="3192"/>
      <c r="I249" s="3191"/>
      <c r="J249" s="2505"/>
      <c r="K249" s="2505"/>
      <c r="L249" s="2505"/>
      <c r="S249" s="2527"/>
    </row>
    <row r="250" ht="33.75" customHeight="1">
      <c r="A250" s="3193"/>
      <c r="B250" s="2529"/>
      <c r="C250" s="3183"/>
      <c r="D250" s="3190"/>
      <c r="E250" s="3190"/>
      <c r="F250" s="3194"/>
      <c r="G250" s="3191"/>
      <c r="H250" s="3192"/>
      <c r="I250" s="3191"/>
      <c r="J250" s="2505"/>
      <c r="K250" s="2505"/>
      <c r="L250" s="2505"/>
      <c r="S250" s="2527"/>
    </row>
    <row r="251" ht="33.75" customHeight="1">
      <c r="A251" s="3193"/>
      <c r="B251" s="2529"/>
      <c r="C251" s="3183"/>
      <c r="D251" s="3190"/>
      <c r="E251" s="3190"/>
      <c r="F251" s="3194"/>
      <c r="G251" s="3191"/>
      <c r="H251" s="3192"/>
      <c r="I251" s="3191"/>
      <c r="J251" s="2505"/>
      <c r="K251" s="2505"/>
      <c r="L251" s="2505"/>
      <c r="S251" s="2527"/>
    </row>
    <row r="252" ht="33.75" customHeight="1">
      <c r="A252" s="3193"/>
      <c r="B252" s="2529"/>
      <c r="C252" s="3183"/>
      <c r="D252" s="3190"/>
      <c r="E252" s="3190"/>
      <c r="F252" s="3194"/>
      <c r="G252" s="3191"/>
      <c r="H252" s="3192"/>
      <c r="I252" s="3191"/>
      <c r="J252" s="2505"/>
      <c r="K252" s="2505"/>
      <c r="L252" s="2505"/>
      <c r="S252" s="2527"/>
    </row>
    <row r="253" ht="33.75" customHeight="1">
      <c r="A253" s="3193"/>
      <c r="B253" s="2529"/>
      <c r="C253" s="3183"/>
      <c r="D253" s="3190"/>
      <c r="E253" s="3190"/>
      <c r="F253" s="3194"/>
      <c r="G253" s="3191"/>
      <c r="H253" s="3192"/>
      <c r="I253" s="3191"/>
      <c r="J253" s="2505"/>
      <c r="K253" s="2505"/>
      <c r="L253" s="2505"/>
      <c r="S253" s="2527"/>
    </row>
    <row r="254" ht="33.75" customHeight="1">
      <c r="A254" s="3193"/>
      <c r="B254" s="2529"/>
      <c r="C254" s="3183"/>
      <c r="D254" s="3190"/>
      <c r="E254" s="3190"/>
      <c r="F254" s="3194"/>
      <c r="G254" s="3191"/>
      <c r="H254" s="3192"/>
      <c r="I254" s="3191"/>
      <c r="J254" s="2505"/>
      <c r="K254" s="2505"/>
      <c r="L254" s="2505"/>
      <c r="S254" s="2527"/>
    </row>
    <row r="255" ht="33.75" customHeight="1">
      <c r="A255" s="3193"/>
      <c r="B255" s="2529"/>
      <c r="C255" s="3183"/>
      <c r="D255" s="3190"/>
      <c r="E255" s="3190"/>
      <c r="F255" s="3194"/>
      <c r="G255" s="3191"/>
      <c r="H255" s="3192"/>
      <c r="I255" s="3191"/>
      <c r="J255" s="2505"/>
      <c r="K255" s="2505"/>
      <c r="L255" s="2505"/>
      <c r="S255" s="2527"/>
    </row>
    <row r="256" ht="33.75" customHeight="1">
      <c r="A256" s="3193"/>
      <c r="B256" s="2529"/>
      <c r="C256" s="3183"/>
      <c r="D256" s="3190"/>
      <c r="E256" s="3190"/>
      <c r="F256" s="3194"/>
      <c r="G256" s="3191"/>
      <c r="H256" s="3192"/>
      <c r="I256" s="3191"/>
      <c r="J256" s="2505"/>
      <c r="K256" s="2505"/>
      <c r="L256" s="2505"/>
      <c r="S256" s="2527"/>
    </row>
    <row r="257" ht="33.75" customHeight="1">
      <c r="A257" s="3193"/>
      <c r="B257" s="2529"/>
      <c r="C257" s="3183"/>
      <c r="D257" s="3190"/>
      <c r="E257" s="3190"/>
      <c r="F257" s="3194"/>
      <c r="G257" s="3191"/>
      <c r="H257" s="3192"/>
      <c r="I257" s="3191"/>
      <c r="J257" s="2505"/>
      <c r="K257" s="2505"/>
      <c r="L257" s="2505"/>
      <c r="S257" s="2527"/>
    </row>
    <row r="258" ht="33.75" customHeight="1">
      <c r="A258" s="3193"/>
      <c r="B258" s="2529"/>
      <c r="C258" s="3183"/>
      <c r="D258" s="3190"/>
      <c r="E258" s="3190"/>
      <c r="F258" s="3194"/>
      <c r="G258" s="3191"/>
      <c r="H258" s="3192"/>
      <c r="I258" s="3191"/>
      <c r="J258" s="2505"/>
      <c r="K258" s="2505"/>
      <c r="L258" s="2505"/>
      <c r="S258" s="2527"/>
    </row>
    <row r="259" ht="33.75" customHeight="1">
      <c r="A259" s="3193"/>
      <c r="B259" s="2529"/>
      <c r="C259" s="3183"/>
      <c r="D259" s="3190"/>
      <c r="E259" s="3190"/>
      <c r="F259" s="3194"/>
      <c r="G259" s="3191"/>
      <c r="H259" s="3192"/>
      <c r="I259" s="3191"/>
      <c r="J259" s="2505"/>
      <c r="K259" s="2505"/>
      <c r="L259" s="2505"/>
      <c r="S259" s="2527"/>
    </row>
    <row r="260" ht="33.75" customHeight="1">
      <c r="A260" s="3193"/>
      <c r="B260" s="2529"/>
      <c r="C260" s="3183"/>
      <c r="D260" s="3190"/>
      <c r="E260" s="3190"/>
      <c r="F260" s="3194"/>
      <c r="G260" s="3191"/>
      <c r="H260" s="3192"/>
      <c r="I260" s="3191"/>
      <c r="J260" s="2505"/>
      <c r="K260" s="2505"/>
      <c r="L260" s="2505"/>
      <c r="S260" s="2527"/>
    </row>
    <row r="261" ht="33.75" customHeight="1">
      <c r="A261" s="3193"/>
      <c r="B261" s="2529"/>
      <c r="C261" s="3183"/>
      <c r="D261" s="3190"/>
      <c r="E261" s="3190"/>
      <c r="F261" s="3194"/>
      <c r="G261" s="3191"/>
      <c r="H261" s="3192"/>
      <c r="I261" s="3191"/>
      <c r="J261" s="2505"/>
      <c r="K261" s="2505"/>
      <c r="L261" s="2505"/>
      <c r="S261" s="2527"/>
    </row>
    <row r="262" ht="33.75" customHeight="1">
      <c r="A262" s="3193"/>
      <c r="B262" s="2529"/>
      <c r="C262" s="3183"/>
      <c r="D262" s="3190"/>
      <c r="E262" s="3190"/>
      <c r="F262" s="3194"/>
      <c r="G262" s="3191"/>
      <c r="H262" s="3192"/>
      <c r="I262" s="3191"/>
      <c r="J262" s="2505"/>
      <c r="K262" s="2505"/>
      <c r="L262" s="2505"/>
      <c r="S262" s="2527"/>
    </row>
    <row r="263" ht="33.75" customHeight="1">
      <c r="A263" s="3193"/>
      <c r="B263" s="2529"/>
      <c r="C263" s="3183"/>
      <c r="D263" s="3190"/>
      <c r="E263" s="3190"/>
      <c r="F263" s="3194"/>
      <c r="G263" s="3191"/>
      <c r="H263" s="3192"/>
      <c r="I263" s="3191"/>
      <c r="J263" s="2505"/>
      <c r="K263" s="2505"/>
      <c r="L263" s="2505"/>
      <c r="S263" s="2527"/>
    </row>
    <row r="264" ht="33.75" customHeight="1">
      <c r="A264" s="3193"/>
      <c r="B264" s="2529"/>
      <c r="C264" s="3183"/>
      <c r="D264" s="3190"/>
      <c r="E264" s="3190"/>
      <c r="F264" s="3194"/>
      <c r="G264" s="3191"/>
      <c r="H264" s="3192"/>
      <c r="I264" s="3191"/>
      <c r="J264" s="2505"/>
      <c r="K264" s="2505"/>
      <c r="L264" s="2505"/>
      <c r="S264" s="2527"/>
    </row>
    <row r="265" ht="33.75" customHeight="1">
      <c r="A265" s="3193"/>
      <c r="B265" s="2529"/>
      <c r="C265" s="3183"/>
      <c r="D265" s="3190"/>
      <c r="E265" s="3190"/>
      <c r="F265" s="3194"/>
      <c r="G265" s="3191"/>
      <c r="H265" s="3192"/>
      <c r="I265" s="3191"/>
      <c r="J265" s="2505"/>
      <c r="K265" s="2505"/>
      <c r="L265" s="2505"/>
      <c r="S265" s="2527"/>
    </row>
    <row r="266" ht="33.75" customHeight="1">
      <c r="A266" s="3193"/>
      <c r="B266" s="2529"/>
      <c r="C266" s="3183"/>
      <c r="D266" s="3190"/>
      <c r="E266" s="3190"/>
      <c r="F266" s="3194"/>
      <c r="G266" s="3191"/>
      <c r="H266" s="3192"/>
      <c r="I266" s="3191"/>
      <c r="J266" s="2505"/>
      <c r="K266" s="2505"/>
      <c r="L266" s="2505"/>
      <c r="S266" s="2527"/>
    </row>
    <row r="267" ht="33.75" customHeight="1">
      <c r="A267" s="3193"/>
      <c r="B267" s="2529"/>
      <c r="C267" s="3183"/>
      <c r="D267" s="3190"/>
      <c r="E267" s="3190"/>
      <c r="F267" s="3194"/>
      <c r="G267" s="3191"/>
      <c r="H267" s="3192"/>
      <c r="I267" s="3191"/>
      <c r="J267" s="2505"/>
      <c r="K267" s="2505"/>
      <c r="L267" s="2505"/>
      <c r="S267" s="2527"/>
    </row>
    <row r="268" ht="33.75" customHeight="1">
      <c r="A268" s="3193"/>
      <c r="B268" s="2529"/>
      <c r="C268" s="3183"/>
      <c r="D268" s="3190"/>
      <c r="E268" s="3190"/>
      <c r="F268" s="3194"/>
      <c r="G268" s="3191"/>
      <c r="H268" s="3192"/>
      <c r="I268" s="3191"/>
      <c r="J268" s="2505"/>
      <c r="K268" s="2505"/>
      <c r="L268" s="2505"/>
      <c r="S268" s="2527"/>
    </row>
    <row r="269" ht="33.75" customHeight="1">
      <c r="A269" s="3193"/>
      <c r="B269" s="2529"/>
      <c r="C269" s="3183"/>
      <c r="D269" s="3190"/>
      <c r="E269" s="3190"/>
      <c r="F269" s="3194"/>
      <c r="G269" s="3191"/>
      <c r="H269" s="3192"/>
      <c r="I269" s="3191"/>
      <c r="J269" s="2505"/>
      <c r="K269" s="2505"/>
      <c r="L269" s="2505"/>
      <c r="S269" s="2527"/>
    </row>
    <row r="270" ht="33.75" customHeight="1">
      <c r="A270" s="3193"/>
      <c r="B270" s="2529"/>
      <c r="C270" s="3183"/>
      <c r="D270" s="3190"/>
      <c r="E270" s="3190"/>
      <c r="F270" s="3194"/>
      <c r="G270" s="3191"/>
      <c r="H270" s="3192"/>
      <c r="I270" s="3191"/>
      <c r="J270" s="2505"/>
      <c r="K270" s="2505"/>
      <c r="L270" s="2505"/>
      <c r="S270" s="2527"/>
    </row>
    <row r="271" ht="33.75" customHeight="1">
      <c r="A271" s="3193"/>
      <c r="B271" s="2529"/>
      <c r="C271" s="3183"/>
      <c r="D271" s="3190"/>
      <c r="E271" s="3190"/>
      <c r="F271" s="3194"/>
      <c r="G271" s="3191"/>
      <c r="H271" s="3192"/>
      <c r="I271" s="3191"/>
      <c r="J271" s="2505"/>
      <c r="K271" s="2505"/>
      <c r="L271" s="2505"/>
      <c r="S271" s="2527"/>
    </row>
    <row r="272" ht="33.75" customHeight="1">
      <c r="A272" s="3193"/>
      <c r="B272" s="2529"/>
      <c r="C272" s="3183"/>
      <c r="D272" s="3190"/>
      <c r="E272" s="3190"/>
      <c r="F272" s="3194"/>
      <c r="G272" s="3191"/>
      <c r="H272" s="3192"/>
      <c r="I272" s="3191"/>
      <c r="J272" s="2505"/>
      <c r="K272" s="2505"/>
      <c r="L272" s="2505"/>
      <c r="S272" s="2527"/>
    </row>
    <row r="273" ht="33.75" customHeight="1">
      <c r="A273" s="3193"/>
      <c r="B273" s="2529"/>
      <c r="C273" s="3183"/>
      <c r="D273" s="3190"/>
      <c r="E273" s="3190"/>
      <c r="F273" s="3194"/>
      <c r="G273" s="3191"/>
      <c r="H273" s="3192"/>
      <c r="I273" s="3191"/>
      <c r="J273" s="2505"/>
      <c r="K273" s="2505"/>
      <c r="L273" s="2505"/>
      <c r="S273" s="2527"/>
    </row>
    <row r="274" ht="33.75" customHeight="1">
      <c r="A274" s="3193"/>
      <c r="B274" s="2529"/>
      <c r="C274" s="3183"/>
      <c r="D274" s="3190"/>
      <c r="E274" s="3190"/>
      <c r="F274" s="3194"/>
      <c r="G274" s="3191"/>
      <c r="H274" s="3192"/>
      <c r="I274" s="3191"/>
      <c r="J274" s="2505"/>
      <c r="K274" s="2505"/>
      <c r="L274" s="2505"/>
      <c r="S274" s="2527"/>
    </row>
    <row r="275" ht="33.75" customHeight="1">
      <c r="A275" s="3193"/>
      <c r="B275" s="2529"/>
      <c r="C275" s="3183"/>
      <c r="D275" s="3190"/>
      <c r="E275" s="3190"/>
      <c r="F275" s="3194"/>
      <c r="G275" s="3191"/>
      <c r="H275" s="3192"/>
      <c r="I275" s="3191"/>
      <c r="J275" s="2505"/>
      <c r="K275" s="2505"/>
      <c r="L275" s="2505"/>
      <c r="S275" s="2527"/>
    </row>
    <row r="276" ht="33.75" customHeight="1">
      <c r="A276" s="3193"/>
      <c r="B276" s="2529"/>
      <c r="C276" s="3183"/>
      <c r="D276" s="3190"/>
      <c r="E276" s="3190"/>
      <c r="F276" s="3194"/>
      <c r="G276" s="3191"/>
      <c r="H276" s="3192"/>
      <c r="I276" s="3191"/>
      <c r="J276" s="2505"/>
      <c r="K276" s="2505"/>
      <c r="L276" s="2505"/>
      <c r="S276" s="2527"/>
    </row>
    <row r="277" ht="33.75" customHeight="1">
      <c r="A277" s="3193"/>
      <c r="B277" s="2529"/>
      <c r="C277" s="3183"/>
      <c r="D277" s="3190"/>
      <c r="E277" s="3190"/>
      <c r="F277" s="3194"/>
      <c r="G277" s="3191"/>
      <c r="H277" s="3192"/>
      <c r="I277" s="3191"/>
      <c r="J277" s="2505"/>
      <c r="K277" s="2505"/>
      <c r="L277" s="2505"/>
      <c r="S277" s="2527"/>
    </row>
    <row r="278" ht="33.75" customHeight="1">
      <c r="A278" s="3193"/>
      <c r="B278" s="2529"/>
      <c r="C278" s="3183"/>
      <c r="D278" s="3190"/>
      <c r="E278" s="3190"/>
      <c r="F278" s="3194"/>
      <c r="G278" s="3191"/>
      <c r="H278" s="3192"/>
      <c r="I278" s="3191"/>
      <c r="J278" s="2505"/>
      <c r="K278" s="2505"/>
      <c r="L278" s="2505"/>
      <c r="S278" s="2527"/>
    </row>
    <row r="279" ht="33.75" customHeight="1">
      <c r="A279" s="3193"/>
      <c r="B279" s="2529"/>
      <c r="C279" s="3183"/>
      <c r="D279" s="3190"/>
      <c r="E279" s="3190"/>
      <c r="F279" s="3194"/>
      <c r="G279" s="3191"/>
      <c r="H279" s="3192"/>
      <c r="I279" s="3191"/>
      <c r="J279" s="2505"/>
      <c r="K279" s="2505"/>
      <c r="L279" s="2505"/>
      <c r="S279" s="2527"/>
    </row>
    <row r="280" ht="33.75" customHeight="1">
      <c r="A280" s="3193"/>
      <c r="B280" s="2529"/>
      <c r="C280" s="3183"/>
      <c r="D280" s="3190"/>
      <c r="E280" s="3190"/>
      <c r="F280" s="3194"/>
      <c r="G280" s="3191"/>
      <c r="H280" s="3192"/>
      <c r="I280" s="3191"/>
      <c r="J280" s="2505"/>
      <c r="K280" s="2505"/>
      <c r="L280" s="2505"/>
      <c r="S280" s="2527"/>
    </row>
    <row r="281" ht="33.75" customHeight="1">
      <c r="A281" s="3193"/>
      <c r="B281" s="2529"/>
      <c r="C281" s="3183"/>
      <c r="D281" s="3190"/>
      <c r="E281" s="3190"/>
      <c r="F281" s="3194"/>
      <c r="G281" s="3191"/>
      <c r="H281" s="3192"/>
      <c r="I281" s="3191"/>
      <c r="J281" s="2505"/>
      <c r="K281" s="2505"/>
      <c r="L281" s="2505"/>
      <c r="S281" s="2527"/>
    </row>
    <row r="282" ht="33.75" customHeight="1">
      <c r="A282" s="3193"/>
      <c r="B282" s="2529"/>
      <c r="C282" s="3183"/>
      <c r="D282" s="3190"/>
      <c r="E282" s="3190"/>
      <c r="F282" s="3194"/>
      <c r="G282" s="3191"/>
      <c r="H282" s="3192"/>
      <c r="I282" s="3191"/>
      <c r="J282" s="2505"/>
      <c r="K282" s="2505"/>
      <c r="L282" s="2505"/>
      <c r="S282" s="2527"/>
    </row>
    <row r="283" ht="33.75" customHeight="1">
      <c r="A283" s="3193"/>
      <c r="B283" s="2529"/>
      <c r="C283" s="3183"/>
      <c r="D283" s="3190"/>
      <c r="E283" s="3190"/>
      <c r="F283" s="3194"/>
      <c r="G283" s="3191"/>
      <c r="H283" s="3192"/>
      <c r="I283" s="3191"/>
      <c r="J283" s="2505"/>
      <c r="K283" s="2505"/>
      <c r="L283" s="2505"/>
      <c r="S283" s="2527"/>
    </row>
    <row r="284" ht="33.75" customHeight="1">
      <c r="A284" s="3193"/>
      <c r="B284" s="2529"/>
      <c r="C284" s="3183"/>
      <c r="D284" s="3190"/>
      <c r="E284" s="3190"/>
      <c r="F284" s="3194"/>
      <c r="G284" s="3191"/>
      <c r="H284" s="3192"/>
      <c r="I284" s="3191"/>
      <c r="J284" s="2505"/>
      <c r="K284" s="2505"/>
      <c r="L284" s="2505"/>
      <c r="S284" s="2527"/>
    </row>
    <row r="285" ht="33.75" customHeight="1">
      <c r="A285" s="3193"/>
      <c r="B285" s="2529"/>
      <c r="C285" s="3183"/>
      <c r="D285" s="3190"/>
      <c r="E285" s="3190"/>
      <c r="F285" s="3194"/>
      <c r="G285" s="3191"/>
      <c r="H285" s="3192"/>
      <c r="I285" s="3191"/>
      <c r="J285" s="2505"/>
      <c r="K285" s="2505"/>
      <c r="L285" s="2505"/>
      <c r="S285" s="2527"/>
    </row>
    <row r="286" ht="33.75" customHeight="1">
      <c r="A286" s="3193"/>
      <c r="B286" s="2529"/>
      <c r="C286" s="3183"/>
      <c r="D286" s="3190"/>
      <c r="E286" s="3190"/>
      <c r="F286" s="3194"/>
      <c r="G286" s="3191"/>
      <c r="H286" s="3192"/>
      <c r="I286" s="3191"/>
      <c r="J286" s="2505"/>
      <c r="K286" s="2505"/>
      <c r="L286" s="2505"/>
      <c r="S286" s="2527"/>
    </row>
    <row r="287" ht="33.75" customHeight="1">
      <c r="A287" s="3193"/>
      <c r="B287" s="2529"/>
      <c r="C287" s="3183"/>
      <c r="D287" s="3190"/>
      <c r="E287" s="3190"/>
      <c r="F287" s="3194"/>
      <c r="G287" s="3191"/>
      <c r="H287" s="3192"/>
      <c r="I287" s="3191"/>
      <c r="J287" s="2505"/>
      <c r="K287" s="2505"/>
      <c r="L287" s="2505"/>
      <c r="S287" s="2527"/>
    </row>
    <row r="288" ht="33.75" customHeight="1">
      <c r="A288" s="3193"/>
      <c r="B288" s="2529"/>
      <c r="C288" s="3183"/>
      <c r="D288" s="3190"/>
      <c r="E288" s="3190"/>
      <c r="F288" s="3194"/>
      <c r="G288" s="3191"/>
      <c r="H288" s="3192"/>
      <c r="I288" s="3191"/>
      <c r="J288" s="2505"/>
      <c r="K288" s="2505"/>
      <c r="L288" s="2505"/>
      <c r="S288" s="2527"/>
    </row>
    <row r="289" ht="33.75" customHeight="1">
      <c r="A289" s="3193"/>
      <c r="B289" s="2529"/>
      <c r="C289" s="3183"/>
      <c r="D289" s="3190"/>
      <c r="E289" s="3190"/>
      <c r="F289" s="3194"/>
      <c r="G289" s="3191"/>
      <c r="H289" s="3192"/>
      <c r="I289" s="3191"/>
      <c r="J289" s="2505"/>
      <c r="K289" s="2505"/>
      <c r="L289" s="2505"/>
      <c r="S289" s="2527"/>
    </row>
    <row r="290" ht="33.75" customHeight="1">
      <c r="A290" s="3193"/>
      <c r="B290" s="2529"/>
      <c r="C290" s="3183"/>
      <c r="D290" s="3190"/>
      <c r="E290" s="3190"/>
      <c r="F290" s="3194"/>
      <c r="G290" s="3191"/>
      <c r="H290" s="3192"/>
      <c r="I290" s="3191"/>
      <c r="J290" s="2505"/>
      <c r="K290" s="2505"/>
      <c r="L290" s="2505"/>
      <c r="S290" s="2527"/>
    </row>
    <row r="291" ht="33.75" customHeight="1">
      <c r="A291" s="3193"/>
      <c r="B291" s="2529"/>
      <c r="C291" s="3183"/>
      <c r="D291" s="3190"/>
      <c r="E291" s="3190"/>
      <c r="F291" s="3194"/>
      <c r="G291" s="3191"/>
      <c r="H291" s="3192"/>
      <c r="I291" s="3191"/>
      <c r="J291" s="2505"/>
      <c r="K291" s="2505"/>
      <c r="L291" s="2505"/>
      <c r="S291" s="2527"/>
    </row>
    <row r="292" ht="33.75" customHeight="1">
      <c r="A292" s="3193"/>
      <c r="B292" s="2529"/>
      <c r="C292" s="3183"/>
      <c r="D292" s="3190"/>
      <c r="E292" s="3190"/>
      <c r="F292" s="3194"/>
      <c r="G292" s="3191"/>
      <c r="H292" s="3192"/>
      <c r="I292" s="3191"/>
      <c r="J292" s="2505"/>
      <c r="K292" s="2505"/>
      <c r="L292" s="2505"/>
      <c r="S292" s="2527"/>
    </row>
    <row r="293" ht="33.75" customHeight="1">
      <c r="A293" s="3193"/>
      <c r="B293" s="2529"/>
      <c r="C293" s="3183"/>
      <c r="D293" s="3190"/>
      <c r="E293" s="3190"/>
      <c r="F293" s="3194"/>
      <c r="G293" s="3191"/>
      <c r="H293" s="3192"/>
      <c r="I293" s="3191"/>
      <c r="J293" s="2505"/>
      <c r="K293" s="2505"/>
      <c r="L293" s="2505"/>
      <c r="S293" s="2527"/>
    </row>
    <row r="294" ht="33.75" customHeight="1">
      <c r="A294" s="3193"/>
      <c r="B294" s="2529"/>
      <c r="C294" s="3183"/>
      <c r="D294" s="3190"/>
      <c r="E294" s="3190"/>
      <c r="F294" s="3194"/>
      <c r="G294" s="3191"/>
      <c r="H294" s="3192"/>
      <c r="I294" s="3191"/>
      <c r="J294" s="2505"/>
      <c r="K294" s="2505"/>
      <c r="L294" s="2505"/>
      <c r="S294" s="2527"/>
    </row>
    <row r="295" ht="33.75" customHeight="1">
      <c r="A295" s="3193"/>
      <c r="B295" s="2529"/>
      <c r="C295" s="3183"/>
      <c r="D295" s="3190"/>
      <c r="E295" s="3190"/>
      <c r="F295" s="3194"/>
      <c r="G295" s="3191"/>
      <c r="H295" s="3192"/>
      <c r="I295" s="3191"/>
      <c r="J295" s="2505"/>
      <c r="K295" s="2505"/>
      <c r="L295" s="2505"/>
      <c r="S295" s="2527"/>
    </row>
    <row r="296" ht="33.75" customHeight="1">
      <c r="A296" s="3193"/>
      <c r="B296" s="2529"/>
      <c r="C296" s="3183"/>
      <c r="D296" s="3190"/>
      <c r="E296" s="3190"/>
      <c r="F296" s="3194"/>
      <c r="G296" s="3191"/>
      <c r="H296" s="3192"/>
      <c r="I296" s="3191"/>
      <c r="J296" s="2505"/>
      <c r="K296" s="2505"/>
      <c r="L296" s="2505"/>
      <c r="S296" s="2527"/>
    </row>
    <row r="297" ht="33.75" customHeight="1">
      <c r="A297" s="3193"/>
      <c r="B297" s="2529"/>
      <c r="C297" s="3183"/>
      <c r="D297" s="3190"/>
      <c r="E297" s="3190"/>
      <c r="F297" s="3194"/>
      <c r="G297" s="3191"/>
      <c r="H297" s="3192"/>
      <c r="I297" s="3191"/>
      <c r="J297" s="2505"/>
      <c r="K297" s="2505"/>
      <c r="L297" s="2505"/>
      <c r="S297" s="2527"/>
    </row>
    <row r="298" ht="33.75" customHeight="1">
      <c r="A298" s="3193"/>
      <c r="B298" s="2529"/>
      <c r="C298" s="3183"/>
      <c r="D298" s="3190"/>
      <c r="E298" s="3190"/>
      <c r="F298" s="3194"/>
      <c r="G298" s="3191"/>
      <c r="H298" s="3192"/>
      <c r="I298" s="3191"/>
      <c r="J298" s="2505"/>
      <c r="K298" s="2505"/>
      <c r="L298" s="2505"/>
      <c r="S298" s="2527"/>
    </row>
    <row r="299" ht="33.75" customHeight="1">
      <c r="A299" s="3193"/>
      <c r="B299" s="2529"/>
      <c r="C299" s="3183"/>
      <c r="D299" s="3190"/>
      <c r="E299" s="3190"/>
      <c r="F299" s="3194"/>
      <c r="G299" s="3191"/>
      <c r="H299" s="3192"/>
      <c r="I299" s="3191"/>
      <c r="J299" s="2505"/>
      <c r="K299" s="2505"/>
      <c r="L299" s="2505"/>
      <c r="S299" s="2527"/>
    </row>
    <row r="300" ht="33.75" customHeight="1">
      <c r="A300" s="3193"/>
      <c r="B300" s="2529"/>
      <c r="C300" s="3183"/>
      <c r="D300" s="3190"/>
      <c r="E300" s="3190"/>
      <c r="F300" s="3194"/>
      <c r="G300" s="3191"/>
      <c r="H300" s="3192"/>
      <c r="I300" s="3191"/>
      <c r="J300" s="2505"/>
      <c r="K300" s="2505"/>
      <c r="L300" s="2505"/>
      <c r="S300" s="2527"/>
    </row>
    <row r="301" ht="33.75" customHeight="1">
      <c r="A301" s="3193"/>
      <c r="B301" s="2529"/>
      <c r="C301" s="3183"/>
      <c r="D301" s="3190"/>
      <c r="E301" s="3190"/>
      <c r="F301" s="3194"/>
      <c r="G301" s="3191"/>
      <c r="H301" s="3192"/>
      <c r="I301" s="3191"/>
      <c r="J301" s="2505"/>
      <c r="K301" s="2505"/>
      <c r="L301" s="2505"/>
      <c r="S301" s="2527"/>
    </row>
    <row r="302" ht="33.75" customHeight="1">
      <c r="A302" s="3193"/>
      <c r="B302" s="2529"/>
      <c r="C302" s="3183"/>
      <c r="D302" s="3190"/>
      <c r="E302" s="3190"/>
      <c r="F302" s="3194"/>
      <c r="G302" s="3191"/>
      <c r="H302" s="3192"/>
      <c r="I302" s="3191"/>
      <c r="J302" s="2505"/>
      <c r="K302" s="2505"/>
      <c r="L302" s="2505"/>
      <c r="S302" s="2527"/>
    </row>
    <row r="303" ht="33.75" customHeight="1">
      <c r="A303" s="3193"/>
      <c r="B303" s="2529"/>
      <c r="C303" s="3183"/>
      <c r="D303" s="3190"/>
      <c r="E303" s="3190"/>
      <c r="F303" s="3194"/>
      <c r="G303" s="3191"/>
      <c r="H303" s="3192"/>
      <c r="I303" s="3191"/>
      <c r="J303" s="2505"/>
      <c r="K303" s="2505"/>
      <c r="L303" s="2505"/>
      <c r="S303" s="2527"/>
    </row>
    <row r="304" ht="33.75" customHeight="1">
      <c r="A304" s="3193"/>
      <c r="B304" s="2529"/>
      <c r="C304" s="3183"/>
      <c r="D304" s="3190"/>
      <c r="E304" s="3190"/>
      <c r="F304" s="3194"/>
      <c r="G304" s="3191"/>
      <c r="H304" s="3192"/>
      <c r="I304" s="3191"/>
      <c r="J304" s="2505"/>
      <c r="K304" s="2505"/>
      <c r="L304" s="2505"/>
      <c r="S304" s="2527"/>
    </row>
    <row r="305" ht="33.75" customHeight="1">
      <c r="A305" s="3193"/>
      <c r="B305" s="2529"/>
      <c r="C305" s="3183"/>
      <c r="D305" s="3190"/>
      <c r="E305" s="3190"/>
      <c r="F305" s="3194"/>
      <c r="G305" s="3191"/>
      <c r="H305" s="3192"/>
      <c r="I305" s="3191"/>
      <c r="J305" s="2505"/>
      <c r="K305" s="2505"/>
      <c r="L305" s="2505"/>
      <c r="S305" s="2527"/>
    </row>
    <row r="306" ht="33.75" customHeight="1">
      <c r="A306" s="3193"/>
      <c r="B306" s="2529"/>
      <c r="C306" s="3183"/>
      <c r="D306" s="3190"/>
      <c r="E306" s="3190"/>
      <c r="F306" s="3194"/>
      <c r="G306" s="3191"/>
      <c r="H306" s="3192"/>
      <c r="I306" s="3191"/>
      <c r="J306" s="2505"/>
      <c r="K306" s="2505"/>
      <c r="L306" s="2505"/>
      <c r="S306" s="2527"/>
    </row>
    <row r="307" ht="33.75" customHeight="1">
      <c r="A307" s="3193"/>
      <c r="B307" s="2529"/>
      <c r="C307" s="3183"/>
      <c r="D307" s="3190"/>
      <c r="E307" s="3190"/>
      <c r="F307" s="3194"/>
      <c r="G307" s="3191"/>
      <c r="H307" s="3192"/>
      <c r="I307" s="3191"/>
      <c r="J307" s="2505"/>
      <c r="K307" s="2505"/>
      <c r="L307" s="2505"/>
      <c r="S307" s="2527"/>
    </row>
    <row r="308" ht="33.75" customHeight="1">
      <c r="A308" s="3193"/>
      <c r="B308" s="2529"/>
      <c r="C308" s="3183"/>
      <c r="D308" s="3190"/>
      <c r="E308" s="3190"/>
      <c r="F308" s="3194"/>
      <c r="G308" s="3191"/>
      <c r="H308" s="3192"/>
      <c r="I308" s="3191"/>
      <c r="J308" s="2505"/>
      <c r="K308" s="2505"/>
      <c r="L308" s="2505"/>
      <c r="S308" s="2527"/>
    </row>
    <row r="309" ht="33.75" customHeight="1">
      <c r="A309" s="3193"/>
      <c r="B309" s="2529"/>
      <c r="C309" s="3183"/>
      <c r="D309" s="3190"/>
      <c r="E309" s="3190"/>
      <c r="F309" s="3194"/>
      <c r="G309" s="3191"/>
      <c r="H309" s="3192"/>
      <c r="I309" s="3191"/>
      <c r="J309" s="2505"/>
      <c r="K309" s="2505"/>
      <c r="L309" s="2505"/>
      <c r="S309" s="2527"/>
    </row>
    <row r="310" ht="33.75" customHeight="1">
      <c r="A310" s="3193"/>
      <c r="B310" s="2529"/>
      <c r="C310" s="3183"/>
      <c r="D310" s="3190"/>
      <c r="E310" s="3190"/>
      <c r="F310" s="3194"/>
      <c r="G310" s="3191"/>
      <c r="H310" s="3192"/>
      <c r="I310" s="3191"/>
      <c r="J310" s="2505"/>
      <c r="K310" s="2505"/>
      <c r="L310" s="2505"/>
      <c r="S310" s="2527"/>
    </row>
    <row r="311" ht="33.75" customHeight="1">
      <c r="A311" s="3193"/>
      <c r="B311" s="2529"/>
      <c r="C311" s="3183"/>
      <c r="D311" s="3190"/>
      <c r="E311" s="3190"/>
      <c r="F311" s="3194"/>
      <c r="G311" s="3191"/>
      <c r="H311" s="3192"/>
      <c r="I311" s="3191"/>
      <c r="J311" s="2505"/>
      <c r="K311" s="2505"/>
      <c r="L311" s="2505"/>
      <c r="S311" s="2527"/>
    </row>
    <row r="312" ht="33.75" customHeight="1">
      <c r="A312" s="3193"/>
      <c r="B312" s="2529"/>
      <c r="C312" s="3183"/>
      <c r="D312" s="3190"/>
      <c r="E312" s="3190"/>
      <c r="F312" s="3194"/>
      <c r="G312" s="3191"/>
      <c r="H312" s="3192"/>
      <c r="I312" s="3191"/>
      <c r="J312" s="2505"/>
      <c r="K312" s="2505"/>
      <c r="L312" s="2505"/>
      <c r="S312" s="2527"/>
    </row>
    <row r="313" ht="33.75" customHeight="1">
      <c r="A313" s="3193"/>
      <c r="B313" s="2529"/>
      <c r="C313" s="3183"/>
      <c r="D313" s="3190"/>
      <c r="E313" s="3190"/>
      <c r="F313" s="3194"/>
      <c r="G313" s="3191"/>
      <c r="H313" s="3192"/>
      <c r="I313" s="3191"/>
      <c r="J313" s="2505"/>
      <c r="K313" s="2505"/>
      <c r="L313" s="2505"/>
      <c r="S313" s="2527"/>
    </row>
    <row r="314">
      <c r="A314" s="3195"/>
      <c r="D314" s="3196"/>
      <c r="E314" s="3196"/>
      <c r="F314" s="3197"/>
      <c r="G314" s="3198"/>
      <c r="H314" s="3199"/>
      <c r="I314" s="3198"/>
      <c r="S314" s="2527"/>
    </row>
    <row r="315">
      <c r="A315" s="3195"/>
      <c r="D315" s="3196"/>
      <c r="E315" s="3196"/>
      <c r="F315" s="3197"/>
      <c r="G315" s="3198"/>
      <c r="H315" s="3199"/>
      <c r="I315" s="3198"/>
      <c r="S315" s="2527"/>
    </row>
    <row r="316">
      <c r="A316" s="3195"/>
      <c r="D316" s="3196"/>
      <c r="E316" s="3196"/>
      <c r="F316" s="3197"/>
      <c r="G316" s="3198"/>
      <c r="H316" s="3199"/>
      <c r="I316" s="3198"/>
      <c r="S316" s="2527"/>
    </row>
    <row r="317">
      <c r="A317" s="3195"/>
      <c r="D317" s="3196"/>
      <c r="E317" s="3196"/>
      <c r="F317" s="3197"/>
      <c r="G317" s="3198"/>
      <c r="H317" s="3199"/>
      <c r="I317" s="3198"/>
      <c r="S317" s="2527"/>
    </row>
    <row r="318">
      <c r="A318" s="3195"/>
      <c r="D318" s="3196"/>
      <c r="E318" s="3196"/>
      <c r="F318" s="3197"/>
      <c r="G318" s="3198"/>
      <c r="H318" s="3199"/>
      <c r="I318" s="3198"/>
      <c r="S318" s="2527"/>
    </row>
    <row r="319">
      <c r="A319" s="3195"/>
      <c r="D319" s="3196"/>
      <c r="E319" s="3196"/>
      <c r="F319" s="3197"/>
      <c r="G319" s="3198"/>
      <c r="H319" s="3199"/>
      <c r="I319" s="3198"/>
      <c r="S319" s="2527"/>
    </row>
    <row r="320">
      <c r="A320" s="3195"/>
      <c r="D320" s="3196"/>
      <c r="E320" s="3196"/>
      <c r="F320" s="3197"/>
      <c r="G320" s="3198"/>
      <c r="H320" s="3199"/>
      <c r="I320" s="3198"/>
      <c r="S320" s="2527"/>
    </row>
    <row r="321">
      <c r="A321" s="3195"/>
      <c r="D321" s="3196"/>
      <c r="E321" s="3196"/>
      <c r="F321" s="3197"/>
      <c r="G321" s="3198"/>
      <c r="H321" s="3199"/>
      <c r="I321" s="3198"/>
      <c r="S321" s="2527"/>
    </row>
    <row r="322">
      <c r="A322" s="3195"/>
      <c r="D322" s="3196"/>
      <c r="E322" s="3196"/>
      <c r="F322" s="3197"/>
      <c r="G322" s="3198"/>
      <c r="H322" s="3199"/>
      <c r="I322" s="3198"/>
      <c r="S322" s="2527"/>
    </row>
    <row r="323">
      <c r="A323" s="3195"/>
      <c r="D323" s="3196"/>
      <c r="E323" s="3196"/>
      <c r="F323" s="3197"/>
      <c r="G323" s="3198"/>
      <c r="H323" s="3199"/>
      <c r="I323" s="3198"/>
      <c r="S323" s="2527"/>
    </row>
    <row r="324">
      <c r="A324" s="3195"/>
      <c r="D324" s="3196"/>
      <c r="E324" s="3196"/>
      <c r="F324" s="3197"/>
      <c r="G324" s="3198"/>
      <c r="H324" s="3199"/>
      <c r="I324" s="3198"/>
      <c r="S324" s="2527"/>
    </row>
    <row r="325">
      <c r="A325" s="3195"/>
      <c r="D325" s="3196"/>
      <c r="E325" s="3196"/>
      <c r="F325" s="3197"/>
      <c r="G325" s="3198"/>
      <c r="H325" s="3199"/>
      <c r="I325" s="3198"/>
      <c r="S325" s="2527"/>
    </row>
    <row r="326">
      <c r="A326" s="3195"/>
      <c r="D326" s="3196"/>
      <c r="E326" s="3196"/>
      <c r="F326" s="3197"/>
      <c r="G326" s="3198"/>
      <c r="H326" s="3199"/>
      <c r="I326" s="3198"/>
      <c r="S326" s="2527"/>
    </row>
    <row r="327">
      <c r="A327" s="3195"/>
      <c r="D327" s="3196"/>
      <c r="E327" s="3196"/>
      <c r="F327" s="3197"/>
      <c r="G327" s="3198"/>
      <c r="H327" s="3199"/>
      <c r="I327" s="3198"/>
      <c r="S327" s="2527"/>
    </row>
    <row r="328">
      <c r="A328" s="3195"/>
      <c r="D328" s="3196"/>
      <c r="E328" s="3196"/>
      <c r="F328" s="3197"/>
      <c r="G328" s="3198"/>
      <c r="H328" s="3199"/>
      <c r="I328" s="3198"/>
      <c r="S328" s="2527"/>
    </row>
    <row r="329">
      <c r="A329" s="3195"/>
      <c r="D329" s="3196"/>
      <c r="E329" s="3196"/>
      <c r="F329" s="3197"/>
      <c r="G329" s="3198"/>
      <c r="H329" s="3199"/>
      <c r="I329" s="3198"/>
      <c r="S329" s="2527"/>
    </row>
    <row r="330">
      <c r="A330" s="3195"/>
      <c r="D330" s="3196"/>
      <c r="E330" s="3196"/>
      <c r="F330" s="3197"/>
      <c r="G330" s="3198"/>
      <c r="H330" s="3199"/>
      <c r="I330" s="3198"/>
      <c r="S330" s="2527"/>
    </row>
    <row r="331">
      <c r="A331" s="3195"/>
      <c r="D331" s="3196"/>
      <c r="E331" s="3196"/>
      <c r="F331" s="3197"/>
      <c r="G331" s="3198"/>
      <c r="H331" s="3199"/>
      <c r="I331" s="3198"/>
      <c r="S331" s="2527"/>
    </row>
    <row r="332">
      <c r="A332" s="3195"/>
      <c r="D332" s="3196"/>
      <c r="E332" s="3196"/>
      <c r="F332" s="3197"/>
      <c r="G332" s="3198"/>
      <c r="H332" s="3199"/>
      <c r="I332" s="3198"/>
      <c r="S332" s="2527"/>
    </row>
    <row r="333">
      <c r="A333" s="3195"/>
      <c r="D333" s="3196"/>
      <c r="E333" s="3196"/>
      <c r="F333" s="3197"/>
      <c r="G333" s="3198"/>
      <c r="H333" s="3199"/>
      <c r="I333" s="3198"/>
      <c r="S333" s="2527"/>
    </row>
    <row r="334">
      <c r="A334" s="3195"/>
      <c r="D334" s="3196"/>
      <c r="E334" s="3196"/>
      <c r="F334" s="3197"/>
      <c r="G334" s="3198"/>
      <c r="H334" s="3199"/>
      <c r="I334" s="3198"/>
      <c r="S334" s="2527"/>
    </row>
    <row r="335">
      <c r="A335" s="3195"/>
      <c r="D335" s="3196"/>
      <c r="E335" s="3196"/>
      <c r="F335" s="3197"/>
      <c r="G335" s="3198"/>
      <c r="H335" s="3199"/>
      <c r="I335" s="3198"/>
      <c r="S335" s="2527"/>
    </row>
    <row r="336">
      <c r="A336" s="3195"/>
      <c r="D336" s="3196"/>
      <c r="E336" s="3196"/>
      <c r="F336" s="3197"/>
      <c r="G336" s="3198"/>
      <c r="H336" s="3199"/>
      <c r="I336" s="3198"/>
      <c r="S336" s="2527"/>
    </row>
    <row r="337">
      <c r="A337" s="3195"/>
      <c r="D337" s="3196"/>
      <c r="E337" s="3196"/>
      <c r="F337" s="3197"/>
      <c r="G337" s="3198"/>
      <c r="H337" s="3199"/>
      <c r="I337" s="3198"/>
      <c r="S337" s="2527"/>
    </row>
    <row r="338">
      <c r="A338" s="3195"/>
      <c r="D338" s="3196"/>
      <c r="E338" s="3196"/>
      <c r="F338" s="3197"/>
      <c r="G338" s="3198"/>
      <c r="H338" s="3199"/>
      <c r="I338" s="3198"/>
      <c r="S338" s="2527"/>
    </row>
    <row r="339">
      <c r="A339" s="3195"/>
      <c r="D339" s="3196"/>
      <c r="E339" s="3196"/>
      <c r="F339" s="3197"/>
      <c r="G339" s="3198"/>
      <c r="H339" s="3199"/>
      <c r="I339" s="3198"/>
      <c r="S339" s="2527"/>
    </row>
    <row r="340">
      <c r="A340" s="3195"/>
      <c r="D340" s="3196"/>
      <c r="E340" s="3196"/>
      <c r="F340" s="3197"/>
      <c r="G340" s="3198"/>
      <c r="H340" s="3199"/>
      <c r="I340" s="3198"/>
      <c r="S340" s="2527"/>
    </row>
    <row r="341">
      <c r="A341" s="3195"/>
      <c r="D341" s="3196"/>
      <c r="E341" s="3196"/>
      <c r="F341" s="3197"/>
      <c r="G341" s="3198"/>
      <c r="H341" s="3199"/>
      <c r="I341" s="3198"/>
      <c r="S341" s="2527"/>
    </row>
    <row r="342">
      <c r="A342" s="3195"/>
      <c r="D342" s="3196"/>
      <c r="E342" s="3196"/>
      <c r="F342" s="3197"/>
      <c r="G342" s="3198"/>
      <c r="H342" s="3199"/>
      <c r="I342" s="3198"/>
      <c r="S342" s="2527"/>
    </row>
    <row r="343">
      <c r="A343" s="3195"/>
      <c r="D343" s="3196"/>
      <c r="E343" s="3196"/>
      <c r="F343" s="3197"/>
      <c r="G343" s="3198"/>
      <c r="H343" s="3199"/>
      <c r="I343" s="3198"/>
      <c r="S343" s="2527"/>
    </row>
    <row r="344">
      <c r="A344" s="3195"/>
      <c r="D344" s="3196"/>
      <c r="E344" s="3196"/>
      <c r="F344" s="3197"/>
      <c r="G344" s="3198"/>
      <c r="H344" s="3199"/>
      <c r="I344" s="3198"/>
      <c r="S344" s="2527"/>
    </row>
    <row r="345">
      <c r="A345" s="3195"/>
      <c r="D345" s="3196"/>
      <c r="E345" s="3196"/>
      <c r="F345" s="3197"/>
      <c r="G345" s="3198"/>
      <c r="H345" s="3199"/>
      <c r="I345" s="3198"/>
      <c r="S345" s="2527"/>
    </row>
    <row r="346">
      <c r="A346" s="3195"/>
      <c r="D346" s="3196"/>
      <c r="E346" s="3196"/>
      <c r="F346" s="3197"/>
      <c r="G346" s="3198"/>
      <c r="H346" s="3199"/>
      <c r="I346" s="3198"/>
      <c r="S346" s="2527"/>
    </row>
    <row r="347">
      <c r="A347" s="3195"/>
      <c r="D347" s="3196"/>
      <c r="E347" s="3196"/>
      <c r="F347" s="3197"/>
      <c r="G347" s="3198"/>
      <c r="H347" s="3199"/>
      <c r="I347" s="3198"/>
      <c r="S347" s="2527"/>
    </row>
    <row r="348">
      <c r="A348" s="3195"/>
      <c r="D348" s="3196"/>
      <c r="E348" s="3196"/>
      <c r="F348" s="3197"/>
      <c r="G348" s="3198"/>
      <c r="H348" s="3199"/>
      <c r="I348" s="3198"/>
      <c r="S348" s="2527"/>
    </row>
    <row r="349">
      <c r="A349" s="3195"/>
      <c r="D349" s="3196"/>
      <c r="E349" s="3196"/>
      <c r="F349" s="3197"/>
      <c r="G349" s="3198"/>
      <c r="H349" s="3199"/>
      <c r="I349" s="3198"/>
      <c r="S349" s="2527"/>
    </row>
    <row r="350">
      <c r="A350" s="3195"/>
      <c r="D350" s="3196"/>
      <c r="E350" s="3196"/>
      <c r="F350" s="3197"/>
      <c r="G350" s="3198"/>
      <c r="H350" s="3199"/>
      <c r="I350" s="3198"/>
      <c r="S350" s="2527"/>
    </row>
    <row r="351">
      <c r="A351" s="3195"/>
      <c r="D351" s="3196"/>
      <c r="E351" s="3196"/>
      <c r="F351" s="3197"/>
      <c r="G351" s="3198"/>
      <c r="H351" s="3199"/>
      <c r="I351" s="3198"/>
      <c r="S351" s="2527"/>
    </row>
    <row r="352">
      <c r="A352" s="3195"/>
      <c r="D352" s="3196"/>
      <c r="E352" s="3196"/>
      <c r="F352" s="3197"/>
      <c r="G352" s="3198"/>
      <c r="H352" s="3199"/>
      <c r="I352" s="3198"/>
      <c r="S352" s="2527"/>
    </row>
    <row r="353">
      <c r="A353" s="3195"/>
      <c r="D353" s="3196"/>
      <c r="E353" s="3196"/>
      <c r="F353" s="3197"/>
      <c r="G353" s="3198"/>
      <c r="H353" s="3199"/>
      <c r="I353" s="3198"/>
      <c r="S353" s="2527"/>
    </row>
    <row r="354">
      <c r="A354" s="3195"/>
      <c r="D354" s="3196"/>
      <c r="E354" s="3196"/>
      <c r="F354" s="3197"/>
      <c r="G354" s="3198"/>
      <c r="H354" s="3199"/>
      <c r="I354" s="3198"/>
      <c r="S354" s="2527"/>
    </row>
    <row r="355">
      <c r="A355" s="3195"/>
      <c r="D355" s="3196"/>
      <c r="E355" s="3196"/>
      <c r="F355" s="3197"/>
      <c r="G355" s="3198"/>
      <c r="H355" s="3199"/>
      <c r="I355" s="3198"/>
      <c r="S355" s="2527"/>
    </row>
    <row r="356">
      <c r="A356" s="3195"/>
      <c r="D356" s="3196"/>
      <c r="E356" s="3196"/>
      <c r="F356" s="3197"/>
      <c r="G356" s="3198"/>
      <c r="H356" s="3199"/>
      <c r="I356" s="3198"/>
      <c r="S356" s="2527"/>
    </row>
    <row r="357">
      <c r="A357" s="3195"/>
      <c r="D357" s="3196"/>
      <c r="E357" s="3196"/>
      <c r="F357" s="3197"/>
      <c r="G357" s="3198"/>
      <c r="H357" s="3199"/>
      <c r="I357" s="3198"/>
      <c r="S357" s="2527"/>
    </row>
    <row r="358">
      <c r="A358" s="3195"/>
      <c r="D358" s="3196"/>
      <c r="E358" s="3196"/>
      <c r="F358" s="3197"/>
      <c r="G358" s="3198"/>
      <c r="H358" s="3199"/>
      <c r="I358" s="3198"/>
      <c r="S358" s="2527"/>
    </row>
    <row r="359">
      <c r="A359" s="3195"/>
      <c r="D359" s="3196"/>
      <c r="E359" s="3196"/>
      <c r="F359" s="3197"/>
      <c r="G359" s="3198"/>
      <c r="H359" s="3199"/>
      <c r="I359" s="3198"/>
      <c r="S359" s="2527"/>
    </row>
    <row r="360">
      <c r="A360" s="3195"/>
      <c r="D360" s="3196"/>
      <c r="E360" s="3196"/>
      <c r="F360" s="3197"/>
      <c r="G360" s="3198"/>
      <c r="H360" s="3199"/>
      <c r="I360" s="3198"/>
      <c r="S360" s="2527"/>
    </row>
    <row r="361">
      <c r="A361" s="3195"/>
      <c r="D361" s="3196"/>
      <c r="E361" s="3196"/>
      <c r="F361" s="3197"/>
      <c r="G361" s="3198"/>
      <c r="H361" s="3199"/>
      <c r="I361" s="3198"/>
      <c r="S361" s="2527"/>
    </row>
    <row r="362">
      <c r="A362" s="3195"/>
      <c r="D362" s="3196"/>
      <c r="E362" s="3196"/>
      <c r="F362" s="3197"/>
      <c r="G362" s="3198"/>
      <c r="H362" s="3199"/>
      <c r="I362" s="3198"/>
      <c r="S362" s="2527"/>
    </row>
    <row r="363">
      <c r="A363" s="3195"/>
      <c r="D363" s="3196"/>
      <c r="E363" s="3196"/>
      <c r="F363" s="3197"/>
      <c r="G363" s="3198"/>
      <c r="H363" s="3199"/>
      <c r="I363" s="3198"/>
      <c r="S363" s="2527"/>
    </row>
    <row r="364">
      <c r="A364" s="3195"/>
      <c r="D364" s="3196"/>
      <c r="E364" s="3196"/>
      <c r="F364" s="3197"/>
      <c r="G364" s="3198"/>
      <c r="H364" s="3199"/>
      <c r="I364" s="3198"/>
      <c r="S364" s="2527"/>
    </row>
    <row r="365">
      <c r="A365" s="3195"/>
      <c r="D365" s="3196"/>
      <c r="E365" s="3196"/>
      <c r="F365" s="3197"/>
      <c r="G365" s="3198"/>
      <c r="H365" s="3199"/>
      <c r="I365" s="3198"/>
      <c r="S365" s="2527"/>
    </row>
    <row r="366">
      <c r="A366" s="3195"/>
      <c r="D366" s="3196"/>
      <c r="E366" s="3196"/>
      <c r="F366" s="3197"/>
      <c r="G366" s="3198"/>
      <c r="H366" s="3199"/>
      <c r="I366" s="3198"/>
      <c r="S366" s="2527"/>
    </row>
    <row r="367">
      <c r="A367" s="3195"/>
      <c r="D367" s="3196"/>
      <c r="E367" s="3196"/>
      <c r="F367" s="3197"/>
      <c r="G367" s="3198"/>
      <c r="H367" s="3199"/>
      <c r="I367" s="3198"/>
      <c r="S367" s="2527"/>
    </row>
    <row r="368">
      <c r="A368" s="3195"/>
      <c r="D368" s="3196"/>
      <c r="E368" s="3196"/>
      <c r="F368" s="3197"/>
      <c r="G368" s="3198"/>
      <c r="H368" s="3199"/>
      <c r="I368" s="3198"/>
      <c r="S368" s="2527"/>
    </row>
    <row r="369">
      <c r="A369" s="3195"/>
      <c r="D369" s="3196"/>
      <c r="E369" s="3196"/>
      <c r="F369" s="3197"/>
      <c r="G369" s="3198"/>
      <c r="H369" s="3199"/>
      <c r="I369" s="3198"/>
      <c r="S369" s="2527"/>
    </row>
    <row r="370">
      <c r="A370" s="3195"/>
      <c r="D370" s="3196"/>
      <c r="E370" s="3196"/>
      <c r="F370" s="3197"/>
      <c r="G370" s="3198"/>
      <c r="H370" s="3199"/>
      <c r="I370" s="3198"/>
      <c r="S370" s="2527"/>
    </row>
    <row r="371">
      <c r="A371" s="3195"/>
      <c r="D371" s="3196"/>
      <c r="E371" s="3196"/>
      <c r="F371" s="3197"/>
      <c r="G371" s="3198"/>
      <c r="H371" s="3199"/>
      <c r="I371" s="3198"/>
      <c r="S371" s="2527"/>
    </row>
    <row r="372">
      <c r="A372" s="3195"/>
      <c r="D372" s="3196"/>
      <c r="E372" s="3196"/>
      <c r="F372" s="3197"/>
      <c r="G372" s="3198"/>
      <c r="H372" s="3199"/>
      <c r="I372" s="3198"/>
      <c r="S372" s="2527"/>
    </row>
    <row r="373">
      <c r="A373" s="3195"/>
      <c r="D373" s="3196"/>
      <c r="E373" s="3196"/>
      <c r="F373" s="3197"/>
      <c r="G373" s="3198"/>
      <c r="H373" s="3199"/>
      <c r="I373" s="3198"/>
      <c r="S373" s="2527"/>
    </row>
    <row r="374">
      <c r="A374" s="3195"/>
      <c r="D374" s="3196"/>
      <c r="E374" s="3196"/>
      <c r="F374" s="3197"/>
      <c r="G374" s="3198"/>
      <c r="H374" s="3199"/>
      <c r="I374" s="3198"/>
      <c r="S374" s="2527"/>
    </row>
    <row r="375">
      <c r="A375" s="3195"/>
      <c r="D375" s="3196"/>
      <c r="E375" s="3196"/>
      <c r="F375" s="3197"/>
      <c r="G375" s="3198"/>
      <c r="H375" s="3199"/>
      <c r="I375" s="3198"/>
      <c r="S375" s="2527"/>
    </row>
    <row r="376">
      <c r="A376" s="3195"/>
      <c r="D376" s="3196"/>
      <c r="E376" s="3196"/>
      <c r="F376" s="3197"/>
      <c r="G376" s="3198"/>
      <c r="H376" s="3199"/>
      <c r="I376" s="3198"/>
      <c r="S376" s="2527"/>
    </row>
    <row r="377">
      <c r="A377" s="3195"/>
      <c r="D377" s="3196"/>
      <c r="E377" s="3196"/>
      <c r="F377" s="3197"/>
      <c r="G377" s="3198"/>
      <c r="H377" s="3199"/>
      <c r="I377" s="3198"/>
      <c r="S377" s="2527"/>
    </row>
    <row r="378">
      <c r="A378" s="3195"/>
      <c r="D378" s="3196"/>
      <c r="E378" s="3196"/>
      <c r="F378" s="3197"/>
      <c r="G378" s="3198"/>
      <c r="H378" s="3199"/>
      <c r="I378" s="3198"/>
      <c r="S378" s="2527"/>
    </row>
    <row r="379">
      <c r="A379" s="3195"/>
      <c r="D379" s="3196"/>
      <c r="E379" s="3196"/>
      <c r="F379" s="3197"/>
      <c r="G379" s="3198"/>
      <c r="H379" s="3199"/>
      <c r="I379" s="3198"/>
      <c r="S379" s="2527"/>
    </row>
    <row r="380">
      <c r="A380" s="3195"/>
      <c r="D380" s="3196"/>
      <c r="E380" s="3196"/>
      <c r="F380" s="3197"/>
      <c r="G380" s="3198"/>
      <c r="H380" s="3199"/>
      <c r="I380" s="3198"/>
      <c r="S380" s="2527"/>
    </row>
    <row r="381">
      <c r="A381" s="3195"/>
      <c r="D381" s="3196"/>
      <c r="E381" s="3196"/>
      <c r="F381" s="3197"/>
      <c r="G381" s="3198"/>
      <c r="H381" s="3199"/>
      <c r="I381" s="3198"/>
      <c r="S381" s="2527"/>
    </row>
    <row r="382">
      <c r="A382" s="3195"/>
      <c r="D382" s="3196"/>
      <c r="E382" s="3196"/>
      <c r="F382" s="3197"/>
      <c r="G382" s="3198"/>
      <c r="H382" s="3199"/>
      <c r="I382" s="3198"/>
      <c r="S382" s="2527"/>
    </row>
    <row r="383">
      <c r="A383" s="3195"/>
      <c r="D383" s="3196"/>
      <c r="E383" s="3196"/>
      <c r="F383" s="3197"/>
      <c r="G383" s="3198"/>
      <c r="H383" s="3199"/>
      <c r="I383" s="3198"/>
      <c r="S383" s="2527"/>
    </row>
    <row r="384">
      <c r="A384" s="3195"/>
      <c r="D384" s="3196"/>
      <c r="E384" s="3196"/>
      <c r="F384" s="3197"/>
      <c r="G384" s="3198"/>
      <c r="H384" s="3199"/>
      <c r="I384" s="3198"/>
      <c r="S384" s="2527"/>
    </row>
    <row r="385">
      <c r="A385" s="3195"/>
      <c r="D385" s="3196"/>
      <c r="E385" s="3196"/>
      <c r="F385" s="3197"/>
      <c r="G385" s="3198"/>
      <c r="H385" s="3199"/>
      <c r="I385" s="3198"/>
      <c r="S385" s="2527"/>
    </row>
    <row r="386">
      <c r="A386" s="3195"/>
      <c r="D386" s="3196"/>
      <c r="E386" s="3196"/>
      <c r="F386" s="3197"/>
      <c r="G386" s="3198"/>
      <c r="H386" s="3199"/>
      <c r="I386" s="3198"/>
      <c r="S386" s="2527"/>
    </row>
    <row r="387">
      <c r="A387" s="3195"/>
      <c r="D387" s="3196"/>
      <c r="E387" s="3196"/>
      <c r="F387" s="3197"/>
      <c r="G387" s="3198"/>
      <c r="H387" s="3199"/>
      <c r="I387" s="3198"/>
      <c r="S387" s="2527"/>
    </row>
    <row r="388">
      <c r="A388" s="3195"/>
      <c r="D388" s="3196"/>
      <c r="E388" s="3196"/>
      <c r="F388" s="3197"/>
      <c r="G388" s="3198"/>
      <c r="H388" s="3199"/>
      <c r="I388" s="3198"/>
      <c r="S388" s="2527"/>
    </row>
    <row r="389">
      <c r="A389" s="3195"/>
      <c r="D389" s="3196"/>
      <c r="E389" s="3196"/>
      <c r="F389" s="3197"/>
      <c r="G389" s="3198"/>
      <c r="H389" s="3199"/>
      <c r="I389" s="3198"/>
      <c r="S389" s="2527"/>
    </row>
    <row r="390">
      <c r="A390" s="3195"/>
      <c r="D390" s="3196"/>
      <c r="E390" s="3196"/>
      <c r="F390" s="3197"/>
      <c r="G390" s="3198"/>
      <c r="H390" s="3199"/>
      <c r="I390" s="3198"/>
      <c r="S390" s="2527"/>
    </row>
    <row r="391">
      <c r="A391" s="3195"/>
      <c r="D391" s="3196"/>
      <c r="E391" s="3196"/>
      <c r="F391" s="3197"/>
      <c r="G391" s="3198"/>
      <c r="H391" s="3199"/>
      <c r="I391" s="3198"/>
      <c r="S391" s="2527"/>
    </row>
    <row r="392">
      <c r="A392" s="3195"/>
      <c r="D392" s="3196"/>
      <c r="E392" s="3196"/>
      <c r="F392" s="3197"/>
      <c r="G392" s="3198"/>
      <c r="H392" s="3199"/>
      <c r="I392" s="3198"/>
      <c r="S392" s="2527"/>
    </row>
    <row r="393">
      <c r="A393" s="3195"/>
      <c r="D393" s="3196"/>
      <c r="E393" s="3196"/>
      <c r="F393" s="3197"/>
      <c r="G393" s="3198"/>
      <c r="H393" s="3199"/>
      <c r="I393" s="3198"/>
      <c r="S393" s="2527"/>
    </row>
    <row r="394">
      <c r="A394" s="3195"/>
      <c r="D394" s="3196"/>
      <c r="E394" s="3196"/>
      <c r="F394" s="3197"/>
      <c r="G394" s="3198"/>
      <c r="H394" s="3199"/>
      <c r="I394" s="3198"/>
      <c r="S394" s="2527"/>
    </row>
    <row r="395">
      <c r="A395" s="3195"/>
      <c r="D395" s="3196"/>
      <c r="E395" s="3196"/>
      <c r="F395" s="3197"/>
      <c r="G395" s="3198"/>
      <c r="H395" s="3199"/>
      <c r="I395" s="3198"/>
      <c r="S395" s="2527"/>
    </row>
    <row r="396">
      <c r="A396" s="3195"/>
      <c r="D396" s="3196"/>
      <c r="E396" s="3196"/>
      <c r="F396" s="3197"/>
      <c r="G396" s="3198"/>
      <c r="H396" s="3199"/>
      <c r="I396" s="3198"/>
      <c r="S396" s="2527"/>
    </row>
    <row r="397">
      <c r="A397" s="3195"/>
      <c r="D397" s="3196"/>
      <c r="E397" s="3196"/>
      <c r="F397" s="3197"/>
      <c r="G397" s="3198"/>
      <c r="H397" s="3199"/>
      <c r="I397" s="3198"/>
      <c r="S397" s="2527"/>
    </row>
    <row r="398">
      <c r="A398" s="3195"/>
      <c r="D398" s="3196"/>
      <c r="E398" s="3196"/>
      <c r="F398" s="3197"/>
      <c r="G398" s="3198"/>
      <c r="H398" s="3199"/>
      <c r="I398" s="3198"/>
      <c r="S398" s="2527"/>
    </row>
    <row r="399">
      <c r="A399" s="3195"/>
      <c r="D399" s="3196"/>
      <c r="E399" s="3196"/>
      <c r="F399" s="3197"/>
      <c r="G399" s="3198"/>
      <c r="H399" s="3199"/>
      <c r="I399" s="3198"/>
      <c r="S399" s="2527"/>
    </row>
    <row r="400">
      <c r="A400" s="3195"/>
      <c r="D400" s="3196"/>
      <c r="E400" s="3196"/>
      <c r="F400" s="3197"/>
      <c r="G400" s="3198"/>
      <c r="H400" s="3199"/>
      <c r="I400" s="3198"/>
      <c r="S400" s="2527"/>
    </row>
    <row r="401">
      <c r="A401" s="3195"/>
      <c r="D401" s="3196"/>
      <c r="E401" s="3196"/>
      <c r="F401" s="3197"/>
      <c r="G401" s="3198"/>
      <c r="H401" s="3199"/>
      <c r="I401" s="3198"/>
      <c r="S401" s="2527"/>
    </row>
    <row r="402">
      <c r="A402" s="3195"/>
      <c r="D402" s="3196"/>
      <c r="E402" s="3196"/>
      <c r="F402" s="3197"/>
      <c r="G402" s="3198"/>
      <c r="H402" s="3199"/>
      <c r="I402" s="3198"/>
      <c r="S402" s="2527"/>
    </row>
    <row r="403">
      <c r="A403" s="3195"/>
      <c r="D403" s="3196"/>
      <c r="E403" s="3196"/>
      <c r="F403" s="3197"/>
      <c r="G403" s="3198"/>
      <c r="H403" s="3199"/>
      <c r="I403" s="3198"/>
      <c r="S403" s="2527"/>
    </row>
    <row r="404">
      <c r="A404" s="3195"/>
      <c r="D404" s="3196"/>
      <c r="E404" s="3196"/>
      <c r="F404" s="3197"/>
      <c r="G404" s="3198"/>
      <c r="H404" s="3199"/>
      <c r="I404" s="3198"/>
      <c r="S404" s="2527"/>
    </row>
    <row r="405">
      <c r="A405" s="3195"/>
      <c r="D405" s="3196"/>
      <c r="E405" s="3196"/>
      <c r="F405" s="3197"/>
      <c r="G405" s="3198"/>
      <c r="H405" s="3199"/>
      <c r="I405" s="3198"/>
      <c r="S405" s="2527"/>
    </row>
    <row r="406">
      <c r="A406" s="3195"/>
      <c r="D406" s="3196"/>
      <c r="E406" s="3196"/>
      <c r="F406" s="3197"/>
      <c r="G406" s="3198"/>
      <c r="H406" s="3199"/>
      <c r="I406" s="3198"/>
      <c r="S406" s="2527"/>
    </row>
    <row r="407">
      <c r="A407" s="3195"/>
      <c r="D407" s="3196"/>
      <c r="E407" s="3196"/>
      <c r="F407" s="3197"/>
      <c r="G407" s="3198"/>
      <c r="H407" s="3199"/>
      <c r="I407" s="3198"/>
      <c r="S407" s="2527"/>
    </row>
    <row r="408">
      <c r="A408" s="3195"/>
      <c r="D408" s="3196"/>
      <c r="E408" s="3196"/>
      <c r="F408" s="3197"/>
      <c r="G408" s="3198"/>
      <c r="H408" s="3199"/>
      <c r="I408" s="3198"/>
      <c r="S408" s="2527"/>
    </row>
    <row r="409">
      <c r="A409" s="3195"/>
      <c r="D409" s="3196"/>
      <c r="E409" s="3196"/>
      <c r="F409" s="3197"/>
      <c r="G409" s="3198"/>
      <c r="H409" s="3199"/>
      <c r="I409" s="3198"/>
      <c r="S409" s="2527"/>
    </row>
    <row r="410">
      <c r="A410" s="3195"/>
      <c r="D410" s="3196"/>
      <c r="E410" s="3196"/>
      <c r="F410" s="3197"/>
      <c r="G410" s="3198"/>
      <c r="H410" s="3199"/>
      <c r="I410" s="3198"/>
      <c r="S410" s="2527"/>
    </row>
    <row r="411">
      <c r="A411" s="3195"/>
      <c r="D411" s="3196"/>
      <c r="E411" s="3196"/>
      <c r="F411" s="3197"/>
      <c r="G411" s="3198"/>
      <c r="H411" s="3199"/>
      <c r="I411" s="3198"/>
      <c r="S411" s="2527"/>
    </row>
    <row r="412">
      <c r="A412" s="3195"/>
      <c r="D412" s="3196"/>
      <c r="E412" s="3196"/>
      <c r="F412" s="3197"/>
      <c r="G412" s="3198"/>
      <c r="H412" s="3199"/>
      <c r="I412" s="3198"/>
      <c r="S412" s="2527"/>
    </row>
    <row r="413">
      <c r="A413" s="3195"/>
      <c r="D413" s="3196"/>
      <c r="E413" s="3196"/>
      <c r="F413" s="3197"/>
      <c r="G413" s="3198"/>
      <c r="H413" s="3199"/>
      <c r="I413" s="3198"/>
      <c r="S413" s="2527"/>
    </row>
    <row r="414">
      <c r="A414" s="3195"/>
      <c r="D414" s="3196"/>
      <c r="E414" s="3196"/>
      <c r="F414" s="3197"/>
      <c r="G414" s="3198"/>
      <c r="H414" s="3199"/>
      <c r="I414" s="3198"/>
      <c r="S414" s="2527"/>
    </row>
    <row r="415">
      <c r="A415" s="3195"/>
      <c r="D415" s="3196"/>
      <c r="E415" s="3196"/>
      <c r="F415" s="3197"/>
      <c r="G415" s="3198"/>
      <c r="H415" s="3199"/>
      <c r="I415" s="3198"/>
      <c r="S415" s="2527"/>
    </row>
    <row r="416">
      <c r="A416" s="3195"/>
      <c r="D416" s="3196"/>
      <c r="E416" s="3196"/>
      <c r="F416" s="3197"/>
      <c r="G416" s="3198"/>
      <c r="H416" s="3199"/>
      <c r="I416" s="3198"/>
      <c r="S416" s="2527"/>
    </row>
    <row r="417">
      <c r="A417" s="3195"/>
      <c r="D417" s="3196"/>
      <c r="E417" s="3196"/>
      <c r="F417" s="3197"/>
      <c r="G417" s="3198"/>
      <c r="H417" s="3199"/>
      <c r="I417" s="3198"/>
      <c r="S417" s="2527"/>
    </row>
    <row r="418">
      <c r="A418" s="3195"/>
      <c r="D418" s="3196"/>
      <c r="E418" s="3196"/>
      <c r="F418" s="3197"/>
      <c r="G418" s="3198"/>
      <c r="H418" s="3199"/>
      <c r="I418" s="3198"/>
      <c r="S418" s="2527"/>
    </row>
    <row r="419">
      <c r="A419" s="3195"/>
      <c r="D419" s="3196"/>
      <c r="E419" s="3196"/>
      <c r="F419" s="3197"/>
      <c r="G419" s="3198"/>
      <c r="H419" s="3199"/>
      <c r="I419" s="3198"/>
      <c r="S419" s="2527"/>
    </row>
    <row r="420">
      <c r="A420" s="3195"/>
      <c r="D420" s="3196"/>
      <c r="E420" s="3196"/>
      <c r="F420" s="3197"/>
      <c r="G420" s="3198"/>
      <c r="H420" s="3199"/>
      <c r="I420" s="3198"/>
      <c r="S420" s="2527"/>
    </row>
    <row r="421">
      <c r="A421" s="3195"/>
      <c r="D421" s="3196"/>
      <c r="E421" s="3196"/>
      <c r="F421" s="3197"/>
      <c r="G421" s="3198"/>
      <c r="H421" s="3199"/>
      <c r="I421" s="3198"/>
      <c r="S421" s="2527"/>
    </row>
    <row r="422">
      <c r="A422" s="3195"/>
      <c r="D422" s="3196"/>
      <c r="E422" s="3196"/>
      <c r="F422" s="3197"/>
      <c r="G422" s="3198"/>
      <c r="H422" s="3199"/>
      <c r="I422" s="3198"/>
      <c r="S422" s="2527"/>
    </row>
    <row r="423">
      <c r="A423" s="3195"/>
      <c r="D423" s="3196"/>
      <c r="E423" s="3196"/>
      <c r="F423" s="3197"/>
      <c r="G423" s="3198"/>
      <c r="H423" s="3199"/>
      <c r="I423" s="3198"/>
      <c r="S423" s="2527"/>
    </row>
    <row r="424">
      <c r="A424" s="3195"/>
      <c r="D424" s="3196"/>
      <c r="E424" s="3196"/>
      <c r="F424" s="3197"/>
      <c r="G424" s="3198"/>
      <c r="H424" s="3199"/>
      <c r="I424" s="3198"/>
      <c r="S424" s="2527"/>
    </row>
    <row r="425">
      <c r="A425" s="3195"/>
      <c r="D425" s="3196"/>
      <c r="E425" s="3196"/>
      <c r="F425" s="3197"/>
      <c r="G425" s="3198"/>
      <c r="H425" s="3199"/>
      <c r="I425" s="3198"/>
      <c r="S425" s="2527"/>
    </row>
    <row r="426">
      <c r="A426" s="3195"/>
      <c r="D426" s="3196"/>
      <c r="E426" s="3196"/>
      <c r="F426" s="3197"/>
      <c r="G426" s="3198"/>
      <c r="H426" s="3199"/>
      <c r="I426" s="3198"/>
      <c r="S426" s="2527"/>
    </row>
    <row r="427">
      <c r="A427" s="3195"/>
      <c r="D427" s="3196"/>
      <c r="E427" s="3196"/>
      <c r="F427" s="3197"/>
      <c r="G427" s="3198"/>
      <c r="H427" s="3199"/>
      <c r="I427" s="3198"/>
      <c r="S427" s="2527"/>
    </row>
    <row r="428">
      <c r="A428" s="3195"/>
      <c r="D428" s="3196"/>
      <c r="E428" s="3196"/>
      <c r="F428" s="3197"/>
      <c r="G428" s="3198"/>
      <c r="H428" s="3199"/>
      <c r="I428" s="3198"/>
      <c r="S428" s="2527"/>
    </row>
    <row r="429">
      <c r="A429" s="3195"/>
      <c r="D429" s="3196"/>
      <c r="E429" s="3196"/>
      <c r="F429" s="3197"/>
      <c r="G429" s="3198"/>
      <c r="H429" s="3199"/>
      <c r="I429" s="3198"/>
      <c r="S429" s="2527"/>
    </row>
    <row r="430">
      <c r="A430" s="3195"/>
      <c r="D430" s="3196"/>
      <c r="E430" s="3196"/>
      <c r="F430" s="3197"/>
      <c r="G430" s="3198"/>
      <c r="H430" s="3199"/>
      <c r="I430" s="3198"/>
      <c r="S430" s="2527"/>
    </row>
    <row r="431">
      <c r="A431" s="3195"/>
      <c r="D431" s="3196"/>
      <c r="E431" s="3196"/>
      <c r="F431" s="3197"/>
      <c r="G431" s="3198"/>
      <c r="H431" s="3199"/>
      <c r="I431" s="3198"/>
      <c r="S431" s="2527"/>
    </row>
    <row r="432">
      <c r="A432" s="3195"/>
      <c r="D432" s="3196"/>
      <c r="E432" s="3196"/>
      <c r="F432" s="3197"/>
      <c r="G432" s="3198"/>
      <c r="H432" s="3199"/>
      <c r="I432" s="3198"/>
      <c r="S432" s="2527"/>
    </row>
    <row r="433">
      <c r="A433" s="3195"/>
      <c r="D433" s="3196"/>
      <c r="E433" s="3196"/>
      <c r="F433" s="3197"/>
      <c r="G433" s="3198"/>
      <c r="H433" s="3199"/>
      <c r="I433" s="3198"/>
      <c r="S433" s="2527"/>
    </row>
    <row r="434">
      <c r="A434" s="3195"/>
      <c r="D434" s="3196"/>
      <c r="E434" s="3196"/>
      <c r="F434" s="3197"/>
      <c r="G434" s="3198"/>
      <c r="H434" s="3199"/>
      <c r="I434" s="3198"/>
      <c r="S434" s="2527"/>
    </row>
    <row r="435">
      <c r="A435" s="3195"/>
      <c r="D435" s="3196"/>
      <c r="E435" s="3196"/>
      <c r="F435" s="3197"/>
      <c r="G435" s="3198"/>
      <c r="H435" s="3199"/>
      <c r="I435" s="3198"/>
      <c r="S435" s="2527"/>
    </row>
    <row r="436">
      <c r="A436" s="3195"/>
      <c r="D436" s="3196"/>
      <c r="E436" s="3196"/>
      <c r="F436" s="3197"/>
      <c r="G436" s="3198"/>
      <c r="H436" s="3199"/>
      <c r="I436" s="3198"/>
      <c r="S436" s="2527"/>
    </row>
    <row r="437">
      <c r="A437" s="3195"/>
      <c r="D437" s="3196"/>
      <c r="E437" s="3196"/>
      <c r="F437" s="3197"/>
      <c r="G437" s="3198"/>
      <c r="H437" s="3199"/>
      <c r="I437" s="3198"/>
      <c r="S437" s="2527"/>
    </row>
    <row r="438">
      <c r="A438" s="3195"/>
      <c r="D438" s="3196"/>
      <c r="E438" s="3196"/>
      <c r="F438" s="3197"/>
      <c r="G438" s="3198"/>
      <c r="H438" s="3199"/>
      <c r="I438" s="3198"/>
      <c r="S438" s="2527"/>
    </row>
    <row r="439">
      <c r="A439" s="3195"/>
      <c r="D439" s="3196"/>
      <c r="E439" s="3196"/>
      <c r="F439" s="3197"/>
      <c r="G439" s="3198"/>
      <c r="H439" s="3199"/>
      <c r="I439" s="3198"/>
      <c r="S439" s="2527"/>
    </row>
    <row r="440">
      <c r="A440" s="3195"/>
      <c r="D440" s="3196"/>
      <c r="E440" s="3196"/>
      <c r="F440" s="3197"/>
      <c r="G440" s="3198"/>
      <c r="H440" s="3199"/>
      <c r="I440" s="3198"/>
      <c r="S440" s="2527"/>
    </row>
    <row r="441">
      <c r="A441" s="3195"/>
      <c r="D441" s="3196"/>
      <c r="E441" s="3196"/>
      <c r="F441" s="3197"/>
      <c r="G441" s="3198"/>
      <c r="H441" s="3199"/>
      <c r="I441" s="3198"/>
      <c r="S441" s="2527"/>
    </row>
    <row r="442">
      <c r="A442" s="3195"/>
      <c r="D442" s="3196"/>
      <c r="E442" s="3196"/>
      <c r="F442" s="3197"/>
      <c r="G442" s="3198"/>
      <c r="H442" s="3199"/>
      <c r="I442" s="3198"/>
      <c r="S442" s="2527"/>
    </row>
    <row r="443">
      <c r="A443" s="3195"/>
      <c r="D443" s="3196"/>
      <c r="E443" s="3196"/>
      <c r="F443" s="3197"/>
      <c r="G443" s="3198"/>
      <c r="H443" s="3199"/>
      <c r="I443" s="3198"/>
      <c r="S443" s="2527"/>
    </row>
    <row r="444">
      <c r="A444" s="3195"/>
      <c r="D444" s="3196"/>
      <c r="E444" s="3196"/>
      <c r="F444" s="3197"/>
      <c r="G444" s="3198"/>
      <c r="H444" s="3199"/>
      <c r="I444" s="3198"/>
      <c r="S444" s="2527"/>
    </row>
    <row r="445">
      <c r="A445" s="3195"/>
      <c r="D445" s="3196"/>
      <c r="E445" s="3196"/>
      <c r="F445" s="3197"/>
      <c r="G445" s="3198"/>
      <c r="H445" s="3199"/>
      <c r="I445" s="3198"/>
      <c r="S445" s="2527"/>
    </row>
    <row r="446">
      <c r="A446" s="3195"/>
      <c r="D446" s="3196"/>
      <c r="E446" s="3196"/>
      <c r="F446" s="3197"/>
      <c r="G446" s="3198"/>
      <c r="H446" s="3199"/>
      <c r="I446" s="3198"/>
      <c r="S446" s="2527"/>
    </row>
    <row r="447">
      <c r="A447" s="3195"/>
      <c r="D447" s="3196"/>
      <c r="E447" s="3196"/>
      <c r="F447" s="3197"/>
      <c r="G447" s="3198"/>
      <c r="H447" s="3199"/>
      <c r="I447" s="3198"/>
      <c r="S447" s="2527"/>
    </row>
    <row r="448">
      <c r="A448" s="3195"/>
      <c r="D448" s="3196"/>
      <c r="E448" s="3196"/>
      <c r="F448" s="3197"/>
      <c r="G448" s="3198"/>
      <c r="H448" s="3199"/>
      <c r="I448" s="3198"/>
      <c r="S448" s="2527"/>
    </row>
    <row r="449">
      <c r="A449" s="3195"/>
      <c r="D449" s="3196"/>
      <c r="E449" s="3196"/>
      <c r="F449" s="3197"/>
      <c r="G449" s="3198"/>
      <c r="H449" s="3199"/>
      <c r="I449" s="3198"/>
      <c r="S449" s="2527"/>
    </row>
    <row r="450">
      <c r="A450" s="3195"/>
      <c r="D450" s="3196"/>
      <c r="E450" s="3196"/>
      <c r="F450" s="3197"/>
      <c r="G450" s="3198"/>
      <c r="H450" s="3199"/>
      <c r="I450" s="3198"/>
      <c r="S450" s="2527"/>
    </row>
    <row r="451">
      <c r="A451" s="3195"/>
      <c r="D451" s="3196"/>
      <c r="E451" s="3196"/>
      <c r="F451" s="3197"/>
      <c r="G451" s="3198"/>
      <c r="H451" s="3199"/>
      <c r="I451" s="3198"/>
      <c r="S451" s="2527"/>
    </row>
    <row r="452">
      <c r="A452" s="3195"/>
      <c r="D452" s="3196"/>
      <c r="E452" s="3196"/>
      <c r="F452" s="3197"/>
      <c r="G452" s="3198"/>
      <c r="H452" s="3199"/>
      <c r="I452" s="3198"/>
      <c r="S452" s="2527"/>
    </row>
    <row r="453">
      <c r="A453" s="3195"/>
      <c r="D453" s="3196"/>
      <c r="E453" s="3196"/>
      <c r="F453" s="3197"/>
      <c r="G453" s="3198"/>
      <c r="H453" s="3199"/>
      <c r="I453" s="3198"/>
      <c r="S453" s="2527"/>
    </row>
    <row r="454">
      <c r="A454" s="3195"/>
      <c r="D454" s="3196"/>
      <c r="E454" s="3196"/>
      <c r="F454" s="3197"/>
      <c r="G454" s="3198"/>
      <c r="H454" s="3199"/>
      <c r="I454" s="3198"/>
      <c r="S454" s="2527"/>
    </row>
    <row r="455">
      <c r="A455" s="3195"/>
      <c r="D455" s="3196"/>
      <c r="E455" s="3196"/>
      <c r="F455" s="3197"/>
      <c r="G455" s="3198"/>
      <c r="H455" s="3199"/>
      <c r="I455" s="3198"/>
      <c r="S455" s="2527"/>
    </row>
    <row r="456">
      <c r="A456" s="3195"/>
      <c r="D456" s="3196"/>
      <c r="E456" s="3196"/>
      <c r="F456" s="3197"/>
      <c r="G456" s="3198"/>
      <c r="H456" s="3199"/>
      <c r="I456" s="3198"/>
      <c r="S456" s="2527"/>
    </row>
    <row r="457">
      <c r="A457" s="3195"/>
      <c r="D457" s="3196"/>
      <c r="E457" s="3196"/>
      <c r="F457" s="3197"/>
      <c r="G457" s="3198"/>
      <c r="H457" s="3199"/>
      <c r="I457" s="3198"/>
      <c r="S457" s="2527"/>
    </row>
    <row r="458">
      <c r="A458" s="3195"/>
      <c r="D458" s="3196"/>
      <c r="E458" s="3196"/>
      <c r="F458" s="3197"/>
      <c r="G458" s="3198"/>
      <c r="H458" s="3199"/>
      <c r="I458" s="3198"/>
      <c r="S458" s="2527"/>
    </row>
    <row r="459">
      <c r="A459" s="3195"/>
      <c r="D459" s="3196"/>
      <c r="E459" s="3196"/>
      <c r="F459" s="3197"/>
      <c r="G459" s="3198"/>
      <c r="H459" s="3199"/>
      <c r="I459" s="3198"/>
      <c r="S459" s="2527"/>
    </row>
    <row r="460">
      <c r="A460" s="3195"/>
      <c r="D460" s="3196"/>
      <c r="E460" s="3196"/>
      <c r="F460" s="3197"/>
      <c r="G460" s="3198"/>
      <c r="H460" s="3199"/>
      <c r="I460" s="3198"/>
      <c r="S460" s="2527"/>
    </row>
    <row r="461">
      <c r="A461" s="3195"/>
      <c r="D461" s="3196"/>
      <c r="E461" s="3196"/>
      <c r="F461" s="3197"/>
      <c r="G461" s="3198"/>
      <c r="H461" s="3199"/>
      <c r="I461" s="3198"/>
      <c r="S461" s="2527"/>
    </row>
    <row r="462">
      <c r="A462" s="3195"/>
      <c r="D462" s="3196"/>
      <c r="E462" s="3196"/>
      <c r="F462" s="3197"/>
      <c r="G462" s="3198"/>
      <c r="H462" s="3199"/>
      <c r="I462" s="3198"/>
      <c r="S462" s="2527"/>
    </row>
    <row r="463">
      <c r="A463" s="3195"/>
      <c r="D463" s="3196"/>
      <c r="E463" s="3196"/>
      <c r="F463" s="3197"/>
      <c r="G463" s="3198"/>
      <c r="H463" s="3199"/>
      <c r="I463" s="3198"/>
      <c r="S463" s="2527"/>
    </row>
    <row r="464">
      <c r="A464" s="3195"/>
      <c r="D464" s="3196"/>
      <c r="E464" s="3196"/>
      <c r="F464" s="3197"/>
      <c r="G464" s="3198"/>
      <c r="H464" s="3199"/>
      <c r="I464" s="3198"/>
      <c r="S464" s="2527"/>
    </row>
    <row r="465">
      <c r="A465" s="3195"/>
      <c r="D465" s="3196"/>
      <c r="E465" s="3196"/>
      <c r="F465" s="3197"/>
      <c r="G465" s="3198"/>
      <c r="H465" s="3199"/>
      <c r="I465" s="3198"/>
      <c r="S465" s="2527"/>
    </row>
    <row r="466">
      <c r="A466" s="3195"/>
      <c r="D466" s="3196"/>
      <c r="E466" s="3196"/>
      <c r="F466" s="3197"/>
      <c r="G466" s="3198"/>
      <c r="H466" s="3199"/>
      <c r="I466" s="3198"/>
      <c r="S466" s="2527"/>
    </row>
    <row r="467">
      <c r="A467" s="3195"/>
      <c r="D467" s="3196"/>
      <c r="E467" s="3196"/>
      <c r="F467" s="3197"/>
      <c r="G467" s="3198"/>
      <c r="H467" s="3199"/>
      <c r="I467" s="3198"/>
      <c r="S467" s="2527"/>
    </row>
    <row r="468">
      <c r="A468" s="3195"/>
      <c r="D468" s="3196"/>
      <c r="E468" s="3196"/>
      <c r="F468" s="3197"/>
      <c r="G468" s="3198"/>
      <c r="H468" s="3199"/>
      <c r="I468" s="3198"/>
      <c r="S468" s="2527"/>
    </row>
    <row r="469">
      <c r="A469" s="3195"/>
      <c r="D469" s="3196"/>
      <c r="E469" s="3196"/>
      <c r="F469" s="3197"/>
      <c r="G469" s="3198"/>
      <c r="H469" s="3199"/>
      <c r="I469" s="3198"/>
      <c r="S469" s="2527"/>
    </row>
    <row r="470">
      <c r="A470" s="3195"/>
      <c r="D470" s="3196"/>
      <c r="E470" s="3196"/>
      <c r="F470" s="3197"/>
      <c r="G470" s="3198"/>
      <c r="H470" s="3199"/>
      <c r="I470" s="3198"/>
      <c r="S470" s="2527"/>
    </row>
    <row r="471">
      <c r="A471" s="3195"/>
      <c r="D471" s="3196"/>
      <c r="E471" s="3196"/>
      <c r="F471" s="3197"/>
      <c r="G471" s="3198"/>
      <c r="H471" s="3199"/>
      <c r="I471" s="3198"/>
      <c r="S471" s="2527"/>
    </row>
    <row r="472">
      <c r="A472" s="3195"/>
      <c r="D472" s="3196"/>
      <c r="E472" s="3196"/>
      <c r="F472" s="3197"/>
      <c r="G472" s="3198"/>
      <c r="H472" s="3199"/>
      <c r="I472" s="3198"/>
      <c r="S472" s="2527"/>
    </row>
    <row r="473">
      <c r="A473" s="3195"/>
      <c r="D473" s="3196"/>
      <c r="E473" s="3196"/>
      <c r="F473" s="3197"/>
      <c r="G473" s="3198"/>
      <c r="H473" s="3199"/>
      <c r="I473" s="3198"/>
      <c r="S473" s="2527"/>
    </row>
    <row r="474">
      <c r="A474" s="3195"/>
      <c r="D474" s="3196"/>
      <c r="E474" s="3196"/>
      <c r="F474" s="3197"/>
      <c r="G474" s="3198"/>
      <c r="H474" s="3199"/>
      <c r="I474" s="3198"/>
      <c r="S474" s="2527"/>
    </row>
    <row r="475">
      <c r="A475" s="3195"/>
      <c r="D475" s="3196"/>
      <c r="E475" s="3196"/>
      <c r="F475" s="3197"/>
      <c r="G475" s="3198"/>
      <c r="H475" s="3199"/>
      <c r="I475" s="3198"/>
      <c r="S475" s="2527"/>
    </row>
    <row r="476">
      <c r="A476" s="3195"/>
      <c r="D476" s="3196"/>
      <c r="E476" s="3196"/>
      <c r="F476" s="3197"/>
      <c r="G476" s="3198"/>
      <c r="H476" s="3199"/>
      <c r="I476" s="3198"/>
      <c r="S476" s="2527"/>
    </row>
    <row r="477">
      <c r="A477" s="3195"/>
      <c r="D477" s="3196"/>
      <c r="E477" s="3196"/>
      <c r="F477" s="3197"/>
      <c r="G477" s="3198"/>
      <c r="H477" s="3199"/>
      <c r="I477" s="3198"/>
      <c r="S477" s="2527"/>
    </row>
    <row r="478">
      <c r="A478" s="3195"/>
      <c r="D478" s="3196"/>
      <c r="E478" s="3196"/>
      <c r="F478" s="3197"/>
      <c r="G478" s="3198"/>
      <c r="H478" s="3199"/>
      <c r="I478" s="3198"/>
      <c r="S478" s="2527"/>
    </row>
    <row r="479">
      <c r="A479" s="3195"/>
      <c r="D479" s="3196"/>
      <c r="E479" s="3196"/>
      <c r="F479" s="3197"/>
      <c r="G479" s="3198"/>
      <c r="H479" s="3199"/>
      <c r="I479" s="3198"/>
      <c r="S479" s="2527"/>
    </row>
    <row r="480">
      <c r="A480" s="3195"/>
      <c r="D480" s="3196"/>
      <c r="E480" s="3196"/>
      <c r="F480" s="3197"/>
      <c r="G480" s="3198"/>
      <c r="H480" s="3199"/>
      <c r="I480" s="3198"/>
      <c r="S480" s="2527"/>
    </row>
    <row r="481">
      <c r="A481" s="3195"/>
      <c r="D481" s="3196"/>
      <c r="E481" s="3196"/>
      <c r="F481" s="3197"/>
      <c r="G481" s="3198"/>
      <c r="H481" s="3199"/>
      <c r="I481" s="3198"/>
      <c r="S481" s="2527"/>
    </row>
    <row r="482">
      <c r="A482" s="3195"/>
      <c r="D482" s="3196"/>
      <c r="E482" s="3196"/>
      <c r="F482" s="3197"/>
      <c r="G482" s="3198"/>
      <c r="H482" s="3199"/>
      <c r="I482" s="3198"/>
      <c r="S482" s="2527"/>
    </row>
    <row r="483">
      <c r="A483" s="3195"/>
      <c r="D483" s="3196"/>
      <c r="E483" s="3196"/>
      <c r="F483" s="3197"/>
      <c r="G483" s="3198"/>
      <c r="H483" s="3199"/>
      <c r="I483" s="3198"/>
      <c r="S483" s="2527"/>
    </row>
    <row r="484">
      <c r="A484" s="3195"/>
      <c r="D484" s="3196"/>
      <c r="E484" s="3196"/>
      <c r="F484" s="3197"/>
      <c r="G484" s="3198"/>
      <c r="H484" s="3199"/>
      <c r="I484" s="3198"/>
      <c r="S484" s="2527"/>
    </row>
    <row r="485">
      <c r="A485" s="3195"/>
      <c r="D485" s="3196"/>
      <c r="E485" s="3196"/>
      <c r="F485" s="3197"/>
      <c r="G485" s="3198"/>
      <c r="H485" s="3199"/>
      <c r="I485" s="3198"/>
      <c r="S485" s="2527"/>
    </row>
    <row r="486">
      <c r="A486" s="3195"/>
      <c r="D486" s="3196"/>
      <c r="E486" s="3196"/>
      <c r="F486" s="3197"/>
      <c r="G486" s="3198"/>
      <c r="H486" s="3199"/>
      <c r="I486" s="3198"/>
      <c r="S486" s="2527"/>
    </row>
    <row r="487">
      <c r="A487" s="3195"/>
      <c r="D487" s="3196"/>
      <c r="E487" s="3196"/>
      <c r="F487" s="3197"/>
      <c r="G487" s="3198"/>
      <c r="H487" s="3199"/>
      <c r="I487" s="3198"/>
      <c r="S487" s="2527"/>
    </row>
    <row r="488">
      <c r="A488" s="3195"/>
      <c r="D488" s="3196"/>
      <c r="E488" s="3196"/>
      <c r="F488" s="3197"/>
      <c r="G488" s="3198"/>
      <c r="H488" s="3199"/>
      <c r="I488" s="3198"/>
      <c r="S488" s="2527"/>
    </row>
    <row r="489">
      <c r="A489" s="3195"/>
      <c r="D489" s="3196"/>
      <c r="E489" s="3196"/>
      <c r="F489" s="3197"/>
      <c r="G489" s="3198"/>
      <c r="H489" s="3199"/>
      <c r="I489" s="3198"/>
      <c r="S489" s="2527"/>
    </row>
    <row r="490">
      <c r="A490" s="3195"/>
      <c r="D490" s="3196"/>
      <c r="E490" s="3196"/>
      <c r="F490" s="3197"/>
      <c r="G490" s="3198"/>
      <c r="H490" s="3199"/>
      <c r="I490" s="3198"/>
      <c r="S490" s="2527"/>
    </row>
    <row r="491">
      <c r="A491" s="3195"/>
      <c r="D491" s="3196"/>
      <c r="E491" s="3196"/>
      <c r="F491" s="3197"/>
      <c r="G491" s="3198"/>
      <c r="H491" s="3199"/>
      <c r="I491" s="3198"/>
      <c r="S491" s="2527"/>
    </row>
    <row r="492">
      <c r="A492" s="3195"/>
      <c r="D492" s="3196"/>
      <c r="E492" s="3196"/>
      <c r="F492" s="3197"/>
      <c r="G492" s="3198"/>
      <c r="H492" s="3199"/>
      <c r="I492" s="3198"/>
      <c r="S492" s="2527"/>
    </row>
    <row r="493">
      <c r="A493" s="3195"/>
      <c r="D493" s="3196"/>
      <c r="E493" s="3196"/>
      <c r="F493" s="3197"/>
      <c r="G493" s="3198"/>
      <c r="H493" s="3199"/>
      <c r="I493" s="3198"/>
      <c r="S493" s="2527"/>
    </row>
    <row r="494">
      <c r="A494" s="3195"/>
      <c r="D494" s="3196"/>
      <c r="E494" s="3196"/>
      <c r="F494" s="3197"/>
      <c r="G494" s="3198"/>
      <c r="H494" s="3199"/>
      <c r="I494" s="3198"/>
      <c r="S494" s="2527"/>
    </row>
    <row r="495">
      <c r="A495" s="3195"/>
      <c r="D495" s="3196"/>
      <c r="E495" s="3196"/>
      <c r="F495" s="3197"/>
      <c r="G495" s="3198"/>
      <c r="H495" s="3199"/>
      <c r="I495" s="3198"/>
      <c r="S495" s="2527"/>
    </row>
    <row r="496">
      <c r="A496" s="3195"/>
      <c r="D496" s="3196"/>
      <c r="E496" s="3196"/>
      <c r="F496" s="3197"/>
      <c r="G496" s="3198"/>
      <c r="H496" s="3199"/>
      <c r="I496" s="3198"/>
      <c r="S496" s="2527"/>
    </row>
    <row r="497">
      <c r="A497" s="3195"/>
      <c r="D497" s="3196"/>
      <c r="E497" s="3196"/>
      <c r="F497" s="3197"/>
      <c r="G497" s="3198"/>
      <c r="H497" s="3199"/>
      <c r="I497" s="3198"/>
      <c r="S497" s="2527"/>
    </row>
    <row r="498">
      <c r="A498" s="3195"/>
      <c r="D498" s="3196"/>
      <c r="E498" s="3196"/>
      <c r="F498" s="3197"/>
      <c r="G498" s="3198"/>
      <c r="H498" s="3199"/>
      <c r="I498" s="3198"/>
      <c r="S498" s="2527"/>
    </row>
    <row r="499">
      <c r="A499" s="3195"/>
      <c r="D499" s="3196"/>
      <c r="E499" s="3196"/>
      <c r="F499" s="3197"/>
      <c r="G499" s="3198"/>
      <c r="H499" s="3199"/>
      <c r="I499" s="3198"/>
      <c r="S499" s="2527"/>
    </row>
    <row r="500">
      <c r="A500" s="3195"/>
      <c r="D500" s="3196"/>
      <c r="E500" s="3196"/>
      <c r="F500" s="3197"/>
      <c r="G500" s="3198"/>
      <c r="H500" s="3199"/>
      <c r="I500" s="3198"/>
      <c r="S500" s="2527"/>
    </row>
    <row r="501">
      <c r="A501" s="3195"/>
      <c r="D501" s="3196"/>
      <c r="E501" s="3196"/>
      <c r="F501" s="3197"/>
      <c r="G501" s="3198"/>
      <c r="H501" s="3199"/>
      <c r="I501" s="3198"/>
      <c r="S501" s="2527"/>
    </row>
    <row r="502">
      <c r="A502" s="3195"/>
      <c r="D502" s="3196"/>
      <c r="E502" s="3196"/>
      <c r="F502" s="3197"/>
      <c r="G502" s="3198"/>
      <c r="H502" s="3199"/>
      <c r="I502" s="3198"/>
      <c r="S502" s="2527"/>
    </row>
    <row r="503">
      <c r="A503" s="3195"/>
      <c r="D503" s="3196"/>
      <c r="E503" s="3196"/>
      <c r="F503" s="3197"/>
      <c r="G503" s="3198"/>
      <c r="H503" s="3199"/>
      <c r="I503" s="3198"/>
      <c r="S503" s="2527"/>
    </row>
    <row r="504">
      <c r="A504" s="3195"/>
      <c r="D504" s="3196"/>
      <c r="E504" s="3196"/>
      <c r="F504" s="3197"/>
      <c r="G504" s="3198"/>
      <c r="H504" s="3199"/>
      <c r="I504" s="3198"/>
      <c r="S504" s="2527"/>
    </row>
    <row r="505">
      <c r="A505" s="3195"/>
      <c r="D505" s="3196"/>
      <c r="E505" s="3196"/>
      <c r="F505" s="3197"/>
      <c r="G505" s="3198"/>
      <c r="H505" s="3199"/>
      <c r="I505" s="3198"/>
      <c r="S505" s="2527"/>
    </row>
    <row r="506">
      <c r="A506" s="3195"/>
      <c r="D506" s="3196"/>
      <c r="E506" s="3196"/>
      <c r="F506" s="3197"/>
      <c r="G506" s="3198"/>
      <c r="H506" s="3199"/>
      <c r="I506" s="3198"/>
      <c r="S506" s="2527"/>
    </row>
    <row r="507">
      <c r="A507" s="3195"/>
      <c r="D507" s="3196"/>
      <c r="E507" s="3196"/>
      <c r="F507" s="3197"/>
      <c r="G507" s="3198"/>
      <c r="H507" s="3199"/>
      <c r="I507" s="3198"/>
      <c r="S507" s="2527"/>
    </row>
    <row r="508">
      <c r="A508" s="3195"/>
      <c r="D508" s="3196"/>
      <c r="E508" s="3196"/>
      <c r="F508" s="3197"/>
      <c r="G508" s="3198"/>
      <c r="H508" s="3199"/>
      <c r="I508" s="3198"/>
      <c r="S508" s="2527"/>
    </row>
    <row r="509">
      <c r="A509" s="3195"/>
      <c r="D509" s="3196"/>
      <c r="E509" s="3196"/>
      <c r="F509" s="3197"/>
      <c r="G509" s="3198"/>
      <c r="H509" s="3199"/>
      <c r="I509" s="3198"/>
      <c r="S509" s="2527"/>
    </row>
    <row r="510">
      <c r="A510" s="3195"/>
      <c r="D510" s="3196"/>
      <c r="E510" s="3196"/>
      <c r="F510" s="3197"/>
      <c r="G510" s="3198"/>
      <c r="H510" s="3199"/>
      <c r="I510" s="3198"/>
      <c r="S510" s="2527"/>
    </row>
    <row r="511">
      <c r="A511" s="3195"/>
      <c r="D511" s="3196"/>
      <c r="E511" s="3196"/>
      <c r="F511" s="3197"/>
      <c r="G511" s="3198"/>
      <c r="H511" s="3199"/>
      <c r="I511" s="3198"/>
      <c r="S511" s="2527"/>
    </row>
    <row r="512">
      <c r="A512" s="3195"/>
      <c r="D512" s="3196"/>
      <c r="E512" s="3196"/>
      <c r="F512" s="3197"/>
      <c r="G512" s="3198"/>
      <c r="H512" s="3199"/>
      <c r="I512" s="3198"/>
      <c r="S512" s="2527"/>
    </row>
    <row r="513">
      <c r="A513" s="3195"/>
      <c r="D513" s="3196"/>
      <c r="E513" s="3196"/>
      <c r="F513" s="3197"/>
      <c r="G513" s="3198"/>
      <c r="H513" s="3199"/>
      <c r="I513" s="3198"/>
      <c r="S513" s="2527"/>
    </row>
    <row r="514">
      <c r="A514" s="3195"/>
      <c r="D514" s="3196"/>
      <c r="E514" s="3196"/>
      <c r="F514" s="3197"/>
      <c r="G514" s="3198"/>
      <c r="H514" s="3199"/>
      <c r="I514" s="3198"/>
      <c r="S514" s="2527"/>
    </row>
    <row r="515">
      <c r="A515" s="3195"/>
      <c r="D515" s="3196"/>
      <c r="E515" s="3196"/>
      <c r="F515" s="3197"/>
      <c r="G515" s="3198"/>
      <c r="H515" s="3199"/>
      <c r="I515" s="3198"/>
      <c r="S515" s="2527"/>
    </row>
    <row r="516">
      <c r="A516" s="3195"/>
      <c r="D516" s="3196"/>
      <c r="E516" s="3196"/>
      <c r="F516" s="3197"/>
      <c r="G516" s="3198"/>
      <c r="H516" s="3199"/>
      <c r="I516" s="3198"/>
      <c r="S516" s="2527"/>
    </row>
    <row r="517">
      <c r="A517" s="3195"/>
      <c r="D517" s="3196"/>
      <c r="E517" s="3196"/>
      <c r="F517" s="3197"/>
      <c r="G517" s="3198"/>
      <c r="H517" s="3199"/>
      <c r="I517" s="3198"/>
      <c r="S517" s="2527"/>
    </row>
    <row r="518">
      <c r="A518" s="3195"/>
      <c r="D518" s="3196"/>
      <c r="E518" s="3196"/>
      <c r="F518" s="3197"/>
      <c r="G518" s="3198"/>
      <c r="H518" s="3199"/>
      <c r="I518" s="3198"/>
      <c r="S518" s="2527"/>
    </row>
    <row r="519">
      <c r="A519" s="3195"/>
      <c r="D519" s="3196"/>
      <c r="E519" s="3196"/>
      <c r="F519" s="3197"/>
      <c r="G519" s="3198"/>
      <c r="H519" s="3199"/>
      <c r="I519" s="3198"/>
      <c r="S519" s="2527"/>
    </row>
    <row r="520">
      <c r="A520" s="3195"/>
      <c r="D520" s="3196"/>
      <c r="E520" s="3196"/>
      <c r="F520" s="3197"/>
      <c r="G520" s="3198"/>
      <c r="H520" s="3199"/>
      <c r="I520" s="3198"/>
      <c r="S520" s="2527"/>
    </row>
    <row r="521">
      <c r="A521" s="3195"/>
      <c r="D521" s="3196"/>
      <c r="E521" s="3196"/>
      <c r="F521" s="3197"/>
      <c r="G521" s="3198"/>
      <c r="H521" s="3199"/>
      <c r="I521" s="3198"/>
      <c r="S521" s="2527"/>
    </row>
    <row r="522">
      <c r="A522" s="3195"/>
      <c r="D522" s="3196"/>
      <c r="E522" s="3196"/>
      <c r="F522" s="3197"/>
      <c r="G522" s="3198"/>
      <c r="H522" s="3199"/>
      <c r="I522" s="3198"/>
      <c r="S522" s="2527"/>
    </row>
    <row r="523">
      <c r="A523" s="3195"/>
      <c r="D523" s="3196"/>
      <c r="E523" s="3196"/>
      <c r="F523" s="3197"/>
      <c r="G523" s="3198"/>
      <c r="H523" s="3199"/>
      <c r="I523" s="3198"/>
      <c r="S523" s="2527"/>
    </row>
    <row r="524">
      <c r="A524" s="3195"/>
      <c r="D524" s="3196"/>
      <c r="E524" s="3196"/>
      <c r="F524" s="3197"/>
      <c r="G524" s="3198"/>
      <c r="H524" s="3199"/>
      <c r="I524" s="3198"/>
      <c r="S524" s="2527"/>
    </row>
    <row r="525">
      <c r="A525" s="3195"/>
      <c r="D525" s="3196"/>
      <c r="E525" s="3196"/>
      <c r="F525" s="3197"/>
      <c r="G525" s="3198"/>
      <c r="H525" s="3199"/>
      <c r="I525" s="3198"/>
      <c r="S525" s="2527"/>
    </row>
    <row r="526">
      <c r="A526" s="3195"/>
      <c r="D526" s="3196"/>
      <c r="E526" s="3196"/>
      <c r="F526" s="3197"/>
      <c r="G526" s="3198"/>
      <c r="H526" s="3199"/>
      <c r="I526" s="3198"/>
      <c r="S526" s="2527"/>
    </row>
    <row r="527">
      <c r="A527" s="3195"/>
      <c r="D527" s="3196"/>
      <c r="E527" s="3196"/>
      <c r="F527" s="3197"/>
      <c r="G527" s="3198"/>
      <c r="H527" s="3199"/>
      <c r="I527" s="3198"/>
      <c r="S527" s="2527"/>
    </row>
    <row r="528">
      <c r="A528" s="3195"/>
      <c r="D528" s="3196"/>
      <c r="E528" s="3196"/>
      <c r="F528" s="3197"/>
      <c r="G528" s="3198"/>
      <c r="H528" s="3199"/>
      <c r="I528" s="3198"/>
      <c r="S528" s="2527"/>
    </row>
    <row r="529">
      <c r="A529" s="3195"/>
      <c r="D529" s="3196"/>
      <c r="E529" s="3196"/>
      <c r="F529" s="3197"/>
      <c r="G529" s="3198"/>
      <c r="H529" s="3199"/>
      <c r="I529" s="3198"/>
      <c r="S529" s="2527"/>
    </row>
    <row r="530">
      <c r="A530" s="3195"/>
      <c r="D530" s="3196"/>
      <c r="E530" s="3196"/>
      <c r="F530" s="3197"/>
      <c r="G530" s="3198"/>
      <c r="H530" s="3199"/>
      <c r="I530" s="3198"/>
      <c r="S530" s="2527"/>
    </row>
    <row r="531">
      <c r="A531" s="3195"/>
      <c r="D531" s="3196"/>
      <c r="E531" s="3196"/>
      <c r="F531" s="3197"/>
      <c r="G531" s="3198"/>
      <c r="H531" s="3199"/>
      <c r="I531" s="3198"/>
      <c r="S531" s="2527"/>
    </row>
    <row r="532">
      <c r="A532" s="3195"/>
      <c r="D532" s="3196"/>
      <c r="E532" s="3196"/>
      <c r="F532" s="3197"/>
      <c r="G532" s="3198"/>
      <c r="H532" s="3199"/>
      <c r="I532" s="3198"/>
      <c r="S532" s="2527"/>
    </row>
    <row r="533">
      <c r="A533" s="3195"/>
      <c r="D533" s="3196"/>
      <c r="E533" s="3196"/>
      <c r="F533" s="3197"/>
      <c r="G533" s="3198"/>
      <c r="H533" s="3199"/>
      <c r="I533" s="3198"/>
      <c r="S533" s="2527"/>
    </row>
    <row r="534">
      <c r="A534" s="3195"/>
      <c r="D534" s="3196"/>
      <c r="E534" s="3196"/>
      <c r="F534" s="3197"/>
      <c r="G534" s="3198"/>
      <c r="H534" s="3199"/>
      <c r="I534" s="3198"/>
      <c r="S534" s="2527"/>
    </row>
    <row r="535">
      <c r="A535" s="3195"/>
      <c r="D535" s="3196"/>
      <c r="E535" s="3196"/>
      <c r="F535" s="3197"/>
      <c r="G535" s="3198"/>
      <c r="H535" s="3199"/>
      <c r="I535" s="3198"/>
      <c r="S535" s="2527"/>
    </row>
    <row r="536">
      <c r="A536" s="3195"/>
      <c r="D536" s="3196"/>
      <c r="E536" s="3196"/>
      <c r="F536" s="3197"/>
      <c r="G536" s="3198"/>
      <c r="H536" s="3199"/>
      <c r="I536" s="3198"/>
      <c r="S536" s="2527"/>
    </row>
    <row r="537">
      <c r="A537" s="3195"/>
      <c r="D537" s="3196"/>
      <c r="E537" s="3196"/>
      <c r="F537" s="3197"/>
      <c r="G537" s="3198"/>
      <c r="H537" s="3199"/>
      <c r="I537" s="3198"/>
      <c r="S537" s="2527"/>
    </row>
    <row r="538">
      <c r="A538" s="3195"/>
      <c r="D538" s="3196"/>
      <c r="E538" s="3196"/>
      <c r="F538" s="3197"/>
      <c r="G538" s="3198"/>
      <c r="H538" s="3199"/>
      <c r="I538" s="3198"/>
      <c r="S538" s="2527"/>
    </row>
    <row r="539">
      <c r="A539" s="3195"/>
      <c r="D539" s="3196"/>
      <c r="E539" s="3196"/>
      <c r="F539" s="3197"/>
      <c r="G539" s="3198"/>
      <c r="H539" s="3199"/>
      <c r="I539" s="3198"/>
      <c r="S539" s="2527"/>
    </row>
    <row r="540">
      <c r="A540" s="3195"/>
      <c r="D540" s="3196"/>
      <c r="E540" s="3196"/>
      <c r="F540" s="3197"/>
      <c r="G540" s="3198"/>
      <c r="H540" s="3199"/>
      <c r="I540" s="3198"/>
      <c r="S540" s="2527"/>
    </row>
    <row r="541">
      <c r="A541" s="3195"/>
      <c r="D541" s="3196"/>
      <c r="E541" s="3196"/>
      <c r="F541" s="3197"/>
      <c r="G541" s="3198"/>
      <c r="H541" s="3199"/>
      <c r="I541" s="3198"/>
      <c r="S541" s="2527"/>
    </row>
    <row r="542">
      <c r="A542" s="3195"/>
      <c r="D542" s="3196"/>
      <c r="E542" s="3196"/>
      <c r="F542" s="3197"/>
      <c r="G542" s="3198"/>
      <c r="H542" s="3199"/>
      <c r="I542" s="3198"/>
      <c r="S542" s="2527"/>
    </row>
    <row r="543">
      <c r="A543" s="3195"/>
      <c r="D543" s="3196"/>
      <c r="E543" s="3196"/>
      <c r="F543" s="3197"/>
      <c r="G543" s="3198"/>
      <c r="H543" s="3199"/>
      <c r="I543" s="3198"/>
      <c r="S543" s="2527"/>
    </row>
    <row r="544">
      <c r="A544" s="3195"/>
      <c r="D544" s="3196"/>
      <c r="E544" s="3196"/>
      <c r="F544" s="3197"/>
      <c r="G544" s="3198"/>
      <c r="H544" s="3199"/>
      <c r="I544" s="3198"/>
      <c r="S544" s="2527"/>
    </row>
    <row r="545">
      <c r="A545" s="3195"/>
      <c r="D545" s="3196"/>
      <c r="E545" s="3196"/>
      <c r="F545" s="3197"/>
      <c r="G545" s="3198"/>
      <c r="H545" s="3199"/>
      <c r="I545" s="3198"/>
      <c r="S545" s="2527"/>
    </row>
    <row r="546">
      <c r="A546" s="3195"/>
      <c r="D546" s="3196"/>
      <c r="E546" s="3196"/>
      <c r="F546" s="3197"/>
      <c r="G546" s="3198"/>
      <c r="H546" s="3199"/>
      <c r="I546" s="3198"/>
      <c r="S546" s="2527"/>
    </row>
    <row r="547">
      <c r="A547" s="3195"/>
      <c r="D547" s="3196"/>
      <c r="E547" s="3196"/>
      <c r="F547" s="3197"/>
      <c r="G547" s="3198"/>
      <c r="H547" s="3199"/>
      <c r="I547" s="3198"/>
      <c r="S547" s="2527"/>
    </row>
    <row r="548">
      <c r="A548" s="3195"/>
      <c r="D548" s="3196"/>
      <c r="E548" s="3196"/>
      <c r="F548" s="3197"/>
      <c r="G548" s="3198"/>
      <c r="H548" s="3199"/>
      <c r="I548" s="3198"/>
      <c r="S548" s="2527"/>
    </row>
    <row r="549">
      <c r="A549" s="3195"/>
      <c r="D549" s="3196"/>
      <c r="E549" s="3196"/>
      <c r="F549" s="3197"/>
      <c r="G549" s="3198"/>
      <c r="H549" s="3199"/>
      <c r="I549" s="3198"/>
      <c r="S549" s="2527"/>
    </row>
    <row r="550">
      <c r="A550" s="3195"/>
      <c r="D550" s="3196"/>
      <c r="E550" s="3196"/>
      <c r="F550" s="3197"/>
      <c r="G550" s="3198"/>
      <c r="H550" s="3199"/>
      <c r="I550" s="3198"/>
      <c r="S550" s="2527"/>
    </row>
    <row r="551">
      <c r="A551" s="3195"/>
      <c r="D551" s="3196"/>
      <c r="E551" s="3196"/>
      <c r="F551" s="3197"/>
      <c r="G551" s="3198"/>
      <c r="H551" s="3199"/>
      <c r="I551" s="3198"/>
      <c r="S551" s="2527"/>
    </row>
    <row r="552">
      <c r="A552" s="3195"/>
      <c r="D552" s="3196"/>
      <c r="E552" s="3196"/>
      <c r="F552" s="3197"/>
      <c r="G552" s="3198"/>
      <c r="H552" s="3199"/>
      <c r="I552" s="3198"/>
      <c r="S552" s="2527"/>
    </row>
    <row r="553">
      <c r="A553" s="3195"/>
      <c r="D553" s="3196"/>
      <c r="E553" s="3196"/>
      <c r="F553" s="3197"/>
      <c r="G553" s="3198"/>
      <c r="H553" s="3199"/>
      <c r="I553" s="3198"/>
      <c r="S553" s="2527"/>
    </row>
    <row r="554">
      <c r="A554" s="3195"/>
      <c r="D554" s="3196"/>
      <c r="E554" s="3196"/>
      <c r="F554" s="3197"/>
      <c r="G554" s="3198"/>
      <c r="H554" s="3199"/>
      <c r="I554" s="3198"/>
      <c r="S554" s="2527"/>
    </row>
    <row r="555">
      <c r="A555" s="3195"/>
      <c r="D555" s="3196"/>
      <c r="E555" s="3196"/>
      <c r="F555" s="3197"/>
      <c r="G555" s="3198"/>
      <c r="H555" s="3199"/>
      <c r="I555" s="3198"/>
      <c r="S555" s="2527"/>
    </row>
    <row r="556">
      <c r="A556" s="3195"/>
      <c r="D556" s="3196"/>
      <c r="E556" s="3196"/>
      <c r="F556" s="3197"/>
      <c r="G556" s="3198"/>
      <c r="H556" s="3199"/>
      <c r="I556" s="3198"/>
      <c r="S556" s="2527"/>
    </row>
    <row r="557">
      <c r="A557" s="3195"/>
      <c r="D557" s="3196"/>
      <c r="E557" s="3196"/>
      <c r="F557" s="3197"/>
      <c r="G557" s="3198"/>
      <c r="H557" s="3199"/>
      <c r="I557" s="3198"/>
      <c r="S557" s="2527"/>
    </row>
    <row r="558">
      <c r="A558" s="3195"/>
      <c r="D558" s="3196"/>
      <c r="E558" s="3196"/>
      <c r="F558" s="3197"/>
      <c r="G558" s="3198"/>
      <c r="H558" s="3199"/>
      <c r="I558" s="3198"/>
      <c r="S558" s="2527"/>
    </row>
    <row r="559">
      <c r="A559" s="3195"/>
      <c r="D559" s="3196"/>
      <c r="E559" s="3196"/>
      <c r="F559" s="3197"/>
      <c r="G559" s="3198"/>
      <c r="H559" s="3199"/>
      <c r="I559" s="3198"/>
      <c r="S559" s="2527"/>
    </row>
    <row r="560">
      <c r="A560" s="3195"/>
      <c r="D560" s="3196"/>
      <c r="E560" s="3196"/>
      <c r="F560" s="3197"/>
      <c r="G560" s="3198"/>
      <c r="H560" s="3199"/>
      <c r="I560" s="3198"/>
      <c r="S560" s="2527"/>
    </row>
    <row r="561">
      <c r="A561" s="3195"/>
      <c r="D561" s="3196"/>
      <c r="E561" s="3196"/>
      <c r="F561" s="3197"/>
      <c r="G561" s="3198"/>
      <c r="H561" s="3199"/>
      <c r="I561" s="3198"/>
      <c r="S561" s="2527"/>
    </row>
    <row r="562">
      <c r="A562" s="3195"/>
      <c r="D562" s="3196"/>
      <c r="E562" s="3196"/>
      <c r="F562" s="3197"/>
      <c r="G562" s="3198"/>
      <c r="H562" s="3199"/>
      <c r="I562" s="3198"/>
      <c r="S562" s="2527"/>
    </row>
    <row r="563">
      <c r="A563" s="3195"/>
      <c r="D563" s="3196"/>
      <c r="E563" s="3196"/>
      <c r="F563" s="3197"/>
      <c r="G563" s="3198"/>
      <c r="H563" s="3199"/>
      <c r="I563" s="3198"/>
      <c r="S563" s="2527"/>
    </row>
    <row r="564">
      <c r="A564" s="3195"/>
      <c r="D564" s="3196"/>
      <c r="E564" s="3196"/>
      <c r="F564" s="3197"/>
      <c r="G564" s="3198"/>
      <c r="H564" s="3199"/>
      <c r="I564" s="3198"/>
      <c r="S564" s="2527"/>
    </row>
    <row r="565">
      <c r="A565" s="3195"/>
      <c r="D565" s="3196"/>
      <c r="E565" s="3196"/>
      <c r="F565" s="3197"/>
      <c r="G565" s="3198"/>
      <c r="H565" s="3199"/>
      <c r="I565" s="3198"/>
      <c r="S565" s="2527"/>
    </row>
    <row r="566">
      <c r="A566" s="3195"/>
      <c r="D566" s="3196"/>
      <c r="E566" s="3196"/>
      <c r="F566" s="3197"/>
      <c r="G566" s="3198"/>
      <c r="H566" s="3199"/>
      <c r="I566" s="3198"/>
      <c r="S566" s="2527"/>
    </row>
    <row r="567">
      <c r="A567" s="3195"/>
      <c r="D567" s="3196"/>
      <c r="E567" s="3196"/>
      <c r="F567" s="3197"/>
      <c r="G567" s="3198"/>
      <c r="H567" s="3199"/>
      <c r="I567" s="3198"/>
      <c r="S567" s="2527"/>
    </row>
    <row r="568">
      <c r="A568" s="3195"/>
      <c r="D568" s="3196"/>
      <c r="E568" s="3196"/>
      <c r="F568" s="3197"/>
      <c r="G568" s="3198"/>
      <c r="H568" s="3199"/>
      <c r="I568" s="3198"/>
      <c r="S568" s="2527"/>
    </row>
    <row r="569">
      <c r="A569" s="3195"/>
      <c r="D569" s="3196"/>
      <c r="E569" s="3196"/>
      <c r="F569" s="3197"/>
      <c r="G569" s="3198"/>
      <c r="H569" s="3199"/>
      <c r="I569" s="3198"/>
      <c r="S569" s="2527"/>
    </row>
    <row r="570">
      <c r="A570" s="3195"/>
      <c r="D570" s="3196"/>
      <c r="E570" s="3196"/>
      <c r="F570" s="3197"/>
      <c r="G570" s="3198"/>
      <c r="H570" s="3199"/>
      <c r="I570" s="3198"/>
      <c r="S570" s="2527"/>
    </row>
    <row r="571">
      <c r="A571" s="3195"/>
      <c r="D571" s="3196"/>
      <c r="E571" s="3196"/>
      <c r="F571" s="3197"/>
      <c r="G571" s="3198"/>
      <c r="H571" s="3199"/>
      <c r="I571" s="3198"/>
      <c r="S571" s="2527"/>
    </row>
    <row r="572">
      <c r="A572" s="3195"/>
      <c r="D572" s="3196"/>
      <c r="E572" s="3196"/>
      <c r="F572" s="3197"/>
      <c r="G572" s="3198"/>
      <c r="H572" s="3199"/>
      <c r="I572" s="3198"/>
      <c r="S572" s="2527"/>
    </row>
    <row r="573">
      <c r="A573" s="3195"/>
      <c r="D573" s="3196"/>
      <c r="E573" s="3196"/>
      <c r="F573" s="3197"/>
      <c r="G573" s="3198"/>
      <c r="H573" s="3199"/>
      <c r="I573" s="3198"/>
      <c r="S573" s="2527"/>
    </row>
    <row r="574">
      <c r="A574" s="3195"/>
      <c r="D574" s="3196"/>
      <c r="E574" s="3196"/>
      <c r="F574" s="3197"/>
      <c r="G574" s="3198"/>
      <c r="H574" s="3199"/>
      <c r="I574" s="3198"/>
      <c r="S574" s="2527"/>
    </row>
    <row r="575">
      <c r="A575" s="3195"/>
      <c r="D575" s="3196"/>
      <c r="E575" s="3196"/>
      <c r="F575" s="3197"/>
      <c r="G575" s="3198"/>
      <c r="H575" s="3199"/>
      <c r="I575" s="3198"/>
      <c r="S575" s="2527"/>
    </row>
    <row r="576">
      <c r="A576" s="3195"/>
      <c r="D576" s="3196"/>
      <c r="E576" s="3196"/>
      <c r="F576" s="3197"/>
      <c r="G576" s="3198"/>
      <c r="H576" s="3199"/>
      <c r="I576" s="3198"/>
      <c r="S576" s="2527"/>
    </row>
    <row r="577">
      <c r="A577" s="3195"/>
      <c r="D577" s="3196"/>
      <c r="E577" s="3196"/>
      <c r="F577" s="3197"/>
      <c r="G577" s="3198"/>
      <c r="H577" s="3199"/>
      <c r="I577" s="3198"/>
      <c r="S577" s="2527"/>
    </row>
    <row r="578">
      <c r="A578" s="3195"/>
      <c r="D578" s="3196"/>
      <c r="E578" s="3196"/>
      <c r="F578" s="3197"/>
      <c r="G578" s="3198"/>
      <c r="H578" s="3199"/>
      <c r="I578" s="3198"/>
      <c r="S578" s="2527"/>
    </row>
    <row r="579">
      <c r="A579" s="3195"/>
      <c r="D579" s="3196"/>
      <c r="E579" s="3196"/>
      <c r="F579" s="3197"/>
      <c r="G579" s="3198"/>
      <c r="H579" s="3199"/>
      <c r="I579" s="3198"/>
      <c r="S579" s="2527"/>
    </row>
    <row r="580">
      <c r="A580" s="3195"/>
      <c r="D580" s="3196"/>
      <c r="E580" s="3196"/>
      <c r="F580" s="3197"/>
      <c r="G580" s="3198"/>
      <c r="H580" s="3199"/>
      <c r="I580" s="3198"/>
      <c r="S580" s="2527"/>
    </row>
    <row r="581">
      <c r="A581" s="3195"/>
      <c r="D581" s="3196"/>
      <c r="E581" s="3196"/>
      <c r="F581" s="3197"/>
      <c r="G581" s="3198"/>
      <c r="H581" s="3199"/>
      <c r="I581" s="3198"/>
      <c r="S581" s="2527"/>
    </row>
    <row r="582">
      <c r="A582" s="3195"/>
      <c r="D582" s="3196"/>
      <c r="E582" s="3196"/>
      <c r="F582" s="3197"/>
      <c r="G582" s="3198"/>
      <c r="H582" s="3199"/>
      <c r="I582" s="3198"/>
      <c r="S582" s="2527"/>
    </row>
    <row r="583">
      <c r="A583" s="3195"/>
      <c r="D583" s="3196"/>
      <c r="E583" s="3196"/>
      <c r="F583" s="3197"/>
      <c r="G583" s="3198"/>
      <c r="H583" s="3199"/>
      <c r="I583" s="3198"/>
      <c r="S583" s="2527"/>
    </row>
    <row r="584">
      <c r="A584" s="3195"/>
      <c r="D584" s="3196"/>
      <c r="E584" s="3196"/>
      <c r="F584" s="3197"/>
      <c r="G584" s="3198"/>
      <c r="H584" s="3199"/>
      <c r="I584" s="3198"/>
      <c r="S584" s="2527"/>
    </row>
    <row r="585">
      <c r="A585" s="3195"/>
      <c r="D585" s="3196"/>
      <c r="E585" s="3196"/>
      <c r="F585" s="3197"/>
      <c r="G585" s="3198"/>
      <c r="H585" s="3199"/>
      <c r="I585" s="3198"/>
      <c r="S585" s="2527"/>
    </row>
    <row r="586">
      <c r="A586" s="3195"/>
      <c r="D586" s="3196"/>
      <c r="E586" s="3196"/>
      <c r="F586" s="3197"/>
      <c r="G586" s="3198"/>
      <c r="H586" s="3199"/>
      <c r="I586" s="3198"/>
      <c r="S586" s="2527"/>
    </row>
    <row r="587">
      <c r="A587" s="3195"/>
      <c r="D587" s="3196"/>
      <c r="E587" s="3196"/>
      <c r="F587" s="3197"/>
      <c r="G587" s="3198"/>
      <c r="H587" s="3199"/>
      <c r="I587" s="3198"/>
      <c r="S587" s="2527"/>
    </row>
    <row r="588">
      <c r="A588" s="3195"/>
      <c r="D588" s="3196"/>
      <c r="E588" s="3196"/>
      <c r="F588" s="3197"/>
      <c r="G588" s="3198"/>
      <c r="H588" s="3199"/>
      <c r="I588" s="3198"/>
      <c r="S588" s="2527"/>
    </row>
    <row r="589">
      <c r="A589" s="3195"/>
      <c r="D589" s="3196"/>
      <c r="E589" s="3196"/>
      <c r="F589" s="3197"/>
      <c r="G589" s="3198"/>
      <c r="H589" s="3199"/>
      <c r="I589" s="3198"/>
      <c r="S589" s="2527"/>
    </row>
    <row r="590">
      <c r="A590" s="3195"/>
      <c r="D590" s="3196"/>
      <c r="E590" s="3196"/>
      <c r="F590" s="3197"/>
      <c r="G590" s="3198"/>
      <c r="H590" s="3199"/>
      <c r="I590" s="3198"/>
      <c r="S590" s="2527"/>
    </row>
    <row r="591">
      <c r="A591" s="3195"/>
      <c r="D591" s="3196"/>
      <c r="E591" s="3196"/>
      <c r="F591" s="3197"/>
      <c r="G591" s="3198"/>
      <c r="H591" s="3199"/>
      <c r="I591" s="3198"/>
      <c r="S591" s="2527"/>
    </row>
    <row r="592">
      <c r="A592" s="3195"/>
      <c r="D592" s="3196"/>
      <c r="E592" s="3196"/>
      <c r="F592" s="3197"/>
      <c r="G592" s="3198"/>
      <c r="H592" s="3199"/>
      <c r="I592" s="3198"/>
      <c r="S592" s="2527"/>
    </row>
    <row r="593">
      <c r="A593" s="3195"/>
      <c r="D593" s="3196"/>
      <c r="E593" s="3196"/>
      <c r="F593" s="3197"/>
      <c r="G593" s="3198"/>
      <c r="H593" s="3199"/>
      <c r="I593" s="3198"/>
      <c r="S593" s="2527"/>
    </row>
    <row r="594">
      <c r="A594" s="3195"/>
      <c r="D594" s="3196"/>
      <c r="E594" s="3196"/>
      <c r="F594" s="3197"/>
      <c r="G594" s="3198"/>
      <c r="H594" s="3199"/>
      <c r="I594" s="3198"/>
      <c r="S594" s="2527"/>
    </row>
    <row r="595">
      <c r="A595" s="3195"/>
      <c r="D595" s="3196"/>
      <c r="E595" s="3196"/>
      <c r="F595" s="3197"/>
      <c r="G595" s="3198"/>
      <c r="H595" s="3199"/>
      <c r="I595" s="3198"/>
      <c r="S595" s="2527"/>
    </row>
    <row r="596">
      <c r="A596" s="3195"/>
      <c r="D596" s="3196"/>
      <c r="E596" s="3196"/>
      <c r="F596" s="3197"/>
      <c r="G596" s="3198"/>
      <c r="H596" s="3199"/>
      <c r="I596" s="3198"/>
      <c r="S596" s="2527"/>
    </row>
    <row r="597">
      <c r="A597" s="3195"/>
      <c r="D597" s="3196"/>
      <c r="E597" s="3196"/>
      <c r="F597" s="3197"/>
      <c r="G597" s="3198"/>
      <c r="H597" s="3199"/>
      <c r="I597" s="3198"/>
      <c r="S597" s="2527"/>
    </row>
    <row r="598">
      <c r="A598" s="3195"/>
      <c r="D598" s="3196"/>
      <c r="E598" s="3196"/>
      <c r="F598" s="3197"/>
      <c r="G598" s="3198"/>
      <c r="H598" s="3199"/>
      <c r="I598" s="3198"/>
      <c r="S598" s="2527"/>
    </row>
    <row r="599">
      <c r="A599" s="3195"/>
      <c r="D599" s="3196"/>
      <c r="E599" s="3196"/>
      <c r="F599" s="3197"/>
      <c r="G599" s="3198"/>
      <c r="H599" s="3199"/>
      <c r="I599" s="3198"/>
      <c r="S599" s="2527"/>
    </row>
    <row r="600">
      <c r="A600" s="3195"/>
      <c r="D600" s="3196"/>
      <c r="E600" s="3196"/>
      <c r="F600" s="3197"/>
      <c r="G600" s="3198"/>
      <c r="H600" s="3199"/>
      <c r="I600" s="3198"/>
      <c r="S600" s="2527"/>
    </row>
    <row r="601">
      <c r="A601" s="3195"/>
      <c r="D601" s="3196"/>
      <c r="E601" s="3196"/>
      <c r="F601" s="3197"/>
      <c r="G601" s="3198"/>
      <c r="H601" s="3199"/>
      <c r="I601" s="3198"/>
      <c r="S601" s="2527"/>
    </row>
    <row r="602">
      <c r="A602" s="3195"/>
      <c r="D602" s="3196"/>
      <c r="E602" s="3196"/>
      <c r="F602" s="3197"/>
      <c r="G602" s="3198"/>
      <c r="H602" s="3199"/>
      <c r="I602" s="3198"/>
      <c r="S602" s="2527"/>
    </row>
    <row r="603">
      <c r="A603" s="3195"/>
      <c r="D603" s="3196"/>
      <c r="E603" s="3196"/>
      <c r="F603" s="3197"/>
      <c r="G603" s="3198"/>
      <c r="H603" s="3199"/>
      <c r="I603" s="3198"/>
      <c r="S603" s="2527"/>
    </row>
    <row r="604">
      <c r="A604" s="3195"/>
      <c r="D604" s="3196"/>
      <c r="E604" s="3196"/>
      <c r="F604" s="3197"/>
      <c r="G604" s="3198"/>
      <c r="H604" s="3199"/>
      <c r="I604" s="3198"/>
      <c r="S604" s="2527"/>
    </row>
    <row r="605">
      <c r="A605" s="3195"/>
      <c r="D605" s="3196"/>
      <c r="E605" s="3196"/>
      <c r="F605" s="3197"/>
      <c r="G605" s="3198"/>
      <c r="H605" s="3199"/>
      <c r="I605" s="3198"/>
      <c r="S605" s="2527"/>
    </row>
    <row r="606">
      <c r="A606" s="3195"/>
      <c r="D606" s="3196"/>
      <c r="E606" s="3196"/>
      <c r="F606" s="3197"/>
      <c r="G606" s="3198"/>
      <c r="H606" s="3199"/>
      <c r="I606" s="3198"/>
      <c r="S606" s="2527"/>
    </row>
    <row r="607">
      <c r="A607" s="3195"/>
      <c r="D607" s="3196"/>
      <c r="E607" s="3196"/>
      <c r="F607" s="3197"/>
      <c r="G607" s="3198"/>
      <c r="H607" s="3199"/>
      <c r="I607" s="3198"/>
      <c r="S607" s="2527"/>
    </row>
    <row r="608">
      <c r="A608" s="3195"/>
      <c r="D608" s="3196"/>
      <c r="E608" s="3196"/>
      <c r="F608" s="3197"/>
      <c r="G608" s="3198"/>
      <c r="H608" s="3199"/>
      <c r="I608" s="3198"/>
      <c r="S608" s="2527"/>
    </row>
    <row r="609">
      <c r="A609" s="3195"/>
      <c r="D609" s="3196"/>
      <c r="E609" s="3196"/>
      <c r="F609" s="3197"/>
      <c r="G609" s="3198"/>
      <c r="H609" s="3199"/>
      <c r="I609" s="3198"/>
      <c r="S609" s="2527"/>
    </row>
    <row r="610">
      <c r="A610" s="3195"/>
      <c r="D610" s="3196"/>
      <c r="E610" s="3196"/>
      <c r="F610" s="3197"/>
      <c r="G610" s="3198"/>
      <c r="H610" s="3199"/>
      <c r="I610" s="3198"/>
      <c r="S610" s="2527"/>
    </row>
    <row r="611">
      <c r="A611" s="3195"/>
      <c r="D611" s="3196"/>
      <c r="E611" s="3196"/>
      <c r="F611" s="3197"/>
      <c r="G611" s="3198"/>
      <c r="H611" s="3199"/>
      <c r="I611" s="3198"/>
      <c r="S611" s="2527"/>
    </row>
    <row r="612">
      <c r="A612" s="3195"/>
      <c r="D612" s="3196"/>
      <c r="E612" s="3196"/>
      <c r="F612" s="3197"/>
      <c r="G612" s="3198"/>
      <c r="H612" s="3199"/>
      <c r="I612" s="3198"/>
      <c r="S612" s="2527"/>
    </row>
    <row r="613">
      <c r="A613" s="3195"/>
      <c r="D613" s="3196"/>
      <c r="E613" s="3196"/>
      <c r="F613" s="3197"/>
      <c r="G613" s="3198"/>
      <c r="H613" s="3199"/>
      <c r="I613" s="3198"/>
      <c r="S613" s="2527"/>
    </row>
    <row r="614">
      <c r="A614" s="3195"/>
      <c r="D614" s="3196"/>
      <c r="E614" s="3196"/>
      <c r="F614" s="3197"/>
      <c r="G614" s="3198"/>
      <c r="H614" s="3199"/>
      <c r="I614" s="3198"/>
      <c r="S614" s="2527"/>
    </row>
    <row r="615">
      <c r="A615" s="3195"/>
      <c r="D615" s="3196"/>
      <c r="E615" s="3196"/>
      <c r="F615" s="3197"/>
      <c r="G615" s="3198"/>
      <c r="H615" s="3199"/>
      <c r="I615" s="3198"/>
      <c r="S615" s="2527"/>
    </row>
    <row r="616">
      <c r="A616" s="3195"/>
      <c r="D616" s="3196"/>
      <c r="E616" s="3196"/>
      <c r="F616" s="3197"/>
      <c r="G616" s="3198"/>
      <c r="H616" s="3199"/>
      <c r="I616" s="3198"/>
      <c r="S616" s="2527"/>
    </row>
    <row r="617">
      <c r="A617" s="3195"/>
      <c r="D617" s="3196"/>
      <c r="E617" s="3196"/>
      <c r="F617" s="3197"/>
      <c r="G617" s="3198"/>
      <c r="H617" s="3199"/>
      <c r="I617" s="3198"/>
      <c r="S617" s="2527"/>
    </row>
    <row r="618">
      <c r="A618" s="3195"/>
      <c r="D618" s="3196"/>
      <c r="E618" s="3196"/>
      <c r="F618" s="3197"/>
      <c r="G618" s="3198"/>
      <c r="H618" s="3199"/>
      <c r="I618" s="3198"/>
      <c r="S618" s="2527"/>
    </row>
    <row r="619">
      <c r="A619" s="3195"/>
      <c r="D619" s="3196"/>
      <c r="E619" s="3196"/>
      <c r="F619" s="3197"/>
      <c r="G619" s="3198"/>
      <c r="H619" s="3199"/>
      <c r="I619" s="3198"/>
      <c r="S619" s="2527"/>
    </row>
    <row r="620">
      <c r="A620" s="3195"/>
      <c r="D620" s="3196"/>
      <c r="E620" s="3196"/>
      <c r="F620" s="3197"/>
      <c r="G620" s="3198"/>
      <c r="H620" s="3199"/>
      <c r="I620" s="3198"/>
      <c r="S620" s="2527"/>
    </row>
    <row r="621">
      <c r="A621" s="3195"/>
      <c r="D621" s="3196"/>
      <c r="E621" s="3196"/>
      <c r="F621" s="3197"/>
      <c r="G621" s="3198"/>
      <c r="H621" s="3199"/>
      <c r="I621" s="3198"/>
      <c r="S621" s="2527"/>
    </row>
    <row r="622">
      <c r="A622" s="3195"/>
      <c r="D622" s="3196"/>
      <c r="E622" s="3196"/>
      <c r="F622" s="3197"/>
      <c r="G622" s="3198"/>
      <c r="H622" s="3199"/>
      <c r="I622" s="3198"/>
      <c r="S622" s="2527"/>
    </row>
    <row r="623">
      <c r="A623" s="3195"/>
      <c r="D623" s="3196"/>
      <c r="E623" s="3196"/>
      <c r="F623" s="3197"/>
      <c r="G623" s="3198"/>
      <c r="H623" s="3199"/>
      <c r="I623" s="3198"/>
      <c r="S623" s="2527"/>
    </row>
    <row r="624">
      <c r="A624" s="3195"/>
      <c r="D624" s="3196"/>
      <c r="E624" s="3196"/>
      <c r="F624" s="3197"/>
      <c r="G624" s="3198"/>
      <c r="H624" s="3199"/>
      <c r="I624" s="3198"/>
      <c r="S624" s="2527"/>
    </row>
    <row r="625">
      <c r="A625" s="3195"/>
      <c r="D625" s="3196"/>
      <c r="E625" s="3196"/>
      <c r="F625" s="3197"/>
      <c r="G625" s="3198"/>
      <c r="H625" s="3199"/>
      <c r="I625" s="3198"/>
      <c r="S625" s="2527"/>
    </row>
    <row r="626">
      <c r="A626" s="3195"/>
      <c r="D626" s="3196"/>
      <c r="E626" s="3196"/>
      <c r="F626" s="3197"/>
      <c r="G626" s="3198"/>
      <c r="H626" s="3199"/>
      <c r="I626" s="3198"/>
      <c r="S626" s="2527"/>
    </row>
    <row r="627">
      <c r="A627" s="3195"/>
      <c r="D627" s="3196"/>
      <c r="E627" s="3196"/>
      <c r="F627" s="3197"/>
      <c r="G627" s="3198"/>
      <c r="H627" s="3199"/>
      <c r="I627" s="3198"/>
      <c r="S627" s="2527"/>
    </row>
    <row r="628">
      <c r="A628" s="3195"/>
      <c r="D628" s="3196"/>
      <c r="E628" s="3196"/>
      <c r="F628" s="3197"/>
      <c r="G628" s="3198"/>
      <c r="H628" s="3199"/>
      <c r="I628" s="3198"/>
      <c r="S628" s="2527"/>
    </row>
    <row r="629">
      <c r="A629" s="3195"/>
      <c r="D629" s="3196"/>
      <c r="E629" s="3196"/>
      <c r="F629" s="3197"/>
      <c r="G629" s="3198"/>
      <c r="H629" s="3199"/>
      <c r="I629" s="3198"/>
      <c r="S629" s="2527"/>
    </row>
    <row r="630">
      <c r="A630" s="3195"/>
      <c r="D630" s="3196"/>
      <c r="E630" s="3196"/>
      <c r="F630" s="3197"/>
      <c r="G630" s="3198"/>
      <c r="H630" s="3199"/>
      <c r="I630" s="3198"/>
      <c r="S630" s="2527"/>
    </row>
    <row r="631">
      <c r="A631" s="3195"/>
      <c r="D631" s="3196"/>
      <c r="E631" s="3196"/>
      <c r="F631" s="3197"/>
      <c r="G631" s="3198"/>
      <c r="H631" s="3199"/>
      <c r="I631" s="3198"/>
      <c r="S631" s="2527"/>
    </row>
    <row r="632">
      <c r="A632" s="3195"/>
      <c r="D632" s="3196"/>
      <c r="E632" s="3196"/>
      <c r="F632" s="3197"/>
      <c r="G632" s="3198"/>
      <c r="H632" s="3199"/>
      <c r="I632" s="3198"/>
      <c r="S632" s="2527"/>
    </row>
    <row r="633">
      <c r="A633" s="3195"/>
      <c r="D633" s="3196"/>
      <c r="E633" s="3196"/>
      <c r="F633" s="3197"/>
      <c r="G633" s="3198"/>
      <c r="H633" s="3199"/>
      <c r="I633" s="3198"/>
      <c r="S633" s="2527"/>
    </row>
    <row r="634">
      <c r="A634" s="3195"/>
      <c r="D634" s="3196"/>
      <c r="E634" s="3196"/>
      <c r="F634" s="3197"/>
      <c r="G634" s="3198"/>
      <c r="H634" s="3199"/>
      <c r="I634" s="3198"/>
      <c r="S634" s="2527"/>
    </row>
    <row r="635">
      <c r="A635" s="3195"/>
      <c r="D635" s="3196"/>
      <c r="E635" s="3196"/>
      <c r="F635" s="3197"/>
      <c r="G635" s="3198"/>
      <c r="H635" s="3199"/>
      <c r="I635" s="3198"/>
      <c r="S635" s="2527"/>
    </row>
    <row r="636">
      <c r="A636" s="3195"/>
      <c r="D636" s="3196"/>
      <c r="E636" s="3196"/>
      <c r="F636" s="3197"/>
      <c r="G636" s="3198"/>
      <c r="H636" s="3199"/>
      <c r="I636" s="3198"/>
      <c r="S636" s="2527"/>
    </row>
    <row r="637">
      <c r="A637" s="3195"/>
      <c r="D637" s="3196"/>
      <c r="E637" s="3196"/>
      <c r="F637" s="3197"/>
      <c r="G637" s="3198"/>
      <c r="H637" s="3199"/>
      <c r="I637" s="3198"/>
      <c r="S637" s="2527"/>
    </row>
    <row r="638">
      <c r="A638" s="3195"/>
      <c r="D638" s="3196"/>
      <c r="E638" s="3196"/>
      <c r="F638" s="3197"/>
      <c r="G638" s="3198"/>
      <c r="H638" s="3199"/>
      <c r="I638" s="3198"/>
      <c r="S638" s="2527"/>
    </row>
    <row r="639">
      <c r="A639" s="3195"/>
      <c r="D639" s="3196"/>
      <c r="E639" s="3196"/>
      <c r="F639" s="3197"/>
      <c r="G639" s="3198"/>
      <c r="H639" s="3199"/>
      <c r="I639" s="3198"/>
      <c r="S639" s="2527"/>
    </row>
    <row r="640">
      <c r="A640" s="3195"/>
      <c r="D640" s="3196"/>
      <c r="E640" s="3196"/>
      <c r="F640" s="3197"/>
      <c r="G640" s="3198"/>
      <c r="H640" s="3199"/>
      <c r="I640" s="3198"/>
      <c r="S640" s="2527"/>
    </row>
    <row r="641">
      <c r="A641" s="3195"/>
      <c r="D641" s="3196"/>
      <c r="E641" s="3196"/>
      <c r="F641" s="3197"/>
      <c r="G641" s="3198"/>
      <c r="H641" s="3199"/>
      <c r="I641" s="3198"/>
      <c r="S641" s="2527"/>
    </row>
    <row r="642">
      <c r="A642" s="3195"/>
      <c r="D642" s="3196"/>
      <c r="E642" s="3196"/>
      <c r="F642" s="3197"/>
      <c r="G642" s="3198"/>
      <c r="H642" s="3199"/>
      <c r="I642" s="3198"/>
      <c r="S642" s="2527"/>
    </row>
    <row r="643">
      <c r="A643" s="3195"/>
      <c r="D643" s="3196"/>
      <c r="E643" s="3196"/>
      <c r="F643" s="3197"/>
      <c r="G643" s="3198"/>
      <c r="H643" s="3199"/>
      <c r="I643" s="3198"/>
      <c r="S643" s="2527"/>
    </row>
    <row r="644">
      <c r="A644" s="3195"/>
      <c r="D644" s="3196"/>
      <c r="E644" s="3196"/>
      <c r="F644" s="3197"/>
      <c r="G644" s="3198"/>
      <c r="H644" s="3199"/>
      <c r="I644" s="3198"/>
      <c r="S644" s="2527"/>
    </row>
    <row r="645">
      <c r="A645" s="3195"/>
      <c r="D645" s="3196"/>
      <c r="E645" s="3196"/>
      <c r="F645" s="3197"/>
      <c r="G645" s="3198"/>
      <c r="H645" s="3199"/>
      <c r="I645" s="3198"/>
      <c r="S645" s="2527"/>
    </row>
    <row r="646">
      <c r="A646" s="3195"/>
      <c r="D646" s="3196"/>
      <c r="E646" s="3196"/>
      <c r="F646" s="3197"/>
      <c r="G646" s="3198"/>
      <c r="H646" s="3199"/>
      <c r="I646" s="3198"/>
      <c r="S646" s="2527"/>
    </row>
    <row r="647">
      <c r="A647" s="3195"/>
      <c r="D647" s="3196"/>
      <c r="E647" s="3196"/>
      <c r="F647" s="3197"/>
      <c r="G647" s="3198"/>
      <c r="H647" s="3199"/>
      <c r="I647" s="3198"/>
      <c r="S647" s="2527"/>
    </row>
    <row r="648">
      <c r="A648" s="3195"/>
      <c r="D648" s="3196"/>
      <c r="E648" s="3196"/>
      <c r="F648" s="3197"/>
      <c r="G648" s="3198"/>
      <c r="H648" s="3199"/>
      <c r="I648" s="3198"/>
      <c r="S648" s="2527"/>
    </row>
    <row r="649">
      <c r="A649" s="3195"/>
      <c r="D649" s="3196"/>
      <c r="E649" s="3196"/>
      <c r="F649" s="3197"/>
      <c r="G649" s="3198"/>
      <c r="H649" s="3199"/>
      <c r="I649" s="3198"/>
      <c r="S649" s="2527"/>
    </row>
    <row r="650">
      <c r="A650" s="3195"/>
      <c r="D650" s="3196"/>
      <c r="E650" s="3196"/>
      <c r="F650" s="3197"/>
      <c r="G650" s="3198"/>
      <c r="H650" s="3199"/>
      <c r="I650" s="3198"/>
      <c r="S650" s="2527"/>
    </row>
    <row r="651">
      <c r="A651" s="3195"/>
      <c r="D651" s="3196"/>
      <c r="E651" s="3196"/>
      <c r="F651" s="3197"/>
      <c r="G651" s="3198"/>
      <c r="H651" s="3199"/>
      <c r="I651" s="3198"/>
      <c r="S651" s="2527"/>
    </row>
    <row r="652">
      <c r="A652" s="3195"/>
      <c r="D652" s="3196"/>
      <c r="E652" s="3196"/>
      <c r="F652" s="3197"/>
      <c r="G652" s="3198"/>
      <c r="H652" s="3199"/>
      <c r="I652" s="3198"/>
      <c r="S652" s="2527"/>
    </row>
    <row r="653">
      <c r="A653" s="3195"/>
      <c r="D653" s="3196"/>
      <c r="E653" s="3196"/>
      <c r="F653" s="3197"/>
      <c r="G653" s="3198"/>
      <c r="H653" s="3199"/>
      <c r="I653" s="3198"/>
      <c r="S653" s="2527"/>
    </row>
    <row r="654">
      <c r="A654" s="3195"/>
      <c r="D654" s="3196"/>
      <c r="E654" s="3196"/>
      <c r="F654" s="3197"/>
      <c r="G654" s="3198"/>
      <c r="H654" s="3199"/>
      <c r="I654" s="3198"/>
      <c r="S654" s="2527"/>
    </row>
    <row r="655">
      <c r="A655" s="3195"/>
      <c r="D655" s="3196"/>
      <c r="E655" s="3196"/>
      <c r="F655" s="3197"/>
      <c r="G655" s="3198"/>
      <c r="H655" s="3199"/>
      <c r="I655" s="3198"/>
      <c r="S655" s="2527"/>
    </row>
    <row r="656">
      <c r="A656" s="3195"/>
      <c r="D656" s="3196"/>
      <c r="E656" s="3196"/>
      <c r="F656" s="3197"/>
      <c r="G656" s="3198"/>
      <c r="H656" s="3199"/>
      <c r="I656" s="3198"/>
      <c r="S656" s="2527"/>
    </row>
    <row r="657">
      <c r="A657" s="3195"/>
      <c r="D657" s="3196"/>
      <c r="E657" s="3196"/>
      <c r="F657" s="3197"/>
      <c r="G657" s="3198"/>
      <c r="H657" s="3199"/>
      <c r="I657" s="3198"/>
      <c r="S657" s="2527"/>
    </row>
    <row r="658">
      <c r="A658" s="3195"/>
      <c r="D658" s="3196"/>
      <c r="E658" s="3196"/>
      <c r="F658" s="3197"/>
      <c r="G658" s="3198"/>
      <c r="H658" s="3199"/>
      <c r="I658" s="3198"/>
      <c r="S658" s="2527"/>
    </row>
    <row r="659">
      <c r="A659" s="3195"/>
      <c r="D659" s="3196"/>
      <c r="E659" s="3196"/>
      <c r="F659" s="3197"/>
      <c r="G659" s="3198"/>
      <c r="H659" s="3199"/>
      <c r="I659" s="3198"/>
      <c r="S659" s="2527"/>
    </row>
    <row r="660">
      <c r="A660" s="3195"/>
      <c r="D660" s="3196"/>
      <c r="E660" s="3196"/>
      <c r="F660" s="3197"/>
      <c r="G660" s="3198"/>
      <c r="H660" s="3199"/>
      <c r="I660" s="3198"/>
      <c r="S660" s="2527"/>
    </row>
    <row r="661">
      <c r="A661" s="3195"/>
      <c r="D661" s="3196"/>
      <c r="E661" s="3196"/>
      <c r="F661" s="3197"/>
      <c r="G661" s="3198"/>
      <c r="H661" s="3199"/>
      <c r="I661" s="3198"/>
      <c r="S661" s="2527"/>
    </row>
    <row r="662">
      <c r="A662" s="3195"/>
      <c r="D662" s="3196"/>
      <c r="E662" s="3196"/>
      <c r="F662" s="3197"/>
      <c r="G662" s="3198"/>
      <c r="H662" s="3199"/>
      <c r="I662" s="3198"/>
      <c r="S662" s="2527"/>
    </row>
    <row r="663">
      <c r="A663" s="3195"/>
      <c r="D663" s="3196"/>
      <c r="E663" s="3196"/>
      <c r="F663" s="3197"/>
      <c r="G663" s="3198"/>
      <c r="H663" s="3199"/>
      <c r="I663" s="3198"/>
      <c r="S663" s="2527"/>
    </row>
    <row r="664">
      <c r="A664" s="3195"/>
      <c r="D664" s="3196"/>
      <c r="E664" s="3196"/>
      <c r="F664" s="3197"/>
      <c r="G664" s="3198"/>
      <c r="H664" s="3199"/>
      <c r="I664" s="3198"/>
      <c r="S664" s="2527"/>
    </row>
    <row r="665">
      <c r="A665" s="3195"/>
      <c r="D665" s="3196"/>
      <c r="E665" s="3196"/>
      <c r="F665" s="3197"/>
      <c r="G665" s="3198"/>
      <c r="H665" s="3199"/>
      <c r="I665" s="3198"/>
      <c r="S665" s="2527"/>
    </row>
    <row r="666">
      <c r="A666" s="3195"/>
      <c r="D666" s="3196"/>
      <c r="E666" s="3196"/>
      <c r="F666" s="3197"/>
      <c r="G666" s="3198"/>
      <c r="H666" s="3199"/>
      <c r="I666" s="3198"/>
      <c r="S666" s="2527"/>
    </row>
    <row r="667">
      <c r="A667" s="3195"/>
      <c r="D667" s="3196"/>
      <c r="E667" s="3196"/>
      <c r="F667" s="3197"/>
      <c r="G667" s="3198"/>
      <c r="H667" s="3199"/>
      <c r="I667" s="3198"/>
      <c r="S667" s="2527"/>
    </row>
    <row r="668">
      <c r="A668" s="3195"/>
      <c r="D668" s="3196"/>
      <c r="E668" s="3196"/>
      <c r="F668" s="3197"/>
      <c r="G668" s="3198"/>
      <c r="H668" s="3199"/>
      <c r="I668" s="3198"/>
      <c r="S668" s="2527"/>
    </row>
    <row r="669">
      <c r="A669" s="3195"/>
      <c r="D669" s="3196"/>
      <c r="E669" s="3196"/>
      <c r="F669" s="3197"/>
      <c r="G669" s="3198"/>
      <c r="H669" s="3199"/>
      <c r="I669" s="3198"/>
      <c r="S669" s="2527"/>
    </row>
    <row r="670">
      <c r="A670" s="3195"/>
      <c r="D670" s="3196"/>
      <c r="E670" s="3196"/>
      <c r="F670" s="3197"/>
      <c r="G670" s="3198"/>
      <c r="H670" s="3199"/>
      <c r="I670" s="3198"/>
      <c r="S670" s="2527"/>
    </row>
    <row r="671">
      <c r="A671" s="3195"/>
      <c r="D671" s="3196"/>
      <c r="E671" s="3196"/>
      <c r="F671" s="3197"/>
      <c r="G671" s="3198"/>
      <c r="H671" s="3199"/>
      <c r="I671" s="3198"/>
      <c r="S671" s="2527"/>
    </row>
    <row r="672">
      <c r="A672" s="3195"/>
      <c r="D672" s="3196"/>
      <c r="E672" s="3196"/>
      <c r="F672" s="3197"/>
      <c r="G672" s="3198"/>
      <c r="H672" s="3199"/>
      <c r="I672" s="3198"/>
      <c r="S672" s="2527"/>
    </row>
    <row r="673">
      <c r="A673" s="3195"/>
      <c r="D673" s="3196"/>
      <c r="E673" s="3196"/>
      <c r="F673" s="3197"/>
      <c r="G673" s="3198"/>
      <c r="H673" s="3199"/>
      <c r="I673" s="3198"/>
      <c r="S673" s="2527"/>
    </row>
    <row r="674">
      <c r="A674" s="3195"/>
      <c r="D674" s="3196"/>
      <c r="E674" s="3196"/>
      <c r="F674" s="3197"/>
      <c r="G674" s="3198"/>
      <c r="H674" s="3199"/>
      <c r="I674" s="3198"/>
      <c r="S674" s="2527"/>
    </row>
    <row r="675">
      <c r="A675" s="3195"/>
      <c r="D675" s="3196"/>
      <c r="E675" s="3196"/>
      <c r="F675" s="3197"/>
      <c r="G675" s="3198"/>
      <c r="H675" s="3199"/>
      <c r="I675" s="3198"/>
      <c r="S675" s="2527"/>
    </row>
    <row r="676">
      <c r="A676" s="3195"/>
      <c r="D676" s="3196"/>
      <c r="E676" s="3196"/>
      <c r="F676" s="3197"/>
      <c r="G676" s="3198"/>
      <c r="H676" s="3199"/>
      <c r="I676" s="3198"/>
      <c r="S676" s="2527"/>
    </row>
    <row r="677">
      <c r="A677" s="3195"/>
      <c r="D677" s="3196"/>
      <c r="E677" s="3196"/>
      <c r="F677" s="3197"/>
      <c r="G677" s="3198"/>
      <c r="H677" s="3199"/>
      <c r="I677" s="3198"/>
      <c r="S677" s="2527"/>
    </row>
    <row r="678">
      <c r="A678" s="3195"/>
      <c r="D678" s="3196"/>
      <c r="E678" s="3196"/>
      <c r="F678" s="3197"/>
      <c r="G678" s="3198"/>
      <c r="H678" s="3199"/>
      <c r="I678" s="3198"/>
      <c r="S678" s="2527"/>
    </row>
    <row r="679">
      <c r="A679" s="3195"/>
      <c r="D679" s="3196"/>
      <c r="E679" s="3196"/>
      <c r="F679" s="3197"/>
      <c r="G679" s="3198"/>
      <c r="H679" s="3199"/>
      <c r="I679" s="3198"/>
      <c r="S679" s="2527"/>
    </row>
    <row r="680">
      <c r="A680" s="3195"/>
      <c r="D680" s="3196"/>
      <c r="E680" s="3196"/>
      <c r="F680" s="3197"/>
      <c r="G680" s="3198"/>
      <c r="H680" s="3199"/>
      <c r="I680" s="3198"/>
      <c r="S680" s="2527"/>
    </row>
    <row r="681">
      <c r="A681" s="3195"/>
      <c r="D681" s="3196"/>
      <c r="E681" s="3196"/>
      <c r="F681" s="3197"/>
      <c r="G681" s="3198"/>
      <c r="H681" s="3199"/>
      <c r="I681" s="3198"/>
      <c r="S681" s="2527"/>
    </row>
    <row r="682">
      <c r="A682" s="3195"/>
      <c r="D682" s="3196"/>
      <c r="E682" s="3196"/>
      <c r="F682" s="3197"/>
      <c r="G682" s="3198"/>
      <c r="H682" s="3199"/>
      <c r="I682" s="3198"/>
      <c r="S682" s="2527"/>
    </row>
    <row r="683">
      <c r="A683" s="3195"/>
      <c r="D683" s="3196"/>
      <c r="E683" s="3196"/>
      <c r="F683" s="3197"/>
      <c r="G683" s="3198"/>
      <c r="H683" s="3199"/>
      <c r="I683" s="3198"/>
      <c r="S683" s="2527"/>
    </row>
    <row r="684">
      <c r="A684" s="3195"/>
      <c r="D684" s="3196"/>
      <c r="E684" s="3196"/>
      <c r="F684" s="3197"/>
      <c r="G684" s="3198"/>
      <c r="H684" s="3199"/>
      <c r="I684" s="3198"/>
      <c r="S684" s="2527"/>
    </row>
    <row r="685">
      <c r="A685" s="3195"/>
      <c r="D685" s="3196"/>
      <c r="E685" s="3196"/>
      <c r="F685" s="3197"/>
      <c r="G685" s="3198"/>
      <c r="H685" s="3199"/>
      <c r="I685" s="3198"/>
      <c r="S685" s="2527"/>
    </row>
    <row r="686">
      <c r="A686" s="3195"/>
      <c r="D686" s="3196"/>
      <c r="E686" s="3196"/>
      <c r="F686" s="3197"/>
      <c r="G686" s="3198"/>
      <c r="H686" s="3199"/>
      <c r="I686" s="3198"/>
      <c r="S686" s="2527"/>
    </row>
    <row r="687">
      <c r="A687" s="3195"/>
      <c r="D687" s="3196"/>
      <c r="E687" s="3196"/>
      <c r="F687" s="3197"/>
      <c r="G687" s="3198"/>
      <c r="H687" s="3199"/>
      <c r="I687" s="3198"/>
      <c r="S687" s="2527"/>
    </row>
    <row r="688">
      <c r="A688" s="3195"/>
      <c r="D688" s="3196"/>
      <c r="E688" s="3196"/>
      <c r="F688" s="3197"/>
      <c r="G688" s="3198"/>
      <c r="H688" s="3199"/>
      <c r="I688" s="3198"/>
      <c r="S688" s="2527"/>
    </row>
    <row r="689">
      <c r="A689" s="3195"/>
      <c r="D689" s="3196"/>
      <c r="E689" s="3196"/>
      <c r="F689" s="3197"/>
      <c r="G689" s="3198"/>
      <c r="H689" s="3199"/>
      <c r="I689" s="3198"/>
      <c r="S689" s="2527"/>
    </row>
    <row r="690">
      <c r="A690" s="3195"/>
      <c r="D690" s="3196"/>
      <c r="E690" s="3196"/>
      <c r="F690" s="3197"/>
      <c r="G690" s="3198"/>
      <c r="H690" s="3199"/>
      <c r="I690" s="3198"/>
      <c r="S690" s="2527"/>
    </row>
    <row r="691">
      <c r="A691" s="3195"/>
      <c r="D691" s="3196"/>
      <c r="E691" s="3196"/>
      <c r="F691" s="3197"/>
      <c r="G691" s="3198"/>
      <c r="H691" s="3199"/>
      <c r="I691" s="3198"/>
      <c r="S691" s="2527"/>
    </row>
    <row r="692">
      <c r="A692" s="3195"/>
      <c r="D692" s="3196"/>
      <c r="E692" s="3196"/>
      <c r="F692" s="3197"/>
      <c r="G692" s="3198"/>
      <c r="H692" s="3199"/>
      <c r="I692" s="3198"/>
      <c r="S692" s="2527"/>
    </row>
    <row r="693">
      <c r="A693" s="3195"/>
      <c r="D693" s="3196"/>
      <c r="E693" s="3196"/>
      <c r="F693" s="3197"/>
      <c r="G693" s="3198"/>
      <c r="H693" s="3199"/>
      <c r="I693" s="3198"/>
      <c r="S693" s="2527"/>
    </row>
    <row r="694">
      <c r="A694" s="3195"/>
      <c r="D694" s="3196"/>
      <c r="E694" s="3196"/>
      <c r="F694" s="3197"/>
      <c r="G694" s="3198"/>
      <c r="H694" s="3199"/>
      <c r="I694" s="3198"/>
      <c r="S694" s="2527"/>
    </row>
    <row r="695">
      <c r="A695" s="3195"/>
      <c r="D695" s="3196"/>
      <c r="E695" s="3196"/>
      <c r="F695" s="3197"/>
      <c r="G695" s="3198"/>
      <c r="H695" s="3199"/>
      <c r="I695" s="3198"/>
      <c r="S695" s="2527"/>
    </row>
    <row r="696">
      <c r="A696" s="3195"/>
      <c r="D696" s="3196"/>
      <c r="E696" s="3196"/>
      <c r="F696" s="3197"/>
      <c r="G696" s="3198"/>
      <c r="H696" s="3199"/>
      <c r="I696" s="3198"/>
      <c r="S696" s="2527"/>
    </row>
    <row r="697">
      <c r="A697" s="3195"/>
      <c r="D697" s="3196"/>
      <c r="E697" s="3196"/>
      <c r="F697" s="3197"/>
      <c r="G697" s="3198"/>
      <c r="H697" s="3199"/>
      <c r="I697" s="3198"/>
      <c r="S697" s="2527"/>
    </row>
    <row r="698">
      <c r="A698" s="3195"/>
      <c r="D698" s="3196"/>
      <c r="E698" s="3196"/>
      <c r="F698" s="3197"/>
      <c r="G698" s="3198"/>
      <c r="H698" s="3199"/>
      <c r="I698" s="3198"/>
      <c r="S698" s="2527"/>
    </row>
    <row r="699">
      <c r="A699" s="3195"/>
      <c r="D699" s="3196"/>
      <c r="E699" s="3196"/>
      <c r="F699" s="3197"/>
      <c r="G699" s="3198"/>
      <c r="H699" s="3199"/>
      <c r="I699" s="3198"/>
      <c r="S699" s="2527"/>
    </row>
    <row r="700">
      <c r="A700" s="3195"/>
      <c r="D700" s="3196"/>
      <c r="E700" s="3196"/>
      <c r="F700" s="3197"/>
      <c r="G700" s="3198"/>
      <c r="H700" s="3199"/>
      <c r="I700" s="3198"/>
      <c r="S700" s="2527"/>
    </row>
    <row r="701">
      <c r="A701" s="3195"/>
      <c r="D701" s="3196"/>
      <c r="E701" s="3196"/>
      <c r="F701" s="3197"/>
      <c r="G701" s="3198"/>
      <c r="H701" s="3199"/>
      <c r="I701" s="3198"/>
      <c r="S701" s="2527"/>
    </row>
    <row r="702">
      <c r="A702" s="3195"/>
      <c r="D702" s="3196"/>
      <c r="E702" s="3196"/>
      <c r="F702" s="3197"/>
      <c r="G702" s="3198"/>
      <c r="H702" s="3199"/>
      <c r="I702" s="3198"/>
      <c r="S702" s="2527"/>
    </row>
    <row r="703">
      <c r="A703" s="3195"/>
      <c r="D703" s="3196"/>
      <c r="E703" s="3196"/>
      <c r="F703" s="3197"/>
      <c r="G703" s="3198"/>
      <c r="H703" s="3199"/>
      <c r="I703" s="3198"/>
      <c r="S703" s="2527"/>
    </row>
    <row r="704">
      <c r="A704" s="3195"/>
      <c r="D704" s="3196"/>
      <c r="E704" s="3196"/>
      <c r="F704" s="3197"/>
      <c r="G704" s="3198"/>
      <c r="H704" s="3199"/>
      <c r="I704" s="3198"/>
      <c r="S704" s="2527"/>
    </row>
    <row r="705">
      <c r="A705" s="3195"/>
      <c r="D705" s="3196"/>
      <c r="E705" s="3196"/>
      <c r="F705" s="3197"/>
      <c r="G705" s="3198"/>
      <c r="H705" s="3199"/>
      <c r="I705" s="3198"/>
      <c r="S705" s="2527"/>
    </row>
    <row r="706">
      <c r="A706" s="3195"/>
      <c r="D706" s="3196"/>
      <c r="E706" s="3196"/>
      <c r="F706" s="3197"/>
      <c r="G706" s="3198"/>
      <c r="H706" s="3199"/>
      <c r="I706" s="3198"/>
      <c r="S706" s="2527"/>
    </row>
    <row r="707">
      <c r="A707" s="3195"/>
      <c r="D707" s="3196"/>
      <c r="E707" s="3196"/>
      <c r="F707" s="3197"/>
      <c r="G707" s="3198"/>
      <c r="H707" s="3199"/>
      <c r="I707" s="3198"/>
      <c r="S707" s="2527"/>
    </row>
    <row r="708">
      <c r="A708" s="3195"/>
      <c r="D708" s="3196"/>
      <c r="E708" s="3196"/>
      <c r="F708" s="3197"/>
      <c r="G708" s="3198"/>
      <c r="H708" s="3199"/>
      <c r="I708" s="3198"/>
      <c r="S708" s="2527"/>
    </row>
    <row r="709">
      <c r="A709" s="3195"/>
      <c r="D709" s="3196"/>
      <c r="E709" s="3196"/>
      <c r="F709" s="3197"/>
      <c r="G709" s="3198"/>
      <c r="H709" s="3199"/>
      <c r="I709" s="3198"/>
      <c r="S709" s="2527"/>
    </row>
    <row r="710">
      <c r="A710" s="3195"/>
      <c r="D710" s="3196"/>
      <c r="E710" s="3196"/>
      <c r="F710" s="3197"/>
      <c r="G710" s="3198"/>
      <c r="H710" s="3199"/>
      <c r="I710" s="3198"/>
      <c r="S710" s="2527"/>
    </row>
    <row r="711">
      <c r="A711" s="3195"/>
      <c r="D711" s="3196"/>
      <c r="E711" s="3196"/>
      <c r="F711" s="3197"/>
      <c r="G711" s="3198"/>
      <c r="H711" s="3199"/>
      <c r="I711" s="3198"/>
      <c r="S711" s="2527"/>
    </row>
    <row r="712">
      <c r="A712" s="3195"/>
      <c r="D712" s="3196"/>
      <c r="E712" s="3196"/>
      <c r="F712" s="3197"/>
      <c r="G712" s="3198"/>
      <c r="H712" s="3199"/>
      <c r="I712" s="3198"/>
      <c r="S712" s="2527"/>
    </row>
    <row r="713">
      <c r="A713" s="3195"/>
      <c r="D713" s="3196"/>
      <c r="E713" s="3196"/>
      <c r="F713" s="3197"/>
      <c r="G713" s="3198"/>
      <c r="H713" s="3199"/>
      <c r="I713" s="3198"/>
      <c r="S713" s="2527"/>
    </row>
    <row r="714">
      <c r="A714" s="3195"/>
      <c r="D714" s="3196"/>
      <c r="E714" s="3196"/>
      <c r="F714" s="3197"/>
      <c r="G714" s="3198"/>
      <c r="H714" s="3199"/>
      <c r="I714" s="3198"/>
      <c r="S714" s="2527"/>
    </row>
    <row r="715">
      <c r="A715" s="3195"/>
      <c r="D715" s="3196"/>
      <c r="E715" s="3196"/>
      <c r="F715" s="3197"/>
      <c r="G715" s="3198"/>
      <c r="H715" s="3199"/>
      <c r="I715" s="3198"/>
      <c r="S715" s="2527"/>
    </row>
    <row r="716">
      <c r="A716" s="3195"/>
      <c r="D716" s="3196"/>
      <c r="E716" s="3196"/>
      <c r="F716" s="3197"/>
      <c r="G716" s="3198"/>
      <c r="H716" s="3199"/>
      <c r="I716" s="3198"/>
      <c r="S716" s="2527"/>
    </row>
    <row r="717">
      <c r="A717" s="3195"/>
      <c r="D717" s="3196"/>
      <c r="E717" s="3196"/>
      <c r="F717" s="3197"/>
      <c r="G717" s="3198"/>
      <c r="H717" s="3199"/>
      <c r="I717" s="3198"/>
      <c r="S717" s="2527"/>
    </row>
    <row r="718">
      <c r="A718" s="3195"/>
      <c r="D718" s="3196"/>
      <c r="E718" s="3196"/>
      <c r="F718" s="3197"/>
      <c r="G718" s="3198"/>
      <c r="H718" s="3199"/>
      <c r="I718" s="3198"/>
      <c r="S718" s="2527"/>
    </row>
    <row r="719">
      <c r="A719" s="3195"/>
      <c r="D719" s="3196"/>
      <c r="E719" s="3196"/>
      <c r="F719" s="3197"/>
      <c r="G719" s="3198"/>
      <c r="H719" s="3199"/>
      <c r="I719" s="3198"/>
      <c r="S719" s="2527"/>
    </row>
    <row r="720">
      <c r="A720" s="3195"/>
      <c r="D720" s="3196"/>
      <c r="E720" s="3196"/>
      <c r="F720" s="3197"/>
      <c r="G720" s="3198"/>
      <c r="H720" s="3199"/>
      <c r="I720" s="3198"/>
      <c r="S720" s="2527"/>
    </row>
    <row r="721">
      <c r="A721" s="3195"/>
      <c r="D721" s="3196"/>
      <c r="E721" s="3196"/>
      <c r="F721" s="3197"/>
      <c r="G721" s="3198"/>
      <c r="H721" s="3199"/>
      <c r="I721" s="3198"/>
      <c r="S721" s="2527"/>
    </row>
    <row r="722">
      <c r="A722" s="3195"/>
      <c r="D722" s="3196"/>
      <c r="E722" s="3196"/>
      <c r="F722" s="3197"/>
      <c r="G722" s="3198"/>
      <c r="H722" s="3199"/>
      <c r="I722" s="3198"/>
      <c r="S722" s="2527"/>
    </row>
    <row r="723">
      <c r="A723" s="3195"/>
      <c r="D723" s="3196"/>
      <c r="E723" s="3196"/>
      <c r="F723" s="3197"/>
      <c r="G723" s="3198"/>
      <c r="H723" s="3199"/>
      <c r="I723" s="3198"/>
      <c r="S723" s="2527"/>
    </row>
    <row r="724">
      <c r="A724" s="3195"/>
      <c r="D724" s="3196"/>
      <c r="E724" s="3196"/>
      <c r="F724" s="3197"/>
      <c r="G724" s="3198"/>
      <c r="H724" s="3199"/>
      <c r="I724" s="3198"/>
      <c r="S724" s="2527"/>
    </row>
    <row r="725">
      <c r="A725" s="3195"/>
      <c r="D725" s="3196"/>
      <c r="E725" s="3196"/>
      <c r="F725" s="3197"/>
      <c r="G725" s="3198"/>
      <c r="H725" s="3199"/>
      <c r="I725" s="3198"/>
      <c r="S725" s="2527"/>
    </row>
    <row r="726">
      <c r="A726" s="3195"/>
      <c r="D726" s="3196"/>
      <c r="E726" s="3196"/>
      <c r="F726" s="3197"/>
      <c r="G726" s="3198"/>
      <c r="H726" s="3199"/>
      <c r="I726" s="3198"/>
      <c r="S726" s="2527"/>
    </row>
    <row r="727">
      <c r="A727" s="3195"/>
      <c r="D727" s="3196"/>
      <c r="E727" s="3196"/>
      <c r="F727" s="3197"/>
      <c r="G727" s="3198"/>
      <c r="H727" s="3199"/>
      <c r="I727" s="3198"/>
      <c r="S727" s="2527"/>
    </row>
    <row r="728">
      <c r="A728" s="3195"/>
      <c r="D728" s="3196"/>
      <c r="E728" s="3196"/>
      <c r="F728" s="3197"/>
      <c r="G728" s="3198"/>
      <c r="H728" s="3199"/>
      <c r="I728" s="3198"/>
      <c r="S728" s="2527"/>
    </row>
    <row r="729">
      <c r="A729" s="3195"/>
      <c r="D729" s="3196"/>
      <c r="E729" s="3196"/>
      <c r="F729" s="3197"/>
      <c r="G729" s="3198"/>
      <c r="H729" s="3199"/>
      <c r="I729" s="3198"/>
      <c r="S729" s="2527"/>
    </row>
    <row r="730">
      <c r="A730" s="3195"/>
      <c r="D730" s="3196"/>
      <c r="E730" s="3196"/>
      <c r="F730" s="3197"/>
      <c r="G730" s="3198"/>
      <c r="H730" s="3199"/>
      <c r="I730" s="3198"/>
      <c r="S730" s="2527"/>
    </row>
    <row r="731">
      <c r="A731" s="3195"/>
      <c r="D731" s="3196"/>
      <c r="E731" s="3196"/>
      <c r="F731" s="3197"/>
      <c r="G731" s="3198"/>
      <c r="H731" s="3199"/>
      <c r="I731" s="3198"/>
      <c r="S731" s="2527"/>
    </row>
    <row r="732">
      <c r="A732" s="3195"/>
      <c r="D732" s="3196"/>
      <c r="E732" s="3196"/>
      <c r="F732" s="3197"/>
      <c r="G732" s="3198"/>
      <c r="H732" s="3199"/>
      <c r="I732" s="3198"/>
      <c r="S732" s="2527"/>
    </row>
    <row r="733">
      <c r="A733" s="3195"/>
      <c r="D733" s="3196"/>
      <c r="E733" s="3196"/>
      <c r="F733" s="3197"/>
      <c r="G733" s="3198"/>
      <c r="H733" s="3199"/>
      <c r="I733" s="3198"/>
      <c r="S733" s="2527"/>
    </row>
    <row r="734">
      <c r="A734" s="3195"/>
      <c r="D734" s="3196"/>
      <c r="E734" s="3196"/>
      <c r="F734" s="3197"/>
      <c r="G734" s="3198"/>
      <c r="H734" s="3199"/>
      <c r="I734" s="3198"/>
      <c r="S734" s="2527"/>
    </row>
    <row r="735">
      <c r="A735" s="3195"/>
      <c r="D735" s="3196"/>
      <c r="E735" s="3196"/>
      <c r="F735" s="3197"/>
      <c r="G735" s="3198"/>
      <c r="H735" s="3199"/>
      <c r="I735" s="3198"/>
      <c r="S735" s="2527"/>
    </row>
    <row r="736">
      <c r="A736" s="3195"/>
      <c r="D736" s="3196"/>
      <c r="E736" s="3196"/>
      <c r="F736" s="3197"/>
      <c r="G736" s="3198"/>
      <c r="H736" s="3199"/>
      <c r="I736" s="3198"/>
      <c r="S736" s="2527"/>
    </row>
    <row r="737">
      <c r="A737" s="3195"/>
      <c r="D737" s="3196"/>
      <c r="E737" s="3196"/>
      <c r="F737" s="3197"/>
      <c r="G737" s="3198"/>
      <c r="H737" s="3199"/>
      <c r="I737" s="3198"/>
      <c r="S737" s="2527"/>
    </row>
    <row r="738">
      <c r="A738" s="3195"/>
      <c r="D738" s="3196"/>
      <c r="E738" s="3196"/>
      <c r="F738" s="3197"/>
      <c r="G738" s="3198"/>
      <c r="H738" s="3199"/>
      <c r="I738" s="3198"/>
      <c r="S738" s="2527"/>
    </row>
    <row r="739">
      <c r="A739" s="3195"/>
      <c r="D739" s="3196"/>
      <c r="E739" s="3196"/>
      <c r="F739" s="3197"/>
      <c r="G739" s="3198"/>
      <c r="H739" s="3199"/>
      <c r="I739" s="3198"/>
      <c r="S739" s="2527"/>
    </row>
    <row r="740">
      <c r="A740" s="3195"/>
      <c r="D740" s="3196"/>
      <c r="E740" s="3196"/>
      <c r="F740" s="3197"/>
      <c r="G740" s="3198"/>
      <c r="H740" s="3199"/>
      <c r="I740" s="3198"/>
      <c r="S740" s="2527"/>
    </row>
    <row r="741">
      <c r="A741" s="3195"/>
      <c r="D741" s="3196"/>
      <c r="E741" s="3196"/>
      <c r="F741" s="3197"/>
      <c r="G741" s="3198"/>
      <c r="H741" s="3199"/>
      <c r="I741" s="3198"/>
      <c r="S741" s="2527"/>
    </row>
    <row r="742">
      <c r="A742" s="3195"/>
      <c r="D742" s="3196"/>
      <c r="E742" s="3196"/>
      <c r="F742" s="3197"/>
      <c r="G742" s="3198"/>
      <c r="H742" s="3199"/>
      <c r="I742" s="3198"/>
      <c r="S742" s="2527"/>
    </row>
    <row r="743">
      <c r="A743" s="3195"/>
      <c r="D743" s="3196"/>
      <c r="E743" s="3196"/>
      <c r="F743" s="3197"/>
      <c r="G743" s="3198"/>
      <c r="H743" s="3199"/>
      <c r="I743" s="3198"/>
      <c r="S743" s="2527"/>
    </row>
    <row r="744">
      <c r="A744" s="3195"/>
      <c r="D744" s="3196"/>
      <c r="E744" s="3196"/>
      <c r="F744" s="3197"/>
      <c r="G744" s="3198"/>
      <c r="H744" s="3199"/>
      <c r="I744" s="3198"/>
      <c r="S744" s="2527"/>
    </row>
    <row r="745">
      <c r="A745" s="3195"/>
      <c r="D745" s="3196"/>
      <c r="E745" s="3196"/>
      <c r="F745" s="3197"/>
      <c r="G745" s="3198"/>
      <c r="H745" s="3199"/>
      <c r="I745" s="3198"/>
      <c r="S745" s="2527"/>
    </row>
    <row r="746">
      <c r="A746" s="3195"/>
      <c r="D746" s="3196"/>
      <c r="E746" s="3196"/>
      <c r="F746" s="3197"/>
      <c r="G746" s="3198"/>
      <c r="H746" s="3199"/>
      <c r="I746" s="3198"/>
      <c r="S746" s="2527"/>
    </row>
    <row r="747">
      <c r="A747" s="3195"/>
      <c r="D747" s="3196"/>
      <c r="E747" s="3196"/>
      <c r="F747" s="3197"/>
      <c r="G747" s="3198"/>
      <c r="H747" s="3199"/>
      <c r="I747" s="3198"/>
      <c r="S747" s="2527"/>
    </row>
    <row r="748">
      <c r="A748" s="3195"/>
      <c r="D748" s="3196"/>
      <c r="E748" s="3196"/>
      <c r="F748" s="3197"/>
      <c r="G748" s="3198"/>
      <c r="H748" s="3199"/>
      <c r="I748" s="3198"/>
      <c r="S748" s="2527"/>
    </row>
    <row r="749">
      <c r="A749" s="3195"/>
      <c r="D749" s="3196"/>
      <c r="E749" s="3196"/>
      <c r="F749" s="3197"/>
      <c r="G749" s="3198"/>
      <c r="H749" s="3199"/>
      <c r="I749" s="3198"/>
      <c r="S749" s="2527"/>
    </row>
    <row r="750">
      <c r="A750" s="3195"/>
      <c r="D750" s="3196"/>
      <c r="E750" s="3196"/>
      <c r="F750" s="3197"/>
      <c r="G750" s="3198"/>
      <c r="H750" s="3199"/>
      <c r="I750" s="3198"/>
      <c r="S750" s="2527"/>
    </row>
    <row r="751">
      <c r="A751" s="3195"/>
      <c r="D751" s="3196"/>
      <c r="E751" s="3196"/>
      <c r="F751" s="3197"/>
      <c r="G751" s="3198"/>
      <c r="H751" s="3199"/>
      <c r="I751" s="3198"/>
      <c r="S751" s="2527"/>
    </row>
    <row r="752">
      <c r="A752" s="3195"/>
      <c r="D752" s="3196"/>
      <c r="E752" s="3196"/>
      <c r="F752" s="3197"/>
      <c r="G752" s="3198"/>
      <c r="H752" s="3199"/>
      <c r="I752" s="3198"/>
      <c r="S752" s="2527"/>
    </row>
    <row r="753">
      <c r="A753" s="3195"/>
      <c r="D753" s="3196"/>
      <c r="E753" s="3196"/>
      <c r="F753" s="3197"/>
      <c r="G753" s="3198"/>
      <c r="H753" s="3199"/>
      <c r="I753" s="3198"/>
      <c r="S753" s="2527"/>
    </row>
    <row r="754">
      <c r="A754" s="3195"/>
      <c r="D754" s="3196"/>
      <c r="E754" s="3196"/>
      <c r="F754" s="3197"/>
      <c r="G754" s="3198"/>
      <c r="H754" s="3199"/>
      <c r="I754" s="3198"/>
      <c r="S754" s="2527"/>
    </row>
    <row r="755">
      <c r="A755" s="3195"/>
      <c r="D755" s="3196"/>
      <c r="E755" s="3196"/>
      <c r="F755" s="3197"/>
      <c r="G755" s="3198"/>
      <c r="H755" s="3199"/>
      <c r="I755" s="3198"/>
      <c r="S755" s="2527"/>
    </row>
    <row r="756">
      <c r="A756" s="3195"/>
      <c r="D756" s="3196"/>
      <c r="E756" s="3196"/>
      <c r="F756" s="3197"/>
      <c r="G756" s="3198"/>
      <c r="H756" s="3199"/>
      <c r="I756" s="3198"/>
      <c r="S756" s="2527"/>
    </row>
    <row r="757">
      <c r="A757" s="3195"/>
      <c r="D757" s="3196"/>
      <c r="E757" s="3196"/>
      <c r="F757" s="3197"/>
      <c r="G757" s="3198"/>
      <c r="H757" s="3199"/>
      <c r="I757" s="3198"/>
      <c r="S757" s="2527"/>
    </row>
    <row r="758">
      <c r="A758" s="3195"/>
      <c r="D758" s="3196"/>
      <c r="E758" s="3196"/>
      <c r="F758" s="3197"/>
      <c r="G758" s="3198"/>
      <c r="H758" s="3199"/>
      <c r="I758" s="3198"/>
      <c r="S758" s="2527"/>
    </row>
    <row r="759">
      <c r="A759" s="3195"/>
      <c r="D759" s="3196"/>
      <c r="E759" s="3196"/>
      <c r="F759" s="3197"/>
      <c r="G759" s="3198"/>
      <c r="H759" s="3199"/>
      <c r="I759" s="3198"/>
      <c r="S759" s="2527"/>
    </row>
    <row r="760">
      <c r="A760" s="3195"/>
      <c r="D760" s="3196"/>
      <c r="E760" s="3196"/>
      <c r="F760" s="3197"/>
      <c r="G760" s="3198"/>
      <c r="H760" s="3199"/>
      <c r="I760" s="3198"/>
      <c r="S760" s="2527"/>
    </row>
    <row r="761">
      <c r="A761" s="3195"/>
      <c r="D761" s="3196"/>
      <c r="E761" s="3196"/>
      <c r="F761" s="3197"/>
      <c r="G761" s="3198"/>
      <c r="H761" s="3199"/>
      <c r="I761" s="3198"/>
      <c r="S761" s="2527"/>
    </row>
    <row r="762">
      <c r="A762" s="3195"/>
      <c r="D762" s="3196"/>
      <c r="E762" s="3196"/>
      <c r="F762" s="3197"/>
      <c r="G762" s="3198"/>
      <c r="H762" s="3199"/>
      <c r="I762" s="3198"/>
      <c r="S762" s="2527"/>
    </row>
    <row r="763">
      <c r="A763" s="3195"/>
      <c r="D763" s="3196"/>
      <c r="E763" s="3196"/>
      <c r="F763" s="3197"/>
      <c r="G763" s="3198"/>
      <c r="H763" s="3199"/>
      <c r="I763" s="3198"/>
      <c r="S763" s="2527"/>
    </row>
    <row r="764">
      <c r="A764" s="3195"/>
      <c r="D764" s="3196"/>
      <c r="E764" s="3196"/>
      <c r="F764" s="3197"/>
      <c r="G764" s="3198"/>
      <c r="H764" s="3199"/>
      <c r="I764" s="3198"/>
      <c r="S764" s="2527"/>
    </row>
    <row r="765">
      <c r="A765" s="3195"/>
      <c r="D765" s="3196"/>
      <c r="E765" s="3196"/>
      <c r="F765" s="3197"/>
      <c r="G765" s="3198"/>
      <c r="H765" s="3199"/>
      <c r="I765" s="3198"/>
      <c r="S765" s="2527"/>
    </row>
    <row r="766">
      <c r="A766" s="3195"/>
      <c r="D766" s="3196"/>
      <c r="E766" s="3196"/>
      <c r="F766" s="3197"/>
      <c r="G766" s="3198"/>
      <c r="H766" s="3199"/>
      <c r="I766" s="3198"/>
      <c r="S766" s="2527"/>
    </row>
    <row r="767">
      <c r="A767" s="3195"/>
      <c r="D767" s="3196"/>
      <c r="E767" s="3196"/>
      <c r="F767" s="3197"/>
      <c r="G767" s="3198"/>
      <c r="H767" s="3199"/>
      <c r="I767" s="3198"/>
      <c r="S767" s="2527"/>
    </row>
    <row r="768">
      <c r="A768" s="3195"/>
      <c r="D768" s="3196"/>
      <c r="E768" s="3196"/>
      <c r="F768" s="3197"/>
      <c r="G768" s="3198"/>
      <c r="H768" s="3199"/>
      <c r="I768" s="3198"/>
      <c r="S768" s="2527"/>
    </row>
    <row r="769">
      <c r="A769" s="3195"/>
      <c r="D769" s="3196"/>
      <c r="E769" s="3196"/>
      <c r="F769" s="3197"/>
      <c r="G769" s="3198"/>
      <c r="H769" s="3199"/>
      <c r="I769" s="3198"/>
      <c r="S769" s="2527"/>
    </row>
    <row r="770">
      <c r="A770" s="3195"/>
      <c r="D770" s="3196"/>
      <c r="E770" s="3196"/>
      <c r="F770" s="3197"/>
      <c r="G770" s="3198"/>
      <c r="H770" s="3199"/>
      <c r="I770" s="3198"/>
      <c r="S770" s="2527"/>
    </row>
    <row r="771">
      <c r="A771" s="3195"/>
      <c r="D771" s="3196"/>
      <c r="E771" s="3196"/>
      <c r="F771" s="3197"/>
      <c r="G771" s="3198"/>
      <c r="H771" s="3199"/>
      <c r="I771" s="3198"/>
      <c r="S771" s="2527"/>
    </row>
    <row r="772">
      <c r="A772" s="3195"/>
      <c r="D772" s="3196"/>
      <c r="E772" s="3196"/>
      <c r="F772" s="3197"/>
      <c r="G772" s="3198"/>
      <c r="H772" s="3199"/>
      <c r="I772" s="3198"/>
      <c r="S772" s="2527"/>
    </row>
    <row r="773">
      <c r="A773" s="3195"/>
      <c r="D773" s="3196"/>
      <c r="E773" s="3196"/>
      <c r="F773" s="3197"/>
      <c r="G773" s="3198"/>
      <c r="H773" s="3199"/>
      <c r="I773" s="3198"/>
      <c r="S773" s="2527"/>
    </row>
    <row r="774">
      <c r="A774" s="3195"/>
      <c r="D774" s="3196"/>
      <c r="E774" s="3196"/>
      <c r="F774" s="3197"/>
      <c r="G774" s="3198"/>
      <c r="H774" s="3199"/>
      <c r="I774" s="3198"/>
      <c r="S774" s="2527"/>
    </row>
    <row r="775">
      <c r="A775" s="3195"/>
      <c r="D775" s="3196"/>
      <c r="E775" s="3196"/>
      <c r="F775" s="3197"/>
      <c r="G775" s="3198"/>
      <c r="H775" s="3199"/>
      <c r="I775" s="3198"/>
      <c r="S775" s="2527"/>
    </row>
    <row r="776">
      <c r="A776" s="3195"/>
      <c r="D776" s="3196"/>
      <c r="E776" s="3196"/>
      <c r="F776" s="3197"/>
      <c r="G776" s="3198"/>
      <c r="H776" s="3199"/>
      <c r="I776" s="3198"/>
      <c r="S776" s="2527"/>
    </row>
    <row r="777">
      <c r="A777" s="3195"/>
      <c r="D777" s="3196"/>
      <c r="E777" s="3196"/>
      <c r="F777" s="3197"/>
      <c r="G777" s="3198"/>
      <c r="H777" s="3199"/>
      <c r="I777" s="3198"/>
      <c r="S777" s="2527"/>
    </row>
    <row r="778">
      <c r="A778" s="3195"/>
      <c r="D778" s="3196"/>
      <c r="E778" s="3196"/>
      <c r="F778" s="3197"/>
      <c r="G778" s="3198"/>
      <c r="H778" s="3199"/>
      <c r="I778" s="3198"/>
      <c r="S778" s="2527"/>
    </row>
    <row r="779">
      <c r="A779" s="3195"/>
      <c r="D779" s="3196"/>
      <c r="E779" s="3196"/>
      <c r="F779" s="3197"/>
      <c r="G779" s="3198"/>
      <c r="H779" s="3199"/>
      <c r="I779" s="3198"/>
      <c r="S779" s="2527"/>
    </row>
    <row r="780">
      <c r="A780" s="3195"/>
      <c r="D780" s="3196"/>
      <c r="E780" s="3196"/>
      <c r="F780" s="3197"/>
      <c r="G780" s="3198"/>
      <c r="H780" s="3199"/>
      <c r="I780" s="3198"/>
      <c r="S780" s="2527"/>
    </row>
    <row r="781">
      <c r="A781" s="3195"/>
      <c r="D781" s="3196"/>
      <c r="E781" s="3196"/>
      <c r="F781" s="3197"/>
      <c r="G781" s="3198"/>
      <c r="H781" s="3199"/>
      <c r="I781" s="3198"/>
      <c r="S781" s="2527"/>
    </row>
    <row r="782">
      <c r="A782" s="3195"/>
      <c r="D782" s="3196"/>
      <c r="E782" s="3196"/>
      <c r="F782" s="3197"/>
      <c r="G782" s="3198"/>
      <c r="H782" s="3199"/>
      <c r="I782" s="3198"/>
      <c r="S782" s="2527"/>
    </row>
    <row r="783">
      <c r="A783" s="3195"/>
      <c r="D783" s="3196"/>
      <c r="E783" s="3196"/>
      <c r="F783" s="3197"/>
      <c r="G783" s="3198"/>
      <c r="H783" s="3199"/>
      <c r="I783" s="3198"/>
      <c r="S783" s="2527"/>
    </row>
    <row r="784">
      <c r="A784" s="3195"/>
      <c r="D784" s="3196"/>
      <c r="E784" s="3196"/>
      <c r="F784" s="3197"/>
      <c r="G784" s="3198"/>
      <c r="H784" s="3199"/>
      <c r="I784" s="3198"/>
      <c r="S784" s="2527"/>
    </row>
    <row r="785">
      <c r="A785" s="3195"/>
      <c r="D785" s="3196"/>
      <c r="E785" s="3196"/>
      <c r="F785" s="3197"/>
      <c r="G785" s="3198"/>
      <c r="H785" s="3199"/>
      <c r="I785" s="3198"/>
      <c r="S785" s="2527"/>
    </row>
    <row r="786">
      <c r="A786" s="3195"/>
      <c r="D786" s="3196"/>
      <c r="E786" s="3196"/>
      <c r="F786" s="3197"/>
      <c r="G786" s="3198"/>
      <c r="H786" s="3199"/>
      <c r="I786" s="3198"/>
      <c r="S786" s="2527"/>
    </row>
    <row r="787">
      <c r="A787" s="3195"/>
      <c r="D787" s="3196"/>
      <c r="E787" s="3196"/>
      <c r="F787" s="3197"/>
      <c r="G787" s="3198"/>
      <c r="H787" s="3199"/>
      <c r="I787" s="3198"/>
      <c r="S787" s="2527"/>
    </row>
    <row r="788">
      <c r="A788" s="3195"/>
      <c r="D788" s="3196"/>
      <c r="E788" s="3196"/>
      <c r="F788" s="3197"/>
      <c r="G788" s="3198"/>
      <c r="H788" s="3199"/>
      <c r="I788" s="3198"/>
      <c r="S788" s="2527"/>
    </row>
    <row r="789">
      <c r="A789" s="3195"/>
      <c r="D789" s="3196"/>
      <c r="E789" s="3196"/>
      <c r="F789" s="3197"/>
      <c r="G789" s="3198"/>
      <c r="H789" s="3199"/>
      <c r="I789" s="3198"/>
      <c r="S789" s="2527"/>
    </row>
    <row r="790">
      <c r="A790" s="3195"/>
      <c r="D790" s="3196"/>
      <c r="E790" s="3196"/>
      <c r="F790" s="3197"/>
      <c r="G790" s="3198"/>
      <c r="H790" s="3199"/>
      <c r="I790" s="3198"/>
      <c r="S790" s="2527"/>
    </row>
    <row r="791">
      <c r="A791" s="3195"/>
      <c r="D791" s="3196"/>
      <c r="E791" s="3196"/>
      <c r="F791" s="3197"/>
      <c r="G791" s="3198"/>
      <c r="H791" s="3199"/>
      <c r="I791" s="3198"/>
      <c r="S791" s="2527"/>
    </row>
    <row r="792">
      <c r="A792" s="3195"/>
      <c r="D792" s="3196"/>
      <c r="E792" s="3196"/>
      <c r="F792" s="3197"/>
      <c r="G792" s="3198"/>
      <c r="H792" s="3199"/>
      <c r="I792" s="3198"/>
      <c r="S792" s="2527"/>
    </row>
    <row r="793">
      <c r="A793" s="3195"/>
      <c r="D793" s="3196"/>
      <c r="E793" s="3196"/>
      <c r="F793" s="3197"/>
      <c r="G793" s="3198"/>
      <c r="H793" s="3199"/>
      <c r="I793" s="3198"/>
      <c r="S793" s="2527"/>
    </row>
    <row r="794">
      <c r="A794" s="3195"/>
      <c r="D794" s="3196"/>
      <c r="E794" s="3196"/>
      <c r="F794" s="3197"/>
      <c r="G794" s="3198"/>
      <c r="H794" s="3199"/>
      <c r="I794" s="3198"/>
      <c r="S794" s="2527"/>
    </row>
    <row r="795">
      <c r="A795" s="3195"/>
      <c r="D795" s="3196"/>
      <c r="E795" s="3196"/>
      <c r="F795" s="3197"/>
      <c r="G795" s="3198"/>
      <c r="H795" s="3199"/>
      <c r="I795" s="3198"/>
      <c r="S795" s="2527"/>
    </row>
    <row r="796">
      <c r="A796" s="3195"/>
      <c r="D796" s="3196"/>
      <c r="E796" s="3196"/>
      <c r="F796" s="3197"/>
      <c r="G796" s="3198"/>
      <c r="H796" s="3199"/>
      <c r="I796" s="3198"/>
      <c r="S796" s="2527"/>
    </row>
    <row r="797">
      <c r="A797" s="3195"/>
      <c r="D797" s="3196"/>
      <c r="E797" s="3196"/>
      <c r="F797" s="3197"/>
      <c r="G797" s="3198"/>
      <c r="H797" s="3199"/>
      <c r="I797" s="3198"/>
      <c r="S797" s="2527"/>
    </row>
    <row r="798">
      <c r="A798" s="3195"/>
      <c r="D798" s="3196"/>
      <c r="E798" s="3196"/>
      <c r="F798" s="3197"/>
      <c r="G798" s="3198"/>
      <c r="H798" s="3199"/>
      <c r="I798" s="3198"/>
      <c r="S798" s="2527"/>
    </row>
    <row r="799">
      <c r="A799" s="3195"/>
      <c r="D799" s="3196"/>
      <c r="E799" s="3196"/>
      <c r="F799" s="3197"/>
      <c r="G799" s="3198"/>
      <c r="H799" s="3199"/>
      <c r="I799" s="3198"/>
      <c r="S799" s="2527"/>
    </row>
    <row r="800">
      <c r="A800" s="3195"/>
      <c r="D800" s="3196"/>
      <c r="E800" s="3196"/>
      <c r="F800" s="3197"/>
      <c r="G800" s="3198"/>
      <c r="H800" s="3199"/>
      <c r="I800" s="3198"/>
      <c r="S800" s="2527"/>
    </row>
    <row r="801">
      <c r="A801" s="3195"/>
      <c r="D801" s="3196"/>
      <c r="E801" s="3196"/>
      <c r="F801" s="3197"/>
      <c r="G801" s="3198"/>
      <c r="H801" s="3199"/>
      <c r="I801" s="3198"/>
      <c r="S801" s="2527"/>
    </row>
    <row r="802">
      <c r="A802" s="3195"/>
      <c r="D802" s="3196"/>
      <c r="E802" s="3196"/>
      <c r="F802" s="3197"/>
      <c r="G802" s="3198"/>
      <c r="H802" s="3199"/>
      <c r="I802" s="3198"/>
      <c r="S802" s="2527"/>
    </row>
    <row r="803">
      <c r="A803" s="3195"/>
      <c r="D803" s="3196"/>
      <c r="E803" s="3196"/>
      <c r="F803" s="3197"/>
      <c r="G803" s="3198"/>
      <c r="H803" s="3199"/>
      <c r="I803" s="3198"/>
      <c r="S803" s="2527"/>
    </row>
    <row r="804">
      <c r="A804" s="3195"/>
      <c r="D804" s="3196"/>
      <c r="E804" s="3196"/>
      <c r="F804" s="3197"/>
      <c r="G804" s="3198"/>
      <c r="H804" s="3199"/>
      <c r="I804" s="3198"/>
      <c r="S804" s="2527"/>
    </row>
    <row r="805">
      <c r="A805" s="3195"/>
      <c r="D805" s="3196"/>
      <c r="E805" s="3196"/>
      <c r="F805" s="3197"/>
      <c r="G805" s="3198"/>
      <c r="H805" s="3199"/>
      <c r="I805" s="3198"/>
      <c r="S805" s="2527"/>
    </row>
    <row r="806">
      <c r="A806" s="3195"/>
      <c r="D806" s="3196"/>
      <c r="E806" s="3196"/>
      <c r="F806" s="3197"/>
      <c r="G806" s="3198"/>
      <c r="H806" s="3199"/>
      <c r="I806" s="3198"/>
      <c r="S806" s="2527"/>
    </row>
    <row r="807">
      <c r="A807" s="3195"/>
      <c r="D807" s="3196"/>
      <c r="E807" s="3196"/>
      <c r="F807" s="3197"/>
      <c r="G807" s="3198"/>
      <c r="H807" s="3199"/>
      <c r="I807" s="3198"/>
      <c r="S807" s="2527"/>
    </row>
    <row r="808">
      <c r="A808" s="3195"/>
      <c r="D808" s="3196"/>
      <c r="E808" s="3196"/>
      <c r="F808" s="3197"/>
      <c r="G808" s="3198"/>
      <c r="H808" s="3199"/>
      <c r="I808" s="3198"/>
      <c r="S808" s="2527"/>
    </row>
    <row r="809">
      <c r="A809" s="3195"/>
      <c r="D809" s="3196"/>
      <c r="E809" s="3196"/>
      <c r="F809" s="3197"/>
      <c r="G809" s="3198"/>
      <c r="H809" s="3199"/>
      <c r="I809" s="3198"/>
      <c r="S809" s="2527"/>
    </row>
    <row r="810">
      <c r="A810" s="3195"/>
      <c r="D810" s="3196"/>
      <c r="E810" s="3196"/>
      <c r="F810" s="3197"/>
      <c r="G810" s="3198"/>
      <c r="H810" s="3199"/>
      <c r="I810" s="3198"/>
      <c r="S810" s="2527"/>
    </row>
    <row r="811">
      <c r="A811" s="3195"/>
      <c r="D811" s="3196"/>
      <c r="E811" s="3196"/>
      <c r="F811" s="3197"/>
      <c r="G811" s="3198"/>
      <c r="H811" s="3199"/>
      <c r="I811" s="3198"/>
      <c r="S811" s="2527"/>
    </row>
    <row r="812">
      <c r="A812" s="3195"/>
      <c r="D812" s="3196"/>
      <c r="E812" s="3196"/>
      <c r="F812" s="3197"/>
      <c r="G812" s="3198"/>
      <c r="H812" s="3199"/>
      <c r="I812" s="3198"/>
      <c r="S812" s="2527"/>
    </row>
    <row r="813">
      <c r="A813" s="3195"/>
      <c r="D813" s="3196"/>
      <c r="E813" s="3196"/>
      <c r="F813" s="3197"/>
      <c r="G813" s="3198"/>
      <c r="H813" s="3199"/>
      <c r="I813" s="3198"/>
      <c r="S813" s="2527"/>
    </row>
    <row r="814">
      <c r="A814" s="3195"/>
      <c r="D814" s="3196"/>
      <c r="E814" s="3196"/>
      <c r="F814" s="3197"/>
      <c r="G814" s="3198"/>
      <c r="H814" s="3199"/>
      <c r="I814" s="3198"/>
      <c r="S814" s="2527"/>
    </row>
    <row r="815">
      <c r="A815" s="3195"/>
      <c r="D815" s="3196"/>
      <c r="E815" s="3196"/>
      <c r="F815" s="3197"/>
      <c r="G815" s="3198"/>
      <c r="H815" s="3199"/>
      <c r="I815" s="3198"/>
      <c r="S815" s="2527"/>
    </row>
    <row r="816">
      <c r="A816" s="3195"/>
      <c r="D816" s="3196"/>
      <c r="E816" s="3196"/>
      <c r="F816" s="3197"/>
      <c r="G816" s="3198"/>
      <c r="H816" s="3199"/>
      <c r="I816" s="3198"/>
      <c r="S816" s="2527"/>
    </row>
    <row r="817">
      <c r="A817" s="3195"/>
      <c r="D817" s="3196"/>
      <c r="E817" s="3196"/>
      <c r="F817" s="3197"/>
      <c r="G817" s="3198"/>
      <c r="H817" s="3199"/>
      <c r="I817" s="3198"/>
      <c r="S817" s="2527"/>
    </row>
    <row r="818">
      <c r="A818" s="3195"/>
      <c r="D818" s="3196"/>
      <c r="E818" s="3196"/>
      <c r="F818" s="3197"/>
      <c r="G818" s="3198"/>
      <c r="H818" s="3199"/>
      <c r="I818" s="3198"/>
      <c r="S818" s="2527"/>
    </row>
    <row r="819">
      <c r="A819" s="3195"/>
      <c r="D819" s="3196"/>
      <c r="E819" s="3196"/>
      <c r="F819" s="3197"/>
      <c r="G819" s="3198"/>
      <c r="H819" s="3199"/>
      <c r="I819" s="3198"/>
      <c r="S819" s="2527"/>
    </row>
    <row r="820">
      <c r="A820" s="3195"/>
      <c r="D820" s="3196"/>
      <c r="E820" s="3196"/>
      <c r="F820" s="3197"/>
      <c r="G820" s="3198"/>
      <c r="H820" s="3199"/>
      <c r="I820" s="3198"/>
      <c r="S820" s="2527"/>
    </row>
    <row r="821">
      <c r="A821" s="3195"/>
      <c r="D821" s="3196"/>
      <c r="E821" s="3196"/>
      <c r="F821" s="3197"/>
      <c r="G821" s="3198"/>
      <c r="H821" s="3199"/>
      <c r="I821" s="3198"/>
      <c r="S821" s="2527"/>
    </row>
    <row r="822">
      <c r="A822" s="3195"/>
      <c r="D822" s="3196"/>
      <c r="E822" s="3196"/>
      <c r="F822" s="3197"/>
      <c r="G822" s="3198"/>
      <c r="H822" s="3199"/>
      <c r="I822" s="3198"/>
      <c r="S822" s="2527"/>
    </row>
    <row r="823">
      <c r="A823" s="3195"/>
      <c r="D823" s="3196"/>
      <c r="E823" s="3196"/>
      <c r="F823" s="3197"/>
      <c r="G823" s="3198"/>
      <c r="H823" s="3199"/>
      <c r="I823" s="3198"/>
      <c r="S823" s="2527"/>
    </row>
    <row r="824">
      <c r="A824" s="3195"/>
      <c r="D824" s="3196"/>
      <c r="E824" s="3196"/>
      <c r="F824" s="3197"/>
      <c r="G824" s="3198"/>
      <c r="H824" s="3199"/>
      <c r="I824" s="3198"/>
      <c r="S824" s="2527"/>
    </row>
    <row r="825">
      <c r="A825" s="3195"/>
      <c r="D825" s="3196"/>
      <c r="E825" s="3196"/>
      <c r="F825" s="3197"/>
      <c r="G825" s="3198"/>
      <c r="H825" s="3199"/>
      <c r="I825" s="3198"/>
      <c r="S825" s="2527"/>
    </row>
    <row r="826">
      <c r="A826" s="3195"/>
      <c r="D826" s="3196"/>
      <c r="E826" s="3196"/>
      <c r="F826" s="3197"/>
      <c r="G826" s="3198"/>
      <c r="H826" s="3199"/>
      <c r="I826" s="3198"/>
      <c r="S826" s="2527"/>
    </row>
    <row r="827">
      <c r="A827" s="3195"/>
      <c r="D827" s="3196"/>
      <c r="E827" s="3196"/>
      <c r="F827" s="3197"/>
      <c r="G827" s="3198"/>
      <c r="H827" s="3199"/>
      <c r="I827" s="3198"/>
      <c r="S827" s="2527"/>
    </row>
    <row r="828">
      <c r="A828" s="3195"/>
      <c r="D828" s="3196"/>
      <c r="E828" s="3196"/>
      <c r="F828" s="3197"/>
      <c r="G828" s="3198"/>
      <c r="H828" s="3199"/>
      <c r="I828" s="3198"/>
      <c r="S828" s="2527"/>
    </row>
    <row r="829">
      <c r="A829" s="3195"/>
      <c r="D829" s="3196"/>
      <c r="E829" s="3196"/>
      <c r="F829" s="3197"/>
      <c r="G829" s="3198"/>
      <c r="H829" s="3199"/>
      <c r="I829" s="3198"/>
      <c r="S829" s="2527"/>
    </row>
    <row r="830">
      <c r="A830" s="3195"/>
      <c r="D830" s="3196"/>
      <c r="E830" s="3196"/>
      <c r="F830" s="3197"/>
      <c r="G830" s="3198"/>
      <c r="H830" s="3199"/>
      <c r="I830" s="3198"/>
      <c r="S830" s="2527"/>
    </row>
    <row r="831">
      <c r="A831" s="3195"/>
      <c r="D831" s="3196"/>
      <c r="E831" s="3196"/>
      <c r="F831" s="3197"/>
      <c r="G831" s="3198"/>
      <c r="H831" s="3199"/>
      <c r="I831" s="3198"/>
      <c r="S831" s="2527"/>
    </row>
    <row r="832">
      <c r="A832" s="3195"/>
      <c r="D832" s="3196"/>
      <c r="E832" s="3196"/>
      <c r="F832" s="3197"/>
      <c r="G832" s="3198"/>
      <c r="H832" s="3199"/>
      <c r="I832" s="3198"/>
      <c r="S832" s="2527"/>
    </row>
    <row r="833">
      <c r="A833" s="3195"/>
      <c r="D833" s="3196"/>
      <c r="E833" s="3196"/>
      <c r="F833" s="3197"/>
      <c r="G833" s="3198"/>
      <c r="H833" s="3199"/>
      <c r="I833" s="3198"/>
      <c r="S833" s="2527"/>
    </row>
    <row r="834">
      <c r="A834" s="3195"/>
      <c r="D834" s="3196"/>
      <c r="E834" s="3196"/>
      <c r="F834" s="3197"/>
      <c r="G834" s="3198"/>
      <c r="H834" s="3199"/>
      <c r="I834" s="3198"/>
      <c r="S834" s="2527"/>
    </row>
    <row r="835">
      <c r="A835" s="3195"/>
      <c r="D835" s="3196"/>
      <c r="E835" s="3196"/>
      <c r="F835" s="3197"/>
      <c r="G835" s="3198"/>
      <c r="H835" s="3199"/>
      <c r="I835" s="3198"/>
      <c r="S835" s="2527"/>
    </row>
    <row r="836">
      <c r="A836" s="3195"/>
      <c r="D836" s="3196"/>
      <c r="E836" s="3196"/>
      <c r="F836" s="3197"/>
      <c r="G836" s="3198"/>
      <c r="H836" s="3199"/>
      <c r="I836" s="3198"/>
      <c r="S836" s="2527"/>
    </row>
    <row r="837">
      <c r="A837" s="3195"/>
      <c r="D837" s="3196"/>
      <c r="E837" s="3196"/>
      <c r="F837" s="3197"/>
      <c r="G837" s="3198"/>
      <c r="H837" s="3199"/>
      <c r="I837" s="3198"/>
      <c r="S837" s="2527"/>
    </row>
    <row r="838">
      <c r="A838" s="3195"/>
      <c r="D838" s="3196"/>
      <c r="E838" s="3196"/>
      <c r="F838" s="3197"/>
      <c r="G838" s="3198"/>
      <c r="H838" s="3199"/>
      <c r="I838" s="3198"/>
      <c r="S838" s="2527"/>
    </row>
    <row r="839">
      <c r="A839" s="3195"/>
      <c r="D839" s="3196"/>
      <c r="E839" s="3196"/>
      <c r="F839" s="3197"/>
      <c r="G839" s="3198"/>
      <c r="H839" s="3199"/>
      <c r="I839" s="3198"/>
      <c r="S839" s="2527"/>
    </row>
    <row r="840">
      <c r="A840" s="3195"/>
      <c r="D840" s="3196"/>
      <c r="E840" s="3196"/>
      <c r="F840" s="3197"/>
      <c r="G840" s="3198"/>
      <c r="H840" s="3199"/>
      <c r="I840" s="3198"/>
      <c r="S840" s="2527"/>
    </row>
    <row r="841">
      <c r="A841" s="3195"/>
      <c r="D841" s="3196"/>
      <c r="E841" s="3196"/>
      <c r="F841" s="3197"/>
      <c r="G841" s="3198"/>
      <c r="H841" s="3199"/>
      <c r="I841" s="3198"/>
      <c r="S841" s="2527"/>
    </row>
    <row r="842">
      <c r="A842" s="3195"/>
      <c r="D842" s="3196"/>
      <c r="E842" s="3196"/>
      <c r="F842" s="3197"/>
      <c r="G842" s="3198"/>
      <c r="H842" s="3199"/>
      <c r="I842" s="3198"/>
      <c r="S842" s="2527"/>
    </row>
    <row r="843">
      <c r="A843" s="3195"/>
      <c r="D843" s="3196"/>
      <c r="E843" s="3196"/>
      <c r="F843" s="3197"/>
      <c r="G843" s="3198"/>
      <c r="H843" s="3199"/>
      <c r="I843" s="3198"/>
      <c r="S843" s="2527"/>
    </row>
    <row r="844">
      <c r="A844" s="3195"/>
      <c r="D844" s="3196"/>
      <c r="E844" s="3196"/>
      <c r="F844" s="3197"/>
      <c r="G844" s="3198"/>
      <c r="H844" s="3199"/>
      <c r="I844" s="3198"/>
      <c r="S844" s="2527"/>
    </row>
    <row r="845">
      <c r="A845" s="3195"/>
      <c r="D845" s="3196"/>
      <c r="E845" s="3196"/>
      <c r="F845" s="3197"/>
      <c r="G845" s="3198"/>
      <c r="H845" s="3199"/>
      <c r="I845" s="3198"/>
      <c r="S845" s="2527"/>
    </row>
    <row r="846">
      <c r="A846" s="3195"/>
      <c r="D846" s="3196"/>
      <c r="E846" s="3196"/>
      <c r="F846" s="3197"/>
      <c r="G846" s="3198"/>
      <c r="H846" s="3199"/>
      <c r="I846" s="3198"/>
      <c r="S846" s="2527"/>
    </row>
    <row r="847">
      <c r="A847" s="3195"/>
      <c r="D847" s="3196"/>
      <c r="E847" s="3196"/>
      <c r="F847" s="3197"/>
      <c r="G847" s="3198"/>
      <c r="H847" s="3199"/>
      <c r="I847" s="3198"/>
      <c r="S847" s="2527"/>
    </row>
    <row r="848">
      <c r="A848" s="3195"/>
      <c r="D848" s="3196"/>
      <c r="E848" s="3196"/>
      <c r="F848" s="3197"/>
      <c r="G848" s="3198"/>
      <c r="H848" s="3199"/>
      <c r="I848" s="3198"/>
      <c r="S848" s="2527"/>
    </row>
    <row r="849">
      <c r="A849" s="3195"/>
      <c r="D849" s="3196"/>
      <c r="E849" s="3196"/>
      <c r="F849" s="3197"/>
      <c r="G849" s="3198"/>
      <c r="H849" s="3199"/>
      <c r="I849" s="3198"/>
      <c r="S849" s="2527"/>
    </row>
    <row r="850">
      <c r="A850" s="3195"/>
      <c r="D850" s="3196"/>
      <c r="E850" s="3196"/>
      <c r="F850" s="3197"/>
      <c r="G850" s="3198"/>
      <c r="H850" s="3199"/>
      <c r="I850" s="3198"/>
      <c r="S850" s="2527"/>
    </row>
    <row r="851">
      <c r="A851" s="3195"/>
      <c r="D851" s="3196"/>
      <c r="E851" s="3196"/>
      <c r="F851" s="3197"/>
      <c r="G851" s="3198"/>
      <c r="H851" s="3199"/>
      <c r="I851" s="3198"/>
      <c r="S851" s="2527"/>
    </row>
    <row r="852">
      <c r="A852" s="3195"/>
      <c r="D852" s="3196"/>
      <c r="E852" s="3196"/>
      <c r="F852" s="3197"/>
      <c r="G852" s="3198"/>
      <c r="H852" s="3199"/>
      <c r="I852" s="3198"/>
      <c r="S852" s="2527"/>
    </row>
    <row r="853">
      <c r="A853" s="3195"/>
      <c r="D853" s="3196"/>
      <c r="E853" s="3196"/>
      <c r="F853" s="3197"/>
      <c r="G853" s="3198"/>
      <c r="H853" s="3199"/>
      <c r="I853" s="3198"/>
      <c r="S853" s="2527"/>
    </row>
    <row r="854">
      <c r="A854" s="3195"/>
      <c r="D854" s="3196"/>
      <c r="E854" s="3196"/>
      <c r="F854" s="3197"/>
      <c r="G854" s="3198"/>
      <c r="H854" s="3199"/>
      <c r="I854" s="3198"/>
      <c r="S854" s="2527"/>
    </row>
    <row r="855">
      <c r="A855" s="3195"/>
      <c r="D855" s="3196"/>
      <c r="E855" s="3196"/>
      <c r="F855" s="3197"/>
      <c r="G855" s="3198"/>
      <c r="H855" s="3199"/>
      <c r="I855" s="3198"/>
      <c r="S855" s="2527"/>
    </row>
    <row r="856">
      <c r="A856" s="3195"/>
      <c r="D856" s="3196"/>
      <c r="E856" s="3196"/>
      <c r="F856" s="3197"/>
      <c r="G856" s="3198"/>
      <c r="H856" s="3199"/>
      <c r="I856" s="3198"/>
      <c r="S856" s="2527"/>
    </row>
    <row r="857">
      <c r="A857" s="3195"/>
      <c r="D857" s="3196"/>
      <c r="E857" s="3196"/>
      <c r="F857" s="3197"/>
      <c r="G857" s="3198"/>
      <c r="H857" s="3199"/>
      <c r="I857" s="3198"/>
      <c r="S857" s="2527"/>
    </row>
    <row r="858">
      <c r="A858" s="3195"/>
      <c r="D858" s="3196"/>
      <c r="E858" s="3196"/>
      <c r="F858" s="3197"/>
      <c r="G858" s="3198"/>
      <c r="H858" s="3199"/>
      <c r="I858" s="3198"/>
      <c r="S858" s="2527"/>
    </row>
    <row r="859">
      <c r="A859" s="3195"/>
      <c r="D859" s="3196"/>
      <c r="E859" s="3196"/>
      <c r="F859" s="3197"/>
      <c r="G859" s="3198"/>
      <c r="H859" s="3199"/>
      <c r="I859" s="3198"/>
      <c r="S859" s="2527"/>
    </row>
    <row r="860">
      <c r="A860" s="3195"/>
      <c r="D860" s="3196"/>
      <c r="E860" s="3196"/>
      <c r="F860" s="3197"/>
      <c r="G860" s="3198"/>
      <c r="H860" s="3199"/>
      <c r="I860" s="3198"/>
      <c r="S860" s="2527"/>
    </row>
    <row r="861">
      <c r="A861" s="3195"/>
      <c r="D861" s="3196"/>
      <c r="E861" s="3196"/>
      <c r="F861" s="3197"/>
      <c r="G861" s="3198"/>
      <c r="H861" s="3199"/>
      <c r="I861" s="3198"/>
      <c r="S861" s="2527"/>
    </row>
    <row r="862">
      <c r="A862" s="3195"/>
      <c r="D862" s="3196"/>
      <c r="E862" s="3196"/>
      <c r="F862" s="3197"/>
      <c r="G862" s="3198"/>
      <c r="H862" s="3199"/>
      <c r="I862" s="3198"/>
      <c r="S862" s="2527"/>
    </row>
    <row r="863">
      <c r="A863" s="3195"/>
      <c r="D863" s="3196"/>
      <c r="E863" s="3196"/>
      <c r="F863" s="3197"/>
      <c r="G863" s="3198"/>
      <c r="H863" s="3199"/>
      <c r="I863" s="3198"/>
      <c r="S863" s="2527"/>
    </row>
    <row r="864">
      <c r="A864" s="3195"/>
      <c r="D864" s="3196"/>
      <c r="E864" s="3196"/>
      <c r="F864" s="3197"/>
      <c r="G864" s="3198"/>
      <c r="H864" s="3199"/>
      <c r="I864" s="3198"/>
      <c r="S864" s="2527"/>
    </row>
    <row r="865">
      <c r="A865" s="3195"/>
      <c r="D865" s="3196"/>
      <c r="E865" s="3196"/>
      <c r="F865" s="3197"/>
      <c r="G865" s="3198"/>
      <c r="H865" s="3199"/>
      <c r="I865" s="3198"/>
      <c r="S865" s="2527"/>
    </row>
    <row r="866">
      <c r="A866" s="3195"/>
      <c r="D866" s="3196"/>
      <c r="E866" s="3196"/>
      <c r="F866" s="3197"/>
      <c r="G866" s="3198"/>
      <c r="H866" s="3199"/>
      <c r="I866" s="3198"/>
      <c r="S866" s="2527"/>
    </row>
    <row r="867">
      <c r="A867" s="3195"/>
      <c r="D867" s="3196"/>
      <c r="E867" s="3196"/>
      <c r="F867" s="3197"/>
      <c r="G867" s="3198"/>
      <c r="H867" s="3199"/>
      <c r="I867" s="3198"/>
      <c r="S867" s="2527"/>
    </row>
    <row r="868">
      <c r="A868" s="3195"/>
      <c r="D868" s="3196"/>
      <c r="E868" s="3196"/>
      <c r="F868" s="3197"/>
      <c r="G868" s="3198"/>
      <c r="H868" s="3199"/>
      <c r="I868" s="3198"/>
      <c r="S868" s="2527"/>
    </row>
    <row r="869">
      <c r="A869" s="3195"/>
      <c r="D869" s="3196"/>
      <c r="E869" s="3196"/>
      <c r="F869" s="3197"/>
      <c r="G869" s="3198"/>
      <c r="H869" s="3199"/>
      <c r="I869" s="3198"/>
      <c r="S869" s="2527"/>
    </row>
    <row r="870">
      <c r="A870" s="3195"/>
      <c r="D870" s="3196"/>
      <c r="E870" s="3196"/>
      <c r="F870" s="3197"/>
      <c r="G870" s="3198"/>
      <c r="H870" s="3199"/>
      <c r="I870" s="3198"/>
      <c r="S870" s="2527"/>
    </row>
    <row r="871">
      <c r="A871" s="3195"/>
      <c r="D871" s="3196"/>
      <c r="E871" s="3196"/>
      <c r="F871" s="3197"/>
      <c r="G871" s="3198"/>
      <c r="H871" s="3199"/>
      <c r="I871" s="3198"/>
      <c r="S871" s="2527"/>
    </row>
    <row r="872">
      <c r="A872" s="3195"/>
      <c r="D872" s="3196"/>
      <c r="E872" s="3196"/>
      <c r="F872" s="3197"/>
      <c r="G872" s="3198"/>
      <c r="H872" s="3199"/>
      <c r="I872" s="3198"/>
      <c r="S872" s="2527"/>
    </row>
    <row r="873">
      <c r="A873" s="3195"/>
      <c r="D873" s="3196"/>
      <c r="E873" s="3196"/>
      <c r="F873" s="3197"/>
      <c r="G873" s="3198"/>
      <c r="H873" s="3199"/>
      <c r="I873" s="3198"/>
      <c r="S873" s="2527"/>
    </row>
    <row r="874">
      <c r="A874" s="3195"/>
      <c r="D874" s="3196"/>
      <c r="E874" s="3196"/>
      <c r="F874" s="3197"/>
      <c r="G874" s="3198"/>
      <c r="H874" s="3199"/>
      <c r="I874" s="3198"/>
      <c r="S874" s="2527"/>
    </row>
    <row r="875">
      <c r="A875" s="3195"/>
      <c r="D875" s="3196"/>
      <c r="E875" s="3196"/>
      <c r="F875" s="3197"/>
      <c r="G875" s="3198"/>
      <c r="H875" s="3199"/>
      <c r="I875" s="3198"/>
      <c r="S875" s="2527"/>
    </row>
    <row r="876">
      <c r="A876" s="3195"/>
      <c r="D876" s="3196"/>
      <c r="E876" s="3196"/>
      <c r="F876" s="3197"/>
      <c r="G876" s="3198"/>
      <c r="H876" s="3199"/>
      <c r="I876" s="3198"/>
      <c r="S876" s="2527"/>
    </row>
    <row r="877">
      <c r="A877" s="3195"/>
      <c r="D877" s="3196"/>
      <c r="E877" s="3196"/>
      <c r="F877" s="3197"/>
      <c r="G877" s="3198"/>
      <c r="H877" s="3199"/>
      <c r="I877" s="3198"/>
      <c r="S877" s="2527"/>
    </row>
    <row r="878">
      <c r="A878" s="3195"/>
      <c r="D878" s="3196"/>
      <c r="E878" s="3196"/>
      <c r="F878" s="3197"/>
      <c r="G878" s="3198"/>
      <c r="H878" s="3199"/>
      <c r="I878" s="3198"/>
      <c r="S878" s="2527"/>
    </row>
    <row r="879">
      <c r="A879" s="3195"/>
      <c r="D879" s="3196"/>
      <c r="E879" s="3196"/>
      <c r="F879" s="3197"/>
      <c r="G879" s="3198"/>
      <c r="H879" s="3199"/>
      <c r="I879" s="3198"/>
      <c r="S879" s="2527"/>
    </row>
    <row r="880">
      <c r="A880" s="3195"/>
      <c r="D880" s="3196"/>
      <c r="E880" s="3196"/>
      <c r="F880" s="3197"/>
      <c r="G880" s="3198"/>
      <c r="H880" s="3199"/>
      <c r="I880" s="3198"/>
      <c r="S880" s="2527"/>
    </row>
    <row r="881">
      <c r="A881" s="3195"/>
      <c r="D881" s="3196"/>
      <c r="E881" s="3196"/>
      <c r="F881" s="3197"/>
      <c r="G881" s="3198"/>
      <c r="H881" s="3199"/>
      <c r="I881" s="3198"/>
      <c r="S881" s="2527"/>
    </row>
    <row r="882">
      <c r="A882" s="3195"/>
      <c r="D882" s="3196"/>
      <c r="E882" s="3196"/>
      <c r="F882" s="3197"/>
      <c r="G882" s="3198"/>
      <c r="H882" s="3199"/>
      <c r="I882" s="3198"/>
      <c r="S882" s="2527"/>
    </row>
    <row r="883">
      <c r="A883" s="3195"/>
      <c r="D883" s="3196"/>
      <c r="E883" s="3196"/>
      <c r="F883" s="3197"/>
      <c r="G883" s="3198"/>
      <c r="H883" s="3199"/>
      <c r="I883" s="3198"/>
      <c r="S883" s="2527"/>
    </row>
    <row r="884">
      <c r="A884" s="3195"/>
      <c r="D884" s="3196"/>
      <c r="E884" s="3196"/>
      <c r="F884" s="3197"/>
      <c r="G884" s="3198"/>
      <c r="H884" s="3199"/>
      <c r="I884" s="3198"/>
      <c r="S884" s="2527"/>
    </row>
    <row r="885">
      <c r="A885" s="3195"/>
      <c r="D885" s="3196"/>
      <c r="E885" s="3196"/>
      <c r="F885" s="3197"/>
      <c r="G885" s="3198"/>
      <c r="H885" s="3199"/>
      <c r="I885" s="3198"/>
      <c r="S885" s="2527"/>
    </row>
    <row r="886">
      <c r="A886" s="3195"/>
      <c r="D886" s="3196"/>
      <c r="E886" s="3196"/>
      <c r="F886" s="3197"/>
      <c r="G886" s="3198"/>
      <c r="H886" s="3199"/>
      <c r="I886" s="3198"/>
      <c r="S886" s="2527"/>
    </row>
    <row r="887">
      <c r="A887" s="3195"/>
      <c r="D887" s="3196"/>
      <c r="E887" s="3196"/>
      <c r="F887" s="3197"/>
      <c r="G887" s="3198"/>
      <c r="H887" s="3199"/>
      <c r="I887" s="3198"/>
      <c r="S887" s="2527"/>
    </row>
    <row r="888">
      <c r="A888" s="3195"/>
      <c r="D888" s="3196"/>
      <c r="E888" s="3196"/>
      <c r="F888" s="3197"/>
      <c r="G888" s="3198"/>
      <c r="H888" s="3199"/>
      <c r="I888" s="3198"/>
      <c r="S888" s="2527"/>
    </row>
    <row r="889">
      <c r="A889" s="3195"/>
      <c r="D889" s="3196"/>
      <c r="E889" s="3196"/>
      <c r="F889" s="3197"/>
      <c r="G889" s="3198"/>
      <c r="H889" s="3199"/>
      <c r="I889" s="3198"/>
      <c r="S889" s="2527"/>
    </row>
    <row r="890">
      <c r="A890" s="3195"/>
      <c r="D890" s="3196"/>
      <c r="E890" s="3196"/>
      <c r="F890" s="3197"/>
      <c r="G890" s="3198"/>
      <c r="H890" s="3199"/>
      <c r="I890" s="3198"/>
      <c r="S890" s="2527"/>
    </row>
    <row r="891">
      <c r="A891" s="3195"/>
      <c r="D891" s="3196"/>
      <c r="E891" s="3196"/>
      <c r="F891" s="3197"/>
      <c r="G891" s="3198"/>
      <c r="H891" s="3199"/>
      <c r="I891" s="3198"/>
      <c r="S891" s="2527"/>
    </row>
    <row r="892">
      <c r="A892" s="3195"/>
      <c r="D892" s="3196"/>
      <c r="E892" s="3196"/>
      <c r="F892" s="3197"/>
      <c r="G892" s="3198"/>
      <c r="H892" s="3199"/>
      <c r="I892" s="3198"/>
      <c r="S892" s="2527"/>
    </row>
    <row r="893">
      <c r="A893" s="3195"/>
      <c r="D893" s="3196"/>
      <c r="E893" s="3196"/>
      <c r="F893" s="3197"/>
      <c r="G893" s="3198"/>
      <c r="H893" s="3199"/>
      <c r="I893" s="3198"/>
      <c r="S893" s="2527"/>
    </row>
    <row r="894">
      <c r="A894" s="3195"/>
      <c r="D894" s="3196"/>
      <c r="E894" s="3196"/>
      <c r="F894" s="3197"/>
      <c r="G894" s="3198"/>
      <c r="H894" s="3199"/>
      <c r="I894" s="3198"/>
      <c r="S894" s="2527"/>
    </row>
    <row r="895">
      <c r="A895" s="3195"/>
      <c r="D895" s="3196"/>
      <c r="E895" s="3196"/>
      <c r="F895" s="3197"/>
      <c r="G895" s="3198"/>
      <c r="H895" s="3199"/>
      <c r="I895" s="3198"/>
      <c r="S895" s="2527"/>
    </row>
    <row r="896">
      <c r="A896" s="3195"/>
      <c r="D896" s="3196"/>
      <c r="E896" s="3196"/>
      <c r="F896" s="3197"/>
      <c r="G896" s="3198"/>
      <c r="H896" s="3199"/>
      <c r="I896" s="3198"/>
      <c r="S896" s="2527"/>
    </row>
    <row r="897">
      <c r="A897" s="3195"/>
      <c r="D897" s="3196"/>
      <c r="E897" s="3196"/>
      <c r="F897" s="3197"/>
      <c r="G897" s="3198"/>
      <c r="H897" s="3199"/>
      <c r="I897" s="3198"/>
      <c r="S897" s="2527"/>
    </row>
    <row r="898">
      <c r="A898" s="3195"/>
      <c r="D898" s="3196"/>
      <c r="E898" s="3196"/>
      <c r="F898" s="3197"/>
      <c r="G898" s="3198"/>
      <c r="H898" s="3199"/>
      <c r="I898" s="3198"/>
      <c r="S898" s="2527"/>
    </row>
    <row r="899">
      <c r="A899" s="3195"/>
      <c r="D899" s="3196"/>
      <c r="E899" s="3196"/>
      <c r="F899" s="3197"/>
      <c r="G899" s="3198"/>
      <c r="H899" s="3199"/>
      <c r="I899" s="3198"/>
      <c r="S899" s="2527"/>
    </row>
    <row r="900">
      <c r="A900" s="3195"/>
      <c r="D900" s="3196"/>
      <c r="E900" s="3196"/>
      <c r="F900" s="3197"/>
      <c r="G900" s="3198"/>
      <c r="H900" s="3199"/>
      <c r="I900" s="3198"/>
      <c r="S900" s="2527"/>
    </row>
    <row r="901">
      <c r="A901" s="3195"/>
      <c r="D901" s="3196"/>
      <c r="E901" s="3196"/>
      <c r="F901" s="3197"/>
      <c r="G901" s="3198"/>
      <c r="H901" s="3199"/>
      <c r="I901" s="3198"/>
      <c r="S901" s="2527"/>
    </row>
    <row r="902">
      <c r="A902" s="3195"/>
      <c r="D902" s="3196"/>
      <c r="E902" s="3196"/>
      <c r="F902" s="3197"/>
      <c r="G902" s="3198"/>
      <c r="H902" s="3199"/>
      <c r="I902" s="3198"/>
      <c r="S902" s="2527"/>
    </row>
    <row r="903">
      <c r="A903" s="3195"/>
      <c r="D903" s="3196"/>
      <c r="E903" s="3196"/>
      <c r="F903" s="3197"/>
      <c r="G903" s="3198"/>
      <c r="H903" s="3199"/>
      <c r="I903" s="3198"/>
      <c r="S903" s="2527"/>
    </row>
    <row r="904">
      <c r="A904" s="3195"/>
      <c r="D904" s="3196"/>
      <c r="E904" s="3196"/>
      <c r="F904" s="3197"/>
      <c r="G904" s="3198"/>
      <c r="H904" s="3199"/>
      <c r="I904" s="3198"/>
      <c r="S904" s="2527"/>
    </row>
    <row r="905">
      <c r="A905" s="3195"/>
      <c r="D905" s="3196"/>
      <c r="E905" s="3196"/>
      <c r="F905" s="3197"/>
      <c r="G905" s="3198"/>
      <c r="H905" s="3199"/>
      <c r="I905" s="3198"/>
      <c r="S905" s="2527"/>
    </row>
    <row r="906">
      <c r="A906" s="3195"/>
      <c r="D906" s="3196"/>
      <c r="E906" s="3196"/>
      <c r="F906" s="3197"/>
      <c r="G906" s="3198"/>
      <c r="H906" s="3199"/>
      <c r="I906" s="3198"/>
      <c r="S906" s="2527"/>
    </row>
    <row r="907">
      <c r="A907" s="3195"/>
      <c r="D907" s="3196"/>
      <c r="E907" s="3196"/>
      <c r="F907" s="3197"/>
      <c r="G907" s="3198"/>
      <c r="H907" s="3199"/>
      <c r="I907" s="3198"/>
      <c r="S907" s="2527"/>
    </row>
    <row r="908">
      <c r="A908" s="3195"/>
      <c r="D908" s="3196"/>
      <c r="E908" s="3196"/>
      <c r="F908" s="3197"/>
      <c r="G908" s="3198"/>
      <c r="H908" s="3199"/>
      <c r="I908" s="3198"/>
      <c r="S908" s="2527"/>
    </row>
    <row r="909">
      <c r="A909" s="3195"/>
      <c r="D909" s="3196"/>
      <c r="E909" s="3196"/>
      <c r="F909" s="3197"/>
      <c r="G909" s="3198"/>
      <c r="H909" s="3199"/>
      <c r="I909" s="3198"/>
      <c r="S909" s="2527"/>
    </row>
    <row r="910">
      <c r="A910" s="3195"/>
      <c r="D910" s="3196"/>
      <c r="E910" s="3196"/>
      <c r="F910" s="3197"/>
      <c r="G910" s="3198"/>
      <c r="H910" s="3199"/>
      <c r="I910" s="3198"/>
      <c r="S910" s="2527"/>
    </row>
    <row r="911">
      <c r="A911" s="3195"/>
      <c r="D911" s="3196"/>
      <c r="E911" s="3196"/>
      <c r="F911" s="3197"/>
      <c r="G911" s="3198"/>
      <c r="H911" s="3199"/>
      <c r="I911" s="3198"/>
      <c r="S911" s="2527"/>
    </row>
    <row r="912">
      <c r="A912" s="3195"/>
      <c r="D912" s="3196"/>
      <c r="E912" s="3196"/>
      <c r="F912" s="3197"/>
      <c r="G912" s="3198"/>
      <c r="H912" s="3199"/>
      <c r="I912" s="3198"/>
      <c r="S912" s="2527"/>
    </row>
    <row r="913">
      <c r="A913" s="3195"/>
      <c r="D913" s="3196"/>
      <c r="E913" s="3196"/>
      <c r="F913" s="3197"/>
      <c r="G913" s="3198"/>
      <c r="H913" s="3199"/>
      <c r="I913" s="3198"/>
      <c r="S913" s="2527"/>
    </row>
    <row r="914">
      <c r="A914" s="3195"/>
      <c r="D914" s="3196"/>
      <c r="E914" s="3196"/>
      <c r="F914" s="3197"/>
      <c r="G914" s="3198"/>
      <c r="H914" s="3199"/>
      <c r="I914" s="3198"/>
      <c r="S914" s="2527"/>
    </row>
    <row r="915">
      <c r="A915" s="3195"/>
      <c r="D915" s="3196"/>
      <c r="E915" s="3196"/>
      <c r="F915" s="3197"/>
      <c r="G915" s="3198"/>
      <c r="H915" s="3199"/>
      <c r="I915" s="3198"/>
      <c r="S915" s="2527"/>
    </row>
    <row r="916">
      <c r="A916" s="3195"/>
      <c r="D916" s="3196"/>
      <c r="E916" s="3196"/>
      <c r="F916" s="3197"/>
      <c r="G916" s="3198"/>
      <c r="H916" s="3199"/>
      <c r="I916" s="3198"/>
      <c r="S916" s="2527"/>
    </row>
    <row r="917">
      <c r="A917" s="3195"/>
      <c r="D917" s="3196"/>
      <c r="E917" s="3196"/>
      <c r="F917" s="3197"/>
      <c r="G917" s="3198"/>
      <c r="H917" s="3199"/>
      <c r="I917" s="3198"/>
      <c r="S917" s="2527"/>
    </row>
    <row r="918">
      <c r="A918" s="3195"/>
      <c r="D918" s="3196"/>
      <c r="E918" s="3196"/>
      <c r="F918" s="3197"/>
      <c r="G918" s="3198"/>
      <c r="H918" s="3199"/>
      <c r="I918" s="3198"/>
      <c r="S918" s="2527"/>
    </row>
    <row r="919">
      <c r="A919" s="3195"/>
      <c r="D919" s="3196"/>
      <c r="E919" s="3196"/>
      <c r="F919" s="3197"/>
      <c r="G919" s="3198"/>
      <c r="H919" s="3199"/>
      <c r="I919" s="3198"/>
      <c r="S919" s="2527"/>
    </row>
    <row r="920">
      <c r="A920" s="3195"/>
      <c r="D920" s="3196"/>
      <c r="E920" s="3196"/>
      <c r="F920" s="3197"/>
      <c r="G920" s="3198"/>
      <c r="H920" s="3199"/>
      <c r="I920" s="3198"/>
      <c r="S920" s="2527"/>
    </row>
    <row r="921">
      <c r="A921" s="3195"/>
      <c r="D921" s="3196"/>
      <c r="E921" s="3196"/>
      <c r="F921" s="3197"/>
      <c r="G921" s="3198"/>
      <c r="H921" s="3199"/>
      <c r="I921" s="3198"/>
      <c r="S921" s="2527"/>
    </row>
    <row r="922">
      <c r="A922" s="3195"/>
      <c r="D922" s="3196"/>
      <c r="E922" s="3196"/>
      <c r="F922" s="3197"/>
      <c r="G922" s="3198"/>
      <c r="H922" s="3199"/>
      <c r="I922" s="3198"/>
      <c r="S922" s="2527"/>
    </row>
    <row r="923">
      <c r="A923" s="3195"/>
      <c r="D923" s="3196"/>
      <c r="E923" s="3196"/>
      <c r="F923" s="3197"/>
      <c r="G923" s="3198"/>
      <c r="H923" s="3199"/>
      <c r="I923" s="3198"/>
      <c r="S923" s="2527"/>
    </row>
    <row r="924">
      <c r="A924" s="3195"/>
      <c r="D924" s="3196"/>
      <c r="E924" s="3196"/>
      <c r="F924" s="3197"/>
      <c r="G924" s="3198"/>
      <c r="H924" s="3199"/>
      <c r="I924" s="3198"/>
      <c r="S924" s="2527"/>
    </row>
    <row r="925">
      <c r="A925" s="3195"/>
      <c r="D925" s="3196"/>
      <c r="E925" s="3196"/>
      <c r="F925" s="3197"/>
      <c r="G925" s="3198"/>
      <c r="H925" s="3199"/>
      <c r="I925" s="3198"/>
      <c r="S925" s="2527"/>
    </row>
    <row r="926">
      <c r="A926" s="3195"/>
      <c r="D926" s="3196"/>
      <c r="E926" s="3196"/>
      <c r="F926" s="3197"/>
      <c r="G926" s="3198"/>
      <c r="H926" s="3199"/>
      <c r="I926" s="3198"/>
      <c r="S926" s="2527"/>
    </row>
    <row r="927">
      <c r="A927" s="3195"/>
      <c r="D927" s="3196"/>
      <c r="E927" s="3196"/>
      <c r="F927" s="3197"/>
      <c r="G927" s="3198"/>
      <c r="H927" s="3199"/>
      <c r="I927" s="3198"/>
      <c r="S927" s="2527"/>
    </row>
    <row r="928">
      <c r="A928" s="3195"/>
      <c r="D928" s="3196"/>
      <c r="E928" s="3196"/>
      <c r="F928" s="3197"/>
      <c r="G928" s="3198"/>
      <c r="H928" s="3199"/>
      <c r="I928" s="3198"/>
      <c r="S928" s="2527"/>
    </row>
    <row r="929">
      <c r="A929" s="3195"/>
      <c r="D929" s="3196"/>
      <c r="E929" s="3196"/>
      <c r="F929" s="3197"/>
      <c r="G929" s="3198"/>
      <c r="H929" s="3199"/>
      <c r="I929" s="3198"/>
      <c r="S929" s="2527"/>
    </row>
    <row r="930">
      <c r="A930" s="3195"/>
      <c r="D930" s="3196"/>
      <c r="E930" s="3196"/>
      <c r="F930" s="3197"/>
      <c r="G930" s="3198"/>
      <c r="H930" s="3199"/>
      <c r="I930" s="3198"/>
      <c r="S930" s="2527"/>
    </row>
    <row r="931">
      <c r="A931" s="3195"/>
      <c r="D931" s="3196"/>
      <c r="E931" s="3196"/>
      <c r="F931" s="3197"/>
      <c r="G931" s="3198"/>
      <c r="H931" s="3199"/>
      <c r="I931" s="3198"/>
      <c r="S931" s="2527"/>
    </row>
    <row r="932">
      <c r="A932" s="3195"/>
      <c r="D932" s="3196"/>
      <c r="E932" s="3196"/>
      <c r="F932" s="3197"/>
      <c r="G932" s="3198"/>
      <c r="H932" s="3199"/>
      <c r="I932" s="3198"/>
      <c r="S932" s="2527"/>
    </row>
    <row r="933">
      <c r="A933" s="3195"/>
      <c r="D933" s="3196"/>
      <c r="E933" s="3196"/>
      <c r="F933" s="3197"/>
      <c r="G933" s="3198"/>
      <c r="H933" s="3199"/>
      <c r="I933" s="3198"/>
      <c r="S933" s="2527"/>
    </row>
    <row r="934">
      <c r="A934" s="3195"/>
      <c r="D934" s="3196"/>
      <c r="E934" s="3196"/>
      <c r="F934" s="3197"/>
      <c r="G934" s="3198"/>
      <c r="H934" s="3199"/>
      <c r="I934" s="3198"/>
      <c r="S934" s="2527"/>
    </row>
    <row r="935">
      <c r="A935" s="3195"/>
      <c r="D935" s="3196"/>
      <c r="E935" s="3196"/>
      <c r="F935" s="3197"/>
      <c r="G935" s="3198"/>
      <c r="H935" s="3199"/>
      <c r="I935" s="3198"/>
      <c r="S935" s="2527"/>
    </row>
    <row r="936">
      <c r="A936" s="3195"/>
      <c r="D936" s="3196"/>
      <c r="E936" s="3196"/>
      <c r="F936" s="3197"/>
      <c r="G936" s="3198"/>
      <c r="H936" s="3199"/>
      <c r="I936" s="3198"/>
      <c r="S936" s="2527"/>
    </row>
    <row r="937">
      <c r="A937" s="3195"/>
      <c r="D937" s="3196"/>
      <c r="E937" s="3196"/>
      <c r="F937" s="3197"/>
      <c r="G937" s="3198"/>
      <c r="H937" s="3199"/>
      <c r="I937" s="3198"/>
      <c r="S937" s="2527"/>
    </row>
    <row r="938">
      <c r="A938" s="3195"/>
      <c r="D938" s="3196"/>
      <c r="E938" s="3196"/>
      <c r="F938" s="3197"/>
      <c r="G938" s="3198"/>
      <c r="H938" s="3199"/>
      <c r="I938" s="3198"/>
      <c r="S938" s="2527"/>
    </row>
    <row r="939">
      <c r="A939" s="3195"/>
      <c r="D939" s="3196"/>
      <c r="E939" s="3196"/>
      <c r="F939" s="3197"/>
      <c r="G939" s="3198"/>
      <c r="H939" s="3199"/>
      <c r="I939" s="3198"/>
      <c r="S939" s="2527"/>
    </row>
    <row r="940">
      <c r="A940" s="3195"/>
      <c r="D940" s="3196"/>
      <c r="E940" s="3196"/>
      <c r="F940" s="3197"/>
      <c r="G940" s="3198"/>
      <c r="H940" s="3199"/>
      <c r="I940" s="3198"/>
      <c r="S940" s="2527"/>
    </row>
    <row r="941">
      <c r="A941" s="3195"/>
      <c r="D941" s="3196"/>
      <c r="E941" s="3196"/>
      <c r="F941" s="3197"/>
      <c r="G941" s="3198"/>
      <c r="H941" s="3199"/>
      <c r="I941" s="3198"/>
      <c r="S941" s="2527"/>
    </row>
    <row r="942">
      <c r="A942" s="3195"/>
      <c r="D942" s="3196"/>
      <c r="E942" s="3196"/>
      <c r="F942" s="3197"/>
      <c r="G942" s="3198"/>
      <c r="H942" s="3199"/>
      <c r="I942" s="3198"/>
      <c r="S942" s="2527"/>
    </row>
    <row r="943">
      <c r="A943" s="3195"/>
      <c r="D943" s="3196"/>
      <c r="E943" s="3196"/>
      <c r="F943" s="3197"/>
      <c r="G943" s="3198"/>
      <c r="H943" s="3199"/>
      <c r="I943" s="3198"/>
      <c r="S943" s="2527"/>
    </row>
    <row r="944">
      <c r="A944" s="3195"/>
      <c r="D944" s="3196"/>
      <c r="E944" s="3196"/>
      <c r="F944" s="3197"/>
      <c r="G944" s="3198"/>
      <c r="H944" s="3199"/>
      <c r="I944" s="3198"/>
      <c r="S944" s="2527"/>
    </row>
    <row r="945">
      <c r="A945" s="3195"/>
      <c r="D945" s="3196"/>
      <c r="E945" s="3196"/>
      <c r="F945" s="3197"/>
      <c r="G945" s="3198"/>
      <c r="H945" s="3199"/>
      <c r="I945" s="3198"/>
      <c r="S945" s="2527"/>
    </row>
    <row r="946">
      <c r="A946" s="3195"/>
      <c r="D946" s="3196"/>
      <c r="E946" s="3196"/>
      <c r="F946" s="3197"/>
      <c r="G946" s="3198"/>
      <c r="H946" s="3199"/>
      <c r="I946" s="3198"/>
      <c r="S946" s="2527"/>
    </row>
    <row r="947">
      <c r="A947" s="3195"/>
      <c r="D947" s="3196"/>
      <c r="E947" s="3196"/>
      <c r="F947" s="3197"/>
      <c r="G947" s="3198"/>
      <c r="H947" s="3199"/>
      <c r="I947" s="3198"/>
      <c r="S947" s="2527"/>
    </row>
    <row r="948">
      <c r="A948" s="3195"/>
      <c r="D948" s="3196"/>
      <c r="E948" s="3196"/>
      <c r="F948" s="3197"/>
      <c r="G948" s="3198"/>
      <c r="H948" s="3199"/>
      <c r="I948" s="3198"/>
      <c r="S948" s="2527"/>
    </row>
    <row r="949">
      <c r="A949" s="3195"/>
      <c r="D949" s="3196"/>
      <c r="E949" s="3196"/>
      <c r="F949" s="3197"/>
      <c r="G949" s="3198"/>
      <c r="H949" s="3199"/>
      <c r="I949" s="3198"/>
      <c r="S949" s="2527"/>
    </row>
    <row r="950">
      <c r="A950" s="3195"/>
      <c r="D950" s="3196"/>
      <c r="E950" s="3196"/>
      <c r="F950" s="3197"/>
      <c r="G950" s="3198"/>
      <c r="H950" s="3199"/>
      <c r="I950" s="3198"/>
      <c r="S950" s="2527"/>
    </row>
    <row r="951">
      <c r="A951" s="3195"/>
      <c r="D951" s="3196"/>
      <c r="E951" s="3196"/>
      <c r="F951" s="3197"/>
      <c r="G951" s="3198"/>
      <c r="H951" s="3199"/>
      <c r="I951" s="3198"/>
      <c r="S951" s="2527"/>
    </row>
    <row r="952">
      <c r="A952" s="3195"/>
      <c r="D952" s="3196"/>
      <c r="E952" s="3196"/>
      <c r="F952" s="3197"/>
      <c r="G952" s="3198"/>
      <c r="H952" s="3199"/>
      <c r="I952" s="3198"/>
      <c r="S952" s="2527"/>
    </row>
    <row r="953">
      <c r="A953" s="3195"/>
      <c r="D953" s="3196"/>
      <c r="E953" s="3196"/>
      <c r="F953" s="3197"/>
      <c r="G953" s="3198"/>
      <c r="H953" s="3199"/>
      <c r="I953" s="3198"/>
      <c r="S953" s="2527"/>
    </row>
    <row r="954">
      <c r="A954" s="3195"/>
      <c r="D954" s="3196"/>
      <c r="E954" s="3196"/>
      <c r="F954" s="3197"/>
      <c r="G954" s="3198"/>
      <c r="H954" s="3199"/>
      <c r="I954" s="3198"/>
      <c r="S954" s="2527"/>
    </row>
    <row r="955">
      <c r="A955" s="3195"/>
      <c r="D955" s="3196"/>
      <c r="E955" s="3196"/>
      <c r="F955" s="3197"/>
      <c r="G955" s="3198"/>
      <c r="H955" s="3199"/>
      <c r="I955" s="3198"/>
      <c r="S955" s="2527"/>
    </row>
    <row r="956">
      <c r="A956" s="3195"/>
      <c r="D956" s="3196"/>
      <c r="E956" s="3196"/>
      <c r="F956" s="3197"/>
      <c r="G956" s="3198"/>
      <c r="H956" s="3199"/>
      <c r="I956" s="3198"/>
      <c r="S956" s="2527"/>
    </row>
    <row r="957">
      <c r="A957" s="3195"/>
      <c r="D957" s="3196"/>
      <c r="E957" s="3196"/>
      <c r="F957" s="3197"/>
      <c r="G957" s="3198"/>
      <c r="H957" s="3199"/>
      <c r="I957" s="3198"/>
      <c r="S957" s="2527"/>
    </row>
    <row r="958">
      <c r="A958" s="3195"/>
      <c r="D958" s="3196"/>
      <c r="E958" s="3196"/>
      <c r="F958" s="3197"/>
      <c r="G958" s="3198"/>
      <c r="H958" s="3199"/>
      <c r="I958" s="3198"/>
      <c r="S958" s="2527"/>
    </row>
    <row r="959">
      <c r="A959" s="3195"/>
      <c r="D959" s="3196"/>
      <c r="E959" s="3196"/>
      <c r="F959" s="3197"/>
      <c r="G959" s="3198"/>
      <c r="H959" s="3199"/>
      <c r="I959" s="3198"/>
      <c r="S959" s="2527"/>
    </row>
    <row r="960">
      <c r="A960" s="3195"/>
      <c r="D960" s="3196"/>
      <c r="E960" s="3196"/>
      <c r="F960" s="3197"/>
      <c r="G960" s="3198"/>
      <c r="H960" s="3199"/>
      <c r="I960" s="3198"/>
      <c r="S960" s="2527"/>
    </row>
    <row r="961">
      <c r="A961" s="3195"/>
      <c r="D961" s="3196"/>
      <c r="E961" s="3196"/>
      <c r="F961" s="3197"/>
      <c r="G961" s="3198"/>
      <c r="H961" s="3199"/>
      <c r="I961" s="3198"/>
      <c r="S961" s="2527"/>
    </row>
    <row r="962">
      <c r="A962" s="3195"/>
      <c r="D962" s="3196"/>
      <c r="E962" s="3196"/>
      <c r="F962" s="3197"/>
      <c r="G962" s="3198"/>
      <c r="H962" s="3199"/>
      <c r="I962" s="3198"/>
      <c r="S962" s="2527"/>
    </row>
    <row r="963">
      <c r="A963" s="3195"/>
      <c r="D963" s="3196"/>
      <c r="E963" s="3196"/>
      <c r="F963" s="3197"/>
      <c r="G963" s="3198"/>
      <c r="H963" s="3199"/>
      <c r="I963" s="3198"/>
      <c r="S963" s="2527"/>
    </row>
    <row r="964">
      <c r="A964" s="3195"/>
      <c r="D964" s="3196"/>
      <c r="E964" s="3196"/>
      <c r="F964" s="3197"/>
      <c r="G964" s="3198"/>
      <c r="H964" s="3199"/>
      <c r="I964" s="3198"/>
      <c r="S964" s="2527"/>
    </row>
    <row r="965">
      <c r="A965" s="3195"/>
      <c r="D965" s="3196"/>
      <c r="E965" s="3196"/>
      <c r="F965" s="3197"/>
      <c r="G965" s="3198"/>
      <c r="H965" s="3199"/>
      <c r="I965" s="3198"/>
      <c r="S965" s="2527"/>
    </row>
    <row r="966">
      <c r="A966" s="3195"/>
      <c r="D966" s="3196"/>
      <c r="E966" s="3196"/>
      <c r="F966" s="3197"/>
      <c r="G966" s="3198"/>
      <c r="H966" s="3199"/>
      <c r="I966" s="3198"/>
      <c r="S966" s="2527"/>
    </row>
    <row r="967">
      <c r="A967" s="3195"/>
      <c r="D967" s="3196"/>
      <c r="E967" s="3196"/>
      <c r="F967" s="3197"/>
      <c r="G967" s="3198"/>
      <c r="H967" s="3199"/>
      <c r="I967" s="3198"/>
      <c r="S967" s="2527"/>
    </row>
    <row r="968">
      <c r="A968" s="3195"/>
      <c r="D968" s="3196"/>
      <c r="E968" s="3196"/>
      <c r="F968" s="3197"/>
      <c r="G968" s="3198"/>
      <c r="H968" s="3199"/>
      <c r="I968" s="3198"/>
      <c r="S968" s="2527"/>
    </row>
    <row r="969">
      <c r="A969" s="3195"/>
      <c r="D969" s="3196"/>
      <c r="E969" s="3196"/>
      <c r="F969" s="3197"/>
      <c r="G969" s="3198"/>
      <c r="H969" s="3199"/>
      <c r="I969" s="3198"/>
      <c r="S969" s="2527"/>
    </row>
    <row r="970">
      <c r="A970" s="3195"/>
      <c r="D970" s="3196"/>
      <c r="E970" s="3196"/>
      <c r="F970" s="3197"/>
      <c r="G970" s="3198"/>
      <c r="H970" s="3199"/>
      <c r="I970" s="3198"/>
      <c r="S970" s="2527"/>
    </row>
    <row r="971">
      <c r="A971" s="3195"/>
      <c r="D971" s="3196"/>
      <c r="E971" s="3196"/>
      <c r="F971" s="3197"/>
      <c r="G971" s="3198"/>
      <c r="H971" s="3199"/>
      <c r="I971" s="3198"/>
      <c r="S971" s="2527"/>
    </row>
    <row r="972">
      <c r="A972" s="3195"/>
      <c r="D972" s="3196"/>
      <c r="E972" s="3196"/>
      <c r="F972" s="3197"/>
      <c r="G972" s="3198"/>
      <c r="H972" s="3199"/>
      <c r="I972" s="3198"/>
      <c r="S972" s="2527"/>
    </row>
    <row r="973">
      <c r="A973" s="3195"/>
      <c r="D973" s="3196"/>
      <c r="E973" s="3196"/>
      <c r="F973" s="3197"/>
      <c r="G973" s="3198"/>
      <c r="H973" s="3199"/>
      <c r="I973" s="3198"/>
      <c r="S973" s="2527"/>
    </row>
    <row r="974">
      <c r="A974" s="3195"/>
      <c r="D974" s="3196"/>
      <c r="E974" s="3196"/>
      <c r="F974" s="3197"/>
      <c r="G974" s="3198"/>
      <c r="H974" s="3199"/>
      <c r="I974" s="3198"/>
      <c r="S974" s="2527"/>
    </row>
    <row r="975">
      <c r="A975" s="3195"/>
      <c r="D975" s="3196"/>
      <c r="E975" s="3196"/>
      <c r="F975" s="3197"/>
      <c r="G975" s="3198"/>
      <c r="H975" s="3199"/>
      <c r="I975" s="3198"/>
      <c r="S975" s="2527"/>
    </row>
    <row r="976">
      <c r="A976" s="3195"/>
      <c r="D976" s="3196"/>
      <c r="E976" s="3196"/>
      <c r="F976" s="3197"/>
      <c r="G976" s="3198"/>
      <c r="H976" s="3199"/>
      <c r="I976" s="3198"/>
      <c r="S976" s="2527"/>
    </row>
    <row r="977">
      <c r="A977" s="3195"/>
      <c r="D977" s="3196"/>
      <c r="E977" s="3196"/>
      <c r="F977" s="3197"/>
      <c r="G977" s="3198"/>
      <c r="H977" s="3199"/>
      <c r="I977" s="3198"/>
      <c r="S977" s="2527"/>
    </row>
    <row r="978">
      <c r="A978" s="3195"/>
      <c r="D978" s="3196"/>
      <c r="E978" s="3196"/>
      <c r="F978" s="3197"/>
      <c r="G978" s="3198"/>
      <c r="H978" s="3199"/>
      <c r="I978" s="3198"/>
      <c r="S978" s="2527"/>
    </row>
    <row r="979">
      <c r="A979" s="3195"/>
      <c r="D979" s="3196"/>
      <c r="E979" s="3196"/>
      <c r="F979" s="3197"/>
      <c r="G979" s="3198"/>
      <c r="H979" s="3199"/>
      <c r="I979" s="3198"/>
      <c r="S979" s="2527"/>
    </row>
    <row r="980">
      <c r="A980" s="3195"/>
      <c r="D980" s="3196"/>
      <c r="E980" s="3196"/>
      <c r="F980" s="3197"/>
      <c r="G980" s="3198"/>
      <c r="H980" s="3199"/>
      <c r="I980" s="3198"/>
      <c r="S980" s="2527"/>
    </row>
    <row r="981">
      <c r="A981" s="3195"/>
      <c r="D981" s="3196"/>
      <c r="E981" s="3196"/>
      <c r="F981" s="3197"/>
      <c r="G981" s="3198"/>
      <c r="H981" s="3199"/>
      <c r="I981" s="3198"/>
      <c r="S981" s="2527"/>
    </row>
    <row r="982">
      <c r="A982" s="3195"/>
      <c r="D982" s="3196"/>
      <c r="E982" s="3196"/>
      <c r="F982" s="3197"/>
      <c r="G982" s="3198"/>
      <c r="H982" s="3199"/>
      <c r="I982" s="3198"/>
      <c r="S982" s="2527"/>
    </row>
    <row r="983">
      <c r="A983" s="3195"/>
      <c r="D983" s="3196"/>
      <c r="E983" s="3196"/>
      <c r="F983" s="3197"/>
      <c r="G983" s="3198"/>
      <c r="H983" s="3199"/>
      <c r="I983" s="3198"/>
      <c r="S983" s="2527"/>
    </row>
    <row r="984">
      <c r="A984" s="3195"/>
      <c r="D984" s="3196"/>
      <c r="E984" s="3196"/>
      <c r="F984" s="3197"/>
      <c r="G984" s="3198"/>
      <c r="H984" s="3199"/>
      <c r="I984" s="3198"/>
      <c r="S984" s="2527"/>
    </row>
    <row r="985">
      <c r="A985" s="3195"/>
      <c r="D985" s="3196"/>
      <c r="E985" s="3196"/>
      <c r="F985" s="3197"/>
      <c r="G985" s="3198"/>
      <c r="H985" s="3199"/>
      <c r="I985" s="3198"/>
      <c r="S985" s="2527"/>
    </row>
    <row r="986">
      <c r="A986" s="3195"/>
      <c r="D986" s="3196"/>
      <c r="E986" s="3196"/>
      <c r="F986" s="3197"/>
      <c r="G986" s="3198"/>
      <c r="H986" s="3199"/>
      <c r="I986" s="3198"/>
      <c r="S986" s="2527"/>
    </row>
    <row r="987">
      <c r="A987" s="3195"/>
      <c r="D987" s="3196"/>
      <c r="E987" s="3196"/>
      <c r="F987" s="3197"/>
      <c r="G987" s="3198"/>
      <c r="H987" s="3199"/>
      <c r="I987" s="3198"/>
      <c r="S987" s="2527"/>
    </row>
    <row r="988">
      <c r="A988" s="3195"/>
      <c r="D988" s="3196"/>
      <c r="E988" s="3196"/>
      <c r="F988" s="3197"/>
      <c r="G988" s="3198"/>
      <c r="H988" s="3199"/>
      <c r="I988" s="3198"/>
      <c r="S988" s="2527"/>
    </row>
    <row r="989">
      <c r="A989" s="3195"/>
      <c r="D989" s="3196"/>
      <c r="E989" s="3196"/>
      <c r="F989" s="3197"/>
      <c r="G989" s="3198"/>
      <c r="H989" s="3199"/>
      <c r="I989" s="3198"/>
      <c r="S989" s="2527"/>
    </row>
    <row r="990">
      <c r="A990" s="3195"/>
      <c r="D990" s="3196"/>
      <c r="E990" s="3196"/>
      <c r="F990" s="3197"/>
      <c r="G990" s="3198"/>
      <c r="H990" s="3199"/>
      <c r="I990" s="3198"/>
      <c r="S990" s="2527"/>
    </row>
    <row r="991">
      <c r="A991" s="3195"/>
      <c r="D991" s="3196"/>
      <c r="E991" s="3196"/>
      <c r="F991" s="3197"/>
      <c r="G991" s="3198"/>
      <c r="H991" s="3199"/>
      <c r="I991" s="3198"/>
      <c r="S991" s="2527"/>
    </row>
    <row r="992">
      <c r="A992" s="3195"/>
      <c r="D992" s="3196"/>
      <c r="E992" s="3196"/>
      <c r="F992" s="3197"/>
      <c r="G992" s="3198"/>
      <c r="H992" s="3199"/>
      <c r="I992" s="3198"/>
      <c r="S992" s="2527"/>
    </row>
    <row r="993">
      <c r="A993" s="3195"/>
      <c r="D993" s="3196"/>
      <c r="E993" s="3196"/>
      <c r="F993" s="3197"/>
      <c r="G993" s="3198"/>
      <c r="H993" s="3199"/>
      <c r="I993" s="3198"/>
      <c r="S993" s="2527"/>
    </row>
    <row r="994">
      <c r="A994" s="3195"/>
      <c r="D994" s="3196"/>
      <c r="E994" s="3196"/>
      <c r="F994" s="3197"/>
      <c r="G994" s="3198"/>
      <c r="H994" s="3199"/>
      <c r="I994" s="3198"/>
      <c r="S994" s="2527"/>
    </row>
    <row r="995">
      <c r="A995" s="3195"/>
      <c r="D995" s="3196"/>
      <c r="E995" s="3196"/>
      <c r="F995" s="3197"/>
      <c r="G995" s="3198"/>
      <c r="H995" s="3199"/>
      <c r="I995" s="3198"/>
      <c r="S995" s="2527"/>
    </row>
    <row r="996">
      <c r="A996" s="3195"/>
      <c r="D996" s="3196"/>
      <c r="E996" s="3196"/>
      <c r="F996" s="3197"/>
      <c r="G996" s="3198"/>
      <c r="H996" s="3199"/>
      <c r="I996" s="3198"/>
      <c r="S996" s="2527"/>
    </row>
    <row r="997">
      <c r="A997" s="3195"/>
      <c r="D997" s="3196"/>
      <c r="E997" s="3196"/>
      <c r="F997" s="3197"/>
      <c r="G997" s="3198"/>
      <c r="H997" s="3199"/>
      <c r="I997" s="3198"/>
      <c r="S997" s="2527"/>
    </row>
    <row r="998">
      <c r="A998" s="3195"/>
      <c r="D998" s="3196"/>
      <c r="E998" s="3196"/>
      <c r="F998" s="3197"/>
      <c r="G998" s="3198"/>
      <c r="H998" s="3199"/>
      <c r="I998" s="3198"/>
      <c r="S998" s="2527"/>
    </row>
    <row r="999">
      <c r="A999" s="3195"/>
      <c r="D999" s="3196"/>
      <c r="E999" s="3196"/>
      <c r="F999" s="3197"/>
      <c r="G999" s="3198"/>
      <c r="H999" s="3199"/>
      <c r="I999" s="3198"/>
      <c r="S999" s="2527"/>
    </row>
    <row r="1000">
      <c r="A1000" s="3195"/>
      <c r="D1000" s="3196"/>
      <c r="E1000" s="3196"/>
      <c r="F1000" s="3197"/>
      <c r="G1000" s="3198"/>
      <c r="H1000" s="3199"/>
      <c r="I1000" s="3198"/>
      <c r="S1000" s="2527"/>
    </row>
    <row r="1001">
      <c r="A1001" s="3195"/>
      <c r="D1001" s="3196"/>
      <c r="E1001" s="3196"/>
      <c r="F1001" s="3197"/>
      <c r="G1001" s="3198"/>
      <c r="H1001" s="3199"/>
      <c r="I1001" s="3198"/>
      <c r="S1001" s="2527"/>
    </row>
  </sheetData>
  <mergeCells count="2">
    <mergeCell ref="A1:M1"/>
    <mergeCell ref="B2:C2"/>
  </mergeCells>
  <conditionalFormatting sqref="A3:A142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N3"/>
    <hyperlink r:id="rId2" ref="N4"/>
    <hyperlink r:id="rId3" ref="N5"/>
    <hyperlink r:id="rId4" ref="N6"/>
    <hyperlink r:id="rId5" ref="N7"/>
    <hyperlink r:id="rId6" ref="N8"/>
    <hyperlink r:id="rId7" ref="N9"/>
    <hyperlink r:id="rId8" ref="N10"/>
    <hyperlink r:id="rId9" ref="N11"/>
    <hyperlink r:id="rId10" ref="N12"/>
    <hyperlink r:id="rId11" ref="N13"/>
    <hyperlink r:id="rId12" ref="N14"/>
    <hyperlink r:id="rId13" ref="N15"/>
    <hyperlink r:id="rId14" ref="N16"/>
    <hyperlink r:id="rId15" ref="N17"/>
    <hyperlink r:id="rId16" ref="N18"/>
    <hyperlink r:id="rId17" ref="N19"/>
    <hyperlink r:id="rId18" ref="N20"/>
    <hyperlink r:id="rId19" ref="N21"/>
    <hyperlink r:id="rId20" ref="N22"/>
    <hyperlink r:id="rId21" ref="N23"/>
    <hyperlink r:id="rId22" ref="N24"/>
    <hyperlink r:id="rId23" ref="N25"/>
    <hyperlink r:id="rId24" ref="N26"/>
    <hyperlink r:id="rId25" ref="N27"/>
    <hyperlink r:id="rId26" ref="N28"/>
    <hyperlink r:id="rId27" ref="N29"/>
    <hyperlink r:id="rId28" ref="N30"/>
    <hyperlink r:id="rId29" ref="N31"/>
    <hyperlink r:id="rId30" ref="N32"/>
    <hyperlink r:id="rId31" ref="N33"/>
    <hyperlink r:id="rId32" ref="N34"/>
    <hyperlink r:id="rId33" ref="N35"/>
    <hyperlink r:id="rId34" ref="N36"/>
    <hyperlink r:id="rId35" ref="N37"/>
    <hyperlink r:id="rId36" ref="N38"/>
    <hyperlink r:id="rId37" ref="N39"/>
    <hyperlink r:id="rId38" ref="N40"/>
    <hyperlink r:id="rId39" ref="N41"/>
    <hyperlink r:id="rId40" ref="N42"/>
    <hyperlink r:id="rId41" ref="N43"/>
    <hyperlink r:id="rId42" ref="N44"/>
    <hyperlink r:id="rId43" ref="N45"/>
    <hyperlink r:id="rId44" ref="N46"/>
    <hyperlink r:id="rId45" ref="N47"/>
    <hyperlink r:id="rId46" ref="N48"/>
    <hyperlink r:id="rId47" ref="N49"/>
    <hyperlink r:id="rId48" ref="N50"/>
    <hyperlink r:id="rId49" ref="N51"/>
    <hyperlink r:id="rId50" ref="N52"/>
    <hyperlink r:id="rId51" ref="N53"/>
    <hyperlink r:id="rId52" ref="N54"/>
    <hyperlink r:id="rId53" ref="N55"/>
    <hyperlink r:id="rId54" ref="N56"/>
    <hyperlink r:id="rId55" ref="N57"/>
    <hyperlink r:id="rId56" ref="N58"/>
    <hyperlink r:id="rId57" ref="N59"/>
    <hyperlink r:id="rId58" ref="N60"/>
    <hyperlink r:id="rId59" ref="N61"/>
    <hyperlink r:id="rId60" ref="N62"/>
    <hyperlink r:id="rId61" ref="N63"/>
    <hyperlink r:id="rId62" ref="N64"/>
    <hyperlink r:id="rId63" ref="N65"/>
    <hyperlink r:id="rId64" ref="N66"/>
    <hyperlink r:id="rId65" ref="N67"/>
    <hyperlink r:id="rId66" ref="N68"/>
    <hyperlink r:id="rId67" ref="N69"/>
    <hyperlink r:id="rId68" ref="N70"/>
    <hyperlink r:id="rId69" ref="N71"/>
    <hyperlink r:id="rId70" ref="N72"/>
    <hyperlink r:id="rId71" ref="N73"/>
    <hyperlink r:id="rId72" ref="N74"/>
    <hyperlink r:id="rId73" ref="N75"/>
    <hyperlink r:id="rId74" ref="N76"/>
    <hyperlink r:id="rId75" ref="N77"/>
    <hyperlink r:id="rId76" ref="N78"/>
    <hyperlink r:id="rId77" ref="N79"/>
    <hyperlink r:id="rId78" ref="N80"/>
    <hyperlink r:id="rId79" ref="N81"/>
    <hyperlink r:id="rId80" ref="N82"/>
    <hyperlink r:id="rId81" ref="N83"/>
    <hyperlink r:id="rId82" ref="N84"/>
    <hyperlink r:id="rId83" ref="N85"/>
    <hyperlink r:id="rId84" ref="N86"/>
    <hyperlink r:id="rId85" ref="N87"/>
    <hyperlink r:id="rId86" ref="N88"/>
    <hyperlink r:id="rId87" ref="N89"/>
    <hyperlink r:id="rId88" ref="N90"/>
    <hyperlink r:id="rId89" ref="N91"/>
    <hyperlink r:id="rId90" ref="N92"/>
    <hyperlink r:id="rId91" ref="N93"/>
    <hyperlink r:id="rId92" ref="N94"/>
    <hyperlink r:id="rId93" ref="N95"/>
    <hyperlink r:id="rId94" ref="N96"/>
    <hyperlink r:id="rId95" ref="N97"/>
    <hyperlink r:id="rId96" ref="N98"/>
    <hyperlink r:id="rId97" ref="N99"/>
    <hyperlink r:id="rId98" ref="N100"/>
    <hyperlink r:id="rId99" ref="N101"/>
  </hyperlinks>
  <drawing r:id="rId10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4.63"/>
    <col customWidth="1" min="2" max="2" width="15.38"/>
    <col customWidth="1" min="3" max="3" width="11.25"/>
    <col customWidth="1" min="5" max="5" width="10.13"/>
    <col customWidth="1" min="6" max="6" width="10.75"/>
    <col customWidth="1" min="7" max="7" width="8.88"/>
    <col customWidth="1" min="8" max="8" width="10.25"/>
    <col customWidth="1" min="9" max="9" width="10.63"/>
    <col customWidth="1" min="10" max="10" width="11.63"/>
    <col customWidth="1" min="11" max="11" width="9.75"/>
    <col customWidth="1" min="12" max="12" width="12.13"/>
    <col customWidth="1" min="13" max="13" width="7.75"/>
    <col customWidth="1" min="14" max="14" width="13.75"/>
    <col customWidth="1" min="15" max="15" width="13.88"/>
    <col customWidth="1" min="16" max="16" width="14.13"/>
    <col customWidth="1" min="17" max="17" width="15.75"/>
    <col customWidth="1" min="18" max="18" width="16.25"/>
    <col customWidth="1" min="19" max="19" width="17.63"/>
    <col customWidth="1" min="20" max="20" width="17.75"/>
    <col customWidth="1" min="21" max="23" width="16.88"/>
  </cols>
  <sheetData>
    <row r="1">
      <c r="B1" s="3200"/>
      <c r="C1" s="3201"/>
      <c r="F1" s="3202"/>
      <c r="G1" s="3202"/>
      <c r="H1" s="3203" t="s">
        <v>3909</v>
      </c>
      <c r="N1" s="3204" t="s">
        <v>3910</v>
      </c>
      <c r="X1" s="3205"/>
      <c r="Y1" s="3205"/>
    </row>
    <row r="2" ht="48.0" customHeight="1">
      <c r="A2" s="3206" t="s">
        <v>769</v>
      </c>
      <c r="B2" s="8"/>
      <c r="C2" s="3207" t="s">
        <v>3911</v>
      </c>
      <c r="D2" s="3208" t="s">
        <v>3912</v>
      </c>
      <c r="E2" s="3208" t="s">
        <v>3913</v>
      </c>
      <c r="F2" s="3209" t="s">
        <v>3914</v>
      </c>
      <c r="G2" s="3209" t="s">
        <v>3915</v>
      </c>
      <c r="H2" s="3210" t="s">
        <v>3916</v>
      </c>
      <c r="I2" s="3211" t="s">
        <v>3917</v>
      </c>
      <c r="J2" s="3207" t="s">
        <v>3918</v>
      </c>
      <c r="K2" s="3208" t="s">
        <v>3919</v>
      </c>
      <c r="L2" s="3207" t="s">
        <v>3920</v>
      </c>
      <c r="M2" s="3208" t="s">
        <v>3921</v>
      </c>
      <c r="N2" s="3212" t="s">
        <v>3922</v>
      </c>
      <c r="O2" s="3208" t="s">
        <v>3923</v>
      </c>
      <c r="P2" s="3208" t="s">
        <v>3924</v>
      </c>
      <c r="Q2" s="3213" t="s">
        <v>3925</v>
      </c>
      <c r="R2" s="3213" t="s">
        <v>3926</v>
      </c>
      <c r="S2" s="3214" t="s">
        <v>44</v>
      </c>
      <c r="T2" s="3214" t="s">
        <v>45</v>
      </c>
      <c r="U2" s="3214" t="s">
        <v>46</v>
      </c>
      <c r="V2" s="3214" t="s">
        <v>782</v>
      </c>
      <c r="W2" s="3215" t="s">
        <v>3927</v>
      </c>
      <c r="X2" s="3216" t="s">
        <v>3928</v>
      </c>
    </row>
    <row r="3" ht="33.75" customHeight="1">
      <c r="A3" s="3217" t="str">
        <f t="shared" ref="A3:A184" si="1">IMAGE(X3)</f>
        <v/>
      </c>
      <c r="B3" s="3218" t="s">
        <v>707</v>
      </c>
      <c r="C3" s="3219">
        <v>5.11708629046401</v>
      </c>
      <c r="D3" s="3220">
        <v>124.3</v>
      </c>
      <c r="E3" s="3220">
        <v>55.0</v>
      </c>
      <c r="F3" s="3221">
        <v>5783587.0</v>
      </c>
      <c r="G3" s="3221">
        <v>18747.0</v>
      </c>
      <c r="H3" s="3222">
        <v>45413.682905092595</v>
      </c>
      <c r="I3" s="3223">
        <v>45526.85005787037</v>
      </c>
      <c r="J3" s="3224">
        <v>317.558</v>
      </c>
      <c r="K3" s="3220">
        <v>747.0</v>
      </c>
      <c r="L3" s="3224">
        <v>76.299</v>
      </c>
      <c r="M3" s="3220">
        <v>511.0</v>
      </c>
      <c r="N3" s="3225">
        <v>6.84</v>
      </c>
      <c r="O3" s="3220">
        <v>7.0</v>
      </c>
      <c r="P3" s="3220">
        <v>76.0</v>
      </c>
      <c r="Q3" s="3226" t="s">
        <v>3929</v>
      </c>
      <c r="R3" s="3226" t="s">
        <v>44</v>
      </c>
      <c r="S3" s="3218" t="s">
        <v>3930</v>
      </c>
      <c r="T3" s="3218" t="s">
        <v>3931</v>
      </c>
      <c r="U3" s="3218" t="s">
        <v>3932</v>
      </c>
      <c r="V3" s="3218" t="s">
        <v>3933</v>
      </c>
      <c r="W3" s="3218" t="s">
        <v>3934</v>
      </c>
      <c r="X3" s="3227" t="s">
        <v>3935</v>
      </c>
      <c r="Y3" s="2527"/>
      <c r="Z3" s="2527"/>
      <c r="AA3" s="2527"/>
      <c r="AB3" s="2527"/>
      <c r="AC3" s="2527"/>
      <c r="AD3" s="2527"/>
    </row>
    <row r="4" ht="33.75" customHeight="1">
      <c r="A4" s="3228" t="str">
        <f t="shared" si="1"/>
        <v/>
      </c>
      <c r="B4" s="3229" t="s">
        <v>711</v>
      </c>
      <c r="C4" s="3230">
        <v>5.259408092624</v>
      </c>
      <c r="D4" s="3231">
        <v>23.0</v>
      </c>
      <c r="E4" s="3231">
        <v>426.0</v>
      </c>
      <c r="F4" s="3232">
        <v>2462063.0</v>
      </c>
      <c r="G4" s="3232">
        <v>8995.0</v>
      </c>
      <c r="H4" s="3233">
        <v>45413.653136574074</v>
      </c>
      <c r="I4" s="3234">
        <v>45526.75915509259</v>
      </c>
      <c r="J4" s="3235">
        <v>20.743</v>
      </c>
      <c r="K4" s="3231">
        <v>562.0</v>
      </c>
      <c r="L4" s="3235">
        <v>4.226</v>
      </c>
      <c r="M4" s="3231">
        <v>87.0</v>
      </c>
      <c r="N4" s="3236">
        <v>1.625</v>
      </c>
      <c r="O4" s="3231">
        <v>7.0</v>
      </c>
      <c r="P4" s="3231">
        <v>247.0</v>
      </c>
      <c r="Q4" s="3237" t="s">
        <v>3929</v>
      </c>
      <c r="R4" s="3237" t="s">
        <v>44</v>
      </c>
      <c r="S4" s="3229" t="s">
        <v>3936</v>
      </c>
      <c r="T4" s="3229" t="s">
        <v>3937</v>
      </c>
      <c r="U4" s="3229" t="s">
        <v>3938</v>
      </c>
      <c r="V4" s="3229" t="s">
        <v>3939</v>
      </c>
      <c r="W4" s="3229" t="s">
        <v>3940</v>
      </c>
      <c r="X4" s="3227" t="s">
        <v>708</v>
      </c>
      <c r="Y4" s="2527"/>
      <c r="Z4" s="2527"/>
      <c r="AA4" s="2527"/>
      <c r="AB4" s="2527"/>
      <c r="AC4" s="2527"/>
      <c r="AD4" s="2527"/>
    </row>
    <row r="5" ht="33.75" customHeight="1">
      <c r="A5" s="3217" t="str">
        <f t="shared" si="1"/>
        <v/>
      </c>
      <c r="B5" s="3218" t="s">
        <v>3592</v>
      </c>
      <c r="C5" s="3219">
        <v>4.16718061393857</v>
      </c>
      <c r="D5" s="3220">
        <v>10.6</v>
      </c>
      <c r="E5" s="3220">
        <v>68.0</v>
      </c>
      <c r="F5" s="3221">
        <v>2446374.0</v>
      </c>
      <c r="G5" s="3221">
        <v>7519.0</v>
      </c>
      <c r="H5" s="3222">
        <v>45414.39732638889</v>
      </c>
      <c r="I5" s="3223">
        <v>45523.47355324074</v>
      </c>
      <c r="J5" s="3224">
        <v>103.797</v>
      </c>
      <c r="K5" s="3220">
        <v>829.0</v>
      </c>
      <c r="L5" s="3224">
        <v>44.295</v>
      </c>
      <c r="M5" s="3220">
        <v>713.0</v>
      </c>
      <c r="N5" s="3225">
        <v>1.22</v>
      </c>
      <c r="O5" s="3220">
        <v>7.0</v>
      </c>
      <c r="P5" s="3220">
        <v>82.0</v>
      </c>
      <c r="Q5" s="3226" t="s">
        <v>3929</v>
      </c>
      <c r="R5" s="3226" t="s">
        <v>44</v>
      </c>
      <c r="S5" s="3218" t="s">
        <v>3941</v>
      </c>
      <c r="T5" s="3218" t="s">
        <v>3942</v>
      </c>
      <c r="U5" s="3218" t="s">
        <v>3943</v>
      </c>
      <c r="V5" s="3218" t="s">
        <v>3944</v>
      </c>
      <c r="W5" s="3218" t="s">
        <v>3945</v>
      </c>
      <c r="X5" s="3227" t="s">
        <v>3946</v>
      </c>
      <c r="Y5" s="2527"/>
      <c r="Z5" s="2527"/>
      <c r="AA5" s="2527"/>
      <c r="AB5" s="2527"/>
      <c r="AC5" s="2527"/>
      <c r="AD5" s="2527"/>
    </row>
    <row r="6" ht="33.75" customHeight="1">
      <c r="A6" s="3228" t="str">
        <f t="shared" si="1"/>
        <v/>
      </c>
      <c r="B6" s="3229" t="s">
        <v>276</v>
      </c>
      <c r="C6" s="3230">
        <v>0.121322445634598</v>
      </c>
      <c r="D6" s="3231">
        <v>8.0</v>
      </c>
      <c r="E6" s="3231">
        <v>36.0</v>
      </c>
      <c r="F6" s="3232">
        <v>1165675.0</v>
      </c>
      <c r="G6" s="3232">
        <v>10807.0</v>
      </c>
      <c r="H6" s="3233">
        <v>45414.36142361111</v>
      </c>
      <c r="I6" s="3234">
        <v>45526.75989583333</v>
      </c>
      <c r="J6" s="3235">
        <v>38.315</v>
      </c>
      <c r="K6" s="3231">
        <v>1207.0</v>
      </c>
      <c r="L6" s="3235">
        <v>31.54</v>
      </c>
      <c r="M6" s="3231">
        <v>785.0</v>
      </c>
      <c r="N6" s="3236">
        <v>0.915</v>
      </c>
      <c r="O6" s="3231">
        <v>7.0</v>
      </c>
      <c r="P6" s="3231">
        <v>84.0</v>
      </c>
      <c r="Q6" s="3237" t="s">
        <v>3929</v>
      </c>
      <c r="R6" s="3237" t="s">
        <v>44</v>
      </c>
      <c r="S6" s="3229" t="s">
        <v>3947</v>
      </c>
      <c r="T6" s="3229" t="s">
        <v>3948</v>
      </c>
      <c r="U6" s="3229" t="s">
        <v>3949</v>
      </c>
      <c r="V6" s="3229" t="s">
        <v>3950</v>
      </c>
      <c r="W6" s="3229" t="s">
        <v>3951</v>
      </c>
      <c r="X6" s="3227" t="s">
        <v>3952</v>
      </c>
      <c r="Y6" s="2527"/>
      <c r="Z6" s="2527"/>
      <c r="AA6" s="2527"/>
      <c r="AB6" s="2527"/>
      <c r="AC6" s="2527"/>
      <c r="AD6" s="2527"/>
    </row>
    <row r="7" ht="33.75" customHeight="1">
      <c r="A7" s="3217" t="str">
        <f t="shared" si="1"/>
        <v/>
      </c>
      <c r="B7" s="3218" t="s">
        <v>257</v>
      </c>
      <c r="C7" s="3219">
        <v>0.625267914265511</v>
      </c>
      <c r="D7" s="3220">
        <v>8.0</v>
      </c>
      <c r="E7" s="3220">
        <v>173.0</v>
      </c>
      <c r="F7" s="3221">
        <v>1373187.0</v>
      </c>
      <c r="G7" s="3221">
        <v>4985.0</v>
      </c>
      <c r="H7" s="3222">
        <v>45415.96005787037</v>
      </c>
      <c r="I7" s="3223">
        <v>45522.626122685186</v>
      </c>
      <c r="J7" s="3224">
        <v>33.55</v>
      </c>
      <c r="K7" s="3220">
        <v>224.0</v>
      </c>
      <c r="L7" s="3224">
        <v>8.52</v>
      </c>
      <c r="M7" s="3220">
        <v>97.0</v>
      </c>
      <c r="N7" s="3225">
        <v>0.775</v>
      </c>
      <c r="O7" s="3220">
        <v>7.0</v>
      </c>
      <c r="P7" s="3220">
        <v>154.0</v>
      </c>
      <c r="Q7" s="3226" t="s">
        <v>3929</v>
      </c>
      <c r="R7" s="3226" t="s">
        <v>44</v>
      </c>
      <c r="S7" s="3218" t="s">
        <v>3953</v>
      </c>
      <c r="T7" s="3218" t="s">
        <v>3954</v>
      </c>
      <c r="U7" s="3218" t="s">
        <v>3955</v>
      </c>
      <c r="V7" s="3218" t="s">
        <v>3956</v>
      </c>
      <c r="W7" s="3218" t="s">
        <v>3957</v>
      </c>
      <c r="X7" s="3227" t="s">
        <v>255</v>
      </c>
      <c r="Y7" s="2527"/>
      <c r="Z7" s="2527"/>
      <c r="AA7" s="2527"/>
      <c r="AB7" s="2527"/>
      <c r="AC7" s="2527"/>
      <c r="AD7" s="2527"/>
    </row>
    <row r="8" ht="33.75" customHeight="1">
      <c r="A8" s="3228" t="str">
        <f t="shared" si="1"/>
        <v/>
      </c>
      <c r="B8" s="3229" t="s">
        <v>3958</v>
      </c>
      <c r="C8" s="3230">
        <v>1.80726403717484</v>
      </c>
      <c r="D8" s="3231">
        <v>5.9</v>
      </c>
      <c r="E8" s="3231">
        <v>112.0</v>
      </c>
      <c r="F8" s="3232">
        <v>1437355.0</v>
      </c>
      <c r="G8" s="3232">
        <v>3663.0</v>
      </c>
      <c r="H8" s="3233">
        <v>45413.68938657407</v>
      </c>
      <c r="I8" s="3234">
        <v>45520.86482638889</v>
      </c>
      <c r="J8" s="3235">
        <v>29.033</v>
      </c>
      <c r="K8" s="3231">
        <v>439.0</v>
      </c>
      <c r="L8" s="3235">
        <v>9.168</v>
      </c>
      <c r="M8" s="3231">
        <v>54.0</v>
      </c>
      <c r="N8" s="3236">
        <v>0.725</v>
      </c>
      <c r="O8" s="3231">
        <v>7.0</v>
      </c>
      <c r="P8" s="3231">
        <v>87.0</v>
      </c>
      <c r="Q8" s="3237" t="s">
        <v>3929</v>
      </c>
      <c r="R8" s="3237" t="s">
        <v>44</v>
      </c>
      <c r="S8" s="3229" t="s">
        <v>3959</v>
      </c>
      <c r="T8" s="3229" t="s">
        <v>3960</v>
      </c>
      <c r="U8" s="3229" t="s">
        <v>3961</v>
      </c>
      <c r="V8" s="3229" t="s">
        <v>3962</v>
      </c>
      <c r="W8" s="3229" t="s">
        <v>3963</v>
      </c>
      <c r="X8" s="3227" t="s">
        <v>3964</v>
      </c>
      <c r="Y8" s="2527"/>
      <c r="Z8" s="2527"/>
      <c r="AA8" s="2527"/>
      <c r="AB8" s="2527"/>
      <c r="AC8" s="2527"/>
      <c r="AD8" s="2527"/>
    </row>
    <row r="9" ht="33.75" customHeight="1">
      <c r="A9" s="3217" t="str">
        <f t="shared" si="1"/>
        <v/>
      </c>
      <c r="B9" s="3218" t="s">
        <v>272</v>
      </c>
      <c r="C9" s="3219">
        <v>0.02575778774556</v>
      </c>
      <c r="D9" s="3220">
        <v>10.0</v>
      </c>
      <c r="E9" s="3220">
        <v>150.0</v>
      </c>
      <c r="F9" s="3221">
        <v>1433613.0</v>
      </c>
      <c r="G9" s="3221">
        <v>3905.0</v>
      </c>
      <c r="H9" s="3222">
        <v>45420.64628472222</v>
      </c>
      <c r="I9" s="3223">
        <v>45516.62019675926</v>
      </c>
      <c r="J9" s="3224">
        <v>21.043</v>
      </c>
      <c r="K9" s="3220">
        <v>176.0</v>
      </c>
      <c r="L9" s="3224">
        <v>1.985</v>
      </c>
      <c r="M9" s="3220">
        <v>31.0</v>
      </c>
      <c r="N9" s="3225">
        <v>0.465</v>
      </c>
      <c r="O9" s="3220">
        <v>7.0</v>
      </c>
      <c r="P9" s="3220">
        <v>92.0</v>
      </c>
      <c r="Q9" s="3226" t="s">
        <v>3929</v>
      </c>
      <c r="R9" s="3226" t="s">
        <v>44</v>
      </c>
      <c r="S9" s="3218" t="s">
        <v>3965</v>
      </c>
      <c r="T9" s="3218" t="s">
        <v>3966</v>
      </c>
      <c r="U9" s="3218" t="s">
        <v>3967</v>
      </c>
      <c r="V9" s="3218" t="s">
        <v>3968</v>
      </c>
      <c r="W9" s="3218" t="s">
        <v>3969</v>
      </c>
      <c r="X9" s="3227" t="s">
        <v>3840</v>
      </c>
      <c r="Y9" s="2527"/>
      <c r="Z9" s="2527"/>
      <c r="AA9" s="2527"/>
      <c r="AB9" s="2527"/>
      <c r="AC9" s="2527"/>
      <c r="AD9" s="2527"/>
    </row>
    <row r="10" ht="33.75" customHeight="1">
      <c r="A10" s="3228" t="str">
        <f t="shared" si="1"/>
        <v/>
      </c>
      <c r="B10" s="3229" t="s">
        <v>425</v>
      </c>
      <c r="C10" s="3230">
        <v>13.7054928312199</v>
      </c>
      <c r="D10" s="3231">
        <v>13.9</v>
      </c>
      <c r="E10" s="3231">
        <v>500.0</v>
      </c>
      <c r="F10" s="3232">
        <v>1794748.0</v>
      </c>
      <c r="G10" s="3232">
        <v>3592.0</v>
      </c>
      <c r="H10" s="3233">
        <v>45413.69017361111</v>
      </c>
      <c r="I10" s="3234">
        <v>45459.96396990741</v>
      </c>
      <c r="J10" s="3235">
        <v>27.282</v>
      </c>
      <c r="K10" s="3231">
        <v>765.0</v>
      </c>
      <c r="L10" s="3235">
        <v>0.42</v>
      </c>
      <c r="M10" s="3231">
        <v>3.0</v>
      </c>
      <c r="N10" s="3236">
        <v>0.37</v>
      </c>
      <c r="O10" s="3231">
        <v>5.0</v>
      </c>
      <c r="P10" s="3231">
        <v>166.0</v>
      </c>
      <c r="Q10" s="3237" t="s">
        <v>3929</v>
      </c>
      <c r="R10" s="3237" t="s">
        <v>44</v>
      </c>
      <c r="S10" s="3229" t="s">
        <v>3970</v>
      </c>
      <c r="T10" s="3229" t="s">
        <v>3971</v>
      </c>
      <c r="U10" s="3229" t="s">
        <v>3972</v>
      </c>
      <c r="V10" s="3229"/>
      <c r="W10" s="3229" t="s">
        <v>3973</v>
      </c>
      <c r="X10" s="3227" t="s">
        <v>3974</v>
      </c>
      <c r="Y10" s="2527"/>
      <c r="Z10" s="2527"/>
      <c r="AA10" s="2527"/>
      <c r="AB10" s="2527"/>
      <c r="AC10" s="2527"/>
      <c r="AD10" s="2527"/>
    </row>
    <row r="11" ht="33.75" customHeight="1">
      <c r="A11" s="3217" t="str">
        <f t="shared" si="1"/>
        <v/>
      </c>
      <c r="B11" s="3218" t="s">
        <v>736</v>
      </c>
      <c r="C11" s="3219">
        <v>6.07782421746121</v>
      </c>
      <c r="D11" s="3220">
        <v>337.3</v>
      </c>
      <c r="E11" s="3220">
        <v>122.0</v>
      </c>
      <c r="F11" s="3221">
        <v>1273353.0</v>
      </c>
      <c r="G11" s="3221">
        <v>3183.0</v>
      </c>
      <c r="H11" s="3222">
        <v>45413.09392361111</v>
      </c>
      <c r="I11" s="3223">
        <v>45526.737442129626</v>
      </c>
      <c r="J11" s="3224">
        <v>7.981</v>
      </c>
      <c r="K11" s="3220">
        <v>89.0</v>
      </c>
      <c r="L11" s="3224">
        <v>0.588</v>
      </c>
      <c r="M11" s="3220">
        <v>28.0</v>
      </c>
      <c r="N11" s="3225">
        <v>0.355</v>
      </c>
      <c r="O11" s="3220">
        <v>7.0</v>
      </c>
      <c r="P11" s="3220">
        <v>91.0</v>
      </c>
      <c r="Q11" s="3226" t="s">
        <v>3929</v>
      </c>
      <c r="R11" s="3226" t="s">
        <v>44</v>
      </c>
      <c r="S11" s="3218" t="s">
        <v>3975</v>
      </c>
      <c r="T11" s="3218" t="s">
        <v>3976</v>
      </c>
      <c r="U11" s="3218" t="s">
        <v>3977</v>
      </c>
      <c r="V11" s="3218" t="s">
        <v>3978</v>
      </c>
      <c r="W11" s="3218" t="s">
        <v>3979</v>
      </c>
      <c r="X11" s="3227" t="s">
        <v>3980</v>
      </c>
      <c r="Y11" s="2527"/>
      <c r="Z11" s="2527"/>
      <c r="AA11" s="2527"/>
      <c r="AB11" s="2527"/>
      <c r="AC11" s="2527"/>
      <c r="AD11" s="2527"/>
    </row>
    <row r="12" ht="33.75" customHeight="1">
      <c r="A12" s="3228" t="str">
        <f t="shared" si="1"/>
        <v/>
      </c>
      <c r="B12" s="3229" t="s">
        <v>370</v>
      </c>
      <c r="C12" s="3230">
        <v>0.790839954888535</v>
      </c>
      <c r="D12" s="3231">
        <v>19.3</v>
      </c>
      <c r="E12" s="3231">
        <v>133.0</v>
      </c>
      <c r="F12" s="3232">
        <v>932482.0</v>
      </c>
      <c r="G12" s="3232">
        <v>3359.0</v>
      </c>
      <c r="H12" s="3233">
        <v>45413.636145833334</v>
      </c>
      <c r="I12" s="3234">
        <v>45526.74642361111</v>
      </c>
      <c r="J12" s="3235">
        <v>18.271</v>
      </c>
      <c r="K12" s="3231">
        <v>346.0</v>
      </c>
      <c r="L12" s="3235">
        <v>8.306</v>
      </c>
      <c r="M12" s="3231">
        <v>24.0</v>
      </c>
      <c r="N12" s="3236">
        <v>0.265</v>
      </c>
      <c r="O12" s="3231">
        <v>7.0</v>
      </c>
      <c r="P12" s="3231">
        <v>128.0</v>
      </c>
      <c r="Q12" s="3237" t="s">
        <v>3929</v>
      </c>
      <c r="R12" s="3237" t="s">
        <v>44</v>
      </c>
      <c r="S12" s="3229" t="s">
        <v>3981</v>
      </c>
      <c r="T12" s="3229" t="s">
        <v>3982</v>
      </c>
      <c r="U12" s="3229" t="s">
        <v>3983</v>
      </c>
      <c r="V12" s="3229" t="s">
        <v>3984</v>
      </c>
      <c r="W12" s="3229" t="s">
        <v>3985</v>
      </c>
      <c r="X12" s="3227" t="s">
        <v>3986</v>
      </c>
      <c r="Y12" s="2527"/>
      <c r="Z12" s="2527"/>
      <c r="AA12" s="2527"/>
      <c r="AB12" s="2527"/>
      <c r="AC12" s="2527"/>
      <c r="AD12" s="2527"/>
    </row>
    <row r="13" ht="33.75" customHeight="1">
      <c r="A13" s="3217" t="str">
        <f t="shared" si="1"/>
        <v/>
      </c>
      <c r="B13" s="3218" t="s">
        <v>417</v>
      </c>
      <c r="C13" s="3219">
        <v>0.0202879809260669</v>
      </c>
      <c r="D13" s="3220">
        <v>3.7</v>
      </c>
      <c r="E13" s="3220">
        <v>81.0</v>
      </c>
      <c r="F13" s="3221">
        <v>393472.0</v>
      </c>
      <c r="G13" s="3221">
        <v>913.0</v>
      </c>
      <c r="H13" s="3222">
        <v>45424.375706018516</v>
      </c>
      <c r="I13" s="3223">
        <v>45525.97524305555</v>
      </c>
      <c r="J13" s="3224">
        <v>8.605</v>
      </c>
      <c r="K13" s="3220">
        <v>55.0</v>
      </c>
      <c r="L13" s="3224">
        <v>1.169</v>
      </c>
      <c r="M13" s="3220">
        <v>39.0</v>
      </c>
      <c r="N13" s="3225">
        <v>0.185</v>
      </c>
      <c r="O13" s="3220">
        <v>7.0</v>
      </c>
      <c r="P13" s="3220">
        <v>53.0</v>
      </c>
      <c r="Q13" s="3226" t="s">
        <v>3929</v>
      </c>
      <c r="R13" s="3226" t="s">
        <v>44</v>
      </c>
      <c r="S13" s="3218" t="s">
        <v>3987</v>
      </c>
      <c r="T13" s="3218" t="s">
        <v>3988</v>
      </c>
      <c r="U13" s="3218" t="s">
        <v>3989</v>
      </c>
      <c r="V13" s="3218" t="s">
        <v>3990</v>
      </c>
      <c r="W13" s="3218" t="s">
        <v>3991</v>
      </c>
      <c r="X13" s="3227" t="s">
        <v>3992</v>
      </c>
      <c r="Y13" s="2527"/>
      <c r="Z13" s="2527"/>
      <c r="AA13" s="2527"/>
      <c r="AB13" s="2527"/>
      <c r="AC13" s="2527"/>
      <c r="AD13" s="2527"/>
    </row>
    <row r="14" ht="33.75" customHeight="1">
      <c r="A14" s="3228" t="str">
        <f t="shared" si="1"/>
        <v/>
      </c>
      <c r="B14" s="3229" t="s">
        <v>3581</v>
      </c>
      <c r="C14" s="3230">
        <v>15.0612047031616</v>
      </c>
      <c r="D14" s="3231">
        <v>6.8</v>
      </c>
      <c r="E14" s="3231">
        <v>160.0</v>
      </c>
      <c r="F14" s="3232">
        <v>1280152.0</v>
      </c>
      <c r="G14" s="3232">
        <v>3082.0</v>
      </c>
      <c r="H14" s="3233">
        <v>45413.709340277775</v>
      </c>
      <c r="I14" s="3234">
        <v>45523.55515046296</v>
      </c>
      <c r="J14" s="3235">
        <v>10.679</v>
      </c>
      <c r="K14" s="3231">
        <v>122.0</v>
      </c>
      <c r="L14" s="3235">
        <v>3.635</v>
      </c>
      <c r="M14" s="3231">
        <v>20.0</v>
      </c>
      <c r="N14" s="3236">
        <v>0.155</v>
      </c>
      <c r="O14" s="3231">
        <v>7.0</v>
      </c>
      <c r="P14" s="3231">
        <v>53.0</v>
      </c>
      <c r="Q14" s="3237" t="s">
        <v>3929</v>
      </c>
      <c r="R14" s="3237" t="s">
        <v>44</v>
      </c>
      <c r="S14" s="3229" t="s">
        <v>3993</v>
      </c>
      <c r="T14" s="3229" t="s">
        <v>3994</v>
      </c>
      <c r="U14" s="3229" t="s">
        <v>3995</v>
      </c>
      <c r="V14" s="3229" t="s">
        <v>3996</v>
      </c>
      <c r="W14" s="3229" t="s">
        <v>3997</v>
      </c>
      <c r="X14" s="3227" t="s">
        <v>743</v>
      </c>
      <c r="Y14" s="2527"/>
      <c r="Z14" s="2527"/>
      <c r="AA14" s="2527"/>
      <c r="AB14" s="2527"/>
      <c r="AC14" s="2527"/>
      <c r="AD14" s="2527"/>
    </row>
    <row r="15" ht="33.75" customHeight="1">
      <c r="A15" s="3217" t="str">
        <f t="shared" si="1"/>
        <v/>
      </c>
      <c r="B15" s="3218" t="s">
        <v>462</v>
      </c>
      <c r="C15" s="3219">
        <v>5.91185394841627</v>
      </c>
      <c r="D15" s="3220">
        <v>1.2</v>
      </c>
      <c r="E15" s="3220">
        <v>117.0</v>
      </c>
      <c r="F15" s="3221">
        <v>912999.0</v>
      </c>
      <c r="G15" s="3221">
        <v>883.0</v>
      </c>
      <c r="H15" s="3222">
        <v>45413.72158564815</v>
      </c>
      <c r="I15" s="3223">
        <v>45503.55320601852</v>
      </c>
      <c r="J15" s="3224">
        <v>55.939</v>
      </c>
      <c r="K15" s="3220">
        <v>45.0</v>
      </c>
      <c r="L15" s="3224">
        <v>21.505</v>
      </c>
      <c r="M15" s="3220">
        <v>59.0</v>
      </c>
      <c r="N15" s="3225">
        <v>0.145</v>
      </c>
      <c r="O15" s="3220">
        <v>3.0</v>
      </c>
      <c r="P15" s="3220">
        <v>12.0</v>
      </c>
      <c r="Q15" s="3226" t="s">
        <v>3929</v>
      </c>
      <c r="R15" s="3226" t="s">
        <v>3927</v>
      </c>
      <c r="S15" s="3218"/>
      <c r="T15" s="3218"/>
      <c r="U15" s="3218"/>
      <c r="V15" s="3218"/>
      <c r="W15" s="3218" t="s">
        <v>3998</v>
      </c>
      <c r="X15" s="3227" t="s">
        <v>3999</v>
      </c>
      <c r="Y15" s="2527"/>
      <c r="Z15" s="2527"/>
      <c r="AA15" s="2527"/>
      <c r="AB15" s="2527"/>
      <c r="AC15" s="2527"/>
      <c r="AD15" s="2527"/>
    </row>
    <row r="16" ht="33.75" customHeight="1">
      <c r="A16" s="3228" t="str">
        <f t="shared" si="1"/>
        <v/>
      </c>
      <c r="B16" s="3229" t="s">
        <v>196</v>
      </c>
      <c r="C16" s="3230">
        <v>4.92953117059007</v>
      </c>
      <c r="D16" s="3231">
        <v>4.8</v>
      </c>
      <c r="E16" s="3231">
        <v>26.0</v>
      </c>
      <c r="F16" s="3232">
        <v>644296.0</v>
      </c>
      <c r="G16" s="3232">
        <v>2860.0</v>
      </c>
      <c r="H16" s="3233">
        <v>45417.938206018516</v>
      </c>
      <c r="I16" s="3234">
        <v>45526.78873842592</v>
      </c>
      <c r="J16" s="3235">
        <v>9.796</v>
      </c>
      <c r="K16" s="3231">
        <v>141.0</v>
      </c>
      <c r="L16" s="3235">
        <v>3.667</v>
      </c>
      <c r="M16" s="3231">
        <v>141.0</v>
      </c>
      <c r="N16" s="3236">
        <v>0.145</v>
      </c>
      <c r="O16" s="3231">
        <v>7.0</v>
      </c>
      <c r="P16" s="3231">
        <v>43.0</v>
      </c>
      <c r="Q16" s="3237" t="s">
        <v>3929</v>
      </c>
      <c r="R16" s="3237" t="s">
        <v>44</v>
      </c>
      <c r="S16" s="3229" t="s">
        <v>4000</v>
      </c>
      <c r="T16" s="3229" t="s">
        <v>4001</v>
      </c>
      <c r="U16" s="3229" t="s">
        <v>4002</v>
      </c>
      <c r="V16" s="3229" t="s">
        <v>4003</v>
      </c>
      <c r="W16" s="3229" t="s">
        <v>4004</v>
      </c>
      <c r="X16" s="3227" t="s">
        <v>193</v>
      </c>
      <c r="Y16" s="2527"/>
      <c r="Z16" s="2527"/>
      <c r="AA16" s="2527"/>
      <c r="AB16" s="2527"/>
      <c r="AC16" s="2527"/>
      <c r="AD16" s="2527"/>
    </row>
    <row r="17" ht="33.75" customHeight="1">
      <c r="A17" s="3217" t="str">
        <f t="shared" si="1"/>
        <v/>
      </c>
      <c r="B17" s="3218" t="s">
        <v>3583</v>
      </c>
      <c r="C17" s="3219">
        <v>6.93180347351718</v>
      </c>
      <c r="D17" s="3220">
        <v>3.8</v>
      </c>
      <c r="E17" s="3220">
        <v>42.0</v>
      </c>
      <c r="F17" s="3221">
        <v>630761.0</v>
      </c>
      <c r="G17" s="3221">
        <v>681.0</v>
      </c>
      <c r="H17" s="3222">
        <v>45413.849016203705</v>
      </c>
      <c r="I17" s="3223">
        <v>45526.7908912037</v>
      </c>
      <c r="J17" s="3224">
        <v>11.089</v>
      </c>
      <c r="K17" s="3220">
        <v>58.0</v>
      </c>
      <c r="L17" s="3224">
        <v>2.427</v>
      </c>
      <c r="M17" s="3220">
        <v>30.0</v>
      </c>
      <c r="N17" s="3225">
        <v>0.14</v>
      </c>
      <c r="O17" s="3220">
        <v>3.0</v>
      </c>
      <c r="P17" s="3220">
        <v>15.0</v>
      </c>
      <c r="Q17" s="3226" t="s">
        <v>46</v>
      </c>
      <c r="R17" s="3226" t="s">
        <v>44</v>
      </c>
      <c r="S17" s="3218" t="s">
        <v>4005</v>
      </c>
      <c r="T17" s="3218" t="s">
        <v>4006</v>
      </c>
      <c r="U17" s="3218" t="s">
        <v>4007</v>
      </c>
      <c r="V17" s="3238"/>
      <c r="W17" s="3218"/>
      <c r="X17" s="3227" t="s">
        <v>4008</v>
      </c>
      <c r="Y17" s="2527"/>
      <c r="Z17" s="2527"/>
      <c r="AA17" s="2527"/>
      <c r="AB17" s="2527"/>
      <c r="AC17" s="2527"/>
      <c r="AD17" s="2527"/>
    </row>
    <row r="18" ht="33.75" customHeight="1">
      <c r="A18" s="3228" t="str">
        <f t="shared" si="1"/>
        <v/>
      </c>
      <c r="B18" s="3229" t="s">
        <v>3589</v>
      </c>
      <c r="C18" s="3230">
        <v>4.08428069305588</v>
      </c>
      <c r="D18" s="3231">
        <v>13.0</v>
      </c>
      <c r="E18" s="3231">
        <v>185.0</v>
      </c>
      <c r="F18" s="3232">
        <v>990204.0</v>
      </c>
      <c r="G18" s="3232">
        <v>251.0</v>
      </c>
      <c r="H18" s="3233">
        <v>45413.63890046296</v>
      </c>
      <c r="I18" s="3234">
        <v>45433.778229166666</v>
      </c>
      <c r="J18" s="3235">
        <v>71.62</v>
      </c>
      <c r="K18" s="3231">
        <v>208.0</v>
      </c>
      <c r="L18" s="3235">
        <v>17.54</v>
      </c>
      <c r="M18" s="3231">
        <v>12.0</v>
      </c>
      <c r="N18" s="3236">
        <v>0.135</v>
      </c>
      <c r="O18" s="3231">
        <v>2.0</v>
      </c>
      <c r="P18" s="3231">
        <v>6.0</v>
      </c>
      <c r="Q18" s="3237" t="s">
        <v>46</v>
      </c>
      <c r="R18" s="3237" t="s">
        <v>45</v>
      </c>
      <c r="S18" s="3229"/>
      <c r="T18" s="3229" t="s">
        <v>4009</v>
      </c>
      <c r="U18" s="3229" t="s">
        <v>4010</v>
      </c>
      <c r="V18" s="3239"/>
      <c r="W18" s="3229"/>
      <c r="X18" s="3227" t="s">
        <v>4011</v>
      </c>
      <c r="Y18" s="2527"/>
      <c r="Z18" s="2527"/>
      <c r="AA18" s="2527"/>
      <c r="AB18" s="2527"/>
      <c r="AC18" s="2527"/>
      <c r="AD18" s="2527"/>
    </row>
    <row r="19" ht="33.75" customHeight="1">
      <c r="A19" s="3217" t="str">
        <f t="shared" si="1"/>
        <v/>
      </c>
      <c r="B19" s="3218" t="s">
        <v>553</v>
      </c>
      <c r="C19" s="3219">
        <v>2.97750057254959</v>
      </c>
      <c r="D19" s="3220">
        <v>1.4</v>
      </c>
      <c r="E19" s="3220">
        <v>17.0</v>
      </c>
      <c r="F19" s="3221">
        <v>794501.0</v>
      </c>
      <c r="G19" s="3221">
        <v>1573.0</v>
      </c>
      <c r="H19" s="3222">
        <v>45413.65681712963</v>
      </c>
      <c r="I19" s="3223">
        <v>45521.01464120371</v>
      </c>
      <c r="J19" s="3224">
        <v>5.39</v>
      </c>
      <c r="K19" s="3220">
        <v>102.0</v>
      </c>
      <c r="L19" s="3224">
        <v>3.741</v>
      </c>
      <c r="M19" s="3220">
        <v>88.0</v>
      </c>
      <c r="N19" s="3225">
        <v>0.13</v>
      </c>
      <c r="O19" s="3220">
        <v>7.0</v>
      </c>
      <c r="P19" s="3220">
        <v>19.0</v>
      </c>
      <c r="Q19" s="3226" t="s">
        <v>3929</v>
      </c>
      <c r="R19" s="3226" t="s">
        <v>44</v>
      </c>
      <c r="S19" s="3218" t="s">
        <v>4012</v>
      </c>
      <c r="T19" s="3218" t="s">
        <v>4013</v>
      </c>
      <c r="U19" s="3218" t="s">
        <v>4014</v>
      </c>
      <c r="V19" s="3218" t="s">
        <v>4015</v>
      </c>
      <c r="W19" s="3218" t="s">
        <v>4016</v>
      </c>
      <c r="X19" s="3227" t="s">
        <v>550</v>
      </c>
      <c r="Y19" s="2527"/>
      <c r="Z19" s="2527"/>
      <c r="AA19" s="2527"/>
      <c r="AB19" s="2527"/>
      <c r="AC19" s="2527"/>
      <c r="AD19" s="2527"/>
    </row>
    <row r="20" ht="33.75" customHeight="1">
      <c r="A20" s="3228" t="str">
        <f t="shared" si="1"/>
        <v/>
      </c>
      <c r="B20" s="3229" t="s">
        <v>403</v>
      </c>
      <c r="C20" s="3230">
        <v>7.02441745584578</v>
      </c>
      <c r="D20" s="3231">
        <v>3.6</v>
      </c>
      <c r="E20" s="3231">
        <v>122.0</v>
      </c>
      <c r="F20" s="3232">
        <v>941270.0</v>
      </c>
      <c r="G20" s="3232">
        <v>2240.0</v>
      </c>
      <c r="H20" s="3233">
        <v>45413.6941087963</v>
      </c>
      <c r="I20" s="3234">
        <v>45494.10795138889</v>
      </c>
      <c r="J20" s="3235">
        <v>29.379</v>
      </c>
      <c r="K20" s="3231">
        <v>268.0</v>
      </c>
      <c r="L20" s="3235">
        <v>11.132</v>
      </c>
      <c r="M20" s="3231">
        <v>107.0</v>
      </c>
      <c r="N20" s="3236">
        <v>0.12</v>
      </c>
      <c r="O20" s="3231">
        <v>7.0</v>
      </c>
      <c r="P20" s="3231">
        <v>64.0</v>
      </c>
      <c r="Q20" s="3237" t="s">
        <v>3929</v>
      </c>
      <c r="R20" s="3237" t="s">
        <v>44</v>
      </c>
      <c r="S20" s="3229" t="s">
        <v>4017</v>
      </c>
      <c r="T20" s="3229" t="s">
        <v>4018</v>
      </c>
      <c r="U20" s="3229" t="s">
        <v>4019</v>
      </c>
      <c r="V20" s="3229" t="s">
        <v>4020</v>
      </c>
      <c r="W20" s="3229" t="s">
        <v>4021</v>
      </c>
      <c r="X20" s="3227" t="s">
        <v>4022</v>
      </c>
      <c r="Y20" s="2527"/>
      <c r="Z20" s="2527"/>
      <c r="AA20" s="2527"/>
      <c r="AB20" s="2527"/>
      <c r="AC20" s="2527"/>
      <c r="AD20" s="2527"/>
    </row>
    <row r="21" ht="33.75" customHeight="1">
      <c r="A21" s="3217" t="str">
        <f t="shared" si="1"/>
        <v/>
      </c>
      <c r="B21" s="3218" t="s">
        <v>394</v>
      </c>
      <c r="C21" s="3219">
        <v>4.71639692527503</v>
      </c>
      <c r="D21" s="3220">
        <v>1.5</v>
      </c>
      <c r="E21" s="3220">
        <v>11.0</v>
      </c>
      <c r="F21" s="3221">
        <v>759811.0</v>
      </c>
      <c r="G21" s="3221">
        <v>1714.0</v>
      </c>
      <c r="H21" s="3222">
        <v>45413.937418981484</v>
      </c>
      <c r="I21" s="3223">
        <v>45526.57309027778</v>
      </c>
      <c r="J21" s="3224">
        <v>11.65</v>
      </c>
      <c r="K21" s="3220">
        <v>133.0</v>
      </c>
      <c r="L21" s="3224">
        <v>7.583</v>
      </c>
      <c r="M21" s="3220">
        <v>151.0</v>
      </c>
      <c r="N21" s="3225">
        <v>0.09</v>
      </c>
      <c r="O21" s="3220">
        <v>6.0</v>
      </c>
      <c r="P21" s="3220">
        <v>6.0</v>
      </c>
      <c r="Q21" s="3226" t="s">
        <v>3929</v>
      </c>
      <c r="R21" s="3226" t="s">
        <v>45</v>
      </c>
      <c r="S21" s="3238"/>
      <c r="T21" s="3218" t="s">
        <v>4023</v>
      </c>
      <c r="U21" s="3218" t="s">
        <v>4024</v>
      </c>
      <c r="V21" s="3218" t="s">
        <v>4025</v>
      </c>
      <c r="W21" s="3218" t="s">
        <v>4026</v>
      </c>
      <c r="X21" s="3227" t="s">
        <v>391</v>
      </c>
      <c r="Y21" s="2527"/>
      <c r="Z21" s="2527"/>
      <c r="AA21" s="2527"/>
      <c r="AB21" s="2527"/>
      <c r="AC21" s="2527"/>
      <c r="AD21" s="2527"/>
    </row>
    <row r="22" ht="33.75" customHeight="1">
      <c r="A22" s="3228" t="str">
        <f t="shared" si="1"/>
        <v/>
      </c>
      <c r="B22" s="3229" t="s">
        <v>549</v>
      </c>
      <c r="C22" s="3230">
        <v>4.46257666625008</v>
      </c>
      <c r="D22" s="3231">
        <v>4.5</v>
      </c>
      <c r="E22" s="3231">
        <v>156.0</v>
      </c>
      <c r="F22" s="3232">
        <v>789496.0</v>
      </c>
      <c r="G22" s="3232">
        <v>727.0</v>
      </c>
      <c r="H22" s="3233">
        <v>45413.72591435185</v>
      </c>
      <c r="I22" s="3234">
        <v>45522.887766203705</v>
      </c>
      <c r="J22" s="3235">
        <v>8.656</v>
      </c>
      <c r="K22" s="3231">
        <v>158.0</v>
      </c>
      <c r="L22" s="3235">
        <v>1.458</v>
      </c>
      <c r="M22" s="3231">
        <v>26.0</v>
      </c>
      <c r="N22" s="3236">
        <v>0.075</v>
      </c>
      <c r="O22" s="3231">
        <v>5.0</v>
      </c>
      <c r="P22" s="3231">
        <v>81.0</v>
      </c>
      <c r="Q22" s="3237" t="s">
        <v>3929</v>
      </c>
      <c r="R22" s="3237" t="s">
        <v>44</v>
      </c>
      <c r="S22" s="3229" t="s">
        <v>4027</v>
      </c>
      <c r="T22" s="3229" t="s">
        <v>4028</v>
      </c>
      <c r="U22" s="3239"/>
      <c r="V22" s="3229" t="s">
        <v>4029</v>
      </c>
      <c r="W22" s="3229" t="s">
        <v>4030</v>
      </c>
      <c r="X22" s="3227" t="s">
        <v>546</v>
      </c>
      <c r="Y22" s="2527"/>
      <c r="Z22" s="2527"/>
      <c r="AA22" s="2527"/>
      <c r="AB22" s="2527"/>
      <c r="AC22" s="2527"/>
      <c r="AD22" s="2527"/>
    </row>
    <row r="23" ht="33.75" customHeight="1">
      <c r="A23" s="3217" t="str">
        <f t="shared" si="1"/>
        <v/>
      </c>
      <c r="B23" s="3218" t="s">
        <v>691</v>
      </c>
      <c r="C23" s="3219">
        <v>7.84389933201405</v>
      </c>
      <c r="D23" s="3220">
        <v>2.8</v>
      </c>
      <c r="E23" s="3220">
        <v>103.0</v>
      </c>
      <c r="F23" s="3221">
        <v>1094535.0</v>
      </c>
      <c r="G23" s="3221">
        <v>1862.0</v>
      </c>
      <c r="H23" s="3222">
        <v>45413.09452546296</v>
      </c>
      <c r="I23" s="3223">
        <v>45498.362974537034</v>
      </c>
      <c r="J23" s="3224">
        <v>4.249</v>
      </c>
      <c r="K23" s="3220">
        <v>58.0</v>
      </c>
      <c r="L23" s="3224">
        <v>0.57</v>
      </c>
      <c r="M23" s="3220">
        <v>11.0</v>
      </c>
      <c r="N23" s="3225">
        <v>0.07</v>
      </c>
      <c r="O23" s="3220">
        <v>6.0</v>
      </c>
      <c r="P23" s="3220">
        <v>42.0</v>
      </c>
      <c r="Q23" s="3226" t="s">
        <v>3929</v>
      </c>
      <c r="R23" s="3226" t="s">
        <v>44</v>
      </c>
      <c r="S23" s="3218" t="s">
        <v>4031</v>
      </c>
      <c r="T23" s="3218" t="s">
        <v>4032</v>
      </c>
      <c r="U23" s="3218"/>
      <c r="V23" s="3218" t="s">
        <v>4033</v>
      </c>
      <c r="W23" s="3218" t="s">
        <v>4034</v>
      </c>
      <c r="X23" s="3227" t="s">
        <v>688</v>
      </c>
      <c r="Y23" s="2527"/>
      <c r="Z23" s="2527"/>
      <c r="AA23" s="2527"/>
      <c r="AB23" s="2527"/>
      <c r="AC23" s="2527"/>
      <c r="AD23" s="2527"/>
    </row>
    <row r="24" ht="33.75" customHeight="1">
      <c r="A24" s="3228" t="str">
        <f t="shared" si="1"/>
        <v/>
      </c>
      <c r="B24" s="3229" t="s">
        <v>329</v>
      </c>
      <c r="C24" s="3230">
        <v>5.35545322128528</v>
      </c>
      <c r="D24" s="3231">
        <v>3.8</v>
      </c>
      <c r="E24" s="3231">
        <v>90.0</v>
      </c>
      <c r="F24" s="3232">
        <v>414628.0</v>
      </c>
      <c r="G24" s="3232">
        <v>422.0</v>
      </c>
      <c r="H24" s="3233">
        <v>45413.666817129626</v>
      </c>
      <c r="I24" s="3234">
        <v>45433.72278935185</v>
      </c>
      <c r="J24" s="3235">
        <v>11.019</v>
      </c>
      <c r="K24" s="3231">
        <v>133.0</v>
      </c>
      <c r="L24" s="3235">
        <v>1.456</v>
      </c>
      <c r="M24" s="3231">
        <v>25.0</v>
      </c>
      <c r="N24" s="3236">
        <v>0.03</v>
      </c>
      <c r="O24" s="3231">
        <v>3.0</v>
      </c>
      <c r="P24" s="3231">
        <v>15.0</v>
      </c>
      <c r="Q24" s="3237" t="s">
        <v>3929</v>
      </c>
      <c r="R24" s="3237" t="s">
        <v>44</v>
      </c>
      <c r="S24" s="3229" t="s">
        <v>4035</v>
      </c>
      <c r="T24" s="3229"/>
      <c r="U24" s="3229" t="s">
        <v>4036</v>
      </c>
      <c r="V24" s="3229"/>
      <c r="W24" s="3229"/>
      <c r="X24" s="3227" t="s">
        <v>4037</v>
      </c>
      <c r="Y24" s="2527"/>
      <c r="Z24" s="2527"/>
      <c r="AA24" s="2527"/>
      <c r="AB24" s="2527"/>
      <c r="AC24" s="2527"/>
      <c r="AD24" s="2527"/>
    </row>
    <row r="25" ht="33.75" customHeight="1">
      <c r="A25" s="3217" t="str">
        <f t="shared" si="1"/>
        <v/>
      </c>
      <c r="B25" s="3218" t="s">
        <v>227</v>
      </c>
      <c r="C25" s="3219">
        <v>3.44149834030238</v>
      </c>
      <c r="D25" s="3220">
        <v>0.9</v>
      </c>
      <c r="E25" s="3220">
        <v>23.0</v>
      </c>
      <c r="F25" s="3221">
        <v>401894.0</v>
      </c>
      <c r="G25" s="3221">
        <v>1396.0</v>
      </c>
      <c r="H25" s="3222">
        <v>45413.66672453703</v>
      </c>
      <c r="I25" s="3223">
        <v>45513.73753472222</v>
      </c>
      <c r="J25" s="3224">
        <v>1.382</v>
      </c>
      <c r="K25" s="3220">
        <v>21.0</v>
      </c>
      <c r="L25" s="3224">
        <v>0.117</v>
      </c>
      <c r="M25" s="3220">
        <v>15.0</v>
      </c>
      <c r="N25" s="3225">
        <v>0.03</v>
      </c>
      <c r="O25" s="3220">
        <v>6.0</v>
      </c>
      <c r="P25" s="3220">
        <v>14.0</v>
      </c>
      <c r="Q25" s="3226" t="s">
        <v>3929</v>
      </c>
      <c r="R25" s="3226" t="s">
        <v>44</v>
      </c>
      <c r="S25" s="3218" t="s">
        <v>4038</v>
      </c>
      <c r="T25" s="3218" t="s">
        <v>4039</v>
      </c>
      <c r="U25" s="3238"/>
      <c r="V25" s="3218" t="s">
        <v>4040</v>
      </c>
      <c r="W25" s="3218" t="s">
        <v>4041</v>
      </c>
      <c r="X25" s="3227" t="s">
        <v>4042</v>
      </c>
      <c r="Y25" s="2527"/>
      <c r="Z25" s="2527"/>
      <c r="AA25" s="2527"/>
      <c r="AB25" s="2527"/>
      <c r="AC25" s="2527"/>
      <c r="AD25" s="2527"/>
    </row>
    <row r="26" ht="33.75" customHeight="1">
      <c r="A26" s="3228" t="str">
        <f t="shared" si="1"/>
        <v/>
      </c>
      <c r="B26" s="3229" t="s">
        <v>344</v>
      </c>
      <c r="C26" s="3230">
        <v>3.26380976287088</v>
      </c>
      <c r="D26" s="3231">
        <v>1.3</v>
      </c>
      <c r="E26" s="3231">
        <v>28.0</v>
      </c>
      <c r="F26" s="3232">
        <v>672128.0</v>
      </c>
      <c r="G26" s="3232">
        <v>456.0</v>
      </c>
      <c r="H26" s="3233">
        <v>45413.65818287037</v>
      </c>
      <c r="I26" s="3234">
        <v>45497.50234953704</v>
      </c>
      <c r="J26" s="3235">
        <v>1.951</v>
      </c>
      <c r="K26" s="3231">
        <v>19.0</v>
      </c>
      <c r="L26" s="3235">
        <v>0.499</v>
      </c>
      <c r="M26" s="3231">
        <v>39.0</v>
      </c>
      <c r="N26" s="3236">
        <v>0.02</v>
      </c>
      <c r="O26" s="3231">
        <v>6.0</v>
      </c>
      <c r="P26" s="3231">
        <v>24.0</v>
      </c>
      <c r="Q26" s="3237" t="s">
        <v>3929</v>
      </c>
      <c r="R26" s="3237" t="s">
        <v>44</v>
      </c>
      <c r="S26" s="3229" t="s">
        <v>4043</v>
      </c>
      <c r="T26" s="3229" t="s">
        <v>4044</v>
      </c>
      <c r="U26" s="3229" t="s">
        <v>4045</v>
      </c>
      <c r="V26" s="3229" t="s">
        <v>4046</v>
      </c>
      <c r="W26" s="3239"/>
      <c r="X26" s="3227" t="s">
        <v>4047</v>
      </c>
      <c r="Y26" s="2527"/>
      <c r="Z26" s="2527"/>
      <c r="AA26" s="2527"/>
      <c r="AB26" s="2527"/>
      <c r="AC26" s="2527"/>
      <c r="AD26" s="2527"/>
    </row>
    <row r="27" ht="33.75" customHeight="1">
      <c r="A27" s="3217" t="str">
        <f t="shared" si="1"/>
        <v/>
      </c>
      <c r="B27" s="3218" t="s">
        <v>280</v>
      </c>
      <c r="C27" s="3219">
        <v>0.908391588403662</v>
      </c>
      <c r="D27" s="3220">
        <v>1.0</v>
      </c>
      <c r="E27" s="3220">
        <v>21.0</v>
      </c>
      <c r="F27" s="3221">
        <v>184761.0</v>
      </c>
      <c r="G27" s="3221">
        <v>1526.0</v>
      </c>
      <c r="H27" s="3222">
        <v>45417.53146990741</v>
      </c>
      <c r="I27" s="3223">
        <v>45524.787256944444</v>
      </c>
      <c r="J27" s="3224">
        <v>5.5</v>
      </c>
      <c r="K27" s="3220">
        <v>117.0</v>
      </c>
      <c r="L27" s="3224">
        <v>8.573</v>
      </c>
      <c r="M27" s="3220">
        <v>119.0</v>
      </c>
      <c r="N27" s="3225">
        <v>0.02</v>
      </c>
      <c r="O27" s="3220">
        <v>7.0</v>
      </c>
      <c r="P27" s="3220">
        <v>29.0</v>
      </c>
      <c r="Q27" s="3226" t="s">
        <v>3929</v>
      </c>
      <c r="R27" s="3226" t="s">
        <v>44</v>
      </c>
      <c r="S27" s="3218" t="s">
        <v>4048</v>
      </c>
      <c r="T27" s="3218" t="s">
        <v>4049</v>
      </c>
      <c r="U27" s="3218" t="s">
        <v>4050</v>
      </c>
      <c r="V27" s="3218" t="s">
        <v>4051</v>
      </c>
      <c r="W27" s="3218" t="s">
        <v>4052</v>
      </c>
      <c r="X27" s="3227" t="s">
        <v>277</v>
      </c>
      <c r="Y27" s="2527"/>
      <c r="Z27" s="2527"/>
      <c r="AA27" s="2527"/>
      <c r="AB27" s="2527"/>
      <c r="AC27" s="2527"/>
      <c r="AD27" s="2527"/>
    </row>
    <row r="28" ht="33.75" customHeight="1">
      <c r="A28" s="3228" t="str">
        <f t="shared" si="1"/>
        <v/>
      </c>
      <c r="B28" s="3229" t="s">
        <v>3580</v>
      </c>
      <c r="C28" s="3230">
        <v>7.48594190943581</v>
      </c>
      <c r="D28" s="3231">
        <v>3.2</v>
      </c>
      <c r="E28" s="3231">
        <v>38.0</v>
      </c>
      <c r="F28" s="3232">
        <v>861826.0</v>
      </c>
      <c r="G28" s="3232">
        <v>1862.0</v>
      </c>
      <c r="H28" s="3233">
        <v>45415.09924768518</v>
      </c>
      <c r="I28" s="3234">
        <v>45526.74978009259</v>
      </c>
      <c r="J28" s="3235">
        <v>7.305</v>
      </c>
      <c r="K28" s="3231">
        <v>204.0</v>
      </c>
      <c r="L28" s="3235">
        <v>3.337</v>
      </c>
      <c r="M28" s="3231">
        <v>74.0</v>
      </c>
      <c r="N28" s="3236">
        <v>0.01</v>
      </c>
      <c r="O28" s="3231">
        <v>6.0</v>
      </c>
      <c r="P28" s="3231">
        <v>22.0</v>
      </c>
      <c r="Q28" s="3237" t="s">
        <v>3929</v>
      </c>
      <c r="R28" s="3237" t="s">
        <v>44</v>
      </c>
      <c r="S28" s="3229" t="s">
        <v>4053</v>
      </c>
      <c r="T28" s="3229" t="s">
        <v>4054</v>
      </c>
      <c r="U28" s="3229" t="s">
        <v>4055</v>
      </c>
      <c r="V28" s="3229"/>
      <c r="W28" s="3229" t="s">
        <v>4056</v>
      </c>
      <c r="X28" s="3227" t="s">
        <v>4057</v>
      </c>
      <c r="Y28" s="2527"/>
      <c r="Z28" s="2527"/>
      <c r="AA28" s="2527"/>
      <c r="AB28" s="2527"/>
      <c r="AC28" s="2527"/>
      <c r="AD28" s="2527"/>
    </row>
    <row r="29" ht="33.75" customHeight="1">
      <c r="A29" s="3217" t="str">
        <f t="shared" si="1"/>
        <v/>
      </c>
      <c r="B29" s="3218" t="s">
        <v>760</v>
      </c>
      <c r="C29" s="3219">
        <v>5.60044339887063</v>
      </c>
      <c r="D29" s="3220">
        <v>0.5</v>
      </c>
      <c r="E29" s="3220">
        <v>15.0</v>
      </c>
      <c r="F29" s="3221">
        <v>406726.0</v>
      </c>
      <c r="G29" s="3221">
        <v>1208.0</v>
      </c>
      <c r="H29" s="3222">
        <v>45418.62744212963</v>
      </c>
      <c r="I29" s="3223">
        <v>45418.62744212963</v>
      </c>
      <c r="J29" s="3224"/>
      <c r="K29" s="3220"/>
      <c r="L29" s="3224">
        <v>0.014</v>
      </c>
      <c r="M29" s="3220">
        <v>1.0</v>
      </c>
      <c r="N29" s="3225">
        <v>0.01</v>
      </c>
      <c r="O29" s="3220">
        <v>4.0</v>
      </c>
      <c r="P29" s="3220">
        <v>9.0</v>
      </c>
      <c r="Q29" s="3226" t="s">
        <v>3929</v>
      </c>
      <c r="R29" s="3226" t="s">
        <v>44</v>
      </c>
      <c r="S29" s="3218" t="s">
        <v>4058</v>
      </c>
      <c r="T29" s="3218"/>
      <c r="U29" s="3218"/>
      <c r="V29" s="3218" t="s">
        <v>4059</v>
      </c>
      <c r="W29" s="3218"/>
      <c r="X29" s="3227" t="s">
        <v>758</v>
      </c>
      <c r="Y29" s="2527"/>
      <c r="Z29" s="2527"/>
      <c r="AA29" s="2527"/>
      <c r="AB29" s="2527"/>
      <c r="AC29" s="2527"/>
      <c r="AD29" s="2527"/>
    </row>
    <row r="30" ht="33.75" customHeight="1">
      <c r="A30" s="3228" t="str">
        <f t="shared" si="1"/>
        <v/>
      </c>
      <c r="B30" s="3229" t="s">
        <v>4060</v>
      </c>
      <c r="C30" s="3230">
        <v>2.15757582366397</v>
      </c>
      <c r="D30" s="3231">
        <v>1.4</v>
      </c>
      <c r="E30" s="3231">
        <v>64.0</v>
      </c>
      <c r="F30" s="3232">
        <v>84545.0</v>
      </c>
      <c r="G30" s="3232">
        <v>1372.0</v>
      </c>
      <c r="H30" s="3233">
        <v>45450.815474537034</v>
      </c>
      <c r="I30" s="3234">
        <v>45521.92390046296</v>
      </c>
      <c r="J30" s="3235">
        <v>0.881</v>
      </c>
      <c r="K30" s="3231">
        <v>28.0</v>
      </c>
      <c r="L30" s="3235">
        <v>0.123</v>
      </c>
      <c r="M30" s="3231">
        <v>2.0</v>
      </c>
      <c r="N30" s="3236">
        <v>0.01</v>
      </c>
      <c r="O30" s="3231">
        <v>6.0</v>
      </c>
      <c r="P30" s="3231">
        <v>21.0</v>
      </c>
      <c r="Q30" s="3237" t="s">
        <v>4061</v>
      </c>
      <c r="R30" s="3237" t="s">
        <v>44</v>
      </c>
      <c r="S30" s="3229" t="s">
        <v>4062</v>
      </c>
      <c r="T30" s="3229" t="s">
        <v>4063</v>
      </c>
      <c r="U30" s="3229" t="s">
        <v>4064</v>
      </c>
      <c r="V30" s="3229" t="s">
        <v>4065</v>
      </c>
      <c r="W30" s="3229" t="s">
        <v>4066</v>
      </c>
      <c r="X30" s="3227" t="s">
        <v>4067</v>
      </c>
      <c r="Y30" s="2527"/>
      <c r="Z30" s="2527"/>
      <c r="AA30" s="2527"/>
      <c r="AB30" s="2527"/>
      <c r="AC30" s="2527"/>
      <c r="AD30" s="2527"/>
    </row>
    <row r="31" ht="33.75" customHeight="1">
      <c r="A31" s="3217" t="str">
        <f t="shared" si="1"/>
        <v/>
      </c>
      <c r="B31" s="3218" t="s">
        <v>299</v>
      </c>
      <c r="C31" s="3219"/>
      <c r="D31" s="3220">
        <v>0.1</v>
      </c>
      <c r="E31" s="3220">
        <v>10.0</v>
      </c>
      <c r="F31" s="3221">
        <v>90864.0</v>
      </c>
      <c r="G31" s="3221">
        <v>0.0</v>
      </c>
      <c r="H31" s="3222"/>
      <c r="I31" s="3223"/>
      <c r="J31" s="3224"/>
      <c r="K31" s="3220"/>
      <c r="L31" s="3224"/>
      <c r="M31" s="3220"/>
      <c r="N31" s="3225">
        <v>0.0</v>
      </c>
      <c r="O31" s="3220"/>
      <c r="P31" s="3220"/>
      <c r="Q31" s="3226"/>
      <c r="R31" s="3226"/>
      <c r="S31" s="3218"/>
      <c r="T31" s="3218"/>
      <c r="U31" s="3218"/>
      <c r="V31" s="3218"/>
      <c r="W31" s="3218"/>
      <c r="X31" s="3227" t="s">
        <v>297</v>
      </c>
      <c r="Y31" s="2527"/>
      <c r="Z31" s="2527"/>
      <c r="AA31" s="2527"/>
      <c r="AB31" s="2527"/>
      <c r="AC31" s="2527"/>
      <c r="AD31" s="2527"/>
    </row>
    <row r="32" ht="33.75" customHeight="1">
      <c r="A32" s="3228" t="str">
        <f t="shared" si="1"/>
        <v/>
      </c>
      <c r="B32" s="3229" t="s">
        <v>500</v>
      </c>
      <c r="C32" s="3230"/>
      <c r="D32" s="3231">
        <v>0.2</v>
      </c>
      <c r="E32" s="3231">
        <v>13.0</v>
      </c>
      <c r="F32" s="3232">
        <v>110269.0</v>
      </c>
      <c r="G32" s="3232">
        <v>28.0</v>
      </c>
      <c r="H32" s="3233">
        <v>45417.87299768518</v>
      </c>
      <c r="I32" s="3234">
        <v>45430.89392361111</v>
      </c>
      <c r="J32" s="3235">
        <v>0.066</v>
      </c>
      <c r="K32" s="3231">
        <v>3.0</v>
      </c>
      <c r="L32" s="3235">
        <v>0.008</v>
      </c>
      <c r="M32" s="3231">
        <v>1.0</v>
      </c>
      <c r="N32" s="3236">
        <v>0.0</v>
      </c>
      <c r="O32" s="3231">
        <v>6.0</v>
      </c>
      <c r="P32" s="3231">
        <v>12.0</v>
      </c>
      <c r="Q32" s="3237" t="s">
        <v>3929</v>
      </c>
      <c r="R32" s="3237" t="s">
        <v>44</v>
      </c>
      <c r="S32" s="3229" t="s">
        <v>4068</v>
      </c>
      <c r="T32" s="3229" t="s">
        <v>4069</v>
      </c>
      <c r="U32" s="3229" t="s">
        <v>4070</v>
      </c>
      <c r="V32" s="3229" t="s">
        <v>4071</v>
      </c>
      <c r="W32" s="3229"/>
      <c r="X32" s="3227" t="s">
        <v>4072</v>
      </c>
      <c r="Y32" s="2527"/>
      <c r="Z32" s="2527"/>
      <c r="AA32" s="2527"/>
      <c r="AB32" s="2527"/>
      <c r="AC32" s="2527"/>
      <c r="AD32" s="2527"/>
    </row>
    <row r="33" ht="33.75" customHeight="1">
      <c r="A33" s="3217" t="str">
        <f t="shared" si="1"/>
        <v/>
      </c>
      <c r="B33" s="3218" t="s">
        <v>117</v>
      </c>
      <c r="C33" s="3219"/>
      <c r="D33" s="3220">
        <v>0.8</v>
      </c>
      <c r="E33" s="3220">
        <v>33.0</v>
      </c>
      <c r="F33" s="3221">
        <v>448966.0</v>
      </c>
      <c r="G33" s="3221">
        <v>651.0</v>
      </c>
      <c r="H33" s="3222">
        <v>45413.63434027778</v>
      </c>
      <c r="I33" s="3223">
        <v>45522.8328587963</v>
      </c>
      <c r="J33" s="3224">
        <v>5.98</v>
      </c>
      <c r="K33" s="3220">
        <v>154.0</v>
      </c>
      <c r="L33" s="3224">
        <v>4.85</v>
      </c>
      <c r="M33" s="3220">
        <v>94.0</v>
      </c>
      <c r="N33" s="3225">
        <v>0.0</v>
      </c>
      <c r="O33" s="3220">
        <v>7.0</v>
      </c>
      <c r="P33" s="3220">
        <v>29.0</v>
      </c>
      <c r="Q33" s="3226" t="s">
        <v>3929</v>
      </c>
      <c r="R33" s="3226" t="s">
        <v>44</v>
      </c>
      <c r="S33" s="3218" t="s">
        <v>4073</v>
      </c>
      <c r="T33" s="3218" t="s">
        <v>4074</v>
      </c>
      <c r="U33" s="3218" t="s">
        <v>4075</v>
      </c>
      <c r="V33" s="3218" t="s">
        <v>4076</v>
      </c>
      <c r="W33" s="3218" t="s">
        <v>4077</v>
      </c>
      <c r="X33" s="3227" t="s">
        <v>114</v>
      </c>
      <c r="Y33" s="2527"/>
      <c r="Z33" s="2527"/>
      <c r="AA33" s="2527"/>
      <c r="AB33" s="2527"/>
      <c r="AC33" s="2527"/>
      <c r="AD33" s="2527"/>
    </row>
    <row r="34" ht="33.75" customHeight="1">
      <c r="A34" s="3228" t="str">
        <f t="shared" si="1"/>
        <v/>
      </c>
      <c r="B34" s="3229" t="s">
        <v>243</v>
      </c>
      <c r="C34" s="3230"/>
      <c r="D34" s="3231">
        <v>0.0</v>
      </c>
      <c r="E34" s="3231">
        <v>0.0</v>
      </c>
      <c r="F34" s="3232">
        <v>0.0</v>
      </c>
      <c r="G34" s="3232">
        <v>0.0</v>
      </c>
      <c r="H34" s="3233"/>
      <c r="I34" s="3234"/>
      <c r="J34" s="3235"/>
      <c r="K34" s="3231"/>
      <c r="L34" s="3235"/>
      <c r="M34" s="3231"/>
      <c r="N34" s="3236">
        <v>0.0</v>
      </c>
      <c r="O34" s="3231"/>
      <c r="P34" s="3231"/>
      <c r="Q34" s="3237"/>
      <c r="R34" s="3237"/>
      <c r="S34" s="3229"/>
      <c r="T34" s="3229"/>
      <c r="U34" s="3229"/>
      <c r="V34" s="3229"/>
      <c r="W34" s="3229"/>
      <c r="X34" s="3227" t="s">
        <v>4078</v>
      </c>
      <c r="Y34" s="2527"/>
      <c r="Z34" s="2527"/>
      <c r="AA34" s="2527"/>
      <c r="AB34" s="2527"/>
      <c r="AC34" s="2527"/>
      <c r="AD34" s="2527"/>
    </row>
    <row r="35" ht="33.75" customHeight="1">
      <c r="A35" s="3217" t="str">
        <f t="shared" si="1"/>
        <v/>
      </c>
      <c r="B35" s="3218" t="s">
        <v>721</v>
      </c>
      <c r="C35" s="3219"/>
      <c r="D35" s="3220">
        <v>0.0</v>
      </c>
      <c r="E35" s="3220">
        <v>5.0</v>
      </c>
      <c r="F35" s="3221">
        <v>13826.0</v>
      </c>
      <c r="G35" s="3221">
        <v>0.0</v>
      </c>
      <c r="H35" s="3222"/>
      <c r="I35" s="3223"/>
      <c r="J35" s="3224"/>
      <c r="K35" s="3220"/>
      <c r="L35" s="3224"/>
      <c r="M35" s="3220"/>
      <c r="N35" s="3225">
        <v>0.0</v>
      </c>
      <c r="O35" s="3220"/>
      <c r="P35" s="3220"/>
      <c r="Q35" s="3226"/>
      <c r="R35" s="3226"/>
      <c r="S35" s="3218"/>
      <c r="T35" s="3218"/>
      <c r="U35" s="3218"/>
      <c r="V35" s="3218"/>
      <c r="W35" s="3218"/>
      <c r="X35" s="3227" t="s">
        <v>4079</v>
      </c>
      <c r="Y35" s="2527"/>
      <c r="Z35" s="2527"/>
      <c r="AA35" s="2527"/>
      <c r="AB35" s="2527"/>
      <c r="AC35" s="2527"/>
      <c r="AD35" s="2527"/>
    </row>
    <row r="36" ht="33.75" customHeight="1">
      <c r="A36" s="3228" t="str">
        <f t="shared" si="1"/>
        <v/>
      </c>
      <c r="B36" s="3229" t="s">
        <v>410</v>
      </c>
      <c r="C36" s="3230"/>
      <c r="D36" s="3231">
        <v>0.0</v>
      </c>
      <c r="E36" s="3231">
        <v>0.0</v>
      </c>
      <c r="F36" s="3232">
        <v>0.0</v>
      </c>
      <c r="G36" s="3232">
        <v>0.0</v>
      </c>
      <c r="H36" s="3233"/>
      <c r="I36" s="3234"/>
      <c r="J36" s="3235"/>
      <c r="K36" s="3231"/>
      <c r="L36" s="3235"/>
      <c r="M36" s="3231"/>
      <c r="N36" s="3236">
        <v>0.0</v>
      </c>
      <c r="O36" s="3231"/>
      <c r="P36" s="3231"/>
      <c r="Q36" s="3237"/>
      <c r="R36" s="3237"/>
      <c r="S36" s="3229"/>
      <c r="T36" s="3229"/>
      <c r="U36" s="3229"/>
      <c r="V36" s="3229"/>
      <c r="W36" s="3229"/>
      <c r="X36" s="3227" t="s">
        <v>407</v>
      </c>
      <c r="Y36" s="2527"/>
      <c r="Z36" s="2527"/>
      <c r="AA36" s="2527"/>
      <c r="AB36" s="2527"/>
      <c r="AC36" s="2527"/>
      <c r="AD36" s="2527"/>
    </row>
    <row r="37" ht="33.75" customHeight="1">
      <c r="A37" s="3217" t="str">
        <f t="shared" si="1"/>
        <v/>
      </c>
      <c r="B37" s="3218" t="s">
        <v>239</v>
      </c>
      <c r="C37" s="3219"/>
      <c r="D37" s="3220">
        <v>0.1</v>
      </c>
      <c r="E37" s="3220">
        <v>5.0</v>
      </c>
      <c r="F37" s="3221">
        <v>15758.0</v>
      </c>
      <c r="G37" s="3221">
        <v>0.0</v>
      </c>
      <c r="H37" s="3222">
        <v>45425.83940972222</v>
      </c>
      <c r="I37" s="3223">
        <v>45425.83940972222</v>
      </c>
      <c r="J37" s="3224"/>
      <c r="K37" s="3220"/>
      <c r="L37" s="3224">
        <v>0.12</v>
      </c>
      <c r="M37" s="3220">
        <v>1.0</v>
      </c>
      <c r="N37" s="3225">
        <v>0.0</v>
      </c>
      <c r="O37" s="3220"/>
      <c r="P37" s="3220"/>
      <c r="Q37" s="3226"/>
      <c r="R37" s="3226"/>
      <c r="S37" s="3218"/>
      <c r="T37" s="3218"/>
      <c r="U37" s="3218"/>
      <c r="V37" s="3218"/>
      <c r="W37" s="3218"/>
      <c r="X37" s="3227" t="s">
        <v>236</v>
      </c>
      <c r="Y37" s="2527"/>
      <c r="Z37" s="2527"/>
      <c r="AA37" s="2527"/>
      <c r="AB37" s="2527"/>
      <c r="AC37" s="2527"/>
      <c r="AD37" s="2527"/>
    </row>
    <row r="38" ht="33.75" customHeight="1">
      <c r="A38" s="3228" t="str">
        <f t="shared" si="1"/>
        <v/>
      </c>
      <c r="B38" s="3229" t="s">
        <v>4080</v>
      </c>
      <c r="C38" s="3230"/>
      <c r="D38" s="3231">
        <v>0.0</v>
      </c>
      <c r="E38" s="3231">
        <v>0.0</v>
      </c>
      <c r="F38" s="3232">
        <v>0.0</v>
      </c>
      <c r="G38" s="3232">
        <v>0.0</v>
      </c>
      <c r="H38" s="3233"/>
      <c r="I38" s="3234"/>
      <c r="J38" s="3235"/>
      <c r="K38" s="3231"/>
      <c r="L38" s="3235"/>
      <c r="M38" s="3231"/>
      <c r="N38" s="3236">
        <v>0.0</v>
      </c>
      <c r="O38" s="3231"/>
      <c r="P38" s="3231"/>
      <c r="Q38" s="3237"/>
      <c r="R38" s="3237"/>
      <c r="S38" s="3229"/>
      <c r="T38" s="3229"/>
      <c r="U38" s="3229"/>
      <c r="V38" s="3229"/>
      <c r="W38" s="3229"/>
      <c r="X38" s="3227" t="s">
        <v>4081</v>
      </c>
      <c r="Y38" s="2527"/>
      <c r="Z38" s="2527"/>
      <c r="AA38" s="2527"/>
      <c r="AB38" s="2527"/>
      <c r="AC38" s="2527"/>
      <c r="AD38" s="2527"/>
    </row>
    <row r="39" ht="33.75" customHeight="1">
      <c r="A39" s="3217" t="str">
        <f t="shared" si="1"/>
        <v/>
      </c>
      <c r="B39" s="3218" t="s">
        <v>728</v>
      </c>
      <c r="C39" s="3219"/>
      <c r="D39" s="3220">
        <v>0.0</v>
      </c>
      <c r="E39" s="3220">
        <v>0.0</v>
      </c>
      <c r="F39" s="3221">
        <v>0.0</v>
      </c>
      <c r="G39" s="3221">
        <v>0.0</v>
      </c>
      <c r="H39" s="3222"/>
      <c r="I39" s="3223"/>
      <c r="J39" s="3224"/>
      <c r="K39" s="3220"/>
      <c r="L39" s="3224"/>
      <c r="M39" s="3220"/>
      <c r="N39" s="3225">
        <v>0.0</v>
      </c>
      <c r="O39" s="3220"/>
      <c r="P39" s="3220"/>
      <c r="Q39" s="3226"/>
      <c r="R39" s="3226"/>
      <c r="S39" s="3218"/>
      <c r="T39" s="3218"/>
      <c r="U39" s="3218"/>
      <c r="V39" s="3218"/>
      <c r="W39" s="3218"/>
      <c r="X39" s="3227" t="s">
        <v>4082</v>
      </c>
      <c r="Y39" s="2527"/>
      <c r="Z39" s="2527"/>
      <c r="AA39" s="2527"/>
      <c r="AB39" s="2527"/>
      <c r="AC39" s="2527"/>
      <c r="AD39" s="2527"/>
    </row>
    <row r="40" ht="33.75" customHeight="1">
      <c r="A40" s="3228" t="str">
        <f t="shared" si="1"/>
        <v/>
      </c>
      <c r="B40" s="3229" t="s">
        <v>377</v>
      </c>
      <c r="C40" s="3230"/>
      <c r="D40" s="3231">
        <v>0.0</v>
      </c>
      <c r="E40" s="3231">
        <v>0.0</v>
      </c>
      <c r="F40" s="3232">
        <v>0.0</v>
      </c>
      <c r="G40" s="3232">
        <v>0.0</v>
      </c>
      <c r="H40" s="3233"/>
      <c r="I40" s="3234"/>
      <c r="J40" s="3235"/>
      <c r="K40" s="3231"/>
      <c r="L40" s="3235"/>
      <c r="M40" s="3231"/>
      <c r="N40" s="3236">
        <v>0.0</v>
      </c>
      <c r="O40" s="3231"/>
      <c r="P40" s="3231"/>
      <c r="Q40" s="3237"/>
      <c r="R40" s="3237"/>
      <c r="S40" s="3229"/>
      <c r="T40" s="3239"/>
      <c r="U40" s="3229"/>
      <c r="V40" s="3239"/>
      <c r="W40" s="3229"/>
      <c r="X40" s="3227" t="s">
        <v>4083</v>
      </c>
      <c r="Y40" s="2527"/>
      <c r="Z40" s="2527"/>
      <c r="AA40" s="2527"/>
      <c r="AB40" s="2527"/>
      <c r="AC40" s="2527"/>
      <c r="AD40" s="2527"/>
    </row>
    <row r="41" ht="33.75" customHeight="1">
      <c r="A41" s="3217" t="str">
        <f t="shared" si="1"/>
        <v/>
      </c>
      <c r="B41" s="3218" t="s">
        <v>121</v>
      </c>
      <c r="C41" s="3219">
        <v>14.5190071208538</v>
      </c>
      <c r="D41" s="3220">
        <v>0.3</v>
      </c>
      <c r="E41" s="3220">
        <v>21.0</v>
      </c>
      <c r="F41" s="3221">
        <v>275637.0</v>
      </c>
      <c r="G41" s="3221">
        <v>1236.0</v>
      </c>
      <c r="H41" s="3222">
        <v>45418.40012731482</v>
      </c>
      <c r="I41" s="3223">
        <v>45418.40012731482</v>
      </c>
      <c r="J41" s="3224">
        <v>0.009</v>
      </c>
      <c r="K41" s="3220">
        <v>1.0</v>
      </c>
      <c r="L41" s="3224"/>
      <c r="M41" s="3220"/>
      <c r="N41" s="3225">
        <v>0.0</v>
      </c>
      <c r="O41" s="3220">
        <v>6.0</v>
      </c>
      <c r="P41" s="3220">
        <v>14.0</v>
      </c>
      <c r="Q41" s="3226" t="s">
        <v>3929</v>
      </c>
      <c r="R41" s="3226" t="s">
        <v>44</v>
      </c>
      <c r="S41" s="3218" t="s">
        <v>4084</v>
      </c>
      <c r="T41" s="3218"/>
      <c r="U41" s="3218" t="s">
        <v>4085</v>
      </c>
      <c r="V41" s="3218" t="s">
        <v>4086</v>
      </c>
      <c r="W41" s="3218" t="s">
        <v>4087</v>
      </c>
      <c r="X41" s="3227" t="s">
        <v>4088</v>
      </c>
      <c r="Y41" s="2527"/>
      <c r="Z41" s="2527"/>
      <c r="AA41" s="2527"/>
      <c r="AB41" s="2527"/>
      <c r="AC41" s="2527"/>
      <c r="AD41" s="2527"/>
    </row>
    <row r="42" ht="33.75" customHeight="1">
      <c r="A42" s="3228" t="str">
        <f t="shared" si="1"/>
        <v/>
      </c>
      <c r="B42" s="3229" t="s">
        <v>732</v>
      </c>
      <c r="C42" s="3230">
        <v>10.9540190590986</v>
      </c>
      <c r="D42" s="3231">
        <v>0.0</v>
      </c>
      <c r="E42" s="3231">
        <v>0.0</v>
      </c>
      <c r="F42" s="3232">
        <v>916346.0</v>
      </c>
      <c r="G42" s="3232">
        <v>1137.0</v>
      </c>
      <c r="H42" s="3233">
        <v>45413.637511574074</v>
      </c>
      <c r="I42" s="3234">
        <v>45460.67420138889</v>
      </c>
      <c r="J42" s="3235">
        <v>94.519</v>
      </c>
      <c r="K42" s="3231">
        <v>301.0</v>
      </c>
      <c r="L42" s="3235">
        <v>51.588</v>
      </c>
      <c r="M42" s="3231">
        <v>335.0</v>
      </c>
      <c r="N42" s="3236">
        <v>0.0</v>
      </c>
      <c r="O42" s="3231"/>
      <c r="P42" s="3231"/>
      <c r="Q42" s="3237"/>
      <c r="R42" s="3237"/>
      <c r="S42" s="3229"/>
      <c r="T42" s="3229"/>
      <c r="U42" s="3229"/>
      <c r="V42" s="3229"/>
      <c r="W42" s="3229"/>
      <c r="X42" s="3227" t="s">
        <v>4089</v>
      </c>
      <c r="Y42" s="2527"/>
      <c r="Z42" s="2527"/>
      <c r="AA42" s="2527"/>
      <c r="AB42" s="2527"/>
      <c r="AC42" s="2527"/>
      <c r="AD42" s="2527"/>
    </row>
    <row r="43" ht="33.75" customHeight="1">
      <c r="A43" s="3217" t="str">
        <f t="shared" si="1"/>
        <v/>
      </c>
      <c r="B43" s="3218" t="s">
        <v>651</v>
      </c>
      <c r="C43" s="3219">
        <v>10.4890337055311</v>
      </c>
      <c r="D43" s="3220">
        <v>1.0</v>
      </c>
      <c r="E43" s="3220">
        <v>25.0</v>
      </c>
      <c r="F43" s="3221">
        <v>547308.0</v>
      </c>
      <c r="G43" s="3221">
        <v>0.0</v>
      </c>
      <c r="H43" s="3222">
        <v>45414.94725694445</v>
      </c>
      <c r="I43" s="3223">
        <v>45431.802465277775</v>
      </c>
      <c r="J43" s="3224">
        <v>1.698</v>
      </c>
      <c r="K43" s="3220">
        <v>18.0</v>
      </c>
      <c r="L43" s="3224"/>
      <c r="M43" s="3220"/>
      <c r="N43" s="3225">
        <v>0.0</v>
      </c>
      <c r="O43" s="3220"/>
      <c r="P43" s="3220"/>
      <c r="Q43" s="3226"/>
      <c r="R43" s="3226"/>
      <c r="S43" s="3218"/>
      <c r="T43" s="3218"/>
      <c r="U43" s="3218"/>
      <c r="V43" s="3218"/>
      <c r="W43" s="3218"/>
      <c r="X43" s="3227" t="s">
        <v>648</v>
      </c>
      <c r="Y43" s="2527"/>
      <c r="Z43" s="2527"/>
      <c r="AA43" s="2527"/>
      <c r="AB43" s="2527"/>
      <c r="AC43" s="2527"/>
      <c r="AD43" s="2527"/>
    </row>
    <row r="44" ht="33.75" customHeight="1">
      <c r="A44" s="3228" t="str">
        <f t="shared" si="1"/>
        <v/>
      </c>
      <c r="B44" s="3229" t="s">
        <v>124</v>
      </c>
      <c r="C44" s="3230">
        <v>10.0229551447517</v>
      </c>
      <c r="D44" s="3231">
        <v>0.6</v>
      </c>
      <c r="E44" s="3231">
        <v>20.0</v>
      </c>
      <c r="F44" s="3232">
        <v>486288.0</v>
      </c>
      <c r="G44" s="3232">
        <v>1137.0</v>
      </c>
      <c r="H44" s="3233">
        <v>45413.73165509259</v>
      </c>
      <c r="I44" s="3234">
        <v>45418.72876157407</v>
      </c>
      <c r="J44" s="3235"/>
      <c r="K44" s="3231"/>
      <c r="L44" s="3235">
        <v>0.021</v>
      </c>
      <c r="M44" s="3231">
        <v>2.0</v>
      </c>
      <c r="N44" s="3236">
        <v>0.0</v>
      </c>
      <c r="O44" s="3231"/>
      <c r="P44" s="3231"/>
      <c r="Q44" s="3237"/>
      <c r="R44" s="3237"/>
      <c r="S44" s="3239"/>
      <c r="T44" s="3229"/>
      <c r="U44" s="3229"/>
      <c r="V44" s="3229"/>
      <c r="W44" s="3229"/>
      <c r="X44" s="3227" t="s">
        <v>4090</v>
      </c>
      <c r="Y44" s="2527"/>
      <c r="Z44" s="2527"/>
      <c r="AA44" s="2527"/>
      <c r="AB44" s="2527"/>
      <c r="AC44" s="2527"/>
      <c r="AD44" s="2527"/>
    </row>
    <row r="45" ht="33.75" customHeight="1">
      <c r="A45" s="3217" t="str">
        <f t="shared" si="1"/>
        <v/>
      </c>
      <c r="B45" s="3218" t="s">
        <v>151</v>
      </c>
      <c r="C45" s="3219">
        <v>9.78040014208262</v>
      </c>
      <c r="D45" s="3220">
        <v>0.8</v>
      </c>
      <c r="E45" s="3220">
        <v>18.0</v>
      </c>
      <c r="F45" s="3221">
        <v>254588.0</v>
      </c>
      <c r="G45" s="3221">
        <v>1137.0</v>
      </c>
      <c r="H45" s="3222"/>
      <c r="I45" s="3223"/>
      <c r="J45" s="3224"/>
      <c r="K45" s="3220"/>
      <c r="L45" s="3224"/>
      <c r="M45" s="3220"/>
      <c r="N45" s="3225">
        <v>0.0</v>
      </c>
      <c r="O45" s="3220"/>
      <c r="P45" s="3220"/>
      <c r="Q45" s="3226"/>
      <c r="R45" s="3226"/>
      <c r="S45" s="3218"/>
      <c r="T45" s="3218"/>
      <c r="U45" s="3218"/>
      <c r="V45" s="3218"/>
      <c r="W45" s="3218"/>
      <c r="X45" s="3227" t="s">
        <v>148</v>
      </c>
      <c r="Y45" s="2527"/>
      <c r="Z45" s="2527"/>
      <c r="AA45" s="2527"/>
      <c r="AB45" s="2527"/>
      <c r="AC45" s="2527"/>
      <c r="AD45" s="2527"/>
    </row>
    <row r="46" ht="33.75" customHeight="1">
      <c r="A46" s="3228" t="str">
        <f t="shared" si="1"/>
        <v/>
      </c>
      <c r="B46" s="3229" t="s">
        <v>521</v>
      </c>
      <c r="C46" s="3230">
        <v>9.66397137549812</v>
      </c>
      <c r="D46" s="3231">
        <v>0.1</v>
      </c>
      <c r="E46" s="3231">
        <v>3.0</v>
      </c>
      <c r="F46" s="3232">
        <v>191631.0</v>
      </c>
      <c r="G46" s="3232">
        <v>0.0</v>
      </c>
      <c r="H46" s="3233">
        <v>45414.12917824074</v>
      </c>
      <c r="I46" s="3234">
        <v>45469.43271990741</v>
      </c>
      <c r="J46" s="3235">
        <v>0.343</v>
      </c>
      <c r="K46" s="3231">
        <v>27.0</v>
      </c>
      <c r="L46" s="3235">
        <v>0.783</v>
      </c>
      <c r="M46" s="3231">
        <v>26.0</v>
      </c>
      <c r="N46" s="3236">
        <v>0.0</v>
      </c>
      <c r="O46" s="3231"/>
      <c r="P46" s="3231"/>
      <c r="Q46" s="3237"/>
      <c r="R46" s="3237"/>
      <c r="S46" s="3229"/>
      <c r="T46" s="3229"/>
      <c r="U46" s="3229"/>
      <c r="V46" s="3229"/>
      <c r="W46" s="3229"/>
      <c r="X46" s="3227" t="s">
        <v>518</v>
      </c>
      <c r="Y46" s="2527"/>
      <c r="Z46" s="2527"/>
      <c r="AA46" s="2527"/>
      <c r="AB46" s="2527"/>
      <c r="AC46" s="2527"/>
      <c r="AD46" s="2527"/>
    </row>
    <row r="47" ht="33.75" customHeight="1">
      <c r="A47" s="3217" t="str">
        <f t="shared" si="1"/>
        <v/>
      </c>
      <c r="B47" s="3218" t="s">
        <v>699</v>
      </c>
      <c r="C47" s="3219">
        <v>9.28886464000749</v>
      </c>
      <c r="D47" s="3220">
        <v>1.7</v>
      </c>
      <c r="E47" s="3220">
        <v>48.0</v>
      </c>
      <c r="F47" s="3221">
        <v>173021.0</v>
      </c>
      <c r="G47" s="3221">
        <v>0.0</v>
      </c>
      <c r="H47" s="3222">
        <v>45414.50533564815</v>
      </c>
      <c r="I47" s="3223">
        <v>45418.96885416667</v>
      </c>
      <c r="J47" s="3224">
        <v>2.683</v>
      </c>
      <c r="K47" s="3220">
        <v>33.0</v>
      </c>
      <c r="L47" s="3224"/>
      <c r="M47" s="3220"/>
      <c r="N47" s="3225">
        <v>0.0</v>
      </c>
      <c r="O47" s="3220"/>
      <c r="P47" s="3220"/>
      <c r="Q47" s="3226"/>
      <c r="R47" s="3226"/>
      <c r="S47" s="3218"/>
      <c r="T47" s="3218"/>
      <c r="U47" s="3238"/>
      <c r="V47" s="3218"/>
      <c r="W47" s="3218"/>
      <c r="X47" s="3227" t="s">
        <v>4091</v>
      </c>
      <c r="Y47" s="2527"/>
      <c r="Z47" s="2527"/>
      <c r="AA47" s="2527"/>
      <c r="AB47" s="2527"/>
      <c r="AC47" s="2527"/>
      <c r="AD47" s="2527"/>
    </row>
    <row r="48" ht="33.75" customHeight="1">
      <c r="A48" s="3228" t="str">
        <f t="shared" si="1"/>
        <v/>
      </c>
      <c r="B48" s="3229" t="s">
        <v>3578</v>
      </c>
      <c r="C48" s="3230">
        <v>8.75572295400636</v>
      </c>
      <c r="D48" s="3231">
        <v>0.0</v>
      </c>
      <c r="E48" s="3231">
        <v>0.0</v>
      </c>
      <c r="F48" s="3232">
        <v>123380.0</v>
      </c>
      <c r="G48" s="3232">
        <v>0.0</v>
      </c>
      <c r="H48" s="3233">
        <v>45448.71228009259</v>
      </c>
      <c r="I48" s="3234">
        <v>45458.691979166666</v>
      </c>
      <c r="J48" s="3235"/>
      <c r="K48" s="3231"/>
      <c r="L48" s="3235">
        <v>20.802</v>
      </c>
      <c r="M48" s="3231">
        <v>7.0</v>
      </c>
      <c r="N48" s="3236">
        <v>0.0</v>
      </c>
      <c r="O48" s="3231"/>
      <c r="P48" s="3231"/>
      <c r="Q48" s="3237"/>
      <c r="R48" s="3237"/>
      <c r="S48" s="3229"/>
      <c r="T48" s="3229"/>
      <c r="U48" s="3239"/>
      <c r="V48" s="3229"/>
      <c r="W48" s="3229"/>
      <c r="X48" s="3227" t="s">
        <v>4092</v>
      </c>
      <c r="Y48" s="2527"/>
      <c r="Z48" s="2527"/>
      <c r="AA48" s="2527"/>
      <c r="AB48" s="2527"/>
      <c r="AC48" s="2527"/>
      <c r="AD48" s="2527"/>
    </row>
    <row r="49" ht="33.75" customHeight="1">
      <c r="A49" s="3217" t="str">
        <f t="shared" si="1"/>
        <v/>
      </c>
      <c r="B49" s="3218" t="s">
        <v>435</v>
      </c>
      <c r="C49" s="3219">
        <v>8.67961542129647</v>
      </c>
      <c r="D49" s="3220">
        <v>0.0</v>
      </c>
      <c r="E49" s="3220">
        <v>4.0</v>
      </c>
      <c r="F49" s="3221">
        <v>98792.0</v>
      </c>
      <c r="G49" s="3221">
        <v>0.0</v>
      </c>
      <c r="H49" s="3222">
        <v>45427.24658564815</v>
      </c>
      <c r="I49" s="3223">
        <v>45427.24658564815</v>
      </c>
      <c r="J49" s="3224"/>
      <c r="K49" s="3220"/>
      <c r="L49" s="3224">
        <v>0.102</v>
      </c>
      <c r="M49" s="3220">
        <v>1.0</v>
      </c>
      <c r="N49" s="3225">
        <v>0.0</v>
      </c>
      <c r="O49" s="3220"/>
      <c r="P49" s="3220"/>
      <c r="Q49" s="3226"/>
      <c r="R49" s="3226"/>
      <c r="S49" s="3218"/>
      <c r="T49" s="3218"/>
      <c r="U49" s="3218"/>
      <c r="V49" s="3218"/>
      <c r="W49" s="3218"/>
      <c r="X49" s="3227" t="s">
        <v>4093</v>
      </c>
      <c r="Y49" s="2527"/>
      <c r="Z49" s="2527"/>
      <c r="AA49" s="2527"/>
      <c r="AB49" s="2527"/>
      <c r="AC49" s="2527"/>
      <c r="AD49" s="2527"/>
    </row>
    <row r="50" ht="33.75" customHeight="1">
      <c r="A50" s="3228" t="str">
        <f t="shared" si="1"/>
        <v/>
      </c>
      <c r="B50" s="3229" t="s">
        <v>3585</v>
      </c>
      <c r="C50" s="3230">
        <v>8.53832376055892</v>
      </c>
      <c r="D50" s="3231">
        <v>0.1</v>
      </c>
      <c r="E50" s="3231">
        <v>6.0</v>
      </c>
      <c r="F50" s="3232">
        <v>12720.0</v>
      </c>
      <c r="G50" s="3232">
        <v>1137.0</v>
      </c>
      <c r="H50" s="3233">
        <v>45418.97880787037</v>
      </c>
      <c r="I50" s="3234">
        <v>45418.99390046296</v>
      </c>
      <c r="J50" s="3235">
        <v>0.109</v>
      </c>
      <c r="K50" s="3231">
        <v>5.0</v>
      </c>
      <c r="L50" s="3235"/>
      <c r="M50" s="3231"/>
      <c r="N50" s="3236">
        <v>0.0</v>
      </c>
      <c r="O50" s="3231"/>
      <c r="P50" s="3231"/>
      <c r="Q50" s="3237"/>
      <c r="R50" s="3237"/>
      <c r="S50" s="3229"/>
      <c r="T50" s="3229"/>
      <c r="U50" s="3229"/>
      <c r="V50" s="3229"/>
      <c r="W50" s="3229"/>
      <c r="X50" s="3227" t="s">
        <v>4094</v>
      </c>
      <c r="Y50" s="2527"/>
      <c r="Z50" s="2527"/>
      <c r="AA50" s="2527"/>
      <c r="AB50" s="2527"/>
      <c r="AC50" s="2527"/>
      <c r="AD50" s="2527"/>
    </row>
    <row r="51" ht="33.75" customHeight="1">
      <c r="A51" s="3217" t="str">
        <f t="shared" si="1"/>
        <v/>
      </c>
      <c r="B51" s="3218" t="s">
        <v>311</v>
      </c>
      <c r="C51" s="3219">
        <v>8.44568688605515</v>
      </c>
      <c r="D51" s="3220">
        <v>0.7</v>
      </c>
      <c r="E51" s="3220">
        <v>44.0</v>
      </c>
      <c r="F51" s="3221">
        <v>248758.0</v>
      </c>
      <c r="G51" s="3221">
        <v>1155.0</v>
      </c>
      <c r="H51" s="3222">
        <v>45422.19086805556</v>
      </c>
      <c r="I51" s="3223">
        <v>45441.278761574074</v>
      </c>
      <c r="J51" s="3224">
        <v>1.285</v>
      </c>
      <c r="K51" s="3220">
        <v>31.0</v>
      </c>
      <c r="L51" s="3224">
        <v>0.019</v>
      </c>
      <c r="M51" s="3220">
        <v>2.0</v>
      </c>
      <c r="N51" s="3225">
        <v>0.0</v>
      </c>
      <c r="O51" s="3220">
        <v>1.0</v>
      </c>
      <c r="P51" s="3220">
        <v>4.0</v>
      </c>
      <c r="Q51" s="3226" t="s">
        <v>44</v>
      </c>
      <c r="R51" s="3226" t="s">
        <v>44</v>
      </c>
      <c r="S51" s="3218" t="s">
        <v>4095</v>
      </c>
      <c r="T51" s="3238"/>
      <c r="U51" s="3218"/>
      <c r="V51" s="3238"/>
      <c r="W51" s="3238"/>
      <c r="X51" s="3227" t="s">
        <v>308</v>
      </c>
      <c r="Y51" s="2527"/>
      <c r="Z51" s="2527"/>
      <c r="AA51" s="2527"/>
      <c r="AB51" s="2527"/>
      <c r="AC51" s="2527"/>
      <c r="AD51" s="2527"/>
    </row>
    <row r="52" ht="33.75" customHeight="1">
      <c r="A52" s="3228" t="str">
        <f t="shared" si="1"/>
        <v/>
      </c>
      <c r="B52" s="3229" t="s">
        <v>541</v>
      </c>
      <c r="C52" s="3230">
        <v>8.20159912757151</v>
      </c>
      <c r="D52" s="3231">
        <v>0.0</v>
      </c>
      <c r="E52" s="3231">
        <v>6.0</v>
      </c>
      <c r="F52" s="3232">
        <v>113678.0</v>
      </c>
      <c r="G52" s="3232">
        <v>1137.0</v>
      </c>
      <c r="H52" s="3233">
        <v>45413.65640046296</v>
      </c>
      <c r="I52" s="3234">
        <v>45424.900868055556</v>
      </c>
      <c r="J52" s="3235">
        <v>0.32</v>
      </c>
      <c r="K52" s="3231">
        <v>7.0</v>
      </c>
      <c r="L52" s="3235">
        <v>0.952</v>
      </c>
      <c r="M52" s="3231">
        <v>18.0</v>
      </c>
      <c r="N52" s="3236">
        <v>0.0</v>
      </c>
      <c r="O52" s="3231"/>
      <c r="P52" s="3231"/>
      <c r="Q52" s="3237"/>
      <c r="R52" s="3237"/>
      <c r="S52" s="3229"/>
      <c r="T52" s="3229"/>
      <c r="U52" s="3229"/>
      <c r="V52" s="3229"/>
      <c r="W52" s="3239"/>
      <c r="X52" s="3227" t="s">
        <v>4096</v>
      </c>
      <c r="Y52" s="2527"/>
      <c r="Z52" s="2527"/>
      <c r="AA52" s="2527"/>
      <c r="AB52" s="2527"/>
      <c r="AC52" s="2527"/>
      <c r="AD52" s="2527"/>
    </row>
    <row r="53" ht="33.75" customHeight="1">
      <c r="A53" s="3217" t="str">
        <f t="shared" si="1"/>
        <v/>
      </c>
      <c r="B53" s="3218" t="s">
        <v>192</v>
      </c>
      <c r="C53" s="3219">
        <v>8.19257122856225</v>
      </c>
      <c r="D53" s="3220">
        <v>0.6</v>
      </c>
      <c r="E53" s="3220">
        <v>14.0</v>
      </c>
      <c r="F53" s="3221">
        <v>310819.0</v>
      </c>
      <c r="G53" s="3221">
        <v>21.0</v>
      </c>
      <c r="H53" s="3222">
        <v>45424.837743055556</v>
      </c>
      <c r="I53" s="3223">
        <v>45453.36556712963</v>
      </c>
      <c r="J53" s="3224">
        <v>2.772</v>
      </c>
      <c r="K53" s="3220">
        <v>40.0</v>
      </c>
      <c r="L53" s="3224">
        <v>1.345</v>
      </c>
      <c r="M53" s="3220">
        <v>5.0</v>
      </c>
      <c r="N53" s="3225">
        <v>0.0</v>
      </c>
      <c r="O53" s="3220">
        <v>1.0</v>
      </c>
      <c r="P53" s="3220">
        <v>1.0</v>
      </c>
      <c r="Q53" s="3226" t="s">
        <v>3927</v>
      </c>
      <c r="R53" s="3226" t="s">
        <v>3927</v>
      </c>
      <c r="S53" s="3218"/>
      <c r="T53" s="3238"/>
      <c r="U53" s="3238"/>
      <c r="V53" s="3218"/>
      <c r="W53" s="3218" t="s">
        <v>4097</v>
      </c>
      <c r="X53" s="3227" t="s">
        <v>190</v>
      </c>
      <c r="Y53" s="2527"/>
      <c r="Z53" s="2527"/>
      <c r="AA53" s="2527"/>
      <c r="AB53" s="2527"/>
      <c r="AC53" s="2527"/>
      <c r="AD53" s="2527"/>
    </row>
    <row r="54" ht="33.75" customHeight="1">
      <c r="A54" s="3228" t="str">
        <f t="shared" si="1"/>
        <v/>
      </c>
      <c r="B54" s="3229" t="s">
        <v>529</v>
      </c>
      <c r="C54" s="3230">
        <v>7.77124844746598</v>
      </c>
      <c r="D54" s="3231">
        <v>2.2</v>
      </c>
      <c r="E54" s="3231">
        <v>60.0</v>
      </c>
      <c r="F54" s="3232">
        <v>460891.0</v>
      </c>
      <c r="G54" s="3232">
        <v>1137.0</v>
      </c>
      <c r="H54" s="3233">
        <v>45413.65001157407</v>
      </c>
      <c r="I54" s="3234">
        <v>45428.87695601852</v>
      </c>
      <c r="J54" s="3235">
        <v>11.627</v>
      </c>
      <c r="K54" s="3231">
        <v>68.0</v>
      </c>
      <c r="L54" s="3235">
        <v>8.067</v>
      </c>
      <c r="M54" s="3231">
        <v>43.0</v>
      </c>
      <c r="N54" s="3236">
        <v>0.0</v>
      </c>
      <c r="O54" s="3231"/>
      <c r="P54" s="3231"/>
      <c r="Q54" s="3237"/>
      <c r="R54" s="3237"/>
      <c r="S54" s="3229"/>
      <c r="T54" s="3229"/>
      <c r="U54" s="3229"/>
      <c r="V54" s="3229"/>
      <c r="W54" s="3229"/>
      <c r="X54" s="3227" t="s">
        <v>4098</v>
      </c>
      <c r="Y54" s="2527"/>
      <c r="Z54" s="2527"/>
      <c r="AA54" s="2527"/>
      <c r="AB54" s="2527"/>
      <c r="AC54" s="2527"/>
      <c r="AD54" s="2527"/>
    </row>
    <row r="55" ht="33.75" customHeight="1">
      <c r="A55" s="3217" t="str">
        <f t="shared" si="1"/>
        <v/>
      </c>
      <c r="B55" s="3218" t="s">
        <v>398</v>
      </c>
      <c r="C55" s="3219">
        <v>7.71985327171478</v>
      </c>
      <c r="D55" s="3220">
        <v>0.3</v>
      </c>
      <c r="E55" s="3220">
        <v>29.0</v>
      </c>
      <c r="F55" s="3221">
        <v>96214.0</v>
      </c>
      <c r="G55" s="3221">
        <v>1137.0</v>
      </c>
      <c r="H55" s="3222">
        <v>45416.60380787037</v>
      </c>
      <c r="I55" s="3223">
        <v>45467.135775462964</v>
      </c>
      <c r="J55" s="3224">
        <v>0.102</v>
      </c>
      <c r="K55" s="3220">
        <v>3.0</v>
      </c>
      <c r="L55" s="3224">
        <v>0.106</v>
      </c>
      <c r="M55" s="3220">
        <v>2.0</v>
      </c>
      <c r="N55" s="3225">
        <v>0.0</v>
      </c>
      <c r="O55" s="3220"/>
      <c r="P55" s="3220"/>
      <c r="Q55" s="3226"/>
      <c r="R55" s="3226"/>
      <c r="S55" s="3218"/>
      <c r="T55" s="3218"/>
      <c r="U55" s="3218"/>
      <c r="V55" s="3218"/>
      <c r="W55" s="3218"/>
      <c r="X55" s="3227" t="s">
        <v>4099</v>
      </c>
      <c r="Y55" s="2527"/>
      <c r="Z55" s="2527"/>
      <c r="AA55" s="2527"/>
      <c r="AB55" s="2527"/>
      <c r="AC55" s="2527"/>
      <c r="AD55" s="2527"/>
    </row>
    <row r="56" ht="33.75" customHeight="1">
      <c r="A56" s="3228" t="str">
        <f t="shared" si="1"/>
        <v/>
      </c>
      <c r="B56" s="3229" t="s">
        <v>3594</v>
      </c>
      <c r="C56" s="3230">
        <v>7.58567249196219</v>
      </c>
      <c r="D56" s="3231">
        <v>0.7</v>
      </c>
      <c r="E56" s="3231">
        <v>19.0</v>
      </c>
      <c r="F56" s="3232">
        <v>213030.0</v>
      </c>
      <c r="G56" s="3232">
        <v>1255.0</v>
      </c>
      <c r="H56" s="3233">
        <v>45415.64329861111</v>
      </c>
      <c r="I56" s="3234">
        <v>45515.62702546296</v>
      </c>
      <c r="J56" s="3235">
        <v>9.644</v>
      </c>
      <c r="K56" s="3231">
        <v>174.0</v>
      </c>
      <c r="L56" s="3235">
        <v>6.983</v>
      </c>
      <c r="M56" s="3231">
        <v>96.0</v>
      </c>
      <c r="N56" s="3236">
        <v>0.0</v>
      </c>
      <c r="O56" s="3231">
        <v>3.0</v>
      </c>
      <c r="P56" s="3231">
        <v>5.0</v>
      </c>
      <c r="Q56" s="3237" t="s">
        <v>3929</v>
      </c>
      <c r="R56" s="3237" t="s">
        <v>45</v>
      </c>
      <c r="S56" s="3229"/>
      <c r="T56" s="3229" t="s">
        <v>4100</v>
      </c>
      <c r="U56" s="3229"/>
      <c r="V56" s="3229" t="s">
        <v>4101</v>
      </c>
      <c r="W56" s="3229"/>
      <c r="X56" s="3227" t="s">
        <v>4102</v>
      </c>
      <c r="Y56" s="2527"/>
      <c r="Z56" s="2527"/>
      <c r="AA56" s="2527"/>
      <c r="AB56" s="2527"/>
      <c r="AC56" s="2527"/>
      <c r="AD56" s="2527"/>
    </row>
    <row r="57" ht="33.75" customHeight="1">
      <c r="A57" s="3217" t="str">
        <f t="shared" si="1"/>
        <v/>
      </c>
      <c r="B57" s="3218" t="s">
        <v>162</v>
      </c>
      <c r="C57" s="3219">
        <v>7.51834584347004</v>
      </c>
      <c r="D57" s="3220">
        <v>0.0</v>
      </c>
      <c r="E57" s="3220">
        <v>0.0</v>
      </c>
      <c r="F57" s="3221">
        <v>75828.0</v>
      </c>
      <c r="G57" s="3221">
        <v>1137.0</v>
      </c>
      <c r="H57" s="3222">
        <v>45428.90524305555</v>
      </c>
      <c r="I57" s="3223">
        <v>45450.92028935185</v>
      </c>
      <c r="J57" s="3224">
        <v>0.739</v>
      </c>
      <c r="K57" s="3220">
        <v>9.0</v>
      </c>
      <c r="L57" s="3224">
        <v>6.135</v>
      </c>
      <c r="M57" s="3220">
        <v>20.0</v>
      </c>
      <c r="N57" s="3225">
        <v>0.0</v>
      </c>
      <c r="O57" s="3220"/>
      <c r="P57" s="3220"/>
      <c r="Q57" s="3226"/>
      <c r="R57" s="3226"/>
      <c r="S57" s="3218"/>
      <c r="T57" s="3218"/>
      <c r="U57" s="3218"/>
      <c r="V57" s="3218"/>
      <c r="W57" s="3218"/>
      <c r="X57" s="3227" t="s">
        <v>4103</v>
      </c>
      <c r="Y57" s="2527"/>
      <c r="Z57" s="2527"/>
      <c r="AA57" s="2527"/>
      <c r="AB57" s="2527"/>
      <c r="AC57" s="2527"/>
      <c r="AD57" s="2527"/>
    </row>
    <row r="58" ht="33.75" customHeight="1">
      <c r="A58" s="3228" t="str">
        <f t="shared" si="1"/>
        <v/>
      </c>
      <c r="B58" s="3229" t="s">
        <v>3593</v>
      </c>
      <c r="C58" s="3230">
        <v>7.48069479947899</v>
      </c>
      <c r="D58" s="3231">
        <v>0.1</v>
      </c>
      <c r="E58" s="3231">
        <v>7.0</v>
      </c>
      <c r="F58" s="3232">
        <v>45110.0</v>
      </c>
      <c r="G58" s="3232">
        <v>7.0</v>
      </c>
      <c r="H58" s="3233">
        <v>45418.24487268519</v>
      </c>
      <c r="I58" s="3234">
        <v>45433.46209490741</v>
      </c>
      <c r="J58" s="3235">
        <v>0.015</v>
      </c>
      <c r="K58" s="3231">
        <v>2.0</v>
      </c>
      <c r="L58" s="3235">
        <v>0.009</v>
      </c>
      <c r="M58" s="3231">
        <v>1.0</v>
      </c>
      <c r="N58" s="3236">
        <v>0.0</v>
      </c>
      <c r="O58" s="3231">
        <v>2.0</v>
      </c>
      <c r="P58" s="3231">
        <v>2.0</v>
      </c>
      <c r="Q58" s="3237" t="s">
        <v>3927</v>
      </c>
      <c r="R58" s="3237" t="s">
        <v>782</v>
      </c>
      <c r="S58" s="3229"/>
      <c r="T58" s="3229"/>
      <c r="U58" s="3229"/>
      <c r="V58" s="3229" t="s">
        <v>4104</v>
      </c>
      <c r="W58" s="3229" t="s">
        <v>4105</v>
      </c>
      <c r="X58" s="3227" t="s">
        <v>4106</v>
      </c>
      <c r="Y58" s="2527"/>
      <c r="Z58" s="2527"/>
      <c r="AA58" s="2527"/>
      <c r="AB58" s="2527"/>
      <c r="AC58" s="2527"/>
      <c r="AD58" s="2527"/>
    </row>
    <row r="59" ht="33.75" customHeight="1">
      <c r="A59" s="3217" t="str">
        <f t="shared" si="1"/>
        <v/>
      </c>
      <c r="B59" s="3218" t="s">
        <v>489</v>
      </c>
      <c r="C59" s="3219">
        <v>7.46436838382809</v>
      </c>
      <c r="D59" s="3220">
        <v>0.1</v>
      </c>
      <c r="E59" s="3220">
        <v>9.0</v>
      </c>
      <c r="F59" s="3221">
        <v>135909.0</v>
      </c>
      <c r="G59" s="3221">
        <v>1137.0</v>
      </c>
      <c r="H59" s="3222">
        <v>45418.58033564815</v>
      </c>
      <c r="I59" s="3223">
        <v>45421.025775462964</v>
      </c>
      <c r="J59" s="3224"/>
      <c r="K59" s="3220"/>
      <c r="L59" s="3224">
        <v>0.388</v>
      </c>
      <c r="M59" s="3220">
        <v>8.0</v>
      </c>
      <c r="N59" s="3225">
        <v>0.0</v>
      </c>
      <c r="O59" s="3220"/>
      <c r="P59" s="3220"/>
      <c r="Q59" s="3226"/>
      <c r="R59" s="3226"/>
      <c r="S59" s="3218"/>
      <c r="T59" s="3218"/>
      <c r="U59" s="3218"/>
      <c r="V59" s="3218"/>
      <c r="W59" s="3218"/>
      <c r="X59" s="3227" t="s">
        <v>486</v>
      </c>
      <c r="Y59" s="2527"/>
      <c r="Z59" s="2527"/>
      <c r="AA59" s="2527"/>
      <c r="AB59" s="2527"/>
      <c r="AC59" s="2527"/>
      <c r="AD59" s="2527"/>
    </row>
    <row r="60" ht="33.75" customHeight="1">
      <c r="A60" s="3228" t="str">
        <f t="shared" si="1"/>
        <v/>
      </c>
      <c r="B60" s="3229" t="s">
        <v>601</v>
      </c>
      <c r="C60" s="3230">
        <v>7.34846832999279</v>
      </c>
      <c r="D60" s="3231">
        <v>0.1</v>
      </c>
      <c r="E60" s="3231">
        <v>8.0</v>
      </c>
      <c r="F60" s="3232">
        <v>86153.0</v>
      </c>
      <c r="G60" s="3232">
        <v>0.0</v>
      </c>
      <c r="H60" s="3233"/>
      <c r="I60" s="3234"/>
      <c r="J60" s="3235"/>
      <c r="K60" s="3231"/>
      <c r="L60" s="3235"/>
      <c r="M60" s="3231"/>
      <c r="N60" s="3236">
        <v>0.0</v>
      </c>
      <c r="O60" s="3231"/>
      <c r="P60" s="3231"/>
      <c r="Q60" s="3237"/>
      <c r="R60" s="3237"/>
      <c r="S60" s="3229"/>
      <c r="T60" s="3229"/>
      <c r="U60" s="3229"/>
      <c r="V60" s="3229"/>
      <c r="W60" s="3229"/>
      <c r="X60" s="3227" t="s">
        <v>599</v>
      </c>
      <c r="Y60" s="2527"/>
      <c r="Z60" s="2527"/>
      <c r="AA60" s="2527"/>
      <c r="AB60" s="2527"/>
      <c r="AC60" s="2527"/>
      <c r="AD60" s="2527"/>
    </row>
    <row r="61" ht="33.75" customHeight="1">
      <c r="A61" s="3217" t="str">
        <f t="shared" si="1"/>
        <v/>
      </c>
      <c r="B61" s="3218" t="s">
        <v>667</v>
      </c>
      <c r="C61" s="3219">
        <v>7.26498403024726</v>
      </c>
      <c r="D61" s="3220">
        <v>0.4</v>
      </c>
      <c r="E61" s="3220">
        <v>26.0</v>
      </c>
      <c r="F61" s="3221">
        <v>11896.0</v>
      </c>
      <c r="G61" s="3221">
        <v>0.0</v>
      </c>
      <c r="H61" s="3222">
        <v>45419.35806712963</v>
      </c>
      <c r="I61" s="3223">
        <v>45419.35806712963</v>
      </c>
      <c r="J61" s="3224">
        <v>0.051</v>
      </c>
      <c r="K61" s="3220">
        <v>5.0</v>
      </c>
      <c r="L61" s="3224"/>
      <c r="M61" s="3220"/>
      <c r="N61" s="3225">
        <v>0.0</v>
      </c>
      <c r="O61" s="3220">
        <v>1.0</v>
      </c>
      <c r="P61" s="3220">
        <v>1.0</v>
      </c>
      <c r="Q61" s="3226" t="s">
        <v>44</v>
      </c>
      <c r="R61" s="3226" t="s">
        <v>44</v>
      </c>
      <c r="S61" s="3218" t="s">
        <v>4107</v>
      </c>
      <c r="T61" s="3218"/>
      <c r="U61" s="3218"/>
      <c r="V61" s="3218"/>
      <c r="W61" s="3218"/>
      <c r="X61" s="3227" t="s">
        <v>664</v>
      </c>
      <c r="Y61" s="2527"/>
      <c r="Z61" s="2527"/>
      <c r="AA61" s="2527"/>
      <c r="AB61" s="2527"/>
      <c r="AC61" s="2527"/>
      <c r="AD61" s="2527"/>
    </row>
    <row r="62" ht="33.75" customHeight="1">
      <c r="A62" s="3228" t="str">
        <f t="shared" si="1"/>
        <v/>
      </c>
      <c r="B62" s="3229" t="s">
        <v>3579</v>
      </c>
      <c r="C62" s="3230">
        <v>7.26459313628791</v>
      </c>
      <c r="D62" s="3231">
        <v>0.0</v>
      </c>
      <c r="E62" s="3231">
        <v>0.0</v>
      </c>
      <c r="F62" s="3232">
        <v>400785.0</v>
      </c>
      <c r="G62" s="3232">
        <v>0.0</v>
      </c>
      <c r="H62" s="3233">
        <v>45461.86015046296</v>
      </c>
      <c r="I62" s="3234">
        <v>45462.25614583334</v>
      </c>
      <c r="J62" s="3235"/>
      <c r="K62" s="3231"/>
      <c r="L62" s="3235">
        <v>0.2</v>
      </c>
      <c r="M62" s="3231">
        <v>6.0</v>
      </c>
      <c r="N62" s="3236">
        <v>0.0</v>
      </c>
      <c r="O62" s="3231"/>
      <c r="P62" s="3231"/>
      <c r="Q62" s="3237"/>
      <c r="R62" s="3237"/>
      <c r="S62" s="3239"/>
      <c r="T62" s="3229"/>
      <c r="U62" s="3229"/>
      <c r="V62" s="3229"/>
      <c r="W62" s="3229"/>
      <c r="X62" s="3227" t="s">
        <v>4108</v>
      </c>
      <c r="Y62" s="2527"/>
      <c r="Z62" s="2527"/>
      <c r="AA62" s="2527"/>
      <c r="AB62" s="2527"/>
      <c r="AC62" s="2527"/>
      <c r="AD62" s="2527"/>
    </row>
    <row r="63" ht="33.75" customHeight="1">
      <c r="A63" s="3217" t="str">
        <f t="shared" si="1"/>
        <v/>
      </c>
      <c r="B63" s="3218" t="s">
        <v>3588</v>
      </c>
      <c r="C63" s="3219">
        <v>7.23419165195057</v>
      </c>
      <c r="D63" s="3220">
        <v>0.7</v>
      </c>
      <c r="E63" s="3220">
        <v>10.0</v>
      </c>
      <c r="F63" s="3221">
        <v>31615.0</v>
      </c>
      <c r="G63" s="3221">
        <v>1137.0</v>
      </c>
      <c r="H63" s="3222">
        <v>45419.01082175926</v>
      </c>
      <c r="I63" s="3223">
        <v>45427.588900462964</v>
      </c>
      <c r="J63" s="3224">
        <v>0.329</v>
      </c>
      <c r="K63" s="3220">
        <v>10.0</v>
      </c>
      <c r="L63" s="3224">
        <v>0.261</v>
      </c>
      <c r="M63" s="3220">
        <v>8.0</v>
      </c>
      <c r="N63" s="3225">
        <v>0.0</v>
      </c>
      <c r="O63" s="3220"/>
      <c r="P63" s="3220"/>
      <c r="Q63" s="3226"/>
      <c r="R63" s="3226"/>
      <c r="S63" s="3218"/>
      <c r="T63" s="3218"/>
      <c r="U63" s="3218"/>
      <c r="V63" s="3218"/>
      <c r="W63" s="3218"/>
      <c r="X63" s="3227" t="s">
        <v>4109</v>
      </c>
      <c r="Y63" s="2527"/>
      <c r="Z63" s="2527"/>
      <c r="AA63" s="2527"/>
      <c r="AB63" s="2527"/>
      <c r="AC63" s="2527"/>
      <c r="AD63" s="2527"/>
    </row>
    <row r="64" ht="33.75" customHeight="1">
      <c r="A64" s="3228" t="str">
        <f t="shared" si="1"/>
        <v/>
      </c>
      <c r="B64" s="3229" t="s">
        <v>128</v>
      </c>
      <c r="C64" s="3230">
        <v>6.91939923369683</v>
      </c>
      <c r="D64" s="3231">
        <v>0.1</v>
      </c>
      <c r="E64" s="3231">
        <v>1.0</v>
      </c>
      <c r="F64" s="3232">
        <v>11154.0</v>
      </c>
      <c r="G64" s="3232">
        <v>0.0</v>
      </c>
      <c r="H64" s="3233"/>
      <c r="I64" s="3234"/>
      <c r="J64" s="3235"/>
      <c r="K64" s="3231"/>
      <c r="L64" s="3235"/>
      <c r="M64" s="3231"/>
      <c r="N64" s="3236">
        <v>0.0</v>
      </c>
      <c r="O64" s="3231"/>
      <c r="P64" s="3231"/>
      <c r="Q64" s="3237"/>
      <c r="R64" s="3237"/>
      <c r="S64" s="3239"/>
      <c r="T64" s="3229"/>
      <c r="U64" s="3229"/>
      <c r="V64" s="3229"/>
      <c r="W64" s="3229"/>
      <c r="X64" s="3227" t="s">
        <v>4110</v>
      </c>
      <c r="Y64" s="2527"/>
      <c r="Z64" s="2527"/>
      <c r="AA64" s="2527"/>
      <c r="AB64" s="2527"/>
      <c r="AC64" s="2527"/>
      <c r="AD64" s="2527"/>
    </row>
    <row r="65" ht="33.75" customHeight="1">
      <c r="A65" s="3217" t="str">
        <f t="shared" si="1"/>
        <v/>
      </c>
      <c r="B65" s="3218" t="s">
        <v>717</v>
      </c>
      <c r="C65" s="3219">
        <v>6.70968891674755</v>
      </c>
      <c r="D65" s="3220">
        <v>0.4</v>
      </c>
      <c r="E65" s="3220">
        <v>23.0</v>
      </c>
      <c r="F65" s="3221">
        <v>233577.0</v>
      </c>
      <c r="G65" s="3221">
        <v>1137.0</v>
      </c>
      <c r="H65" s="3222"/>
      <c r="I65" s="3223"/>
      <c r="J65" s="3224"/>
      <c r="K65" s="3220"/>
      <c r="L65" s="3224"/>
      <c r="M65" s="3220"/>
      <c r="N65" s="3225">
        <v>0.0</v>
      </c>
      <c r="O65" s="3220"/>
      <c r="P65" s="3220"/>
      <c r="Q65" s="3226"/>
      <c r="R65" s="3226"/>
      <c r="S65" s="3218"/>
      <c r="T65" s="3218"/>
      <c r="U65" s="3218"/>
      <c r="V65" s="3218"/>
      <c r="W65" s="3218"/>
      <c r="X65" s="3227" t="s">
        <v>4111</v>
      </c>
      <c r="Y65" s="2527"/>
      <c r="Z65" s="2527"/>
      <c r="AA65" s="2527"/>
      <c r="AB65" s="2527"/>
      <c r="AC65" s="2527"/>
      <c r="AD65" s="2527"/>
    </row>
    <row r="66" ht="33.75" customHeight="1">
      <c r="A66" s="3228" t="str">
        <f t="shared" si="1"/>
        <v/>
      </c>
      <c r="B66" s="3229" t="s">
        <v>739</v>
      </c>
      <c r="C66" s="3230">
        <v>6.69858578353785</v>
      </c>
      <c r="D66" s="3231">
        <v>0.0</v>
      </c>
      <c r="E66" s="3231">
        <v>1.0</v>
      </c>
      <c r="F66" s="3232">
        <v>40194.0</v>
      </c>
      <c r="G66" s="3232">
        <v>1137.0</v>
      </c>
      <c r="H66" s="3233"/>
      <c r="I66" s="3234"/>
      <c r="J66" s="3235"/>
      <c r="K66" s="3231"/>
      <c r="L66" s="3235"/>
      <c r="M66" s="3231"/>
      <c r="N66" s="3236">
        <v>0.0</v>
      </c>
      <c r="O66" s="3231"/>
      <c r="P66" s="3231"/>
      <c r="Q66" s="3237"/>
      <c r="R66" s="3237"/>
      <c r="S66" s="3229"/>
      <c r="T66" s="3229"/>
      <c r="U66" s="3229"/>
      <c r="V66" s="3229"/>
      <c r="W66" s="3229"/>
      <c r="X66" s="3227" t="s">
        <v>4112</v>
      </c>
      <c r="Y66" s="2527"/>
      <c r="Z66" s="2527"/>
      <c r="AA66" s="2527"/>
      <c r="AB66" s="2527"/>
      <c r="AC66" s="2527"/>
      <c r="AD66" s="2527"/>
    </row>
    <row r="67" ht="33.75" customHeight="1">
      <c r="A67" s="3217" t="str">
        <f t="shared" si="1"/>
        <v/>
      </c>
      <c r="B67" s="3218" t="s">
        <v>337</v>
      </c>
      <c r="C67" s="3219">
        <v>6.63372155670941</v>
      </c>
      <c r="D67" s="3220">
        <v>0.1</v>
      </c>
      <c r="E67" s="3220">
        <v>12.0</v>
      </c>
      <c r="F67" s="3221">
        <v>115889.0</v>
      </c>
      <c r="G67" s="3221">
        <v>1137.0</v>
      </c>
      <c r="H67" s="3222">
        <v>45494.06996527778</v>
      </c>
      <c r="I67" s="3223">
        <v>45494.07144675926</v>
      </c>
      <c r="J67" s="3224"/>
      <c r="K67" s="3220"/>
      <c r="L67" s="3224">
        <v>0.121</v>
      </c>
      <c r="M67" s="3220">
        <v>5.0</v>
      </c>
      <c r="N67" s="3225">
        <v>0.0</v>
      </c>
      <c r="O67" s="3220"/>
      <c r="P67" s="3220"/>
      <c r="Q67" s="3226"/>
      <c r="R67" s="3226"/>
      <c r="S67" s="3218"/>
      <c r="T67" s="3218"/>
      <c r="U67" s="3218"/>
      <c r="V67" s="3218"/>
      <c r="W67" s="3218"/>
      <c r="X67" s="3227" t="s">
        <v>334</v>
      </c>
      <c r="Y67" s="2527"/>
      <c r="Z67" s="2527"/>
      <c r="AA67" s="2527"/>
      <c r="AB67" s="2527"/>
      <c r="AC67" s="2527"/>
      <c r="AD67" s="2527"/>
    </row>
    <row r="68" ht="33.75" customHeight="1">
      <c r="A68" s="3228" t="str">
        <f t="shared" si="1"/>
        <v/>
      </c>
      <c r="B68" s="3229" t="s">
        <v>323</v>
      </c>
      <c r="C68" s="3230">
        <v>6.4029566688361</v>
      </c>
      <c r="D68" s="3231">
        <v>0.0</v>
      </c>
      <c r="E68" s="3231">
        <v>0.0</v>
      </c>
      <c r="F68" s="3232">
        <v>7266.0</v>
      </c>
      <c r="G68" s="3232">
        <v>0.0</v>
      </c>
      <c r="H68" s="3233"/>
      <c r="I68" s="3234"/>
      <c r="J68" s="3235"/>
      <c r="K68" s="3231"/>
      <c r="L68" s="3235"/>
      <c r="M68" s="3231"/>
      <c r="N68" s="3236">
        <v>0.0</v>
      </c>
      <c r="O68" s="3231"/>
      <c r="P68" s="3231"/>
      <c r="Q68" s="3237"/>
      <c r="R68" s="3237"/>
      <c r="S68" s="3229"/>
      <c r="T68" s="3229"/>
      <c r="U68" s="3229"/>
      <c r="V68" s="3229"/>
      <c r="W68" s="3229"/>
      <c r="X68" s="3227" t="s">
        <v>4113</v>
      </c>
      <c r="Y68" s="2527"/>
      <c r="Z68" s="2527"/>
      <c r="AA68" s="2527"/>
      <c r="AB68" s="2527"/>
      <c r="AC68" s="2527"/>
      <c r="AD68" s="2527"/>
    </row>
    <row r="69" ht="33.75" customHeight="1">
      <c r="A69" s="3217" t="str">
        <f t="shared" si="1"/>
        <v/>
      </c>
      <c r="B69" s="3218" t="s">
        <v>147</v>
      </c>
      <c r="C69" s="3219">
        <v>6.12176863855792</v>
      </c>
      <c r="D69" s="3220">
        <v>0.0</v>
      </c>
      <c r="E69" s="3220">
        <v>0.0</v>
      </c>
      <c r="F69" s="3221">
        <v>158250.0</v>
      </c>
      <c r="G69" s="3221">
        <v>0.0</v>
      </c>
      <c r="H69" s="3222">
        <v>45414.71320601852</v>
      </c>
      <c r="I69" s="3223">
        <v>45492.326469907406</v>
      </c>
      <c r="J69" s="3224">
        <v>0.39</v>
      </c>
      <c r="K69" s="3220">
        <v>4.0</v>
      </c>
      <c r="L69" s="3224">
        <v>1.978</v>
      </c>
      <c r="M69" s="3220">
        <v>16.0</v>
      </c>
      <c r="N69" s="3225">
        <v>0.0</v>
      </c>
      <c r="O69" s="3220"/>
      <c r="P69" s="3220"/>
      <c r="Q69" s="3226"/>
      <c r="R69" s="3226"/>
      <c r="S69" s="3238"/>
      <c r="T69" s="3238"/>
      <c r="U69" s="3238"/>
      <c r="V69" s="3238"/>
      <c r="W69" s="3218"/>
      <c r="X69" s="3227" t="s">
        <v>145</v>
      </c>
      <c r="Y69" s="2527"/>
      <c r="Z69" s="2527"/>
      <c r="AA69" s="2527"/>
      <c r="AB69" s="2527"/>
      <c r="AC69" s="2527"/>
      <c r="AD69" s="2527"/>
    </row>
    <row r="70" ht="33.75" customHeight="1">
      <c r="A70" s="3228" t="str">
        <f t="shared" si="1"/>
        <v/>
      </c>
      <c r="B70" s="3229" t="s">
        <v>514</v>
      </c>
      <c r="C70" s="3230">
        <v>5.97765643424149</v>
      </c>
      <c r="D70" s="3231">
        <v>0.3</v>
      </c>
      <c r="E70" s="3231">
        <v>17.0</v>
      </c>
      <c r="F70" s="3232">
        <v>24827.0</v>
      </c>
      <c r="G70" s="3232">
        <v>1137.0</v>
      </c>
      <c r="H70" s="3233"/>
      <c r="I70" s="3234"/>
      <c r="J70" s="3235"/>
      <c r="K70" s="3231"/>
      <c r="L70" s="3235"/>
      <c r="M70" s="3231"/>
      <c r="N70" s="3236">
        <v>0.0</v>
      </c>
      <c r="O70" s="3231"/>
      <c r="P70" s="3231"/>
      <c r="Q70" s="3237"/>
      <c r="R70" s="3237"/>
      <c r="S70" s="3229"/>
      <c r="T70" s="3229"/>
      <c r="U70" s="3229"/>
      <c r="V70" s="3229"/>
      <c r="W70" s="3239"/>
      <c r="X70" s="3227" t="s">
        <v>512</v>
      </c>
      <c r="Y70" s="2527"/>
      <c r="Z70" s="2527"/>
      <c r="AA70" s="2527"/>
      <c r="AB70" s="2527"/>
      <c r="AC70" s="2527"/>
      <c r="AD70" s="2527"/>
    </row>
    <row r="71" ht="33.75" customHeight="1">
      <c r="A71" s="3217" t="str">
        <f t="shared" si="1"/>
        <v/>
      </c>
      <c r="B71" s="3218" t="s">
        <v>387</v>
      </c>
      <c r="C71" s="3219">
        <v>5.88999084291916</v>
      </c>
      <c r="D71" s="3220">
        <v>0.0</v>
      </c>
      <c r="E71" s="3220">
        <v>1.0</v>
      </c>
      <c r="F71" s="3221">
        <v>0.0</v>
      </c>
      <c r="G71" s="3221">
        <v>0.0</v>
      </c>
      <c r="H71" s="3222"/>
      <c r="I71" s="3223"/>
      <c r="J71" s="3224"/>
      <c r="K71" s="3220"/>
      <c r="L71" s="3224"/>
      <c r="M71" s="3220"/>
      <c r="N71" s="3225">
        <v>0.0</v>
      </c>
      <c r="O71" s="3220"/>
      <c r="P71" s="3220"/>
      <c r="Q71" s="3226"/>
      <c r="R71" s="3226"/>
      <c r="S71" s="3218"/>
      <c r="T71" s="3218"/>
      <c r="U71" s="3218"/>
      <c r="V71" s="3218"/>
      <c r="W71" s="3218"/>
      <c r="X71" s="3227" t="s">
        <v>384</v>
      </c>
      <c r="Y71" s="2527"/>
      <c r="Z71" s="2527"/>
      <c r="AA71" s="2527"/>
      <c r="AB71" s="2527"/>
      <c r="AC71" s="2527"/>
      <c r="AD71" s="2527"/>
    </row>
    <row r="72" ht="33.75" customHeight="1">
      <c r="A72" s="3228" t="str">
        <f t="shared" si="1"/>
        <v/>
      </c>
      <c r="B72" s="3229" t="s">
        <v>627</v>
      </c>
      <c r="C72" s="3230">
        <v>5.82089859876292</v>
      </c>
      <c r="D72" s="3231">
        <v>0.2</v>
      </c>
      <c r="E72" s="3231">
        <v>8.0</v>
      </c>
      <c r="F72" s="3232">
        <v>21858.0</v>
      </c>
      <c r="G72" s="3232">
        <v>1137.0</v>
      </c>
      <c r="H72" s="3233">
        <v>45417.614594907405</v>
      </c>
      <c r="I72" s="3234">
        <v>45417.614594907405</v>
      </c>
      <c r="J72" s="3235">
        <v>0.01</v>
      </c>
      <c r="K72" s="3231">
        <v>1.0</v>
      </c>
      <c r="L72" s="3235"/>
      <c r="M72" s="3231"/>
      <c r="N72" s="3236">
        <v>0.0</v>
      </c>
      <c r="O72" s="3231"/>
      <c r="P72" s="3231"/>
      <c r="Q72" s="3237"/>
      <c r="R72" s="3237"/>
      <c r="S72" s="3229"/>
      <c r="T72" s="3229"/>
      <c r="U72" s="3229"/>
      <c r="V72" s="3229"/>
      <c r="W72" s="3229"/>
      <c r="X72" s="3227" t="s">
        <v>624</v>
      </c>
      <c r="Y72" s="2527"/>
      <c r="Z72" s="2527"/>
      <c r="AA72" s="2527"/>
      <c r="AB72" s="2527"/>
      <c r="AC72" s="2527"/>
      <c r="AD72" s="2527"/>
    </row>
    <row r="73" ht="33.75" customHeight="1">
      <c r="A73" s="3217" t="str">
        <f t="shared" si="1"/>
        <v/>
      </c>
      <c r="B73" s="3218" t="s">
        <v>466</v>
      </c>
      <c r="C73" s="3219">
        <v>5.79317675157101</v>
      </c>
      <c r="D73" s="3220">
        <v>0.0</v>
      </c>
      <c r="E73" s="3220">
        <v>0.0</v>
      </c>
      <c r="F73" s="3221">
        <v>0.0</v>
      </c>
      <c r="G73" s="3221">
        <v>0.0</v>
      </c>
      <c r="H73" s="3222"/>
      <c r="I73" s="3223"/>
      <c r="J73" s="3224"/>
      <c r="K73" s="3220"/>
      <c r="L73" s="3224"/>
      <c r="M73" s="3220"/>
      <c r="N73" s="3225">
        <v>0.0</v>
      </c>
      <c r="O73" s="3220"/>
      <c r="P73" s="3220"/>
      <c r="Q73" s="3226"/>
      <c r="R73" s="3226"/>
      <c r="S73" s="3218"/>
      <c r="T73" s="3218"/>
      <c r="U73" s="3218"/>
      <c r="V73" s="3218"/>
      <c r="W73" s="3218"/>
      <c r="X73" s="3227" t="s">
        <v>4114</v>
      </c>
      <c r="Y73" s="2527"/>
      <c r="Z73" s="2527"/>
      <c r="AA73" s="2527"/>
      <c r="AB73" s="2527"/>
      <c r="AC73" s="2527"/>
      <c r="AD73" s="2527"/>
    </row>
    <row r="74" ht="33.75" customHeight="1">
      <c r="A74" s="3228" t="str">
        <f t="shared" si="1"/>
        <v/>
      </c>
      <c r="B74" s="3229" t="s">
        <v>612</v>
      </c>
      <c r="C74" s="3230">
        <v>5.79195832049148</v>
      </c>
      <c r="D74" s="3231">
        <v>0.6</v>
      </c>
      <c r="E74" s="3231">
        <v>8.0</v>
      </c>
      <c r="F74" s="3232">
        <v>446198.0</v>
      </c>
      <c r="G74" s="3232">
        <v>0.0</v>
      </c>
      <c r="H74" s="3233">
        <v>45413.90621527778</v>
      </c>
      <c r="I74" s="3234">
        <v>45429.168391203704</v>
      </c>
      <c r="J74" s="3235">
        <v>1.168</v>
      </c>
      <c r="K74" s="3231">
        <v>14.0</v>
      </c>
      <c r="L74" s="3235">
        <v>1.32</v>
      </c>
      <c r="M74" s="3231">
        <v>33.0</v>
      </c>
      <c r="N74" s="3236">
        <v>0.0</v>
      </c>
      <c r="O74" s="3231"/>
      <c r="P74" s="3231"/>
      <c r="Q74" s="3237"/>
      <c r="R74" s="3237"/>
      <c r="S74" s="3229"/>
      <c r="T74" s="3229"/>
      <c r="U74" s="3229"/>
      <c r="V74" s="3229"/>
      <c r="W74" s="3229"/>
      <c r="X74" s="3227" t="s">
        <v>4115</v>
      </c>
      <c r="Y74" s="2527"/>
      <c r="Z74" s="2527"/>
      <c r="AA74" s="2527"/>
      <c r="AB74" s="2527"/>
      <c r="AC74" s="2527"/>
      <c r="AD74" s="2527"/>
    </row>
    <row r="75" ht="33.75" customHeight="1">
      <c r="A75" s="3217" t="str">
        <f t="shared" si="1"/>
        <v/>
      </c>
      <c r="B75" s="3218" t="s">
        <v>3601</v>
      </c>
      <c r="C75" s="3219">
        <v>5.72840464652892</v>
      </c>
      <c r="D75" s="3220">
        <v>1.5</v>
      </c>
      <c r="E75" s="3220">
        <v>33.0</v>
      </c>
      <c r="F75" s="3221">
        <v>183506.0</v>
      </c>
      <c r="G75" s="3221">
        <v>1308.0</v>
      </c>
      <c r="H75" s="3222">
        <v>45418.677256944444</v>
      </c>
      <c r="I75" s="3223">
        <v>45422.50137731482</v>
      </c>
      <c r="J75" s="3224">
        <v>3.471</v>
      </c>
      <c r="K75" s="3220">
        <v>12.0</v>
      </c>
      <c r="L75" s="3224">
        <v>0.009</v>
      </c>
      <c r="M75" s="3220">
        <v>1.0</v>
      </c>
      <c r="N75" s="3225">
        <v>0.0</v>
      </c>
      <c r="O75" s="3220">
        <v>2.0</v>
      </c>
      <c r="P75" s="3220">
        <v>9.0</v>
      </c>
      <c r="Q75" s="3226" t="s">
        <v>3929</v>
      </c>
      <c r="R75" s="3226" t="s">
        <v>782</v>
      </c>
      <c r="S75" s="3218"/>
      <c r="T75" s="3218"/>
      <c r="U75" s="3218"/>
      <c r="V75" s="3218" t="s">
        <v>4116</v>
      </c>
      <c r="W75" s="3218"/>
      <c r="X75" s="3227" t="s">
        <v>4117</v>
      </c>
      <c r="Y75" s="2527"/>
      <c r="Z75" s="2527"/>
      <c r="AA75" s="2527"/>
      <c r="AB75" s="2527"/>
      <c r="AC75" s="2527"/>
      <c r="AD75" s="2527"/>
    </row>
    <row r="76" ht="33.75" customHeight="1">
      <c r="A76" s="3228" t="str">
        <f t="shared" si="1"/>
        <v/>
      </c>
      <c r="B76" s="3229" t="s">
        <v>576</v>
      </c>
      <c r="C76" s="3230">
        <v>5.71140937101962</v>
      </c>
      <c r="D76" s="3231">
        <v>0.1</v>
      </c>
      <c r="E76" s="3231">
        <v>6.0</v>
      </c>
      <c r="F76" s="3232">
        <v>349324.0</v>
      </c>
      <c r="G76" s="3232">
        <v>1137.0</v>
      </c>
      <c r="H76" s="3233">
        <v>45419.233715277776</v>
      </c>
      <c r="I76" s="3234">
        <v>45499.018275462964</v>
      </c>
      <c r="J76" s="3235">
        <v>0.286</v>
      </c>
      <c r="K76" s="3231">
        <v>10.0</v>
      </c>
      <c r="L76" s="3235">
        <v>0.226</v>
      </c>
      <c r="M76" s="3231">
        <v>9.0</v>
      </c>
      <c r="N76" s="3236">
        <v>0.0</v>
      </c>
      <c r="O76" s="3231"/>
      <c r="P76" s="3231"/>
      <c r="Q76" s="3237"/>
      <c r="R76" s="3237"/>
      <c r="S76" s="3229"/>
      <c r="T76" s="3229"/>
      <c r="U76" s="3229"/>
      <c r="V76" s="3229"/>
      <c r="W76" s="3229"/>
      <c r="X76" s="3227" t="s">
        <v>573</v>
      </c>
      <c r="Y76" s="2527"/>
      <c r="Z76" s="2527"/>
      <c r="AA76" s="2527"/>
      <c r="AB76" s="2527"/>
      <c r="AC76" s="2527"/>
      <c r="AD76" s="2527"/>
    </row>
    <row r="77" ht="33.75" customHeight="1">
      <c r="A77" s="3217" t="str">
        <f t="shared" si="1"/>
        <v/>
      </c>
      <c r="B77" s="3218" t="s">
        <v>643</v>
      </c>
      <c r="C77" s="3219">
        <v>5.67646269547667</v>
      </c>
      <c r="D77" s="3220">
        <v>1.9</v>
      </c>
      <c r="E77" s="3220">
        <v>120.0</v>
      </c>
      <c r="F77" s="3221">
        <v>200675.0</v>
      </c>
      <c r="G77" s="3221">
        <v>0.0</v>
      </c>
      <c r="H77" s="3222">
        <v>45414.72635416667</v>
      </c>
      <c r="I77" s="3223">
        <v>45507.893692129626</v>
      </c>
      <c r="J77" s="3224">
        <v>15.451</v>
      </c>
      <c r="K77" s="3220">
        <v>141.0</v>
      </c>
      <c r="L77" s="3224">
        <v>0.074</v>
      </c>
      <c r="M77" s="3220">
        <v>7.0</v>
      </c>
      <c r="N77" s="3225">
        <v>0.0</v>
      </c>
      <c r="O77" s="3220"/>
      <c r="P77" s="3220"/>
      <c r="Q77" s="3226"/>
      <c r="R77" s="3226"/>
      <c r="S77" s="3218"/>
      <c r="T77" s="3218"/>
      <c r="U77" s="3218"/>
      <c r="V77" s="3218"/>
      <c r="W77" s="3218"/>
      <c r="X77" s="3227" t="s">
        <v>640</v>
      </c>
      <c r="Y77" s="2527"/>
      <c r="Z77" s="2527"/>
      <c r="AA77" s="2527"/>
      <c r="AB77" s="2527"/>
      <c r="AC77" s="2527"/>
      <c r="AD77" s="2527"/>
    </row>
    <row r="78" ht="33.75" customHeight="1">
      <c r="A78" s="3228" t="str">
        <f t="shared" si="1"/>
        <v/>
      </c>
      <c r="B78" s="3229" t="s">
        <v>314</v>
      </c>
      <c r="C78" s="3230">
        <v>5.66502645153962</v>
      </c>
      <c r="D78" s="3231">
        <v>0.0</v>
      </c>
      <c r="E78" s="3231">
        <v>0.0</v>
      </c>
      <c r="F78" s="3232">
        <v>10021.0</v>
      </c>
      <c r="G78" s="3232">
        <v>0.0</v>
      </c>
      <c r="H78" s="3233"/>
      <c r="I78" s="3234"/>
      <c r="J78" s="3235"/>
      <c r="K78" s="3231"/>
      <c r="L78" s="3235"/>
      <c r="M78" s="3231"/>
      <c r="N78" s="3236">
        <v>0.0</v>
      </c>
      <c r="O78" s="3231"/>
      <c r="P78" s="3231"/>
      <c r="Q78" s="3237"/>
      <c r="R78" s="3237"/>
      <c r="S78" s="3229"/>
      <c r="T78" s="3229"/>
      <c r="U78" s="3229"/>
      <c r="V78" s="3229"/>
      <c r="W78" s="3229"/>
      <c r="X78" s="3227" t="s">
        <v>312</v>
      </c>
      <c r="Y78" s="2527"/>
      <c r="Z78" s="2527"/>
      <c r="AA78" s="2527"/>
      <c r="AB78" s="2527"/>
      <c r="AC78" s="2527"/>
      <c r="AD78" s="2527"/>
    </row>
    <row r="79" ht="33.75" customHeight="1">
      <c r="A79" s="3217" t="str">
        <f t="shared" si="1"/>
        <v/>
      </c>
      <c r="B79" s="3218" t="s">
        <v>144</v>
      </c>
      <c r="C79" s="3219">
        <v>5.45693793539632</v>
      </c>
      <c r="D79" s="3220">
        <v>0.1</v>
      </c>
      <c r="E79" s="3220">
        <v>5.0</v>
      </c>
      <c r="F79" s="3221">
        <v>69301.0</v>
      </c>
      <c r="G79" s="3221">
        <v>0.0</v>
      </c>
      <c r="H79" s="3222"/>
      <c r="I79" s="3223"/>
      <c r="J79" s="3224"/>
      <c r="K79" s="3220"/>
      <c r="L79" s="3224"/>
      <c r="M79" s="3220"/>
      <c r="N79" s="3225">
        <v>0.0</v>
      </c>
      <c r="O79" s="3220"/>
      <c r="P79" s="3220"/>
      <c r="Q79" s="3226"/>
      <c r="R79" s="3226"/>
      <c r="S79" s="3238"/>
      <c r="T79" s="3218"/>
      <c r="U79" s="3218"/>
      <c r="V79" s="3238"/>
      <c r="W79" s="3238"/>
      <c r="X79" s="3227" t="s">
        <v>4118</v>
      </c>
      <c r="Y79" s="2527"/>
      <c r="Z79" s="2527"/>
      <c r="AA79" s="2527"/>
      <c r="AB79" s="2527"/>
      <c r="AC79" s="2527"/>
      <c r="AD79" s="2527"/>
    </row>
    <row r="80" ht="33.75" customHeight="1">
      <c r="A80" s="3228" t="str">
        <f t="shared" si="1"/>
        <v/>
      </c>
      <c r="B80" s="3229" t="s">
        <v>219</v>
      </c>
      <c r="C80" s="3230">
        <v>5.45572903689338</v>
      </c>
      <c r="D80" s="3231">
        <v>0.0</v>
      </c>
      <c r="E80" s="3231">
        <v>0.0</v>
      </c>
      <c r="F80" s="3232">
        <v>189395.0</v>
      </c>
      <c r="G80" s="3232">
        <v>1137.0</v>
      </c>
      <c r="H80" s="3233">
        <v>45414.2433912037</v>
      </c>
      <c r="I80" s="3234">
        <v>45455.5321875</v>
      </c>
      <c r="J80" s="3235">
        <v>0.268</v>
      </c>
      <c r="K80" s="3231">
        <v>14.0</v>
      </c>
      <c r="L80" s="3235">
        <v>0.821</v>
      </c>
      <c r="M80" s="3231">
        <v>17.0</v>
      </c>
      <c r="N80" s="3236">
        <v>0.0</v>
      </c>
      <c r="O80" s="3231"/>
      <c r="P80" s="3231"/>
      <c r="Q80" s="3237"/>
      <c r="R80" s="3237"/>
      <c r="S80" s="3229"/>
      <c r="T80" s="3229"/>
      <c r="U80" s="3229"/>
      <c r="V80" s="3229"/>
      <c r="W80" s="3229"/>
      <c r="X80" s="3227" t="s">
        <v>216</v>
      </c>
      <c r="Y80" s="2527"/>
      <c r="Z80" s="2527"/>
      <c r="AA80" s="2527"/>
      <c r="AB80" s="2527"/>
      <c r="AC80" s="2527"/>
      <c r="AD80" s="2527"/>
    </row>
    <row r="81" ht="33.75" customHeight="1">
      <c r="A81" s="3217" t="str">
        <f t="shared" si="1"/>
        <v/>
      </c>
      <c r="B81" s="3218" t="s">
        <v>3597</v>
      </c>
      <c r="C81" s="3219">
        <v>5.44844476491338</v>
      </c>
      <c r="D81" s="3220">
        <v>0.2</v>
      </c>
      <c r="E81" s="3220">
        <v>21.0</v>
      </c>
      <c r="F81" s="3221">
        <v>124021.0</v>
      </c>
      <c r="G81" s="3221">
        <v>0.0</v>
      </c>
      <c r="H81" s="3222"/>
      <c r="I81" s="3223"/>
      <c r="J81" s="3224"/>
      <c r="K81" s="3220"/>
      <c r="L81" s="3224"/>
      <c r="M81" s="3220"/>
      <c r="N81" s="3225">
        <v>0.0</v>
      </c>
      <c r="O81" s="3220"/>
      <c r="P81" s="3220"/>
      <c r="Q81" s="3226"/>
      <c r="R81" s="3226"/>
      <c r="S81" s="3218"/>
      <c r="T81" s="3218"/>
      <c r="U81" s="3218"/>
      <c r="V81" s="3218"/>
      <c r="W81" s="3218"/>
      <c r="X81" s="3227" t="s">
        <v>4119</v>
      </c>
      <c r="Y81" s="2527"/>
      <c r="Z81" s="2527"/>
      <c r="AA81" s="2527"/>
      <c r="AB81" s="2527"/>
      <c r="AC81" s="2527"/>
      <c r="AD81" s="2527"/>
    </row>
    <row r="82" ht="33.75" customHeight="1">
      <c r="A82" s="3228" t="str">
        <f t="shared" si="1"/>
        <v/>
      </c>
      <c r="B82" s="3229" t="s">
        <v>485</v>
      </c>
      <c r="C82" s="3230">
        <v>5.44740345164135</v>
      </c>
      <c r="D82" s="3231">
        <v>0.1</v>
      </c>
      <c r="E82" s="3231">
        <v>10.0</v>
      </c>
      <c r="F82" s="3232">
        <v>80632.0</v>
      </c>
      <c r="G82" s="3232">
        <v>0.0</v>
      </c>
      <c r="H82" s="3233"/>
      <c r="I82" s="3234"/>
      <c r="J82" s="3235"/>
      <c r="K82" s="3231"/>
      <c r="L82" s="3235"/>
      <c r="M82" s="3231"/>
      <c r="N82" s="3236">
        <v>0.0</v>
      </c>
      <c r="O82" s="3231"/>
      <c r="P82" s="3231"/>
      <c r="Q82" s="3237"/>
      <c r="R82" s="3237"/>
      <c r="S82" s="3229"/>
      <c r="T82" s="3229"/>
      <c r="U82" s="3229"/>
      <c r="V82" s="3229"/>
      <c r="W82" s="3229"/>
      <c r="X82" s="3227" t="s">
        <v>4120</v>
      </c>
      <c r="Y82" s="2527"/>
      <c r="Z82" s="2527"/>
      <c r="AA82" s="2527"/>
      <c r="AB82" s="2527"/>
      <c r="AC82" s="2527"/>
      <c r="AD82" s="2527"/>
    </row>
    <row r="83" ht="33.75" customHeight="1">
      <c r="A83" s="3217" t="str">
        <f t="shared" si="1"/>
        <v/>
      </c>
      <c r="B83" s="3218" t="s">
        <v>400</v>
      </c>
      <c r="C83" s="3219">
        <v>5.37780121760127</v>
      </c>
      <c r="D83" s="3220">
        <v>0.0</v>
      </c>
      <c r="E83" s="3220">
        <v>0.0</v>
      </c>
      <c r="F83" s="3221">
        <v>0.0</v>
      </c>
      <c r="G83" s="3221">
        <v>1137.0</v>
      </c>
      <c r="H83" s="3222"/>
      <c r="I83" s="3223"/>
      <c r="J83" s="3224"/>
      <c r="K83" s="3220"/>
      <c r="L83" s="3224"/>
      <c r="M83" s="3220"/>
      <c r="N83" s="3225">
        <v>0.0</v>
      </c>
      <c r="O83" s="3220"/>
      <c r="P83" s="3220"/>
      <c r="Q83" s="3226"/>
      <c r="R83" s="3226"/>
      <c r="S83" s="3218"/>
      <c r="T83" s="3218"/>
      <c r="U83" s="3218"/>
      <c r="V83" s="3218"/>
      <c r="W83" s="3218"/>
      <c r="X83" s="3227" t="s">
        <v>4121</v>
      </c>
      <c r="Y83" s="2527"/>
      <c r="Z83" s="2527"/>
      <c r="AA83" s="2527"/>
      <c r="AB83" s="2527"/>
      <c r="AC83" s="2527"/>
      <c r="AD83" s="2527"/>
    </row>
    <row r="84" ht="33.75" customHeight="1">
      <c r="A84" s="3228" t="str">
        <f t="shared" si="1"/>
        <v/>
      </c>
      <c r="B84" s="3229" t="s">
        <v>380</v>
      </c>
      <c r="C84" s="3230">
        <v>5.34330606768318</v>
      </c>
      <c r="D84" s="3231">
        <v>0.0</v>
      </c>
      <c r="E84" s="3231"/>
      <c r="F84" s="3232"/>
      <c r="G84" s="3232"/>
      <c r="H84" s="3233"/>
      <c r="I84" s="3234"/>
      <c r="J84" s="3235"/>
      <c r="K84" s="3231"/>
      <c r="L84" s="3235"/>
      <c r="M84" s="3231"/>
      <c r="N84" s="3236">
        <v>0.0</v>
      </c>
      <c r="O84" s="3231"/>
      <c r="P84" s="3231"/>
      <c r="Q84" s="3237"/>
      <c r="R84" s="3237"/>
      <c r="S84" s="3239"/>
      <c r="T84" s="3239"/>
      <c r="U84" s="3239"/>
      <c r="V84" s="3239"/>
      <c r="W84" s="3229"/>
      <c r="X84" s="3227" t="s">
        <v>378</v>
      </c>
      <c r="Y84" s="2527"/>
      <c r="Z84" s="2527"/>
      <c r="AA84" s="2527"/>
      <c r="AB84" s="2527"/>
      <c r="AC84" s="2527"/>
      <c r="AD84" s="2527"/>
    </row>
    <row r="85" ht="33.75" customHeight="1">
      <c r="A85" s="3217" t="str">
        <f t="shared" si="1"/>
        <v/>
      </c>
      <c r="B85" s="3218" t="s">
        <v>3598</v>
      </c>
      <c r="C85" s="3219">
        <v>5.25285638219412</v>
      </c>
      <c r="D85" s="3220">
        <v>0.2</v>
      </c>
      <c r="E85" s="3220">
        <v>17.0</v>
      </c>
      <c r="F85" s="3221">
        <v>44010.0</v>
      </c>
      <c r="G85" s="3221">
        <v>0.0</v>
      </c>
      <c r="H85" s="3222">
        <v>45413.73008101852</v>
      </c>
      <c r="I85" s="3223">
        <v>45417.95688657407</v>
      </c>
      <c r="J85" s="3224">
        <v>0.092</v>
      </c>
      <c r="K85" s="3220">
        <v>9.0</v>
      </c>
      <c r="L85" s="3224">
        <v>0.023</v>
      </c>
      <c r="M85" s="3220">
        <v>2.0</v>
      </c>
      <c r="N85" s="3225">
        <v>0.0</v>
      </c>
      <c r="O85" s="3220"/>
      <c r="P85" s="3220"/>
      <c r="Q85" s="3226"/>
      <c r="R85" s="3226"/>
      <c r="S85" s="3218"/>
      <c r="T85" s="3218"/>
      <c r="U85" s="3218"/>
      <c r="V85" s="3218"/>
      <c r="W85" s="3238"/>
      <c r="X85" s="3227" t="s">
        <v>4122</v>
      </c>
      <c r="Y85" s="2527"/>
      <c r="Z85" s="2527"/>
      <c r="AA85" s="2527"/>
      <c r="AB85" s="2527"/>
      <c r="AC85" s="2527"/>
      <c r="AD85" s="2527"/>
    </row>
    <row r="86" ht="33.75" customHeight="1">
      <c r="A86" s="3228" t="str">
        <f t="shared" si="1"/>
        <v/>
      </c>
      <c r="B86" s="3229" t="s">
        <v>3591</v>
      </c>
      <c r="C86" s="3230">
        <v>5.18791939314607</v>
      </c>
      <c r="D86" s="3231">
        <v>0.0</v>
      </c>
      <c r="E86" s="3231">
        <v>2.0</v>
      </c>
      <c r="F86" s="3232">
        <v>60628.0</v>
      </c>
      <c r="G86" s="3232">
        <v>1137.0</v>
      </c>
      <c r="H86" s="3233">
        <v>45417.64271990741</v>
      </c>
      <c r="I86" s="3234">
        <v>45455.3578125</v>
      </c>
      <c r="J86" s="3235"/>
      <c r="K86" s="3231"/>
      <c r="L86" s="3235">
        <v>0.911</v>
      </c>
      <c r="M86" s="3231">
        <v>17.0</v>
      </c>
      <c r="N86" s="3236">
        <v>0.0</v>
      </c>
      <c r="O86" s="3231"/>
      <c r="P86" s="3231"/>
      <c r="Q86" s="3237"/>
      <c r="R86" s="3237"/>
      <c r="S86" s="3229"/>
      <c r="T86" s="3229"/>
      <c r="U86" s="3229"/>
      <c r="V86" s="3229"/>
      <c r="W86" s="3229"/>
      <c r="X86" s="3227" t="s">
        <v>4123</v>
      </c>
      <c r="Y86" s="2527"/>
      <c r="Z86" s="2527"/>
      <c r="AA86" s="2527"/>
      <c r="AB86" s="2527"/>
      <c r="AC86" s="2527"/>
      <c r="AD86" s="2527"/>
    </row>
    <row r="87" ht="33.75" customHeight="1">
      <c r="A87" s="3217" t="str">
        <f t="shared" si="1"/>
        <v/>
      </c>
      <c r="B87" s="3218" t="s">
        <v>671</v>
      </c>
      <c r="C87" s="3219">
        <v>5.14631363352902</v>
      </c>
      <c r="D87" s="3220">
        <v>0.1</v>
      </c>
      <c r="E87" s="3220">
        <v>7.0</v>
      </c>
      <c r="F87" s="3221">
        <v>118232.0</v>
      </c>
      <c r="G87" s="3221">
        <v>1128.0</v>
      </c>
      <c r="H87" s="3222">
        <v>45418.20890046296</v>
      </c>
      <c r="I87" s="3223">
        <v>45419.047627314816</v>
      </c>
      <c r="J87" s="3224">
        <v>0.048</v>
      </c>
      <c r="K87" s="3220">
        <v>1.0</v>
      </c>
      <c r="L87" s="3224">
        <v>0.171</v>
      </c>
      <c r="M87" s="3220">
        <v>11.0</v>
      </c>
      <c r="N87" s="3225">
        <v>0.0</v>
      </c>
      <c r="O87" s="3220"/>
      <c r="P87" s="3220"/>
      <c r="Q87" s="3226"/>
      <c r="R87" s="3226"/>
      <c r="S87" s="3218"/>
      <c r="T87" s="3218"/>
      <c r="U87" s="3218"/>
      <c r="V87" s="3218"/>
      <c r="W87" s="3218"/>
      <c r="X87" s="3227" t="s">
        <v>4124</v>
      </c>
      <c r="Y87" s="2527"/>
      <c r="Z87" s="2527"/>
      <c r="AA87" s="2527"/>
      <c r="AB87" s="2527"/>
      <c r="AC87" s="2527"/>
      <c r="AD87" s="2527"/>
    </row>
    <row r="88" ht="33.75" customHeight="1">
      <c r="A88" s="3228" t="str">
        <f t="shared" si="1"/>
        <v/>
      </c>
      <c r="B88" s="3229" t="s">
        <v>572</v>
      </c>
      <c r="C88" s="3230">
        <v>5.12487607925484</v>
      </c>
      <c r="D88" s="3231">
        <v>0.0</v>
      </c>
      <c r="E88" s="3231">
        <v>6.0</v>
      </c>
      <c r="F88" s="3232">
        <v>51200.0</v>
      </c>
      <c r="G88" s="3232">
        <v>1140.0</v>
      </c>
      <c r="H88" s="3233">
        <v>45418.51584490741</v>
      </c>
      <c r="I88" s="3234">
        <v>45418.5265162037</v>
      </c>
      <c r="J88" s="3235">
        <v>0.022</v>
      </c>
      <c r="K88" s="3231">
        <v>3.0</v>
      </c>
      <c r="L88" s="3235">
        <v>0.071</v>
      </c>
      <c r="M88" s="3231">
        <v>3.0</v>
      </c>
      <c r="N88" s="3236">
        <v>0.0</v>
      </c>
      <c r="O88" s="3231">
        <v>2.0</v>
      </c>
      <c r="P88" s="3231">
        <v>2.0</v>
      </c>
      <c r="Q88" s="3237" t="s">
        <v>3929</v>
      </c>
      <c r="R88" s="3237" t="s">
        <v>46</v>
      </c>
      <c r="S88" s="3239"/>
      <c r="T88" s="3239"/>
      <c r="U88" s="3229" t="s">
        <v>4125</v>
      </c>
      <c r="V88" s="3239"/>
      <c r="W88" s="3239"/>
      <c r="X88" s="3227" t="s">
        <v>4126</v>
      </c>
      <c r="Y88" s="2527"/>
      <c r="Z88" s="2527"/>
      <c r="AA88" s="2527"/>
      <c r="AB88" s="2527"/>
      <c r="AC88" s="2527"/>
      <c r="AD88" s="2527"/>
    </row>
    <row r="89" ht="33.75" customHeight="1">
      <c r="A89" s="3217" t="str">
        <f t="shared" si="1"/>
        <v/>
      </c>
      <c r="B89" s="3218" t="s">
        <v>763</v>
      </c>
      <c r="C89" s="3219">
        <v>5.11192847161119</v>
      </c>
      <c r="D89" s="3220">
        <v>1.1</v>
      </c>
      <c r="E89" s="3220">
        <v>38.0</v>
      </c>
      <c r="F89" s="3221">
        <v>494303.0</v>
      </c>
      <c r="G89" s="3221">
        <v>52.0</v>
      </c>
      <c r="H89" s="3222"/>
      <c r="I89" s="3223"/>
      <c r="J89" s="3224"/>
      <c r="K89" s="3220"/>
      <c r="L89" s="3224"/>
      <c r="M89" s="3220"/>
      <c r="N89" s="3225">
        <v>0.0</v>
      </c>
      <c r="O89" s="3220">
        <v>2.0</v>
      </c>
      <c r="P89" s="3220">
        <v>8.0</v>
      </c>
      <c r="Q89" s="3226" t="s">
        <v>3929</v>
      </c>
      <c r="R89" s="3226" t="s">
        <v>44</v>
      </c>
      <c r="S89" s="3218" t="s">
        <v>4127</v>
      </c>
      <c r="T89" s="3218"/>
      <c r="U89" s="3218"/>
      <c r="V89" s="3218"/>
      <c r="W89" s="3238"/>
      <c r="X89" s="3227" t="s">
        <v>761</v>
      </c>
      <c r="Y89" s="2527"/>
      <c r="Z89" s="2527"/>
      <c r="AA89" s="2527"/>
      <c r="AB89" s="2527"/>
      <c r="AC89" s="2527"/>
      <c r="AD89" s="2527"/>
    </row>
    <row r="90" ht="33.75" customHeight="1">
      <c r="A90" s="3228" t="str">
        <f t="shared" si="1"/>
        <v/>
      </c>
      <c r="B90" s="3229" t="s">
        <v>352</v>
      </c>
      <c r="C90" s="3230">
        <v>5.0699313473349</v>
      </c>
      <c r="D90" s="3231">
        <v>0.0</v>
      </c>
      <c r="E90" s="3231">
        <v>1.0</v>
      </c>
      <c r="F90" s="3232">
        <v>10117.0</v>
      </c>
      <c r="G90" s="3232">
        <v>0.0</v>
      </c>
      <c r="H90" s="3233"/>
      <c r="I90" s="3234"/>
      <c r="J90" s="3235"/>
      <c r="K90" s="3231"/>
      <c r="L90" s="3235"/>
      <c r="M90" s="3231"/>
      <c r="N90" s="3236">
        <v>0.0</v>
      </c>
      <c r="O90" s="3231"/>
      <c r="P90" s="3231"/>
      <c r="Q90" s="3237"/>
      <c r="R90" s="3237"/>
      <c r="S90" s="3229"/>
      <c r="T90" s="3229"/>
      <c r="U90" s="3229"/>
      <c r="V90" s="3239"/>
      <c r="W90" s="3229"/>
      <c r="X90" s="3227" t="s">
        <v>4128</v>
      </c>
      <c r="Y90" s="2527"/>
      <c r="Z90" s="2527"/>
      <c r="AA90" s="2527"/>
      <c r="AB90" s="2527"/>
      <c r="AC90" s="2527"/>
      <c r="AD90" s="2527"/>
    </row>
    <row r="91" ht="33.75" customHeight="1">
      <c r="A91" s="3217" t="str">
        <f t="shared" si="1"/>
        <v/>
      </c>
      <c r="B91" s="3218" t="s">
        <v>175</v>
      </c>
      <c r="C91" s="3219">
        <v>5.00224488919574</v>
      </c>
      <c r="D91" s="3220">
        <v>0.4</v>
      </c>
      <c r="E91" s="3220">
        <v>14.0</v>
      </c>
      <c r="F91" s="3221">
        <v>350305.0</v>
      </c>
      <c r="G91" s="3221">
        <v>0.0</v>
      </c>
      <c r="H91" s="3222">
        <v>45414.94804398148</v>
      </c>
      <c r="I91" s="3223">
        <v>45426.29869212963</v>
      </c>
      <c r="J91" s="3224"/>
      <c r="K91" s="3220"/>
      <c r="L91" s="3224">
        <v>0.134</v>
      </c>
      <c r="M91" s="3220">
        <v>5.0</v>
      </c>
      <c r="N91" s="3225">
        <v>0.0</v>
      </c>
      <c r="O91" s="3220"/>
      <c r="P91" s="3220"/>
      <c r="Q91" s="3226"/>
      <c r="R91" s="3226"/>
      <c r="S91" s="3238"/>
      <c r="T91" s="3238"/>
      <c r="U91" s="3238"/>
      <c r="V91" s="3218"/>
      <c r="W91" s="3218"/>
      <c r="X91" s="3227" t="s">
        <v>173</v>
      </c>
      <c r="Y91" s="2527"/>
      <c r="Z91" s="2527"/>
      <c r="AA91" s="2527"/>
      <c r="AB91" s="2527"/>
      <c r="AC91" s="2527"/>
      <c r="AD91" s="2527"/>
    </row>
    <row r="92" ht="33.75" customHeight="1">
      <c r="A92" s="3228" t="str">
        <f t="shared" si="1"/>
        <v/>
      </c>
      <c r="B92" s="3229" t="s">
        <v>3586</v>
      </c>
      <c r="C92" s="3230">
        <v>4.99275913644398</v>
      </c>
      <c r="D92" s="3231">
        <v>0.2</v>
      </c>
      <c r="E92" s="3231">
        <v>16.0</v>
      </c>
      <c r="F92" s="3232">
        <v>67821.0</v>
      </c>
      <c r="G92" s="3232">
        <v>1153.0</v>
      </c>
      <c r="H92" s="3233">
        <v>45415.41866898148</v>
      </c>
      <c r="I92" s="3234">
        <v>45464.01021990741</v>
      </c>
      <c r="J92" s="3235"/>
      <c r="K92" s="3231"/>
      <c r="L92" s="3235">
        <v>0.153</v>
      </c>
      <c r="M92" s="3231">
        <v>3.0</v>
      </c>
      <c r="N92" s="3236">
        <v>0.0</v>
      </c>
      <c r="O92" s="3231">
        <v>2.0</v>
      </c>
      <c r="P92" s="3231">
        <v>2.0</v>
      </c>
      <c r="Q92" s="3237" t="s">
        <v>3929</v>
      </c>
      <c r="R92" s="3237" t="s">
        <v>3927</v>
      </c>
      <c r="S92" s="3239"/>
      <c r="T92" s="3239"/>
      <c r="U92" s="3239"/>
      <c r="V92" s="3239"/>
      <c r="W92" s="3229" t="s">
        <v>4129</v>
      </c>
      <c r="X92" s="3227" t="s">
        <v>4130</v>
      </c>
      <c r="Y92" s="2527"/>
      <c r="Z92" s="2527"/>
      <c r="AA92" s="2527"/>
      <c r="AB92" s="2527"/>
      <c r="AC92" s="2527"/>
      <c r="AD92" s="2527"/>
    </row>
    <row r="93" ht="33.75" customHeight="1">
      <c r="A93" s="3217" t="str">
        <f t="shared" si="1"/>
        <v/>
      </c>
      <c r="B93" s="3218" t="s">
        <v>458</v>
      </c>
      <c r="C93" s="3219">
        <v>4.94530938361543</v>
      </c>
      <c r="D93" s="3220">
        <v>0.4</v>
      </c>
      <c r="E93" s="3220">
        <v>21.0</v>
      </c>
      <c r="F93" s="3221">
        <v>264131.0</v>
      </c>
      <c r="G93" s="3221">
        <v>1137.0</v>
      </c>
      <c r="H93" s="3222">
        <v>45413.783738425926</v>
      </c>
      <c r="I93" s="3223">
        <v>45444.93670138889</v>
      </c>
      <c r="J93" s="3224">
        <v>0.033</v>
      </c>
      <c r="K93" s="3220">
        <v>2.0</v>
      </c>
      <c r="L93" s="3224">
        <v>0.034</v>
      </c>
      <c r="M93" s="3220">
        <v>3.0</v>
      </c>
      <c r="N93" s="3225">
        <v>0.0</v>
      </c>
      <c r="O93" s="3220"/>
      <c r="P93" s="3220"/>
      <c r="Q93" s="3226"/>
      <c r="R93" s="3226"/>
      <c r="S93" s="3238"/>
      <c r="T93" s="3238"/>
      <c r="U93" s="3238"/>
      <c r="V93" s="3238"/>
      <c r="W93" s="3238"/>
      <c r="X93" s="3227" t="s">
        <v>4131</v>
      </c>
      <c r="Y93" s="2527"/>
      <c r="Z93" s="2527"/>
      <c r="AA93" s="2527"/>
      <c r="AB93" s="2527"/>
      <c r="AC93" s="2527"/>
      <c r="AD93" s="2527"/>
    </row>
    <row r="94" ht="33.75" customHeight="1">
      <c r="A94" s="3228" t="str">
        <f t="shared" si="1"/>
        <v/>
      </c>
      <c r="B94" s="3229" t="s">
        <v>647</v>
      </c>
      <c r="C94" s="3230">
        <v>4.78505570900947</v>
      </c>
      <c r="D94" s="3231">
        <v>0.4</v>
      </c>
      <c r="E94" s="3231">
        <v>14.0</v>
      </c>
      <c r="F94" s="3232">
        <v>572181.0</v>
      </c>
      <c r="G94" s="3232">
        <v>0.0</v>
      </c>
      <c r="H94" s="3233">
        <v>45413.696284722224</v>
      </c>
      <c r="I94" s="3234">
        <v>45467.07690972222</v>
      </c>
      <c r="J94" s="3235">
        <v>0.018</v>
      </c>
      <c r="K94" s="3231">
        <v>2.0</v>
      </c>
      <c r="L94" s="3235">
        <v>0.129</v>
      </c>
      <c r="M94" s="3231">
        <v>17.0</v>
      </c>
      <c r="N94" s="3236">
        <v>0.0</v>
      </c>
      <c r="O94" s="3231"/>
      <c r="P94" s="3231"/>
      <c r="Q94" s="3237"/>
      <c r="R94" s="3237"/>
      <c r="S94" s="3239"/>
      <c r="T94" s="3239"/>
      <c r="U94" s="3239"/>
      <c r="V94" s="3239"/>
      <c r="W94" s="3239"/>
      <c r="X94" s="3227" t="s">
        <v>4132</v>
      </c>
      <c r="Y94" s="2527"/>
      <c r="Z94" s="2527"/>
      <c r="AA94" s="2527"/>
      <c r="AB94" s="2527"/>
      <c r="AC94" s="2527"/>
      <c r="AD94" s="2527"/>
    </row>
    <row r="95" ht="33.75" customHeight="1">
      <c r="A95" s="3217" t="str">
        <f t="shared" si="1"/>
        <v/>
      </c>
      <c r="B95" s="3218" t="s">
        <v>582</v>
      </c>
      <c r="C95" s="3219">
        <v>4.77047286363481</v>
      </c>
      <c r="D95" s="3220">
        <v>0.4</v>
      </c>
      <c r="E95" s="3220">
        <v>26.0</v>
      </c>
      <c r="F95" s="3221">
        <v>224196.0</v>
      </c>
      <c r="G95" s="3221">
        <v>0.0</v>
      </c>
      <c r="H95" s="3222">
        <v>45413.731840277775</v>
      </c>
      <c r="I95" s="3223">
        <v>45516.54146990741</v>
      </c>
      <c r="J95" s="3224">
        <v>0.097</v>
      </c>
      <c r="K95" s="3220">
        <v>2.0</v>
      </c>
      <c r="L95" s="3224">
        <v>0.048</v>
      </c>
      <c r="M95" s="3220">
        <v>8.0</v>
      </c>
      <c r="N95" s="3225">
        <v>0.0</v>
      </c>
      <c r="O95" s="3220"/>
      <c r="P95" s="3220"/>
      <c r="Q95" s="3226"/>
      <c r="R95" s="3226"/>
      <c r="S95" s="3238"/>
      <c r="T95" s="3218"/>
      <c r="U95" s="3218"/>
      <c r="V95" s="3218"/>
      <c r="W95" s="3218"/>
      <c r="X95" s="3227" t="s">
        <v>4133</v>
      </c>
      <c r="Y95" s="2527"/>
      <c r="Z95" s="2527"/>
      <c r="AA95" s="2527"/>
      <c r="AB95" s="2527"/>
      <c r="AC95" s="2527"/>
      <c r="AD95" s="2527"/>
    </row>
    <row r="96" ht="33.75" customHeight="1">
      <c r="A96" s="3228" t="str">
        <f t="shared" si="1"/>
        <v/>
      </c>
      <c r="B96" s="3229" t="s">
        <v>753</v>
      </c>
      <c r="C96" s="3230">
        <v>4.75455057955725</v>
      </c>
      <c r="D96" s="3231">
        <v>2.0</v>
      </c>
      <c r="E96" s="3231">
        <v>62.0</v>
      </c>
      <c r="F96" s="3232">
        <v>222951.0</v>
      </c>
      <c r="G96" s="3232">
        <v>0.0</v>
      </c>
      <c r="H96" s="3233">
        <v>45413.73646990741</v>
      </c>
      <c r="I96" s="3234">
        <v>45428.10665509259</v>
      </c>
      <c r="J96" s="3235">
        <v>5.636</v>
      </c>
      <c r="K96" s="3231">
        <v>114.0</v>
      </c>
      <c r="L96" s="3235">
        <v>1.837</v>
      </c>
      <c r="M96" s="3231">
        <v>14.0</v>
      </c>
      <c r="N96" s="3236">
        <v>0.0</v>
      </c>
      <c r="O96" s="3231"/>
      <c r="P96" s="3231"/>
      <c r="Q96" s="3237"/>
      <c r="R96" s="3237"/>
      <c r="S96" s="3239"/>
      <c r="T96" s="3239"/>
      <c r="U96" s="3239"/>
      <c r="V96" s="3239"/>
      <c r="W96" s="3239"/>
      <c r="X96" s="3227" t="s">
        <v>4134</v>
      </c>
      <c r="Y96" s="2527"/>
      <c r="Z96" s="2527"/>
      <c r="AA96" s="2527"/>
      <c r="AB96" s="2527"/>
      <c r="AC96" s="2527"/>
      <c r="AD96" s="2527"/>
    </row>
    <row r="97" ht="33.75" customHeight="1">
      <c r="A97" s="3217" t="str">
        <f t="shared" si="1"/>
        <v/>
      </c>
      <c r="B97" s="3218" t="s">
        <v>3596</v>
      </c>
      <c r="C97" s="3219">
        <v>4.7375207165687</v>
      </c>
      <c r="D97" s="3220">
        <v>0.0</v>
      </c>
      <c r="E97" s="3220">
        <v>0.0</v>
      </c>
      <c r="F97" s="3221">
        <v>25904.0</v>
      </c>
      <c r="G97" s="3221">
        <v>1137.0</v>
      </c>
      <c r="H97" s="3222">
        <v>45415.14042824074</v>
      </c>
      <c r="I97" s="3223">
        <v>45506.11109953704</v>
      </c>
      <c r="J97" s="3224">
        <v>0.063</v>
      </c>
      <c r="K97" s="3220">
        <v>5.0</v>
      </c>
      <c r="L97" s="3224">
        <v>0.116</v>
      </c>
      <c r="M97" s="3220">
        <v>11.0</v>
      </c>
      <c r="N97" s="3225">
        <v>0.0</v>
      </c>
      <c r="O97" s="3220"/>
      <c r="P97" s="3220"/>
      <c r="Q97" s="3226"/>
      <c r="R97" s="3226"/>
      <c r="S97" s="3238"/>
      <c r="T97" s="3238"/>
      <c r="U97" s="3238"/>
      <c r="V97" s="3238"/>
      <c r="W97" s="3238"/>
      <c r="X97" s="3227" t="s">
        <v>4135</v>
      </c>
      <c r="Y97" s="2527"/>
      <c r="Z97" s="2527"/>
      <c r="AA97" s="2527"/>
      <c r="AB97" s="2527"/>
      <c r="AC97" s="2527"/>
      <c r="AD97" s="2527"/>
    </row>
    <row r="98" ht="33.75" customHeight="1">
      <c r="A98" s="3228" t="str">
        <f t="shared" si="1"/>
        <v/>
      </c>
      <c r="B98" s="3229" t="s">
        <v>264</v>
      </c>
      <c r="C98" s="3230">
        <v>4.72762851045524</v>
      </c>
      <c r="D98" s="3231">
        <v>0.0</v>
      </c>
      <c r="E98" s="3231">
        <v>0.0</v>
      </c>
      <c r="F98" s="3232">
        <v>0.0</v>
      </c>
      <c r="G98" s="3232">
        <v>0.0</v>
      </c>
      <c r="H98" s="3233"/>
      <c r="I98" s="3234"/>
      <c r="J98" s="3235"/>
      <c r="K98" s="3231"/>
      <c r="L98" s="3235"/>
      <c r="M98" s="3231"/>
      <c r="N98" s="3236">
        <v>0.0</v>
      </c>
      <c r="O98" s="3231"/>
      <c r="P98" s="3231"/>
      <c r="Q98" s="3237"/>
      <c r="R98" s="3237"/>
      <c r="S98" s="3239"/>
      <c r="T98" s="3229"/>
      <c r="U98" s="3239"/>
      <c r="V98" s="3239"/>
      <c r="W98" s="3229"/>
      <c r="X98" s="3227" t="s">
        <v>261</v>
      </c>
      <c r="Y98" s="2527"/>
      <c r="Z98" s="2527"/>
      <c r="AA98" s="2527"/>
      <c r="AB98" s="2527"/>
      <c r="AC98" s="2527"/>
      <c r="AD98" s="2527"/>
    </row>
    <row r="99" ht="33.75" customHeight="1">
      <c r="A99" s="3217" t="str">
        <f t="shared" si="1"/>
        <v/>
      </c>
      <c r="B99" s="3218" t="s">
        <v>511</v>
      </c>
      <c r="C99" s="3219">
        <v>4.72272959982332</v>
      </c>
      <c r="D99" s="3220">
        <v>0.0</v>
      </c>
      <c r="E99" s="3220">
        <v>0.0</v>
      </c>
      <c r="F99" s="3221">
        <v>2180.0</v>
      </c>
      <c r="G99" s="3221">
        <v>0.0</v>
      </c>
      <c r="H99" s="3222"/>
      <c r="I99" s="3223"/>
      <c r="J99" s="3224"/>
      <c r="K99" s="3220"/>
      <c r="L99" s="3224"/>
      <c r="M99" s="3220"/>
      <c r="N99" s="3225">
        <v>0.0</v>
      </c>
      <c r="O99" s="3220"/>
      <c r="P99" s="3220"/>
      <c r="Q99" s="3226"/>
      <c r="R99" s="3226"/>
      <c r="S99" s="3218"/>
      <c r="T99" s="3238"/>
      <c r="U99" s="3218"/>
      <c r="V99" s="3218"/>
      <c r="W99" s="3218"/>
      <c r="X99" s="3227" t="s">
        <v>4136</v>
      </c>
      <c r="Y99" s="2527"/>
      <c r="Z99" s="2527"/>
      <c r="AA99" s="2527"/>
      <c r="AB99" s="2527"/>
      <c r="AC99" s="2527"/>
      <c r="AD99" s="2527"/>
    </row>
    <row r="100" ht="33.75" customHeight="1">
      <c r="A100" s="3228" t="str">
        <f t="shared" si="1"/>
        <v/>
      </c>
      <c r="B100" s="3229" t="s">
        <v>432</v>
      </c>
      <c r="C100" s="3230">
        <v>4.71079817600985</v>
      </c>
      <c r="D100" s="3231">
        <v>0.0</v>
      </c>
      <c r="E100" s="3231">
        <v>1.0</v>
      </c>
      <c r="F100" s="3232">
        <v>10147.0</v>
      </c>
      <c r="G100" s="3232">
        <v>0.0</v>
      </c>
      <c r="H100" s="3233"/>
      <c r="I100" s="3234"/>
      <c r="J100" s="3235"/>
      <c r="K100" s="3231"/>
      <c r="L100" s="3235"/>
      <c r="M100" s="3231"/>
      <c r="N100" s="3236">
        <v>0.0</v>
      </c>
      <c r="O100" s="3231"/>
      <c r="P100" s="3231"/>
      <c r="Q100" s="3237"/>
      <c r="R100" s="3237"/>
      <c r="S100" s="3239"/>
      <c r="T100" s="3229"/>
      <c r="U100" s="3239"/>
      <c r="V100" s="3229"/>
      <c r="W100" s="3239"/>
      <c r="X100" s="3227" t="s">
        <v>4137</v>
      </c>
      <c r="Y100" s="2527"/>
      <c r="Z100" s="2527"/>
      <c r="AA100" s="2527"/>
      <c r="AB100" s="2527"/>
      <c r="AC100" s="2527"/>
      <c r="AD100" s="2527"/>
    </row>
    <row r="101" ht="33.75" customHeight="1">
      <c r="A101" s="3217" t="str">
        <f t="shared" si="1"/>
        <v/>
      </c>
      <c r="B101" s="3218" t="s">
        <v>373</v>
      </c>
      <c r="C101" s="3219">
        <v>4.69087330761668</v>
      </c>
      <c r="D101" s="3220">
        <v>2.7</v>
      </c>
      <c r="E101" s="3220">
        <v>51.0</v>
      </c>
      <c r="F101" s="3221">
        <v>254184.0</v>
      </c>
      <c r="G101" s="3221">
        <v>178.0</v>
      </c>
      <c r="H101" s="3222">
        <v>45414.41258101852</v>
      </c>
      <c r="I101" s="3223">
        <v>45452.338275462964</v>
      </c>
      <c r="J101" s="3224">
        <v>4.688</v>
      </c>
      <c r="K101" s="3220">
        <v>6.0</v>
      </c>
      <c r="L101" s="3224">
        <v>0.004</v>
      </c>
      <c r="M101" s="3220">
        <v>1.0</v>
      </c>
      <c r="N101" s="3225">
        <v>0.0</v>
      </c>
      <c r="O101" s="3220">
        <v>2.0</v>
      </c>
      <c r="P101" s="3220">
        <v>8.0</v>
      </c>
      <c r="Q101" s="3226" t="s">
        <v>3929</v>
      </c>
      <c r="R101" s="3226" t="s">
        <v>3927</v>
      </c>
      <c r="S101" s="3218"/>
      <c r="T101" s="3218"/>
      <c r="U101" s="3218"/>
      <c r="V101" s="3218"/>
      <c r="W101" s="3218" t="s">
        <v>4138</v>
      </c>
      <c r="X101" s="3227" t="s">
        <v>371</v>
      </c>
      <c r="Y101" s="2527"/>
      <c r="Z101" s="2527"/>
      <c r="AA101" s="2527"/>
      <c r="AB101" s="2527"/>
      <c r="AC101" s="2527"/>
      <c r="AD101" s="2527"/>
    </row>
    <row r="102" ht="33.75" customHeight="1">
      <c r="A102" s="3228" t="str">
        <f t="shared" si="1"/>
        <v/>
      </c>
      <c r="B102" s="3229" t="s">
        <v>414</v>
      </c>
      <c r="C102" s="3230">
        <v>4.6270587217178</v>
      </c>
      <c r="D102" s="3231">
        <v>1.1</v>
      </c>
      <c r="E102" s="3231">
        <v>28.0</v>
      </c>
      <c r="F102" s="3232">
        <v>141864.0</v>
      </c>
      <c r="G102" s="3232">
        <v>0.0</v>
      </c>
      <c r="H102" s="3233">
        <v>45413.903136574074</v>
      </c>
      <c r="I102" s="3234">
        <v>45466.05716435185</v>
      </c>
      <c r="J102" s="3235">
        <v>0.64</v>
      </c>
      <c r="K102" s="3231">
        <v>25.0</v>
      </c>
      <c r="L102" s="3235">
        <v>0.179</v>
      </c>
      <c r="M102" s="3231">
        <v>15.0</v>
      </c>
      <c r="N102" s="3236">
        <v>0.0</v>
      </c>
      <c r="O102" s="3231"/>
      <c r="P102" s="3231"/>
      <c r="Q102" s="3237"/>
      <c r="R102" s="3237"/>
      <c r="S102" s="3229"/>
      <c r="T102" s="3229"/>
      <c r="U102" s="3229"/>
      <c r="V102" s="3239"/>
      <c r="W102" s="3229"/>
      <c r="X102" s="3227" t="s">
        <v>411</v>
      </c>
      <c r="Y102" s="2527"/>
      <c r="Z102" s="2527"/>
      <c r="AA102" s="2527"/>
      <c r="AB102" s="2527"/>
      <c r="AC102" s="2527"/>
      <c r="AD102" s="2527"/>
    </row>
    <row r="103" ht="33.75" customHeight="1">
      <c r="A103" s="3217" t="str">
        <f t="shared" si="1"/>
        <v/>
      </c>
      <c r="B103" s="3218" t="s">
        <v>525</v>
      </c>
      <c r="C103" s="3219">
        <v>4.60122004488243</v>
      </c>
      <c r="D103" s="3220">
        <v>0.7</v>
      </c>
      <c r="E103" s="3220">
        <v>11.0</v>
      </c>
      <c r="F103" s="3221">
        <v>410717.0</v>
      </c>
      <c r="G103" s="3221">
        <v>1191.0</v>
      </c>
      <c r="H103" s="3222">
        <v>45414.91392361111</v>
      </c>
      <c r="I103" s="3223">
        <v>45507.10667824074</v>
      </c>
      <c r="J103" s="3224">
        <v>6.867</v>
      </c>
      <c r="K103" s="3220">
        <v>105.0</v>
      </c>
      <c r="L103" s="3224">
        <v>3.991</v>
      </c>
      <c r="M103" s="3220">
        <v>67.0</v>
      </c>
      <c r="N103" s="3225">
        <v>0.0</v>
      </c>
      <c r="O103" s="3220">
        <v>3.0</v>
      </c>
      <c r="P103" s="3220">
        <v>3.0</v>
      </c>
      <c r="Q103" s="3226" t="s">
        <v>46</v>
      </c>
      <c r="R103" s="3226" t="s">
        <v>44</v>
      </c>
      <c r="S103" s="3218" t="s">
        <v>4139</v>
      </c>
      <c r="T103" s="3218" t="s">
        <v>4140</v>
      </c>
      <c r="U103" s="3218" t="s">
        <v>4141</v>
      </c>
      <c r="V103" s="3238"/>
      <c r="W103" s="3238"/>
      <c r="X103" s="3227" t="s">
        <v>4142</v>
      </c>
      <c r="Y103" s="2527"/>
      <c r="Z103" s="2527"/>
      <c r="AA103" s="2527"/>
      <c r="AB103" s="2527"/>
      <c r="AC103" s="2527"/>
      <c r="AD103" s="2527"/>
    </row>
    <row r="104" ht="33.75" customHeight="1">
      <c r="A104" s="3228" t="str">
        <f t="shared" si="1"/>
        <v/>
      </c>
      <c r="B104" s="3229" t="s">
        <v>724</v>
      </c>
      <c r="C104" s="3230">
        <v>4.57960993577034</v>
      </c>
      <c r="D104" s="3231">
        <v>0.2</v>
      </c>
      <c r="E104" s="3231">
        <v>13.0</v>
      </c>
      <c r="F104" s="3232">
        <v>115244.0</v>
      </c>
      <c r="G104" s="3232">
        <v>1137.0</v>
      </c>
      <c r="H104" s="3233"/>
      <c r="I104" s="3234"/>
      <c r="J104" s="3235"/>
      <c r="K104" s="3231"/>
      <c r="L104" s="3235"/>
      <c r="M104" s="3231"/>
      <c r="N104" s="3236">
        <v>0.0</v>
      </c>
      <c r="O104" s="3231"/>
      <c r="P104" s="3231"/>
      <c r="Q104" s="3237"/>
      <c r="R104" s="3237"/>
      <c r="S104" s="3239"/>
      <c r="T104" s="3239"/>
      <c r="U104" s="3239"/>
      <c r="V104" s="3239"/>
      <c r="W104" s="3239"/>
      <c r="X104" s="3227" t="s">
        <v>722</v>
      </c>
      <c r="Y104" s="2527"/>
      <c r="Z104" s="2527"/>
      <c r="AA104" s="2527"/>
      <c r="AB104" s="2527"/>
      <c r="AC104" s="2527"/>
      <c r="AD104" s="2527"/>
    </row>
    <row r="105" ht="33.75" customHeight="1">
      <c r="A105" s="3217" t="str">
        <f t="shared" si="1"/>
        <v/>
      </c>
      <c r="B105" s="3218" t="s">
        <v>383</v>
      </c>
      <c r="C105" s="3219">
        <v>4.54403674983095</v>
      </c>
      <c r="D105" s="3220">
        <v>0.9</v>
      </c>
      <c r="E105" s="3220">
        <v>36.0</v>
      </c>
      <c r="F105" s="3221">
        <v>247715.0</v>
      </c>
      <c r="G105" s="3221">
        <v>1312.0</v>
      </c>
      <c r="H105" s="3222">
        <v>45413.65373842593</v>
      </c>
      <c r="I105" s="3223">
        <v>45519.91917824074</v>
      </c>
      <c r="J105" s="3224">
        <v>0.255</v>
      </c>
      <c r="K105" s="3220">
        <v>3.0</v>
      </c>
      <c r="L105" s="3224">
        <v>0.712</v>
      </c>
      <c r="M105" s="3220">
        <v>18.0</v>
      </c>
      <c r="N105" s="3225">
        <v>0.0</v>
      </c>
      <c r="O105" s="3220">
        <v>6.0</v>
      </c>
      <c r="P105" s="3220">
        <v>24.0</v>
      </c>
      <c r="Q105" s="3226" t="s">
        <v>3929</v>
      </c>
      <c r="R105" s="3226" t="s">
        <v>44</v>
      </c>
      <c r="S105" s="3218" t="s">
        <v>4143</v>
      </c>
      <c r="T105" s="3218" t="s">
        <v>4144</v>
      </c>
      <c r="U105" s="3218" t="s">
        <v>4145</v>
      </c>
      <c r="V105" s="3218" t="s">
        <v>4146</v>
      </c>
      <c r="W105" s="3218" t="s">
        <v>4147</v>
      </c>
      <c r="X105" s="3227" t="s">
        <v>381</v>
      </c>
      <c r="Y105" s="2527"/>
      <c r="Z105" s="2527"/>
      <c r="AA105" s="2527"/>
      <c r="AB105" s="2527"/>
      <c r="AC105" s="2527"/>
      <c r="AD105" s="2527"/>
    </row>
    <row r="106" ht="33.75" customHeight="1">
      <c r="A106" s="3228" t="str">
        <f t="shared" si="1"/>
        <v/>
      </c>
      <c r="B106" s="3229" t="s">
        <v>428</v>
      </c>
      <c r="C106" s="3230">
        <v>4.5421874224773</v>
      </c>
      <c r="D106" s="3231">
        <v>0.1</v>
      </c>
      <c r="E106" s="3231">
        <v>6.0</v>
      </c>
      <c r="F106" s="3232">
        <v>410523.0</v>
      </c>
      <c r="G106" s="3232">
        <v>1193.0</v>
      </c>
      <c r="H106" s="3233">
        <v>45420.755891203706</v>
      </c>
      <c r="I106" s="3234">
        <v>45494.74533564815</v>
      </c>
      <c r="J106" s="3240"/>
      <c r="K106" s="3241"/>
      <c r="L106" s="3235">
        <v>0.817</v>
      </c>
      <c r="M106" s="3231">
        <v>7.0</v>
      </c>
      <c r="N106" s="3236">
        <v>0.0</v>
      </c>
      <c r="O106" s="3231">
        <v>5.0</v>
      </c>
      <c r="P106" s="3231">
        <v>10.0</v>
      </c>
      <c r="Q106" s="3237" t="s">
        <v>3929</v>
      </c>
      <c r="R106" s="3237" t="s">
        <v>45</v>
      </c>
      <c r="S106" s="3229"/>
      <c r="T106" s="3229" t="s">
        <v>4148</v>
      </c>
      <c r="U106" s="3239"/>
      <c r="V106" s="3229" t="s">
        <v>4149</v>
      </c>
      <c r="W106" s="3229" t="s">
        <v>4150</v>
      </c>
      <c r="X106" s="3227" t="s">
        <v>4151</v>
      </c>
      <c r="Y106" s="2527"/>
      <c r="Z106" s="2527"/>
      <c r="AA106" s="2527"/>
      <c r="AB106" s="2527"/>
      <c r="AC106" s="2527"/>
      <c r="AD106" s="2527"/>
    </row>
    <row r="107" ht="33.75" customHeight="1">
      <c r="A107" s="3217" t="str">
        <f t="shared" si="1"/>
        <v/>
      </c>
      <c r="B107" s="3218" t="s">
        <v>481</v>
      </c>
      <c r="C107" s="3219">
        <v>4.53550324244575</v>
      </c>
      <c r="D107" s="3220">
        <v>0.0</v>
      </c>
      <c r="E107" s="3220">
        <v>0.0</v>
      </c>
      <c r="F107" s="3221">
        <v>620.0</v>
      </c>
      <c r="G107" s="3221">
        <v>0.0</v>
      </c>
      <c r="H107" s="3222"/>
      <c r="I107" s="3223"/>
      <c r="J107" s="3224"/>
      <c r="K107" s="3220"/>
      <c r="L107" s="3224"/>
      <c r="M107" s="3220"/>
      <c r="N107" s="3225">
        <v>0.0</v>
      </c>
      <c r="O107" s="3220"/>
      <c r="P107" s="3220"/>
      <c r="Q107" s="3226"/>
      <c r="R107" s="3226"/>
      <c r="S107" s="3238"/>
      <c r="T107" s="3238"/>
      <c r="U107" s="3238"/>
      <c r="V107" s="3238"/>
      <c r="W107" s="3238"/>
      <c r="X107" s="3227" t="s">
        <v>478</v>
      </c>
      <c r="Y107" s="2527"/>
      <c r="Z107" s="2527"/>
      <c r="AA107" s="2527"/>
      <c r="AB107" s="2527"/>
      <c r="AC107" s="2527"/>
      <c r="AD107" s="2527"/>
    </row>
    <row r="108" ht="33.75" customHeight="1">
      <c r="A108" s="3228" t="str">
        <f t="shared" si="1"/>
        <v/>
      </c>
      <c r="B108" s="3229" t="s">
        <v>604</v>
      </c>
      <c r="C108" s="3230">
        <v>4.48617896572381</v>
      </c>
      <c r="D108" s="3231">
        <v>0.0</v>
      </c>
      <c r="E108" s="3231">
        <v>0.0</v>
      </c>
      <c r="F108" s="3232">
        <v>273328.0</v>
      </c>
      <c r="G108" s="3232">
        <v>1137.0</v>
      </c>
      <c r="H108" s="3233">
        <v>45413.821076388886</v>
      </c>
      <c r="I108" s="3234">
        <v>45488.66140046297</v>
      </c>
      <c r="J108" s="3235">
        <v>26.918</v>
      </c>
      <c r="K108" s="3231">
        <v>89.0</v>
      </c>
      <c r="L108" s="3235">
        <v>5.001</v>
      </c>
      <c r="M108" s="3231">
        <v>48.0</v>
      </c>
      <c r="N108" s="3236">
        <v>0.0</v>
      </c>
      <c r="O108" s="3231"/>
      <c r="P108" s="3231"/>
      <c r="Q108" s="3237"/>
      <c r="R108" s="3237"/>
      <c r="S108" s="3239"/>
      <c r="T108" s="3239"/>
      <c r="U108" s="3229"/>
      <c r="V108" s="3229"/>
      <c r="W108" s="3229"/>
      <c r="X108" s="3227" t="s">
        <v>602</v>
      </c>
      <c r="Y108" s="2527"/>
      <c r="Z108" s="2527"/>
      <c r="AA108" s="2527"/>
      <c r="AB108" s="2527"/>
      <c r="AC108" s="2527"/>
      <c r="AD108" s="2527"/>
    </row>
    <row r="109" ht="33.75" customHeight="1">
      <c r="A109" s="3217" t="str">
        <f t="shared" si="1"/>
        <v/>
      </c>
      <c r="B109" s="3218" t="s">
        <v>564</v>
      </c>
      <c r="C109" s="3219">
        <v>4.45775358083458</v>
      </c>
      <c r="D109" s="3220">
        <v>0.0</v>
      </c>
      <c r="E109" s="3220">
        <v>0.0</v>
      </c>
      <c r="F109" s="3221">
        <v>476669.0</v>
      </c>
      <c r="G109" s="3221">
        <v>1137.0</v>
      </c>
      <c r="H109" s="3222">
        <v>45414.711168981485</v>
      </c>
      <c r="I109" s="3223">
        <v>45468.70825231481</v>
      </c>
      <c r="J109" s="3224">
        <v>11.334</v>
      </c>
      <c r="K109" s="3220">
        <v>98.0</v>
      </c>
      <c r="L109" s="3224">
        <v>7.649</v>
      </c>
      <c r="M109" s="3220">
        <v>100.0</v>
      </c>
      <c r="N109" s="3225">
        <v>0.0</v>
      </c>
      <c r="O109" s="3220"/>
      <c r="P109" s="3220"/>
      <c r="Q109" s="3226"/>
      <c r="R109" s="3226"/>
      <c r="S109" s="3238"/>
      <c r="T109" s="3238"/>
      <c r="U109" s="3238"/>
      <c r="V109" s="3238"/>
      <c r="W109" s="3238"/>
      <c r="X109" s="3227" t="s">
        <v>561</v>
      </c>
      <c r="Y109" s="2527"/>
      <c r="Z109" s="2527"/>
      <c r="AA109" s="2527"/>
      <c r="AB109" s="2527"/>
      <c r="AC109" s="2527"/>
      <c r="AD109" s="2527"/>
    </row>
    <row r="110" ht="33.75" customHeight="1">
      <c r="A110" s="3228" t="str">
        <f t="shared" si="1"/>
        <v/>
      </c>
      <c r="B110" s="3229" t="s">
        <v>619</v>
      </c>
      <c r="C110" s="3230">
        <v>4.38075075173675</v>
      </c>
      <c r="D110" s="3231">
        <v>0.2</v>
      </c>
      <c r="E110" s="3231">
        <v>13.0</v>
      </c>
      <c r="F110" s="3232">
        <v>92331.0</v>
      </c>
      <c r="G110" s="3232">
        <v>1216.0</v>
      </c>
      <c r="H110" s="3233">
        <v>45415.127071759256</v>
      </c>
      <c r="I110" s="3234">
        <v>45450.927395833336</v>
      </c>
      <c r="J110" s="3235">
        <v>2.666</v>
      </c>
      <c r="K110" s="3231">
        <v>53.0</v>
      </c>
      <c r="L110" s="3235">
        <v>3.395</v>
      </c>
      <c r="M110" s="3231">
        <v>57.0</v>
      </c>
      <c r="N110" s="3236">
        <v>0.0</v>
      </c>
      <c r="O110" s="3231">
        <v>3.0</v>
      </c>
      <c r="P110" s="3231">
        <v>6.0</v>
      </c>
      <c r="Q110" s="3237" t="s">
        <v>3927</v>
      </c>
      <c r="R110" s="3237" t="s">
        <v>46</v>
      </c>
      <c r="S110" s="3229"/>
      <c r="T110" s="3239"/>
      <c r="U110" s="3229" t="s">
        <v>4152</v>
      </c>
      <c r="V110" s="3229" t="s">
        <v>4153</v>
      </c>
      <c r="W110" s="3229" t="s">
        <v>4154</v>
      </c>
      <c r="X110" s="3227" t="s">
        <v>4155</v>
      </c>
      <c r="Y110" s="2527"/>
      <c r="Z110" s="2527"/>
      <c r="AA110" s="2527"/>
      <c r="AB110" s="2527"/>
      <c r="AC110" s="2527"/>
      <c r="AD110" s="2527"/>
    </row>
    <row r="111" ht="33.75" customHeight="1">
      <c r="A111" s="3217" t="str">
        <f t="shared" si="1"/>
        <v/>
      </c>
      <c r="B111" s="3218" t="s">
        <v>292</v>
      </c>
      <c r="C111" s="3219">
        <v>4.37575236931791</v>
      </c>
      <c r="D111" s="3220">
        <v>2.8</v>
      </c>
      <c r="E111" s="3220">
        <v>38.0</v>
      </c>
      <c r="F111" s="3221">
        <v>692940.0</v>
      </c>
      <c r="G111" s="3221">
        <v>1137.0</v>
      </c>
      <c r="H111" s="3222">
        <v>45414.67628472222</v>
      </c>
      <c r="I111" s="3223">
        <v>45448.436006944445</v>
      </c>
      <c r="J111" s="3224">
        <v>0.991</v>
      </c>
      <c r="K111" s="3220">
        <v>7.0</v>
      </c>
      <c r="L111" s="3224"/>
      <c r="M111" s="3220"/>
      <c r="N111" s="3225">
        <v>0.0</v>
      </c>
      <c r="O111" s="3220"/>
      <c r="P111" s="3220"/>
      <c r="Q111" s="3226"/>
      <c r="R111" s="3226"/>
      <c r="S111" s="3238"/>
      <c r="T111" s="3238"/>
      <c r="U111" s="3238"/>
      <c r="V111" s="3238"/>
      <c r="W111" s="3238"/>
      <c r="X111" s="3227" t="s">
        <v>4156</v>
      </c>
      <c r="Y111" s="2527"/>
      <c r="Z111" s="2527"/>
      <c r="AA111" s="2527"/>
      <c r="AB111" s="2527"/>
      <c r="AC111" s="2527"/>
      <c r="AD111" s="2527"/>
    </row>
    <row r="112" ht="33.75" customHeight="1">
      <c r="A112" s="3228" t="str">
        <f t="shared" si="1"/>
        <v/>
      </c>
      <c r="B112" s="3229" t="s">
        <v>679</v>
      </c>
      <c r="C112" s="3230">
        <v>4.36381312582616</v>
      </c>
      <c r="D112" s="3231">
        <v>0.0</v>
      </c>
      <c r="E112" s="3231">
        <v>0.0</v>
      </c>
      <c r="F112" s="3232">
        <v>0.0</v>
      </c>
      <c r="G112" s="3232">
        <v>0.0</v>
      </c>
      <c r="H112" s="3233"/>
      <c r="I112" s="3234"/>
      <c r="J112" s="3235"/>
      <c r="K112" s="3231"/>
      <c r="L112" s="3235"/>
      <c r="M112" s="3231"/>
      <c r="N112" s="3236">
        <v>0.0</v>
      </c>
      <c r="O112" s="3231"/>
      <c r="P112" s="3231"/>
      <c r="Q112" s="3237"/>
      <c r="R112" s="3237"/>
      <c r="S112" s="3239"/>
      <c r="T112" s="3239"/>
      <c r="U112" s="3239"/>
      <c r="V112" s="3239"/>
      <c r="W112" s="3239"/>
      <c r="X112" s="3227" t="s">
        <v>4157</v>
      </c>
      <c r="Y112" s="2527"/>
      <c r="Z112" s="2527"/>
      <c r="AA112" s="2527"/>
      <c r="AB112" s="2527"/>
      <c r="AC112" s="2527"/>
      <c r="AD112" s="2527"/>
    </row>
    <row r="113" ht="33.75" customHeight="1">
      <c r="A113" s="3217" t="str">
        <f t="shared" si="1"/>
        <v/>
      </c>
      <c r="B113" s="3218" t="s">
        <v>504</v>
      </c>
      <c r="C113" s="3219">
        <v>4.32341173231293</v>
      </c>
      <c r="D113" s="3220">
        <v>0.1</v>
      </c>
      <c r="E113" s="3220">
        <v>8.0</v>
      </c>
      <c r="F113" s="3221">
        <v>202067.0</v>
      </c>
      <c r="G113" s="3221">
        <v>1137.0</v>
      </c>
      <c r="H113" s="3222">
        <v>45414.853483796294</v>
      </c>
      <c r="I113" s="3223">
        <v>45467.82591435185</v>
      </c>
      <c r="J113" s="3224">
        <v>0.013</v>
      </c>
      <c r="K113" s="3220">
        <v>1.0</v>
      </c>
      <c r="L113" s="3224">
        <v>0.078</v>
      </c>
      <c r="M113" s="3220">
        <v>11.0</v>
      </c>
      <c r="N113" s="3225">
        <v>0.0</v>
      </c>
      <c r="O113" s="3220"/>
      <c r="P113" s="3220"/>
      <c r="Q113" s="3226"/>
      <c r="R113" s="3226"/>
      <c r="S113" s="3238"/>
      <c r="T113" s="3218"/>
      <c r="U113" s="3238"/>
      <c r="V113" s="3218"/>
      <c r="W113" s="3218"/>
      <c r="X113" s="3227" t="s">
        <v>501</v>
      </c>
      <c r="Y113" s="2527"/>
      <c r="Z113" s="2527"/>
      <c r="AA113" s="2527"/>
      <c r="AB113" s="2527"/>
      <c r="AC113" s="2527"/>
      <c r="AD113" s="2527"/>
    </row>
    <row r="114" ht="33.75" customHeight="1">
      <c r="A114" s="3228" t="str">
        <f t="shared" si="1"/>
        <v/>
      </c>
      <c r="B114" s="3229" t="s">
        <v>533</v>
      </c>
      <c r="C114" s="3230">
        <v>4.31821541008132</v>
      </c>
      <c r="D114" s="3231">
        <v>0.5</v>
      </c>
      <c r="E114" s="3231">
        <v>32.0</v>
      </c>
      <c r="F114" s="3232">
        <v>568958.0</v>
      </c>
      <c r="G114" s="3232">
        <v>1155.0</v>
      </c>
      <c r="H114" s="3233">
        <v>45413.73501157408</v>
      </c>
      <c r="I114" s="3234">
        <v>45426.649826388886</v>
      </c>
      <c r="J114" s="3235">
        <v>0.621</v>
      </c>
      <c r="K114" s="3231">
        <v>11.0</v>
      </c>
      <c r="L114" s="3235">
        <v>0.655</v>
      </c>
      <c r="M114" s="3231">
        <v>17.0</v>
      </c>
      <c r="N114" s="3236">
        <v>0.0</v>
      </c>
      <c r="O114" s="3231">
        <v>3.0</v>
      </c>
      <c r="P114" s="3231">
        <v>3.0</v>
      </c>
      <c r="Q114" s="3237" t="s">
        <v>3929</v>
      </c>
      <c r="R114" s="3237" t="s">
        <v>44</v>
      </c>
      <c r="S114" s="3229" t="s">
        <v>4158</v>
      </c>
      <c r="T114" s="3239"/>
      <c r="U114" s="3229"/>
      <c r="V114" s="3239"/>
      <c r="W114" s="3229" t="s">
        <v>4159</v>
      </c>
      <c r="X114" s="3227" t="s">
        <v>4160</v>
      </c>
      <c r="Y114" s="2527"/>
      <c r="Z114" s="2527"/>
      <c r="AA114" s="2527"/>
      <c r="AB114" s="2527"/>
      <c r="AC114" s="2527"/>
      <c r="AD114" s="2527"/>
    </row>
    <row r="115" ht="33.75" customHeight="1">
      <c r="A115" s="3217" t="str">
        <f t="shared" si="1"/>
        <v/>
      </c>
      <c r="B115" s="3218" t="s">
        <v>165</v>
      </c>
      <c r="C115" s="3219">
        <v>4.31554550229542</v>
      </c>
      <c r="D115" s="3220">
        <v>3.3</v>
      </c>
      <c r="E115" s="3220">
        <v>75.0</v>
      </c>
      <c r="F115" s="3221">
        <v>447616.0</v>
      </c>
      <c r="G115" s="3221">
        <v>0.0</v>
      </c>
      <c r="H115" s="3222">
        <v>45413.63607638889</v>
      </c>
      <c r="I115" s="3223">
        <v>45427.6909375</v>
      </c>
      <c r="J115" s="3224">
        <v>20.346</v>
      </c>
      <c r="K115" s="3220">
        <v>133.0</v>
      </c>
      <c r="L115" s="3224">
        <v>1.379</v>
      </c>
      <c r="M115" s="3220">
        <v>36.0</v>
      </c>
      <c r="N115" s="3225">
        <v>0.0</v>
      </c>
      <c r="O115" s="3220"/>
      <c r="P115" s="3220"/>
      <c r="Q115" s="3226"/>
      <c r="R115" s="3226"/>
      <c r="S115" s="3218"/>
      <c r="T115" s="3238"/>
      <c r="U115" s="3238"/>
      <c r="V115" s="3238"/>
      <c r="W115" s="3238"/>
      <c r="X115" s="3227" t="s">
        <v>4161</v>
      </c>
      <c r="Y115" s="2527"/>
      <c r="Z115" s="2527"/>
      <c r="AA115" s="2527"/>
      <c r="AB115" s="2527"/>
      <c r="AC115" s="2527"/>
      <c r="AD115" s="2527"/>
    </row>
    <row r="116" ht="33.75" customHeight="1">
      <c r="A116" s="3228" t="str">
        <f t="shared" si="1"/>
        <v/>
      </c>
      <c r="B116" s="3229" t="s">
        <v>568</v>
      </c>
      <c r="C116" s="3230">
        <v>4.26712199587954</v>
      </c>
      <c r="D116" s="3231">
        <v>0.2</v>
      </c>
      <c r="E116" s="3231">
        <v>23.0</v>
      </c>
      <c r="F116" s="3232">
        <v>297263.0</v>
      </c>
      <c r="G116" s="3232">
        <v>0.0</v>
      </c>
      <c r="H116" s="3233">
        <v>45418.563784722224</v>
      </c>
      <c r="I116" s="3234">
        <v>45512.97329861111</v>
      </c>
      <c r="J116" s="3235">
        <v>0.107</v>
      </c>
      <c r="K116" s="3231">
        <v>1.0</v>
      </c>
      <c r="L116" s="3235">
        <v>0.165</v>
      </c>
      <c r="M116" s="3231">
        <v>15.0</v>
      </c>
      <c r="N116" s="3236">
        <v>0.0</v>
      </c>
      <c r="O116" s="3231"/>
      <c r="P116" s="3231"/>
      <c r="Q116" s="3237"/>
      <c r="R116" s="3237"/>
      <c r="S116" s="3229"/>
      <c r="T116" s="3229"/>
      <c r="U116" s="3229"/>
      <c r="V116" s="3239"/>
      <c r="W116" s="3239"/>
      <c r="X116" s="3227" t="s">
        <v>565</v>
      </c>
      <c r="Y116" s="2527"/>
      <c r="Z116" s="2527"/>
      <c r="AA116" s="2527"/>
      <c r="AB116" s="2527"/>
      <c r="AC116" s="2527"/>
      <c r="AD116" s="2527"/>
    </row>
    <row r="117" ht="33.75" customHeight="1">
      <c r="A117" s="3217" t="str">
        <f t="shared" si="1"/>
        <v/>
      </c>
      <c r="B117" s="3218" t="s">
        <v>703</v>
      </c>
      <c r="C117" s="3219">
        <v>4.20110656114016</v>
      </c>
      <c r="D117" s="3220">
        <v>0.1</v>
      </c>
      <c r="E117" s="3220">
        <v>6.0</v>
      </c>
      <c r="F117" s="3221">
        <v>123522.0</v>
      </c>
      <c r="G117" s="3221">
        <v>1137.0</v>
      </c>
      <c r="H117" s="3222"/>
      <c r="I117" s="3223"/>
      <c r="J117" s="3242"/>
      <c r="K117" s="3243"/>
      <c r="L117" s="3224"/>
      <c r="M117" s="3220"/>
      <c r="N117" s="3225">
        <v>0.0</v>
      </c>
      <c r="O117" s="3243"/>
      <c r="P117" s="3243"/>
      <c r="Q117" s="3244"/>
      <c r="R117" s="3244"/>
      <c r="S117" s="3238"/>
      <c r="T117" s="3238"/>
      <c r="U117" s="3238"/>
      <c r="V117" s="3238"/>
      <c r="W117" s="3238"/>
      <c r="X117" s="3227" t="s">
        <v>4162</v>
      </c>
      <c r="Y117" s="2527"/>
      <c r="Z117" s="2527"/>
      <c r="AA117" s="2527"/>
      <c r="AB117" s="2527"/>
      <c r="AC117" s="2527"/>
      <c r="AD117" s="2527"/>
    </row>
    <row r="118" ht="33.75" customHeight="1">
      <c r="A118" s="3228" t="str">
        <f t="shared" si="1"/>
        <v/>
      </c>
      <c r="B118" s="3229" t="s">
        <v>598</v>
      </c>
      <c r="C118" s="3230">
        <v>4.14760310648365</v>
      </c>
      <c r="D118" s="3231">
        <v>0.0</v>
      </c>
      <c r="E118" s="3231"/>
      <c r="F118" s="3232"/>
      <c r="G118" s="3232"/>
      <c r="H118" s="3233"/>
      <c r="I118" s="3234"/>
      <c r="J118" s="3235"/>
      <c r="K118" s="3231"/>
      <c r="L118" s="3235"/>
      <c r="M118" s="3231"/>
      <c r="N118" s="3236">
        <v>0.0</v>
      </c>
      <c r="O118" s="3231"/>
      <c r="P118" s="3231"/>
      <c r="Q118" s="3237"/>
      <c r="R118" s="3237"/>
      <c r="S118" s="3239"/>
      <c r="T118" s="3229"/>
      <c r="U118" s="3239"/>
      <c r="V118" s="3229"/>
      <c r="W118" s="3229"/>
      <c r="X118" s="3227" t="s">
        <v>596</v>
      </c>
      <c r="Y118" s="2527"/>
      <c r="Z118" s="2527"/>
      <c r="AA118" s="2527"/>
      <c r="AB118" s="2527"/>
      <c r="AC118" s="2527"/>
      <c r="AD118" s="2527"/>
    </row>
    <row r="119" ht="33.75" customHeight="1">
      <c r="A119" s="3217" t="str">
        <f t="shared" si="1"/>
        <v/>
      </c>
      <c r="B119" s="3218" t="s">
        <v>560</v>
      </c>
      <c r="C119" s="3219">
        <v>4.11718533328928</v>
      </c>
      <c r="D119" s="3220">
        <v>0.3</v>
      </c>
      <c r="E119" s="3220">
        <v>7.0</v>
      </c>
      <c r="F119" s="3221">
        <v>0.0</v>
      </c>
      <c r="G119" s="3221">
        <v>0.0</v>
      </c>
      <c r="H119" s="3222"/>
      <c r="I119" s="3223"/>
      <c r="J119" s="3224"/>
      <c r="K119" s="3220"/>
      <c r="L119" s="3224"/>
      <c r="M119" s="3220"/>
      <c r="N119" s="3225">
        <v>0.0</v>
      </c>
      <c r="O119" s="3220"/>
      <c r="P119" s="3220"/>
      <c r="Q119" s="3226"/>
      <c r="R119" s="3226"/>
      <c r="S119" s="3238"/>
      <c r="T119" s="3238"/>
      <c r="U119" s="3238"/>
      <c r="V119" s="3238"/>
      <c r="W119" s="3238"/>
      <c r="X119" s="3227" t="s">
        <v>558</v>
      </c>
      <c r="Y119" s="2527"/>
      <c r="Z119" s="2527"/>
      <c r="AA119" s="2527"/>
      <c r="AB119" s="2527"/>
      <c r="AC119" s="2527"/>
      <c r="AD119" s="2527"/>
    </row>
    <row r="120" ht="33.75" customHeight="1">
      <c r="A120" s="3228" t="str">
        <f t="shared" si="1"/>
        <v/>
      </c>
      <c r="B120" s="3229" t="s">
        <v>390</v>
      </c>
      <c r="C120" s="3230">
        <v>4.09614413304757</v>
      </c>
      <c r="D120" s="3231">
        <v>0.8</v>
      </c>
      <c r="E120" s="3231">
        <v>18.0</v>
      </c>
      <c r="F120" s="3232">
        <v>95460.0</v>
      </c>
      <c r="G120" s="3232">
        <v>0.0</v>
      </c>
      <c r="H120" s="3233">
        <v>45420.45202546296</v>
      </c>
      <c r="I120" s="3234">
        <v>45439.64517361111</v>
      </c>
      <c r="J120" s="3235">
        <v>0.144</v>
      </c>
      <c r="K120" s="3231">
        <v>8.0</v>
      </c>
      <c r="L120" s="3235">
        <v>0.076</v>
      </c>
      <c r="M120" s="3231">
        <v>4.0</v>
      </c>
      <c r="N120" s="3236">
        <v>0.0</v>
      </c>
      <c r="O120" s="3231"/>
      <c r="P120" s="3231"/>
      <c r="Q120" s="3237"/>
      <c r="R120" s="3237"/>
      <c r="S120" s="3239"/>
      <c r="T120" s="3239"/>
      <c r="U120" s="3239"/>
      <c r="V120" s="3239"/>
      <c r="W120" s="3239"/>
      <c r="X120" s="3227" t="s">
        <v>4163</v>
      </c>
      <c r="Y120" s="2527"/>
      <c r="Z120" s="2527"/>
      <c r="AA120" s="2527"/>
      <c r="AB120" s="2527"/>
      <c r="AC120" s="2527"/>
      <c r="AD120" s="2527"/>
    </row>
    <row r="121" ht="33.75" customHeight="1">
      <c r="A121" s="3217" t="str">
        <f t="shared" si="1"/>
        <v/>
      </c>
      <c r="B121" s="3218" t="s">
        <v>608</v>
      </c>
      <c r="C121" s="3219">
        <v>4.06964032754012</v>
      </c>
      <c r="D121" s="3220">
        <v>0.2</v>
      </c>
      <c r="E121" s="3220">
        <v>17.0</v>
      </c>
      <c r="F121" s="3221">
        <v>504777.0</v>
      </c>
      <c r="G121" s="3221">
        <v>1137.0</v>
      </c>
      <c r="H121" s="3222">
        <v>45414.34040509259</v>
      </c>
      <c r="I121" s="3223">
        <v>45421.29975694444</v>
      </c>
      <c r="J121" s="3224"/>
      <c r="K121" s="3220"/>
      <c r="L121" s="3224">
        <v>0.103</v>
      </c>
      <c r="M121" s="3220">
        <v>6.0</v>
      </c>
      <c r="N121" s="3225">
        <v>0.0</v>
      </c>
      <c r="O121" s="3220"/>
      <c r="P121" s="3220"/>
      <c r="Q121" s="3226"/>
      <c r="R121" s="3226"/>
      <c r="S121" s="3218"/>
      <c r="T121" s="3218"/>
      <c r="U121" s="3218"/>
      <c r="V121" s="3218"/>
      <c r="W121" s="3218"/>
      <c r="X121" s="3227" t="s">
        <v>4164</v>
      </c>
      <c r="Y121" s="2527"/>
      <c r="Z121" s="2527"/>
      <c r="AA121" s="2527"/>
      <c r="AB121" s="2527"/>
      <c r="AC121" s="2527"/>
      <c r="AD121" s="2527"/>
    </row>
    <row r="122" ht="33.75" customHeight="1">
      <c r="A122" s="3228" t="str">
        <f t="shared" si="1"/>
        <v/>
      </c>
      <c r="B122" s="3229" t="s">
        <v>439</v>
      </c>
      <c r="C122" s="3230">
        <v>4.06701216632187</v>
      </c>
      <c r="D122" s="3231">
        <v>0.1</v>
      </c>
      <c r="E122" s="3231">
        <v>5.0</v>
      </c>
      <c r="F122" s="3232">
        <v>8331.0</v>
      </c>
      <c r="G122" s="3232">
        <v>0.0</v>
      </c>
      <c r="H122" s="3233"/>
      <c r="I122" s="3234"/>
      <c r="J122" s="3235"/>
      <c r="K122" s="3231"/>
      <c r="L122" s="3235"/>
      <c r="M122" s="3231"/>
      <c r="N122" s="3236">
        <v>0.0</v>
      </c>
      <c r="O122" s="3231"/>
      <c r="P122" s="3231"/>
      <c r="Q122" s="3237"/>
      <c r="R122" s="3237"/>
      <c r="S122" s="3239"/>
      <c r="T122" s="3239"/>
      <c r="U122" s="3239"/>
      <c r="V122" s="3239"/>
      <c r="W122" s="3239"/>
      <c r="X122" s="3227" t="s">
        <v>4165</v>
      </c>
      <c r="Y122" s="2527"/>
      <c r="Z122" s="2527"/>
      <c r="AA122" s="2527"/>
      <c r="AB122" s="2527"/>
      <c r="AC122" s="2527"/>
      <c r="AD122" s="2527"/>
    </row>
    <row r="123" ht="33.75" customHeight="1">
      <c r="A123" s="3217" t="str">
        <f t="shared" si="1"/>
        <v/>
      </c>
      <c r="B123" s="3218" t="s">
        <v>247</v>
      </c>
      <c r="C123" s="3219">
        <v>3.99125692266985</v>
      </c>
      <c r="D123" s="3220">
        <v>4.6</v>
      </c>
      <c r="E123" s="3220">
        <v>36.0</v>
      </c>
      <c r="F123" s="3221">
        <v>845647.0</v>
      </c>
      <c r="G123" s="3221">
        <v>1254.0</v>
      </c>
      <c r="H123" s="3222">
        <v>45413.8184837963</v>
      </c>
      <c r="I123" s="3223">
        <v>45430.27862268518</v>
      </c>
      <c r="J123" s="3224">
        <v>86.899</v>
      </c>
      <c r="K123" s="3220">
        <v>300.0</v>
      </c>
      <c r="L123" s="3224">
        <v>36.118</v>
      </c>
      <c r="M123" s="3220">
        <v>113.0</v>
      </c>
      <c r="N123" s="3225">
        <v>0.0</v>
      </c>
      <c r="O123" s="3220">
        <v>2.0</v>
      </c>
      <c r="P123" s="3220">
        <v>8.0</v>
      </c>
      <c r="Q123" s="3226" t="s">
        <v>3927</v>
      </c>
      <c r="R123" s="3226" t="s">
        <v>782</v>
      </c>
      <c r="S123" s="3238"/>
      <c r="T123" s="3238"/>
      <c r="U123" s="3218"/>
      <c r="V123" s="3218" t="s">
        <v>4166</v>
      </c>
      <c r="W123" s="3218" t="s">
        <v>4167</v>
      </c>
      <c r="X123" s="3227" t="s">
        <v>4168</v>
      </c>
      <c r="Y123" s="2527"/>
      <c r="Z123" s="2527"/>
      <c r="AA123" s="2527"/>
      <c r="AB123" s="2527"/>
      <c r="AC123" s="2527"/>
      <c r="AD123" s="2527"/>
    </row>
    <row r="124" ht="33.75" customHeight="1">
      <c r="A124" s="3228" t="str">
        <f t="shared" si="1"/>
        <v/>
      </c>
      <c r="B124" s="3229" t="s">
        <v>406</v>
      </c>
      <c r="C124" s="3230">
        <v>3.97499880472775</v>
      </c>
      <c r="D124" s="3231">
        <v>0.1</v>
      </c>
      <c r="E124" s="3231">
        <v>7.0</v>
      </c>
      <c r="F124" s="3232">
        <v>1000.0</v>
      </c>
      <c r="G124" s="3232">
        <v>0.0</v>
      </c>
      <c r="H124" s="3233">
        <v>45418.290659722225</v>
      </c>
      <c r="I124" s="3234">
        <v>45418.29230324074</v>
      </c>
      <c r="J124" s="3235">
        <v>0.075</v>
      </c>
      <c r="K124" s="3231">
        <v>2.0</v>
      </c>
      <c r="L124" s="3235"/>
      <c r="M124" s="3231"/>
      <c r="N124" s="3236">
        <v>0.0</v>
      </c>
      <c r="O124" s="3231"/>
      <c r="P124" s="3231"/>
      <c r="Q124" s="3237"/>
      <c r="R124" s="3237"/>
      <c r="S124" s="3239"/>
      <c r="T124" s="3239"/>
      <c r="U124" s="3229"/>
      <c r="V124" s="3239"/>
      <c r="W124" s="3229"/>
      <c r="X124" s="3227" t="s">
        <v>404</v>
      </c>
      <c r="Y124" s="2527"/>
      <c r="Z124" s="2527"/>
      <c r="AA124" s="2527"/>
      <c r="AB124" s="2527"/>
      <c r="AC124" s="2527"/>
      <c r="AD124" s="2527"/>
    </row>
    <row r="125" ht="33.75" customHeight="1">
      <c r="A125" s="3217" t="str">
        <f t="shared" si="1"/>
        <v/>
      </c>
      <c r="B125" s="3218" t="s">
        <v>421</v>
      </c>
      <c r="C125" s="3219">
        <v>3.93836608736636</v>
      </c>
      <c r="D125" s="3220">
        <v>0.3</v>
      </c>
      <c r="E125" s="3220">
        <v>23.0</v>
      </c>
      <c r="F125" s="3221">
        <v>433166.0</v>
      </c>
      <c r="G125" s="3221">
        <v>0.0</v>
      </c>
      <c r="H125" s="3222">
        <v>45427.51119212963</v>
      </c>
      <c r="I125" s="3223">
        <v>45427.51119212963</v>
      </c>
      <c r="J125" s="3224"/>
      <c r="K125" s="3220"/>
      <c r="L125" s="3224">
        <v>0.071</v>
      </c>
      <c r="M125" s="3220">
        <v>1.0</v>
      </c>
      <c r="N125" s="3225">
        <v>0.0</v>
      </c>
      <c r="O125" s="3220"/>
      <c r="P125" s="3220"/>
      <c r="Q125" s="3226"/>
      <c r="R125" s="3226"/>
      <c r="S125" s="3218"/>
      <c r="T125" s="3238"/>
      <c r="U125" s="3238"/>
      <c r="V125" s="3238"/>
      <c r="W125" s="3218"/>
      <c r="X125" s="3227" t="s">
        <v>4169</v>
      </c>
      <c r="Y125" s="2527"/>
      <c r="Z125" s="2527"/>
      <c r="AA125" s="2527"/>
      <c r="AB125" s="2527"/>
      <c r="AC125" s="2527"/>
      <c r="AD125" s="2527"/>
    </row>
    <row r="126" ht="33.75" customHeight="1">
      <c r="A126" s="3228" t="str">
        <f t="shared" si="1"/>
        <v/>
      </c>
      <c r="B126" s="3229" t="s">
        <v>579</v>
      </c>
      <c r="C126" s="3230">
        <v>3.92407742377948</v>
      </c>
      <c r="D126" s="3231">
        <v>0.2</v>
      </c>
      <c r="E126" s="3231">
        <v>15.0</v>
      </c>
      <c r="F126" s="3232">
        <v>82046.0</v>
      </c>
      <c r="G126" s="3232">
        <v>0.0</v>
      </c>
      <c r="H126" s="3233"/>
      <c r="I126" s="3234"/>
      <c r="J126" s="3235"/>
      <c r="K126" s="3231"/>
      <c r="L126" s="3235"/>
      <c r="M126" s="3231"/>
      <c r="N126" s="3236">
        <v>0.0</v>
      </c>
      <c r="O126" s="3231"/>
      <c r="P126" s="3231"/>
      <c r="Q126" s="3237"/>
      <c r="R126" s="3237"/>
      <c r="S126" s="3229"/>
      <c r="T126" s="3229"/>
      <c r="U126" s="3229"/>
      <c r="V126" s="3239"/>
      <c r="W126" s="3239"/>
      <c r="X126" s="3227" t="s">
        <v>4170</v>
      </c>
      <c r="Y126" s="2527"/>
      <c r="Z126" s="2527"/>
      <c r="AA126" s="2527"/>
      <c r="AB126" s="2527"/>
      <c r="AC126" s="2527"/>
      <c r="AD126" s="2527"/>
    </row>
    <row r="127" ht="33.75" customHeight="1">
      <c r="A127" s="3217" t="str">
        <f t="shared" si="1"/>
        <v/>
      </c>
      <c r="B127" s="3218" t="s">
        <v>367</v>
      </c>
      <c r="C127" s="3219">
        <v>3.8901722217427</v>
      </c>
      <c r="D127" s="3220">
        <v>0.0</v>
      </c>
      <c r="E127" s="3220">
        <v>0.0</v>
      </c>
      <c r="F127" s="3221">
        <v>191263.0</v>
      </c>
      <c r="G127" s="3221">
        <v>0.0</v>
      </c>
      <c r="H127" s="3222">
        <v>45413.70385416667</v>
      </c>
      <c r="I127" s="3223">
        <v>45452.84334490741</v>
      </c>
      <c r="J127" s="3224"/>
      <c r="K127" s="3220"/>
      <c r="L127" s="3224">
        <v>0.434</v>
      </c>
      <c r="M127" s="3220">
        <v>16.0</v>
      </c>
      <c r="N127" s="3225">
        <v>0.0</v>
      </c>
      <c r="O127" s="3220"/>
      <c r="P127" s="3220"/>
      <c r="Q127" s="3226"/>
      <c r="R127" s="3226"/>
      <c r="S127" s="3238"/>
      <c r="T127" s="3238"/>
      <c r="U127" s="3238"/>
      <c r="V127" s="3238"/>
      <c r="W127" s="3238"/>
      <c r="X127" s="3227" t="s">
        <v>365</v>
      </c>
      <c r="Y127" s="2527"/>
      <c r="Z127" s="2527"/>
      <c r="AA127" s="2527"/>
      <c r="AB127" s="2527"/>
      <c r="AC127" s="2527"/>
      <c r="AD127" s="2527"/>
    </row>
    <row r="128" ht="33.75" customHeight="1">
      <c r="A128" s="3228" t="str">
        <f t="shared" si="1"/>
        <v/>
      </c>
      <c r="B128" s="3229" t="s">
        <v>474</v>
      </c>
      <c r="C128" s="3230">
        <v>3.88959303002939</v>
      </c>
      <c r="D128" s="3231">
        <v>0.9</v>
      </c>
      <c r="E128" s="3231">
        <v>33.0</v>
      </c>
      <c r="F128" s="3232">
        <v>372316.0</v>
      </c>
      <c r="G128" s="3232">
        <v>0.0</v>
      </c>
      <c r="H128" s="3233">
        <v>45413.989594907405</v>
      </c>
      <c r="I128" s="3234">
        <v>45452.73144675926</v>
      </c>
      <c r="J128" s="3235">
        <v>0.825</v>
      </c>
      <c r="K128" s="3231">
        <v>5.0</v>
      </c>
      <c r="L128" s="3235">
        <v>2.771</v>
      </c>
      <c r="M128" s="3231">
        <v>23.0</v>
      </c>
      <c r="N128" s="3236">
        <v>0.0</v>
      </c>
      <c r="O128" s="3231"/>
      <c r="P128" s="3231"/>
      <c r="Q128" s="3237"/>
      <c r="R128" s="3237"/>
      <c r="S128" s="3229"/>
      <c r="T128" s="3229"/>
      <c r="U128" s="3229"/>
      <c r="V128" s="3229"/>
      <c r="W128" s="3229"/>
      <c r="X128" s="3227" t="s">
        <v>4171</v>
      </c>
      <c r="Y128" s="2527"/>
      <c r="Z128" s="2527"/>
      <c r="AA128" s="2527"/>
      <c r="AB128" s="2527"/>
      <c r="AC128" s="2527"/>
      <c r="AD128" s="2527"/>
    </row>
    <row r="129" ht="33.75" customHeight="1">
      <c r="A129" s="3217" t="str">
        <f t="shared" si="1"/>
        <v/>
      </c>
      <c r="B129" s="3218" t="s">
        <v>635</v>
      </c>
      <c r="C129" s="3219">
        <v>3.87523105940957</v>
      </c>
      <c r="D129" s="3220">
        <v>0.1</v>
      </c>
      <c r="E129" s="3220">
        <v>8.0</v>
      </c>
      <c r="F129" s="3221">
        <v>54434.0</v>
      </c>
      <c r="G129" s="3221">
        <v>1137.0</v>
      </c>
      <c r="H129" s="3222"/>
      <c r="I129" s="3223"/>
      <c r="J129" s="3224"/>
      <c r="K129" s="3220"/>
      <c r="L129" s="3224"/>
      <c r="M129" s="3220"/>
      <c r="N129" s="3225">
        <v>0.0</v>
      </c>
      <c r="O129" s="3220"/>
      <c r="P129" s="3220"/>
      <c r="Q129" s="3226"/>
      <c r="R129" s="3226"/>
      <c r="S129" s="3218"/>
      <c r="T129" s="3218"/>
      <c r="U129" s="3218"/>
      <c r="V129" s="3218"/>
      <c r="W129" s="3218"/>
      <c r="X129" s="3227" t="s">
        <v>4172</v>
      </c>
      <c r="Y129" s="2527"/>
      <c r="Z129" s="2527"/>
      <c r="AA129" s="2527"/>
      <c r="AB129" s="2527"/>
      <c r="AC129" s="2527"/>
      <c r="AD129" s="2527"/>
    </row>
    <row r="130" ht="33.75" customHeight="1">
      <c r="A130" s="3228" t="str">
        <f t="shared" si="1"/>
        <v/>
      </c>
      <c r="B130" s="3229" t="s">
        <v>508</v>
      </c>
      <c r="C130" s="3230">
        <v>3.86273614230195</v>
      </c>
      <c r="D130" s="3231">
        <v>0.3</v>
      </c>
      <c r="E130" s="3231">
        <v>24.0</v>
      </c>
      <c r="F130" s="3232">
        <v>279580.0</v>
      </c>
      <c r="G130" s="3232">
        <v>0.0</v>
      </c>
      <c r="H130" s="3233">
        <v>45419.61760416667</v>
      </c>
      <c r="I130" s="3234">
        <v>45419.81818287037</v>
      </c>
      <c r="J130" s="3235">
        <v>0.09</v>
      </c>
      <c r="K130" s="3231">
        <v>4.0</v>
      </c>
      <c r="L130" s="3235"/>
      <c r="M130" s="3231"/>
      <c r="N130" s="3236">
        <v>0.0</v>
      </c>
      <c r="O130" s="3231"/>
      <c r="P130" s="3231"/>
      <c r="Q130" s="3237"/>
      <c r="R130" s="3237"/>
      <c r="S130" s="3239"/>
      <c r="T130" s="3239"/>
      <c r="U130" s="3239"/>
      <c r="V130" s="3239"/>
      <c r="W130" s="3239"/>
      <c r="X130" s="3227" t="s">
        <v>505</v>
      </c>
      <c r="Y130" s="2527"/>
      <c r="Z130" s="2527"/>
      <c r="AA130" s="2527"/>
      <c r="AB130" s="2527"/>
      <c r="AC130" s="2527"/>
      <c r="AD130" s="2527"/>
    </row>
    <row r="131" ht="33.75" customHeight="1">
      <c r="A131" s="3217" t="str">
        <f t="shared" si="1"/>
        <v/>
      </c>
      <c r="B131" s="3218" t="s">
        <v>158</v>
      </c>
      <c r="C131" s="3219">
        <v>3.83712753132521</v>
      </c>
      <c r="D131" s="3220">
        <v>0.5</v>
      </c>
      <c r="E131" s="3220">
        <v>36.0</v>
      </c>
      <c r="F131" s="3221">
        <v>649210.0</v>
      </c>
      <c r="G131" s="3221">
        <v>0.0</v>
      </c>
      <c r="H131" s="3222">
        <v>45415.50450231481</v>
      </c>
      <c r="I131" s="3223">
        <v>45452.73112268518</v>
      </c>
      <c r="J131" s="3224">
        <v>0.009</v>
      </c>
      <c r="K131" s="3220">
        <v>1.0</v>
      </c>
      <c r="L131" s="3224">
        <v>4.594</v>
      </c>
      <c r="M131" s="3220">
        <v>8.0</v>
      </c>
      <c r="N131" s="3225">
        <v>0.0</v>
      </c>
      <c r="O131" s="3220"/>
      <c r="P131" s="3220"/>
      <c r="Q131" s="3226"/>
      <c r="R131" s="3226"/>
      <c r="S131" s="3238"/>
      <c r="T131" s="3238"/>
      <c r="U131" s="3238"/>
      <c r="V131" s="3238"/>
      <c r="W131" s="3238"/>
      <c r="X131" s="3227" t="s">
        <v>4173</v>
      </c>
      <c r="Y131" s="2527"/>
      <c r="Z131" s="2527"/>
      <c r="AA131" s="2527"/>
      <c r="AB131" s="2527"/>
      <c r="AC131" s="2527"/>
      <c r="AD131" s="2527"/>
    </row>
    <row r="132" ht="33.75" customHeight="1">
      <c r="A132" s="3228" t="str">
        <f t="shared" si="1"/>
        <v/>
      </c>
      <c r="B132" s="3229" t="s">
        <v>749</v>
      </c>
      <c r="C132" s="3230">
        <v>3.83287554260511</v>
      </c>
      <c r="D132" s="3231">
        <v>0.0</v>
      </c>
      <c r="E132" s="3231">
        <v>1.0</v>
      </c>
      <c r="F132" s="3232">
        <v>15362.0</v>
      </c>
      <c r="G132" s="3232">
        <v>0.0</v>
      </c>
      <c r="H132" s="3233"/>
      <c r="I132" s="3234"/>
      <c r="J132" s="3235"/>
      <c r="K132" s="3231"/>
      <c r="L132" s="3235"/>
      <c r="M132" s="3231"/>
      <c r="N132" s="3236">
        <v>0.0</v>
      </c>
      <c r="O132" s="3231"/>
      <c r="P132" s="3231"/>
      <c r="Q132" s="3237"/>
      <c r="R132" s="3237"/>
      <c r="S132" s="3239"/>
      <c r="T132" s="3239"/>
      <c r="U132" s="3239"/>
      <c r="V132" s="3239"/>
      <c r="W132" s="3239"/>
      <c r="X132" s="3227" t="s">
        <v>4174</v>
      </c>
      <c r="Y132" s="2527"/>
      <c r="Z132" s="2527"/>
      <c r="AA132" s="2527"/>
      <c r="AB132" s="2527"/>
      <c r="AC132" s="2527"/>
      <c r="AD132" s="2527"/>
    </row>
    <row r="133" ht="33.75" customHeight="1">
      <c r="A133" s="3217" t="str">
        <f t="shared" si="1"/>
        <v/>
      </c>
      <c r="B133" s="3218" t="s">
        <v>140</v>
      </c>
      <c r="C133" s="3219">
        <v>3.78818289492696</v>
      </c>
      <c r="D133" s="3220">
        <v>0.3</v>
      </c>
      <c r="E133" s="3220">
        <v>12.0</v>
      </c>
      <c r="F133" s="3221">
        <v>159944.0</v>
      </c>
      <c r="G133" s="3221">
        <v>0.0</v>
      </c>
      <c r="H133" s="3222">
        <v>45422.64334490741</v>
      </c>
      <c r="I133" s="3223">
        <v>45462.72369212963</v>
      </c>
      <c r="J133" s="3224">
        <v>0.81</v>
      </c>
      <c r="K133" s="3220">
        <v>16.0</v>
      </c>
      <c r="L133" s="3224">
        <v>0.272</v>
      </c>
      <c r="M133" s="3220">
        <v>11.0</v>
      </c>
      <c r="N133" s="3225">
        <v>0.0</v>
      </c>
      <c r="O133" s="3220"/>
      <c r="P133" s="3220"/>
      <c r="Q133" s="3226"/>
      <c r="R133" s="3226"/>
      <c r="S133" s="3238"/>
      <c r="T133" s="3218"/>
      <c r="U133" s="3218"/>
      <c r="V133" s="3218"/>
      <c r="W133" s="3218"/>
      <c r="X133" s="3227" t="s">
        <v>4175</v>
      </c>
      <c r="Y133" s="2527"/>
      <c r="Z133" s="2527"/>
      <c r="AA133" s="2527"/>
      <c r="AB133" s="2527"/>
      <c r="AC133" s="2527"/>
      <c r="AD133" s="2527"/>
    </row>
    <row r="134" ht="33.75" customHeight="1">
      <c r="A134" s="3228" t="str">
        <f t="shared" si="1"/>
        <v/>
      </c>
      <c r="B134" s="3229" t="s">
        <v>3595</v>
      </c>
      <c r="C134" s="3230">
        <v>3.77260804324105</v>
      </c>
      <c r="D134" s="3231">
        <v>0.2</v>
      </c>
      <c r="E134" s="3231">
        <v>15.0</v>
      </c>
      <c r="F134" s="3232">
        <v>43266.0</v>
      </c>
      <c r="G134" s="3232">
        <v>4.0</v>
      </c>
      <c r="H134" s="3233">
        <v>45416.709085648145</v>
      </c>
      <c r="I134" s="3234">
        <v>45422.773877314816</v>
      </c>
      <c r="J134" s="3235">
        <v>0.01</v>
      </c>
      <c r="K134" s="3231">
        <v>1.0</v>
      </c>
      <c r="L134" s="3235">
        <v>0.038</v>
      </c>
      <c r="M134" s="3231">
        <v>3.0</v>
      </c>
      <c r="N134" s="3236">
        <v>0.0</v>
      </c>
      <c r="O134" s="3231">
        <v>1.0</v>
      </c>
      <c r="P134" s="3231">
        <v>1.0</v>
      </c>
      <c r="Q134" s="3237" t="s">
        <v>782</v>
      </c>
      <c r="R134" s="3237" t="s">
        <v>782</v>
      </c>
      <c r="S134" s="3239"/>
      <c r="T134" s="3239"/>
      <c r="U134" s="3239"/>
      <c r="V134" s="3229" t="s">
        <v>4176</v>
      </c>
      <c r="W134" s="3229"/>
      <c r="X134" s="3227" t="s">
        <v>613</v>
      </c>
      <c r="Y134" s="2527"/>
      <c r="Z134" s="2527"/>
      <c r="AA134" s="2527"/>
      <c r="AB134" s="2527"/>
      <c r="AC134" s="2527"/>
      <c r="AD134" s="2527"/>
    </row>
    <row r="135" ht="33.75" customHeight="1">
      <c r="A135" s="3217" t="str">
        <f t="shared" si="1"/>
        <v/>
      </c>
      <c r="B135" s="3218" t="s">
        <v>251</v>
      </c>
      <c r="C135" s="3219">
        <v>3.59828549006343</v>
      </c>
      <c r="D135" s="3220">
        <v>0.1</v>
      </c>
      <c r="E135" s="3220">
        <v>6.0</v>
      </c>
      <c r="F135" s="3221">
        <v>93361.0</v>
      </c>
      <c r="G135" s="3221">
        <v>1137.0</v>
      </c>
      <c r="H135" s="3222">
        <v>45443.51267361111</v>
      </c>
      <c r="I135" s="3223">
        <v>45446.415659722225</v>
      </c>
      <c r="J135" s="3224"/>
      <c r="K135" s="3220"/>
      <c r="L135" s="3224">
        <v>0.135</v>
      </c>
      <c r="M135" s="3220">
        <v>6.0</v>
      </c>
      <c r="N135" s="3225">
        <v>0.0</v>
      </c>
      <c r="O135" s="3220"/>
      <c r="P135" s="3220"/>
      <c r="Q135" s="3226"/>
      <c r="R135" s="3226"/>
      <c r="S135" s="3218"/>
      <c r="T135" s="3238"/>
      <c r="U135" s="3238"/>
      <c r="V135" s="3238"/>
      <c r="W135" s="3218"/>
      <c r="X135" s="3227" t="s">
        <v>248</v>
      </c>
      <c r="Y135" s="2527"/>
      <c r="Z135" s="2527"/>
      <c r="AA135" s="2527"/>
      <c r="AB135" s="2527"/>
      <c r="AC135" s="2527"/>
      <c r="AD135" s="2527"/>
    </row>
    <row r="136" ht="33.75" customHeight="1">
      <c r="A136" s="3228" t="str">
        <f t="shared" si="1"/>
        <v/>
      </c>
      <c r="B136" s="3229" t="s">
        <v>443</v>
      </c>
      <c r="C136" s="3230">
        <v>3.59652259359147</v>
      </c>
      <c r="D136" s="3231">
        <v>0.2</v>
      </c>
      <c r="E136" s="3231">
        <v>22.0</v>
      </c>
      <c r="F136" s="3232">
        <v>383568.0</v>
      </c>
      <c r="G136" s="3232">
        <v>1137.0</v>
      </c>
      <c r="H136" s="3233">
        <v>45414.56170138889</v>
      </c>
      <c r="I136" s="3234">
        <v>45508.51908564815</v>
      </c>
      <c r="J136" s="3235"/>
      <c r="K136" s="3231"/>
      <c r="L136" s="3235">
        <v>0.452</v>
      </c>
      <c r="M136" s="3231">
        <v>10.0</v>
      </c>
      <c r="N136" s="3236">
        <v>0.0</v>
      </c>
      <c r="O136" s="3231"/>
      <c r="P136" s="3231"/>
      <c r="Q136" s="3237"/>
      <c r="R136" s="3237"/>
      <c r="S136" s="3229"/>
      <c r="T136" s="3229"/>
      <c r="U136" s="3229"/>
      <c r="V136" s="3239"/>
      <c r="W136" s="3229"/>
      <c r="X136" s="3227" t="s">
        <v>440</v>
      </c>
      <c r="Y136" s="2527"/>
      <c r="Z136" s="2527"/>
      <c r="AA136" s="2527"/>
      <c r="AB136" s="2527"/>
      <c r="AC136" s="2527"/>
      <c r="AD136" s="2527"/>
    </row>
    <row r="137" ht="33.75" customHeight="1">
      <c r="A137" s="3217" t="str">
        <f t="shared" si="1"/>
        <v/>
      </c>
      <c r="B137" s="3218" t="s">
        <v>639</v>
      </c>
      <c r="C137" s="3219">
        <v>3.37736152865772</v>
      </c>
      <c r="D137" s="3220">
        <v>0.0</v>
      </c>
      <c r="E137" s="3220">
        <v>0.0</v>
      </c>
      <c r="F137" s="3221">
        <v>560203.0</v>
      </c>
      <c r="G137" s="3221">
        <v>1137.0</v>
      </c>
      <c r="H137" s="3222">
        <v>45413.751539351855</v>
      </c>
      <c r="I137" s="3223">
        <v>45475.0940162037</v>
      </c>
      <c r="J137" s="3224"/>
      <c r="K137" s="3220"/>
      <c r="L137" s="3224">
        <v>0.822</v>
      </c>
      <c r="M137" s="3220">
        <v>36.0</v>
      </c>
      <c r="N137" s="3225">
        <v>0.0</v>
      </c>
      <c r="O137" s="3220"/>
      <c r="P137" s="3220"/>
      <c r="Q137" s="3226"/>
      <c r="R137" s="3226"/>
      <c r="S137" s="3218"/>
      <c r="T137" s="3218"/>
      <c r="U137" s="3218"/>
      <c r="V137" s="3218"/>
      <c r="W137" s="3218"/>
      <c r="X137" s="3227" t="s">
        <v>636</v>
      </c>
      <c r="Y137" s="2527"/>
      <c r="Z137" s="2527"/>
      <c r="AA137" s="2527"/>
      <c r="AB137" s="2527"/>
      <c r="AC137" s="2527"/>
      <c r="AD137" s="2527"/>
    </row>
    <row r="138" ht="33.75" customHeight="1">
      <c r="A138" s="3228" t="str">
        <f t="shared" si="1"/>
        <v/>
      </c>
      <c r="B138" s="3229" t="s">
        <v>260</v>
      </c>
      <c r="C138" s="3230">
        <v>3.22500861583238</v>
      </c>
      <c r="D138" s="3231">
        <v>0.3</v>
      </c>
      <c r="E138" s="3231">
        <v>18.0</v>
      </c>
      <c r="F138" s="3232">
        <v>109316.0</v>
      </c>
      <c r="G138" s="3232">
        <v>1137.0</v>
      </c>
      <c r="H138" s="3233"/>
      <c r="I138" s="3234"/>
      <c r="J138" s="3235"/>
      <c r="K138" s="3231"/>
      <c r="L138" s="3235"/>
      <c r="M138" s="3231"/>
      <c r="N138" s="3236">
        <v>0.0</v>
      </c>
      <c r="O138" s="3231"/>
      <c r="P138" s="3231"/>
      <c r="Q138" s="3237"/>
      <c r="R138" s="3237"/>
      <c r="S138" s="3239"/>
      <c r="T138" s="3239"/>
      <c r="U138" s="3239"/>
      <c r="V138" s="3239"/>
      <c r="W138" s="3239"/>
      <c r="X138" s="3227" t="s">
        <v>4177</v>
      </c>
      <c r="Y138" s="2527"/>
      <c r="Z138" s="2527"/>
      <c r="AA138" s="2527"/>
      <c r="AB138" s="2527"/>
      <c r="AC138" s="2527"/>
      <c r="AD138" s="2527"/>
    </row>
    <row r="139" ht="33.75" customHeight="1">
      <c r="A139" s="3217" t="str">
        <f t="shared" si="1"/>
        <v/>
      </c>
      <c r="B139" s="3218" t="s">
        <v>181</v>
      </c>
      <c r="C139" s="3219">
        <v>2.82146235470192</v>
      </c>
      <c r="D139" s="3220">
        <v>0.0</v>
      </c>
      <c r="E139" s="3220">
        <v>1.0</v>
      </c>
      <c r="F139" s="3221">
        <v>8072.0</v>
      </c>
      <c r="G139" s="3221">
        <v>0.0</v>
      </c>
      <c r="H139" s="3222">
        <v>45419.26079861111</v>
      </c>
      <c r="I139" s="3223">
        <v>45427.73947916667</v>
      </c>
      <c r="J139" s="3224"/>
      <c r="K139" s="3220"/>
      <c r="L139" s="3224">
        <v>1.372</v>
      </c>
      <c r="M139" s="3220">
        <v>24.0</v>
      </c>
      <c r="N139" s="3225">
        <v>0.0</v>
      </c>
      <c r="O139" s="3220"/>
      <c r="P139" s="3220"/>
      <c r="Q139" s="3226"/>
      <c r="R139" s="3226"/>
      <c r="S139" s="3238"/>
      <c r="T139" s="3238"/>
      <c r="U139" s="3238"/>
      <c r="V139" s="3238"/>
      <c r="W139" s="3238"/>
      <c r="X139" s="3227" t="s">
        <v>180</v>
      </c>
      <c r="Y139" s="2527"/>
      <c r="Z139" s="2527"/>
      <c r="AA139" s="2527"/>
      <c r="AB139" s="2527"/>
      <c r="AC139" s="2527"/>
      <c r="AD139" s="2527"/>
    </row>
    <row r="140" ht="33.75" customHeight="1">
      <c r="A140" s="3228" t="str">
        <f t="shared" si="1"/>
        <v/>
      </c>
      <c r="B140" s="3229" t="s">
        <v>3582</v>
      </c>
      <c r="C140" s="3230">
        <v>2.8059309301863</v>
      </c>
      <c r="D140" s="3231">
        <v>0.8</v>
      </c>
      <c r="E140" s="3231">
        <v>39.0</v>
      </c>
      <c r="F140" s="3232">
        <v>214866.0</v>
      </c>
      <c r="G140" s="3232">
        <v>0.0</v>
      </c>
      <c r="H140" s="3233">
        <v>45413.98869212963</v>
      </c>
      <c r="I140" s="3234">
        <v>45460.74873842593</v>
      </c>
      <c r="J140" s="3235">
        <v>1.783</v>
      </c>
      <c r="K140" s="3231">
        <v>42.0</v>
      </c>
      <c r="L140" s="3235">
        <v>3.191</v>
      </c>
      <c r="M140" s="3231">
        <v>25.0</v>
      </c>
      <c r="N140" s="3236">
        <v>0.0</v>
      </c>
      <c r="O140" s="3231"/>
      <c r="P140" s="3231"/>
      <c r="Q140" s="3237"/>
      <c r="R140" s="3237"/>
      <c r="S140" s="3229"/>
      <c r="T140" s="3229"/>
      <c r="U140" s="3229"/>
      <c r="V140" s="3229"/>
      <c r="W140" s="3229"/>
      <c r="X140" s="3227" t="s">
        <v>4178</v>
      </c>
      <c r="Y140" s="2527"/>
      <c r="Z140" s="2527"/>
      <c r="AA140" s="2527"/>
      <c r="AB140" s="2527"/>
      <c r="AC140" s="2527"/>
      <c r="AD140" s="2527"/>
    </row>
    <row r="141" ht="33.75" customHeight="1">
      <c r="A141" s="3217" t="str">
        <f t="shared" si="1"/>
        <v/>
      </c>
      <c r="B141" s="3218" t="s">
        <v>333</v>
      </c>
      <c r="C141" s="3219">
        <v>2.78409018343362</v>
      </c>
      <c r="D141" s="3220">
        <v>0.2</v>
      </c>
      <c r="E141" s="3220">
        <v>13.0</v>
      </c>
      <c r="F141" s="3221">
        <v>147199.0</v>
      </c>
      <c r="G141" s="3221">
        <v>0.0</v>
      </c>
      <c r="H141" s="3222"/>
      <c r="I141" s="3223"/>
      <c r="J141" s="3224"/>
      <c r="K141" s="3220"/>
      <c r="L141" s="3224"/>
      <c r="M141" s="3220"/>
      <c r="N141" s="3225">
        <v>0.0</v>
      </c>
      <c r="O141" s="3220"/>
      <c r="P141" s="3220"/>
      <c r="Q141" s="3226"/>
      <c r="R141" s="3226"/>
      <c r="S141" s="3238"/>
      <c r="T141" s="3238"/>
      <c r="U141" s="3238"/>
      <c r="V141" s="3218"/>
      <c r="W141" s="3218"/>
      <c r="X141" s="3227" t="s">
        <v>4179</v>
      </c>
      <c r="Y141" s="2527"/>
      <c r="Z141" s="2527"/>
      <c r="AA141" s="2527"/>
      <c r="AB141" s="2527"/>
      <c r="AC141" s="2527"/>
      <c r="AD141" s="2527"/>
    </row>
    <row r="142" ht="33.75" customHeight="1">
      <c r="A142" s="3228" t="str">
        <f t="shared" si="1"/>
        <v/>
      </c>
      <c r="B142" s="3229" t="s">
        <v>307</v>
      </c>
      <c r="C142" s="3230">
        <v>2.48580183320812</v>
      </c>
      <c r="D142" s="3231">
        <v>0.3</v>
      </c>
      <c r="E142" s="3231">
        <v>20.0</v>
      </c>
      <c r="F142" s="3232">
        <v>249352.0</v>
      </c>
      <c r="G142" s="3232">
        <v>0.0</v>
      </c>
      <c r="H142" s="3233">
        <v>45426.02646990741</v>
      </c>
      <c r="I142" s="3234">
        <v>45426.02646990741</v>
      </c>
      <c r="J142" s="3235">
        <v>0.565</v>
      </c>
      <c r="K142" s="3231">
        <v>4.0</v>
      </c>
      <c r="L142" s="3235"/>
      <c r="M142" s="3231"/>
      <c r="N142" s="3236">
        <v>0.0</v>
      </c>
      <c r="O142" s="3231"/>
      <c r="P142" s="3231"/>
      <c r="Q142" s="3237"/>
      <c r="R142" s="3237"/>
      <c r="S142" s="3229"/>
      <c r="T142" s="3239"/>
      <c r="U142" s="3239"/>
      <c r="V142" s="3229"/>
      <c r="W142" s="3229"/>
      <c r="X142" s="3227" t="s">
        <v>4180</v>
      </c>
      <c r="Y142" s="2527"/>
      <c r="Z142" s="2527"/>
      <c r="AA142" s="2527"/>
      <c r="AB142" s="2527"/>
      <c r="AC142" s="2527"/>
      <c r="AD142" s="2527"/>
    </row>
    <row r="143" ht="33.75" customHeight="1">
      <c r="A143" s="3217" t="str">
        <f t="shared" si="1"/>
        <v/>
      </c>
      <c r="B143" s="3218" t="s">
        <v>320</v>
      </c>
      <c r="C143" s="3219">
        <v>2.39307851709424</v>
      </c>
      <c r="D143" s="3220">
        <v>0.4</v>
      </c>
      <c r="E143" s="3220">
        <v>25.0</v>
      </c>
      <c r="F143" s="3221">
        <v>85944.0</v>
      </c>
      <c r="G143" s="3221">
        <v>0.0</v>
      </c>
      <c r="H143" s="3222">
        <v>45423.95450231482</v>
      </c>
      <c r="I143" s="3223">
        <v>45515.51600694445</v>
      </c>
      <c r="J143" s="3224">
        <v>18.206</v>
      </c>
      <c r="K143" s="3220">
        <v>40.0</v>
      </c>
      <c r="L143" s="3224">
        <v>14.476</v>
      </c>
      <c r="M143" s="3220">
        <v>74.0</v>
      </c>
      <c r="N143" s="3225">
        <v>0.0</v>
      </c>
      <c r="O143" s="3220"/>
      <c r="P143" s="3220"/>
      <c r="Q143" s="3226"/>
      <c r="R143" s="3226"/>
      <c r="S143" s="3238"/>
      <c r="T143" s="3238"/>
      <c r="U143" s="3238"/>
      <c r="V143" s="3238"/>
      <c r="W143" s="3238"/>
      <c r="X143" s="3227" t="s">
        <v>4181</v>
      </c>
      <c r="Y143" s="2527"/>
      <c r="Z143" s="2527"/>
      <c r="AA143" s="2527"/>
      <c r="AB143" s="2527"/>
      <c r="AC143" s="2527"/>
      <c r="AD143" s="2527"/>
    </row>
    <row r="144" ht="33.75" customHeight="1">
      <c r="A144" s="3228" t="str">
        <f t="shared" si="1"/>
        <v/>
      </c>
      <c r="B144" s="3229" t="s">
        <v>254</v>
      </c>
      <c r="C144" s="3230">
        <v>2.30129128101312</v>
      </c>
      <c r="D144" s="3231">
        <v>0.2</v>
      </c>
      <c r="E144" s="3231">
        <v>6.0</v>
      </c>
      <c r="F144" s="3232">
        <v>7881.0</v>
      </c>
      <c r="G144" s="3232">
        <v>1137.0</v>
      </c>
      <c r="H144" s="3233">
        <v>45426.74091435185</v>
      </c>
      <c r="I144" s="3234">
        <v>45426.75880787037</v>
      </c>
      <c r="J144" s="3235">
        <v>0.196</v>
      </c>
      <c r="K144" s="3231">
        <v>5.0</v>
      </c>
      <c r="L144" s="3235"/>
      <c r="M144" s="3231"/>
      <c r="N144" s="3236">
        <v>0.0</v>
      </c>
      <c r="O144" s="3231"/>
      <c r="P144" s="3231"/>
      <c r="Q144" s="3237"/>
      <c r="R144" s="3237"/>
      <c r="S144" s="3229"/>
      <c r="T144" s="3239"/>
      <c r="U144" s="3239"/>
      <c r="V144" s="3239"/>
      <c r="W144" s="3239"/>
      <c r="X144" s="3227" t="s">
        <v>252</v>
      </c>
      <c r="Y144" s="2527"/>
      <c r="Z144" s="2527"/>
      <c r="AA144" s="2527"/>
      <c r="AB144" s="2527"/>
      <c r="AC144" s="2527"/>
      <c r="AD144" s="2527"/>
    </row>
    <row r="145" ht="33.75" customHeight="1">
      <c r="A145" s="3217" t="str">
        <f t="shared" si="1"/>
        <v/>
      </c>
      <c r="B145" s="3218" t="s">
        <v>364</v>
      </c>
      <c r="C145" s="3219">
        <v>1.71925413433981</v>
      </c>
      <c r="D145" s="3220">
        <v>1.0</v>
      </c>
      <c r="E145" s="3220">
        <v>11.0</v>
      </c>
      <c r="F145" s="3221">
        <v>23140.0</v>
      </c>
      <c r="G145" s="3221">
        <v>0.0</v>
      </c>
      <c r="H145" s="3222">
        <v>45423.886030092595</v>
      </c>
      <c r="I145" s="3223">
        <v>45425.96910879629</v>
      </c>
      <c r="J145" s="3224">
        <v>0.06</v>
      </c>
      <c r="K145" s="3220">
        <v>1.0</v>
      </c>
      <c r="L145" s="3224">
        <v>0.489</v>
      </c>
      <c r="M145" s="3220">
        <v>1.0</v>
      </c>
      <c r="N145" s="3225">
        <v>0.0</v>
      </c>
      <c r="O145" s="3220"/>
      <c r="P145" s="3220"/>
      <c r="Q145" s="3226"/>
      <c r="R145" s="3226"/>
      <c r="S145" s="3238"/>
      <c r="T145" s="3238"/>
      <c r="U145" s="3238"/>
      <c r="V145" s="3238"/>
      <c r="W145" s="3238"/>
      <c r="X145" s="3227" t="s">
        <v>4182</v>
      </c>
      <c r="Y145" s="2527"/>
      <c r="Z145" s="2527"/>
      <c r="AA145" s="2527"/>
      <c r="AB145" s="2527"/>
      <c r="AC145" s="2527"/>
      <c r="AD145" s="2527"/>
    </row>
    <row r="146" ht="33.75" customHeight="1">
      <c r="A146" s="3228" t="str">
        <f t="shared" si="1"/>
        <v/>
      </c>
      <c r="B146" s="3229" t="s">
        <v>517</v>
      </c>
      <c r="C146" s="3230">
        <v>1.48224852950265</v>
      </c>
      <c r="D146" s="3231">
        <v>0.3</v>
      </c>
      <c r="E146" s="3231">
        <v>11.0</v>
      </c>
      <c r="F146" s="3232">
        <v>4048.0</v>
      </c>
      <c r="G146" s="3232">
        <v>0.0</v>
      </c>
      <c r="H146" s="3233">
        <v>45425.21431712963</v>
      </c>
      <c r="I146" s="3234">
        <v>45426.67170138889</v>
      </c>
      <c r="J146" s="3235">
        <v>0.557</v>
      </c>
      <c r="K146" s="3231">
        <v>10.0</v>
      </c>
      <c r="L146" s="3235"/>
      <c r="M146" s="3231"/>
      <c r="N146" s="3236">
        <v>0.0</v>
      </c>
      <c r="O146" s="3231"/>
      <c r="P146" s="3231"/>
      <c r="Q146" s="3237"/>
      <c r="R146" s="3237"/>
      <c r="S146" s="3239"/>
      <c r="T146" s="3239"/>
      <c r="U146" s="3239"/>
      <c r="V146" s="3229"/>
      <c r="W146" s="3229"/>
      <c r="X146" s="3227" t="s">
        <v>4183</v>
      </c>
      <c r="Y146" s="2527"/>
      <c r="Z146" s="2527"/>
      <c r="AA146" s="2527"/>
      <c r="AB146" s="2527"/>
      <c r="AC146" s="2527"/>
      <c r="AD146" s="2527"/>
    </row>
    <row r="147" ht="33.75" customHeight="1">
      <c r="A147" s="3217" t="str">
        <f t="shared" si="1"/>
        <v/>
      </c>
      <c r="B147" s="3218" t="s">
        <v>4184</v>
      </c>
      <c r="C147" s="3219">
        <v>1.48113369654443</v>
      </c>
      <c r="D147" s="3220">
        <v>0.2</v>
      </c>
      <c r="E147" s="3220">
        <v>20.0</v>
      </c>
      <c r="F147" s="3221">
        <v>406875.0</v>
      </c>
      <c r="G147" s="3221">
        <v>1291.0</v>
      </c>
      <c r="H147" s="3222">
        <v>45413.80934027778</v>
      </c>
      <c r="I147" s="3223">
        <v>45526.52517361111</v>
      </c>
      <c r="J147" s="3224">
        <v>7.423</v>
      </c>
      <c r="K147" s="3220">
        <v>550.0</v>
      </c>
      <c r="L147" s="3224">
        <v>8.512</v>
      </c>
      <c r="M147" s="3220">
        <v>432.0</v>
      </c>
      <c r="N147" s="3225">
        <v>0.0</v>
      </c>
      <c r="O147" s="3220">
        <v>5.0</v>
      </c>
      <c r="P147" s="3220">
        <v>8.0</v>
      </c>
      <c r="Q147" s="3226" t="s">
        <v>3927</v>
      </c>
      <c r="R147" s="3226" t="s">
        <v>44</v>
      </c>
      <c r="S147" s="3218" t="s">
        <v>4185</v>
      </c>
      <c r="T147" s="3218" t="s">
        <v>4186</v>
      </c>
      <c r="U147" s="3218" t="s">
        <v>4187</v>
      </c>
      <c r="V147" s="3218" t="s">
        <v>4188</v>
      </c>
      <c r="W147" s="3218" t="s">
        <v>4189</v>
      </c>
      <c r="X147" s="3227" t="s">
        <v>4190</v>
      </c>
      <c r="Y147" s="2527"/>
      <c r="Z147" s="2527"/>
      <c r="AA147" s="2527"/>
      <c r="AB147" s="2527"/>
      <c r="AC147" s="2527"/>
      <c r="AD147" s="2527"/>
    </row>
    <row r="148" ht="33.75" customHeight="1">
      <c r="A148" s="3228" t="str">
        <f t="shared" si="1"/>
        <v/>
      </c>
      <c r="B148" s="3229" t="s">
        <v>211</v>
      </c>
      <c r="C148" s="3230">
        <v>1.4757237119567</v>
      </c>
      <c r="D148" s="3231">
        <v>0.6</v>
      </c>
      <c r="E148" s="3231">
        <v>12.0</v>
      </c>
      <c r="F148" s="3232">
        <v>85031.0</v>
      </c>
      <c r="G148" s="3232">
        <v>1137.0</v>
      </c>
      <c r="H148" s="3233">
        <v>45424.69091435185</v>
      </c>
      <c r="I148" s="3234">
        <v>45454.71815972222</v>
      </c>
      <c r="J148" s="3235">
        <v>0.22</v>
      </c>
      <c r="K148" s="3231">
        <v>9.0</v>
      </c>
      <c r="L148" s="3235">
        <v>0.514</v>
      </c>
      <c r="M148" s="3231">
        <v>3.0</v>
      </c>
      <c r="N148" s="3236">
        <v>0.0</v>
      </c>
      <c r="O148" s="3231">
        <v>1.0</v>
      </c>
      <c r="P148" s="3231">
        <v>2.0</v>
      </c>
      <c r="Q148" s="3237" t="s">
        <v>46</v>
      </c>
      <c r="R148" s="3237" t="s">
        <v>46</v>
      </c>
      <c r="S148" s="3239"/>
      <c r="T148" s="3239"/>
      <c r="U148" s="3229" t="s">
        <v>4191</v>
      </c>
      <c r="V148" s="3239"/>
      <c r="W148" s="3239"/>
      <c r="X148" s="3227" t="s">
        <v>208</v>
      </c>
      <c r="Y148" s="2527"/>
      <c r="Z148" s="2527"/>
      <c r="AA148" s="2527"/>
      <c r="AB148" s="2527"/>
      <c r="AC148" s="2527"/>
      <c r="AD148" s="2527"/>
    </row>
    <row r="149" ht="33.75" customHeight="1">
      <c r="A149" s="3217" t="str">
        <f t="shared" si="1"/>
        <v/>
      </c>
      <c r="B149" s="3218" t="s">
        <v>545</v>
      </c>
      <c r="C149" s="3219">
        <v>1.44649914135234</v>
      </c>
      <c r="D149" s="3220">
        <v>0.0</v>
      </c>
      <c r="E149" s="3220"/>
      <c r="F149" s="3221"/>
      <c r="G149" s="3221"/>
      <c r="H149" s="3222"/>
      <c r="I149" s="3223"/>
      <c r="J149" s="3224"/>
      <c r="K149" s="3220"/>
      <c r="L149" s="3224"/>
      <c r="M149" s="3220"/>
      <c r="N149" s="3225">
        <v>0.0</v>
      </c>
      <c r="O149" s="3220"/>
      <c r="P149" s="3220"/>
      <c r="Q149" s="3226"/>
      <c r="R149" s="3226"/>
      <c r="S149" s="3238"/>
      <c r="T149" s="3238"/>
      <c r="U149" s="3238"/>
      <c r="V149" s="3238"/>
      <c r="W149" s="3238"/>
      <c r="X149" s="3227" t="s">
        <v>4192</v>
      </c>
      <c r="Y149" s="2527"/>
      <c r="Z149" s="2527"/>
      <c r="AA149" s="2527"/>
      <c r="AB149" s="2527"/>
      <c r="AC149" s="2527"/>
      <c r="AD149" s="2527"/>
    </row>
    <row r="150" ht="33.75" customHeight="1">
      <c r="A150" s="3228" t="str">
        <f t="shared" si="1"/>
        <v/>
      </c>
      <c r="B150" s="3229" t="s">
        <v>585</v>
      </c>
      <c r="C150" s="3230">
        <v>1.38617998974387</v>
      </c>
      <c r="D150" s="3231">
        <v>0.3</v>
      </c>
      <c r="E150" s="3231">
        <v>7.0</v>
      </c>
      <c r="F150" s="3232">
        <v>37760.0</v>
      </c>
      <c r="G150" s="3232">
        <v>0.0</v>
      </c>
      <c r="H150" s="3233"/>
      <c r="I150" s="3234"/>
      <c r="J150" s="3235"/>
      <c r="K150" s="3231"/>
      <c r="L150" s="3235"/>
      <c r="M150" s="3231"/>
      <c r="N150" s="3236">
        <v>0.0</v>
      </c>
      <c r="O150" s="3231"/>
      <c r="P150" s="3231"/>
      <c r="Q150" s="3237"/>
      <c r="R150" s="3237"/>
      <c r="S150" s="3229"/>
      <c r="T150" s="3229"/>
      <c r="U150" s="3239"/>
      <c r="V150" s="3229"/>
      <c r="W150" s="3229"/>
      <c r="X150" s="3227" t="s">
        <v>4193</v>
      </c>
      <c r="Y150" s="2527"/>
      <c r="Z150" s="2527"/>
      <c r="AA150" s="2527"/>
      <c r="AB150" s="2527"/>
      <c r="AC150" s="2527"/>
      <c r="AD150" s="2527"/>
    </row>
    <row r="151" ht="33.75" customHeight="1">
      <c r="A151" s="3217" t="str">
        <f t="shared" si="1"/>
        <v/>
      </c>
      <c r="B151" s="3218" t="s">
        <v>592</v>
      </c>
      <c r="C151" s="3219">
        <v>1.37211302807114</v>
      </c>
      <c r="D151" s="3220">
        <v>0.3</v>
      </c>
      <c r="E151" s="3220">
        <v>12.0</v>
      </c>
      <c r="F151" s="3221">
        <v>4750.0</v>
      </c>
      <c r="G151" s="3221">
        <v>1137.0</v>
      </c>
      <c r="H151" s="3222">
        <v>45420.68346064815</v>
      </c>
      <c r="I151" s="3223">
        <v>45420.742997685185</v>
      </c>
      <c r="J151" s="3224">
        <v>0.144</v>
      </c>
      <c r="K151" s="3220">
        <v>13.0</v>
      </c>
      <c r="L151" s="3224"/>
      <c r="M151" s="3220"/>
      <c r="N151" s="3225">
        <v>0.0</v>
      </c>
      <c r="O151" s="3220"/>
      <c r="P151" s="3220"/>
      <c r="Q151" s="3226"/>
      <c r="R151" s="3226"/>
      <c r="S151" s="3238"/>
      <c r="T151" s="3238"/>
      <c r="U151" s="3238"/>
      <c r="V151" s="3238"/>
      <c r="W151" s="3238"/>
      <c r="X151" s="3227" t="s">
        <v>4194</v>
      </c>
      <c r="Y151" s="2527"/>
      <c r="Z151" s="2527"/>
      <c r="AA151" s="2527"/>
      <c r="AB151" s="2527"/>
      <c r="AC151" s="2527"/>
      <c r="AD151" s="2527"/>
    </row>
    <row r="152" ht="33.75" customHeight="1">
      <c r="A152" s="3228" t="str">
        <f t="shared" si="1"/>
        <v/>
      </c>
      <c r="B152" s="3229" t="s">
        <v>655</v>
      </c>
      <c r="C152" s="3230">
        <v>1.32444390446745</v>
      </c>
      <c r="D152" s="3231">
        <v>0.1</v>
      </c>
      <c r="E152" s="3231">
        <v>11.0</v>
      </c>
      <c r="F152" s="3232">
        <v>171019.0</v>
      </c>
      <c r="G152" s="3232">
        <v>0.0</v>
      </c>
      <c r="H152" s="3233"/>
      <c r="I152" s="3234"/>
      <c r="J152" s="3235"/>
      <c r="K152" s="3231"/>
      <c r="L152" s="3235"/>
      <c r="M152" s="3231"/>
      <c r="N152" s="3236">
        <v>0.0</v>
      </c>
      <c r="O152" s="3231"/>
      <c r="P152" s="3231"/>
      <c r="Q152" s="3237"/>
      <c r="R152" s="3237"/>
      <c r="S152" s="3229"/>
      <c r="T152" s="3229"/>
      <c r="U152" s="3239"/>
      <c r="V152" s="3229"/>
      <c r="W152" s="3229"/>
      <c r="X152" s="3227" t="s">
        <v>4195</v>
      </c>
      <c r="Y152" s="2527"/>
      <c r="Z152" s="2527"/>
      <c r="AA152" s="2527"/>
      <c r="AB152" s="2527"/>
      <c r="AC152" s="2527"/>
      <c r="AD152" s="2527"/>
    </row>
    <row r="153" ht="33.75" customHeight="1">
      <c r="A153" s="3217" t="str">
        <f t="shared" si="1"/>
        <v/>
      </c>
      <c r="B153" s="3218" t="s">
        <v>4196</v>
      </c>
      <c r="C153" s="3219">
        <v>1.25071486704671</v>
      </c>
      <c r="D153" s="3220">
        <v>0.2</v>
      </c>
      <c r="E153" s="3220">
        <v>16.0</v>
      </c>
      <c r="F153" s="3221">
        <v>95504.0</v>
      </c>
      <c r="G153" s="3221">
        <v>1163.0</v>
      </c>
      <c r="H153" s="3222">
        <v>45417.468043981484</v>
      </c>
      <c r="I153" s="3223">
        <v>45430.61827546296</v>
      </c>
      <c r="J153" s="3224">
        <v>0.11</v>
      </c>
      <c r="K153" s="3220">
        <v>6.0</v>
      </c>
      <c r="L153" s="3224">
        <v>0.03</v>
      </c>
      <c r="M153" s="3220">
        <v>2.0</v>
      </c>
      <c r="N153" s="3225">
        <v>0.0</v>
      </c>
      <c r="O153" s="3220">
        <v>2.0</v>
      </c>
      <c r="P153" s="3220">
        <v>3.0</v>
      </c>
      <c r="Q153" s="3226" t="s">
        <v>3929</v>
      </c>
      <c r="R153" s="3226" t="s">
        <v>4061</v>
      </c>
      <c r="S153" s="3218"/>
      <c r="T153" s="3218"/>
      <c r="U153" s="3218"/>
      <c r="V153" s="3218"/>
      <c r="W153" s="3218"/>
      <c r="X153" s="3227" t="s">
        <v>4197</v>
      </c>
      <c r="Y153" s="2527"/>
      <c r="Z153" s="2527"/>
      <c r="AA153" s="2527"/>
      <c r="AB153" s="2527"/>
      <c r="AC153" s="2527"/>
      <c r="AD153" s="2527"/>
    </row>
    <row r="154" ht="33.75" customHeight="1">
      <c r="A154" s="3228" t="str">
        <f t="shared" si="1"/>
        <v/>
      </c>
      <c r="B154" s="3229" t="s">
        <v>199</v>
      </c>
      <c r="C154" s="3230">
        <v>1.2026768853626</v>
      </c>
      <c r="D154" s="3231">
        <v>0.1</v>
      </c>
      <c r="E154" s="3231">
        <v>1.0</v>
      </c>
      <c r="F154" s="3232">
        <v>1000.0</v>
      </c>
      <c r="G154" s="3232">
        <v>0.0</v>
      </c>
      <c r="H154" s="3233">
        <v>45419.058599537035</v>
      </c>
      <c r="I154" s="3234">
        <v>45427.95230324074</v>
      </c>
      <c r="J154" s="3235">
        <v>0.536</v>
      </c>
      <c r="K154" s="3231">
        <v>4.0</v>
      </c>
      <c r="L154" s="3235">
        <v>0.092</v>
      </c>
      <c r="M154" s="3231">
        <v>3.0</v>
      </c>
      <c r="N154" s="3236">
        <v>0.0</v>
      </c>
      <c r="O154" s="3231"/>
      <c r="P154" s="3231"/>
      <c r="Q154" s="3237"/>
      <c r="R154" s="3237"/>
      <c r="S154" s="3229"/>
      <c r="T154" s="3229"/>
      <c r="U154" s="3229"/>
      <c r="V154" s="3229"/>
      <c r="W154" s="3229"/>
      <c r="X154" s="3227" t="s">
        <v>197</v>
      </c>
      <c r="Y154" s="2527"/>
      <c r="Z154" s="2527"/>
      <c r="AA154" s="2527"/>
      <c r="AB154" s="2527"/>
      <c r="AC154" s="2527"/>
      <c r="AD154" s="2527"/>
    </row>
    <row r="155" ht="33.75" customHeight="1">
      <c r="A155" s="3217" t="str">
        <f t="shared" si="1"/>
        <v/>
      </c>
      <c r="B155" s="3218" t="s">
        <v>659</v>
      </c>
      <c r="C155" s="3219">
        <v>1.17954599707444</v>
      </c>
      <c r="D155" s="3220">
        <v>0.2</v>
      </c>
      <c r="E155" s="3220">
        <v>7.0</v>
      </c>
      <c r="F155" s="3221">
        <v>10010.0</v>
      </c>
      <c r="G155" s="3221">
        <v>0.0</v>
      </c>
      <c r="H155" s="3222"/>
      <c r="I155" s="3223"/>
      <c r="J155" s="3224"/>
      <c r="K155" s="3220"/>
      <c r="L155" s="3224"/>
      <c r="M155" s="3220"/>
      <c r="N155" s="3225">
        <v>0.0</v>
      </c>
      <c r="O155" s="3220"/>
      <c r="P155" s="3220"/>
      <c r="Q155" s="3226"/>
      <c r="R155" s="3226"/>
      <c r="S155" s="3238"/>
      <c r="T155" s="3238"/>
      <c r="U155" s="3238"/>
      <c r="V155" s="3238"/>
      <c r="W155" s="3238"/>
      <c r="X155" s="3227" t="s">
        <v>4198</v>
      </c>
      <c r="Y155" s="2527"/>
      <c r="Z155" s="2527"/>
      <c r="AA155" s="2527"/>
      <c r="AB155" s="2527"/>
      <c r="AC155" s="2527"/>
      <c r="AD155" s="2527"/>
    </row>
    <row r="156" ht="33.75" customHeight="1">
      <c r="A156" s="3228" t="str">
        <f t="shared" si="1"/>
        <v/>
      </c>
      <c r="B156" s="3229" t="s">
        <v>4199</v>
      </c>
      <c r="C156" s="3230">
        <v>1.16017704227977</v>
      </c>
      <c r="D156" s="3231">
        <v>0.0</v>
      </c>
      <c r="E156" s="3231">
        <v>1.0</v>
      </c>
      <c r="F156" s="3232">
        <v>1092.0</v>
      </c>
      <c r="G156" s="3232">
        <v>0.0</v>
      </c>
      <c r="H156" s="3233"/>
      <c r="I156" s="3234"/>
      <c r="J156" s="3235"/>
      <c r="K156" s="3231"/>
      <c r="L156" s="3235"/>
      <c r="M156" s="3231"/>
      <c r="N156" s="3236">
        <v>0.0</v>
      </c>
      <c r="O156" s="3231"/>
      <c r="P156" s="3231"/>
      <c r="Q156" s="3237"/>
      <c r="R156" s="3237"/>
      <c r="S156" s="3229"/>
      <c r="T156" s="3229"/>
      <c r="U156" s="3239"/>
      <c r="V156" s="3229"/>
      <c r="W156" s="3229"/>
      <c r="X156" s="3227" t="s">
        <v>4200</v>
      </c>
      <c r="Y156" s="2527"/>
      <c r="Z156" s="2527"/>
      <c r="AA156" s="2527"/>
      <c r="AB156" s="2527"/>
      <c r="AC156" s="2527"/>
      <c r="AD156" s="2527"/>
    </row>
    <row r="157" ht="33.75" customHeight="1">
      <c r="A157" s="3217" t="str">
        <f t="shared" si="1"/>
        <v/>
      </c>
      <c r="B157" s="3218" t="s">
        <v>757</v>
      </c>
      <c r="C157" s="3219">
        <v>1.13291179240143</v>
      </c>
      <c r="D157" s="3220">
        <v>2.4</v>
      </c>
      <c r="E157" s="3220">
        <v>72.0</v>
      </c>
      <c r="F157" s="3221">
        <v>56389.0</v>
      </c>
      <c r="G157" s="3221">
        <v>0.0</v>
      </c>
      <c r="H157" s="3222">
        <v>45419.39047453704</v>
      </c>
      <c r="I157" s="3223">
        <v>45419.42070601852</v>
      </c>
      <c r="J157" s="3224">
        <v>5.62</v>
      </c>
      <c r="K157" s="3220">
        <v>20.0</v>
      </c>
      <c r="L157" s="3224"/>
      <c r="M157" s="3220"/>
      <c r="N157" s="3225">
        <v>0.0</v>
      </c>
      <c r="O157" s="3220"/>
      <c r="P157" s="3220"/>
      <c r="Q157" s="3226"/>
      <c r="R157" s="3226"/>
      <c r="S157" s="3218"/>
      <c r="T157" s="3218"/>
      <c r="U157" s="3218"/>
      <c r="V157" s="3218"/>
      <c r="W157" s="3238"/>
      <c r="X157" s="3227" t="s">
        <v>4201</v>
      </c>
      <c r="Y157" s="2527"/>
      <c r="Z157" s="2527"/>
      <c r="AA157" s="2527"/>
      <c r="AB157" s="2527"/>
      <c r="AC157" s="2527"/>
      <c r="AD157" s="2527"/>
    </row>
    <row r="158" ht="33.75" customHeight="1">
      <c r="A158" s="3228" t="str">
        <f t="shared" si="1"/>
        <v/>
      </c>
      <c r="B158" s="3229" t="s">
        <v>235</v>
      </c>
      <c r="C158" s="3230">
        <v>0.929141496618081</v>
      </c>
      <c r="D158" s="3231">
        <v>0.4</v>
      </c>
      <c r="E158" s="3231">
        <v>2.0</v>
      </c>
      <c r="F158" s="3232">
        <v>39010.0</v>
      </c>
      <c r="G158" s="3232">
        <v>1137.0</v>
      </c>
      <c r="H158" s="3233">
        <v>45423.821863425925</v>
      </c>
      <c r="I158" s="3234">
        <v>45523.606354166666</v>
      </c>
      <c r="J158" s="3235"/>
      <c r="K158" s="3231"/>
      <c r="L158" s="3235">
        <v>0.514</v>
      </c>
      <c r="M158" s="3231">
        <v>5.0</v>
      </c>
      <c r="N158" s="3236">
        <v>0.0</v>
      </c>
      <c r="O158" s="3231"/>
      <c r="P158" s="3231"/>
      <c r="Q158" s="3237"/>
      <c r="R158" s="3237"/>
      <c r="S158" s="3229"/>
      <c r="T158" s="3229"/>
      <c r="U158" s="3229"/>
      <c r="V158" s="3229"/>
      <c r="W158" s="3229"/>
      <c r="X158" s="3227" t="s">
        <v>232</v>
      </c>
      <c r="Y158" s="2527"/>
      <c r="Z158" s="2527"/>
      <c r="AA158" s="2527"/>
      <c r="AB158" s="2527"/>
      <c r="AC158" s="2527"/>
      <c r="AD158" s="2527"/>
    </row>
    <row r="159" ht="33.75" customHeight="1">
      <c r="A159" s="3217" t="str">
        <f t="shared" si="1"/>
        <v/>
      </c>
      <c r="B159" s="3218" t="s">
        <v>348</v>
      </c>
      <c r="C159" s="3219">
        <v>0.828032849184804</v>
      </c>
      <c r="D159" s="3220">
        <v>0.1</v>
      </c>
      <c r="E159" s="3220">
        <v>5.0</v>
      </c>
      <c r="F159" s="3221">
        <v>342316.0</v>
      </c>
      <c r="G159" s="3221">
        <v>3.0</v>
      </c>
      <c r="H159" s="3222">
        <v>45414.2771875</v>
      </c>
      <c r="I159" s="3223">
        <v>45492.74355324074</v>
      </c>
      <c r="J159" s="3224">
        <v>0.004</v>
      </c>
      <c r="K159" s="3220">
        <v>1.0</v>
      </c>
      <c r="L159" s="3224">
        <v>1.14</v>
      </c>
      <c r="M159" s="3220">
        <v>30.0</v>
      </c>
      <c r="N159" s="3225">
        <v>0.0</v>
      </c>
      <c r="O159" s="3220">
        <v>1.0</v>
      </c>
      <c r="P159" s="3220">
        <v>1.0</v>
      </c>
      <c r="Q159" s="3226" t="s">
        <v>3927</v>
      </c>
      <c r="R159" s="3226" t="s">
        <v>3927</v>
      </c>
      <c r="S159" s="3238"/>
      <c r="T159" s="3238"/>
      <c r="U159" s="3218"/>
      <c r="V159" s="3238"/>
      <c r="W159" s="3218" t="s">
        <v>4202</v>
      </c>
      <c r="X159" s="3227" t="s">
        <v>4203</v>
      </c>
      <c r="Y159" s="2527"/>
      <c r="Z159" s="2527"/>
      <c r="AA159" s="2527"/>
      <c r="AB159" s="2527"/>
      <c r="AC159" s="2527"/>
      <c r="AD159" s="2527"/>
    </row>
    <row r="160" ht="33.75" customHeight="1">
      <c r="A160" s="3228" t="str">
        <f t="shared" si="1"/>
        <v/>
      </c>
      <c r="B160" s="3229" t="s">
        <v>154</v>
      </c>
      <c r="C160" s="3230">
        <v>0.762159507796307</v>
      </c>
      <c r="D160" s="3231">
        <v>0.0</v>
      </c>
      <c r="E160" s="3231">
        <v>0.0</v>
      </c>
      <c r="F160" s="3232">
        <v>3330.0</v>
      </c>
      <c r="G160" s="3232">
        <v>1137.0</v>
      </c>
      <c r="H160" s="3233">
        <v>45454.08783564815</v>
      </c>
      <c r="I160" s="3234">
        <v>45454.08783564815</v>
      </c>
      <c r="J160" s="3235"/>
      <c r="K160" s="3231"/>
      <c r="L160" s="3235">
        <v>0.053</v>
      </c>
      <c r="M160" s="3231">
        <v>1.0</v>
      </c>
      <c r="N160" s="3236">
        <v>0.0</v>
      </c>
      <c r="O160" s="3231"/>
      <c r="P160" s="3231"/>
      <c r="Q160" s="3237"/>
      <c r="R160" s="3237"/>
      <c r="S160" s="3229"/>
      <c r="T160" s="3239"/>
      <c r="U160" s="3239"/>
      <c r="V160" s="3239"/>
      <c r="W160" s="3239"/>
      <c r="X160" s="3227" t="s">
        <v>4204</v>
      </c>
      <c r="Y160" s="2527"/>
      <c r="Z160" s="2527"/>
      <c r="AA160" s="2527"/>
      <c r="AB160" s="2527"/>
      <c r="AC160" s="2527"/>
      <c r="AD160" s="2527"/>
    </row>
    <row r="161" ht="33.75" customHeight="1">
      <c r="A161" s="3217" t="str">
        <f t="shared" si="1"/>
        <v/>
      </c>
      <c r="B161" s="3218" t="s">
        <v>492</v>
      </c>
      <c r="C161" s="3219">
        <v>0.724718328092741</v>
      </c>
      <c r="D161" s="3220">
        <v>0.1</v>
      </c>
      <c r="E161" s="3220">
        <v>7.0</v>
      </c>
      <c r="F161" s="3221">
        <v>109500.0</v>
      </c>
      <c r="G161" s="3221">
        <v>1156.0</v>
      </c>
      <c r="H161" s="3222"/>
      <c r="I161" s="3223"/>
      <c r="J161" s="3224"/>
      <c r="K161" s="3220"/>
      <c r="L161" s="3224"/>
      <c r="M161" s="3220"/>
      <c r="N161" s="3225">
        <v>0.0</v>
      </c>
      <c r="O161" s="3220">
        <v>4.0</v>
      </c>
      <c r="P161" s="3220">
        <v>4.0</v>
      </c>
      <c r="Q161" s="3226" t="s">
        <v>3927</v>
      </c>
      <c r="R161" s="3226" t="s">
        <v>44</v>
      </c>
      <c r="S161" s="3218" t="s">
        <v>4205</v>
      </c>
      <c r="T161" s="3218" t="s">
        <v>4206</v>
      </c>
      <c r="U161" s="3238"/>
      <c r="V161" s="3218" t="s">
        <v>4207</v>
      </c>
      <c r="W161" s="3218" t="s">
        <v>4208</v>
      </c>
      <c r="X161" s="3227" t="s">
        <v>4209</v>
      </c>
      <c r="Y161" s="2527"/>
      <c r="Z161" s="2527"/>
      <c r="AA161" s="2527"/>
      <c r="AB161" s="2527"/>
      <c r="AC161" s="2527"/>
      <c r="AD161" s="2527"/>
    </row>
    <row r="162" ht="33.75" customHeight="1">
      <c r="A162" s="3228" t="str">
        <f t="shared" si="1"/>
        <v/>
      </c>
      <c r="B162" s="3229" t="s">
        <v>179</v>
      </c>
      <c r="C162" s="3230">
        <v>0.65906006107251</v>
      </c>
      <c r="D162" s="3231">
        <v>0.0</v>
      </c>
      <c r="E162" s="3231">
        <v>0.0</v>
      </c>
      <c r="F162" s="3232">
        <v>2522.0</v>
      </c>
      <c r="G162" s="3232">
        <v>0.0</v>
      </c>
      <c r="H162" s="3233"/>
      <c r="I162" s="3234"/>
      <c r="J162" s="3235"/>
      <c r="K162" s="3231"/>
      <c r="L162" s="3235"/>
      <c r="M162" s="3231"/>
      <c r="N162" s="3236">
        <v>0.0</v>
      </c>
      <c r="O162" s="3231"/>
      <c r="P162" s="3231"/>
      <c r="Q162" s="3237"/>
      <c r="R162" s="3237"/>
      <c r="S162" s="3239"/>
      <c r="T162" s="3239"/>
      <c r="U162" s="3239"/>
      <c r="V162" s="3239"/>
      <c r="W162" s="3239"/>
      <c r="X162" s="3227" t="s">
        <v>4210</v>
      </c>
      <c r="Y162" s="2527"/>
      <c r="Z162" s="2527"/>
      <c r="AA162" s="2527"/>
      <c r="AB162" s="2527"/>
      <c r="AC162" s="2527"/>
      <c r="AD162" s="2527"/>
    </row>
    <row r="163" ht="33.75" customHeight="1">
      <c r="A163" s="3217" t="str">
        <f t="shared" si="1"/>
        <v/>
      </c>
      <c r="B163" s="3218" t="s">
        <v>223</v>
      </c>
      <c r="C163" s="3219">
        <v>0.610973903059752</v>
      </c>
      <c r="D163" s="3220">
        <v>0.0</v>
      </c>
      <c r="E163" s="3220">
        <v>0.0</v>
      </c>
      <c r="F163" s="3221">
        <v>0.0</v>
      </c>
      <c r="G163" s="3221">
        <v>0.0</v>
      </c>
      <c r="H163" s="3222"/>
      <c r="I163" s="3223"/>
      <c r="J163" s="3242"/>
      <c r="K163" s="3243"/>
      <c r="L163" s="3224"/>
      <c r="M163" s="3220"/>
      <c r="N163" s="3225">
        <v>0.0</v>
      </c>
      <c r="O163" s="3243"/>
      <c r="P163" s="3243"/>
      <c r="Q163" s="3244"/>
      <c r="R163" s="3244"/>
      <c r="S163" s="3238"/>
      <c r="T163" s="3238"/>
      <c r="U163" s="3238"/>
      <c r="V163" s="3238"/>
      <c r="W163" s="3238"/>
      <c r="X163" s="3227" t="s">
        <v>220</v>
      </c>
      <c r="Y163" s="2527"/>
      <c r="Z163" s="2527"/>
      <c r="AA163" s="2527"/>
      <c r="AB163" s="2527"/>
      <c r="AC163" s="2527"/>
      <c r="AD163" s="2527"/>
    </row>
    <row r="164" ht="33.75" customHeight="1">
      <c r="A164" s="3228" t="str">
        <f t="shared" si="1"/>
        <v/>
      </c>
      <c r="B164" s="3229" t="s">
        <v>4211</v>
      </c>
      <c r="C164" s="3230">
        <v>0.600466973471014</v>
      </c>
      <c r="D164" s="3231">
        <v>0.1</v>
      </c>
      <c r="E164" s="3231">
        <v>8.0</v>
      </c>
      <c r="F164" s="3232">
        <v>25411.0</v>
      </c>
      <c r="G164" s="3232">
        <v>0.0</v>
      </c>
      <c r="H164" s="3233">
        <v>45426.5803125</v>
      </c>
      <c r="I164" s="3234">
        <v>45426.5803125</v>
      </c>
      <c r="J164" s="3235">
        <v>0.095</v>
      </c>
      <c r="K164" s="3231">
        <v>1.0</v>
      </c>
      <c r="L164" s="3240"/>
      <c r="M164" s="3241"/>
      <c r="N164" s="3236">
        <v>0.0</v>
      </c>
      <c r="O164" s="3231"/>
      <c r="P164" s="3231"/>
      <c r="Q164" s="3237"/>
      <c r="R164" s="3237"/>
      <c r="S164" s="3229"/>
      <c r="T164" s="3229"/>
      <c r="U164" s="3239"/>
      <c r="V164" s="3229"/>
      <c r="W164" s="3229"/>
      <c r="X164" s="3227" t="s">
        <v>4212</v>
      </c>
      <c r="Y164" s="2527"/>
      <c r="Z164" s="2527"/>
      <c r="AA164" s="2527"/>
      <c r="AB164" s="2527"/>
      <c r="AC164" s="2527"/>
      <c r="AD164" s="2527"/>
    </row>
    <row r="165" ht="33.75" customHeight="1">
      <c r="A165" s="3217" t="str">
        <f t="shared" si="1"/>
        <v/>
      </c>
      <c r="B165" s="3218" t="s">
        <v>742</v>
      </c>
      <c r="C165" s="3219">
        <v>0.563539780032955</v>
      </c>
      <c r="D165" s="3220">
        <v>0.4</v>
      </c>
      <c r="E165" s="3220">
        <v>26.0</v>
      </c>
      <c r="F165" s="3221">
        <v>447455.0</v>
      </c>
      <c r="G165" s="3221">
        <v>1185.0</v>
      </c>
      <c r="H165" s="3222">
        <v>45414.1258912037</v>
      </c>
      <c r="I165" s="3223">
        <v>45424.84552083333</v>
      </c>
      <c r="J165" s="3224">
        <v>0.357</v>
      </c>
      <c r="K165" s="3220">
        <v>4.0</v>
      </c>
      <c r="L165" s="3224">
        <v>0.573</v>
      </c>
      <c r="M165" s="3220">
        <v>14.0</v>
      </c>
      <c r="N165" s="3225">
        <v>0.0</v>
      </c>
      <c r="O165" s="3220">
        <v>4.0</v>
      </c>
      <c r="P165" s="3220">
        <v>8.0</v>
      </c>
      <c r="Q165" s="3226" t="s">
        <v>3929</v>
      </c>
      <c r="R165" s="3226" t="s">
        <v>44</v>
      </c>
      <c r="S165" s="3218" t="s">
        <v>4213</v>
      </c>
      <c r="T165" s="3238"/>
      <c r="U165" s="3238"/>
      <c r="V165" s="3218" t="s">
        <v>4214</v>
      </c>
      <c r="W165" s="3218" t="s">
        <v>4215</v>
      </c>
      <c r="X165" s="3227" t="s">
        <v>4216</v>
      </c>
      <c r="Y165" s="2527"/>
      <c r="Z165" s="2527"/>
      <c r="AA165" s="2527"/>
      <c r="AB165" s="2527"/>
      <c r="AC165" s="2527"/>
      <c r="AD165" s="2527"/>
    </row>
    <row r="166" ht="33.75" customHeight="1">
      <c r="A166" s="3228" t="str">
        <f t="shared" si="1"/>
        <v/>
      </c>
      <c r="B166" s="3229" t="s">
        <v>595</v>
      </c>
      <c r="C166" s="3230">
        <v>0.552120439843047</v>
      </c>
      <c r="D166" s="3231">
        <v>0.1</v>
      </c>
      <c r="E166" s="3231">
        <v>12.0</v>
      </c>
      <c r="F166" s="3232">
        <v>7556.0</v>
      </c>
      <c r="G166" s="3232">
        <v>0.0</v>
      </c>
      <c r="H166" s="3233">
        <v>45422.44480324074</v>
      </c>
      <c r="I166" s="3234">
        <v>45427.755474537036</v>
      </c>
      <c r="J166" s="3235">
        <v>0.97</v>
      </c>
      <c r="K166" s="3231">
        <v>6.0</v>
      </c>
      <c r="L166" s="3235">
        <v>1.716</v>
      </c>
      <c r="M166" s="3231">
        <v>46.0</v>
      </c>
      <c r="N166" s="3236">
        <v>0.0</v>
      </c>
      <c r="O166" s="3241"/>
      <c r="P166" s="3241"/>
      <c r="Q166" s="3245"/>
      <c r="R166" s="3245"/>
      <c r="S166" s="3239"/>
      <c r="T166" s="3239"/>
      <c r="U166" s="3239"/>
      <c r="V166" s="3239"/>
      <c r="W166" s="3239"/>
      <c r="X166" s="3227" t="s">
        <v>4217</v>
      </c>
      <c r="Y166" s="2527"/>
      <c r="Z166" s="2527"/>
      <c r="AA166" s="2527"/>
      <c r="AB166" s="2527"/>
      <c r="AC166" s="2527"/>
      <c r="AD166" s="2527"/>
    </row>
    <row r="167" ht="33.75" customHeight="1">
      <c r="A167" s="3217" t="str">
        <f t="shared" si="1"/>
        <v/>
      </c>
      <c r="B167" s="3218" t="s">
        <v>284</v>
      </c>
      <c r="C167" s="3219">
        <v>0.515888318107643</v>
      </c>
      <c r="D167" s="3220">
        <v>0.4</v>
      </c>
      <c r="E167" s="3220">
        <v>18.0</v>
      </c>
      <c r="F167" s="3221">
        <v>97953.0</v>
      </c>
      <c r="G167" s="3221">
        <v>1137.0</v>
      </c>
      <c r="H167" s="3222">
        <v>45418.80957175926</v>
      </c>
      <c r="I167" s="3223">
        <v>45488.8528125</v>
      </c>
      <c r="J167" s="3224">
        <v>8.471</v>
      </c>
      <c r="K167" s="3220">
        <v>20.0</v>
      </c>
      <c r="L167" s="3224">
        <v>4.426</v>
      </c>
      <c r="M167" s="3220">
        <v>86.0</v>
      </c>
      <c r="N167" s="3225">
        <v>0.0</v>
      </c>
      <c r="O167" s="3220"/>
      <c r="P167" s="3220"/>
      <c r="Q167" s="3226"/>
      <c r="R167" s="3226"/>
      <c r="S167" s="3218"/>
      <c r="T167" s="3218"/>
      <c r="U167" s="3218"/>
      <c r="V167" s="3218"/>
      <c r="W167" s="3218"/>
      <c r="X167" s="3227" t="s">
        <v>4218</v>
      </c>
      <c r="Y167" s="2527"/>
      <c r="Z167" s="2527"/>
      <c r="AA167" s="2527"/>
      <c r="AB167" s="2527"/>
      <c r="AC167" s="2527"/>
      <c r="AD167" s="2527"/>
    </row>
    <row r="168" ht="33.75" customHeight="1">
      <c r="A168" s="3228" t="str">
        <f t="shared" si="1"/>
        <v/>
      </c>
      <c r="B168" s="3229" t="s">
        <v>207</v>
      </c>
      <c r="C168" s="3230">
        <v>0.508329106470982</v>
      </c>
      <c r="D168" s="3231">
        <v>0.2</v>
      </c>
      <c r="E168" s="3231">
        <v>5.0</v>
      </c>
      <c r="F168" s="3232">
        <v>0.0</v>
      </c>
      <c r="G168" s="3232">
        <v>0.0</v>
      </c>
      <c r="H168" s="3233">
        <v>45424.808645833335</v>
      </c>
      <c r="I168" s="3234">
        <v>45425.04478009259</v>
      </c>
      <c r="J168" s="3235">
        <v>0.449</v>
      </c>
      <c r="K168" s="3231">
        <v>5.0</v>
      </c>
      <c r="L168" s="3235"/>
      <c r="M168" s="3231"/>
      <c r="N168" s="3236">
        <v>0.0</v>
      </c>
      <c r="O168" s="3231"/>
      <c r="P168" s="3231"/>
      <c r="Q168" s="3237"/>
      <c r="R168" s="3237"/>
      <c r="S168" s="3229"/>
      <c r="T168" s="3239"/>
      <c r="U168" s="3239"/>
      <c r="V168" s="3229"/>
      <c r="W168" s="3229"/>
      <c r="X168" s="3227" t="s">
        <v>4219</v>
      </c>
      <c r="Y168" s="2527"/>
      <c r="Z168" s="2527"/>
      <c r="AA168" s="2527"/>
      <c r="AB168" s="2527"/>
      <c r="AC168" s="2527"/>
      <c r="AD168" s="2527"/>
    </row>
    <row r="169" ht="33.75" customHeight="1">
      <c r="A169" s="3217" t="str">
        <f t="shared" si="1"/>
        <v/>
      </c>
      <c r="B169" s="3218" t="s">
        <v>714</v>
      </c>
      <c r="C169" s="3219">
        <v>0.468575218169053</v>
      </c>
      <c r="D169" s="3220">
        <v>0.0</v>
      </c>
      <c r="E169" s="3220">
        <v>0.0</v>
      </c>
      <c r="F169" s="3221">
        <v>0.0</v>
      </c>
      <c r="G169" s="3221">
        <v>0.0</v>
      </c>
      <c r="H169" s="3222"/>
      <c r="I169" s="3223"/>
      <c r="J169" s="3224"/>
      <c r="K169" s="3220"/>
      <c r="L169" s="3224"/>
      <c r="M169" s="3220"/>
      <c r="N169" s="3225">
        <v>0.0</v>
      </c>
      <c r="O169" s="3220"/>
      <c r="P169" s="3220"/>
      <c r="Q169" s="3226"/>
      <c r="R169" s="3226"/>
      <c r="S169" s="3238"/>
      <c r="T169" s="3218"/>
      <c r="U169" s="3218"/>
      <c r="V169" s="3238"/>
      <c r="W169" s="3218"/>
      <c r="X169" s="3227" t="s">
        <v>4220</v>
      </c>
      <c r="Y169" s="2527"/>
      <c r="Z169" s="2527"/>
      <c r="AA169" s="2527"/>
      <c r="AB169" s="2527"/>
      <c r="AC169" s="2527"/>
      <c r="AD169" s="2527"/>
    </row>
    <row r="170" ht="33.75" customHeight="1">
      <c r="A170" s="3228" t="str">
        <f t="shared" si="1"/>
        <v/>
      </c>
      <c r="B170" s="3229" t="s">
        <v>454</v>
      </c>
      <c r="C170" s="3230">
        <v>0.458633363592046</v>
      </c>
      <c r="D170" s="3231">
        <v>0.0</v>
      </c>
      <c r="E170" s="3231"/>
      <c r="F170" s="3232"/>
      <c r="G170" s="3232"/>
      <c r="H170" s="3233"/>
      <c r="I170" s="3234"/>
      <c r="J170" s="3235"/>
      <c r="K170" s="3231"/>
      <c r="L170" s="3235"/>
      <c r="M170" s="3231"/>
      <c r="N170" s="3236">
        <v>0.0</v>
      </c>
      <c r="O170" s="3231"/>
      <c r="P170" s="3231"/>
      <c r="Q170" s="3237"/>
      <c r="R170" s="3237"/>
      <c r="S170" s="3229"/>
      <c r="T170" s="3229"/>
      <c r="U170" s="3239"/>
      <c r="V170" s="3229"/>
      <c r="W170" s="3229"/>
      <c r="X170" s="3227" t="s">
        <v>451</v>
      </c>
      <c r="Y170" s="2527"/>
      <c r="Z170" s="2527"/>
      <c r="AA170" s="2527"/>
      <c r="AB170" s="2527"/>
      <c r="AC170" s="2527"/>
      <c r="AD170" s="2527"/>
    </row>
    <row r="171" ht="33.75" customHeight="1">
      <c r="A171" s="3217" t="str">
        <f t="shared" si="1"/>
        <v/>
      </c>
      <c r="B171" s="3218" t="s">
        <v>687</v>
      </c>
      <c r="C171" s="3219">
        <v>0.440280437957769</v>
      </c>
      <c r="D171" s="3220">
        <v>0.0</v>
      </c>
      <c r="E171" s="3220">
        <v>0.0</v>
      </c>
      <c r="F171" s="3221">
        <v>0.0</v>
      </c>
      <c r="G171" s="3221">
        <v>0.0</v>
      </c>
      <c r="H171" s="3222"/>
      <c r="I171" s="3223"/>
      <c r="J171" s="3224"/>
      <c r="K171" s="3220"/>
      <c r="L171" s="3224"/>
      <c r="M171" s="3220"/>
      <c r="N171" s="3225">
        <v>0.0</v>
      </c>
      <c r="O171" s="3220"/>
      <c r="P171" s="3220"/>
      <c r="Q171" s="3226"/>
      <c r="R171" s="3226"/>
      <c r="S171" s="3218"/>
      <c r="T171" s="3238"/>
      <c r="U171" s="3238"/>
      <c r="V171" s="3218"/>
      <c r="W171" s="3218"/>
      <c r="X171" s="3227" t="s">
        <v>4221</v>
      </c>
      <c r="Y171" s="2527"/>
      <c r="Z171" s="2527"/>
      <c r="AA171" s="2527"/>
      <c r="AB171" s="2527"/>
      <c r="AC171" s="2527"/>
      <c r="AD171" s="2527"/>
    </row>
    <row r="172" ht="33.75" customHeight="1">
      <c r="A172" s="3228" t="str">
        <f t="shared" si="1"/>
        <v/>
      </c>
      <c r="B172" s="3229" t="s">
        <v>683</v>
      </c>
      <c r="C172" s="3230">
        <v>0.437161900576472</v>
      </c>
      <c r="D172" s="3231">
        <v>0.0</v>
      </c>
      <c r="E172" s="3231">
        <v>2.0</v>
      </c>
      <c r="F172" s="3232">
        <v>1838.0</v>
      </c>
      <c r="G172" s="3232">
        <v>0.0</v>
      </c>
      <c r="H172" s="3233">
        <v>45419.62253472222</v>
      </c>
      <c r="I172" s="3234">
        <v>45419.62253472222</v>
      </c>
      <c r="J172" s="3235">
        <v>0.02</v>
      </c>
      <c r="K172" s="3231">
        <v>1.0</v>
      </c>
      <c r="L172" s="3235"/>
      <c r="M172" s="3231"/>
      <c r="N172" s="3236">
        <v>0.0</v>
      </c>
      <c r="O172" s="3241"/>
      <c r="P172" s="3241"/>
      <c r="Q172" s="3245"/>
      <c r="R172" s="3245"/>
      <c r="S172" s="3239"/>
      <c r="T172" s="3239"/>
      <c r="U172" s="3239"/>
      <c r="V172" s="3239"/>
      <c r="W172" s="3239"/>
      <c r="X172" s="3227" t="s">
        <v>4222</v>
      </c>
      <c r="Y172" s="2527"/>
      <c r="Z172" s="2527"/>
      <c r="AA172" s="2527"/>
      <c r="AB172" s="2527"/>
      <c r="AC172" s="2527"/>
      <c r="AD172" s="2527"/>
    </row>
    <row r="173" ht="33.75" customHeight="1">
      <c r="A173" s="3217" t="str">
        <f t="shared" si="1"/>
        <v/>
      </c>
      <c r="B173" s="3218" t="s">
        <v>4223</v>
      </c>
      <c r="C173" s="3219">
        <v>0.424867887129187</v>
      </c>
      <c r="D173" s="3220">
        <v>0.0</v>
      </c>
      <c r="E173" s="3220"/>
      <c r="F173" s="3221"/>
      <c r="G173" s="3221"/>
      <c r="H173" s="3222"/>
      <c r="I173" s="3223"/>
      <c r="J173" s="3224"/>
      <c r="K173" s="3220"/>
      <c r="L173" s="3224"/>
      <c r="M173" s="3220"/>
      <c r="N173" s="3225">
        <v>0.0</v>
      </c>
      <c r="O173" s="3220"/>
      <c r="P173" s="3220"/>
      <c r="Q173" s="3226"/>
      <c r="R173" s="3226"/>
      <c r="S173" s="3238"/>
      <c r="T173" s="3238"/>
      <c r="U173" s="3238"/>
      <c r="V173" s="3238"/>
      <c r="W173" s="3238"/>
      <c r="X173" s="3227" t="s">
        <v>4224</v>
      </c>
      <c r="Y173" s="2527"/>
      <c r="Z173" s="2527"/>
      <c r="AA173" s="2527"/>
      <c r="AB173" s="2527"/>
      <c r="AC173" s="2527"/>
      <c r="AD173" s="2527"/>
    </row>
    <row r="174" ht="33.75" customHeight="1">
      <c r="A174" s="3228" t="str">
        <f t="shared" si="1"/>
        <v/>
      </c>
      <c r="B174" s="3229" t="s">
        <v>663</v>
      </c>
      <c r="C174" s="3230">
        <v>0.409707902612774</v>
      </c>
      <c r="D174" s="3231">
        <v>1.0</v>
      </c>
      <c r="E174" s="3231">
        <v>3.0</v>
      </c>
      <c r="F174" s="3232">
        <v>17610.0</v>
      </c>
      <c r="G174" s="3232">
        <v>1137.0</v>
      </c>
      <c r="H174" s="3233"/>
      <c r="I174" s="3234"/>
      <c r="J174" s="3235"/>
      <c r="K174" s="3231"/>
      <c r="L174" s="3235"/>
      <c r="M174" s="3231"/>
      <c r="N174" s="3236">
        <v>0.0</v>
      </c>
      <c r="O174" s="3231"/>
      <c r="P174" s="3231"/>
      <c r="Q174" s="3237"/>
      <c r="R174" s="3237"/>
      <c r="S174" s="3229"/>
      <c r="T174" s="3239"/>
      <c r="U174" s="3239"/>
      <c r="V174" s="3229"/>
      <c r="W174" s="3229"/>
      <c r="X174" s="3227" t="s">
        <v>660</v>
      </c>
      <c r="Y174" s="2527"/>
      <c r="Z174" s="2527"/>
      <c r="AA174" s="2527"/>
      <c r="AB174" s="2527"/>
      <c r="AC174" s="2527"/>
      <c r="AD174" s="2527"/>
    </row>
    <row r="175" ht="33.75" customHeight="1">
      <c r="A175" s="3217" t="str">
        <f t="shared" si="1"/>
        <v/>
      </c>
      <c r="B175" s="3218" t="s">
        <v>4225</v>
      </c>
      <c r="C175" s="3219">
        <v>0.405719520808041</v>
      </c>
      <c r="D175" s="3220">
        <v>0.9</v>
      </c>
      <c r="E175" s="3220">
        <v>35.0</v>
      </c>
      <c r="F175" s="3221">
        <v>160344.0</v>
      </c>
      <c r="G175" s="3221">
        <v>1200.0</v>
      </c>
      <c r="H175" s="3222">
        <v>45419.84158564815</v>
      </c>
      <c r="I175" s="3223">
        <v>45467.634039351855</v>
      </c>
      <c r="J175" s="3224">
        <v>0.269</v>
      </c>
      <c r="K175" s="3220">
        <v>11.0</v>
      </c>
      <c r="L175" s="3224">
        <v>1.063</v>
      </c>
      <c r="M175" s="3220">
        <v>12.0</v>
      </c>
      <c r="N175" s="3225">
        <v>0.0</v>
      </c>
      <c r="O175" s="3220">
        <v>1.0</v>
      </c>
      <c r="P175" s="3220">
        <v>3.0</v>
      </c>
      <c r="Q175" s="3226" t="s">
        <v>3929</v>
      </c>
      <c r="R175" s="3226" t="s">
        <v>3929</v>
      </c>
      <c r="S175" s="3238"/>
      <c r="T175" s="3238"/>
      <c r="U175" s="3238"/>
      <c r="V175" s="3238"/>
      <c r="W175" s="3238"/>
      <c r="X175" s="3227" t="s">
        <v>4226</v>
      </c>
      <c r="Y175" s="2527"/>
      <c r="Z175" s="2527"/>
      <c r="AA175" s="2527"/>
      <c r="AB175" s="2527"/>
      <c r="AC175" s="2527"/>
      <c r="AD175" s="2527"/>
    </row>
    <row r="176" ht="33.75" customHeight="1">
      <c r="A176" s="3228" t="str">
        <f t="shared" si="1"/>
        <v/>
      </c>
      <c r="B176" s="3229" t="s">
        <v>4227</v>
      </c>
      <c r="C176" s="3230">
        <v>0.403108203910286</v>
      </c>
      <c r="D176" s="3231">
        <v>0.0</v>
      </c>
      <c r="E176" s="3231">
        <v>4.0</v>
      </c>
      <c r="F176" s="3232">
        <v>500.0</v>
      </c>
      <c r="G176" s="3232">
        <v>0.0</v>
      </c>
      <c r="H176" s="3233">
        <v>45425.77751157407</v>
      </c>
      <c r="I176" s="3234">
        <v>45425.77751157407</v>
      </c>
      <c r="J176" s="3235"/>
      <c r="K176" s="3231"/>
      <c r="L176" s="3235">
        <v>0.051</v>
      </c>
      <c r="M176" s="3231">
        <v>1.0</v>
      </c>
      <c r="N176" s="3236">
        <v>0.0</v>
      </c>
      <c r="O176" s="3231"/>
      <c r="P176" s="3231"/>
      <c r="Q176" s="3237"/>
      <c r="R176" s="3237"/>
      <c r="S176" s="3239"/>
      <c r="T176" s="3239"/>
      <c r="U176" s="3239"/>
      <c r="V176" s="3239"/>
      <c r="W176" s="3239"/>
      <c r="X176" s="3227" t="s">
        <v>4228</v>
      </c>
      <c r="Y176" s="2527"/>
      <c r="Z176" s="2527"/>
      <c r="AA176" s="2527"/>
      <c r="AB176" s="2527"/>
      <c r="AC176" s="2527"/>
      <c r="AD176" s="2527"/>
    </row>
    <row r="177" ht="33.75" customHeight="1">
      <c r="A177" s="3217" t="str">
        <f t="shared" si="1"/>
        <v/>
      </c>
      <c r="B177" s="3218" t="s">
        <v>316</v>
      </c>
      <c r="C177" s="3219">
        <v>0.148495626941583</v>
      </c>
      <c r="D177" s="3220">
        <v>0.1</v>
      </c>
      <c r="E177" s="3220">
        <v>11.0</v>
      </c>
      <c r="F177" s="3221">
        <v>34191.0</v>
      </c>
      <c r="G177" s="3221">
        <v>1137.0</v>
      </c>
      <c r="H177" s="3222">
        <v>45423.21059027778</v>
      </c>
      <c r="I177" s="3223">
        <v>45430.78827546296</v>
      </c>
      <c r="J177" s="3224">
        <v>0.023</v>
      </c>
      <c r="K177" s="3220">
        <v>2.0</v>
      </c>
      <c r="L177" s="3224">
        <v>0.036</v>
      </c>
      <c r="M177" s="3220">
        <v>1.0</v>
      </c>
      <c r="N177" s="3225">
        <v>0.0</v>
      </c>
      <c r="O177" s="3243"/>
      <c r="P177" s="3243"/>
      <c r="Q177" s="3244"/>
      <c r="R177" s="3244"/>
      <c r="S177" s="3238"/>
      <c r="T177" s="3238"/>
      <c r="U177" s="3238"/>
      <c r="V177" s="3238"/>
      <c r="W177" s="3238"/>
      <c r="X177" s="3227" t="s">
        <v>4229</v>
      </c>
      <c r="Y177" s="2527"/>
      <c r="Z177" s="2527"/>
      <c r="AA177" s="2527"/>
      <c r="AB177" s="2527"/>
      <c r="AC177" s="2527"/>
      <c r="AD177" s="2527"/>
    </row>
    <row r="178" ht="33.75" customHeight="1">
      <c r="A178" s="3228" t="str">
        <f t="shared" si="1"/>
        <v/>
      </c>
      <c r="B178" s="3229" t="s">
        <v>132</v>
      </c>
      <c r="C178" s="3230">
        <v>0.13973658820031</v>
      </c>
      <c r="D178" s="3231">
        <v>0.0</v>
      </c>
      <c r="E178" s="3231">
        <v>0.0</v>
      </c>
      <c r="F178" s="3232">
        <v>4723.0</v>
      </c>
      <c r="G178" s="3232">
        <v>1137.0</v>
      </c>
      <c r="H178" s="3233"/>
      <c r="I178" s="3234"/>
      <c r="J178" s="3235"/>
      <c r="K178" s="3231"/>
      <c r="L178" s="3235"/>
      <c r="M178" s="3231"/>
      <c r="N178" s="3236">
        <v>0.0</v>
      </c>
      <c r="O178" s="3231"/>
      <c r="P178" s="3231"/>
      <c r="Q178" s="3237"/>
      <c r="R178" s="3237"/>
      <c r="S178" s="3239"/>
      <c r="T178" s="3239"/>
      <c r="U178" s="3239"/>
      <c r="V178" s="3239"/>
      <c r="W178" s="3239"/>
      <c r="X178" s="3227" t="s">
        <v>129</v>
      </c>
      <c r="Y178" s="2527"/>
      <c r="Z178" s="2527"/>
      <c r="AA178" s="2527"/>
      <c r="AB178" s="2527"/>
      <c r="AC178" s="2527"/>
      <c r="AD178" s="2527"/>
    </row>
    <row r="179" ht="33.75" customHeight="1">
      <c r="A179" s="3217" t="str">
        <f t="shared" si="1"/>
        <v/>
      </c>
      <c r="B179" s="3218" t="s">
        <v>268</v>
      </c>
      <c r="C179" s="3219">
        <v>0.0477786075185944</v>
      </c>
      <c r="D179" s="3220">
        <v>0.0</v>
      </c>
      <c r="E179" s="3220">
        <v>0.0</v>
      </c>
      <c r="F179" s="3221">
        <v>0.0</v>
      </c>
      <c r="G179" s="3221">
        <v>0.0</v>
      </c>
      <c r="H179" s="3222"/>
      <c r="I179" s="3223"/>
      <c r="J179" s="3224"/>
      <c r="K179" s="3220"/>
      <c r="L179" s="3224"/>
      <c r="M179" s="3220"/>
      <c r="N179" s="3225">
        <v>0.0</v>
      </c>
      <c r="O179" s="3243"/>
      <c r="P179" s="3243"/>
      <c r="Q179" s="3244"/>
      <c r="R179" s="3244"/>
      <c r="S179" s="3238"/>
      <c r="T179" s="3238"/>
      <c r="U179" s="3238"/>
      <c r="V179" s="3238"/>
      <c r="W179" s="3238"/>
      <c r="X179" s="3227" t="s">
        <v>4230</v>
      </c>
      <c r="Y179" s="2527"/>
      <c r="Z179" s="2527"/>
      <c r="AA179" s="2527"/>
      <c r="AB179" s="2527"/>
      <c r="AC179" s="2527"/>
      <c r="AD179" s="2527"/>
    </row>
    <row r="180" ht="33.75" customHeight="1">
      <c r="A180" s="3228" t="str">
        <f t="shared" si="1"/>
        <v/>
      </c>
      <c r="B180" s="3229" t="s">
        <v>296</v>
      </c>
      <c r="C180" s="3230">
        <v>0.0395464750148561</v>
      </c>
      <c r="D180" s="3231">
        <v>0.3</v>
      </c>
      <c r="E180" s="3231">
        <v>12.0</v>
      </c>
      <c r="F180" s="3232">
        <v>159097.0</v>
      </c>
      <c r="G180" s="3232">
        <v>1157.0</v>
      </c>
      <c r="H180" s="3234">
        <v>45414.88359953704</v>
      </c>
      <c r="I180" s="3234">
        <v>45526.633993055555</v>
      </c>
      <c r="J180" s="3235">
        <v>17.446</v>
      </c>
      <c r="K180" s="3231">
        <v>329.0</v>
      </c>
      <c r="L180" s="3235">
        <v>18.284</v>
      </c>
      <c r="M180" s="3246">
        <v>262.0</v>
      </c>
      <c r="N180" s="3247">
        <v>0.0</v>
      </c>
      <c r="O180" s="3231">
        <v>1.0</v>
      </c>
      <c r="P180" s="3231">
        <v>3.0</v>
      </c>
      <c r="Q180" s="3237" t="s">
        <v>3929</v>
      </c>
      <c r="R180" s="3237" t="s">
        <v>3929</v>
      </c>
      <c r="S180" s="3239"/>
      <c r="T180" s="3239"/>
      <c r="U180" s="3239"/>
      <c r="V180" s="3239"/>
      <c r="W180" s="3239"/>
      <c r="X180" s="3227" t="s">
        <v>4231</v>
      </c>
      <c r="Y180" s="2527"/>
      <c r="Z180" s="2527"/>
      <c r="AA180" s="2527"/>
      <c r="AB180" s="2527"/>
      <c r="AC180" s="2527"/>
      <c r="AD180" s="2527"/>
    </row>
    <row r="181" ht="33.75" customHeight="1">
      <c r="A181" s="3217" t="str">
        <f t="shared" si="1"/>
        <v/>
      </c>
      <c r="B181" s="3218" t="s">
        <v>4232</v>
      </c>
      <c r="C181" s="3219">
        <v>0.0321554602717117</v>
      </c>
      <c r="D181" s="3220">
        <v>0.1</v>
      </c>
      <c r="E181" s="3220">
        <v>10.0</v>
      </c>
      <c r="F181" s="3221">
        <v>1810.0</v>
      </c>
      <c r="G181" s="3221">
        <v>1137.0</v>
      </c>
      <c r="H181" s="3223"/>
      <c r="I181" s="3223"/>
      <c r="J181" s="3224"/>
      <c r="K181" s="3220"/>
      <c r="L181" s="3224"/>
      <c r="M181" s="3248"/>
      <c r="N181" s="3249">
        <v>0.0</v>
      </c>
      <c r="O181" s="3220"/>
      <c r="P181" s="3220"/>
      <c r="Q181" s="3226"/>
      <c r="R181" s="3226"/>
      <c r="S181" s="3218"/>
      <c r="T181" s="3218"/>
      <c r="U181" s="3218"/>
      <c r="V181" s="3218"/>
      <c r="W181" s="3218"/>
      <c r="X181" s="3227" t="s">
        <v>4233</v>
      </c>
      <c r="Y181" s="2527"/>
      <c r="Z181" s="2527"/>
      <c r="AA181" s="2527"/>
      <c r="AB181" s="2527"/>
      <c r="AC181" s="2527"/>
      <c r="AD181" s="2527"/>
    </row>
    <row r="182" ht="33.75" customHeight="1">
      <c r="A182" s="3228" t="str">
        <f t="shared" si="1"/>
        <v/>
      </c>
      <c r="B182" s="3229" t="s">
        <v>360</v>
      </c>
      <c r="C182" s="3230">
        <v>0.0179562432655989</v>
      </c>
      <c r="D182" s="3231">
        <v>0.0</v>
      </c>
      <c r="E182" s="3231">
        <v>0.0</v>
      </c>
      <c r="F182" s="3232">
        <v>0.0</v>
      </c>
      <c r="G182" s="3232">
        <v>0.0</v>
      </c>
      <c r="H182" s="3234"/>
      <c r="I182" s="3234"/>
      <c r="J182" s="3235"/>
      <c r="K182" s="3250"/>
      <c r="L182" s="3240"/>
      <c r="M182" s="3251"/>
      <c r="N182" s="3247">
        <v>0.0</v>
      </c>
      <c r="O182" s="3241"/>
      <c r="P182" s="3241"/>
      <c r="Q182" s="3245"/>
      <c r="R182" s="3245"/>
      <c r="S182" s="3239"/>
      <c r="T182" s="3239"/>
      <c r="U182" s="3239"/>
      <c r="V182" s="3239"/>
      <c r="W182" s="3239"/>
      <c r="X182" s="3227" t="s">
        <v>4234</v>
      </c>
      <c r="Y182" s="2527"/>
      <c r="Z182" s="2527"/>
      <c r="AA182" s="2527"/>
      <c r="AB182" s="2527"/>
      <c r="AC182" s="2527"/>
      <c r="AD182" s="2527"/>
    </row>
    <row r="183" ht="33.75" customHeight="1">
      <c r="A183" s="3217" t="str">
        <f t="shared" si="1"/>
        <v/>
      </c>
      <c r="B183" s="3218" t="s">
        <v>288</v>
      </c>
      <c r="C183" s="3219">
        <v>0.0150338829006248</v>
      </c>
      <c r="D183" s="3220">
        <v>0.4</v>
      </c>
      <c r="E183" s="3220">
        <v>15.0</v>
      </c>
      <c r="F183" s="3221">
        <v>66111.0</v>
      </c>
      <c r="G183" s="3221">
        <v>1177.0</v>
      </c>
      <c r="H183" s="3223">
        <v>45417.898460648146</v>
      </c>
      <c r="I183" s="3223">
        <v>45433.70521990741</v>
      </c>
      <c r="J183" s="3224">
        <v>0.829</v>
      </c>
      <c r="K183" s="3220">
        <v>12.0</v>
      </c>
      <c r="L183" s="3224">
        <v>0.089</v>
      </c>
      <c r="M183" s="3248">
        <v>3.0</v>
      </c>
      <c r="N183" s="3249">
        <v>0.0</v>
      </c>
      <c r="O183" s="3220">
        <v>3.0</v>
      </c>
      <c r="P183" s="3220">
        <v>5.0</v>
      </c>
      <c r="Q183" s="3226" t="s">
        <v>3929</v>
      </c>
      <c r="R183" s="3226" t="s">
        <v>44</v>
      </c>
      <c r="S183" s="3218" t="s">
        <v>4235</v>
      </c>
      <c r="T183" s="3238"/>
      <c r="U183" s="3238"/>
      <c r="V183" s="3218" t="s">
        <v>4236</v>
      </c>
      <c r="W183" s="3238"/>
      <c r="X183" s="3227" t="s">
        <v>285</v>
      </c>
      <c r="Y183" s="2527"/>
      <c r="Z183" s="2527"/>
      <c r="AA183" s="2527"/>
      <c r="AB183" s="2527"/>
      <c r="AC183" s="2527"/>
    </row>
    <row r="184" ht="33.75" customHeight="1">
      <c r="A184" s="3228" t="str">
        <f t="shared" si="1"/>
        <v/>
      </c>
      <c r="B184" s="3229" t="s">
        <v>172</v>
      </c>
      <c r="C184" s="3230">
        <v>0.0108651806128016</v>
      </c>
      <c r="D184" s="3231">
        <v>0.1</v>
      </c>
      <c r="E184" s="3231">
        <v>7.0</v>
      </c>
      <c r="F184" s="3232">
        <v>4000.0</v>
      </c>
      <c r="G184" s="3232">
        <v>0.0</v>
      </c>
      <c r="H184" s="3234">
        <v>45419.44665509259</v>
      </c>
      <c r="I184" s="3234">
        <v>45419.44982638889</v>
      </c>
      <c r="J184" s="3235">
        <v>0.949</v>
      </c>
      <c r="K184" s="3231">
        <v>7.0</v>
      </c>
      <c r="L184" s="3240"/>
      <c r="M184" s="3251"/>
      <c r="N184" s="3247">
        <v>0.0</v>
      </c>
      <c r="O184" s="3241"/>
      <c r="P184" s="3241"/>
      <c r="Q184" s="3245"/>
      <c r="R184" s="3245"/>
      <c r="S184" s="3239"/>
      <c r="T184" s="3239"/>
      <c r="U184" s="3239"/>
      <c r="V184" s="3239"/>
      <c r="W184" s="3239"/>
      <c r="X184" s="3227" t="s">
        <v>169</v>
      </c>
      <c r="Y184" s="2527"/>
      <c r="Z184" s="2527"/>
      <c r="AA184" s="2527"/>
      <c r="AB184" s="2527"/>
      <c r="AC184" s="2527"/>
    </row>
    <row r="185">
      <c r="B185" s="3200"/>
      <c r="C185" s="3201"/>
      <c r="F185" s="3202"/>
      <c r="G185" s="3202"/>
      <c r="H185" s="3252"/>
      <c r="I185" s="3252"/>
      <c r="J185" s="3253"/>
      <c r="K185" s="78"/>
      <c r="L185" s="3253"/>
      <c r="M185" s="78"/>
      <c r="N185" s="78"/>
      <c r="O185" s="78"/>
      <c r="P185" s="78"/>
      <c r="Q185" s="3254"/>
      <c r="R185" s="3254"/>
    </row>
    <row r="186">
      <c r="B186" s="3200"/>
      <c r="C186" s="3201"/>
      <c r="F186" s="3202"/>
      <c r="G186" s="3202"/>
      <c r="H186" s="3252"/>
      <c r="I186" s="3252"/>
      <c r="J186" s="3253"/>
      <c r="K186" s="78"/>
      <c r="L186" s="3253"/>
      <c r="M186" s="78"/>
      <c r="N186" s="78"/>
      <c r="O186" s="78"/>
      <c r="P186" s="78"/>
      <c r="Q186" s="3255"/>
      <c r="R186" s="3255"/>
    </row>
    <row r="187">
      <c r="B187" s="3200"/>
      <c r="C187" s="3201"/>
      <c r="F187" s="3202"/>
      <c r="G187" s="3202"/>
      <c r="H187" s="3252"/>
      <c r="I187" s="3252"/>
      <c r="J187" s="3253"/>
      <c r="K187" s="78"/>
      <c r="L187" s="3253"/>
      <c r="M187" s="78"/>
      <c r="N187" s="78"/>
      <c r="O187" s="78"/>
      <c r="P187" s="78"/>
      <c r="Q187" s="3255"/>
      <c r="R187" s="3255"/>
    </row>
    <row r="188">
      <c r="B188" s="3200"/>
      <c r="C188" s="3201"/>
      <c r="F188" s="3202"/>
      <c r="G188" s="3202"/>
      <c r="H188" s="3252"/>
      <c r="I188" s="3252"/>
      <c r="J188" s="3253"/>
      <c r="K188" s="78"/>
      <c r="L188" s="3253"/>
      <c r="M188" s="78"/>
      <c r="N188" s="78"/>
      <c r="O188" s="78"/>
      <c r="P188" s="78"/>
      <c r="Q188" s="3255"/>
      <c r="R188" s="3255"/>
    </row>
    <row r="189">
      <c r="B189" s="3200"/>
      <c r="C189" s="3201"/>
      <c r="F189" s="3202"/>
      <c r="G189" s="3202"/>
      <c r="H189" s="3252"/>
      <c r="I189" s="3252"/>
      <c r="J189" s="3253"/>
      <c r="K189" s="78"/>
      <c r="L189" s="3253"/>
      <c r="M189" s="78"/>
      <c r="N189" s="78"/>
      <c r="O189" s="78"/>
      <c r="P189" s="78"/>
      <c r="Q189" s="3255"/>
      <c r="R189" s="3255"/>
    </row>
    <row r="190">
      <c r="B190" s="3200"/>
      <c r="C190" s="3201"/>
      <c r="F190" s="3202"/>
      <c r="G190" s="3202"/>
      <c r="H190" s="3252"/>
      <c r="I190" s="3252"/>
      <c r="J190" s="3253"/>
      <c r="K190" s="78"/>
      <c r="L190" s="3253"/>
      <c r="M190" s="78"/>
      <c r="N190" s="78"/>
      <c r="O190" s="78"/>
      <c r="P190" s="78"/>
    </row>
    <row r="191">
      <c r="B191" s="3200"/>
      <c r="C191" s="3201"/>
      <c r="F191" s="3202"/>
      <c r="G191" s="3202"/>
      <c r="H191" s="3252"/>
      <c r="I191" s="3252"/>
      <c r="J191" s="3253"/>
      <c r="K191" s="78"/>
      <c r="L191" s="3253"/>
      <c r="M191" s="78"/>
      <c r="N191" s="78"/>
      <c r="O191" s="78"/>
      <c r="P191" s="78"/>
    </row>
    <row r="192">
      <c r="B192" s="3200"/>
      <c r="C192" s="3201"/>
      <c r="F192" s="3202"/>
      <c r="G192" s="3202"/>
      <c r="H192" s="3252"/>
      <c r="I192" s="3252"/>
      <c r="J192" s="3253"/>
      <c r="K192" s="78"/>
      <c r="L192" s="3253"/>
      <c r="M192" s="78"/>
      <c r="N192" s="78"/>
      <c r="O192" s="78"/>
      <c r="P192" s="78"/>
    </row>
    <row r="193">
      <c r="B193" s="3200"/>
      <c r="C193" s="3201"/>
      <c r="F193" s="3202"/>
      <c r="G193" s="3202"/>
      <c r="H193" s="3252"/>
      <c r="I193" s="3252"/>
      <c r="J193" s="3253"/>
      <c r="K193" s="78"/>
      <c r="L193" s="3253"/>
      <c r="M193" s="78"/>
      <c r="N193" s="78"/>
      <c r="O193" s="78"/>
      <c r="P193" s="78"/>
    </row>
    <row r="194">
      <c r="B194" s="3200"/>
      <c r="C194" s="3201"/>
      <c r="F194" s="3202"/>
      <c r="G194" s="3202"/>
      <c r="H194" s="3252"/>
      <c r="I194" s="3252"/>
      <c r="J194" s="3256"/>
      <c r="L194" s="3256"/>
      <c r="N194" s="2529"/>
      <c r="O194" s="2529"/>
      <c r="P194" s="2529"/>
    </row>
    <row r="195">
      <c r="B195" s="3200"/>
      <c r="C195" s="3201"/>
      <c r="F195" s="3202"/>
      <c r="G195" s="3202"/>
      <c r="H195" s="3252"/>
      <c r="I195" s="3252"/>
      <c r="J195" s="3256"/>
      <c r="L195" s="3256"/>
      <c r="N195" s="2529"/>
      <c r="O195" s="2529"/>
      <c r="P195" s="2529"/>
    </row>
    <row r="196">
      <c r="B196" s="3200"/>
      <c r="C196" s="3201"/>
      <c r="F196" s="3202"/>
      <c r="G196" s="3202"/>
      <c r="H196" s="3252"/>
      <c r="I196" s="3252"/>
      <c r="J196" s="3256"/>
      <c r="L196" s="3256"/>
      <c r="N196" s="2529"/>
      <c r="O196" s="2529"/>
      <c r="P196" s="2529"/>
    </row>
    <row r="197">
      <c r="B197" s="3200"/>
      <c r="C197" s="3201"/>
      <c r="F197" s="3202"/>
      <c r="G197" s="3202"/>
      <c r="H197" s="3252"/>
      <c r="I197" s="3252"/>
      <c r="J197" s="3256"/>
      <c r="L197" s="3256"/>
      <c r="N197" s="2529"/>
      <c r="O197" s="2529"/>
      <c r="P197" s="2529"/>
    </row>
    <row r="198">
      <c r="B198" s="3200"/>
      <c r="C198" s="3201"/>
      <c r="F198" s="3202"/>
      <c r="G198" s="3202"/>
      <c r="H198" s="3252"/>
      <c r="I198" s="3252"/>
      <c r="J198" s="3256"/>
      <c r="L198" s="3256"/>
      <c r="N198" s="2529"/>
      <c r="O198" s="2529"/>
      <c r="P198" s="2529"/>
    </row>
    <row r="199">
      <c r="B199" s="3200"/>
      <c r="C199" s="3201"/>
      <c r="F199" s="3202"/>
      <c r="G199" s="3202"/>
      <c r="H199" s="3252"/>
      <c r="I199" s="3252"/>
      <c r="J199" s="3256"/>
      <c r="L199" s="3256"/>
      <c r="N199" s="2529"/>
      <c r="O199" s="2529"/>
      <c r="P199" s="2529"/>
    </row>
    <row r="200">
      <c r="B200" s="3200"/>
      <c r="C200" s="3201"/>
      <c r="F200" s="3202"/>
      <c r="G200" s="3202"/>
      <c r="H200" s="3252"/>
      <c r="I200" s="3252"/>
      <c r="J200" s="3256"/>
      <c r="L200" s="3256"/>
      <c r="N200" s="2529"/>
      <c r="O200" s="2529"/>
      <c r="P200" s="2529"/>
    </row>
    <row r="201">
      <c r="B201" s="3200"/>
      <c r="C201" s="3201"/>
      <c r="F201" s="3202"/>
      <c r="G201" s="3202"/>
      <c r="H201" s="3252"/>
      <c r="I201" s="3252"/>
      <c r="J201" s="3256"/>
      <c r="L201" s="3256"/>
      <c r="N201" s="2529"/>
      <c r="O201" s="2529"/>
      <c r="P201" s="2529"/>
    </row>
    <row r="202">
      <c r="B202" s="3200"/>
      <c r="C202" s="3201"/>
      <c r="F202" s="3202"/>
      <c r="G202" s="3202"/>
      <c r="H202" s="3252"/>
      <c r="I202" s="3252"/>
      <c r="J202" s="3256"/>
      <c r="L202" s="3256"/>
      <c r="N202" s="2529"/>
      <c r="O202" s="2529"/>
      <c r="P202" s="2529"/>
    </row>
    <row r="203">
      <c r="B203" s="3200"/>
      <c r="C203" s="3201"/>
      <c r="F203" s="3202"/>
      <c r="G203" s="3202"/>
      <c r="H203" s="3252"/>
      <c r="I203" s="3252"/>
      <c r="J203" s="3256"/>
      <c r="L203" s="3256"/>
      <c r="N203" s="2529"/>
      <c r="O203" s="2529"/>
      <c r="P203" s="2529"/>
    </row>
    <row r="204">
      <c r="B204" s="3200"/>
      <c r="C204" s="3201"/>
      <c r="F204" s="3202"/>
      <c r="G204" s="3202"/>
      <c r="H204" s="3252"/>
      <c r="I204" s="3252"/>
      <c r="J204" s="3256"/>
      <c r="L204" s="3256"/>
      <c r="N204" s="2529"/>
      <c r="O204" s="2529"/>
      <c r="P204" s="2529"/>
    </row>
    <row r="205">
      <c r="B205" s="3200"/>
      <c r="C205" s="3201"/>
      <c r="F205" s="3202"/>
      <c r="G205" s="3202"/>
      <c r="H205" s="3252"/>
      <c r="I205" s="3252"/>
      <c r="J205" s="3256"/>
      <c r="L205" s="3256"/>
      <c r="N205" s="2529"/>
      <c r="O205" s="2529"/>
      <c r="P205" s="2529"/>
    </row>
    <row r="206">
      <c r="B206" s="3200"/>
      <c r="C206" s="3201"/>
      <c r="F206" s="3202"/>
      <c r="G206" s="3202"/>
      <c r="H206" s="3252"/>
      <c r="I206" s="3252"/>
      <c r="J206" s="3256"/>
      <c r="L206" s="3256"/>
      <c r="N206" s="2529"/>
      <c r="O206" s="2529"/>
      <c r="P206" s="2529"/>
    </row>
    <row r="207">
      <c r="B207" s="3200"/>
      <c r="C207" s="3201"/>
      <c r="F207" s="3202"/>
      <c r="G207" s="3202"/>
      <c r="H207" s="3252"/>
      <c r="I207" s="3252"/>
      <c r="J207" s="3256"/>
      <c r="L207" s="3256"/>
      <c r="N207" s="2529"/>
      <c r="O207" s="2529"/>
      <c r="P207" s="2529"/>
    </row>
    <row r="208">
      <c r="B208" s="3200"/>
      <c r="C208" s="3201"/>
      <c r="F208" s="3202"/>
      <c r="G208" s="3202"/>
      <c r="H208" s="3252"/>
      <c r="I208" s="3252"/>
      <c r="J208" s="3256"/>
      <c r="L208" s="3256"/>
      <c r="N208" s="2529"/>
      <c r="O208" s="2529"/>
      <c r="P208" s="2529"/>
    </row>
    <row r="209">
      <c r="B209" s="3200"/>
      <c r="C209" s="3201"/>
      <c r="F209" s="3202"/>
      <c r="G209" s="3202"/>
      <c r="H209" s="3252"/>
      <c r="I209" s="3252"/>
      <c r="J209" s="3256"/>
      <c r="L209" s="3256"/>
      <c r="N209" s="2529"/>
      <c r="O209" s="2529"/>
      <c r="P209" s="2529"/>
    </row>
    <row r="210">
      <c r="B210" s="3200"/>
      <c r="C210" s="3201"/>
      <c r="F210" s="3202"/>
      <c r="G210" s="3202"/>
      <c r="H210" s="3252"/>
      <c r="I210" s="3252"/>
      <c r="J210" s="3256"/>
      <c r="L210" s="3256"/>
      <c r="N210" s="2529"/>
      <c r="O210" s="2529"/>
      <c r="P210" s="2529"/>
    </row>
    <row r="211">
      <c r="B211" s="3200"/>
      <c r="C211" s="3201"/>
      <c r="F211" s="3202"/>
      <c r="G211" s="3202"/>
      <c r="H211" s="3252"/>
      <c r="I211" s="3252"/>
      <c r="J211" s="3256"/>
      <c r="L211" s="3256"/>
      <c r="N211" s="2529"/>
      <c r="O211" s="2529"/>
      <c r="P211" s="2529"/>
    </row>
    <row r="212">
      <c r="B212" s="3200"/>
      <c r="C212" s="3201"/>
      <c r="F212" s="3202"/>
      <c r="G212" s="3202"/>
      <c r="H212" s="3252"/>
      <c r="I212" s="3252"/>
      <c r="J212" s="3256"/>
      <c r="L212" s="3256"/>
      <c r="N212" s="2529"/>
      <c r="O212" s="2529"/>
      <c r="P212" s="2529"/>
    </row>
    <row r="213">
      <c r="B213" s="3200"/>
      <c r="C213" s="3201"/>
      <c r="F213" s="3202"/>
      <c r="G213" s="3202"/>
      <c r="H213" s="3252"/>
      <c r="I213" s="3252"/>
      <c r="J213" s="3256"/>
      <c r="L213" s="3256"/>
      <c r="N213" s="2529"/>
      <c r="O213" s="2529"/>
      <c r="P213" s="2529"/>
    </row>
    <row r="214">
      <c r="B214" s="3200"/>
      <c r="C214" s="3201"/>
      <c r="F214" s="3202"/>
      <c r="G214" s="3202"/>
      <c r="H214" s="3252"/>
      <c r="I214" s="3252"/>
      <c r="J214" s="3256"/>
      <c r="L214" s="3256"/>
      <c r="N214" s="2529"/>
      <c r="O214" s="2529"/>
      <c r="P214" s="2529"/>
    </row>
    <row r="215">
      <c r="B215" s="3200"/>
      <c r="C215" s="3201"/>
      <c r="F215" s="3202"/>
      <c r="G215" s="3202"/>
      <c r="H215" s="3252"/>
      <c r="I215" s="3252"/>
      <c r="J215" s="3256"/>
      <c r="L215" s="3256"/>
      <c r="N215" s="2529"/>
      <c r="O215" s="2529"/>
      <c r="P215" s="2529"/>
    </row>
    <row r="216">
      <c r="B216" s="3200"/>
      <c r="C216" s="3201"/>
      <c r="F216" s="3202"/>
      <c r="G216" s="3202"/>
      <c r="H216" s="3252"/>
      <c r="I216" s="3252"/>
      <c r="J216" s="3256"/>
      <c r="L216" s="3256"/>
      <c r="N216" s="2529"/>
      <c r="O216" s="2529"/>
      <c r="P216" s="2529"/>
    </row>
    <row r="217">
      <c r="B217" s="3200"/>
      <c r="C217" s="3201"/>
      <c r="F217" s="3202"/>
      <c r="G217" s="3202"/>
      <c r="H217" s="3252"/>
      <c r="I217" s="3252"/>
      <c r="J217" s="3256"/>
      <c r="L217" s="3256"/>
      <c r="N217" s="2529"/>
      <c r="O217" s="2529"/>
      <c r="P217" s="2529"/>
    </row>
    <row r="218">
      <c r="B218" s="3200"/>
      <c r="C218" s="3201"/>
      <c r="F218" s="3202"/>
      <c r="G218" s="3202"/>
      <c r="H218" s="3252"/>
      <c r="I218" s="3252"/>
      <c r="J218" s="3256"/>
      <c r="L218" s="3256"/>
      <c r="N218" s="2529"/>
      <c r="O218" s="2529"/>
      <c r="P218" s="2529"/>
    </row>
    <row r="219">
      <c r="B219" s="3200"/>
      <c r="C219" s="3201"/>
      <c r="F219" s="3202"/>
      <c r="G219" s="3202"/>
      <c r="H219" s="3252"/>
      <c r="I219" s="3252"/>
      <c r="J219" s="3256"/>
      <c r="L219" s="3256"/>
      <c r="N219" s="2529"/>
      <c r="O219" s="2529"/>
      <c r="P219" s="2529"/>
    </row>
    <row r="220">
      <c r="B220" s="3200"/>
      <c r="C220" s="3201"/>
      <c r="F220" s="3202"/>
      <c r="G220" s="3202"/>
      <c r="H220" s="3252"/>
      <c r="I220" s="3252"/>
      <c r="J220" s="3256"/>
      <c r="L220" s="3256"/>
      <c r="N220" s="2529"/>
      <c r="O220" s="2529"/>
      <c r="P220" s="2529"/>
    </row>
    <row r="221">
      <c r="B221" s="3200"/>
      <c r="C221" s="3201"/>
      <c r="F221" s="3202"/>
      <c r="G221" s="3202"/>
      <c r="H221" s="3252"/>
      <c r="I221" s="3252"/>
      <c r="J221" s="3256"/>
      <c r="L221" s="3256"/>
      <c r="N221" s="2529"/>
      <c r="O221" s="2529"/>
      <c r="P221" s="2529"/>
    </row>
    <row r="222">
      <c r="B222" s="3200"/>
      <c r="C222" s="3201"/>
      <c r="F222" s="3202"/>
      <c r="G222" s="3202"/>
      <c r="H222" s="3252"/>
      <c r="I222" s="3252"/>
      <c r="J222" s="3256"/>
      <c r="L222" s="3256"/>
      <c r="N222" s="2529"/>
      <c r="O222" s="2529"/>
      <c r="P222" s="2529"/>
    </row>
    <row r="223">
      <c r="B223" s="3200"/>
      <c r="C223" s="3201"/>
      <c r="F223" s="3202"/>
      <c r="G223" s="3202"/>
      <c r="H223" s="3252"/>
      <c r="I223" s="3252"/>
      <c r="J223" s="3256"/>
      <c r="L223" s="3256"/>
      <c r="N223" s="2529"/>
      <c r="O223" s="2529"/>
      <c r="P223" s="2529"/>
    </row>
    <row r="224">
      <c r="B224" s="3200"/>
      <c r="C224" s="3201"/>
      <c r="F224" s="3202"/>
      <c r="G224" s="3202"/>
      <c r="H224" s="3252"/>
      <c r="I224" s="3252"/>
      <c r="J224" s="3256"/>
      <c r="L224" s="3256"/>
      <c r="N224" s="2529"/>
      <c r="O224" s="2529"/>
      <c r="P224" s="2529"/>
    </row>
    <row r="225">
      <c r="B225" s="3200"/>
      <c r="C225" s="3201"/>
      <c r="F225" s="3202"/>
      <c r="G225" s="3202"/>
      <c r="H225" s="3252"/>
      <c r="I225" s="3252"/>
      <c r="J225" s="3256"/>
      <c r="L225" s="3256"/>
      <c r="N225" s="2529"/>
      <c r="O225" s="2529"/>
      <c r="P225" s="2529"/>
    </row>
    <row r="226">
      <c r="B226" s="3200"/>
      <c r="C226" s="3201"/>
      <c r="F226" s="3202"/>
      <c r="G226" s="3202"/>
      <c r="H226" s="3252"/>
      <c r="I226" s="3252"/>
      <c r="J226" s="3256"/>
      <c r="L226" s="3256"/>
      <c r="N226" s="2529"/>
      <c r="O226" s="2529"/>
      <c r="P226" s="2529"/>
    </row>
    <row r="227">
      <c r="B227" s="3200"/>
      <c r="C227" s="3201"/>
      <c r="F227" s="3202"/>
      <c r="G227" s="3202"/>
      <c r="H227" s="3252"/>
      <c r="I227" s="3252"/>
      <c r="J227" s="3256"/>
      <c r="L227" s="3256"/>
      <c r="N227" s="2529"/>
      <c r="O227" s="2529"/>
      <c r="P227" s="2529"/>
    </row>
    <row r="228">
      <c r="B228" s="3200"/>
      <c r="C228" s="3201"/>
      <c r="F228" s="3202"/>
      <c r="G228" s="3202"/>
      <c r="H228" s="3252"/>
      <c r="I228" s="3252"/>
      <c r="J228" s="3256"/>
      <c r="L228" s="3256"/>
      <c r="N228" s="2529"/>
      <c r="O228" s="2529"/>
      <c r="P228" s="2529"/>
    </row>
    <row r="229">
      <c r="B229" s="3200"/>
      <c r="C229" s="3201"/>
      <c r="F229" s="3202"/>
      <c r="G229" s="3202"/>
      <c r="H229" s="3252"/>
      <c r="I229" s="3252"/>
      <c r="J229" s="3256"/>
      <c r="L229" s="3256"/>
      <c r="N229" s="2529"/>
      <c r="O229" s="2529"/>
      <c r="P229" s="2529"/>
    </row>
    <row r="230">
      <c r="B230" s="3200"/>
      <c r="C230" s="3201"/>
      <c r="F230" s="3202"/>
      <c r="G230" s="3202"/>
      <c r="H230" s="3252"/>
      <c r="I230" s="3252"/>
      <c r="J230" s="3256"/>
      <c r="L230" s="3256"/>
      <c r="N230" s="2529"/>
      <c r="O230" s="2529"/>
      <c r="P230" s="2529"/>
    </row>
    <row r="231">
      <c r="B231" s="3200"/>
      <c r="C231" s="3201"/>
      <c r="F231" s="3202"/>
      <c r="G231" s="3202"/>
      <c r="H231" s="3252"/>
      <c r="I231" s="3252"/>
      <c r="J231" s="3256"/>
      <c r="L231" s="3256"/>
      <c r="N231" s="2529"/>
      <c r="O231" s="2529"/>
      <c r="P231" s="2529"/>
    </row>
    <row r="232">
      <c r="B232" s="3200"/>
      <c r="C232" s="3201"/>
      <c r="F232" s="3202"/>
      <c r="G232" s="3202"/>
      <c r="H232" s="3252"/>
      <c r="I232" s="3252"/>
      <c r="J232" s="3256"/>
      <c r="L232" s="3256"/>
      <c r="N232" s="2529"/>
      <c r="O232" s="2529"/>
      <c r="P232" s="2529"/>
    </row>
    <row r="233">
      <c r="B233" s="3200"/>
      <c r="C233" s="3201"/>
      <c r="F233" s="3202"/>
      <c r="G233" s="3202"/>
      <c r="H233" s="3252"/>
      <c r="I233" s="3252"/>
      <c r="J233" s="3256"/>
      <c r="L233" s="3256"/>
      <c r="N233" s="2529"/>
      <c r="O233" s="2529"/>
      <c r="P233" s="2529"/>
    </row>
    <row r="234">
      <c r="B234" s="3200"/>
      <c r="C234" s="3201"/>
      <c r="F234" s="3202"/>
      <c r="G234" s="3202"/>
      <c r="H234" s="3252"/>
      <c r="I234" s="3252"/>
      <c r="J234" s="3256"/>
      <c r="L234" s="3256"/>
      <c r="N234" s="2529"/>
      <c r="O234" s="2529"/>
      <c r="P234" s="2529"/>
    </row>
    <row r="235">
      <c r="B235" s="3200"/>
      <c r="C235" s="3201"/>
      <c r="F235" s="3202"/>
      <c r="G235" s="3202"/>
      <c r="H235" s="3252"/>
      <c r="I235" s="3252"/>
      <c r="J235" s="3256"/>
      <c r="L235" s="3256"/>
      <c r="N235" s="2529"/>
      <c r="O235" s="2529"/>
      <c r="P235" s="2529"/>
    </row>
    <row r="236">
      <c r="B236" s="3200"/>
      <c r="C236" s="3201"/>
      <c r="F236" s="3202"/>
      <c r="G236" s="3202"/>
      <c r="H236" s="3252"/>
      <c r="I236" s="3252"/>
      <c r="J236" s="3256"/>
      <c r="L236" s="3256"/>
      <c r="N236" s="2529"/>
      <c r="O236" s="2529"/>
      <c r="P236" s="2529"/>
    </row>
    <row r="237">
      <c r="B237" s="3200"/>
      <c r="C237" s="3201"/>
      <c r="F237" s="3202"/>
      <c r="G237" s="3202"/>
      <c r="H237" s="3252"/>
      <c r="I237" s="3252"/>
      <c r="J237" s="3256"/>
      <c r="L237" s="3256"/>
      <c r="N237" s="2529"/>
      <c r="O237" s="2529"/>
      <c r="P237" s="2529"/>
    </row>
    <row r="238">
      <c r="B238" s="3200"/>
      <c r="C238" s="3201"/>
      <c r="F238" s="3202"/>
      <c r="G238" s="3202"/>
      <c r="H238" s="3252"/>
      <c r="I238" s="3252"/>
      <c r="J238" s="3256"/>
      <c r="L238" s="3256"/>
      <c r="N238" s="2529"/>
      <c r="O238" s="2529"/>
      <c r="P238" s="2529"/>
    </row>
    <row r="239">
      <c r="B239" s="3200"/>
      <c r="C239" s="3201"/>
      <c r="F239" s="3202"/>
      <c r="G239" s="3202"/>
      <c r="H239" s="3252"/>
      <c r="I239" s="3252"/>
      <c r="J239" s="3256"/>
      <c r="L239" s="3256"/>
      <c r="N239" s="2529"/>
      <c r="O239" s="2529"/>
      <c r="P239" s="2529"/>
    </row>
    <row r="240">
      <c r="B240" s="3200"/>
      <c r="C240" s="3201"/>
      <c r="F240" s="3202"/>
      <c r="G240" s="3202"/>
      <c r="H240" s="3252"/>
      <c r="I240" s="3252"/>
      <c r="J240" s="3256"/>
      <c r="L240" s="3256"/>
      <c r="N240" s="2529"/>
      <c r="O240" s="2529"/>
      <c r="P240" s="2529"/>
    </row>
    <row r="241">
      <c r="B241" s="3200"/>
      <c r="C241" s="3201"/>
      <c r="F241" s="3202"/>
      <c r="G241" s="3202"/>
      <c r="H241" s="3252"/>
      <c r="I241" s="3252"/>
      <c r="J241" s="3256"/>
      <c r="L241" s="3256"/>
      <c r="N241" s="2529"/>
      <c r="O241" s="2529"/>
      <c r="P241" s="2529"/>
    </row>
    <row r="242">
      <c r="B242" s="3200"/>
      <c r="C242" s="3201"/>
      <c r="F242" s="3202"/>
      <c r="G242" s="3202"/>
      <c r="H242" s="3252"/>
      <c r="I242" s="3252"/>
      <c r="J242" s="3256"/>
      <c r="L242" s="3256"/>
      <c r="N242" s="2529"/>
      <c r="O242" s="2529"/>
      <c r="P242" s="2529"/>
    </row>
    <row r="243">
      <c r="B243" s="3200"/>
      <c r="C243" s="3201"/>
      <c r="F243" s="3202"/>
      <c r="G243" s="3202"/>
      <c r="H243" s="3252"/>
      <c r="I243" s="3252"/>
      <c r="J243" s="3256"/>
      <c r="L243" s="3256"/>
      <c r="N243" s="2529"/>
      <c r="O243" s="2529"/>
      <c r="P243" s="2529"/>
    </row>
    <row r="244">
      <c r="B244" s="3200"/>
      <c r="C244" s="3201"/>
      <c r="F244" s="3202"/>
      <c r="G244" s="3202"/>
      <c r="H244" s="3252"/>
      <c r="I244" s="3252"/>
      <c r="J244" s="3256"/>
      <c r="L244" s="3256"/>
      <c r="N244" s="2529"/>
      <c r="O244" s="2529"/>
      <c r="P244" s="2529"/>
    </row>
    <row r="245">
      <c r="B245" s="3200"/>
      <c r="C245" s="3201"/>
      <c r="F245" s="3202"/>
      <c r="G245" s="3202"/>
      <c r="H245" s="3252"/>
      <c r="I245" s="3252"/>
      <c r="J245" s="3256"/>
      <c r="L245" s="3256"/>
      <c r="N245" s="2529"/>
      <c r="O245" s="2529"/>
      <c r="P245" s="2529"/>
    </row>
    <row r="246">
      <c r="B246" s="3200"/>
      <c r="C246" s="3201"/>
      <c r="F246" s="3202"/>
      <c r="G246" s="3202"/>
      <c r="H246" s="3252"/>
      <c r="I246" s="3252"/>
      <c r="J246" s="3256"/>
      <c r="L246" s="3256"/>
      <c r="N246" s="2529"/>
      <c r="O246" s="2529"/>
      <c r="P246" s="2529"/>
    </row>
    <row r="247">
      <c r="B247" s="3200"/>
      <c r="C247" s="3201"/>
      <c r="F247" s="3202"/>
      <c r="G247" s="3202"/>
      <c r="H247" s="3252"/>
      <c r="I247" s="3252"/>
      <c r="J247" s="3256"/>
      <c r="L247" s="3256"/>
      <c r="N247" s="2529"/>
      <c r="O247" s="2529"/>
      <c r="P247" s="2529"/>
    </row>
    <row r="248">
      <c r="B248" s="3200"/>
      <c r="C248" s="3201"/>
      <c r="F248" s="3202"/>
      <c r="G248" s="3202"/>
      <c r="H248" s="3252"/>
      <c r="I248" s="3252"/>
      <c r="J248" s="3256"/>
      <c r="L248" s="3256"/>
      <c r="N248" s="2529"/>
      <c r="O248" s="2529"/>
      <c r="P248" s="2529"/>
    </row>
    <row r="249">
      <c r="B249" s="3200"/>
      <c r="C249" s="3201"/>
      <c r="F249" s="3202"/>
      <c r="G249" s="3202"/>
      <c r="H249" s="3252"/>
      <c r="I249" s="3252"/>
      <c r="J249" s="3256"/>
      <c r="L249" s="3256"/>
      <c r="N249" s="2529"/>
      <c r="O249" s="2529"/>
      <c r="P249" s="2529"/>
    </row>
    <row r="250">
      <c r="B250" s="3200"/>
      <c r="C250" s="3201"/>
      <c r="F250" s="3202"/>
      <c r="G250" s="3202"/>
      <c r="H250" s="3252"/>
      <c r="I250" s="3252"/>
      <c r="J250" s="3256"/>
      <c r="L250" s="3256"/>
      <c r="N250" s="2529"/>
      <c r="O250" s="2529"/>
      <c r="P250" s="2529"/>
    </row>
    <row r="251">
      <c r="B251" s="3200"/>
      <c r="C251" s="3201"/>
      <c r="F251" s="3202"/>
      <c r="G251" s="3202"/>
      <c r="H251" s="3252"/>
      <c r="I251" s="3252"/>
      <c r="J251" s="3256"/>
      <c r="L251" s="3256"/>
      <c r="N251" s="2529"/>
      <c r="O251" s="2529"/>
      <c r="P251" s="2529"/>
    </row>
    <row r="252">
      <c r="B252" s="3200"/>
      <c r="C252" s="3201"/>
      <c r="F252" s="3202"/>
      <c r="G252" s="3202"/>
      <c r="H252" s="3252"/>
      <c r="I252" s="3252"/>
      <c r="J252" s="3256"/>
      <c r="L252" s="3256"/>
      <c r="N252" s="2529"/>
      <c r="O252" s="2529"/>
      <c r="P252" s="2529"/>
    </row>
    <row r="253">
      <c r="B253" s="3200"/>
      <c r="C253" s="3201"/>
      <c r="F253" s="3202"/>
      <c r="G253" s="3202"/>
      <c r="H253" s="3252"/>
      <c r="I253" s="3252"/>
      <c r="J253" s="3256"/>
      <c r="L253" s="3256"/>
      <c r="N253" s="2529"/>
      <c r="O253" s="2529"/>
      <c r="P253" s="2529"/>
    </row>
    <row r="254">
      <c r="B254" s="3200"/>
      <c r="C254" s="3201"/>
      <c r="F254" s="3202"/>
      <c r="G254" s="3202"/>
      <c r="H254" s="3252"/>
      <c r="I254" s="3252"/>
      <c r="J254" s="3256"/>
      <c r="L254" s="3256"/>
      <c r="N254" s="2529"/>
      <c r="O254" s="2529"/>
      <c r="P254" s="2529"/>
    </row>
    <row r="255">
      <c r="B255" s="3200"/>
      <c r="C255" s="3201"/>
      <c r="F255" s="3202"/>
      <c r="G255" s="3202"/>
      <c r="H255" s="3252"/>
      <c r="I255" s="3252"/>
      <c r="J255" s="3256"/>
      <c r="L255" s="3256"/>
      <c r="N255" s="2529"/>
      <c r="O255" s="2529"/>
      <c r="P255" s="2529"/>
    </row>
    <row r="256">
      <c r="B256" s="3200"/>
      <c r="C256" s="3201"/>
      <c r="F256" s="3202"/>
      <c r="G256" s="3202"/>
      <c r="H256" s="3252"/>
      <c r="I256" s="3252"/>
      <c r="J256" s="3256"/>
      <c r="L256" s="3256"/>
      <c r="N256" s="2529"/>
      <c r="O256" s="2529"/>
      <c r="P256" s="2529"/>
    </row>
    <row r="257">
      <c r="B257" s="3200"/>
      <c r="C257" s="3201"/>
      <c r="F257" s="3202"/>
      <c r="G257" s="3202"/>
      <c r="H257" s="3252"/>
      <c r="I257" s="3252"/>
      <c r="J257" s="3256"/>
      <c r="L257" s="3256"/>
      <c r="N257" s="2529"/>
      <c r="O257" s="2529"/>
      <c r="P257" s="2529"/>
    </row>
    <row r="258">
      <c r="B258" s="3200"/>
      <c r="C258" s="3201"/>
      <c r="F258" s="3202"/>
      <c r="G258" s="3202"/>
      <c r="H258" s="3252"/>
      <c r="I258" s="3252"/>
      <c r="J258" s="3256"/>
      <c r="L258" s="3256"/>
      <c r="N258" s="2529"/>
      <c r="O258" s="2529"/>
      <c r="P258" s="2529"/>
    </row>
    <row r="259">
      <c r="B259" s="3200"/>
      <c r="C259" s="3201"/>
      <c r="F259" s="3202"/>
      <c r="G259" s="3202"/>
      <c r="H259" s="3252"/>
      <c r="I259" s="3252"/>
      <c r="J259" s="3256"/>
      <c r="L259" s="3256"/>
      <c r="N259" s="2529"/>
      <c r="O259" s="2529"/>
      <c r="P259" s="2529"/>
    </row>
    <row r="260">
      <c r="B260" s="3200"/>
      <c r="C260" s="3201"/>
      <c r="F260" s="3202"/>
      <c r="G260" s="3202"/>
      <c r="H260" s="3252"/>
      <c r="I260" s="3252"/>
      <c r="J260" s="3256"/>
      <c r="L260" s="3256"/>
      <c r="N260" s="2529"/>
      <c r="O260" s="2529"/>
      <c r="P260" s="2529"/>
    </row>
    <row r="261">
      <c r="B261" s="3200"/>
      <c r="C261" s="3201"/>
      <c r="F261" s="3202"/>
      <c r="G261" s="3202"/>
      <c r="H261" s="3252"/>
      <c r="I261" s="3252"/>
      <c r="J261" s="3256"/>
      <c r="L261" s="3256"/>
      <c r="N261" s="2529"/>
      <c r="O261" s="2529"/>
      <c r="P261" s="2529"/>
    </row>
    <row r="262">
      <c r="B262" s="3200"/>
      <c r="C262" s="3201"/>
      <c r="F262" s="3202"/>
      <c r="G262" s="3202"/>
      <c r="H262" s="3252"/>
      <c r="I262" s="3252"/>
      <c r="J262" s="3256"/>
      <c r="L262" s="3256"/>
      <c r="N262" s="2529"/>
      <c r="O262" s="2529"/>
      <c r="P262" s="2529"/>
    </row>
    <row r="263">
      <c r="B263" s="3200"/>
      <c r="C263" s="3201"/>
      <c r="F263" s="3202"/>
      <c r="G263" s="3202"/>
      <c r="H263" s="3252"/>
      <c r="I263" s="3252"/>
      <c r="J263" s="3256"/>
      <c r="L263" s="3256"/>
      <c r="N263" s="2529"/>
      <c r="O263" s="2529"/>
      <c r="P263" s="2529"/>
    </row>
    <row r="264">
      <c r="B264" s="3200"/>
      <c r="C264" s="3201"/>
      <c r="F264" s="3202"/>
      <c r="G264" s="3202"/>
      <c r="H264" s="3252"/>
      <c r="I264" s="3252"/>
      <c r="J264" s="3256"/>
      <c r="L264" s="3256"/>
      <c r="N264" s="2529"/>
      <c r="O264" s="2529"/>
      <c r="P264" s="2529"/>
    </row>
    <row r="265">
      <c r="B265" s="3200"/>
      <c r="C265" s="3201"/>
      <c r="F265" s="3202"/>
      <c r="G265" s="3202"/>
      <c r="H265" s="3252"/>
      <c r="I265" s="3252"/>
      <c r="J265" s="3256"/>
      <c r="L265" s="3256"/>
      <c r="N265" s="2529"/>
      <c r="O265" s="2529"/>
      <c r="P265" s="2529"/>
    </row>
    <row r="266">
      <c r="B266" s="3200"/>
      <c r="C266" s="3201"/>
      <c r="F266" s="3202"/>
      <c r="G266" s="3202"/>
      <c r="H266" s="3252"/>
      <c r="I266" s="3252"/>
      <c r="J266" s="3256"/>
      <c r="L266" s="3256"/>
      <c r="N266" s="2529"/>
      <c r="O266" s="2529"/>
      <c r="P266" s="2529"/>
    </row>
    <row r="267">
      <c r="B267" s="3200"/>
      <c r="C267" s="3201"/>
      <c r="F267" s="3202"/>
      <c r="G267" s="3202"/>
      <c r="H267" s="3252"/>
      <c r="I267" s="3252"/>
      <c r="J267" s="3256"/>
      <c r="L267" s="3256"/>
      <c r="N267" s="2529"/>
      <c r="O267" s="2529"/>
      <c r="P267" s="2529"/>
    </row>
    <row r="268">
      <c r="B268" s="3200"/>
      <c r="C268" s="3201"/>
      <c r="F268" s="3202"/>
      <c r="G268" s="3202"/>
      <c r="H268" s="3252"/>
      <c r="I268" s="3252"/>
      <c r="J268" s="3256"/>
      <c r="L268" s="3256"/>
      <c r="N268" s="2529"/>
      <c r="O268" s="2529"/>
      <c r="P268" s="2529"/>
    </row>
    <row r="269">
      <c r="B269" s="3200"/>
      <c r="C269" s="3201"/>
      <c r="F269" s="3202"/>
      <c r="G269" s="3202"/>
      <c r="H269" s="3252"/>
      <c r="I269" s="3252"/>
      <c r="J269" s="3256"/>
      <c r="L269" s="3256"/>
      <c r="N269" s="2529"/>
      <c r="O269" s="2529"/>
      <c r="P269" s="2529"/>
    </row>
    <row r="270">
      <c r="B270" s="3200"/>
      <c r="C270" s="3201"/>
      <c r="F270" s="3202"/>
      <c r="G270" s="3202"/>
      <c r="H270" s="3252"/>
      <c r="I270" s="3252"/>
      <c r="J270" s="3256"/>
      <c r="L270" s="3256"/>
      <c r="N270" s="2529"/>
      <c r="O270" s="2529"/>
      <c r="P270" s="2529"/>
    </row>
    <row r="271">
      <c r="B271" s="3200"/>
      <c r="C271" s="3201"/>
      <c r="F271" s="3202"/>
      <c r="G271" s="3202"/>
      <c r="H271" s="3252"/>
      <c r="I271" s="3252"/>
      <c r="J271" s="3256"/>
      <c r="L271" s="3256"/>
      <c r="N271" s="2529"/>
      <c r="O271" s="2529"/>
      <c r="P271" s="2529"/>
    </row>
    <row r="272">
      <c r="B272" s="3200"/>
      <c r="C272" s="3201"/>
      <c r="F272" s="3202"/>
      <c r="G272" s="3202"/>
      <c r="H272" s="3252"/>
      <c r="I272" s="3252"/>
      <c r="J272" s="3256"/>
      <c r="L272" s="3256"/>
      <c r="N272" s="2529"/>
      <c r="O272" s="2529"/>
      <c r="P272" s="2529"/>
    </row>
    <row r="273">
      <c r="B273" s="3200"/>
      <c r="C273" s="3201"/>
      <c r="F273" s="3202"/>
      <c r="G273" s="3202"/>
      <c r="H273" s="3252"/>
      <c r="I273" s="3252"/>
      <c r="J273" s="3256"/>
      <c r="L273" s="3256"/>
      <c r="N273" s="2529"/>
      <c r="O273" s="2529"/>
      <c r="P273" s="2529"/>
    </row>
    <row r="274">
      <c r="B274" s="3200"/>
      <c r="C274" s="3201"/>
      <c r="F274" s="3202"/>
      <c r="G274" s="3202"/>
      <c r="H274" s="3252"/>
      <c r="I274" s="3252"/>
      <c r="J274" s="3256"/>
      <c r="L274" s="3256"/>
      <c r="N274" s="2529"/>
      <c r="O274" s="2529"/>
      <c r="P274" s="2529"/>
    </row>
    <row r="275">
      <c r="B275" s="3200"/>
      <c r="C275" s="3201"/>
      <c r="F275" s="3202"/>
      <c r="G275" s="3202"/>
      <c r="H275" s="3252"/>
      <c r="I275" s="3252"/>
      <c r="J275" s="3256"/>
      <c r="L275" s="3256"/>
      <c r="N275" s="2529"/>
      <c r="O275" s="2529"/>
      <c r="P275" s="2529"/>
    </row>
    <row r="276">
      <c r="B276" s="3200"/>
      <c r="C276" s="3201"/>
      <c r="F276" s="3202"/>
      <c r="G276" s="3202"/>
      <c r="H276" s="3252"/>
      <c r="I276" s="3252"/>
      <c r="J276" s="3256"/>
      <c r="L276" s="3256"/>
      <c r="N276" s="2529"/>
      <c r="O276" s="2529"/>
      <c r="P276" s="2529"/>
    </row>
    <row r="277">
      <c r="B277" s="3200"/>
      <c r="C277" s="3201"/>
      <c r="F277" s="3202"/>
      <c r="G277" s="3202"/>
      <c r="H277" s="3252"/>
      <c r="I277" s="3252"/>
      <c r="J277" s="3256"/>
      <c r="L277" s="3256"/>
      <c r="N277" s="2529"/>
      <c r="O277" s="2529"/>
      <c r="P277" s="2529"/>
    </row>
    <row r="278">
      <c r="B278" s="3200"/>
      <c r="C278" s="3201"/>
      <c r="F278" s="3202"/>
      <c r="G278" s="3202"/>
      <c r="H278" s="3252"/>
      <c r="I278" s="3252"/>
      <c r="J278" s="3256"/>
      <c r="L278" s="3256"/>
      <c r="N278" s="2529"/>
      <c r="O278" s="2529"/>
      <c r="P278" s="2529"/>
    </row>
    <row r="279">
      <c r="B279" s="3200"/>
      <c r="C279" s="3201"/>
      <c r="F279" s="3202"/>
      <c r="G279" s="3202"/>
      <c r="H279" s="3252"/>
      <c r="I279" s="3252"/>
      <c r="J279" s="3256"/>
      <c r="L279" s="3256"/>
      <c r="N279" s="2529"/>
      <c r="O279" s="2529"/>
      <c r="P279" s="2529"/>
    </row>
    <row r="280">
      <c r="B280" s="3200"/>
      <c r="C280" s="3201"/>
      <c r="F280" s="3202"/>
      <c r="G280" s="3202"/>
      <c r="H280" s="3252"/>
      <c r="I280" s="3252"/>
      <c r="J280" s="3256"/>
      <c r="L280" s="3256"/>
      <c r="N280" s="2529"/>
      <c r="O280" s="2529"/>
      <c r="P280" s="2529"/>
    </row>
    <row r="281">
      <c r="B281" s="3200"/>
      <c r="C281" s="3201"/>
      <c r="F281" s="3202"/>
      <c r="G281" s="3202"/>
      <c r="H281" s="3252"/>
      <c r="I281" s="3252"/>
      <c r="J281" s="3256"/>
      <c r="L281" s="3256"/>
      <c r="N281" s="2529"/>
      <c r="O281" s="2529"/>
      <c r="P281" s="2529"/>
    </row>
    <row r="282">
      <c r="B282" s="3200"/>
      <c r="C282" s="3201"/>
      <c r="F282" s="3202"/>
      <c r="G282" s="3202"/>
      <c r="H282" s="3252"/>
      <c r="I282" s="3252"/>
      <c r="J282" s="3256"/>
      <c r="L282" s="3256"/>
      <c r="N282" s="2529"/>
      <c r="O282" s="2529"/>
      <c r="P282" s="2529"/>
    </row>
    <row r="283">
      <c r="B283" s="3200"/>
      <c r="C283" s="3201"/>
      <c r="F283" s="3202"/>
      <c r="G283" s="3202"/>
      <c r="H283" s="3252"/>
      <c r="I283" s="3252"/>
      <c r="J283" s="3256"/>
      <c r="L283" s="3256"/>
      <c r="N283" s="2529"/>
      <c r="O283" s="2529"/>
      <c r="P283" s="2529"/>
    </row>
    <row r="284">
      <c r="B284" s="3200"/>
      <c r="C284" s="3201"/>
      <c r="F284" s="3202"/>
      <c r="G284" s="3202"/>
      <c r="H284" s="3252"/>
      <c r="I284" s="3252"/>
      <c r="J284" s="3256"/>
      <c r="L284" s="3256"/>
      <c r="N284" s="2529"/>
      <c r="O284" s="2529"/>
      <c r="P284" s="2529"/>
    </row>
    <row r="285">
      <c r="B285" s="3200"/>
      <c r="C285" s="3201"/>
      <c r="F285" s="3202"/>
      <c r="G285" s="3202"/>
      <c r="H285" s="3252"/>
      <c r="I285" s="3252"/>
      <c r="J285" s="3256"/>
      <c r="L285" s="3256"/>
      <c r="N285" s="2529"/>
      <c r="O285" s="2529"/>
      <c r="P285" s="2529"/>
    </row>
    <row r="286">
      <c r="B286" s="3200"/>
      <c r="C286" s="3201"/>
      <c r="F286" s="3202"/>
      <c r="G286" s="3202"/>
      <c r="H286" s="3252"/>
      <c r="I286" s="3252"/>
      <c r="J286" s="3256"/>
      <c r="L286" s="3256"/>
      <c r="N286" s="2529"/>
      <c r="O286" s="2529"/>
      <c r="P286" s="2529"/>
    </row>
    <row r="287">
      <c r="B287" s="3200"/>
      <c r="C287" s="3201"/>
      <c r="F287" s="3202"/>
      <c r="G287" s="3202"/>
      <c r="H287" s="3252"/>
      <c r="I287" s="3252"/>
      <c r="J287" s="3256"/>
      <c r="L287" s="3256"/>
      <c r="N287" s="2529"/>
      <c r="O287" s="2529"/>
      <c r="P287" s="2529"/>
    </row>
    <row r="288">
      <c r="B288" s="3200"/>
      <c r="C288" s="3201"/>
      <c r="F288" s="3202"/>
      <c r="G288" s="3202"/>
      <c r="H288" s="3252"/>
      <c r="I288" s="3252"/>
      <c r="J288" s="3256"/>
      <c r="L288" s="3256"/>
      <c r="N288" s="2529"/>
      <c r="O288" s="2529"/>
      <c r="P288" s="2529"/>
    </row>
    <row r="289">
      <c r="B289" s="3200"/>
      <c r="C289" s="3201"/>
      <c r="F289" s="3202"/>
      <c r="G289" s="3202"/>
      <c r="H289" s="3252"/>
      <c r="I289" s="3252"/>
      <c r="J289" s="3256"/>
      <c r="L289" s="3256"/>
      <c r="N289" s="2529"/>
      <c r="O289" s="2529"/>
      <c r="P289" s="2529"/>
    </row>
    <row r="290">
      <c r="B290" s="3200"/>
      <c r="C290" s="3201"/>
      <c r="F290" s="3202"/>
      <c r="G290" s="3202"/>
      <c r="H290" s="3252"/>
      <c r="I290" s="3252"/>
      <c r="J290" s="3256"/>
      <c r="L290" s="3256"/>
      <c r="N290" s="2529"/>
      <c r="O290" s="2529"/>
      <c r="P290" s="2529"/>
    </row>
    <row r="291">
      <c r="B291" s="3200"/>
      <c r="C291" s="3201"/>
      <c r="F291" s="3202"/>
      <c r="G291" s="3202"/>
      <c r="H291" s="3252"/>
      <c r="I291" s="3252"/>
      <c r="J291" s="3256"/>
      <c r="L291" s="3256"/>
      <c r="N291" s="2529"/>
      <c r="O291" s="2529"/>
      <c r="P291" s="2529"/>
    </row>
    <row r="292">
      <c r="B292" s="3200"/>
      <c r="C292" s="3201"/>
      <c r="F292" s="3202"/>
      <c r="G292" s="3202"/>
      <c r="H292" s="3252"/>
      <c r="I292" s="3252"/>
      <c r="J292" s="3256"/>
      <c r="L292" s="3256"/>
      <c r="N292" s="2529"/>
      <c r="O292" s="2529"/>
      <c r="P292" s="2529"/>
    </row>
    <row r="293">
      <c r="B293" s="3200"/>
      <c r="C293" s="3201"/>
      <c r="F293" s="3202"/>
      <c r="G293" s="3202"/>
      <c r="H293" s="3252"/>
      <c r="I293" s="3252"/>
      <c r="J293" s="3256"/>
      <c r="L293" s="3256"/>
      <c r="N293" s="2529"/>
      <c r="O293" s="2529"/>
      <c r="P293" s="2529"/>
    </row>
    <row r="294">
      <c r="B294" s="3200"/>
      <c r="C294" s="3201"/>
      <c r="F294" s="3202"/>
      <c r="G294" s="3202"/>
      <c r="H294" s="3252"/>
      <c r="I294" s="3252"/>
      <c r="J294" s="3256"/>
      <c r="L294" s="3256"/>
      <c r="N294" s="2529"/>
      <c r="O294" s="2529"/>
      <c r="P294" s="2529"/>
    </row>
    <row r="295">
      <c r="B295" s="3200"/>
      <c r="C295" s="3201"/>
      <c r="F295" s="3202"/>
      <c r="G295" s="3202"/>
      <c r="H295" s="3252"/>
      <c r="I295" s="3252"/>
      <c r="J295" s="3256"/>
      <c r="L295" s="3256"/>
      <c r="N295" s="2529"/>
      <c r="O295" s="2529"/>
      <c r="P295" s="2529"/>
    </row>
    <row r="296">
      <c r="B296" s="3200"/>
      <c r="C296" s="3201"/>
      <c r="F296" s="3202"/>
      <c r="G296" s="3202"/>
      <c r="H296" s="3252"/>
      <c r="I296" s="3252"/>
      <c r="J296" s="3256"/>
      <c r="L296" s="3256"/>
      <c r="N296" s="2529"/>
      <c r="O296" s="2529"/>
      <c r="P296" s="2529"/>
    </row>
    <row r="297">
      <c r="B297" s="3200"/>
      <c r="C297" s="3201"/>
      <c r="F297" s="3202"/>
      <c r="G297" s="3202"/>
      <c r="H297" s="3252"/>
      <c r="I297" s="3252"/>
      <c r="J297" s="3256"/>
      <c r="L297" s="3256"/>
      <c r="N297" s="2529"/>
      <c r="O297" s="2529"/>
      <c r="P297" s="2529"/>
    </row>
    <row r="298">
      <c r="B298" s="3200"/>
      <c r="C298" s="3201"/>
      <c r="F298" s="3202"/>
      <c r="G298" s="3202"/>
      <c r="H298" s="3252"/>
      <c r="I298" s="3252"/>
      <c r="J298" s="3256"/>
      <c r="L298" s="3256"/>
      <c r="N298" s="2529"/>
      <c r="O298" s="2529"/>
      <c r="P298" s="2529"/>
    </row>
    <row r="299">
      <c r="B299" s="3200"/>
      <c r="C299" s="3201"/>
      <c r="F299" s="3202"/>
      <c r="G299" s="3202"/>
      <c r="H299" s="3252"/>
      <c r="I299" s="3252"/>
      <c r="J299" s="3256"/>
      <c r="L299" s="3256"/>
      <c r="N299" s="2529"/>
      <c r="O299" s="2529"/>
      <c r="P299" s="2529"/>
    </row>
    <row r="300">
      <c r="B300" s="3200"/>
      <c r="C300" s="3201"/>
      <c r="F300" s="3202"/>
      <c r="G300" s="3202"/>
      <c r="H300" s="3252"/>
      <c r="I300" s="3252"/>
      <c r="J300" s="3256"/>
      <c r="L300" s="3256"/>
      <c r="N300" s="2529"/>
      <c r="O300" s="2529"/>
      <c r="P300" s="2529"/>
    </row>
    <row r="301">
      <c r="B301" s="3200"/>
      <c r="C301" s="3201"/>
      <c r="F301" s="3202"/>
      <c r="G301" s="3202"/>
      <c r="H301" s="3252"/>
      <c r="I301" s="3252"/>
      <c r="J301" s="3256"/>
      <c r="L301" s="3256"/>
      <c r="N301" s="2529"/>
      <c r="O301" s="2529"/>
      <c r="P301" s="2529"/>
    </row>
    <row r="302">
      <c r="B302" s="3200"/>
      <c r="C302" s="3201"/>
      <c r="F302" s="3202"/>
      <c r="G302" s="3202"/>
      <c r="H302" s="3252"/>
      <c r="I302" s="3252"/>
      <c r="J302" s="3256"/>
      <c r="L302" s="3256"/>
      <c r="N302" s="2529"/>
      <c r="O302" s="2529"/>
      <c r="P302" s="2529"/>
    </row>
    <row r="303">
      <c r="B303" s="3200"/>
      <c r="C303" s="3201"/>
      <c r="F303" s="3202"/>
      <c r="G303" s="3202"/>
      <c r="H303" s="3252"/>
      <c r="I303" s="3252"/>
      <c r="J303" s="3256"/>
      <c r="L303" s="3256"/>
      <c r="N303" s="2529"/>
      <c r="O303" s="2529"/>
      <c r="P303" s="2529"/>
    </row>
    <row r="304">
      <c r="B304" s="3200"/>
      <c r="C304" s="3201"/>
      <c r="F304" s="3202"/>
      <c r="G304" s="3202"/>
      <c r="H304" s="3252"/>
      <c r="I304" s="3252"/>
      <c r="J304" s="3256"/>
      <c r="L304" s="3256"/>
      <c r="N304" s="2529"/>
      <c r="O304" s="2529"/>
      <c r="P304" s="2529"/>
    </row>
    <row r="305">
      <c r="B305" s="3200"/>
      <c r="C305" s="3201"/>
      <c r="F305" s="3202"/>
      <c r="G305" s="3202"/>
      <c r="H305" s="3252"/>
      <c r="I305" s="3252"/>
      <c r="J305" s="3256"/>
      <c r="L305" s="3256"/>
      <c r="N305" s="2529"/>
      <c r="O305" s="2529"/>
      <c r="P305" s="2529"/>
    </row>
    <row r="306">
      <c r="B306" s="3200"/>
      <c r="C306" s="3201"/>
      <c r="F306" s="3202"/>
      <c r="G306" s="3202"/>
      <c r="H306" s="3252"/>
      <c r="I306" s="3252"/>
      <c r="J306" s="3256"/>
      <c r="L306" s="3256"/>
      <c r="N306" s="2529"/>
      <c r="O306" s="2529"/>
      <c r="P306" s="2529"/>
    </row>
    <row r="307">
      <c r="B307" s="3200"/>
      <c r="C307" s="3201"/>
      <c r="F307" s="3202"/>
      <c r="G307" s="3202"/>
      <c r="H307" s="3252"/>
      <c r="I307" s="3252"/>
      <c r="J307" s="3256"/>
      <c r="L307" s="3256"/>
      <c r="N307" s="2529"/>
      <c r="O307" s="2529"/>
      <c r="P307" s="2529"/>
    </row>
    <row r="308">
      <c r="B308" s="3200"/>
      <c r="C308" s="3201"/>
      <c r="F308" s="3202"/>
      <c r="G308" s="3202"/>
      <c r="H308" s="3252"/>
      <c r="I308" s="3252"/>
      <c r="J308" s="3256"/>
      <c r="L308" s="3256"/>
      <c r="N308" s="2529"/>
      <c r="O308" s="2529"/>
      <c r="P308" s="2529"/>
    </row>
    <row r="309">
      <c r="B309" s="3200"/>
      <c r="C309" s="3201"/>
      <c r="F309" s="3202"/>
      <c r="G309" s="3202"/>
      <c r="H309" s="3252"/>
      <c r="I309" s="3252"/>
      <c r="J309" s="3256"/>
      <c r="L309" s="3256"/>
      <c r="N309" s="2529"/>
      <c r="O309" s="2529"/>
      <c r="P309" s="2529"/>
    </row>
    <row r="310">
      <c r="B310" s="3200"/>
      <c r="C310" s="3201"/>
      <c r="F310" s="3202"/>
      <c r="G310" s="3202"/>
      <c r="H310" s="3252"/>
      <c r="I310" s="3252"/>
      <c r="J310" s="3256"/>
      <c r="L310" s="3256"/>
      <c r="N310" s="2529"/>
      <c r="O310" s="2529"/>
      <c r="P310" s="2529"/>
    </row>
    <row r="311">
      <c r="B311" s="3200"/>
      <c r="C311" s="3201"/>
      <c r="F311" s="3202"/>
      <c r="G311" s="3202"/>
      <c r="H311" s="3252"/>
      <c r="I311" s="3252"/>
      <c r="J311" s="3256"/>
      <c r="L311" s="3256"/>
      <c r="N311" s="2529"/>
      <c r="O311" s="2529"/>
      <c r="P311" s="2529"/>
    </row>
    <row r="312">
      <c r="B312" s="3200"/>
      <c r="C312" s="3201"/>
      <c r="F312" s="3202"/>
      <c r="G312" s="3202"/>
      <c r="H312" s="3252"/>
      <c r="I312" s="3252"/>
      <c r="J312" s="3256"/>
      <c r="L312" s="3256"/>
      <c r="N312" s="2529"/>
      <c r="O312" s="2529"/>
      <c r="P312" s="2529"/>
    </row>
    <row r="313">
      <c r="B313" s="3200"/>
      <c r="C313" s="3201"/>
      <c r="F313" s="3202"/>
      <c r="G313" s="3202"/>
      <c r="H313" s="3252"/>
      <c r="I313" s="3252"/>
      <c r="J313" s="3256"/>
      <c r="L313" s="3256"/>
      <c r="N313" s="2529"/>
      <c r="O313" s="2529"/>
      <c r="P313" s="2529"/>
    </row>
    <row r="314">
      <c r="B314" s="3200"/>
      <c r="C314" s="3201"/>
      <c r="F314" s="3202"/>
      <c r="G314" s="3202"/>
      <c r="H314" s="3252"/>
      <c r="I314" s="3252"/>
      <c r="J314" s="3256"/>
      <c r="L314" s="3256"/>
      <c r="N314" s="2529"/>
      <c r="O314" s="2529"/>
      <c r="P314" s="2529"/>
    </row>
    <row r="315">
      <c r="B315" s="3200"/>
      <c r="C315" s="3201"/>
      <c r="F315" s="3202"/>
      <c r="G315" s="3202"/>
      <c r="H315" s="3252"/>
      <c r="I315" s="3252"/>
      <c r="J315" s="3256"/>
      <c r="L315" s="3256"/>
      <c r="N315" s="2529"/>
      <c r="O315" s="2529"/>
      <c r="P315" s="2529"/>
    </row>
    <row r="316">
      <c r="B316" s="3200"/>
      <c r="C316" s="3201"/>
      <c r="F316" s="3202"/>
      <c r="G316" s="3202"/>
      <c r="H316" s="3252"/>
      <c r="I316" s="3252"/>
      <c r="J316" s="3256"/>
      <c r="L316" s="3256"/>
      <c r="N316" s="2529"/>
      <c r="O316" s="2529"/>
      <c r="P316" s="2529"/>
    </row>
    <row r="317">
      <c r="B317" s="3200"/>
      <c r="C317" s="3201"/>
      <c r="F317" s="3202"/>
      <c r="G317" s="3202"/>
      <c r="H317" s="3252"/>
      <c r="I317" s="3252"/>
      <c r="J317" s="3256"/>
      <c r="L317" s="3256"/>
      <c r="N317" s="2529"/>
      <c r="O317" s="2529"/>
      <c r="P317" s="2529"/>
    </row>
    <row r="318">
      <c r="B318" s="3200"/>
      <c r="C318" s="3201"/>
      <c r="F318" s="3202"/>
      <c r="G318" s="3202"/>
      <c r="H318" s="3252"/>
      <c r="I318" s="3252"/>
      <c r="J318" s="3256"/>
      <c r="L318" s="3256"/>
      <c r="N318" s="2529"/>
      <c r="O318" s="2529"/>
      <c r="P318" s="2529"/>
    </row>
    <row r="319">
      <c r="B319" s="3200"/>
      <c r="C319" s="3201"/>
      <c r="F319" s="3202"/>
      <c r="G319" s="3202"/>
      <c r="H319" s="3252"/>
      <c r="I319" s="3252"/>
      <c r="J319" s="3256"/>
      <c r="L319" s="3256"/>
      <c r="N319" s="2529"/>
      <c r="O319" s="2529"/>
      <c r="P319" s="2529"/>
    </row>
    <row r="320">
      <c r="B320" s="3200"/>
      <c r="C320" s="3201"/>
      <c r="F320" s="3202"/>
      <c r="G320" s="3202"/>
      <c r="H320" s="3252"/>
      <c r="I320" s="3252"/>
      <c r="J320" s="3256"/>
      <c r="L320" s="3256"/>
      <c r="N320" s="2529"/>
      <c r="O320" s="2529"/>
      <c r="P320" s="2529"/>
    </row>
    <row r="321">
      <c r="B321" s="3200"/>
      <c r="C321" s="3201"/>
      <c r="F321" s="3202"/>
      <c r="G321" s="3202"/>
      <c r="H321" s="3252"/>
      <c r="I321" s="3252"/>
      <c r="J321" s="3256"/>
      <c r="L321" s="3256"/>
      <c r="N321" s="2529"/>
      <c r="O321" s="2529"/>
      <c r="P321" s="2529"/>
    </row>
    <row r="322">
      <c r="B322" s="3200"/>
      <c r="C322" s="3201"/>
      <c r="F322" s="3202"/>
      <c r="G322" s="3202"/>
      <c r="H322" s="3252"/>
      <c r="I322" s="3252"/>
      <c r="J322" s="3256"/>
      <c r="L322" s="3256"/>
      <c r="N322" s="2529"/>
      <c r="O322" s="2529"/>
      <c r="P322" s="2529"/>
    </row>
    <row r="323">
      <c r="B323" s="3200"/>
      <c r="C323" s="3201"/>
      <c r="F323" s="3202"/>
      <c r="G323" s="3202"/>
      <c r="H323" s="3252"/>
      <c r="I323" s="3252"/>
      <c r="J323" s="3256"/>
      <c r="L323" s="3256"/>
      <c r="N323" s="2529"/>
      <c r="O323" s="2529"/>
      <c r="P323" s="2529"/>
    </row>
    <row r="324">
      <c r="B324" s="3200"/>
      <c r="C324" s="3201"/>
      <c r="F324" s="3202"/>
      <c r="G324" s="3202"/>
      <c r="H324" s="3252"/>
      <c r="I324" s="3252"/>
      <c r="J324" s="3256"/>
      <c r="L324" s="3256"/>
      <c r="N324" s="2529"/>
      <c r="O324" s="2529"/>
      <c r="P324" s="2529"/>
    </row>
    <row r="325">
      <c r="B325" s="3200"/>
      <c r="C325" s="3201"/>
      <c r="F325" s="3202"/>
      <c r="G325" s="3202"/>
      <c r="H325" s="3252"/>
      <c r="I325" s="3252"/>
      <c r="J325" s="3256"/>
      <c r="L325" s="3256"/>
      <c r="N325" s="2529"/>
      <c r="O325" s="2529"/>
      <c r="P325" s="2529"/>
    </row>
    <row r="326">
      <c r="B326" s="3200"/>
      <c r="C326" s="3201"/>
      <c r="F326" s="3202"/>
      <c r="G326" s="3202"/>
      <c r="H326" s="3252"/>
      <c r="I326" s="3252"/>
      <c r="J326" s="3256"/>
      <c r="L326" s="3256"/>
      <c r="N326" s="2529"/>
      <c r="O326" s="2529"/>
      <c r="P326" s="2529"/>
    </row>
    <row r="327">
      <c r="B327" s="3200"/>
      <c r="C327" s="3201"/>
      <c r="F327" s="3202"/>
      <c r="G327" s="3202"/>
      <c r="H327" s="3252"/>
      <c r="I327" s="3252"/>
      <c r="J327" s="3256"/>
      <c r="L327" s="3256"/>
      <c r="N327" s="2529"/>
      <c r="O327" s="2529"/>
      <c r="P327" s="2529"/>
    </row>
    <row r="328">
      <c r="B328" s="3200"/>
      <c r="C328" s="3201"/>
      <c r="F328" s="3202"/>
      <c r="G328" s="3202"/>
      <c r="H328" s="3252"/>
      <c r="I328" s="3252"/>
      <c r="J328" s="3256"/>
      <c r="L328" s="3256"/>
      <c r="N328" s="2529"/>
      <c r="O328" s="2529"/>
      <c r="P328" s="2529"/>
    </row>
    <row r="329">
      <c r="B329" s="3200"/>
      <c r="C329" s="3201"/>
      <c r="F329" s="3202"/>
      <c r="G329" s="3202"/>
      <c r="H329" s="3252"/>
      <c r="I329" s="3252"/>
      <c r="J329" s="3256"/>
      <c r="L329" s="3256"/>
      <c r="N329" s="2529"/>
      <c r="O329" s="2529"/>
      <c r="P329" s="2529"/>
    </row>
    <row r="330">
      <c r="B330" s="3200"/>
      <c r="C330" s="3201"/>
      <c r="F330" s="3202"/>
      <c r="G330" s="3202"/>
      <c r="H330" s="3252"/>
      <c r="I330" s="3252"/>
      <c r="J330" s="3256"/>
      <c r="L330" s="3256"/>
      <c r="N330" s="2529"/>
      <c r="O330" s="2529"/>
      <c r="P330" s="2529"/>
    </row>
    <row r="331">
      <c r="B331" s="3200"/>
      <c r="C331" s="3201"/>
      <c r="F331" s="3202"/>
      <c r="G331" s="3202"/>
      <c r="H331" s="3252"/>
      <c r="I331" s="3252"/>
      <c r="J331" s="3256"/>
      <c r="L331" s="3256"/>
      <c r="N331" s="2529"/>
      <c r="O331" s="2529"/>
      <c r="P331" s="2529"/>
    </row>
    <row r="332">
      <c r="B332" s="3200"/>
      <c r="C332" s="3201"/>
      <c r="F332" s="3202"/>
      <c r="G332" s="3202"/>
      <c r="H332" s="3252"/>
      <c r="I332" s="3252"/>
      <c r="J332" s="3256"/>
      <c r="L332" s="3256"/>
      <c r="N332" s="2529"/>
      <c r="O332" s="2529"/>
      <c r="P332" s="2529"/>
    </row>
    <row r="333">
      <c r="B333" s="3200"/>
      <c r="C333" s="3201"/>
      <c r="F333" s="3202"/>
      <c r="G333" s="3202"/>
      <c r="H333" s="3252"/>
      <c r="I333" s="3252"/>
      <c r="J333" s="3256"/>
      <c r="L333" s="3256"/>
      <c r="N333" s="2529"/>
      <c r="O333" s="2529"/>
      <c r="P333" s="2529"/>
    </row>
    <row r="334">
      <c r="B334" s="3200"/>
      <c r="C334" s="3201"/>
      <c r="F334" s="3202"/>
      <c r="G334" s="3202"/>
      <c r="H334" s="3252"/>
      <c r="I334" s="3252"/>
      <c r="J334" s="3256"/>
      <c r="L334" s="3256"/>
      <c r="N334" s="2529"/>
      <c r="O334" s="2529"/>
      <c r="P334" s="2529"/>
    </row>
    <row r="335">
      <c r="B335" s="3200"/>
      <c r="C335" s="3201"/>
      <c r="F335" s="3202"/>
      <c r="G335" s="3202"/>
      <c r="H335" s="3252"/>
      <c r="I335" s="3252"/>
      <c r="J335" s="3256"/>
      <c r="L335" s="3256"/>
      <c r="N335" s="2529"/>
      <c r="O335" s="2529"/>
      <c r="P335" s="2529"/>
    </row>
    <row r="336">
      <c r="B336" s="3200"/>
      <c r="C336" s="3201"/>
      <c r="F336" s="3202"/>
      <c r="G336" s="3202"/>
      <c r="H336" s="3252"/>
      <c r="I336" s="3252"/>
      <c r="J336" s="3256"/>
      <c r="L336" s="3256"/>
      <c r="N336" s="2529"/>
      <c r="O336" s="2529"/>
      <c r="P336" s="2529"/>
    </row>
    <row r="337">
      <c r="B337" s="3200"/>
      <c r="C337" s="3201"/>
      <c r="F337" s="3202"/>
      <c r="G337" s="3202"/>
      <c r="H337" s="3252"/>
      <c r="I337" s="3252"/>
      <c r="J337" s="3256"/>
      <c r="L337" s="3256"/>
      <c r="N337" s="2529"/>
      <c r="O337" s="2529"/>
      <c r="P337" s="2529"/>
    </row>
    <row r="338">
      <c r="B338" s="3200"/>
      <c r="C338" s="3201"/>
      <c r="F338" s="3202"/>
      <c r="G338" s="3202"/>
      <c r="H338" s="3252"/>
      <c r="I338" s="3252"/>
      <c r="J338" s="3256"/>
      <c r="L338" s="3256"/>
      <c r="N338" s="2529"/>
      <c r="O338" s="2529"/>
      <c r="P338" s="2529"/>
    </row>
    <row r="339">
      <c r="B339" s="3200"/>
      <c r="C339" s="3201"/>
      <c r="F339" s="3202"/>
      <c r="G339" s="3202"/>
      <c r="H339" s="3252"/>
      <c r="I339" s="3252"/>
      <c r="J339" s="3256"/>
      <c r="L339" s="3256"/>
      <c r="N339" s="2529"/>
      <c r="O339" s="2529"/>
      <c r="P339" s="2529"/>
    </row>
    <row r="340">
      <c r="B340" s="3200"/>
      <c r="C340" s="3201"/>
      <c r="F340" s="3202"/>
      <c r="G340" s="3202"/>
      <c r="H340" s="3252"/>
      <c r="I340" s="3252"/>
      <c r="J340" s="3256"/>
      <c r="L340" s="3256"/>
      <c r="N340" s="2529"/>
      <c r="O340" s="2529"/>
      <c r="P340" s="2529"/>
    </row>
    <row r="341">
      <c r="B341" s="3200"/>
      <c r="C341" s="3201"/>
      <c r="F341" s="3202"/>
      <c r="G341" s="3202"/>
      <c r="H341" s="3252"/>
      <c r="I341" s="3252"/>
      <c r="J341" s="3256"/>
      <c r="L341" s="3256"/>
      <c r="N341" s="2529"/>
      <c r="O341" s="2529"/>
      <c r="P341" s="2529"/>
    </row>
    <row r="342">
      <c r="B342" s="3200"/>
      <c r="C342" s="3201"/>
      <c r="F342" s="3202"/>
      <c r="G342" s="3202"/>
      <c r="H342" s="3252"/>
      <c r="I342" s="3252"/>
      <c r="J342" s="3256"/>
      <c r="L342" s="3256"/>
      <c r="N342" s="2529"/>
      <c r="O342" s="2529"/>
      <c r="P342" s="2529"/>
    </row>
    <row r="343">
      <c r="B343" s="3200"/>
      <c r="C343" s="3201"/>
      <c r="F343" s="3202"/>
      <c r="G343" s="3202"/>
      <c r="H343" s="3252"/>
      <c r="I343" s="3252"/>
      <c r="J343" s="3256"/>
      <c r="L343" s="3256"/>
      <c r="N343" s="2529"/>
      <c r="O343" s="2529"/>
      <c r="P343" s="2529"/>
    </row>
    <row r="344">
      <c r="B344" s="3200"/>
      <c r="C344" s="3201"/>
      <c r="F344" s="3202"/>
      <c r="G344" s="3202"/>
      <c r="H344" s="3252"/>
      <c r="I344" s="3252"/>
      <c r="J344" s="3256"/>
      <c r="L344" s="3256"/>
      <c r="N344" s="2529"/>
      <c r="O344" s="2529"/>
      <c r="P344" s="2529"/>
    </row>
    <row r="345">
      <c r="B345" s="3200"/>
      <c r="C345" s="3201"/>
      <c r="F345" s="3202"/>
      <c r="G345" s="3202"/>
      <c r="H345" s="3252"/>
      <c r="I345" s="3252"/>
      <c r="J345" s="3256"/>
      <c r="L345" s="3256"/>
      <c r="N345" s="2529"/>
      <c r="O345" s="2529"/>
      <c r="P345" s="2529"/>
    </row>
    <row r="346">
      <c r="B346" s="3200"/>
      <c r="C346" s="3201"/>
      <c r="F346" s="3202"/>
      <c r="G346" s="3202"/>
      <c r="H346" s="3252"/>
      <c r="I346" s="3252"/>
      <c r="J346" s="3256"/>
      <c r="L346" s="3256"/>
      <c r="N346" s="2529"/>
      <c r="O346" s="2529"/>
      <c r="P346" s="2529"/>
    </row>
    <row r="347">
      <c r="B347" s="3200"/>
      <c r="C347" s="3201"/>
      <c r="F347" s="3202"/>
      <c r="G347" s="3202"/>
      <c r="H347" s="3252"/>
      <c r="I347" s="3252"/>
      <c r="J347" s="3256"/>
      <c r="L347" s="3256"/>
      <c r="N347" s="2529"/>
      <c r="O347" s="2529"/>
      <c r="P347" s="2529"/>
    </row>
    <row r="348">
      <c r="B348" s="3200"/>
      <c r="C348" s="3201"/>
      <c r="F348" s="3202"/>
      <c r="G348" s="3202"/>
      <c r="H348" s="3252"/>
      <c r="I348" s="3252"/>
      <c r="J348" s="3256"/>
      <c r="L348" s="3256"/>
      <c r="N348" s="2529"/>
      <c r="O348" s="2529"/>
      <c r="P348" s="2529"/>
    </row>
    <row r="349">
      <c r="B349" s="3200"/>
      <c r="C349" s="3201"/>
      <c r="F349" s="3202"/>
      <c r="G349" s="3202"/>
      <c r="H349" s="3252"/>
      <c r="I349" s="3252"/>
      <c r="J349" s="3256"/>
      <c r="L349" s="3256"/>
      <c r="N349" s="2529"/>
      <c r="O349" s="2529"/>
      <c r="P349" s="2529"/>
    </row>
    <row r="350">
      <c r="B350" s="3200"/>
      <c r="C350" s="3201"/>
      <c r="F350" s="3202"/>
      <c r="G350" s="3202"/>
      <c r="H350" s="3252"/>
      <c r="I350" s="3252"/>
      <c r="J350" s="3256"/>
      <c r="L350" s="3256"/>
      <c r="N350" s="2529"/>
      <c r="O350" s="2529"/>
      <c r="P350" s="2529"/>
    </row>
    <row r="351">
      <c r="B351" s="3200"/>
      <c r="C351" s="3201"/>
      <c r="F351" s="3202"/>
      <c r="G351" s="3202"/>
      <c r="H351" s="3252"/>
      <c r="I351" s="3252"/>
      <c r="J351" s="3256"/>
      <c r="L351" s="3256"/>
      <c r="N351" s="2529"/>
      <c r="O351" s="2529"/>
      <c r="P351" s="2529"/>
    </row>
    <row r="352">
      <c r="B352" s="3200"/>
      <c r="C352" s="3201"/>
      <c r="F352" s="3202"/>
      <c r="G352" s="3202"/>
      <c r="H352" s="3252"/>
      <c r="I352" s="3252"/>
      <c r="J352" s="3256"/>
      <c r="L352" s="3256"/>
      <c r="N352" s="2529"/>
      <c r="O352" s="2529"/>
      <c r="P352" s="2529"/>
    </row>
    <row r="353">
      <c r="B353" s="3200"/>
      <c r="C353" s="3201"/>
      <c r="F353" s="3202"/>
      <c r="G353" s="3202"/>
      <c r="H353" s="3252"/>
      <c r="I353" s="3252"/>
      <c r="J353" s="3256"/>
      <c r="L353" s="3256"/>
      <c r="N353" s="2529"/>
      <c r="O353" s="2529"/>
      <c r="P353" s="2529"/>
    </row>
    <row r="354">
      <c r="B354" s="3200"/>
      <c r="C354" s="3201"/>
      <c r="F354" s="3202"/>
      <c r="G354" s="3202"/>
      <c r="H354" s="3252"/>
      <c r="I354" s="3252"/>
      <c r="J354" s="3256"/>
      <c r="L354" s="3256"/>
      <c r="N354" s="2529"/>
      <c r="O354" s="2529"/>
      <c r="P354" s="2529"/>
    </row>
    <row r="355">
      <c r="B355" s="3200"/>
      <c r="C355" s="3201"/>
      <c r="F355" s="3202"/>
      <c r="G355" s="3202"/>
      <c r="H355" s="3252"/>
      <c r="I355" s="3252"/>
      <c r="J355" s="3256"/>
      <c r="L355" s="3256"/>
      <c r="N355" s="2529"/>
      <c r="O355" s="2529"/>
      <c r="P355" s="2529"/>
    </row>
    <row r="356">
      <c r="B356" s="3200"/>
      <c r="C356" s="3201"/>
      <c r="F356" s="3202"/>
      <c r="G356" s="3202"/>
      <c r="H356" s="3252"/>
      <c r="I356" s="3252"/>
      <c r="J356" s="3256"/>
      <c r="L356" s="3256"/>
      <c r="N356" s="2529"/>
      <c r="O356" s="2529"/>
      <c r="P356" s="2529"/>
    </row>
    <row r="357">
      <c r="B357" s="3200"/>
      <c r="C357" s="3201"/>
      <c r="F357" s="3202"/>
      <c r="G357" s="3202"/>
      <c r="H357" s="3252"/>
      <c r="I357" s="3252"/>
      <c r="J357" s="3256"/>
      <c r="L357" s="3256"/>
      <c r="N357" s="2529"/>
      <c r="O357" s="2529"/>
      <c r="P357" s="2529"/>
    </row>
    <row r="358">
      <c r="B358" s="3200"/>
      <c r="C358" s="3201"/>
      <c r="F358" s="3202"/>
      <c r="G358" s="3202"/>
      <c r="H358" s="3252"/>
      <c r="I358" s="3252"/>
      <c r="J358" s="3256"/>
      <c r="L358" s="3256"/>
      <c r="N358" s="2529"/>
      <c r="O358" s="2529"/>
      <c r="P358" s="2529"/>
    </row>
    <row r="359">
      <c r="B359" s="3200"/>
      <c r="C359" s="3201"/>
      <c r="F359" s="3202"/>
      <c r="G359" s="3202"/>
      <c r="H359" s="3252"/>
      <c r="I359" s="3252"/>
      <c r="J359" s="3256"/>
      <c r="L359" s="3256"/>
      <c r="N359" s="2529"/>
      <c r="O359" s="2529"/>
      <c r="P359" s="2529"/>
    </row>
    <row r="360">
      <c r="B360" s="3200"/>
      <c r="C360" s="3201"/>
      <c r="F360" s="3202"/>
      <c r="G360" s="3202"/>
      <c r="H360" s="3252"/>
      <c r="I360" s="3252"/>
      <c r="J360" s="3256"/>
      <c r="L360" s="3256"/>
      <c r="N360" s="2529"/>
      <c r="O360" s="2529"/>
      <c r="P360" s="2529"/>
    </row>
    <row r="361">
      <c r="B361" s="3200"/>
      <c r="C361" s="3201"/>
      <c r="F361" s="3202"/>
      <c r="G361" s="3202"/>
      <c r="H361" s="3252"/>
      <c r="I361" s="3252"/>
      <c r="J361" s="3256"/>
      <c r="L361" s="3256"/>
      <c r="N361" s="2529"/>
      <c r="O361" s="2529"/>
      <c r="P361" s="2529"/>
    </row>
    <row r="362">
      <c r="B362" s="3200"/>
      <c r="C362" s="3201"/>
      <c r="F362" s="3202"/>
      <c r="G362" s="3202"/>
      <c r="H362" s="3252"/>
      <c r="I362" s="3252"/>
      <c r="J362" s="3256"/>
      <c r="L362" s="3256"/>
      <c r="N362" s="2529"/>
      <c r="O362" s="2529"/>
      <c r="P362" s="2529"/>
    </row>
    <row r="363">
      <c r="B363" s="3200"/>
      <c r="C363" s="3201"/>
      <c r="F363" s="3202"/>
      <c r="G363" s="3202"/>
      <c r="H363" s="3252"/>
      <c r="I363" s="3252"/>
      <c r="J363" s="3256"/>
      <c r="L363" s="3256"/>
      <c r="N363" s="2529"/>
      <c r="O363" s="2529"/>
      <c r="P363" s="2529"/>
    </row>
    <row r="364">
      <c r="B364" s="3200"/>
      <c r="C364" s="3201"/>
      <c r="F364" s="3202"/>
      <c r="G364" s="3202"/>
      <c r="H364" s="3252"/>
      <c r="I364" s="3252"/>
      <c r="J364" s="3256"/>
      <c r="L364" s="3256"/>
      <c r="N364" s="2529"/>
      <c r="O364" s="2529"/>
      <c r="P364" s="2529"/>
    </row>
    <row r="365">
      <c r="B365" s="3200"/>
      <c r="C365" s="3201"/>
      <c r="F365" s="3202"/>
      <c r="G365" s="3202"/>
      <c r="H365" s="3252"/>
      <c r="I365" s="3252"/>
      <c r="J365" s="3256"/>
      <c r="L365" s="3256"/>
      <c r="N365" s="2529"/>
      <c r="O365" s="2529"/>
      <c r="P365" s="2529"/>
    </row>
    <row r="366">
      <c r="B366" s="3200"/>
      <c r="C366" s="3201"/>
      <c r="F366" s="3202"/>
      <c r="G366" s="3202"/>
      <c r="H366" s="3252"/>
      <c r="I366" s="3252"/>
      <c r="J366" s="3256"/>
      <c r="L366" s="3256"/>
      <c r="N366" s="2529"/>
      <c r="O366" s="2529"/>
      <c r="P366" s="2529"/>
    </row>
    <row r="367">
      <c r="B367" s="3200"/>
      <c r="C367" s="3201"/>
      <c r="F367" s="3202"/>
      <c r="G367" s="3202"/>
      <c r="H367" s="3252"/>
      <c r="I367" s="3252"/>
      <c r="J367" s="3256"/>
      <c r="L367" s="3256"/>
      <c r="N367" s="2529"/>
      <c r="O367" s="2529"/>
      <c r="P367" s="2529"/>
    </row>
    <row r="368">
      <c r="B368" s="3200"/>
      <c r="C368" s="3201"/>
      <c r="F368" s="3202"/>
      <c r="G368" s="3202"/>
      <c r="H368" s="3252"/>
      <c r="I368" s="3252"/>
      <c r="J368" s="3256"/>
      <c r="L368" s="3256"/>
      <c r="N368" s="2529"/>
      <c r="O368" s="2529"/>
      <c r="P368" s="2529"/>
    </row>
    <row r="369">
      <c r="B369" s="3200"/>
      <c r="C369" s="3201"/>
      <c r="F369" s="3202"/>
      <c r="G369" s="3202"/>
      <c r="H369" s="3252"/>
      <c r="I369" s="3252"/>
      <c r="J369" s="3256"/>
      <c r="L369" s="3256"/>
      <c r="N369" s="2529"/>
      <c r="O369" s="2529"/>
      <c r="P369" s="2529"/>
    </row>
    <row r="370">
      <c r="B370" s="3200"/>
      <c r="C370" s="3201"/>
      <c r="F370" s="3202"/>
      <c r="G370" s="3202"/>
      <c r="H370" s="3252"/>
      <c r="I370" s="3252"/>
      <c r="J370" s="3256"/>
      <c r="L370" s="3256"/>
      <c r="N370" s="2529"/>
      <c r="O370" s="2529"/>
      <c r="P370" s="2529"/>
    </row>
    <row r="371">
      <c r="B371" s="3200"/>
      <c r="C371" s="3201"/>
      <c r="F371" s="3202"/>
      <c r="G371" s="3202"/>
      <c r="H371" s="3252"/>
      <c r="I371" s="3252"/>
      <c r="J371" s="3256"/>
      <c r="L371" s="3256"/>
      <c r="N371" s="2529"/>
      <c r="O371" s="2529"/>
      <c r="P371" s="2529"/>
    </row>
    <row r="372">
      <c r="B372" s="3200"/>
      <c r="C372" s="3201"/>
      <c r="F372" s="3202"/>
      <c r="G372" s="3202"/>
      <c r="H372" s="3252"/>
      <c r="I372" s="3252"/>
      <c r="J372" s="3256"/>
      <c r="L372" s="3256"/>
      <c r="N372" s="2529"/>
      <c r="O372" s="2529"/>
      <c r="P372" s="2529"/>
    </row>
    <row r="373">
      <c r="B373" s="3200"/>
      <c r="C373" s="3201"/>
      <c r="F373" s="3202"/>
      <c r="G373" s="3202"/>
      <c r="H373" s="3252"/>
      <c r="I373" s="3252"/>
      <c r="J373" s="3256"/>
      <c r="L373" s="3256"/>
      <c r="N373" s="2529"/>
      <c r="O373" s="2529"/>
      <c r="P373" s="2529"/>
    </row>
    <row r="374">
      <c r="B374" s="3200"/>
      <c r="C374" s="3201"/>
      <c r="F374" s="3202"/>
      <c r="G374" s="3202"/>
      <c r="H374" s="3252"/>
      <c r="I374" s="3252"/>
      <c r="J374" s="3256"/>
      <c r="L374" s="3256"/>
      <c r="N374" s="2529"/>
      <c r="O374" s="2529"/>
      <c r="P374" s="2529"/>
    </row>
    <row r="375">
      <c r="B375" s="3200"/>
      <c r="C375" s="3201"/>
      <c r="F375" s="3202"/>
      <c r="G375" s="3202"/>
      <c r="H375" s="3252"/>
      <c r="I375" s="3252"/>
      <c r="J375" s="3256"/>
      <c r="L375" s="3256"/>
      <c r="N375" s="2529"/>
      <c r="O375" s="2529"/>
      <c r="P375" s="2529"/>
    </row>
    <row r="376">
      <c r="B376" s="3200"/>
      <c r="C376" s="3201"/>
      <c r="F376" s="3202"/>
      <c r="G376" s="3202"/>
      <c r="H376" s="3252"/>
      <c r="I376" s="3252"/>
      <c r="J376" s="3256"/>
      <c r="L376" s="3256"/>
      <c r="N376" s="2529"/>
      <c r="O376" s="2529"/>
      <c r="P376" s="2529"/>
    </row>
    <row r="377">
      <c r="B377" s="3200"/>
      <c r="C377" s="3201"/>
      <c r="F377" s="3202"/>
      <c r="G377" s="3202"/>
      <c r="H377" s="3252"/>
      <c r="I377" s="3252"/>
      <c r="J377" s="3256"/>
      <c r="L377" s="3256"/>
      <c r="N377" s="2529"/>
      <c r="O377" s="2529"/>
      <c r="P377" s="2529"/>
    </row>
    <row r="378">
      <c r="B378" s="3200"/>
      <c r="C378" s="3201"/>
      <c r="F378" s="3202"/>
      <c r="G378" s="3202"/>
      <c r="H378" s="3252"/>
      <c r="I378" s="3252"/>
      <c r="J378" s="3256"/>
      <c r="L378" s="3256"/>
      <c r="N378" s="2529"/>
      <c r="O378" s="2529"/>
      <c r="P378" s="2529"/>
    </row>
    <row r="379">
      <c r="B379" s="3200"/>
      <c r="C379" s="3201"/>
      <c r="F379" s="3202"/>
      <c r="G379" s="3202"/>
      <c r="H379" s="3252"/>
      <c r="I379" s="3252"/>
      <c r="J379" s="3256"/>
      <c r="L379" s="3256"/>
      <c r="N379" s="2529"/>
      <c r="O379" s="2529"/>
      <c r="P379" s="2529"/>
    </row>
    <row r="380">
      <c r="B380" s="3200"/>
      <c r="C380" s="3201"/>
      <c r="F380" s="3202"/>
      <c r="G380" s="3202"/>
      <c r="H380" s="3252"/>
      <c r="I380" s="3252"/>
      <c r="J380" s="3256"/>
      <c r="L380" s="3256"/>
      <c r="N380" s="2529"/>
      <c r="O380" s="2529"/>
      <c r="P380" s="2529"/>
    </row>
    <row r="381">
      <c r="B381" s="3200"/>
      <c r="C381" s="3201"/>
      <c r="F381" s="3202"/>
      <c r="G381" s="3202"/>
      <c r="H381" s="3252"/>
      <c r="I381" s="3252"/>
      <c r="J381" s="3256"/>
      <c r="L381" s="3256"/>
      <c r="N381" s="2529"/>
      <c r="O381" s="2529"/>
      <c r="P381" s="2529"/>
    </row>
    <row r="382">
      <c r="B382" s="3200"/>
      <c r="C382" s="3201"/>
      <c r="F382" s="3202"/>
      <c r="G382" s="3202"/>
      <c r="H382" s="3252"/>
      <c r="I382" s="3252"/>
      <c r="J382" s="3256"/>
      <c r="L382" s="3256"/>
      <c r="N382" s="2529"/>
      <c r="O382" s="2529"/>
      <c r="P382" s="2529"/>
    </row>
    <row r="383">
      <c r="B383" s="3200"/>
      <c r="C383" s="3201"/>
      <c r="F383" s="3202"/>
      <c r="G383" s="3202"/>
      <c r="H383" s="3252"/>
      <c r="I383" s="3252"/>
      <c r="J383" s="3256"/>
      <c r="L383" s="3256"/>
      <c r="N383" s="2529"/>
      <c r="O383" s="2529"/>
      <c r="P383" s="2529"/>
    </row>
    <row r="384">
      <c r="B384" s="3200"/>
      <c r="C384" s="3201"/>
      <c r="F384" s="3202"/>
      <c r="G384" s="3202"/>
      <c r="H384" s="3252"/>
      <c r="I384" s="3252"/>
      <c r="J384" s="3256"/>
      <c r="L384" s="3256"/>
      <c r="N384" s="2529"/>
      <c r="O384" s="2529"/>
      <c r="P384" s="2529"/>
    </row>
    <row r="385">
      <c r="B385" s="3200"/>
      <c r="C385" s="3201"/>
      <c r="F385" s="3202"/>
      <c r="G385" s="3202"/>
      <c r="H385" s="3252"/>
      <c r="I385" s="3252"/>
      <c r="J385" s="3256"/>
      <c r="L385" s="3256"/>
      <c r="N385" s="2529"/>
      <c r="O385" s="2529"/>
      <c r="P385" s="2529"/>
    </row>
    <row r="386">
      <c r="B386" s="3200"/>
      <c r="C386" s="3201"/>
      <c r="F386" s="3202"/>
      <c r="G386" s="3202"/>
      <c r="H386" s="3252"/>
      <c r="I386" s="3252"/>
      <c r="J386" s="3256"/>
      <c r="L386" s="3256"/>
      <c r="N386" s="2529"/>
      <c r="O386" s="2529"/>
      <c r="P386" s="2529"/>
    </row>
    <row r="387">
      <c r="B387" s="3200"/>
      <c r="C387" s="3201"/>
      <c r="F387" s="3202"/>
      <c r="G387" s="3202"/>
      <c r="H387" s="3252"/>
      <c r="I387" s="3252"/>
      <c r="J387" s="3256"/>
      <c r="L387" s="3256"/>
      <c r="N387" s="2529"/>
      <c r="O387" s="2529"/>
      <c r="P387" s="2529"/>
    </row>
    <row r="388">
      <c r="B388" s="3200"/>
      <c r="C388" s="3201"/>
      <c r="F388" s="3202"/>
      <c r="G388" s="3202"/>
      <c r="H388" s="3252"/>
      <c r="I388" s="3252"/>
      <c r="J388" s="3256"/>
      <c r="L388" s="3256"/>
      <c r="N388" s="2529"/>
      <c r="O388" s="2529"/>
      <c r="P388" s="2529"/>
    </row>
    <row r="389">
      <c r="B389" s="3200"/>
      <c r="C389" s="3201"/>
      <c r="F389" s="3202"/>
      <c r="G389" s="3202"/>
      <c r="H389" s="3252"/>
      <c r="I389" s="3252"/>
      <c r="J389" s="3256"/>
      <c r="L389" s="3256"/>
      <c r="N389" s="2529"/>
      <c r="O389" s="2529"/>
      <c r="P389" s="2529"/>
    </row>
    <row r="390">
      <c r="B390" s="3200"/>
      <c r="C390" s="3201"/>
      <c r="F390" s="3202"/>
      <c r="G390" s="3202"/>
      <c r="H390" s="3252"/>
      <c r="I390" s="3252"/>
      <c r="J390" s="3256"/>
      <c r="L390" s="3256"/>
      <c r="N390" s="2529"/>
      <c r="O390" s="2529"/>
      <c r="P390" s="2529"/>
    </row>
    <row r="391">
      <c r="B391" s="3200"/>
      <c r="C391" s="3201"/>
      <c r="F391" s="3202"/>
      <c r="G391" s="3202"/>
      <c r="H391" s="3252"/>
      <c r="I391" s="3252"/>
      <c r="J391" s="3256"/>
      <c r="L391" s="3256"/>
      <c r="N391" s="2529"/>
      <c r="O391" s="2529"/>
      <c r="P391" s="2529"/>
    </row>
    <row r="392">
      <c r="B392" s="3200"/>
      <c r="C392" s="3201"/>
      <c r="F392" s="3202"/>
      <c r="G392" s="3202"/>
      <c r="H392" s="3252"/>
      <c r="I392" s="3252"/>
      <c r="J392" s="3256"/>
      <c r="L392" s="3256"/>
      <c r="N392" s="2529"/>
      <c r="O392" s="2529"/>
      <c r="P392" s="2529"/>
    </row>
    <row r="393">
      <c r="B393" s="3200"/>
      <c r="C393" s="3201"/>
      <c r="F393" s="3202"/>
      <c r="G393" s="3202"/>
      <c r="H393" s="3252"/>
      <c r="I393" s="3252"/>
      <c r="J393" s="3256"/>
      <c r="L393" s="3256"/>
      <c r="N393" s="2529"/>
      <c r="O393" s="2529"/>
      <c r="P393" s="2529"/>
    </row>
    <row r="394">
      <c r="B394" s="3200"/>
      <c r="C394" s="3201"/>
      <c r="F394" s="3202"/>
      <c r="G394" s="3202"/>
      <c r="H394" s="3252"/>
      <c r="I394" s="3252"/>
      <c r="J394" s="3256"/>
      <c r="L394" s="3256"/>
      <c r="N394" s="2529"/>
      <c r="O394" s="2529"/>
      <c r="P394" s="2529"/>
    </row>
    <row r="395">
      <c r="B395" s="3200"/>
      <c r="C395" s="3201"/>
      <c r="F395" s="3202"/>
      <c r="G395" s="3202"/>
      <c r="H395" s="3252"/>
      <c r="I395" s="3252"/>
      <c r="J395" s="3256"/>
      <c r="L395" s="3256"/>
      <c r="N395" s="2529"/>
      <c r="O395" s="2529"/>
      <c r="P395" s="2529"/>
    </row>
    <row r="396">
      <c r="B396" s="3200"/>
      <c r="C396" s="3201"/>
      <c r="F396" s="3202"/>
      <c r="G396" s="3202"/>
      <c r="H396" s="3252"/>
      <c r="I396" s="3252"/>
      <c r="J396" s="3256"/>
      <c r="L396" s="3256"/>
      <c r="N396" s="2529"/>
      <c r="O396" s="2529"/>
      <c r="P396" s="2529"/>
    </row>
    <row r="397">
      <c r="B397" s="3200"/>
      <c r="C397" s="3201"/>
      <c r="F397" s="3202"/>
      <c r="G397" s="3202"/>
      <c r="H397" s="3252"/>
      <c r="I397" s="3252"/>
      <c r="J397" s="3256"/>
      <c r="L397" s="3256"/>
      <c r="N397" s="2529"/>
      <c r="O397" s="2529"/>
      <c r="P397" s="2529"/>
    </row>
    <row r="398">
      <c r="B398" s="3200"/>
      <c r="C398" s="3201"/>
      <c r="F398" s="3202"/>
      <c r="G398" s="3202"/>
      <c r="H398" s="3252"/>
      <c r="I398" s="3252"/>
      <c r="J398" s="3256"/>
      <c r="L398" s="3256"/>
      <c r="N398" s="2529"/>
      <c r="O398" s="2529"/>
      <c r="P398" s="2529"/>
    </row>
    <row r="399">
      <c r="B399" s="3200"/>
      <c r="C399" s="3201"/>
      <c r="F399" s="3202"/>
      <c r="G399" s="3202"/>
      <c r="H399" s="3252"/>
      <c r="I399" s="3252"/>
      <c r="J399" s="3256"/>
      <c r="L399" s="3256"/>
      <c r="N399" s="2529"/>
      <c r="O399" s="2529"/>
      <c r="P399" s="2529"/>
    </row>
    <row r="400">
      <c r="B400" s="3200"/>
      <c r="C400" s="3201"/>
      <c r="F400" s="3202"/>
      <c r="G400" s="3202"/>
      <c r="H400" s="3252"/>
      <c r="I400" s="3252"/>
      <c r="J400" s="3256"/>
      <c r="L400" s="3256"/>
      <c r="N400" s="2529"/>
      <c r="O400" s="2529"/>
      <c r="P400" s="2529"/>
    </row>
    <row r="401">
      <c r="B401" s="3200"/>
      <c r="C401" s="3201"/>
      <c r="F401" s="3202"/>
      <c r="G401" s="3202"/>
      <c r="H401" s="3252"/>
      <c r="I401" s="3252"/>
      <c r="J401" s="3256"/>
      <c r="L401" s="3256"/>
      <c r="N401" s="2529"/>
      <c r="O401" s="2529"/>
      <c r="P401" s="2529"/>
    </row>
    <row r="402">
      <c r="B402" s="3200"/>
      <c r="C402" s="3201"/>
      <c r="F402" s="3202"/>
      <c r="G402" s="3202"/>
      <c r="H402" s="3252"/>
      <c r="I402" s="3252"/>
      <c r="J402" s="3256"/>
      <c r="L402" s="3256"/>
      <c r="N402" s="2529"/>
      <c r="O402" s="2529"/>
      <c r="P402" s="2529"/>
    </row>
    <row r="403">
      <c r="B403" s="3200"/>
      <c r="C403" s="3201"/>
      <c r="F403" s="3202"/>
      <c r="G403" s="3202"/>
      <c r="H403" s="3252"/>
      <c r="I403" s="3252"/>
      <c r="J403" s="3256"/>
      <c r="L403" s="3256"/>
      <c r="N403" s="2529"/>
      <c r="O403" s="2529"/>
      <c r="P403" s="2529"/>
    </row>
    <row r="404">
      <c r="B404" s="3200"/>
      <c r="C404" s="3201"/>
      <c r="F404" s="3202"/>
      <c r="G404" s="3202"/>
      <c r="H404" s="3252"/>
      <c r="I404" s="3252"/>
      <c r="J404" s="3256"/>
      <c r="L404" s="3256"/>
      <c r="N404" s="2529"/>
      <c r="O404" s="2529"/>
      <c r="P404" s="2529"/>
    </row>
    <row r="405">
      <c r="B405" s="3200"/>
      <c r="C405" s="3201"/>
      <c r="F405" s="3202"/>
      <c r="G405" s="3202"/>
      <c r="H405" s="3252"/>
      <c r="I405" s="3252"/>
      <c r="J405" s="3256"/>
      <c r="L405" s="3256"/>
      <c r="N405" s="2529"/>
      <c r="O405" s="2529"/>
      <c r="P405" s="2529"/>
    </row>
    <row r="406">
      <c r="B406" s="3200"/>
      <c r="C406" s="3201"/>
      <c r="F406" s="3202"/>
      <c r="G406" s="3202"/>
      <c r="H406" s="3252"/>
      <c r="I406" s="3252"/>
      <c r="J406" s="3256"/>
      <c r="L406" s="3256"/>
      <c r="N406" s="2529"/>
      <c r="O406" s="2529"/>
      <c r="P406" s="2529"/>
    </row>
    <row r="407">
      <c r="B407" s="3200"/>
      <c r="C407" s="3201"/>
      <c r="F407" s="3202"/>
      <c r="G407" s="3202"/>
      <c r="H407" s="3252"/>
      <c r="I407" s="3252"/>
      <c r="J407" s="3256"/>
      <c r="L407" s="3256"/>
      <c r="N407" s="2529"/>
      <c r="O407" s="2529"/>
      <c r="P407" s="2529"/>
    </row>
    <row r="408">
      <c r="B408" s="3200"/>
      <c r="C408" s="3201"/>
      <c r="F408" s="3202"/>
      <c r="G408" s="3202"/>
      <c r="H408" s="3252"/>
      <c r="I408" s="3252"/>
      <c r="J408" s="3256"/>
      <c r="L408" s="3256"/>
      <c r="N408" s="2529"/>
      <c r="O408" s="2529"/>
      <c r="P408" s="2529"/>
    </row>
    <row r="409">
      <c r="B409" s="3200"/>
      <c r="C409" s="3201"/>
      <c r="F409" s="3202"/>
      <c r="G409" s="3202"/>
      <c r="H409" s="3252"/>
      <c r="I409" s="3252"/>
      <c r="J409" s="3256"/>
      <c r="L409" s="3256"/>
      <c r="N409" s="2529"/>
      <c r="O409" s="2529"/>
      <c r="P409" s="2529"/>
    </row>
    <row r="410">
      <c r="B410" s="3200"/>
      <c r="C410" s="3201"/>
      <c r="F410" s="3202"/>
      <c r="G410" s="3202"/>
      <c r="H410" s="3252"/>
      <c r="I410" s="3252"/>
      <c r="J410" s="3256"/>
      <c r="L410" s="3256"/>
      <c r="N410" s="2529"/>
      <c r="O410" s="2529"/>
      <c r="P410" s="2529"/>
    </row>
    <row r="411">
      <c r="B411" s="3200"/>
      <c r="C411" s="3201"/>
      <c r="F411" s="3202"/>
      <c r="G411" s="3202"/>
      <c r="H411" s="3252"/>
      <c r="I411" s="3252"/>
      <c r="J411" s="3256"/>
      <c r="L411" s="3256"/>
      <c r="N411" s="2529"/>
      <c r="O411" s="2529"/>
      <c r="P411" s="2529"/>
    </row>
    <row r="412">
      <c r="B412" s="3200"/>
      <c r="C412" s="3201"/>
      <c r="F412" s="3202"/>
      <c r="G412" s="3202"/>
      <c r="H412" s="3252"/>
      <c r="I412" s="3252"/>
      <c r="J412" s="3256"/>
      <c r="L412" s="3256"/>
      <c r="N412" s="2529"/>
      <c r="O412" s="2529"/>
      <c r="P412" s="2529"/>
    </row>
    <row r="413">
      <c r="B413" s="3200"/>
      <c r="C413" s="3201"/>
      <c r="F413" s="3202"/>
      <c r="G413" s="3202"/>
      <c r="H413" s="3252"/>
      <c r="I413" s="3252"/>
      <c r="J413" s="3256"/>
      <c r="L413" s="3256"/>
      <c r="N413" s="2529"/>
      <c r="O413" s="2529"/>
      <c r="P413" s="2529"/>
    </row>
    <row r="414">
      <c r="B414" s="3200"/>
      <c r="C414" s="3201"/>
      <c r="F414" s="3202"/>
      <c r="G414" s="3202"/>
      <c r="H414" s="3252"/>
      <c r="I414" s="3252"/>
      <c r="J414" s="3256"/>
      <c r="L414" s="3256"/>
      <c r="N414" s="2529"/>
      <c r="O414" s="2529"/>
      <c r="P414" s="2529"/>
    </row>
    <row r="415">
      <c r="B415" s="3200"/>
      <c r="C415" s="3201"/>
      <c r="F415" s="3202"/>
      <c r="G415" s="3202"/>
      <c r="H415" s="3252"/>
      <c r="I415" s="3252"/>
      <c r="J415" s="3256"/>
      <c r="L415" s="3256"/>
      <c r="N415" s="2529"/>
      <c r="O415" s="2529"/>
      <c r="P415" s="2529"/>
    </row>
    <row r="416">
      <c r="B416" s="3200"/>
      <c r="C416" s="3201"/>
      <c r="F416" s="3202"/>
      <c r="G416" s="3202"/>
      <c r="H416" s="3252"/>
      <c r="I416" s="3252"/>
      <c r="J416" s="3256"/>
      <c r="L416" s="3256"/>
      <c r="N416" s="2529"/>
      <c r="O416" s="2529"/>
      <c r="P416" s="2529"/>
    </row>
    <row r="417">
      <c r="B417" s="3200"/>
      <c r="C417" s="3201"/>
      <c r="F417" s="3202"/>
      <c r="G417" s="3202"/>
      <c r="H417" s="3252"/>
      <c r="I417" s="3252"/>
      <c r="J417" s="3256"/>
      <c r="L417" s="3256"/>
      <c r="N417" s="2529"/>
      <c r="O417" s="2529"/>
      <c r="P417" s="2529"/>
    </row>
    <row r="418">
      <c r="B418" s="3200"/>
      <c r="C418" s="3201"/>
      <c r="F418" s="3202"/>
      <c r="G418" s="3202"/>
      <c r="H418" s="3252"/>
      <c r="I418" s="3252"/>
      <c r="J418" s="3256"/>
      <c r="L418" s="3256"/>
      <c r="N418" s="2529"/>
      <c r="O418" s="2529"/>
      <c r="P418" s="2529"/>
    </row>
    <row r="419">
      <c r="B419" s="3200"/>
      <c r="C419" s="3201"/>
      <c r="F419" s="3202"/>
      <c r="G419" s="3202"/>
      <c r="H419" s="3252"/>
      <c r="I419" s="3252"/>
      <c r="J419" s="3256"/>
      <c r="L419" s="3256"/>
      <c r="N419" s="2529"/>
      <c r="O419" s="2529"/>
      <c r="P419" s="2529"/>
    </row>
    <row r="420">
      <c r="B420" s="3200"/>
      <c r="C420" s="3201"/>
      <c r="F420" s="3202"/>
      <c r="G420" s="3202"/>
      <c r="H420" s="3252"/>
      <c r="I420" s="3252"/>
      <c r="J420" s="3256"/>
      <c r="L420" s="3256"/>
      <c r="N420" s="2529"/>
      <c r="O420" s="2529"/>
      <c r="P420" s="2529"/>
    </row>
    <row r="421">
      <c r="B421" s="3200"/>
      <c r="C421" s="3201"/>
      <c r="F421" s="3202"/>
      <c r="G421" s="3202"/>
      <c r="H421" s="3252"/>
      <c r="I421" s="3252"/>
      <c r="J421" s="3256"/>
      <c r="L421" s="3256"/>
      <c r="N421" s="2529"/>
      <c r="O421" s="2529"/>
      <c r="P421" s="2529"/>
    </row>
    <row r="422">
      <c r="B422" s="3200"/>
      <c r="C422" s="3201"/>
      <c r="F422" s="3202"/>
      <c r="G422" s="3202"/>
      <c r="H422" s="3252"/>
      <c r="I422" s="3252"/>
      <c r="J422" s="3256"/>
      <c r="L422" s="3256"/>
      <c r="N422" s="2529"/>
      <c r="O422" s="2529"/>
      <c r="P422" s="2529"/>
    </row>
    <row r="423">
      <c r="B423" s="3200"/>
      <c r="C423" s="3201"/>
      <c r="F423" s="3202"/>
      <c r="G423" s="3202"/>
      <c r="H423" s="3252"/>
      <c r="I423" s="3252"/>
      <c r="J423" s="3256"/>
      <c r="L423" s="3256"/>
      <c r="N423" s="2529"/>
      <c r="O423" s="2529"/>
      <c r="P423" s="2529"/>
    </row>
    <row r="424">
      <c r="B424" s="3200"/>
      <c r="C424" s="3201"/>
      <c r="F424" s="3202"/>
      <c r="G424" s="3202"/>
      <c r="H424" s="3252"/>
      <c r="I424" s="3252"/>
      <c r="J424" s="3256"/>
      <c r="L424" s="3256"/>
      <c r="N424" s="2529"/>
      <c r="O424" s="2529"/>
      <c r="P424" s="2529"/>
    </row>
    <row r="425">
      <c r="B425" s="3200"/>
      <c r="C425" s="3201"/>
      <c r="F425" s="3202"/>
      <c r="G425" s="3202"/>
      <c r="H425" s="3252"/>
      <c r="I425" s="3252"/>
      <c r="J425" s="3256"/>
      <c r="L425" s="3256"/>
      <c r="N425" s="2529"/>
      <c r="O425" s="2529"/>
      <c r="P425" s="2529"/>
    </row>
    <row r="426">
      <c r="B426" s="3200"/>
      <c r="C426" s="3201"/>
      <c r="F426" s="3202"/>
      <c r="G426" s="3202"/>
      <c r="H426" s="3252"/>
      <c r="I426" s="3252"/>
      <c r="J426" s="3256"/>
      <c r="L426" s="3256"/>
      <c r="N426" s="2529"/>
      <c r="O426" s="2529"/>
      <c r="P426" s="2529"/>
    </row>
    <row r="427">
      <c r="B427" s="3200"/>
      <c r="C427" s="3201"/>
      <c r="F427" s="3202"/>
      <c r="G427" s="3202"/>
      <c r="H427" s="3252"/>
      <c r="I427" s="3252"/>
      <c r="J427" s="3256"/>
      <c r="L427" s="3256"/>
      <c r="N427" s="2529"/>
      <c r="O427" s="2529"/>
      <c r="P427" s="2529"/>
    </row>
    <row r="428">
      <c r="B428" s="3200"/>
      <c r="C428" s="3201"/>
      <c r="F428" s="3202"/>
      <c r="G428" s="3202"/>
      <c r="H428" s="3252"/>
      <c r="I428" s="3252"/>
      <c r="J428" s="3256"/>
      <c r="L428" s="3256"/>
      <c r="N428" s="2529"/>
      <c r="O428" s="2529"/>
      <c r="P428" s="2529"/>
    </row>
    <row r="429">
      <c r="B429" s="3200"/>
      <c r="C429" s="3201"/>
      <c r="F429" s="3202"/>
      <c r="G429" s="3202"/>
      <c r="H429" s="3252"/>
      <c r="I429" s="3252"/>
      <c r="J429" s="3256"/>
      <c r="L429" s="3256"/>
      <c r="N429" s="2529"/>
      <c r="O429" s="2529"/>
      <c r="P429" s="2529"/>
    </row>
    <row r="430">
      <c r="B430" s="3200"/>
      <c r="C430" s="3201"/>
      <c r="F430" s="3202"/>
      <c r="G430" s="3202"/>
      <c r="H430" s="3252"/>
      <c r="I430" s="3252"/>
      <c r="J430" s="3256"/>
      <c r="L430" s="3256"/>
      <c r="N430" s="2529"/>
      <c r="O430" s="2529"/>
      <c r="P430" s="2529"/>
    </row>
    <row r="431">
      <c r="B431" s="3200"/>
      <c r="C431" s="3201"/>
      <c r="F431" s="3202"/>
      <c r="G431" s="3202"/>
      <c r="H431" s="3252"/>
      <c r="I431" s="3252"/>
      <c r="J431" s="3256"/>
      <c r="L431" s="3256"/>
      <c r="N431" s="2529"/>
      <c r="O431" s="2529"/>
      <c r="P431" s="2529"/>
    </row>
    <row r="432">
      <c r="B432" s="3200"/>
      <c r="C432" s="3201"/>
      <c r="F432" s="3202"/>
      <c r="G432" s="3202"/>
      <c r="H432" s="3252"/>
      <c r="I432" s="3252"/>
      <c r="J432" s="3256"/>
      <c r="L432" s="3256"/>
      <c r="N432" s="2529"/>
      <c r="O432" s="2529"/>
      <c r="P432" s="2529"/>
    </row>
    <row r="433">
      <c r="B433" s="3200"/>
      <c r="C433" s="3201"/>
      <c r="F433" s="3202"/>
      <c r="G433" s="3202"/>
      <c r="H433" s="3252"/>
      <c r="I433" s="3252"/>
      <c r="J433" s="3256"/>
      <c r="L433" s="3256"/>
      <c r="N433" s="2529"/>
      <c r="O433" s="2529"/>
      <c r="P433" s="2529"/>
    </row>
    <row r="434">
      <c r="B434" s="3200"/>
      <c r="C434" s="3201"/>
      <c r="F434" s="3202"/>
      <c r="G434" s="3202"/>
      <c r="H434" s="3252"/>
      <c r="I434" s="3252"/>
      <c r="J434" s="3256"/>
      <c r="L434" s="3256"/>
      <c r="N434" s="2529"/>
      <c r="O434" s="2529"/>
      <c r="P434" s="2529"/>
    </row>
    <row r="435">
      <c r="B435" s="3200"/>
      <c r="C435" s="3201"/>
      <c r="F435" s="3202"/>
      <c r="G435" s="3202"/>
      <c r="H435" s="3252"/>
      <c r="I435" s="3252"/>
      <c r="J435" s="3256"/>
      <c r="L435" s="3256"/>
      <c r="N435" s="2529"/>
      <c r="O435" s="2529"/>
      <c r="P435" s="2529"/>
    </row>
    <row r="436">
      <c r="B436" s="3200"/>
      <c r="C436" s="3201"/>
      <c r="F436" s="3202"/>
      <c r="G436" s="3202"/>
      <c r="H436" s="3252"/>
      <c r="I436" s="3252"/>
      <c r="J436" s="3256"/>
      <c r="L436" s="3256"/>
      <c r="N436" s="2529"/>
      <c r="O436" s="2529"/>
      <c r="P436" s="2529"/>
    </row>
    <row r="437">
      <c r="B437" s="3200"/>
      <c r="C437" s="3201"/>
      <c r="F437" s="3202"/>
      <c r="G437" s="3202"/>
      <c r="H437" s="3252"/>
      <c r="I437" s="3252"/>
      <c r="J437" s="3256"/>
      <c r="L437" s="3256"/>
      <c r="N437" s="2529"/>
      <c r="O437" s="2529"/>
      <c r="P437" s="2529"/>
    </row>
    <row r="438">
      <c r="B438" s="3200"/>
      <c r="C438" s="3201"/>
      <c r="F438" s="3202"/>
      <c r="G438" s="3202"/>
      <c r="H438" s="3252"/>
      <c r="I438" s="3252"/>
      <c r="J438" s="3256"/>
      <c r="L438" s="3256"/>
      <c r="N438" s="2529"/>
      <c r="O438" s="2529"/>
      <c r="P438" s="2529"/>
    </row>
    <row r="439">
      <c r="B439" s="3200"/>
      <c r="C439" s="3201"/>
      <c r="F439" s="3202"/>
      <c r="G439" s="3202"/>
      <c r="H439" s="3252"/>
      <c r="I439" s="3252"/>
      <c r="J439" s="3256"/>
      <c r="L439" s="3256"/>
      <c r="N439" s="2529"/>
      <c r="O439" s="2529"/>
      <c r="P439" s="2529"/>
    </row>
    <row r="440">
      <c r="B440" s="3200"/>
      <c r="C440" s="3201"/>
      <c r="F440" s="3202"/>
      <c r="G440" s="3202"/>
      <c r="H440" s="3252"/>
      <c r="I440" s="3252"/>
      <c r="J440" s="3256"/>
      <c r="L440" s="3256"/>
      <c r="N440" s="2529"/>
      <c r="O440" s="2529"/>
      <c r="P440" s="2529"/>
    </row>
    <row r="441">
      <c r="B441" s="3200"/>
      <c r="C441" s="3201"/>
      <c r="F441" s="3202"/>
      <c r="G441" s="3202"/>
      <c r="H441" s="3252"/>
      <c r="I441" s="3252"/>
      <c r="J441" s="3256"/>
      <c r="L441" s="3256"/>
      <c r="N441" s="2529"/>
      <c r="O441" s="2529"/>
      <c r="P441" s="2529"/>
    </row>
    <row r="442">
      <c r="B442" s="3200"/>
      <c r="C442" s="3201"/>
      <c r="F442" s="3202"/>
      <c r="G442" s="3202"/>
      <c r="H442" s="3252"/>
      <c r="I442" s="3252"/>
      <c r="J442" s="3256"/>
      <c r="L442" s="3256"/>
      <c r="N442" s="2529"/>
      <c r="O442" s="2529"/>
      <c r="P442" s="2529"/>
    </row>
    <row r="443">
      <c r="B443" s="3200"/>
      <c r="C443" s="3201"/>
      <c r="F443" s="3202"/>
      <c r="G443" s="3202"/>
      <c r="H443" s="3252"/>
      <c r="I443" s="3252"/>
      <c r="J443" s="3256"/>
      <c r="L443" s="3256"/>
      <c r="N443" s="2529"/>
      <c r="O443" s="2529"/>
      <c r="P443" s="2529"/>
    </row>
    <row r="444">
      <c r="B444" s="3200"/>
      <c r="C444" s="3201"/>
      <c r="F444" s="3202"/>
      <c r="G444" s="3202"/>
      <c r="H444" s="3252"/>
      <c r="I444" s="3252"/>
      <c r="J444" s="3256"/>
      <c r="L444" s="3256"/>
      <c r="N444" s="2529"/>
      <c r="O444" s="2529"/>
      <c r="P444" s="2529"/>
    </row>
    <row r="445">
      <c r="B445" s="3200"/>
      <c r="C445" s="3201"/>
      <c r="F445" s="3202"/>
      <c r="G445" s="3202"/>
      <c r="H445" s="3252"/>
      <c r="I445" s="3252"/>
      <c r="J445" s="3256"/>
      <c r="L445" s="3256"/>
      <c r="N445" s="2529"/>
      <c r="O445" s="2529"/>
      <c r="P445" s="2529"/>
    </row>
    <row r="446">
      <c r="B446" s="3200"/>
      <c r="C446" s="3201"/>
      <c r="F446" s="3202"/>
      <c r="G446" s="3202"/>
      <c r="H446" s="3252"/>
      <c r="I446" s="3252"/>
      <c r="J446" s="3256"/>
      <c r="L446" s="3256"/>
      <c r="N446" s="2529"/>
      <c r="O446" s="2529"/>
      <c r="P446" s="2529"/>
    </row>
    <row r="447">
      <c r="B447" s="3200"/>
      <c r="C447" s="3201"/>
      <c r="F447" s="3202"/>
      <c r="G447" s="3202"/>
      <c r="H447" s="3252"/>
      <c r="I447" s="3252"/>
      <c r="J447" s="3256"/>
      <c r="L447" s="3256"/>
      <c r="N447" s="2529"/>
      <c r="O447" s="2529"/>
      <c r="P447" s="2529"/>
    </row>
    <row r="448">
      <c r="B448" s="3200"/>
      <c r="C448" s="3201"/>
      <c r="F448" s="3202"/>
      <c r="G448" s="3202"/>
      <c r="H448" s="3252"/>
      <c r="I448" s="3252"/>
      <c r="J448" s="3256"/>
      <c r="L448" s="3256"/>
      <c r="N448" s="2529"/>
      <c r="O448" s="2529"/>
      <c r="P448" s="2529"/>
    </row>
    <row r="449">
      <c r="B449" s="3200"/>
      <c r="C449" s="3201"/>
      <c r="F449" s="3202"/>
      <c r="G449" s="3202"/>
      <c r="H449" s="3252"/>
      <c r="I449" s="3252"/>
      <c r="J449" s="3256"/>
      <c r="L449" s="3256"/>
      <c r="N449" s="2529"/>
      <c r="O449" s="2529"/>
      <c r="P449" s="2529"/>
    </row>
    <row r="450">
      <c r="B450" s="3200"/>
      <c r="C450" s="3201"/>
      <c r="F450" s="3202"/>
      <c r="G450" s="3202"/>
      <c r="H450" s="3252"/>
      <c r="I450" s="3252"/>
      <c r="J450" s="3256"/>
      <c r="L450" s="3256"/>
      <c r="N450" s="2529"/>
      <c r="O450" s="2529"/>
      <c r="P450" s="2529"/>
    </row>
    <row r="451">
      <c r="B451" s="3200"/>
      <c r="C451" s="3201"/>
      <c r="F451" s="3202"/>
      <c r="G451" s="3202"/>
      <c r="H451" s="3252"/>
      <c r="I451" s="3252"/>
      <c r="J451" s="3256"/>
      <c r="L451" s="3256"/>
      <c r="N451" s="2529"/>
      <c r="O451" s="2529"/>
      <c r="P451" s="2529"/>
    </row>
    <row r="452">
      <c r="B452" s="3200"/>
      <c r="C452" s="3201"/>
      <c r="F452" s="3202"/>
      <c r="G452" s="3202"/>
      <c r="H452" s="3252"/>
      <c r="I452" s="3252"/>
      <c r="J452" s="3256"/>
      <c r="L452" s="3256"/>
      <c r="N452" s="2529"/>
      <c r="O452" s="2529"/>
      <c r="P452" s="2529"/>
    </row>
    <row r="453">
      <c r="B453" s="3200"/>
      <c r="C453" s="3201"/>
      <c r="F453" s="3202"/>
      <c r="G453" s="3202"/>
      <c r="H453" s="3252"/>
      <c r="I453" s="3252"/>
      <c r="J453" s="3256"/>
      <c r="L453" s="3256"/>
      <c r="N453" s="2529"/>
      <c r="O453" s="2529"/>
      <c r="P453" s="2529"/>
    </row>
    <row r="454">
      <c r="B454" s="3200"/>
      <c r="C454" s="3201"/>
      <c r="F454" s="3202"/>
      <c r="G454" s="3202"/>
      <c r="H454" s="3252"/>
      <c r="I454" s="3252"/>
      <c r="J454" s="3256"/>
      <c r="L454" s="3256"/>
      <c r="N454" s="2529"/>
      <c r="O454" s="2529"/>
      <c r="P454" s="2529"/>
    </row>
    <row r="455">
      <c r="B455" s="3200"/>
      <c r="C455" s="3201"/>
      <c r="F455" s="3202"/>
      <c r="G455" s="3202"/>
      <c r="H455" s="3252"/>
      <c r="I455" s="3252"/>
      <c r="J455" s="3256"/>
      <c r="L455" s="3256"/>
      <c r="N455" s="2529"/>
      <c r="O455" s="2529"/>
      <c r="P455" s="2529"/>
    </row>
    <row r="456">
      <c r="B456" s="3200"/>
      <c r="C456" s="3201"/>
      <c r="F456" s="3202"/>
      <c r="G456" s="3202"/>
      <c r="H456" s="3252"/>
      <c r="I456" s="3252"/>
      <c r="J456" s="3256"/>
      <c r="L456" s="3256"/>
      <c r="N456" s="2529"/>
      <c r="O456" s="2529"/>
      <c r="P456" s="2529"/>
    </row>
    <row r="457">
      <c r="B457" s="3200"/>
      <c r="C457" s="3201"/>
      <c r="F457" s="3202"/>
      <c r="G457" s="3202"/>
      <c r="H457" s="3252"/>
      <c r="I457" s="3252"/>
      <c r="J457" s="3256"/>
      <c r="L457" s="3256"/>
      <c r="N457" s="2529"/>
      <c r="O457" s="2529"/>
      <c r="P457" s="2529"/>
    </row>
    <row r="458">
      <c r="B458" s="3200"/>
      <c r="C458" s="3201"/>
      <c r="F458" s="3202"/>
      <c r="G458" s="3202"/>
      <c r="H458" s="3252"/>
      <c r="I458" s="3252"/>
      <c r="J458" s="3256"/>
      <c r="L458" s="3256"/>
      <c r="N458" s="2529"/>
      <c r="O458" s="2529"/>
      <c r="P458" s="2529"/>
    </row>
    <row r="459">
      <c r="B459" s="3200"/>
      <c r="C459" s="3201"/>
      <c r="F459" s="3202"/>
      <c r="G459" s="3202"/>
      <c r="H459" s="3252"/>
      <c r="I459" s="3252"/>
      <c r="J459" s="3256"/>
      <c r="L459" s="3256"/>
      <c r="N459" s="2529"/>
      <c r="O459" s="2529"/>
      <c r="P459" s="2529"/>
    </row>
    <row r="460">
      <c r="B460" s="3200"/>
      <c r="C460" s="3201"/>
      <c r="F460" s="3202"/>
      <c r="G460" s="3202"/>
      <c r="H460" s="3252"/>
      <c r="I460" s="3252"/>
      <c r="J460" s="3256"/>
      <c r="L460" s="3256"/>
      <c r="N460" s="2529"/>
      <c r="O460" s="2529"/>
      <c r="P460" s="2529"/>
    </row>
    <row r="461">
      <c r="B461" s="3200"/>
      <c r="C461" s="3201"/>
      <c r="F461" s="3202"/>
      <c r="G461" s="3202"/>
      <c r="H461" s="3252"/>
      <c r="I461" s="3252"/>
      <c r="J461" s="3256"/>
      <c r="L461" s="3256"/>
      <c r="N461" s="2529"/>
      <c r="O461" s="2529"/>
      <c r="P461" s="2529"/>
    </row>
    <row r="462">
      <c r="B462" s="3200"/>
      <c r="C462" s="3201"/>
      <c r="F462" s="3202"/>
      <c r="G462" s="3202"/>
      <c r="H462" s="3252"/>
      <c r="I462" s="3252"/>
      <c r="J462" s="3256"/>
      <c r="L462" s="3256"/>
      <c r="N462" s="2529"/>
      <c r="O462" s="2529"/>
      <c r="P462" s="2529"/>
    </row>
    <row r="463">
      <c r="B463" s="3200"/>
      <c r="C463" s="3201"/>
      <c r="F463" s="3202"/>
      <c r="G463" s="3202"/>
      <c r="H463" s="3252"/>
      <c r="I463" s="3252"/>
      <c r="J463" s="3256"/>
      <c r="L463" s="3256"/>
      <c r="N463" s="2529"/>
      <c r="O463" s="2529"/>
      <c r="P463" s="2529"/>
    </row>
    <row r="464">
      <c r="B464" s="3200"/>
      <c r="C464" s="3201"/>
      <c r="F464" s="3202"/>
      <c r="G464" s="3202"/>
      <c r="H464" s="3252"/>
      <c r="I464" s="3252"/>
      <c r="J464" s="3256"/>
      <c r="L464" s="3256"/>
      <c r="N464" s="2529"/>
      <c r="O464" s="2529"/>
      <c r="P464" s="2529"/>
    </row>
    <row r="465">
      <c r="B465" s="3200"/>
      <c r="C465" s="3201"/>
      <c r="F465" s="3202"/>
      <c r="G465" s="3202"/>
      <c r="H465" s="3252"/>
      <c r="I465" s="3252"/>
      <c r="J465" s="3256"/>
      <c r="L465" s="3256"/>
      <c r="N465" s="2529"/>
      <c r="O465" s="2529"/>
      <c r="P465" s="2529"/>
    </row>
    <row r="466">
      <c r="B466" s="3200"/>
      <c r="C466" s="3201"/>
      <c r="F466" s="3202"/>
      <c r="G466" s="3202"/>
      <c r="H466" s="3252"/>
      <c r="I466" s="3252"/>
      <c r="J466" s="3256"/>
      <c r="L466" s="3256"/>
      <c r="N466" s="2529"/>
      <c r="O466" s="2529"/>
      <c r="P466" s="2529"/>
    </row>
    <row r="467">
      <c r="B467" s="3200"/>
      <c r="C467" s="3201"/>
      <c r="F467" s="3202"/>
      <c r="G467" s="3202"/>
      <c r="H467" s="3252"/>
      <c r="I467" s="3252"/>
      <c r="J467" s="3256"/>
      <c r="L467" s="3256"/>
      <c r="N467" s="2529"/>
      <c r="O467" s="2529"/>
      <c r="P467" s="2529"/>
    </row>
    <row r="468">
      <c r="B468" s="3200"/>
      <c r="C468" s="3201"/>
      <c r="F468" s="3202"/>
      <c r="G468" s="3202"/>
      <c r="H468" s="3252"/>
      <c r="I468" s="3252"/>
      <c r="J468" s="3256"/>
      <c r="L468" s="3256"/>
      <c r="N468" s="2529"/>
      <c r="O468" s="2529"/>
      <c r="P468" s="2529"/>
    </row>
    <row r="469">
      <c r="B469" s="3200"/>
      <c r="C469" s="3201"/>
      <c r="F469" s="3202"/>
      <c r="G469" s="3202"/>
      <c r="H469" s="3252"/>
      <c r="I469" s="3252"/>
      <c r="J469" s="3256"/>
      <c r="L469" s="3256"/>
      <c r="N469" s="2529"/>
      <c r="O469" s="2529"/>
      <c r="P469" s="2529"/>
    </row>
    <row r="470">
      <c r="B470" s="3200"/>
      <c r="C470" s="3201"/>
      <c r="F470" s="3202"/>
      <c r="G470" s="3202"/>
      <c r="H470" s="3252"/>
      <c r="I470" s="3252"/>
      <c r="J470" s="3256"/>
      <c r="L470" s="3256"/>
      <c r="N470" s="2529"/>
      <c r="O470" s="2529"/>
      <c r="P470" s="2529"/>
    </row>
    <row r="471">
      <c r="B471" s="3200"/>
      <c r="C471" s="3201"/>
      <c r="F471" s="3202"/>
      <c r="G471" s="3202"/>
      <c r="H471" s="3252"/>
      <c r="I471" s="3252"/>
      <c r="J471" s="3256"/>
      <c r="L471" s="3256"/>
      <c r="N471" s="2529"/>
      <c r="O471" s="2529"/>
      <c r="P471" s="2529"/>
    </row>
    <row r="472">
      <c r="B472" s="3200"/>
      <c r="C472" s="3201"/>
      <c r="F472" s="3202"/>
      <c r="G472" s="3202"/>
      <c r="H472" s="3252"/>
      <c r="I472" s="3252"/>
      <c r="J472" s="3256"/>
      <c r="L472" s="3256"/>
      <c r="N472" s="2529"/>
      <c r="O472" s="2529"/>
      <c r="P472" s="2529"/>
    </row>
    <row r="473">
      <c r="B473" s="3200"/>
      <c r="C473" s="3201"/>
      <c r="F473" s="3202"/>
      <c r="G473" s="3202"/>
      <c r="H473" s="3252"/>
      <c r="I473" s="3252"/>
      <c r="J473" s="3256"/>
      <c r="L473" s="3256"/>
      <c r="N473" s="2529"/>
      <c r="O473" s="2529"/>
      <c r="P473" s="2529"/>
    </row>
    <row r="474">
      <c r="B474" s="3200"/>
      <c r="C474" s="3201"/>
      <c r="F474" s="3202"/>
      <c r="G474" s="3202"/>
      <c r="H474" s="3252"/>
      <c r="I474" s="3252"/>
      <c r="J474" s="3256"/>
      <c r="L474" s="3256"/>
      <c r="N474" s="2529"/>
      <c r="O474" s="2529"/>
      <c r="P474" s="2529"/>
    </row>
    <row r="475">
      <c r="B475" s="3200"/>
      <c r="C475" s="3201"/>
      <c r="F475" s="3202"/>
      <c r="G475" s="3202"/>
      <c r="H475" s="3252"/>
      <c r="I475" s="3252"/>
      <c r="J475" s="3256"/>
      <c r="L475" s="3256"/>
      <c r="N475" s="2529"/>
      <c r="O475" s="2529"/>
      <c r="P475" s="2529"/>
    </row>
    <row r="476">
      <c r="B476" s="3200"/>
      <c r="C476" s="3201"/>
      <c r="F476" s="3202"/>
      <c r="G476" s="3202"/>
      <c r="H476" s="3252"/>
      <c r="I476" s="3252"/>
      <c r="J476" s="3256"/>
      <c r="L476" s="3256"/>
      <c r="N476" s="2529"/>
      <c r="O476" s="2529"/>
      <c r="P476" s="2529"/>
    </row>
    <row r="477">
      <c r="B477" s="3200"/>
      <c r="C477" s="3201"/>
      <c r="F477" s="3202"/>
      <c r="G477" s="3202"/>
      <c r="H477" s="3252"/>
      <c r="I477" s="3252"/>
      <c r="J477" s="3256"/>
      <c r="L477" s="3256"/>
      <c r="N477" s="2529"/>
      <c r="O477" s="2529"/>
      <c r="P477" s="2529"/>
    </row>
    <row r="478">
      <c r="B478" s="3200"/>
      <c r="C478" s="3201"/>
      <c r="F478" s="3202"/>
      <c r="G478" s="3202"/>
      <c r="H478" s="3252"/>
      <c r="I478" s="3252"/>
      <c r="J478" s="3256"/>
      <c r="L478" s="3256"/>
      <c r="N478" s="2529"/>
      <c r="O478" s="2529"/>
      <c r="P478" s="2529"/>
    </row>
    <row r="479">
      <c r="B479" s="3200"/>
      <c r="C479" s="3201"/>
      <c r="F479" s="3202"/>
      <c r="G479" s="3202"/>
      <c r="H479" s="3252"/>
      <c r="I479" s="3252"/>
      <c r="J479" s="3256"/>
      <c r="L479" s="3256"/>
      <c r="N479" s="2529"/>
      <c r="O479" s="2529"/>
      <c r="P479" s="2529"/>
    </row>
    <row r="480">
      <c r="B480" s="3200"/>
      <c r="C480" s="3201"/>
      <c r="F480" s="3202"/>
      <c r="G480" s="3202"/>
      <c r="H480" s="3252"/>
      <c r="I480" s="3252"/>
      <c r="J480" s="3256"/>
      <c r="L480" s="3256"/>
      <c r="N480" s="2529"/>
      <c r="O480" s="2529"/>
      <c r="P480" s="2529"/>
    </row>
    <row r="481">
      <c r="B481" s="3200"/>
      <c r="C481" s="3201"/>
      <c r="F481" s="3202"/>
      <c r="G481" s="3202"/>
      <c r="H481" s="3252"/>
      <c r="I481" s="3252"/>
      <c r="J481" s="3256"/>
      <c r="L481" s="3256"/>
      <c r="N481" s="2529"/>
      <c r="O481" s="2529"/>
      <c r="P481" s="2529"/>
    </row>
    <row r="482">
      <c r="B482" s="3200"/>
      <c r="C482" s="3201"/>
      <c r="F482" s="3202"/>
      <c r="G482" s="3202"/>
      <c r="H482" s="3252"/>
      <c r="I482" s="3252"/>
      <c r="J482" s="3256"/>
      <c r="L482" s="3256"/>
      <c r="N482" s="2529"/>
      <c r="O482" s="2529"/>
      <c r="P482" s="2529"/>
    </row>
    <row r="483">
      <c r="B483" s="3200"/>
      <c r="C483" s="3201"/>
      <c r="F483" s="3202"/>
      <c r="G483" s="3202"/>
      <c r="H483" s="3252"/>
      <c r="I483" s="3252"/>
      <c r="J483" s="3256"/>
      <c r="L483" s="3256"/>
      <c r="N483" s="2529"/>
      <c r="O483" s="2529"/>
      <c r="P483" s="2529"/>
    </row>
    <row r="484">
      <c r="B484" s="3200"/>
      <c r="C484" s="3201"/>
      <c r="F484" s="3202"/>
      <c r="G484" s="3202"/>
      <c r="H484" s="3252"/>
      <c r="I484" s="3252"/>
      <c r="J484" s="3256"/>
      <c r="L484" s="3256"/>
      <c r="N484" s="2529"/>
      <c r="O484" s="2529"/>
      <c r="P484" s="2529"/>
    </row>
    <row r="485">
      <c r="B485" s="3200"/>
      <c r="C485" s="3201"/>
      <c r="F485" s="3202"/>
      <c r="G485" s="3202"/>
      <c r="H485" s="3252"/>
      <c r="I485" s="3252"/>
      <c r="J485" s="3256"/>
      <c r="L485" s="3256"/>
      <c r="N485" s="2529"/>
      <c r="O485" s="2529"/>
      <c r="P485" s="2529"/>
    </row>
    <row r="486">
      <c r="B486" s="3200"/>
      <c r="C486" s="3201"/>
      <c r="F486" s="3202"/>
      <c r="G486" s="3202"/>
      <c r="H486" s="3252"/>
      <c r="I486" s="3252"/>
      <c r="J486" s="3256"/>
      <c r="L486" s="3256"/>
      <c r="N486" s="2529"/>
      <c r="O486" s="2529"/>
      <c r="P486" s="2529"/>
    </row>
    <row r="487">
      <c r="B487" s="3200"/>
      <c r="C487" s="3201"/>
      <c r="F487" s="3202"/>
      <c r="G487" s="3202"/>
      <c r="H487" s="3252"/>
      <c r="I487" s="3252"/>
      <c r="J487" s="3256"/>
      <c r="L487" s="3256"/>
      <c r="N487" s="2529"/>
      <c r="O487" s="2529"/>
      <c r="P487" s="2529"/>
    </row>
    <row r="488">
      <c r="B488" s="3200"/>
      <c r="C488" s="3201"/>
      <c r="F488" s="3202"/>
      <c r="G488" s="3202"/>
      <c r="H488" s="3252"/>
      <c r="I488" s="3252"/>
      <c r="J488" s="3256"/>
      <c r="L488" s="3256"/>
      <c r="N488" s="2529"/>
      <c r="O488" s="2529"/>
      <c r="P488" s="2529"/>
    </row>
    <row r="489">
      <c r="B489" s="3200"/>
      <c r="C489" s="3201"/>
      <c r="F489" s="3202"/>
      <c r="G489" s="3202"/>
      <c r="H489" s="3252"/>
      <c r="I489" s="3252"/>
      <c r="J489" s="3256"/>
      <c r="L489" s="3256"/>
      <c r="N489" s="2529"/>
      <c r="O489" s="2529"/>
      <c r="P489" s="2529"/>
    </row>
    <row r="490">
      <c r="B490" s="3200"/>
      <c r="C490" s="3201"/>
      <c r="F490" s="3202"/>
      <c r="G490" s="3202"/>
      <c r="H490" s="3252"/>
      <c r="I490" s="3252"/>
      <c r="J490" s="3256"/>
      <c r="L490" s="3256"/>
      <c r="N490" s="2529"/>
      <c r="O490" s="2529"/>
      <c r="P490" s="2529"/>
    </row>
    <row r="491">
      <c r="B491" s="3200"/>
      <c r="C491" s="3201"/>
      <c r="F491" s="3202"/>
      <c r="G491" s="3202"/>
      <c r="H491" s="3252"/>
      <c r="I491" s="3252"/>
      <c r="J491" s="3256"/>
      <c r="L491" s="3256"/>
      <c r="N491" s="2529"/>
      <c r="O491" s="2529"/>
      <c r="P491" s="2529"/>
    </row>
    <row r="492">
      <c r="B492" s="3200"/>
      <c r="C492" s="3201"/>
      <c r="F492" s="3202"/>
      <c r="G492" s="3202"/>
      <c r="H492" s="3252"/>
      <c r="I492" s="3252"/>
      <c r="J492" s="3256"/>
      <c r="L492" s="3256"/>
      <c r="N492" s="2529"/>
      <c r="O492" s="2529"/>
      <c r="P492" s="2529"/>
    </row>
    <row r="493">
      <c r="B493" s="3200"/>
      <c r="C493" s="3201"/>
      <c r="F493" s="3202"/>
      <c r="G493" s="3202"/>
      <c r="H493" s="3252"/>
      <c r="I493" s="3252"/>
      <c r="J493" s="3256"/>
      <c r="L493" s="3256"/>
      <c r="N493" s="2529"/>
      <c r="O493" s="2529"/>
      <c r="P493" s="2529"/>
    </row>
    <row r="494">
      <c r="B494" s="3200"/>
      <c r="C494" s="3201"/>
      <c r="F494" s="3202"/>
      <c r="G494" s="3202"/>
      <c r="H494" s="3252"/>
      <c r="I494" s="3252"/>
      <c r="J494" s="3256"/>
      <c r="L494" s="3256"/>
      <c r="N494" s="2529"/>
      <c r="O494" s="2529"/>
      <c r="P494" s="2529"/>
    </row>
    <row r="495">
      <c r="B495" s="3200"/>
      <c r="C495" s="3201"/>
      <c r="F495" s="3202"/>
      <c r="G495" s="3202"/>
      <c r="H495" s="3252"/>
      <c r="I495" s="3252"/>
      <c r="J495" s="3256"/>
      <c r="L495" s="3256"/>
      <c r="N495" s="2529"/>
      <c r="O495" s="2529"/>
      <c r="P495" s="2529"/>
    </row>
    <row r="496">
      <c r="B496" s="3200"/>
      <c r="C496" s="3201"/>
      <c r="F496" s="3202"/>
      <c r="G496" s="3202"/>
      <c r="H496" s="3252"/>
      <c r="I496" s="3252"/>
      <c r="J496" s="3256"/>
      <c r="L496" s="3256"/>
      <c r="N496" s="2529"/>
      <c r="O496" s="2529"/>
      <c r="P496" s="2529"/>
    </row>
    <row r="497">
      <c r="B497" s="3200"/>
      <c r="C497" s="3201"/>
      <c r="F497" s="3202"/>
      <c r="G497" s="3202"/>
      <c r="H497" s="3252"/>
      <c r="I497" s="3252"/>
      <c r="J497" s="3256"/>
      <c r="L497" s="3256"/>
      <c r="N497" s="2529"/>
      <c r="O497" s="2529"/>
      <c r="P497" s="2529"/>
    </row>
    <row r="498">
      <c r="B498" s="3200"/>
      <c r="C498" s="3201"/>
      <c r="F498" s="3202"/>
      <c r="G498" s="3202"/>
      <c r="H498" s="3252"/>
      <c r="I498" s="3252"/>
      <c r="J498" s="3256"/>
      <c r="L498" s="3256"/>
      <c r="N498" s="2529"/>
      <c r="O498" s="2529"/>
      <c r="P498" s="2529"/>
    </row>
    <row r="499">
      <c r="B499" s="3200"/>
      <c r="C499" s="3201"/>
      <c r="F499" s="3202"/>
      <c r="G499" s="3202"/>
      <c r="H499" s="3252"/>
      <c r="I499" s="3252"/>
      <c r="J499" s="3256"/>
      <c r="L499" s="3256"/>
      <c r="N499" s="2529"/>
      <c r="O499" s="2529"/>
      <c r="P499" s="2529"/>
    </row>
    <row r="500">
      <c r="B500" s="3200"/>
      <c r="C500" s="3201"/>
      <c r="F500" s="3202"/>
      <c r="G500" s="3202"/>
      <c r="H500" s="3252"/>
      <c r="I500" s="3252"/>
      <c r="J500" s="3256"/>
      <c r="L500" s="3256"/>
      <c r="N500" s="2529"/>
      <c r="O500" s="2529"/>
      <c r="P500" s="2529"/>
    </row>
    <row r="501">
      <c r="B501" s="3200"/>
      <c r="C501" s="3201"/>
      <c r="F501" s="3202"/>
      <c r="G501" s="3202"/>
      <c r="H501" s="3252"/>
      <c r="I501" s="3252"/>
      <c r="J501" s="3256"/>
      <c r="L501" s="3256"/>
      <c r="N501" s="2529"/>
      <c r="O501" s="2529"/>
      <c r="P501" s="2529"/>
    </row>
    <row r="502">
      <c r="B502" s="3200"/>
      <c r="C502" s="3201"/>
      <c r="F502" s="3202"/>
      <c r="G502" s="3202"/>
      <c r="H502" s="3252"/>
      <c r="I502" s="3252"/>
      <c r="J502" s="3256"/>
      <c r="L502" s="3256"/>
      <c r="N502" s="2529"/>
      <c r="O502" s="2529"/>
      <c r="P502" s="2529"/>
    </row>
    <row r="503">
      <c r="B503" s="3200"/>
      <c r="C503" s="3201"/>
      <c r="F503" s="3202"/>
      <c r="G503" s="3202"/>
      <c r="H503" s="3252"/>
      <c r="I503" s="3252"/>
      <c r="J503" s="3256"/>
      <c r="L503" s="3256"/>
      <c r="N503" s="2529"/>
      <c r="O503" s="2529"/>
      <c r="P503" s="2529"/>
    </row>
    <row r="504">
      <c r="B504" s="3200"/>
      <c r="C504" s="3201"/>
      <c r="F504" s="3202"/>
      <c r="G504" s="3202"/>
      <c r="H504" s="3252"/>
      <c r="I504" s="3252"/>
      <c r="J504" s="3256"/>
      <c r="L504" s="3256"/>
      <c r="N504" s="2529"/>
      <c r="O504" s="2529"/>
      <c r="P504" s="2529"/>
    </row>
    <row r="505">
      <c r="B505" s="3200"/>
      <c r="C505" s="3201"/>
      <c r="F505" s="3202"/>
      <c r="G505" s="3202"/>
      <c r="H505" s="3252"/>
      <c r="I505" s="3252"/>
      <c r="J505" s="3256"/>
      <c r="L505" s="3256"/>
      <c r="N505" s="2529"/>
      <c r="O505" s="2529"/>
      <c r="P505" s="2529"/>
    </row>
    <row r="506">
      <c r="B506" s="3200"/>
      <c r="C506" s="3201"/>
      <c r="F506" s="3202"/>
      <c r="G506" s="3202"/>
      <c r="H506" s="3252"/>
      <c r="I506" s="3252"/>
      <c r="J506" s="3256"/>
      <c r="L506" s="3256"/>
      <c r="N506" s="2529"/>
      <c r="O506" s="2529"/>
      <c r="P506" s="2529"/>
    </row>
    <row r="507">
      <c r="B507" s="3200"/>
      <c r="C507" s="3201"/>
      <c r="F507" s="3202"/>
      <c r="G507" s="3202"/>
      <c r="H507" s="3252"/>
      <c r="I507" s="3252"/>
      <c r="J507" s="3256"/>
      <c r="L507" s="3256"/>
      <c r="N507" s="2529"/>
      <c r="O507" s="2529"/>
      <c r="P507" s="2529"/>
    </row>
    <row r="508">
      <c r="B508" s="3200"/>
      <c r="C508" s="3201"/>
      <c r="F508" s="3202"/>
      <c r="G508" s="3202"/>
      <c r="H508" s="3252"/>
      <c r="I508" s="3252"/>
      <c r="J508" s="3256"/>
      <c r="L508" s="3256"/>
      <c r="N508" s="2529"/>
      <c r="O508" s="2529"/>
      <c r="P508" s="2529"/>
    </row>
    <row r="509">
      <c r="B509" s="3200"/>
      <c r="C509" s="3201"/>
      <c r="F509" s="3202"/>
      <c r="G509" s="3202"/>
      <c r="H509" s="3252"/>
      <c r="I509" s="3252"/>
      <c r="J509" s="3256"/>
      <c r="L509" s="3256"/>
      <c r="N509" s="2529"/>
      <c r="O509" s="2529"/>
      <c r="P509" s="2529"/>
    </row>
    <row r="510">
      <c r="B510" s="3200"/>
      <c r="C510" s="3201"/>
      <c r="F510" s="3202"/>
      <c r="G510" s="3202"/>
      <c r="H510" s="3252"/>
      <c r="I510" s="3252"/>
      <c r="J510" s="3256"/>
      <c r="L510" s="3256"/>
      <c r="N510" s="2529"/>
      <c r="O510" s="2529"/>
      <c r="P510" s="2529"/>
    </row>
    <row r="511">
      <c r="B511" s="3200"/>
      <c r="C511" s="3201"/>
      <c r="F511" s="3202"/>
      <c r="G511" s="3202"/>
      <c r="H511" s="3252"/>
      <c r="I511" s="3252"/>
      <c r="J511" s="3256"/>
      <c r="L511" s="3256"/>
      <c r="N511" s="2529"/>
      <c r="O511" s="2529"/>
      <c r="P511" s="2529"/>
    </row>
    <row r="512">
      <c r="B512" s="3200"/>
      <c r="C512" s="3201"/>
      <c r="F512" s="3202"/>
      <c r="G512" s="3202"/>
      <c r="H512" s="3252"/>
      <c r="I512" s="3252"/>
      <c r="J512" s="3256"/>
      <c r="L512" s="3256"/>
      <c r="N512" s="2529"/>
      <c r="O512" s="2529"/>
      <c r="P512" s="2529"/>
    </row>
    <row r="513">
      <c r="B513" s="3200"/>
      <c r="C513" s="3201"/>
      <c r="F513" s="3202"/>
      <c r="G513" s="3202"/>
      <c r="H513" s="3252"/>
      <c r="I513" s="3252"/>
      <c r="J513" s="3256"/>
      <c r="L513" s="3256"/>
      <c r="N513" s="2529"/>
      <c r="O513" s="2529"/>
      <c r="P513" s="2529"/>
    </row>
    <row r="514">
      <c r="B514" s="3200"/>
      <c r="C514" s="3201"/>
      <c r="F514" s="3202"/>
      <c r="G514" s="3202"/>
      <c r="H514" s="3252"/>
      <c r="I514" s="3252"/>
      <c r="J514" s="3256"/>
      <c r="L514" s="3256"/>
      <c r="N514" s="2529"/>
      <c r="O514" s="2529"/>
      <c r="P514" s="2529"/>
    </row>
    <row r="515">
      <c r="B515" s="3200"/>
      <c r="C515" s="3201"/>
      <c r="F515" s="3202"/>
      <c r="G515" s="3202"/>
      <c r="H515" s="3252"/>
      <c r="I515" s="3252"/>
      <c r="J515" s="3256"/>
      <c r="L515" s="3256"/>
      <c r="N515" s="2529"/>
      <c r="O515" s="2529"/>
      <c r="P515" s="2529"/>
    </row>
    <row r="516">
      <c r="B516" s="3200"/>
      <c r="C516" s="3201"/>
      <c r="F516" s="3202"/>
      <c r="G516" s="3202"/>
      <c r="H516" s="3252"/>
      <c r="I516" s="3252"/>
      <c r="J516" s="3256"/>
      <c r="L516" s="3256"/>
      <c r="N516" s="2529"/>
      <c r="O516" s="2529"/>
      <c r="P516" s="2529"/>
    </row>
    <row r="517">
      <c r="B517" s="3200"/>
      <c r="C517" s="3201"/>
      <c r="F517" s="3202"/>
      <c r="G517" s="3202"/>
      <c r="H517" s="3252"/>
      <c r="I517" s="3252"/>
      <c r="J517" s="3256"/>
      <c r="L517" s="3256"/>
      <c r="N517" s="2529"/>
      <c r="O517" s="2529"/>
      <c r="P517" s="2529"/>
    </row>
    <row r="518">
      <c r="B518" s="3200"/>
      <c r="C518" s="3201"/>
      <c r="F518" s="3202"/>
      <c r="G518" s="3202"/>
      <c r="H518" s="3252"/>
      <c r="I518" s="3252"/>
      <c r="J518" s="3256"/>
      <c r="L518" s="3256"/>
      <c r="N518" s="2529"/>
      <c r="O518" s="2529"/>
      <c r="P518" s="2529"/>
    </row>
    <row r="519">
      <c r="B519" s="3200"/>
      <c r="C519" s="3201"/>
      <c r="F519" s="3202"/>
      <c r="G519" s="3202"/>
      <c r="H519" s="3252"/>
      <c r="I519" s="3252"/>
      <c r="J519" s="3256"/>
      <c r="L519" s="3256"/>
      <c r="N519" s="2529"/>
      <c r="O519" s="2529"/>
      <c r="P519" s="2529"/>
    </row>
    <row r="520">
      <c r="B520" s="3200"/>
      <c r="C520" s="3201"/>
      <c r="F520" s="3202"/>
      <c r="G520" s="3202"/>
      <c r="H520" s="3252"/>
      <c r="I520" s="3252"/>
      <c r="J520" s="3256"/>
      <c r="L520" s="3256"/>
      <c r="N520" s="2529"/>
      <c r="O520" s="2529"/>
      <c r="P520" s="2529"/>
    </row>
    <row r="521">
      <c r="B521" s="3200"/>
      <c r="C521" s="3201"/>
      <c r="F521" s="3202"/>
      <c r="G521" s="3202"/>
      <c r="H521" s="3252"/>
      <c r="I521" s="3252"/>
      <c r="J521" s="3256"/>
      <c r="L521" s="3256"/>
      <c r="N521" s="2529"/>
      <c r="O521" s="2529"/>
      <c r="P521" s="2529"/>
    </row>
    <row r="522">
      <c r="B522" s="3200"/>
      <c r="C522" s="3201"/>
      <c r="F522" s="3202"/>
      <c r="G522" s="3202"/>
      <c r="H522" s="3252"/>
      <c r="I522" s="3252"/>
      <c r="J522" s="3256"/>
      <c r="L522" s="3256"/>
      <c r="N522" s="2529"/>
      <c r="O522" s="2529"/>
      <c r="P522" s="2529"/>
    </row>
    <row r="523">
      <c r="B523" s="3200"/>
      <c r="C523" s="3201"/>
      <c r="F523" s="3202"/>
      <c r="G523" s="3202"/>
      <c r="H523" s="3252"/>
      <c r="I523" s="3252"/>
      <c r="J523" s="3256"/>
      <c r="L523" s="3256"/>
      <c r="N523" s="2529"/>
      <c r="O523" s="2529"/>
      <c r="P523" s="2529"/>
    </row>
    <row r="524">
      <c r="B524" s="3200"/>
      <c r="C524" s="3201"/>
      <c r="F524" s="3202"/>
      <c r="G524" s="3202"/>
      <c r="H524" s="3252"/>
      <c r="I524" s="3252"/>
      <c r="J524" s="3256"/>
      <c r="L524" s="3256"/>
      <c r="N524" s="2529"/>
      <c r="O524" s="2529"/>
      <c r="P524" s="2529"/>
    </row>
    <row r="525">
      <c r="B525" s="3200"/>
      <c r="C525" s="3201"/>
      <c r="F525" s="3202"/>
      <c r="G525" s="3202"/>
      <c r="H525" s="3252"/>
      <c r="I525" s="3252"/>
      <c r="J525" s="3256"/>
      <c r="L525" s="3256"/>
      <c r="N525" s="2529"/>
      <c r="O525" s="2529"/>
      <c r="P525" s="2529"/>
    </row>
    <row r="526">
      <c r="B526" s="3200"/>
      <c r="C526" s="3201"/>
      <c r="F526" s="3202"/>
      <c r="G526" s="3202"/>
      <c r="H526" s="3252"/>
      <c r="I526" s="3252"/>
      <c r="J526" s="3256"/>
      <c r="L526" s="3256"/>
      <c r="N526" s="2529"/>
      <c r="O526" s="2529"/>
      <c r="P526" s="2529"/>
    </row>
    <row r="527">
      <c r="B527" s="3200"/>
      <c r="C527" s="3201"/>
      <c r="F527" s="3202"/>
      <c r="G527" s="3202"/>
      <c r="H527" s="3252"/>
      <c r="I527" s="3252"/>
      <c r="J527" s="3256"/>
      <c r="L527" s="3256"/>
      <c r="N527" s="2529"/>
      <c r="O527" s="2529"/>
      <c r="P527" s="2529"/>
    </row>
    <row r="528">
      <c r="B528" s="3200"/>
      <c r="C528" s="3201"/>
      <c r="F528" s="3202"/>
      <c r="G528" s="3202"/>
      <c r="H528" s="3252"/>
      <c r="I528" s="3252"/>
      <c r="J528" s="3256"/>
      <c r="L528" s="3256"/>
      <c r="N528" s="2529"/>
      <c r="O528" s="2529"/>
      <c r="P528" s="2529"/>
    </row>
    <row r="529">
      <c r="B529" s="3200"/>
      <c r="C529" s="3201"/>
      <c r="F529" s="3202"/>
      <c r="G529" s="3202"/>
      <c r="H529" s="3252"/>
      <c r="I529" s="3252"/>
      <c r="J529" s="3256"/>
      <c r="L529" s="3256"/>
      <c r="N529" s="2529"/>
      <c r="O529" s="2529"/>
      <c r="P529" s="2529"/>
    </row>
    <row r="530">
      <c r="B530" s="3200"/>
      <c r="C530" s="3201"/>
      <c r="F530" s="3202"/>
      <c r="G530" s="3202"/>
      <c r="H530" s="3252"/>
      <c r="I530" s="3252"/>
      <c r="J530" s="3256"/>
      <c r="L530" s="3256"/>
      <c r="N530" s="2529"/>
      <c r="O530" s="2529"/>
      <c r="P530" s="2529"/>
    </row>
    <row r="531">
      <c r="B531" s="3200"/>
      <c r="C531" s="3201"/>
      <c r="F531" s="3202"/>
      <c r="G531" s="3202"/>
      <c r="H531" s="3252"/>
      <c r="I531" s="3252"/>
      <c r="J531" s="3256"/>
      <c r="L531" s="3256"/>
      <c r="N531" s="2529"/>
      <c r="O531" s="2529"/>
      <c r="P531" s="2529"/>
    </row>
    <row r="532">
      <c r="B532" s="3200"/>
      <c r="C532" s="3201"/>
      <c r="F532" s="3202"/>
      <c r="G532" s="3202"/>
      <c r="H532" s="3252"/>
      <c r="I532" s="3252"/>
      <c r="J532" s="3256"/>
      <c r="L532" s="3256"/>
      <c r="N532" s="2529"/>
      <c r="O532" s="2529"/>
      <c r="P532" s="2529"/>
    </row>
    <row r="533">
      <c r="B533" s="3200"/>
      <c r="C533" s="3201"/>
      <c r="F533" s="3202"/>
      <c r="G533" s="3202"/>
      <c r="H533" s="3252"/>
      <c r="I533" s="3252"/>
      <c r="J533" s="3256"/>
      <c r="L533" s="3256"/>
      <c r="N533" s="2529"/>
      <c r="O533" s="2529"/>
      <c r="P533" s="2529"/>
    </row>
    <row r="534">
      <c r="B534" s="3200"/>
      <c r="C534" s="3201"/>
      <c r="F534" s="3202"/>
      <c r="G534" s="3202"/>
      <c r="H534" s="3252"/>
      <c r="I534" s="3252"/>
      <c r="J534" s="3256"/>
      <c r="L534" s="3256"/>
      <c r="N534" s="2529"/>
      <c r="O534" s="2529"/>
      <c r="P534" s="2529"/>
    </row>
    <row r="535">
      <c r="B535" s="3200"/>
      <c r="C535" s="3201"/>
      <c r="F535" s="3202"/>
      <c r="G535" s="3202"/>
      <c r="H535" s="3252"/>
      <c r="I535" s="3252"/>
      <c r="J535" s="3256"/>
      <c r="L535" s="3256"/>
      <c r="N535" s="2529"/>
      <c r="O535" s="2529"/>
      <c r="P535" s="2529"/>
    </row>
    <row r="536">
      <c r="B536" s="3200"/>
      <c r="C536" s="3201"/>
      <c r="F536" s="3202"/>
      <c r="G536" s="3202"/>
      <c r="H536" s="3252"/>
      <c r="I536" s="3252"/>
      <c r="J536" s="3256"/>
      <c r="L536" s="3256"/>
      <c r="N536" s="2529"/>
      <c r="O536" s="2529"/>
      <c r="P536" s="2529"/>
    </row>
    <row r="537">
      <c r="B537" s="3200"/>
      <c r="C537" s="3201"/>
      <c r="F537" s="3202"/>
      <c r="G537" s="3202"/>
      <c r="H537" s="3252"/>
      <c r="I537" s="3252"/>
      <c r="J537" s="3256"/>
      <c r="L537" s="3256"/>
      <c r="N537" s="2529"/>
      <c r="O537" s="2529"/>
      <c r="P537" s="2529"/>
    </row>
    <row r="538">
      <c r="B538" s="3200"/>
      <c r="C538" s="3201"/>
      <c r="F538" s="3202"/>
      <c r="G538" s="3202"/>
      <c r="H538" s="3252"/>
      <c r="I538" s="3252"/>
      <c r="J538" s="3256"/>
      <c r="L538" s="3256"/>
      <c r="N538" s="2529"/>
      <c r="O538" s="2529"/>
      <c r="P538" s="2529"/>
    </row>
    <row r="539">
      <c r="B539" s="3200"/>
      <c r="C539" s="3201"/>
      <c r="F539" s="3202"/>
      <c r="G539" s="3202"/>
      <c r="H539" s="3252"/>
      <c r="I539" s="3252"/>
      <c r="J539" s="3256"/>
      <c r="L539" s="3256"/>
      <c r="N539" s="2529"/>
      <c r="O539" s="2529"/>
      <c r="P539" s="2529"/>
    </row>
    <row r="540">
      <c r="B540" s="3200"/>
      <c r="C540" s="3201"/>
      <c r="F540" s="3202"/>
      <c r="G540" s="3202"/>
      <c r="H540" s="3252"/>
      <c r="I540" s="3252"/>
      <c r="J540" s="3256"/>
      <c r="L540" s="3256"/>
      <c r="N540" s="2529"/>
      <c r="O540" s="2529"/>
      <c r="P540" s="2529"/>
    </row>
    <row r="541">
      <c r="B541" s="3200"/>
      <c r="C541" s="3201"/>
      <c r="F541" s="3202"/>
      <c r="G541" s="3202"/>
      <c r="H541" s="3252"/>
      <c r="I541" s="3252"/>
      <c r="J541" s="3256"/>
      <c r="L541" s="3256"/>
      <c r="N541" s="2529"/>
      <c r="O541" s="2529"/>
      <c r="P541" s="2529"/>
    </row>
    <row r="542">
      <c r="B542" s="3200"/>
      <c r="C542" s="3201"/>
      <c r="F542" s="3202"/>
      <c r="G542" s="3202"/>
      <c r="H542" s="3252"/>
      <c r="I542" s="3252"/>
      <c r="J542" s="3256"/>
      <c r="L542" s="3256"/>
      <c r="N542" s="2529"/>
      <c r="O542" s="2529"/>
      <c r="P542" s="2529"/>
    </row>
    <row r="543">
      <c r="B543" s="3200"/>
      <c r="C543" s="3201"/>
      <c r="F543" s="3202"/>
      <c r="G543" s="3202"/>
      <c r="H543" s="3252"/>
      <c r="I543" s="3252"/>
      <c r="J543" s="3256"/>
      <c r="L543" s="3256"/>
      <c r="N543" s="2529"/>
      <c r="O543" s="2529"/>
      <c r="P543" s="2529"/>
    </row>
    <row r="544">
      <c r="B544" s="3200"/>
      <c r="C544" s="3201"/>
      <c r="F544" s="3202"/>
      <c r="G544" s="3202"/>
      <c r="H544" s="3252"/>
      <c r="I544" s="3252"/>
      <c r="J544" s="3256"/>
      <c r="L544" s="3256"/>
      <c r="N544" s="2529"/>
      <c r="O544" s="2529"/>
      <c r="P544" s="2529"/>
    </row>
    <row r="545">
      <c r="B545" s="3200"/>
      <c r="C545" s="3201"/>
      <c r="F545" s="3202"/>
      <c r="G545" s="3202"/>
      <c r="H545" s="3252"/>
      <c r="I545" s="3252"/>
      <c r="J545" s="3256"/>
      <c r="L545" s="3256"/>
      <c r="N545" s="2529"/>
      <c r="O545" s="2529"/>
      <c r="P545" s="2529"/>
    </row>
    <row r="546">
      <c r="B546" s="3200"/>
      <c r="C546" s="3201"/>
      <c r="F546" s="3202"/>
      <c r="G546" s="3202"/>
      <c r="H546" s="3252"/>
      <c r="I546" s="3252"/>
      <c r="J546" s="3256"/>
      <c r="L546" s="3256"/>
      <c r="N546" s="2529"/>
      <c r="O546" s="2529"/>
      <c r="P546" s="2529"/>
    </row>
    <row r="547">
      <c r="B547" s="3200"/>
      <c r="C547" s="3201"/>
      <c r="F547" s="3202"/>
      <c r="G547" s="3202"/>
      <c r="H547" s="3252"/>
      <c r="I547" s="3252"/>
      <c r="J547" s="3256"/>
      <c r="L547" s="3256"/>
      <c r="N547" s="2529"/>
      <c r="O547" s="2529"/>
      <c r="P547" s="2529"/>
    </row>
    <row r="548">
      <c r="B548" s="3200"/>
      <c r="C548" s="3201"/>
      <c r="F548" s="3202"/>
      <c r="G548" s="3202"/>
      <c r="H548" s="3252"/>
      <c r="I548" s="3252"/>
      <c r="J548" s="3256"/>
      <c r="L548" s="3256"/>
      <c r="N548" s="2529"/>
      <c r="O548" s="2529"/>
      <c r="P548" s="2529"/>
    </row>
    <row r="549">
      <c r="B549" s="3200"/>
      <c r="C549" s="3201"/>
      <c r="F549" s="3202"/>
      <c r="G549" s="3202"/>
      <c r="H549" s="3252"/>
      <c r="I549" s="3252"/>
      <c r="J549" s="3256"/>
      <c r="L549" s="3256"/>
      <c r="N549" s="2529"/>
      <c r="O549" s="2529"/>
      <c r="P549" s="2529"/>
    </row>
    <row r="550">
      <c r="B550" s="3200"/>
      <c r="C550" s="3201"/>
      <c r="F550" s="3202"/>
      <c r="G550" s="3202"/>
      <c r="H550" s="3252"/>
      <c r="I550" s="3252"/>
      <c r="J550" s="3256"/>
      <c r="L550" s="3256"/>
      <c r="N550" s="2529"/>
      <c r="O550" s="2529"/>
      <c r="P550" s="2529"/>
    </row>
    <row r="551">
      <c r="B551" s="3200"/>
      <c r="C551" s="3201"/>
      <c r="F551" s="3202"/>
      <c r="G551" s="3202"/>
      <c r="H551" s="3252"/>
      <c r="I551" s="3252"/>
      <c r="J551" s="3256"/>
      <c r="L551" s="3256"/>
      <c r="N551" s="2529"/>
      <c r="O551" s="2529"/>
      <c r="P551" s="2529"/>
    </row>
    <row r="552">
      <c r="B552" s="3200"/>
      <c r="C552" s="3201"/>
      <c r="F552" s="3202"/>
      <c r="G552" s="3202"/>
      <c r="H552" s="3252"/>
      <c r="I552" s="3252"/>
      <c r="J552" s="3256"/>
      <c r="L552" s="3256"/>
      <c r="N552" s="2529"/>
      <c r="O552" s="2529"/>
      <c r="P552" s="2529"/>
    </row>
    <row r="553">
      <c r="B553" s="3200"/>
      <c r="C553" s="3201"/>
      <c r="F553" s="3202"/>
      <c r="G553" s="3202"/>
      <c r="H553" s="3252"/>
      <c r="I553" s="3252"/>
      <c r="J553" s="3256"/>
      <c r="L553" s="3256"/>
      <c r="N553" s="2529"/>
      <c r="O553" s="2529"/>
      <c r="P553" s="2529"/>
    </row>
    <row r="554">
      <c r="B554" s="3200"/>
      <c r="C554" s="3201"/>
      <c r="F554" s="3202"/>
      <c r="G554" s="3202"/>
      <c r="H554" s="3252"/>
      <c r="I554" s="3252"/>
      <c r="J554" s="3256"/>
      <c r="L554" s="3256"/>
      <c r="N554" s="2529"/>
      <c r="O554" s="2529"/>
      <c r="P554" s="2529"/>
    </row>
    <row r="555">
      <c r="B555" s="3200"/>
      <c r="C555" s="3201"/>
      <c r="F555" s="3202"/>
      <c r="G555" s="3202"/>
      <c r="H555" s="3252"/>
      <c r="I555" s="3252"/>
      <c r="J555" s="3256"/>
      <c r="L555" s="3256"/>
      <c r="N555" s="2529"/>
      <c r="O555" s="2529"/>
      <c r="P555" s="2529"/>
    </row>
    <row r="556">
      <c r="B556" s="3200"/>
      <c r="C556" s="3201"/>
      <c r="F556" s="3202"/>
      <c r="G556" s="3202"/>
      <c r="H556" s="3252"/>
      <c r="I556" s="3252"/>
      <c r="J556" s="3256"/>
      <c r="L556" s="3256"/>
      <c r="N556" s="2529"/>
      <c r="O556" s="2529"/>
      <c r="P556" s="2529"/>
    </row>
    <row r="557">
      <c r="B557" s="3200"/>
      <c r="C557" s="3201"/>
      <c r="F557" s="3202"/>
      <c r="G557" s="3202"/>
      <c r="H557" s="3252"/>
      <c r="I557" s="3252"/>
      <c r="J557" s="3256"/>
      <c r="L557" s="3256"/>
      <c r="N557" s="2529"/>
      <c r="O557" s="2529"/>
      <c r="P557" s="2529"/>
    </row>
    <row r="558">
      <c r="B558" s="3200"/>
      <c r="C558" s="3201"/>
      <c r="F558" s="3202"/>
      <c r="G558" s="3202"/>
      <c r="H558" s="3252"/>
      <c r="I558" s="3252"/>
      <c r="J558" s="3256"/>
      <c r="L558" s="3256"/>
      <c r="N558" s="2529"/>
      <c r="O558" s="2529"/>
      <c r="P558" s="2529"/>
    </row>
    <row r="559">
      <c r="B559" s="3200"/>
      <c r="C559" s="3201"/>
      <c r="F559" s="3202"/>
      <c r="G559" s="3202"/>
      <c r="H559" s="3252"/>
      <c r="I559" s="3252"/>
      <c r="J559" s="3256"/>
      <c r="L559" s="3256"/>
      <c r="N559" s="2529"/>
      <c r="O559" s="2529"/>
      <c r="P559" s="2529"/>
    </row>
    <row r="560">
      <c r="B560" s="3200"/>
      <c r="C560" s="3201"/>
      <c r="F560" s="3202"/>
      <c r="G560" s="3202"/>
      <c r="H560" s="3252"/>
      <c r="I560" s="3252"/>
      <c r="J560" s="3256"/>
      <c r="L560" s="3256"/>
      <c r="N560" s="2529"/>
      <c r="O560" s="2529"/>
      <c r="P560" s="2529"/>
    </row>
    <row r="561">
      <c r="B561" s="3200"/>
      <c r="C561" s="3201"/>
      <c r="F561" s="3202"/>
      <c r="G561" s="3202"/>
      <c r="H561" s="3252"/>
      <c r="I561" s="3252"/>
      <c r="J561" s="3256"/>
      <c r="L561" s="3256"/>
      <c r="N561" s="2529"/>
      <c r="O561" s="2529"/>
      <c r="P561" s="2529"/>
    </row>
    <row r="562">
      <c r="B562" s="3200"/>
      <c r="C562" s="3201"/>
      <c r="F562" s="3202"/>
      <c r="G562" s="3202"/>
      <c r="H562" s="3252"/>
      <c r="I562" s="3252"/>
      <c r="J562" s="3256"/>
      <c r="L562" s="3256"/>
      <c r="N562" s="2529"/>
      <c r="O562" s="2529"/>
      <c r="P562" s="2529"/>
    </row>
    <row r="563">
      <c r="B563" s="3200"/>
      <c r="C563" s="3201"/>
      <c r="F563" s="3202"/>
      <c r="G563" s="3202"/>
      <c r="H563" s="3252"/>
      <c r="I563" s="3252"/>
      <c r="J563" s="3256"/>
      <c r="L563" s="3256"/>
      <c r="N563" s="2529"/>
      <c r="O563" s="2529"/>
      <c r="P563" s="2529"/>
    </row>
    <row r="564">
      <c r="B564" s="3200"/>
      <c r="C564" s="3201"/>
      <c r="F564" s="3202"/>
      <c r="G564" s="3202"/>
      <c r="H564" s="3252"/>
      <c r="I564" s="3252"/>
      <c r="J564" s="3256"/>
      <c r="L564" s="3256"/>
      <c r="N564" s="2529"/>
      <c r="O564" s="2529"/>
      <c r="P564" s="2529"/>
    </row>
    <row r="565">
      <c r="B565" s="3200"/>
      <c r="C565" s="3201"/>
      <c r="F565" s="3202"/>
      <c r="G565" s="3202"/>
      <c r="H565" s="3252"/>
      <c r="I565" s="3252"/>
      <c r="J565" s="3256"/>
      <c r="L565" s="3256"/>
      <c r="N565" s="2529"/>
      <c r="O565" s="2529"/>
      <c r="P565" s="2529"/>
    </row>
    <row r="566">
      <c r="B566" s="3200"/>
      <c r="C566" s="3201"/>
      <c r="F566" s="3202"/>
      <c r="G566" s="3202"/>
      <c r="H566" s="3252"/>
      <c r="I566" s="3252"/>
      <c r="J566" s="3256"/>
      <c r="L566" s="3256"/>
      <c r="N566" s="2529"/>
      <c r="O566" s="2529"/>
      <c r="P566" s="2529"/>
    </row>
    <row r="567">
      <c r="B567" s="3200"/>
      <c r="C567" s="3201"/>
      <c r="F567" s="3202"/>
      <c r="G567" s="3202"/>
      <c r="H567" s="3252"/>
      <c r="I567" s="3252"/>
      <c r="J567" s="3256"/>
      <c r="L567" s="3256"/>
      <c r="N567" s="2529"/>
      <c r="O567" s="2529"/>
      <c r="P567" s="2529"/>
    </row>
    <row r="568">
      <c r="B568" s="3200"/>
      <c r="C568" s="3201"/>
      <c r="F568" s="3202"/>
      <c r="G568" s="3202"/>
      <c r="H568" s="3252"/>
      <c r="I568" s="3252"/>
      <c r="J568" s="3256"/>
      <c r="L568" s="3256"/>
      <c r="N568" s="2529"/>
      <c r="O568" s="2529"/>
      <c r="P568" s="2529"/>
    </row>
    <row r="569">
      <c r="B569" s="3200"/>
      <c r="C569" s="3201"/>
      <c r="F569" s="3202"/>
      <c r="G569" s="3202"/>
      <c r="H569" s="3252"/>
      <c r="I569" s="3252"/>
      <c r="J569" s="3256"/>
      <c r="L569" s="3256"/>
      <c r="N569" s="2529"/>
      <c r="O569" s="2529"/>
      <c r="P569" s="2529"/>
    </row>
    <row r="570">
      <c r="B570" s="3200"/>
      <c r="C570" s="3201"/>
      <c r="F570" s="3202"/>
      <c r="G570" s="3202"/>
      <c r="H570" s="3252"/>
      <c r="I570" s="3252"/>
      <c r="J570" s="3256"/>
      <c r="L570" s="3256"/>
      <c r="N570" s="2529"/>
      <c r="O570" s="2529"/>
      <c r="P570" s="2529"/>
    </row>
    <row r="571">
      <c r="B571" s="3200"/>
      <c r="C571" s="3201"/>
      <c r="F571" s="3202"/>
      <c r="G571" s="3202"/>
      <c r="H571" s="3252"/>
      <c r="I571" s="3252"/>
      <c r="J571" s="3256"/>
      <c r="L571" s="3256"/>
      <c r="N571" s="2529"/>
      <c r="O571" s="2529"/>
      <c r="P571" s="2529"/>
    </row>
    <row r="572">
      <c r="B572" s="3200"/>
      <c r="C572" s="3201"/>
      <c r="F572" s="3202"/>
      <c r="G572" s="3202"/>
      <c r="H572" s="3252"/>
      <c r="I572" s="3252"/>
      <c r="J572" s="3256"/>
      <c r="L572" s="3256"/>
      <c r="N572" s="2529"/>
      <c r="O572" s="2529"/>
      <c r="P572" s="2529"/>
    </row>
    <row r="573">
      <c r="B573" s="3200"/>
      <c r="C573" s="3201"/>
      <c r="F573" s="3202"/>
      <c r="G573" s="3202"/>
      <c r="H573" s="3252"/>
      <c r="I573" s="3252"/>
      <c r="J573" s="3256"/>
      <c r="L573" s="3256"/>
      <c r="N573" s="2529"/>
      <c r="O573" s="2529"/>
      <c r="P573" s="2529"/>
    </row>
    <row r="574">
      <c r="B574" s="3200"/>
      <c r="C574" s="3201"/>
      <c r="F574" s="3202"/>
      <c r="G574" s="3202"/>
      <c r="H574" s="3252"/>
      <c r="I574" s="3252"/>
      <c r="J574" s="3256"/>
      <c r="L574" s="3256"/>
      <c r="N574" s="2529"/>
      <c r="O574" s="2529"/>
      <c r="P574" s="2529"/>
    </row>
    <row r="575">
      <c r="B575" s="3200"/>
      <c r="C575" s="3201"/>
      <c r="F575" s="3202"/>
      <c r="G575" s="3202"/>
      <c r="H575" s="3252"/>
      <c r="I575" s="3252"/>
      <c r="J575" s="3256"/>
      <c r="L575" s="3256"/>
      <c r="N575" s="2529"/>
      <c r="O575" s="2529"/>
      <c r="P575" s="2529"/>
    </row>
    <row r="576">
      <c r="B576" s="3200"/>
      <c r="C576" s="3201"/>
      <c r="F576" s="3202"/>
      <c r="G576" s="3202"/>
      <c r="H576" s="3252"/>
      <c r="I576" s="3252"/>
      <c r="J576" s="3256"/>
      <c r="L576" s="3256"/>
      <c r="N576" s="2529"/>
      <c r="O576" s="2529"/>
      <c r="P576" s="2529"/>
    </row>
    <row r="577">
      <c r="B577" s="3200"/>
      <c r="C577" s="3201"/>
      <c r="F577" s="3202"/>
      <c r="G577" s="3202"/>
      <c r="H577" s="3252"/>
      <c r="I577" s="3252"/>
      <c r="J577" s="3256"/>
      <c r="L577" s="3256"/>
      <c r="N577" s="2529"/>
      <c r="O577" s="2529"/>
      <c r="P577" s="2529"/>
    </row>
    <row r="578">
      <c r="B578" s="3200"/>
      <c r="C578" s="3201"/>
      <c r="F578" s="3202"/>
      <c r="G578" s="3202"/>
      <c r="H578" s="3252"/>
      <c r="I578" s="3252"/>
      <c r="J578" s="3256"/>
      <c r="L578" s="3256"/>
      <c r="N578" s="2529"/>
      <c r="O578" s="2529"/>
      <c r="P578" s="2529"/>
    </row>
    <row r="579">
      <c r="B579" s="3200"/>
      <c r="C579" s="3201"/>
      <c r="F579" s="3202"/>
      <c r="G579" s="3202"/>
      <c r="H579" s="3252"/>
      <c r="I579" s="3252"/>
      <c r="J579" s="3256"/>
      <c r="L579" s="3256"/>
      <c r="N579" s="2529"/>
      <c r="O579" s="2529"/>
      <c r="P579" s="2529"/>
    </row>
    <row r="580">
      <c r="B580" s="3200"/>
      <c r="C580" s="3201"/>
      <c r="F580" s="3202"/>
      <c r="G580" s="3202"/>
      <c r="H580" s="3252"/>
      <c r="I580" s="3252"/>
      <c r="J580" s="3256"/>
      <c r="L580" s="3256"/>
      <c r="N580" s="2529"/>
      <c r="O580" s="2529"/>
      <c r="P580" s="2529"/>
    </row>
    <row r="581">
      <c r="B581" s="3200"/>
      <c r="C581" s="3201"/>
      <c r="F581" s="3202"/>
      <c r="G581" s="3202"/>
      <c r="H581" s="3252"/>
      <c r="I581" s="3252"/>
      <c r="J581" s="3256"/>
      <c r="L581" s="3256"/>
      <c r="N581" s="2529"/>
      <c r="O581" s="2529"/>
      <c r="P581" s="2529"/>
    </row>
    <row r="582">
      <c r="B582" s="3200"/>
      <c r="C582" s="3201"/>
      <c r="F582" s="3202"/>
      <c r="G582" s="3202"/>
      <c r="H582" s="3252"/>
      <c r="I582" s="3252"/>
      <c r="J582" s="3256"/>
      <c r="L582" s="3256"/>
      <c r="N582" s="2529"/>
      <c r="O582" s="2529"/>
      <c r="P582" s="2529"/>
    </row>
    <row r="583">
      <c r="B583" s="3200"/>
      <c r="C583" s="3201"/>
      <c r="F583" s="3202"/>
      <c r="G583" s="3202"/>
      <c r="H583" s="3252"/>
      <c r="I583" s="3252"/>
      <c r="J583" s="3256"/>
      <c r="L583" s="3256"/>
      <c r="N583" s="2529"/>
      <c r="O583" s="2529"/>
      <c r="P583" s="2529"/>
    </row>
    <row r="584">
      <c r="B584" s="3200"/>
      <c r="C584" s="3201"/>
      <c r="F584" s="3202"/>
      <c r="G584" s="3202"/>
      <c r="H584" s="3252"/>
      <c r="I584" s="3252"/>
      <c r="J584" s="3256"/>
      <c r="L584" s="3256"/>
      <c r="N584" s="2529"/>
      <c r="O584" s="2529"/>
      <c r="P584" s="2529"/>
    </row>
    <row r="585">
      <c r="B585" s="3200"/>
      <c r="C585" s="3201"/>
      <c r="F585" s="3202"/>
      <c r="G585" s="3202"/>
      <c r="H585" s="3252"/>
      <c r="I585" s="3252"/>
      <c r="J585" s="3256"/>
      <c r="L585" s="3256"/>
      <c r="N585" s="2529"/>
      <c r="O585" s="2529"/>
      <c r="P585" s="2529"/>
    </row>
    <row r="586">
      <c r="B586" s="3200"/>
      <c r="C586" s="3201"/>
      <c r="F586" s="3202"/>
      <c r="G586" s="3202"/>
      <c r="H586" s="3252"/>
      <c r="I586" s="3252"/>
      <c r="J586" s="3256"/>
      <c r="L586" s="3256"/>
      <c r="N586" s="2529"/>
      <c r="O586" s="2529"/>
      <c r="P586" s="2529"/>
    </row>
    <row r="587">
      <c r="B587" s="3200"/>
      <c r="C587" s="3201"/>
      <c r="F587" s="3202"/>
      <c r="G587" s="3202"/>
      <c r="H587" s="3252"/>
      <c r="I587" s="3252"/>
      <c r="J587" s="3256"/>
      <c r="L587" s="3256"/>
      <c r="N587" s="2529"/>
      <c r="O587" s="2529"/>
      <c r="P587" s="2529"/>
    </row>
    <row r="588">
      <c r="B588" s="3200"/>
      <c r="C588" s="3201"/>
      <c r="F588" s="3202"/>
      <c r="G588" s="3202"/>
      <c r="H588" s="3252"/>
      <c r="I588" s="3252"/>
      <c r="J588" s="3256"/>
      <c r="L588" s="3256"/>
      <c r="N588" s="2529"/>
      <c r="O588" s="2529"/>
      <c r="P588" s="2529"/>
    </row>
    <row r="589">
      <c r="B589" s="3200"/>
      <c r="C589" s="3201"/>
      <c r="F589" s="3202"/>
      <c r="G589" s="3202"/>
      <c r="H589" s="3252"/>
      <c r="I589" s="3252"/>
      <c r="J589" s="3256"/>
      <c r="L589" s="3256"/>
      <c r="N589" s="2529"/>
      <c r="O589" s="2529"/>
      <c r="P589" s="2529"/>
    </row>
    <row r="590">
      <c r="B590" s="3200"/>
      <c r="C590" s="3201"/>
      <c r="F590" s="3202"/>
      <c r="G590" s="3202"/>
      <c r="H590" s="3252"/>
      <c r="I590" s="3252"/>
      <c r="J590" s="3256"/>
      <c r="L590" s="3256"/>
      <c r="N590" s="2529"/>
      <c r="O590" s="2529"/>
      <c r="P590" s="2529"/>
    </row>
    <row r="591">
      <c r="B591" s="3200"/>
      <c r="C591" s="3201"/>
      <c r="F591" s="3202"/>
      <c r="G591" s="3202"/>
      <c r="H591" s="3252"/>
      <c r="I591" s="3252"/>
      <c r="J591" s="3256"/>
      <c r="L591" s="3256"/>
      <c r="N591" s="2529"/>
      <c r="O591" s="2529"/>
      <c r="P591" s="2529"/>
    </row>
    <row r="592">
      <c r="B592" s="3200"/>
      <c r="C592" s="3201"/>
      <c r="F592" s="3202"/>
      <c r="G592" s="3202"/>
      <c r="H592" s="3252"/>
      <c r="I592" s="3252"/>
      <c r="J592" s="3256"/>
      <c r="L592" s="3256"/>
      <c r="N592" s="2529"/>
      <c r="O592" s="2529"/>
      <c r="P592" s="2529"/>
    </row>
    <row r="593">
      <c r="B593" s="3200"/>
      <c r="C593" s="3201"/>
      <c r="F593" s="3202"/>
      <c r="G593" s="3202"/>
      <c r="H593" s="3252"/>
      <c r="I593" s="3252"/>
      <c r="J593" s="3256"/>
      <c r="L593" s="3256"/>
      <c r="N593" s="2529"/>
      <c r="O593" s="2529"/>
      <c r="P593" s="2529"/>
    </row>
    <row r="594">
      <c r="B594" s="3200"/>
      <c r="C594" s="3201"/>
      <c r="F594" s="3202"/>
      <c r="G594" s="3202"/>
      <c r="H594" s="3252"/>
      <c r="I594" s="3252"/>
      <c r="J594" s="3256"/>
      <c r="L594" s="3256"/>
      <c r="N594" s="2529"/>
      <c r="O594" s="2529"/>
      <c r="P594" s="2529"/>
    </row>
    <row r="595">
      <c r="B595" s="3200"/>
      <c r="C595" s="3201"/>
      <c r="F595" s="3202"/>
      <c r="G595" s="3202"/>
      <c r="H595" s="3252"/>
      <c r="I595" s="3252"/>
      <c r="J595" s="3256"/>
      <c r="L595" s="3256"/>
      <c r="N595" s="2529"/>
      <c r="O595" s="2529"/>
      <c r="P595" s="2529"/>
    </row>
    <row r="596">
      <c r="B596" s="3200"/>
      <c r="C596" s="3201"/>
      <c r="F596" s="3202"/>
      <c r="G596" s="3202"/>
      <c r="H596" s="3252"/>
      <c r="I596" s="3252"/>
      <c r="J596" s="3256"/>
      <c r="L596" s="3256"/>
      <c r="N596" s="2529"/>
      <c r="O596" s="2529"/>
      <c r="P596" s="2529"/>
    </row>
    <row r="597">
      <c r="B597" s="3200"/>
      <c r="C597" s="3201"/>
      <c r="F597" s="3202"/>
      <c r="G597" s="3202"/>
      <c r="H597" s="3252"/>
      <c r="I597" s="3252"/>
      <c r="J597" s="3256"/>
      <c r="L597" s="3256"/>
      <c r="N597" s="2529"/>
      <c r="O597" s="2529"/>
      <c r="P597" s="2529"/>
    </row>
    <row r="598">
      <c r="B598" s="3200"/>
      <c r="C598" s="3201"/>
      <c r="F598" s="3202"/>
      <c r="G598" s="3202"/>
      <c r="H598" s="3252"/>
      <c r="I598" s="3252"/>
      <c r="J598" s="3256"/>
      <c r="L598" s="3256"/>
      <c r="N598" s="2529"/>
      <c r="O598" s="2529"/>
      <c r="P598" s="2529"/>
    </row>
    <row r="599">
      <c r="B599" s="3200"/>
      <c r="C599" s="3201"/>
      <c r="F599" s="3202"/>
      <c r="G599" s="3202"/>
      <c r="H599" s="3252"/>
      <c r="I599" s="3252"/>
      <c r="J599" s="3256"/>
      <c r="L599" s="3256"/>
      <c r="N599" s="2529"/>
      <c r="O599" s="2529"/>
      <c r="P599" s="2529"/>
    </row>
    <row r="600">
      <c r="B600" s="3200"/>
      <c r="C600" s="3201"/>
      <c r="F600" s="3202"/>
      <c r="G600" s="3202"/>
      <c r="H600" s="3252"/>
      <c r="I600" s="3252"/>
      <c r="J600" s="3256"/>
      <c r="L600" s="3256"/>
      <c r="N600" s="2529"/>
      <c r="O600" s="2529"/>
      <c r="P600" s="2529"/>
    </row>
    <row r="601">
      <c r="B601" s="3200"/>
      <c r="C601" s="3201"/>
      <c r="F601" s="3202"/>
      <c r="G601" s="3202"/>
      <c r="H601" s="3252"/>
      <c r="I601" s="3252"/>
      <c r="J601" s="3256"/>
      <c r="L601" s="3256"/>
      <c r="N601" s="2529"/>
      <c r="O601" s="2529"/>
      <c r="P601" s="2529"/>
    </row>
    <row r="602">
      <c r="B602" s="3200"/>
      <c r="C602" s="3201"/>
      <c r="F602" s="3202"/>
      <c r="G602" s="3202"/>
      <c r="H602" s="3252"/>
      <c r="I602" s="3252"/>
      <c r="J602" s="3256"/>
      <c r="L602" s="3256"/>
      <c r="N602" s="2529"/>
      <c r="O602" s="2529"/>
      <c r="P602" s="2529"/>
    </row>
    <row r="603">
      <c r="B603" s="3200"/>
      <c r="C603" s="3201"/>
      <c r="F603" s="3202"/>
      <c r="G603" s="3202"/>
      <c r="H603" s="3252"/>
      <c r="I603" s="3252"/>
      <c r="J603" s="3256"/>
      <c r="L603" s="3256"/>
      <c r="N603" s="2529"/>
      <c r="O603" s="2529"/>
      <c r="P603" s="2529"/>
    </row>
    <row r="604">
      <c r="B604" s="3200"/>
      <c r="C604" s="3201"/>
      <c r="F604" s="3202"/>
      <c r="G604" s="3202"/>
      <c r="H604" s="3252"/>
      <c r="I604" s="3252"/>
      <c r="J604" s="3256"/>
      <c r="L604" s="3256"/>
      <c r="N604" s="2529"/>
      <c r="O604" s="2529"/>
      <c r="P604" s="2529"/>
    </row>
    <row r="605">
      <c r="B605" s="3200"/>
      <c r="C605" s="3201"/>
      <c r="F605" s="3202"/>
      <c r="G605" s="3202"/>
      <c r="H605" s="3252"/>
      <c r="I605" s="3252"/>
      <c r="J605" s="3256"/>
      <c r="L605" s="3256"/>
      <c r="N605" s="2529"/>
      <c r="O605" s="2529"/>
      <c r="P605" s="2529"/>
    </row>
    <row r="606">
      <c r="B606" s="3200"/>
      <c r="C606" s="3201"/>
      <c r="F606" s="3202"/>
      <c r="G606" s="3202"/>
      <c r="H606" s="3252"/>
      <c r="I606" s="3252"/>
      <c r="J606" s="3256"/>
      <c r="L606" s="3256"/>
      <c r="N606" s="2529"/>
      <c r="O606" s="2529"/>
      <c r="P606" s="2529"/>
    </row>
    <row r="607">
      <c r="B607" s="3200"/>
      <c r="C607" s="3201"/>
      <c r="F607" s="3202"/>
      <c r="G607" s="3202"/>
      <c r="H607" s="3252"/>
      <c r="I607" s="3252"/>
      <c r="J607" s="3256"/>
      <c r="L607" s="3256"/>
      <c r="N607" s="2529"/>
      <c r="O607" s="2529"/>
      <c r="P607" s="2529"/>
    </row>
    <row r="608">
      <c r="B608" s="3200"/>
      <c r="C608" s="3201"/>
      <c r="F608" s="3202"/>
      <c r="G608" s="3202"/>
      <c r="H608" s="3252"/>
      <c r="I608" s="3252"/>
      <c r="J608" s="3256"/>
      <c r="L608" s="3256"/>
      <c r="N608" s="2529"/>
      <c r="O608" s="2529"/>
      <c r="P608" s="2529"/>
    </row>
    <row r="609">
      <c r="B609" s="3200"/>
      <c r="C609" s="3201"/>
      <c r="F609" s="3202"/>
      <c r="G609" s="3202"/>
      <c r="H609" s="3252"/>
      <c r="I609" s="3252"/>
      <c r="J609" s="3256"/>
      <c r="L609" s="3256"/>
      <c r="N609" s="2529"/>
      <c r="O609" s="2529"/>
      <c r="P609" s="2529"/>
    </row>
    <row r="610">
      <c r="B610" s="3200"/>
      <c r="C610" s="3201"/>
      <c r="F610" s="3202"/>
      <c r="G610" s="3202"/>
      <c r="H610" s="3252"/>
      <c r="I610" s="3252"/>
      <c r="J610" s="3256"/>
      <c r="L610" s="3256"/>
      <c r="N610" s="2529"/>
      <c r="O610" s="2529"/>
      <c r="P610" s="2529"/>
    </row>
    <row r="611">
      <c r="B611" s="3200"/>
      <c r="C611" s="3201"/>
      <c r="F611" s="3202"/>
      <c r="G611" s="3202"/>
      <c r="H611" s="3252"/>
      <c r="I611" s="3252"/>
      <c r="J611" s="3256"/>
      <c r="L611" s="3256"/>
      <c r="N611" s="2529"/>
      <c r="O611" s="2529"/>
      <c r="P611" s="2529"/>
    </row>
    <row r="612">
      <c r="B612" s="3200"/>
      <c r="C612" s="3201"/>
      <c r="F612" s="3202"/>
      <c r="G612" s="3202"/>
      <c r="H612" s="3252"/>
      <c r="I612" s="3252"/>
      <c r="J612" s="3256"/>
      <c r="L612" s="3256"/>
      <c r="N612" s="2529"/>
      <c r="O612" s="2529"/>
      <c r="P612" s="2529"/>
    </row>
    <row r="613">
      <c r="B613" s="3200"/>
      <c r="C613" s="3201"/>
      <c r="F613" s="3202"/>
      <c r="G613" s="3202"/>
      <c r="H613" s="3252"/>
      <c r="I613" s="3252"/>
      <c r="J613" s="3256"/>
      <c r="L613" s="3256"/>
      <c r="N613" s="2529"/>
      <c r="O613" s="2529"/>
      <c r="P613" s="2529"/>
    </row>
    <row r="614">
      <c r="B614" s="3200"/>
      <c r="C614" s="3201"/>
      <c r="F614" s="3202"/>
      <c r="G614" s="3202"/>
      <c r="H614" s="3252"/>
      <c r="I614" s="3252"/>
      <c r="J614" s="3256"/>
      <c r="L614" s="3256"/>
      <c r="N614" s="2529"/>
      <c r="O614" s="2529"/>
      <c r="P614" s="2529"/>
    </row>
    <row r="615">
      <c r="B615" s="3200"/>
      <c r="C615" s="3201"/>
      <c r="F615" s="3202"/>
      <c r="G615" s="3202"/>
      <c r="H615" s="3252"/>
      <c r="I615" s="3252"/>
      <c r="J615" s="3256"/>
      <c r="L615" s="3256"/>
      <c r="N615" s="2529"/>
      <c r="O615" s="2529"/>
      <c r="P615" s="2529"/>
    </row>
    <row r="616">
      <c r="B616" s="3200"/>
      <c r="C616" s="3201"/>
      <c r="F616" s="3202"/>
      <c r="G616" s="3202"/>
      <c r="H616" s="3252"/>
      <c r="I616" s="3252"/>
      <c r="J616" s="3256"/>
      <c r="L616" s="3256"/>
      <c r="N616" s="2529"/>
      <c r="O616" s="2529"/>
      <c r="P616" s="2529"/>
    </row>
    <row r="617">
      <c r="B617" s="3200"/>
      <c r="C617" s="3201"/>
      <c r="F617" s="3202"/>
      <c r="G617" s="3202"/>
      <c r="H617" s="3252"/>
      <c r="I617" s="3252"/>
      <c r="J617" s="3256"/>
      <c r="L617" s="3256"/>
      <c r="N617" s="2529"/>
      <c r="O617" s="2529"/>
      <c r="P617" s="2529"/>
    </row>
    <row r="618">
      <c r="B618" s="3200"/>
      <c r="C618" s="3201"/>
      <c r="F618" s="3202"/>
      <c r="G618" s="3202"/>
      <c r="H618" s="3252"/>
      <c r="I618" s="3252"/>
      <c r="J618" s="3256"/>
      <c r="L618" s="3256"/>
      <c r="N618" s="2529"/>
      <c r="O618" s="2529"/>
      <c r="P618" s="2529"/>
    </row>
    <row r="619">
      <c r="B619" s="3200"/>
      <c r="C619" s="3201"/>
      <c r="F619" s="3202"/>
      <c r="G619" s="3202"/>
      <c r="H619" s="3252"/>
      <c r="I619" s="3252"/>
      <c r="J619" s="3256"/>
      <c r="L619" s="3256"/>
      <c r="N619" s="2529"/>
      <c r="O619" s="2529"/>
      <c r="P619" s="2529"/>
    </row>
    <row r="620">
      <c r="B620" s="3200"/>
      <c r="C620" s="3201"/>
      <c r="F620" s="3202"/>
      <c r="G620" s="3202"/>
      <c r="H620" s="3252"/>
      <c r="I620" s="3252"/>
      <c r="J620" s="3256"/>
      <c r="L620" s="3256"/>
      <c r="N620" s="2529"/>
      <c r="O620" s="2529"/>
      <c r="P620" s="2529"/>
    </row>
    <row r="621">
      <c r="B621" s="3200"/>
      <c r="C621" s="3201"/>
      <c r="F621" s="3202"/>
      <c r="G621" s="3202"/>
      <c r="H621" s="3252"/>
      <c r="I621" s="3252"/>
      <c r="J621" s="3256"/>
      <c r="L621" s="3256"/>
      <c r="N621" s="2529"/>
      <c r="O621" s="2529"/>
      <c r="P621" s="2529"/>
    </row>
    <row r="622">
      <c r="B622" s="3200"/>
      <c r="C622" s="3201"/>
      <c r="F622" s="3202"/>
      <c r="G622" s="3202"/>
      <c r="H622" s="3252"/>
      <c r="I622" s="3252"/>
      <c r="J622" s="3256"/>
      <c r="L622" s="3256"/>
      <c r="N622" s="2529"/>
      <c r="O622" s="2529"/>
      <c r="P622" s="2529"/>
    </row>
    <row r="623">
      <c r="B623" s="3200"/>
      <c r="C623" s="3201"/>
      <c r="F623" s="3202"/>
      <c r="G623" s="3202"/>
      <c r="H623" s="3252"/>
      <c r="I623" s="3252"/>
      <c r="J623" s="3256"/>
      <c r="L623" s="3256"/>
      <c r="N623" s="2529"/>
      <c r="O623" s="2529"/>
      <c r="P623" s="2529"/>
    </row>
    <row r="624">
      <c r="B624" s="3200"/>
      <c r="C624" s="3201"/>
      <c r="F624" s="3202"/>
      <c r="G624" s="3202"/>
      <c r="H624" s="3252"/>
      <c r="I624" s="3252"/>
      <c r="J624" s="3256"/>
      <c r="L624" s="3256"/>
      <c r="N624" s="2529"/>
      <c r="O624" s="2529"/>
      <c r="P624" s="2529"/>
    </row>
    <row r="625">
      <c r="B625" s="3200"/>
      <c r="C625" s="3201"/>
      <c r="F625" s="3202"/>
      <c r="G625" s="3202"/>
      <c r="H625" s="3252"/>
      <c r="I625" s="3252"/>
      <c r="J625" s="3256"/>
      <c r="L625" s="3256"/>
      <c r="N625" s="2529"/>
      <c r="O625" s="2529"/>
      <c r="P625" s="2529"/>
    </row>
    <row r="626">
      <c r="B626" s="3200"/>
      <c r="C626" s="3201"/>
      <c r="F626" s="3202"/>
      <c r="G626" s="3202"/>
      <c r="H626" s="3252"/>
      <c r="I626" s="3252"/>
      <c r="J626" s="3256"/>
      <c r="L626" s="3256"/>
      <c r="N626" s="2529"/>
      <c r="O626" s="2529"/>
      <c r="P626" s="2529"/>
    </row>
    <row r="627">
      <c r="B627" s="3200"/>
      <c r="C627" s="3201"/>
      <c r="F627" s="3202"/>
      <c r="G627" s="3202"/>
      <c r="H627" s="3252"/>
      <c r="I627" s="3252"/>
      <c r="J627" s="3256"/>
      <c r="L627" s="3256"/>
      <c r="N627" s="2529"/>
      <c r="O627" s="2529"/>
      <c r="P627" s="2529"/>
    </row>
    <row r="628">
      <c r="B628" s="3200"/>
      <c r="C628" s="3201"/>
      <c r="F628" s="3202"/>
      <c r="G628" s="3202"/>
      <c r="H628" s="3252"/>
      <c r="I628" s="3252"/>
      <c r="J628" s="3256"/>
      <c r="L628" s="3256"/>
      <c r="N628" s="2529"/>
      <c r="O628" s="2529"/>
      <c r="P628" s="2529"/>
    </row>
    <row r="629">
      <c r="B629" s="3200"/>
      <c r="C629" s="3201"/>
      <c r="F629" s="3202"/>
      <c r="G629" s="3202"/>
      <c r="H629" s="3252"/>
      <c r="I629" s="3252"/>
      <c r="J629" s="3256"/>
      <c r="L629" s="3256"/>
      <c r="N629" s="2529"/>
      <c r="O629" s="2529"/>
      <c r="P629" s="2529"/>
    </row>
    <row r="630">
      <c r="B630" s="3200"/>
      <c r="C630" s="3201"/>
      <c r="F630" s="3202"/>
      <c r="G630" s="3202"/>
      <c r="H630" s="3252"/>
      <c r="I630" s="3252"/>
      <c r="J630" s="3256"/>
      <c r="L630" s="3256"/>
      <c r="N630" s="2529"/>
      <c r="O630" s="2529"/>
      <c r="P630" s="2529"/>
    </row>
    <row r="631">
      <c r="B631" s="3200"/>
      <c r="C631" s="3201"/>
      <c r="F631" s="3202"/>
      <c r="G631" s="3202"/>
      <c r="H631" s="3252"/>
      <c r="I631" s="3252"/>
      <c r="J631" s="3256"/>
      <c r="L631" s="3256"/>
      <c r="N631" s="2529"/>
      <c r="O631" s="2529"/>
      <c r="P631" s="2529"/>
    </row>
    <row r="632">
      <c r="B632" s="3200"/>
      <c r="C632" s="3201"/>
      <c r="F632" s="3202"/>
      <c r="G632" s="3202"/>
      <c r="H632" s="3252"/>
      <c r="I632" s="3252"/>
      <c r="J632" s="3256"/>
      <c r="L632" s="3256"/>
      <c r="N632" s="2529"/>
      <c r="O632" s="2529"/>
      <c r="P632" s="2529"/>
    </row>
    <row r="633">
      <c r="B633" s="3200"/>
      <c r="C633" s="3201"/>
      <c r="F633" s="3202"/>
      <c r="G633" s="3202"/>
      <c r="H633" s="3252"/>
      <c r="I633" s="3252"/>
      <c r="J633" s="3256"/>
      <c r="L633" s="3256"/>
      <c r="N633" s="2529"/>
      <c r="O633" s="2529"/>
      <c r="P633" s="2529"/>
    </row>
    <row r="634">
      <c r="B634" s="3200"/>
      <c r="C634" s="3201"/>
      <c r="F634" s="3202"/>
      <c r="G634" s="3202"/>
      <c r="H634" s="3252"/>
      <c r="I634" s="3252"/>
      <c r="J634" s="3256"/>
      <c r="L634" s="3256"/>
      <c r="N634" s="2529"/>
      <c r="O634" s="2529"/>
      <c r="P634" s="2529"/>
    </row>
    <row r="635">
      <c r="B635" s="3200"/>
      <c r="C635" s="3201"/>
      <c r="F635" s="3202"/>
      <c r="G635" s="3202"/>
      <c r="H635" s="3252"/>
      <c r="I635" s="3252"/>
      <c r="J635" s="3256"/>
      <c r="L635" s="3256"/>
      <c r="N635" s="2529"/>
      <c r="O635" s="2529"/>
      <c r="P635" s="2529"/>
    </row>
    <row r="636">
      <c r="B636" s="3200"/>
      <c r="C636" s="3201"/>
      <c r="F636" s="3202"/>
      <c r="G636" s="3202"/>
      <c r="H636" s="3252"/>
      <c r="I636" s="3252"/>
      <c r="J636" s="3256"/>
      <c r="L636" s="3256"/>
      <c r="N636" s="2529"/>
      <c r="O636" s="2529"/>
      <c r="P636" s="2529"/>
    </row>
    <row r="637">
      <c r="B637" s="3200"/>
      <c r="C637" s="3201"/>
      <c r="F637" s="3202"/>
      <c r="G637" s="3202"/>
      <c r="H637" s="3252"/>
      <c r="I637" s="3252"/>
      <c r="J637" s="3256"/>
      <c r="L637" s="3256"/>
      <c r="N637" s="2529"/>
      <c r="O637" s="2529"/>
      <c r="P637" s="2529"/>
    </row>
    <row r="638">
      <c r="B638" s="3200"/>
      <c r="C638" s="3201"/>
      <c r="F638" s="3202"/>
      <c r="G638" s="3202"/>
      <c r="H638" s="3252"/>
      <c r="I638" s="3252"/>
      <c r="J638" s="3256"/>
      <c r="L638" s="3256"/>
      <c r="N638" s="2529"/>
      <c r="O638" s="2529"/>
      <c r="P638" s="2529"/>
    </row>
    <row r="639">
      <c r="B639" s="3200"/>
      <c r="C639" s="3201"/>
      <c r="F639" s="3202"/>
      <c r="G639" s="3202"/>
      <c r="H639" s="3252"/>
      <c r="I639" s="3252"/>
      <c r="J639" s="3256"/>
      <c r="L639" s="3256"/>
      <c r="N639" s="2529"/>
      <c r="O639" s="2529"/>
      <c r="P639" s="2529"/>
    </row>
    <row r="640">
      <c r="B640" s="3200"/>
      <c r="C640" s="3201"/>
      <c r="F640" s="3202"/>
      <c r="G640" s="3202"/>
      <c r="H640" s="3252"/>
      <c r="I640" s="3252"/>
      <c r="J640" s="3256"/>
      <c r="L640" s="3256"/>
      <c r="N640" s="2529"/>
      <c r="O640" s="2529"/>
      <c r="P640" s="2529"/>
    </row>
    <row r="641">
      <c r="B641" s="3200"/>
      <c r="C641" s="3201"/>
      <c r="F641" s="3202"/>
      <c r="G641" s="3202"/>
      <c r="H641" s="3252"/>
      <c r="I641" s="3252"/>
      <c r="J641" s="3256"/>
      <c r="L641" s="3256"/>
      <c r="N641" s="2529"/>
      <c r="O641" s="2529"/>
      <c r="P641" s="2529"/>
    </row>
    <row r="642">
      <c r="B642" s="3200"/>
      <c r="C642" s="3201"/>
      <c r="F642" s="3202"/>
      <c r="G642" s="3202"/>
      <c r="H642" s="3252"/>
      <c r="I642" s="3252"/>
      <c r="J642" s="3256"/>
      <c r="L642" s="3256"/>
      <c r="N642" s="2529"/>
      <c r="O642" s="2529"/>
      <c r="P642" s="2529"/>
    </row>
    <row r="643">
      <c r="B643" s="3200"/>
      <c r="C643" s="3201"/>
      <c r="F643" s="3202"/>
      <c r="G643" s="3202"/>
      <c r="H643" s="3252"/>
      <c r="I643" s="3252"/>
      <c r="J643" s="3256"/>
      <c r="L643" s="3256"/>
      <c r="N643" s="2529"/>
      <c r="O643" s="2529"/>
      <c r="P643" s="2529"/>
    </row>
    <row r="644">
      <c r="B644" s="3200"/>
      <c r="C644" s="3201"/>
      <c r="F644" s="3202"/>
      <c r="G644" s="3202"/>
      <c r="H644" s="3252"/>
      <c r="I644" s="3252"/>
      <c r="J644" s="3256"/>
      <c r="L644" s="3256"/>
      <c r="N644" s="2529"/>
      <c r="O644" s="2529"/>
      <c r="P644" s="2529"/>
    </row>
    <row r="645">
      <c r="B645" s="3200"/>
      <c r="C645" s="3201"/>
      <c r="F645" s="3202"/>
      <c r="G645" s="3202"/>
      <c r="H645" s="3252"/>
      <c r="I645" s="3252"/>
      <c r="J645" s="3256"/>
      <c r="L645" s="3256"/>
      <c r="N645" s="2529"/>
      <c r="O645" s="2529"/>
      <c r="P645" s="2529"/>
    </row>
    <row r="646">
      <c r="B646" s="3200"/>
      <c r="C646" s="3201"/>
      <c r="F646" s="3202"/>
      <c r="G646" s="3202"/>
      <c r="H646" s="3252"/>
      <c r="I646" s="3252"/>
      <c r="J646" s="3256"/>
      <c r="L646" s="3256"/>
      <c r="N646" s="2529"/>
      <c r="O646" s="2529"/>
      <c r="P646" s="2529"/>
    </row>
    <row r="647">
      <c r="B647" s="3200"/>
      <c r="C647" s="3201"/>
      <c r="F647" s="3202"/>
      <c r="G647" s="3202"/>
      <c r="H647" s="3252"/>
      <c r="I647" s="3252"/>
      <c r="J647" s="3256"/>
      <c r="L647" s="3256"/>
      <c r="N647" s="2529"/>
      <c r="O647" s="2529"/>
      <c r="P647" s="2529"/>
    </row>
    <row r="648">
      <c r="B648" s="3200"/>
      <c r="C648" s="3201"/>
      <c r="F648" s="3202"/>
      <c r="G648" s="3202"/>
      <c r="H648" s="3252"/>
      <c r="I648" s="3252"/>
      <c r="J648" s="3256"/>
      <c r="L648" s="3256"/>
      <c r="N648" s="2529"/>
      <c r="O648" s="2529"/>
      <c r="P648" s="2529"/>
    </row>
    <row r="649">
      <c r="B649" s="3200"/>
      <c r="C649" s="3201"/>
      <c r="F649" s="3202"/>
      <c r="G649" s="3202"/>
      <c r="H649" s="3252"/>
      <c r="I649" s="3252"/>
      <c r="J649" s="3256"/>
      <c r="L649" s="3256"/>
      <c r="N649" s="2529"/>
      <c r="O649" s="2529"/>
      <c r="P649" s="2529"/>
    </row>
    <row r="650">
      <c r="B650" s="3200"/>
      <c r="C650" s="3201"/>
      <c r="F650" s="3202"/>
      <c r="G650" s="3202"/>
      <c r="H650" s="3252"/>
      <c r="I650" s="3252"/>
      <c r="J650" s="3256"/>
      <c r="L650" s="3256"/>
      <c r="N650" s="2529"/>
      <c r="O650" s="2529"/>
      <c r="P650" s="2529"/>
    </row>
    <row r="651">
      <c r="B651" s="3200"/>
      <c r="C651" s="3201"/>
      <c r="F651" s="3202"/>
      <c r="G651" s="3202"/>
      <c r="H651" s="3252"/>
      <c r="I651" s="3252"/>
      <c r="J651" s="3256"/>
      <c r="L651" s="3256"/>
      <c r="N651" s="2529"/>
      <c r="O651" s="2529"/>
      <c r="P651" s="2529"/>
    </row>
    <row r="652">
      <c r="B652" s="3200"/>
      <c r="C652" s="3201"/>
      <c r="F652" s="3202"/>
      <c r="G652" s="3202"/>
      <c r="H652" s="3252"/>
      <c r="I652" s="3252"/>
      <c r="J652" s="3256"/>
      <c r="L652" s="3256"/>
      <c r="N652" s="2529"/>
      <c r="O652" s="2529"/>
      <c r="P652" s="2529"/>
    </row>
    <row r="653">
      <c r="B653" s="3200"/>
      <c r="C653" s="3201"/>
      <c r="F653" s="3202"/>
      <c r="G653" s="3202"/>
      <c r="H653" s="3252"/>
      <c r="I653" s="3252"/>
      <c r="J653" s="3256"/>
      <c r="L653" s="3256"/>
      <c r="N653" s="2529"/>
      <c r="O653" s="2529"/>
      <c r="P653" s="2529"/>
    </row>
    <row r="654">
      <c r="B654" s="3200"/>
      <c r="C654" s="3201"/>
      <c r="F654" s="3202"/>
      <c r="G654" s="3202"/>
      <c r="H654" s="3252"/>
      <c r="I654" s="3252"/>
      <c r="J654" s="3256"/>
      <c r="L654" s="3256"/>
      <c r="N654" s="2529"/>
      <c r="O654" s="2529"/>
      <c r="P654" s="2529"/>
    </row>
    <row r="655">
      <c r="B655" s="3200"/>
      <c r="C655" s="3201"/>
      <c r="F655" s="3202"/>
      <c r="G655" s="3202"/>
      <c r="H655" s="3252"/>
      <c r="I655" s="3252"/>
      <c r="J655" s="3256"/>
      <c r="L655" s="3256"/>
      <c r="N655" s="2529"/>
      <c r="O655" s="2529"/>
      <c r="P655" s="2529"/>
    </row>
    <row r="656">
      <c r="B656" s="3200"/>
      <c r="C656" s="3201"/>
      <c r="F656" s="3202"/>
      <c r="G656" s="3202"/>
      <c r="H656" s="3252"/>
      <c r="I656" s="3252"/>
      <c r="J656" s="3256"/>
      <c r="L656" s="3256"/>
      <c r="N656" s="2529"/>
      <c r="O656" s="2529"/>
      <c r="P656" s="2529"/>
    </row>
    <row r="657">
      <c r="B657" s="3200"/>
      <c r="C657" s="3201"/>
      <c r="F657" s="3202"/>
      <c r="G657" s="3202"/>
      <c r="H657" s="3252"/>
      <c r="I657" s="3252"/>
      <c r="J657" s="3256"/>
      <c r="L657" s="3256"/>
      <c r="N657" s="2529"/>
      <c r="O657" s="2529"/>
      <c r="P657" s="2529"/>
    </row>
    <row r="658">
      <c r="B658" s="3200"/>
      <c r="C658" s="3201"/>
      <c r="F658" s="3202"/>
      <c r="G658" s="3202"/>
      <c r="H658" s="3252"/>
      <c r="I658" s="3252"/>
      <c r="J658" s="3256"/>
      <c r="L658" s="3256"/>
      <c r="N658" s="2529"/>
      <c r="O658" s="2529"/>
      <c r="P658" s="2529"/>
    </row>
    <row r="659">
      <c r="B659" s="3200"/>
      <c r="C659" s="3201"/>
      <c r="F659" s="3202"/>
      <c r="G659" s="3202"/>
      <c r="H659" s="3252"/>
      <c r="I659" s="3252"/>
      <c r="J659" s="3256"/>
      <c r="L659" s="3256"/>
      <c r="N659" s="2529"/>
      <c r="O659" s="2529"/>
      <c r="P659" s="2529"/>
    </row>
    <row r="660">
      <c r="B660" s="3200"/>
      <c r="C660" s="3201"/>
      <c r="F660" s="3202"/>
      <c r="G660" s="3202"/>
      <c r="H660" s="3252"/>
      <c r="I660" s="3252"/>
      <c r="J660" s="3256"/>
      <c r="L660" s="3256"/>
      <c r="N660" s="2529"/>
      <c r="O660" s="2529"/>
      <c r="P660" s="2529"/>
    </row>
    <row r="661">
      <c r="B661" s="3200"/>
      <c r="C661" s="3201"/>
      <c r="F661" s="3202"/>
      <c r="G661" s="3202"/>
      <c r="H661" s="3252"/>
      <c r="I661" s="3252"/>
      <c r="J661" s="3256"/>
      <c r="L661" s="3256"/>
      <c r="N661" s="2529"/>
      <c r="O661" s="2529"/>
      <c r="P661" s="2529"/>
    </row>
    <row r="662">
      <c r="B662" s="3200"/>
      <c r="C662" s="3201"/>
      <c r="F662" s="3202"/>
      <c r="G662" s="3202"/>
      <c r="H662" s="3252"/>
      <c r="I662" s="3252"/>
      <c r="J662" s="3256"/>
      <c r="L662" s="3256"/>
      <c r="N662" s="2529"/>
      <c r="O662" s="2529"/>
      <c r="P662" s="2529"/>
    </row>
    <row r="663">
      <c r="B663" s="3200"/>
      <c r="C663" s="3201"/>
      <c r="F663" s="3202"/>
      <c r="G663" s="3202"/>
      <c r="H663" s="3252"/>
      <c r="I663" s="3252"/>
      <c r="J663" s="3256"/>
      <c r="L663" s="3256"/>
      <c r="N663" s="2529"/>
      <c r="O663" s="2529"/>
      <c r="P663" s="2529"/>
    </row>
    <row r="664">
      <c r="B664" s="3200"/>
      <c r="C664" s="3201"/>
      <c r="F664" s="3202"/>
      <c r="G664" s="3202"/>
      <c r="H664" s="3252"/>
      <c r="I664" s="3252"/>
      <c r="J664" s="3256"/>
      <c r="L664" s="3256"/>
      <c r="N664" s="2529"/>
      <c r="O664" s="2529"/>
      <c r="P664" s="2529"/>
    </row>
    <row r="665">
      <c r="B665" s="3200"/>
      <c r="C665" s="3201"/>
      <c r="F665" s="3202"/>
      <c r="G665" s="3202"/>
      <c r="H665" s="3252"/>
      <c r="I665" s="3252"/>
      <c r="J665" s="3256"/>
      <c r="L665" s="3256"/>
      <c r="N665" s="2529"/>
      <c r="O665" s="2529"/>
      <c r="P665" s="2529"/>
    </row>
    <row r="666">
      <c r="B666" s="3200"/>
      <c r="C666" s="3201"/>
      <c r="F666" s="3202"/>
      <c r="G666" s="3202"/>
      <c r="H666" s="3252"/>
      <c r="I666" s="3252"/>
      <c r="J666" s="3256"/>
      <c r="L666" s="3256"/>
      <c r="N666" s="2529"/>
      <c r="O666" s="2529"/>
      <c r="P666" s="2529"/>
    </row>
    <row r="667">
      <c r="B667" s="3200"/>
      <c r="C667" s="3201"/>
      <c r="F667" s="3202"/>
      <c r="G667" s="3202"/>
      <c r="H667" s="3252"/>
      <c r="I667" s="3252"/>
      <c r="J667" s="3256"/>
      <c r="L667" s="3256"/>
      <c r="N667" s="2529"/>
      <c r="O667" s="2529"/>
      <c r="P667" s="2529"/>
    </row>
    <row r="668">
      <c r="B668" s="3200"/>
      <c r="C668" s="3201"/>
      <c r="F668" s="3202"/>
      <c r="G668" s="3202"/>
      <c r="H668" s="3252"/>
      <c r="I668" s="3252"/>
      <c r="J668" s="3256"/>
      <c r="L668" s="3256"/>
      <c r="N668" s="2529"/>
      <c r="O668" s="2529"/>
      <c r="P668" s="2529"/>
    </row>
    <row r="669">
      <c r="B669" s="3200"/>
      <c r="C669" s="3201"/>
      <c r="F669" s="3202"/>
      <c r="G669" s="3202"/>
      <c r="H669" s="3252"/>
      <c r="I669" s="3252"/>
      <c r="J669" s="3256"/>
      <c r="L669" s="3256"/>
      <c r="N669" s="2529"/>
      <c r="O669" s="2529"/>
      <c r="P669" s="2529"/>
    </row>
    <row r="670">
      <c r="B670" s="3200"/>
      <c r="C670" s="3201"/>
      <c r="F670" s="3202"/>
      <c r="G670" s="3202"/>
      <c r="H670" s="3252"/>
      <c r="I670" s="3252"/>
      <c r="J670" s="3256"/>
      <c r="L670" s="3256"/>
      <c r="N670" s="2529"/>
      <c r="O670" s="2529"/>
      <c r="P670" s="2529"/>
    </row>
    <row r="671">
      <c r="B671" s="3200"/>
      <c r="C671" s="3201"/>
      <c r="F671" s="3202"/>
      <c r="G671" s="3202"/>
      <c r="H671" s="3252"/>
      <c r="I671" s="3252"/>
      <c r="J671" s="3256"/>
      <c r="L671" s="3256"/>
      <c r="N671" s="2529"/>
      <c r="O671" s="2529"/>
      <c r="P671" s="2529"/>
    </row>
    <row r="672">
      <c r="B672" s="3200"/>
      <c r="C672" s="3201"/>
      <c r="F672" s="3202"/>
      <c r="G672" s="3202"/>
      <c r="H672" s="3252"/>
      <c r="I672" s="3252"/>
      <c r="J672" s="3256"/>
      <c r="L672" s="3256"/>
      <c r="N672" s="2529"/>
      <c r="O672" s="2529"/>
      <c r="P672" s="2529"/>
    </row>
    <row r="673">
      <c r="B673" s="3200"/>
      <c r="C673" s="3201"/>
      <c r="F673" s="3202"/>
      <c r="G673" s="3202"/>
      <c r="H673" s="3252"/>
      <c r="I673" s="3252"/>
      <c r="J673" s="3256"/>
      <c r="L673" s="3256"/>
      <c r="N673" s="2529"/>
      <c r="O673" s="2529"/>
      <c r="P673" s="2529"/>
    </row>
    <row r="674">
      <c r="B674" s="3200"/>
      <c r="C674" s="3201"/>
      <c r="F674" s="3202"/>
      <c r="G674" s="3202"/>
      <c r="H674" s="3252"/>
      <c r="I674" s="3252"/>
      <c r="J674" s="3256"/>
      <c r="L674" s="3256"/>
      <c r="N674" s="2529"/>
      <c r="O674" s="2529"/>
      <c r="P674" s="2529"/>
    </row>
    <row r="675">
      <c r="B675" s="3200"/>
      <c r="C675" s="3201"/>
      <c r="F675" s="3202"/>
      <c r="G675" s="3202"/>
      <c r="H675" s="3252"/>
      <c r="I675" s="3252"/>
      <c r="J675" s="3256"/>
      <c r="L675" s="3256"/>
      <c r="N675" s="2529"/>
      <c r="O675" s="2529"/>
      <c r="P675" s="2529"/>
    </row>
    <row r="676">
      <c r="B676" s="3200"/>
      <c r="C676" s="3201"/>
      <c r="F676" s="3202"/>
      <c r="G676" s="3202"/>
      <c r="H676" s="3252"/>
      <c r="I676" s="3252"/>
      <c r="J676" s="3256"/>
      <c r="L676" s="3256"/>
      <c r="N676" s="2529"/>
      <c r="O676" s="2529"/>
      <c r="P676" s="2529"/>
    </row>
    <row r="677">
      <c r="B677" s="3200"/>
      <c r="C677" s="3201"/>
      <c r="F677" s="3202"/>
      <c r="G677" s="3202"/>
      <c r="H677" s="3252"/>
      <c r="I677" s="3252"/>
      <c r="J677" s="3256"/>
      <c r="L677" s="3256"/>
      <c r="N677" s="2529"/>
      <c r="O677" s="2529"/>
      <c r="P677" s="2529"/>
    </row>
    <row r="678">
      <c r="B678" s="3200"/>
      <c r="C678" s="3201"/>
      <c r="F678" s="3202"/>
      <c r="G678" s="3202"/>
      <c r="H678" s="3252"/>
      <c r="I678" s="3252"/>
      <c r="J678" s="3256"/>
      <c r="L678" s="3256"/>
      <c r="N678" s="2529"/>
      <c r="O678" s="2529"/>
      <c r="P678" s="2529"/>
    </row>
    <row r="679">
      <c r="B679" s="3200"/>
      <c r="C679" s="3201"/>
      <c r="F679" s="3202"/>
      <c r="G679" s="3202"/>
      <c r="H679" s="3252"/>
      <c r="I679" s="3252"/>
      <c r="J679" s="3256"/>
      <c r="L679" s="3256"/>
      <c r="N679" s="2529"/>
      <c r="O679" s="2529"/>
      <c r="P679" s="2529"/>
    </row>
    <row r="680">
      <c r="B680" s="3200"/>
      <c r="C680" s="3201"/>
      <c r="F680" s="3202"/>
      <c r="G680" s="3202"/>
      <c r="H680" s="3252"/>
      <c r="I680" s="3252"/>
      <c r="J680" s="3256"/>
      <c r="L680" s="3256"/>
      <c r="N680" s="2529"/>
      <c r="O680" s="2529"/>
      <c r="P680" s="2529"/>
    </row>
    <row r="681">
      <c r="B681" s="3200"/>
      <c r="C681" s="3201"/>
      <c r="F681" s="3202"/>
      <c r="G681" s="3202"/>
      <c r="H681" s="3252"/>
      <c r="I681" s="3252"/>
      <c r="J681" s="3256"/>
      <c r="L681" s="3256"/>
      <c r="N681" s="2529"/>
      <c r="O681" s="2529"/>
      <c r="P681" s="2529"/>
    </row>
    <row r="682">
      <c r="B682" s="3200"/>
      <c r="C682" s="3201"/>
      <c r="F682" s="3202"/>
      <c r="G682" s="3202"/>
      <c r="H682" s="3252"/>
      <c r="I682" s="3252"/>
      <c r="J682" s="3256"/>
      <c r="L682" s="3256"/>
      <c r="N682" s="2529"/>
      <c r="O682" s="2529"/>
      <c r="P682" s="2529"/>
    </row>
    <row r="683">
      <c r="B683" s="3200"/>
      <c r="C683" s="3201"/>
      <c r="F683" s="3202"/>
      <c r="G683" s="3202"/>
      <c r="H683" s="3252"/>
      <c r="I683" s="3252"/>
      <c r="J683" s="3256"/>
      <c r="L683" s="3256"/>
      <c r="N683" s="2529"/>
      <c r="O683" s="2529"/>
      <c r="P683" s="2529"/>
    </row>
    <row r="684">
      <c r="B684" s="3200"/>
      <c r="C684" s="3201"/>
      <c r="F684" s="3202"/>
      <c r="G684" s="3202"/>
      <c r="H684" s="3252"/>
      <c r="I684" s="3252"/>
      <c r="J684" s="3256"/>
      <c r="L684" s="3256"/>
      <c r="N684" s="2529"/>
      <c r="O684" s="2529"/>
      <c r="P684" s="2529"/>
    </row>
    <row r="685">
      <c r="B685" s="3200"/>
      <c r="C685" s="3201"/>
      <c r="F685" s="3202"/>
      <c r="G685" s="3202"/>
      <c r="H685" s="3252"/>
      <c r="I685" s="3252"/>
      <c r="J685" s="3256"/>
      <c r="L685" s="3256"/>
      <c r="N685" s="2529"/>
      <c r="O685" s="2529"/>
      <c r="P685" s="2529"/>
    </row>
    <row r="686">
      <c r="B686" s="3200"/>
      <c r="C686" s="3201"/>
      <c r="F686" s="3202"/>
      <c r="G686" s="3202"/>
      <c r="H686" s="3252"/>
      <c r="I686" s="3252"/>
      <c r="J686" s="3256"/>
      <c r="L686" s="3256"/>
      <c r="N686" s="2529"/>
      <c r="O686" s="2529"/>
      <c r="P686" s="2529"/>
    </row>
    <row r="687">
      <c r="B687" s="3200"/>
      <c r="C687" s="3201"/>
      <c r="F687" s="3202"/>
      <c r="G687" s="3202"/>
      <c r="H687" s="3252"/>
      <c r="I687" s="3252"/>
      <c r="J687" s="3256"/>
      <c r="L687" s="3256"/>
      <c r="N687" s="2529"/>
      <c r="O687" s="2529"/>
      <c r="P687" s="2529"/>
    </row>
    <row r="688">
      <c r="B688" s="3200"/>
      <c r="C688" s="3201"/>
      <c r="F688" s="3202"/>
      <c r="G688" s="3202"/>
      <c r="H688" s="3252"/>
      <c r="I688" s="3252"/>
      <c r="J688" s="3256"/>
      <c r="L688" s="3256"/>
      <c r="N688" s="2529"/>
      <c r="O688" s="2529"/>
      <c r="P688" s="2529"/>
    </row>
    <row r="689">
      <c r="B689" s="3200"/>
      <c r="C689" s="3201"/>
      <c r="F689" s="3202"/>
      <c r="G689" s="3202"/>
      <c r="H689" s="3252"/>
      <c r="I689" s="3252"/>
      <c r="J689" s="3256"/>
      <c r="L689" s="3256"/>
      <c r="N689" s="2529"/>
      <c r="O689" s="2529"/>
      <c r="P689" s="2529"/>
    </row>
    <row r="690">
      <c r="B690" s="3200"/>
      <c r="C690" s="3201"/>
      <c r="F690" s="3202"/>
      <c r="G690" s="3202"/>
      <c r="H690" s="3252"/>
      <c r="I690" s="3252"/>
      <c r="J690" s="3256"/>
      <c r="L690" s="3256"/>
      <c r="N690" s="2529"/>
      <c r="O690" s="2529"/>
      <c r="P690" s="2529"/>
    </row>
    <row r="691">
      <c r="B691" s="3200"/>
      <c r="C691" s="3201"/>
      <c r="F691" s="3202"/>
      <c r="G691" s="3202"/>
      <c r="H691" s="3252"/>
      <c r="I691" s="3252"/>
      <c r="J691" s="3256"/>
      <c r="L691" s="3256"/>
      <c r="N691" s="2529"/>
      <c r="O691" s="2529"/>
      <c r="P691" s="2529"/>
    </row>
    <row r="692">
      <c r="B692" s="3200"/>
      <c r="C692" s="3201"/>
      <c r="F692" s="3202"/>
      <c r="G692" s="3202"/>
      <c r="H692" s="3252"/>
      <c r="I692" s="3252"/>
      <c r="J692" s="3256"/>
      <c r="L692" s="3256"/>
      <c r="N692" s="2529"/>
      <c r="O692" s="2529"/>
      <c r="P692" s="2529"/>
    </row>
    <row r="693">
      <c r="B693" s="3200"/>
      <c r="C693" s="3201"/>
      <c r="F693" s="3202"/>
      <c r="G693" s="3202"/>
      <c r="H693" s="3252"/>
      <c r="I693" s="3252"/>
      <c r="J693" s="3256"/>
      <c r="L693" s="3256"/>
      <c r="N693" s="2529"/>
      <c r="O693" s="2529"/>
      <c r="P693" s="2529"/>
    </row>
    <row r="694">
      <c r="B694" s="3200"/>
      <c r="C694" s="3201"/>
      <c r="F694" s="3202"/>
      <c r="G694" s="3202"/>
      <c r="H694" s="3252"/>
      <c r="I694" s="3252"/>
      <c r="J694" s="3256"/>
      <c r="L694" s="3256"/>
      <c r="N694" s="2529"/>
      <c r="O694" s="2529"/>
      <c r="P694" s="2529"/>
    </row>
    <row r="695">
      <c r="B695" s="3200"/>
      <c r="C695" s="3201"/>
      <c r="F695" s="3202"/>
      <c r="G695" s="3202"/>
      <c r="H695" s="3252"/>
      <c r="I695" s="3252"/>
      <c r="J695" s="3256"/>
      <c r="L695" s="3256"/>
      <c r="N695" s="2529"/>
      <c r="O695" s="2529"/>
      <c r="P695" s="2529"/>
    </row>
    <row r="696">
      <c r="B696" s="3200"/>
      <c r="C696" s="3201"/>
      <c r="F696" s="3202"/>
      <c r="G696" s="3202"/>
      <c r="H696" s="3252"/>
      <c r="I696" s="3252"/>
      <c r="J696" s="3256"/>
      <c r="L696" s="3256"/>
      <c r="N696" s="2529"/>
      <c r="O696" s="2529"/>
      <c r="P696" s="2529"/>
    </row>
    <row r="697">
      <c r="B697" s="3200"/>
      <c r="C697" s="3201"/>
      <c r="F697" s="3202"/>
      <c r="G697" s="3202"/>
      <c r="H697" s="3252"/>
      <c r="I697" s="3252"/>
      <c r="J697" s="3256"/>
      <c r="L697" s="3256"/>
      <c r="N697" s="2529"/>
      <c r="O697" s="2529"/>
      <c r="P697" s="2529"/>
    </row>
    <row r="698">
      <c r="B698" s="3200"/>
      <c r="C698" s="3201"/>
      <c r="F698" s="3202"/>
      <c r="G698" s="3202"/>
      <c r="H698" s="3252"/>
      <c r="I698" s="3252"/>
      <c r="J698" s="3256"/>
      <c r="L698" s="3256"/>
      <c r="N698" s="2529"/>
      <c r="O698" s="2529"/>
      <c r="P698" s="2529"/>
    </row>
    <row r="699">
      <c r="B699" s="3200"/>
      <c r="C699" s="3201"/>
      <c r="F699" s="3202"/>
      <c r="G699" s="3202"/>
      <c r="H699" s="3252"/>
      <c r="I699" s="3252"/>
      <c r="J699" s="3256"/>
      <c r="L699" s="3256"/>
      <c r="N699" s="2529"/>
      <c r="O699" s="2529"/>
      <c r="P699" s="2529"/>
    </row>
    <row r="700">
      <c r="B700" s="3200"/>
      <c r="C700" s="3201"/>
      <c r="F700" s="3202"/>
      <c r="G700" s="3202"/>
      <c r="H700" s="3252"/>
      <c r="I700" s="3252"/>
      <c r="J700" s="3256"/>
      <c r="L700" s="3256"/>
      <c r="N700" s="2529"/>
      <c r="O700" s="2529"/>
      <c r="P700" s="2529"/>
    </row>
    <row r="701">
      <c r="B701" s="3200"/>
      <c r="C701" s="3201"/>
      <c r="F701" s="3202"/>
      <c r="G701" s="3202"/>
      <c r="H701" s="3252"/>
      <c r="I701" s="3252"/>
      <c r="J701" s="3256"/>
      <c r="L701" s="3256"/>
      <c r="N701" s="2529"/>
      <c r="O701" s="2529"/>
      <c r="P701" s="2529"/>
    </row>
    <row r="702">
      <c r="B702" s="3200"/>
      <c r="C702" s="3201"/>
      <c r="F702" s="3202"/>
      <c r="G702" s="3202"/>
      <c r="H702" s="3252"/>
      <c r="I702" s="3252"/>
      <c r="J702" s="3256"/>
      <c r="L702" s="3256"/>
      <c r="N702" s="2529"/>
      <c r="O702" s="2529"/>
      <c r="P702" s="2529"/>
    </row>
    <row r="703">
      <c r="B703" s="3200"/>
      <c r="C703" s="3201"/>
      <c r="F703" s="3202"/>
      <c r="G703" s="3202"/>
      <c r="H703" s="3252"/>
      <c r="I703" s="3252"/>
      <c r="J703" s="3256"/>
      <c r="L703" s="3256"/>
      <c r="N703" s="2529"/>
      <c r="O703" s="2529"/>
      <c r="P703" s="2529"/>
    </row>
    <row r="704">
      <c r="B704" s="3200"/>
      <c r="C704" s="3201"/>
      <c r="F704" s="3202"/>
      <c r="G704" s="3202"/>
      <c r="H704" s="3252"/>
      <c r="I704" s="3252"/>
      <c r="J704" s="3256"/>
      <c r="L704" s="3256"/>
      <c r="N704" s="2529"/>
      <c r="O704" s="2529"/>
      <c r="P704" s="2529"/>
    </row>
    <row r="705">
      <c r="B705" s="3200"/>
      <c r="C705" s="3201"/>
      <c r="F705" s="3202"/>
      <c r="G705" s="3202"/>
      <c r="H705" s="3252"/>
      <c r="I705" s="3252"/>
      <c r="J705" s="3256"/>
      <c r="L705" s="3256"/>
      <c r="N705" s="2529"/>
      <c r="O705" s="2529"/>
      <c r="P705" s="2529"/>
    </row>
    <row r="706">
      <c r="B706" s="3200"/>
      <c r="C706" s="3201"/>
      <c r="F706" s="3202"/>
      <c r="G706" s="3202"/>
      <c r="H706" s="3252"/>
      <c r="I706" s="3252"/>
      <c r="J706" s="3256"/>
      <c r="L706" s="3256"/>
      <c r="N706" s="2529"/>
      <c r="O706" s="2529"/>
      <c r="P706" s="2529"/>
    </row>
    <row r="707">
      <c r="B707" s="3200"/>
      <c r="C707" s="3201"/>
      <c r="F707" s="3202"/>
      <c r="G707" s="3202"/>
      <c r="H707" s="3252"/>
      <c r="I707" s="3252"/>
      <c r="J707" s="3256"/>
      <c r="L707" s="3256"/>
      <c r="N707" s="2529"/>
      <c r="O707" s="2529"/>
      <c r="P707" s="2529"/>
    </row>
    <row r="708">
      <c r="B708" s="3200"/>
      <c r="C708" s="3201"/>
      <c r="F708" s="3202"/>
      <c r="G708" s="3202"/>
      <c r="H708" s="3252"/>
      <c r="I708" s="3252"/>
      <c r="J708" s="3256"/>
      <c r="L708" s="3256"/>
      <c r="N708" s="2529"/>
      <c r="O708" s="2529"/>
      <c r="P708" s="2529"/>
    </row>
    <row r="709">
      <c r="B709" s="3200"/>
      <c r="C709" s="3201"/>
      <c r="F709" s="3202"/>
      <c r="G709" s="3202"/>
      <c r="H709" s="3252"/>
      <c r="I709" s="3252"/>
      <c r="J709" s="3256"/>
      <c r="L709" s="3256"/>
      <c r="N709" s="2529"/>
      <c r="O709" s="2529"/>
      <c r="P709" s="2529"/>
    </row>
    <row r="710">
      <c r="B710" s="3200"/>
      <c r="C710" s="3201"/>
      <c r="F710" s="3202"/>
      <c r="G710" s="3202"/>
      <c r="H710" s="3252"/>
      <c r="I710" s="3252"/>
      <c r="J710" s="3256"/>
      <c r="L710" s="3256"/>
      <c r="N710" s="2529"/>
      <c r="O710" s="2529"/>
      <c r="P710" s="2529"/>
    </row>
    <row r="711">
      <c r="B711" s="3200"/>
      <c r="C711" s="3201"/>
      <c r="F711" s="3202"/>
      <c r="G711" s="3202"/>
      <c r="H711" s="3252"/>
      <c r="I711" s="3252"/>
      <c r="J711" s="3256"/>
      <c r="L711" s="3256"/>
      <c r="N711" s="2529"/>
      <c r="O711" s="2529"/>
      <c r="P711" s="2529"/>
    </row>
    <row r="712">
      <c r="B712" s="3200"/>
      <c r="C712" s="3201"/>
      <c r="F712" s="3202"/>
      <c r="G712" s="3202"/>
      <c r="H712" s="3252"/>
      <c r="I712" s="3252"/>
      <c r="J712" s="3256"/>
      <c r="L712" s="3256"/>
      <c r="N712" s="2529"/>
      <c r="O712" s="2529"/>
      <c r="P712" s="2529"/>
    </row>
    <row r="713">
      <c r="B713" s="3200"/>
      <c r="C713" s="3201"/>
      <c r="F713" s="3202"/>
      <c r="G713" s="3202"/>
      <c r="H713" s="3252"/>
      <c r="I713" s="3252"/>
      <c r="J713" s="3256"/>
      <c r="L713" s="3256"/>
      <c r="N713" s="2529"/>
      <c r="O713" s="2529"/>
      <c r="P713" s="2529"/>
    </row>
    <row r="714">
      <c r="B714" s="3200"/>
      <c r="C714" s="3201"/>
      <c r="F714" s="3202"/>
      <c r="G714" s="3202"/>
      <c r="H714" s="3252"/>
      <c r="I714" s="3252"/>
      <c r="J714" s="3256"/>
      <c r="L714" s="3256"/>
      <c r="N714" s="2529"/>
      <c r="O714" s="2529"/>
      <c r="P714" s="2529"/>
    </row>
    <row r="715">
      <c r="B715" s="3200"/>
      <c r="C715" s="3201"/>
      <c r="F715" s="3202"/>
      <c r="G715" s="3202"/>
      <c r="H715" s="3252"/>
      <c r="I715" s="3252"/>
      <c r="J715" s="3256"/>
      <c r="L715" s="3256"/>
      <c r="N715" s="2529"/>
      <c r="O715" s="2529"/>
      <c r="P715" s="2529"/>
    </row>
    <row r="716">
      <c r="B716" s="3200"/>
      <c r="C716" s="3201"/>
      <c r="F716" s="3202"/>
      <c r="G716" s="3202"/>
      <c r="H716" s="3252"/>
      <c r="I716" s="3252"/>
      <c r="J716" s="3256"/>
      <c r="L716" s="3256"/>
      <c r="N716" s="2529"/>
      <c r="O716" s="2529"/>
      <c r="P716" s="2529"/>
    </row>
    <row r="717">
      <c r="B717" s="3200"/>
      <c r="C717" s="3201"/>
      <c r="F717" s="3202"/>
      <c r="G717" s="3202"/>
      <c r="H717" s="3252"/>
      <c r="I717" s="3252"/>
      <c r="J717" s="3256"/>
      <c r="L717" s="3256"/>
      <c r="N717" s="2529"/>
      <c r="O717" s="2529"/>
      <c r="P717" s="2529"/>
    </row>
    <row r="718">
      <c r="B718" s="3200"/>
      <c r="C718" s="3201"/>
      <c r="F718" s="3202"/>
      <c r="G718" s="3202"/>
      <c r="H718" s="3252"/>
      <c r="I718" s="3252"/>
      <c r="J718" s="3256"/>
      <c r="L718" s="3256"/>
      <c r="N718" s="2529"/>
      <c r="O718" s="2529"/>
      <c r="P718" s="2529"/>
    </row>
    <row r="719">
      <c r="B719" s="3200"/>
      <c r="C719" s="3201"/>
      <c r="F719" s="3202"/>
      <c r="G719" s="3202"/>
      <c r="H719" s="3252"/>
      <c r="I719" s="3252"/>
      <c r="J719" s="3256"/>
      <c r="L719" s="3256"/>
      <c r="N719" s="2529"/>
      <c r="O719" s="2529"/>
      <c r="P719" s="2529"/>
    </row>
    <row r="720">
      <c r="B720" s="3200"/>
      <c r="C720" s="3201"/>
      <c r="F720" s="3202"/>
      <c r="G720" s="3202"/>
      <c r="H720" s="3252"/>
      <c r="I720" s="3252"/>
      <c r="J720" s="3256"/>
      <c r="L720" s="3256"/>
      <c r="N720" s="2529"/>
      <c r="O720" s="2529"/>
      <c r="P720" s="2529"/>
    </row>
    <row r="721">
      <c r="B721" s="3200"/>
      <c r="C721" s="3201"/>
      <c r="F721" s="3202"/>
      <c r="G721" s="3202"/>
      <c r="H721" s="3252"/>
      <c r="I721" s="3252"/>
      <c r="J721" s="3256"/>
      <c r="L721" s="3256"/>
      <c r="N721" s="2529"/>
      <c r="O721" s="2529"/>
      <c r="P721" s="2529"/>
    </row>
    <row r="722">
      <c r="B722" s="3200"/>
      <c r="C722" s="3201"/>
      <c r="F722" s="3202"/>
      <c r="G722" s="3202"/>
      <c r="H722" s="3252"/>
      <c r="I722" s="3252"/>
      <c r="J722" s="3256"/>
      <c r="L722" s="3256"/>
      <c r="N722" s="2529"/>
      <c r="O722" s="2529"/>
      <c r="P722" s="2529"/>
    </row>
    <row r="723">
      <c r="B723" s="3200"/>
      <c r="C723" s="3201"/>
      <c r="F723" s="3202"/>
      <c r="G723" s="3202"/>
      <c r="H723" s="3252"/>
      <c r="I723" s="3252"/>
      <c r="J723" s="3256"/>
      <c r="L723" s="3256"/>
      <c r="N723" s="2529"/>
      <c r="O723" s="2529"/>
      <c r="P723" s="2529"/>
    </row>
    <row r="724">
      <c r="B724" s="3200"/>
      <c r="C724" s="3201"/>
      <c r="F724" s="3202"/>
      <c r="G724" s="3202"/>
      <c r="H724" s="3252"/>
      <c r="I724" s="3252"/>
      <c r="J724" s="3256"/>
      <c r="L724" s="3256"/>
      <c r="N724" s="2529"/>
      <c r="O724" s="2529"/>
      <c r="P724" s="2529"/>
    </row>
    <row r="725">
      <c r="B725" s="3200"/>
      <c r="C725" s="3201"/>
      <c r="F725" s="3202"/>
      <c r="G725" s="3202"/>
      <c r="H725" s="3252"/>
      <c r="I725" s="3252"/>
      <c r="J725" s="3256"/>
      <c r="L725" s="3256"/>
      <c r="N725" s="2529"/>
      <c r="O725" s="2529"/>
      <c r="P725" s="2529"/>
    </row>
    <row r="726">
      <c r="B726" s="3200"/>
      <c r="C726" s="3201"/>
      <c r="F726" s="3202"/>
      <c r="G726" s="3202"/>
      <c r="H726" s="3252"/>
      <c r="I726" s="3252"/>
      <c r="J726" s="3256"/>
      <c r="L726" s="3256"/>
      <c r="N726" s="2529"/>
      <c r="O726" s="2529"/>
      <c r="P726" s="2529"/>
    </row>
    <row r="727">
      <c r="B727" s="3200"/>
      <c r="C727" s="3201"/>
      <c r="F727" s="3202"/>
      <c r="G727" s="3202"/>
      <c r="H727" s="3252"/>
      <c r="I727" s="3252"/>
      <c r="J727" s="3256"/>
      <c r="L727" s="3256"/>
      <c r="N727" s="2529"/>
      <c r="O727" s="2529"/>
      <c r="P727" s="2529"/>
    </row>
    <row r="728">
      <c r="B728" s="3200"/>
      <c r="C728" s="3201"/>
      <c r="F728" s="3202"/>
      <c r="G728" s="3202"/>
      <c r="H728" s="3252"/>
      <c r="I728" s="3252"/>
      <c r="J728" s="3256"/>
      <c r="L728" s="3256"/>
      <c r="N728" s="2529"/>
      <c r="O728" s="2529"/>
      <c r="P728" s="2529"/>
    </row>
    <row r="729">
      <c r="B729" s="3200"/>
      <c r="C729" s="3201"/>
      <c r="F729" s="3202"/>
      <c r="G729" s="3202"/>
      <c r="H729" s="3252"/>
      <c r="I729" s="3252"/>
      <c r="J729" s="3256"/>
      <c r="L729" s="3256"/>
      <c r="N729" s="2529"/>
      <c r="O729" s="2529"/>
      <c r="P729" s="2529"/>
    </row>
    <row r="730">
      <c r="B730" s="3200"/>
      <c r="C730" s="3201"/>
      <c r="F730" s="3202"/>
      <c r="G730" s="3202"/>
      <c r="H730" s="3252"/>
      <c r="I730" s="3252"/>
      <c r="J730" s="3256"/>
      <c r="L730" s="3256"/>
      <c r="N730" s="2529"/>
      <c r="O730" s="2529"/>
      <c r="P730" s="2529"/>
    </row>
    <row r="731">
      <c r="B731" s="3200"/>
      <c r="C731" s="3201"/>
      <c r="F731" s="3202"/>
      <c r="G731" s="3202"/>
      <c r="H731" s="3252"/>
      <c r="I731" s="3252"/>
      <c r="J731" s="3256"/>
      <c r="L731" s="3256"/>
      <c r="N731" s="2529"/>
      <c r="O731" s="2529"/>
      <c r="P731" s="2529"/>
    </row>
    <row r="732">
      <c r="B732" s="3200"/>
      <c r="C732" s="3201"/>
      <c r="F732" s="3202"/>
      <c r="G732" s="3202"/>
      <c r="H732" s="3252"/>
      <c r="I732" s="3252"/>
      <c r="J732" s="3256"/>
      <c r="L732" s="3256"/>
      <c r="N732" s="2529"/>
      <c r="O732" s="2529"/>
      <c r="P732" s="2529"/>
    </row>
    <row r="733">
      <c r="B733" s="3200"/>
      <c r="C733" s="3201"/>
      <c r="F733" s="3202"/>
      <c r="G733" s="3202"/>
      <c r="H733" s="3252"/>
      <c r="I733" s="3252"/>
      <c r="J733" s="3256"/>
      <c r="L733" s="3256"/>
      <c r="N733" s="2529"/>
      <c r="O733" s="2529"/>
      <c r="P733" s="2529"/>
    </row>
    <row r="734">
      <c r="B734" s="3200"/>
      <c r="C734" s="3201"/>
      <c r="F734" s="3202"/>
      <c r="G734" s="3202"/>
      <c r="H734" s="3252"/>
      <c r="I734" s="3252"/>
      <c r="J734" s="3256"/>
      <c r="L734" s="3256"/>
      <c r="N734" s="2529"/>
      <c r="O734" s="2529"/>
      <c r="P734" s="2529"/>
    </row>
    <row r="735">
      <c r="B735" s="3200"/>
      <c r="C735" s="3201"/>
      <c r="F735" s="3202"/>
      <c r="G735" s="3202"/>
      <c r="H735" s="3252"/>
      <c r="I735" s="3252"/>
      <c r="J735" s="3256"/>
      <c r="L735" s="3256"/>
      <c r="N735" s="2529"/>
      <c r="O735" s="2529"/>
      <c r="P735" s="2529"/>
    </row>
    <row r="736">
      <c r="B736" s="3200"/>
      <c r="C736" s="3201"/>
      <c r="F736" s="3202"/>
      <c r="G736" s="3202"/>
      <c r="H736" s="3252"/>
      <c r="I736" s="3252"/>
      <c r="J736" s="3256"/>
      <c r="L736" s="3256"/>
      <c r="N736" s="2529"/>
      <c r="O736" s="2529"/>
      <c r="P736" s="2529"/>
    </row>
    <row r="737">
      <c r="B737" s="3200"/>
      <c r="C737" s="3201"/>
      <c r="F737" s="3202"/>
      <c r="G737" s="3202"/>
      <c r="H737" s="3252"/>
      <c r="I737" s="3252"/>
      <c r="J737" s="3256"/>
      <c r="L737" s="3256"/>
      <c r="N737" s="2529"/>
      <c r="O737" s="2529"/>
      <c r="P737" s="2529"/>
    </row>
    <row r="738">
      <c r="B738" s="3200"/>
      <c r="C738" s="3201"/>
      <c r="F738" s="3202"/>
      <c r="G738" s="3202"/>
      <c r="H738" s="3252"/>
      <c r="I738" s="3252"/>
      <c r="J738" s="3256"/>
      <c r="L738" s="3256"/>
      <c r="N738" s="2529"/>
      <c r="O738" s="2529"/>
      <c r="P738" s="2529"/>
    </row>
    <row r="739">
      <c r="B739" s="3200"/>
      <c r="C739" s="3201"/>
      <c r="F739" s="3202"/>
      <c r="G739" s="3202"/>
      <c r="H739" s="3252"/>
      <c r="I739" s="3252"/>
      <c r="J739" s="3256"/>
      <c r="L739" s="3256"/>
      <c r="N739" s="2529"/>
      <c r="O739" s="2529"/>
      <c r="P739" s="2529"/>
    </row>
    <row r="740">
      <c r="B740" s="3200"/>
      <c r="C740" s="3201"/>
      <c r="F740" s="3202"/>
      <c r="G740" s="3202"/>
      <c r="H740" s="3252"/>
      <c r="I740" s="3252"/>
      <c r="J740" s="3256"/>
      <c r="L740" s="3256"/>
      <c r="N740" s="2529"/>
      <c r="O740" s="2529"/>
      <c r="P740" s="2529"/>
    </row>
    <row r="741">
      <c r="B741" s="3200"/>
      <c r="C741" s="3201"/>
      <c r="F741" s="3202"/>
      <c r="G741" s="3202"/>
      <c r="H741" s="3252"/>
      <c r="I741" s="3252"/>
      <c r="J741" s="3256"/>
      <c r="L741" s="3256"/>
      <c r="N741" s="2529"/>
      <c r="O741" s="2529"/>
      <c r="P741" s="2529"/>
    </row>
    <row r="742">
      <c r="B742" s="3200"/>
      <c r="C742" s="3201"/>
      <c r="F742" s="3202"/>
      <c r="G742" s="3202"/>
      <c r="H742" s="3252"/>
      <c r="I742" s="3252"/>
      <c r="J742" s="3256"/>
      <c r="L742" s="3256"/>
      <c r="N742" s="2529"/>
      <c r="O742" s="2529"/>
      <c r="P742" s="2529"/>
    </row>
    <row r="743">
      <c r="B743" s="3200"/>
      <c r="C743" s="3201"/>
      <c r="F743" s="3202"/>
      <c r="G743" s="3202"/>
      <c r="H743" s="3252"/>
      <c r="I743" s="3252"/>
      <c r="J743" s="3256"/>
      <c r="L743" s="3256"/>
      <c r="N743" s="2529"/>
      <c r="O743" s="2529"/>
      <c r="P743" s="2529"/>
    </row>
    <row r="744">
      <c r="B744" s="3200"/>
      <c r="C744" s="3201"/>
      <c r="F744" s="3202"/>
      <c r="G744" s="3202"/>
      <c r="H744" s="3252"/>
      <c r="I744" s="3252"/>
      <c r="J744" s="3256"/>
      <c r="L744" s="3256"/>
      <c r="N744" s="2529"/>
      <c r="O744" s="2529"/>
      <c r="P744" s="2529"/>
    </row>
    <row r="745">
      <c r="B745" s="3200"/>
      <c r="C745" s="3201"/>
      <c r="F745" s="3202"/>
      <c r="G745" s="3202"/>
      <c r="H745" s="3252"/>
      <c r="I745" s="3252"/>
      <c r="J745" s="3256"/>
      <c r="L745" s="3256"/>
      <c r="N745" s="2529"/>
      <c r="O745" s="2529"/>
      <c r="P745" s="2529"/>
    </row>
    <row r="746">
      <c r="B746" s="3200"/>
      <c r="C746" s="3201"/>
      <c r="F746" s="3202"/>
      <c r="G746" s="3202"/>
      <c r="H746" s="3252"/>
      <c r="I746" s="3252"/>
      <c r="J746" s="3256"/>
      <c r="L746" s="3256"/>
      <c r="N746" s="2529"/>
      <c r="O746" s="2529"/>
      <c r="P746" s="2529"/>
    </row>
    <row r="747">
      <c r="B747" s="3200"/>
      <c r="C747" s="3201"/>
      <c r="F747" s="3202"/>
      <c r="G747" s="3202"/>
      <c r="H747" s="3252"/>
      <c r="I747" s="3252"/>
      <c r="J747" s="3256"/>
      <c r="L747" s="3256"/>
      <c r="N747" s="2529"/>
      <c r="O747" s="2529"/>
      <c r="P747" s="2529"/>
    </row>
    <row r="748">
      <c r="B748" s="3200"/>
      <c r="C748" s="3201"/>
      <c r="F748" s="3202"/>
      <c r="G748" s="3202"/>
      <c r="H748" s="3252"/>
      <c r="I748" s="3252"/>
      <c r="J748" s="3256"/>
      <c r="L748" s="3256"/>
      <c r="N748" s="2529"/>
      <c r="O748" s="2529"/>
      <c r="P748" s="2529"/>
    </row>
    <row r="749">
      <c r="B749" s="3200"/>
      <c r="C749" s="3201"/>
      <c r="F749" s="3202"/>
      <c r="G749" s="3202"/>
      <c r="H749" s="3252"/>
      <c r="I749" s="3252"/>
      <c r="J749" s="3256"/>
      <c r="L749" s="3256"/>
      <c r="N749" s="2529"/>
      <c r="O749" s="2529"/>
      <c r="P749" s="2529"/>
    </row>
    <row r="750">
      <c r="B750" s="3200"/>
      <c r="C750" s="3201"/>
      <c r="F750" s="3202"/>
      <c r="G750" s="3202"/>
      <c r="H750" s="3252"/>
      <c r="I750" s="3252"/>
      <c r="J750" s="3256"/>
      <c r="L750" s="3256"/>
      <c r="N750" s="2529"/>
      <c r="O750" s="2529"/>
      <c r="P750" s="2529"/>
    </row>
    <row r="751">
      <c r="B751" s="3200"/>
      <c r="C751" s="3201"/>
      <c r="F751" s="3202"/>
      <c r="G751" s="3202"/>
      <c r="H751" s="3252"/>
      <c r="I751" s="3252"/>
      <c r="J751" s="3256"/>
      <c r="L751" s="3256"/>
      <c r="N751" s="2529"/>
      <c r="O751" s="2529"/>
      <c r="P751" s="2529"/>
    </row>
    <row r="752">
      <c r="B752" s="3200"/>
      <c r="C752" s="3201"/>
      <c r="F752" s="3202"/>
      <c r="G752" s="3202"/>
      <c r="H752" s="3252"/>
      <c r="I752" s="3252"/>
      <c r="J752" s="3256"/>
      <c r="L752" s="3256"/>
      <c r="N752" s="2529"/>
      <c r="O752" s="2529"/>
      <c r="P752" s="2529"/>
    </row>
    <row r="753">
      <c r="B753" s="3200"/>
      <c r="C753" s="3201"/>
      <c r="F753" s="3202"/>
      <c r="G753" s="3202"/>
      <c r="H753" s="3252"/>
      <c r="I753" s="3252"/>
      <c r="J753" s="3256"/>
      <c r="L753" s="3256"/>
      <c r="N753" s="2529"/>
      <c r="O753" s="2529"/>
      <c r="P753" s="2529"/>
    </row>
    <row r="754">
      <c r="B754" s="3200"/>
      <c r="C754" s="3201"/>
      <c r="F754" s="3202"/>
      <c r="G754" s="3202"/>
      <c r="H754" s="3252"/>
      <c r="I754" s="3252"/>
      <c r="J754" s="3256"/>
      <c r="L754" s="3256"/>
      <c r="N754" s="2529"/>
      <c r="O754" s="2529"/>
      <c r="P754" s="2529"/>
    </row>
    <row r="755">
      <c r="B755" s="3200"/>
      <c r="C755" s="3201"/>
      <c r="F755" s="3202"/>
      <c r="G755" s="3202"/>
      <c r="H755" s="3252"/>
      <c r="I755" s="3252"/>
      <c r="J755" s="3256"/>
      <c r="L755" s="3256"/>
      <c r="N755" s="2529"/>
      <c r="O755" s="2529"/>
      <c r="P755" s="2529"/>
    </row>
    <row r="756">
      <c r="B756" s="3200"/>
      <c r="C756" s="3201"/>
      <c r="F756" s="3202"/>
      <c r="G756" s="3202"/>
      <c r="H756" s="3252"/>
      <c r="I756" s="3252"/>
      <c r="J756" s="3256"/>
      <c r="L756" s="3256"/>
      <c r="N756" s="2529"/>
      <c r="O756" s="2529"/>
      <c r="P756" s="2529"/>
    </row>
    <row r="757">
      <c r="B757" s="3200"/>
      <c r="C757" s="3201"/>
      <c r="F757" s="3202"/>
      <c r="G757" s="3202"/>
      <c r="H757" s="3252"/>
      <c r="I757" s="3252"/>
      <c r="J757" s="3256"/>
      <c r="L757" s="3256"/>
      <c r="N757" s="2529"/>
      <c r="O757" s="2529"/>
      <c r="P757" s="2529"/>
    </row>
    <row r="758">
      <c r="B758" s="3200"/>
      <c r="C758" s="3201"/>
      <c r="F758" s="3202"/>
      <c r="G758" s="3202"/>
      <c r="H758" s="3252"/>
      <c r="I758" s="3252"/>
      <c r="J758" s="3256"/>
      <c r="L758" s="3256"/>
      <c r="N758" s="2529"/>
      <c r="O758" s="2529"/>
      <c r="P758" s="2529"/>
    </row>
    <row r="759">
      <c r="B759" s="3200"/>
      <c r="C759" s="3201"/>
      <c r="F759" s="3202"/>
      <c r="G759" s="3202"/>
      <c r="H759" s="3252"/>
      <c r="I759" s="3252"/>
      <c r="J759" s="3256"/>
      <c r="L759" s="3256"/>
      <c r="N759" s="2529"/>
      <c r="O759" s="2529"/>
      <c r="P759" s="2529"/>
    </row>
    <row r="760">
      <c r="B760" s="3200"/>
      <c r="C760" s="3201"/>
      <c r="F760" s="3202"/>
      <c r="G760" s="3202"/>
      <c r="H760" s="3252"/>
      <c r="I760" s="3252"/>
      <c r="J760" s="3256"/>
      <c r="L760" s="3256"/>
      <c r="N760" s="2529"/>
      <c r="O760" s="2529"/>
      <c r="P760" s="2529"/>
    </row>
    <row r="761">
      <c r="B761" s="3200"/>
      <c r="C761" s="3201"/>
      <c r="F761" s="3202"/>
      <c r="G761" s="3202"/>
      <c r="H761" s="3252"/>
      <c r="I761" s="3252"/>
      <c r="J761" s="3256"/>
      <c r="L761" s="3256"/>
      <c r="N761" s="2529"/>
      <c r="O761" s="2529"/>
      <c r="P761" s="2529"/>
    </row>
    <row r="762">
      <c r="B762" s="3200"/>
      <c r="C762" s="3201"/>
      <c r="F762" s="3202"/>
      <c r="G762" s="3202"/>
      <c r="H762" s="3252"/>
      <c r="I762" s="3252"/>
      <c r="J762" s="3256"/>
      <c r="L762" s="3256"/>
      <c r="N762" s="2529"/>
      <c r="O762" s="2529"/>
      <c r="P762" s="2529"/>
    </row>
    <row r="763">
      <c r="B763" s="3200"/>
      <c r="C763" s="3201"/>
      <c r="F763" s="3202"/>
      <c r="G763" s="3202"/>
      <c r="H763" s="3252"/>
      <c r="I763" s="3252"/>
      <c r="J763" s="3256"/>
      <c r="L763" s="3256"/>
      <c r="N763" s="2529"/>
      <c r="O763" s="2529"/>
      <c r="P763" s="2529"/>
    </row>
    <row r="764">
      <c r="B764" s="3200"/>
      <c r="C764" s="3201"/>
      <c r="F764" s="3202"/>
      <c r="G764" s="3202"/>
      <c r="H764" s="3252"/>
      <c r="I764" s="3252"/>
      <c r="J764" s="3256"/>
      <c r="L764" s="3256"/>
      <c r="N764" s="2529"/>
      <c r="O764" s="2529"/>
      <c r="P764" s="2529"/>
    </row>
    <row r="765">
      <c r="B765" s="3200"/>
      <c r="C765" s="3201"/>
      <c r="F765" s="3202"/>
      <c r="G765" s="3202"/>
      <c r="H765" s="3252"/>
      <c r="I765" s="3252"/>
      <c r="J765" s="3256"/>
      <c r="L765" s="3256"/>
      <c r="N765" s="2529"/>
      <c r="O765" s="2529"/>
      <c r="P765" s="2529"/>
    </row>
    <row r="766">
      <c r="B766" s="3200"/>
      <c r="C766" s="3201"/>
      <c r="F766" s="3202"/>
      <c r="G766" s="3202"/>
      <c r="H766" s="3252"/>
      <c r="I766" s="3252"/>
      <c r="J766" s="3256"/>
      <c r="L766" s="3256"/>
      <c r="N766" s="2529"/>
      <c r="O766" s="2529"/>
      <c r="P766" s="2529"/>
    </row>
    <row r="767">
      <c r="B767" s="3200"/>
      <c r="C767" s="3201"/>
      <c r="F767" s="3202"/>
      <c r="G767" s="3202"/>
      <c r="H767" s="3252"/>
      <c r="I767" s="3252"/>
      <c r="J767" s="3256"/>
      <c r="L767" s="3256"/>
      <c r="N767" s="2529"/>
      <c r="O767" s="2529"/>
      <c r="P767" s="2529"/>
    </row>
    <row r="768">
      <c r="B768" s="3200"/>
      <c r="C768" s="3201"/>
      <c r="F768" s="3202"/>
      <c r="G768" s="3202"/>
      <c r="H768" s="3252"/>
      <c r="I768" s="3252"/>
      <c r="J768" s="3256"/>
      <c r="L768" s="3256"/>
      <c r="N768" s="2529"/>
      <c r="O768" s="2529"/>
      <c r="P768" s="2529"/>
    </row>
    <row r="769">
      <c r="B769" s="3200"/>
      <c r="C769" s="3201"/>
      <c r="F769" s="3202"/>
      <c r="G769" s="3202"/>
      <c r="H769" s="3252"/>
      <c r="I769" s="3252"/>
      <c r="J769" s="3256"/>
      <c r="L769" s="3256"/>
      <c r="N769" s="2529"/>
      <c r="O769" s="2529"/>
      <c r="P769" s="2529"/>
    </row>
    <row r="770">
      <c r="B770" s="3200"/>
      <c r="C770" s="3201"/>
      <c r="F770" s="3202"/>
      <c r="G770" s="3202"/>
      <c r="H770" s="3252"/>
      <c r="I770" s="3252"/>
      <c r="J770" s="3256"/>
      <c r="L770" s="3256"/>
      <c r="N770" s="2529"/>
      <c r="O770" s="2529"/>
      <c r="P770" s="2529"/>
    </row>
    <row r="771">
      <c r="B771" s="3200"/>
      <c r="C771" s="3201"/>
      <c r="F771" s="3202"/>
      <c r="G771" s="3202"/>
      <c r="H771" s="3252"/>
      <c r="I771" s="3252"/>
      <c r="J771" s="3256"/>
      <c r="L771" s="3256"/>
      <c r="N771" s="2529"/>
      <c r="O771" s="2529"/>
      <c r="P771" s="2529"/>
    </row>
    <row r="772">
      <c r="B772" s="3200"/>
      <c r="C772" s="3201"/>
      <c r="F772" s="3202"/>
      <c r="G772" s="3202"/>
      <c r="H772" s="3252"/>
      <c r="I772" s="3252"/>
      <c r="J772" s="3256"/>
      <c r="L772" s="3256"/>
      <c r="N772" s="2529"/>
      <c r="O772" s="2529"/>
      <c r="P772" s="2529"/>
    </row>
    <row r="773">
      <c r="B773" s="3200"/>
      <c r="C773" s="3201"/>
      <c r="F773" s="3202"/>
      <c r="G773" s="3202"/>
      <c r="H773" s="3252"/>
      <c r="I773" s="3252"/>
      <c r="J773" s="3256"/>
      <c r="L773" s="3256"/>
      <c r="N773" s="2529"/>
      <c r="O773" s="2529"/>
      <c r="P773" s="2529"/>
    </row>
    <row r="774">
      <c r="B774" s="3200"/>
      <c r="C774" s="3201"/>
      <c r="F774" s="3202"/>
      <c r="G774" s="3202"/>
      <c r="H774" s="3252"/>
      <c r="I774" s="3252"/>
      <c r="J774" s="3256"/>
      <c r="L774" s="3256"/>
      <c r="N774" s="2529"/>
      <c r="O774" s="2529"/>
      <c r="P774" s="2529"/>
    </row>
    <row r="775">
      <c r="B775" s="3200"/>
      <c r="C775" s="3201"/>
      <c r="F775" s="3202"/>
      <c r="G775" s="3202"/>
      <c r="H775" s="3252"/>
      <c r="I775" s="3252"/>
      <c r="J775" s="3256"/>
      <c r="L775" s="3256"/>
      <c r="N775" s="2529"/>
      <c r="O775" s="2529"/>
      <c r="P775" s="2529"/>
    </row>
    <row r="776">
      <c r="B776" s="3200"/>
      <c r="C776" s="3201"/>
      <c r="F776" s="3202"/>
      <c r="G776" s="3202"/>
      <c r="H776" s="3252"/>
      <c r="I776" s="3252"/>
      <c r="J776" s="3256"/>
      <c r="L776" s="3256"/>
      <c r="N776" s="2529"/>
      <c r="O776" s="2529"/>
      <c r="P776" s="2529"/>
    </row>
    <row r="777">
      <c r="B777" s="3200"/>
      <c r="C777" s="3201"/>
      <c r="F777" s="3202"/>
      <c r="G777" s="3202"/>
      <c r="H777" s="3252"/>
      <c r="I777" s="3252"/>
      <c r="J777" s="3256"/>
      <c r="L777" s="3256"/>
      <c r="N777" s="2529"/>
      <c r="O777" s="2529"/>
      <c r="P777" s="2529"/>
    </row>
    <row r="778">
      <c r="B778" s="3200"/>
      <c r="C778" s="3201"/>
      <c r="F778" s="3202"/>
      <c r="G778" s="3202"/>
      <c r="H778" s="3252"/>
      <c r="I778" s="3252"/>
      <c r="J778" s="3256"/>
      <c r="L778" s="3256"/>
      <c r="N778" s="2529"/>
      <c r="O778" s="2529"/>
      <c r="P778" s="2529"/>
    </row>
    <row r="779">
      <c r="B779" s="3200"/>
      <c r="C779" s="3201"/>
      <c r="F779" s="3202"/>
      <c r="G779" s="3202"/>
      <c r="H779" s="3252"/>
      <c r="I779" s="3252"/>
      <c r="J779" s="3256"/>
      <c r="L779" s="3256"/>
      <c r="N779" s="2529"/>
      <c r="O779" s="2529"/>
      <c r="P779" s="2529"/>
    </row>
    <row r="780">
      <c r="B780" s="3200"/>
      <c r="C780" s="3201"/>
      <c r="F780" s="3202"/>
      <c r="G780" s="3202"/>
      <c r="H780" s="3252"/>
      <c r="I780" s="3252"/>
      <c r="J780" s="3256"/>
      <c r="L780" s="3256"/>
      <c r="N780" s="2529"/>
      <c r="O780" s="2529"/>
      <c r="P780" s="2529"/>
    </row>
    <row r="781">
      <c r="B781" s="3200"/>
      <c r="C781" s="3201"/>
      <c r="F781" s="3202"/>
      <c r="G781" s="3202"/>
      <c r="H781" s="3252"/>
      <c r="I781" s="3252"/>
      <c r="J781" s="3256"/>
      <c r="L781" s="3256"/>
      <c r="N781" s="2529"/>
      <c r="O781" s="2529"/>
      <c r="P781" s="2529"/>
    </row>
    <row r="782">
      <c r="B782" s="3200"/>
      <c r="C782" s="3201"/>
      <c r="F782" s="3202"/>
      <c r="G782" s="3202"/>
      <c r="H782" s="3252"/>
      <c r="I782" s="3252"/>
      <c r="J782" s="3256"/>
      <c r="L782" s="3256"/>
      <c r="N782" s="2529"/>
      <c r="O782" s="2529"/>
      <c r="P782" s="2529"/>
    </row>
    <row r="783">
      <c r="B783" s="3200"/>
      <c r="C783" s="3201"/>
      <c r="F783" s="3202"/>
      <c r="G783" s="3202"/>
      <c r="H783" s="3252"/>
      <c r="I783" s="3252"/>
      <c r="J783" s="3256"/>
      <c r="L783" s="3256"/>
      <c r="N783" s="2529"/>
      <c r="O783" s="2529"/>
      <c r="P783" s="2529"/>
    </row>
    <row r="784">
      <c r="B784" s="3200"/>
      <c r="C784" s="3201"/>
      <c r="F784" s="3202"/>
      <c r="G784" s="3202"/>
      <c r="H784" s="3252"/>
      <c r="I784" s="3252"/>
      <c r="J784" s="3256"/>
      <c r="L784" s="3256"/>
      <c r="N784" s="2529"/>
      <c r="O784" s="2529"/>
      <c r="P784" s="2529"/>
    </row>
    <row r="785">
      <c r="B785" s="3200"/>
      <c r="C785" s="3201"/>
      <c r="F785" s="3202"/>
      <c r="G785" s="3202"/>
      <c r="H785" s="3252"/>
      <c r="I785" s="3252"/>
      <c r="J785" s="3256"/>
      <c r="L785" s="3256"/>
      <c r="N785" s="2529"/>
      <c r="O785" s="2529"/>
      <c r="P785" s="2529"/>
    </row>
    <row r="786">
      <c r="B786" s="3200"/>
      <c r="C786" s="3201"/>
      <c r="F786" s="3202"/>
      <c r="G786" s="3202"/>
      <c r="H786" s="3252"/>
      <c r="I786" s="3252"/>
      <c r="J786" s="3256"/>
      <c r="L786" s="3256"/>
      <c r="N786" s="2529"/>
      <c r="O786" s="2529"/>
      <c r="P786" s="2529"/>
    </row>
    <row r="787">
      <c r="B787" s="3200"/>
      <c r="C787" s="3201"/>
      <c r="F787" s="3202"/>
      <c r="G787" s="3202"/>
      <c r="H787" s="3252"/>
      <c r="I787" s="3252"/>
      <c r="J787" s="3256"/>
      <c r="L787" s="3256"/>
      <c r="N787" s="2529"/>
      <c r="O787" s="2529"/>
      <c r="P787" s="2529"/>
    </row>
    <row r="788">
      <c r="B788" s="3200"/>
      <c r="C788" s="3201"/>
      <c r="F788" s="3202"/>
      <c r="G788" s="3202"/>
      <c r="H788" s="3252"/>
      <c r="I788" s="3252"/>
      <c r="J788" s="3256"/>
      <c r="L788" s="3256"/>
      <c r="N788" s="2529"/>
      <c r="O788" s="2529"/>
      <c r="P788" s="2529"/>
    </row>
    <row r="789">
      <c r="B789" s="3200"/>
      <c r="C789" s="3201"/>
      <c r="F789" s="3202"/>
      <c r="G789" s="3202"/>
      <c r="H789" s="3252"/>
      <c r="I789" s="3252"/>
      <c r="J789" s="3256"/>
      <c r="L789" s="3256"/>
      <c r="N789" s="2529"/>
      <c r="O789" s="2529"/>
      <c r="P789" s="2529"/>
    </row>
    <row r="790">
      <c r="B790" s="3200"/>
      <c r="C790" s="3201"/>
      <c r="F790" s="3202"/>
      <c r="G790" s="3202"/>
      <c r="H790" s="3252"/>
      <c r="I790" s="3252"/>
      <c r="J790" s="3256"/>
      <c r="L790" s="3256"/>
      <c r="N790" s="2529"/>
      <c r="O790" s="2529"/>
      <c r="P790" s="2529"/>
    </row>
    <row r="791">
      <c r="B791" s="3200"/>
      <c r="C791" s="3201"/>
      <c r="F791" s="3202"/>
      <c r="G791" s="3202"/>
      <c r="H791" s="3252"/>
      <c r="I791" s="3252"/>
      <c r="J791" s="3256"/>
      <c r="L791" s="3256"/>
      <c r="N791" s="2529"/>
      <c r="O791" s="2529"/>
      <c r="P791" s="2529"/>
    </row>
    <row r="792">
      <c r="B792" s="3200"/>
      <c r="C792" s="3201"/>
      <c r="F792" s="3202"/>
      <c r="G792" s="3202"/>
      <c r="H792" s="3252"/>
      <c r="I792" s="3252"/>
      <c r="J792" s="3256"/>
      <c r="L792" s="3256"/>
      <c r="N792" s="2529"/>
      <c r="O792" s="2529"/>
      <c r="P792" s="2529"/>
    </row>
    <row r="793">
      <c r="B793" s="3200"/>
      <c r="C793" s="3201"/>
      <c r="F793" s="3202"/>
      <c r="G793" s="3202"/>
      <c r="H793" s="3252"/>
      <c r="I793" s="3252"/>
      <c r="J793" s="3256"/>
      <c r="L793" s="3256"/>
      <c r="N793" s="2529"/>
      <c r="O793" s="2529"/>
      <c r="P793" s="2529"/>
    </row>
    <row r="794">
      <c r="B794" s="3200"/>
      <c r="C794" s="3201"/>
      <c r="F794" s="3202"/>
      <c r="G794" s="3202"/>
      <c r="H794" s="3252"/>
      <c r="I794" s="3252"/>
      <c r="J794" s="3256"/>
      <c r="L794" s="3256"/>
      <c r="N794" s="2529"/>
      <c r="O794" s="2529"/>
      <c r="P794" s="2529"/>
    </row>
    <row r="795">
      <c r="B795" s="3200"/>
      <c r="C795" s="3201"/>
      <c r="F795" s="3202"/>
      <c r="G795" s="3202"/>
      <c r="H795" s="3252"/>
      <c r="I795" s="3252"/>
      <c r="J795" s="3256"/>
      <c r="L795" s="3256"/>
      <c r="N795" s="2529"/>
      <c r="O795" s="2529"/>
      <c r="P795" s="2529"/>
    </row>
    <row r="796">
      <c r="B796" s="3200"/>
      <c r="C796" s="3201"/>
      <c r="F796" s="3202"/>
      <c r="G796" s="3202"/>
      <c r="H796" s="3252"/>
      <c r="I796" s="3252"/>
      <c r="J796" s="3256"/>
      <c r="L796" s="3256"/>
      <c r="N796" s="2529"/>
      <c r="O796" s="2529"/>
      <c r="P796" s="2529"/>
    </row>
    <row r="797">
      <c r="B797" s="3200"/>
      <c r="C797" s="3201"/>
      <c r="F797" s="3202"/>
      <c r="G797" s="3202"/>
      <c r="H797" s="3252"/>
      <c r="I797" s="3252"/>
      <c r="J797" s="3256"/>
      <c r="L797" s="3256"/>
      <c r="N797" s="2529"/>
      <c r="O797" s="2529"/>
      <c r="P797" s="2529"/>
    </row>
    <row r="798">
      <c r="B798" s="3200"/>
      <c r="C798" s="3201"/>
      <c r="F798" s="3202"/>
      <c r="G798" s="3202"/>
      <c r="H798" s="3252"/>
      <c r="I798" s="3252"/>
      <c r="J798" s="3256"/>
      <c r="L798" s="3256"/>
      <c r="N798" s="2529"/>
      <c r="O798" s="2529"/>
      <c r="P798" s="2529"/>
    </row>
    <row r="799">
      <c r="B799" s="3200"/>
      <c r="C799" s="3201"/>
      <c r="F799" s="3202"/>
      <c r="G799" s="3202"/>
      <c r="H799" s="3252"/>
      <c r="I799" s="3252"/>
      <c r="J799" s="3256"/>
      <c r="L799" s="3256"/>
      <c r="N799" s="2529"/>
      <c r="O799" s="2529"/>
      <c r="P799" s="2529"/>
    </row>
    <row r="800">
      <c r="B800" s="3200"/>
      <c r="C800" s="3201"/>
      <c r="F800" s="3202"/>
      <c r="G800" s="3202"/>
      <c r="H800" s="3252"/>
      <c r="I800" s="3252"/>
      <c r="J800" s="3256"/>
      <c r="L800" s="3256"/>
      <c r="N800" s="2529"/>
      <c r="O800" s="2529"/>
      <c r="P800" s="2529"/>
    </row>
    <row r="801">
      <c r="B801" s="3200"/>
      <c r="C801" s="3201"/>
      <c r="F801" s="3202"/>
      <c r="G801" s="3202"/>
      <c r="H801" s="3252"/>
      <c r="I801" s="3252"/>
      <c r="J801" s="3256"/>
      <c r="L801" s="3256"/>
      <c r="N801" s="2529"/>
      <c r="O801" s="2529"/>
      <c r="P801" s="2529"/>
    </row>
    <row r="802">
      <c r="B802" s="3200"/>
      <c r="C802" s="3201"/>
      <c r="F802" s="3202"/>
      <c r="G802" s="3202"/>
      <c r="H802" s="3252"/>
      <c r="I802" s="3252"/>
      <c r="J802" s="3256"/>
      <c r="L802" s="3256"/>
      <c r="N802" s="2529"/>
      <c r="O802" s="2529"/>
      <c r="P802" s="2529"/>
    </row>
    <row r="803">
      <c r="B803" s="3200"/>
      <c r="C803" s="3201"/>
      <c r="F803" s="3202"/>
      <c r="G803" s="3202"/>
      <c r="H803" s="3252"/>
      <c r="I803" s="3252"/>
      <c r="J803" s="3256"/>
      <c r="L803" s="3256"/>
      <c r="N803" s="2529"/>
      <c r="O803" s="2529"/>
      <c r="P803" s="2529"/>
    </row>
    <row r="804">
      <c r="B804" s="3200"/>
      <c r="C804" s="3201"/>
      <c r="F804" s="3202"/>
      <c r="G804" s="3202"/>
      <c r="H804" s="3252"/>
      <c r="I804" s="3252"/>
      <c r="J804" s="3256"/>
      <c r="L804" s="3256"/>
      <c r="N804" s="2529"/>
      <c r="O804" s="2529"/>
      <c r="P804" s="2529"/>
    </row>
    <row r="805">
      <c r="B805" s="3200"/>
      <c r="C805" s="3201"/>
      <c r="F805" s="3202"/>
      <c r="G805" s="3202"/>
      <c r="H805" s="3252"/>
      <c r="I805" s="3252"/>
      <c r="J805" s="3256"/>
      <c r="L805" s="3256"/>
      <c r="N805" s="2529"/>
      <c r="O805" s="2529"/>
      <c r="P805" s="2529"/>
    </row>
    <row r="806">
      <c r="B806" s="3200"/>
      <c r="C806" s="3201"/>
      <c r="F806" s="3202"/>
      <c r="G806" s="3202"/>
      <c r="H806" s="3252"/>
      <c r="I806" s="3252"/>
      <c r="J806" s="3256"/>
      <c r="L806" s="3256"/>
      <c r="N806" s="2529"/>
      <c r="O806" s="2529"/>
      <c r="P806" s="2529"/>
    </row>
    <row r="807">
      <c r="B807" s="3200"/>
      <c r="C807" s="3201"/>
      <c r="F807" s="3202"/>
      <c r="G807" s="3202"/>
      <c r="H807" s="3252"/>
      <c r="I807" s="3252"/>
      <c r="J807" s="3256"/>
      <c r="L807" s="3256"/>
      <c r="N807" s="2529"/>
      <c r="O807" s="2529"/>
      <c r="P807" s="2529"/>
    </row>
    <row r="808">
      <c r="B808" s="3200"/>
      <c r="C808" s="3201"/>
      <c r="F808" s="3202"/>
      <c r="G808" s="3202"/>
      <c r="H808" s="3252"/>
      <c r="I808" s="3252"/>
      <c r="J808" s="3256"/>
      <c r="L808" s="3256"/>
      <c r="N808" s="2529"/>
      <c r="O808" s="2529"/>
      <c r="P808" s="2529"/>
    </row>
    <row r="809">
      <c r="B809" s="3200"/>
      <c r="C809" s="3201"/>
      <c r="F809" s="3202"/>
      <c r="G809" s="3202"/>
      <c r="H809" s="3252"/>
      <c r="I809" s="3252"/>
      <c r="J809" s="3256"/>
      <c r="L809" s="3256"/>
      <c r="N809" s="2529"/>
      <c r="O809" s="2529"/>
      <c r="P809" s="2529"/>
    </row>
    <row r="810">
      <c r="B810" s="3200"/>
      <c r="C810" s="3201"/>
      <c r="F810" s="3202"/>
      <c r="G810" s="3202"/>
      <c r="H810" s="3252"/>
      <c r="I810" s="3252"/>
      <c r="J810" s="3256"/>
      <c r="L810" s="3256"/>
      <c r="N810" s="2529"/>
      <c r="O810" s="2529"/>
      <c r="P810" s="2529"/>
    </row>
    <row r="811">
      <c r="B811" s="3200"/>
      <c r="C811" s="3201"/>
      <c r="F811" s="3202"/>
      <c r="G811" s="3202"/>
      <c r="H811" s="3252"/>
      <c r="I811" s="3252"/>
      <c r="J811" s="3256"/>
      <c r="L811" s="3256"/>
      <c r="N811" s="2529"/>
      <c r="O811" s="2529"/>
      <c r="P811" s="2529"/>
    </row>
    <row r="812">
      <c r="B812" s="3200"/>
      <c r="C812" s="3201"/>
      <c r="F812" s="3202"/>
      <c r="G812" s="3202"/>
      <c r="H812" s="3252"/>
      <c r="I812" s="3252"/>
      <c r="J812" s="3256"/>
      <c r="L812" s="3256"/>
      <c r="N812" s="2529"/>
      <c r="O812" s="2529"/>
      <c r="P812" s="2529"/>
    </row>
    <row r="813">
      <c r="B813" s="3200"/>
      <c r="C813" s="3201"/>
      <c r="F813" s="3202"/>
      <c r="G813" s="3202"/>
      <c r="H813" s="3252"/>
      <c r="I813" s="3252"/>
      <c r="J813" s="3256"/>
      <c r="L813" s="3256"/>
      <c r="N813" s="2529"/>
      <c r="O813" s="2529"/>
      <c r="P813" s="2529"/>
    </row>
    <row r="814">
      <c r="B814" s="3200"/>
      <c r="C814" s="3201"/>
      <c r="F814" s="3202"/>
      <c r="G814" s="3202"/>
      <c r="H814" s="3252"/>
      <c r="I814" s="3252"/>
      <c r="J814" s="3256"/>
      <c r="L814" s="3256"/>
      <c r="N814" s="2529"/>
      <c r="O814" s="2529"/>
      <c r="P814" s="2529"/>
    </row>
    <row r="815">
      <c r="B815" s="3200"/>
      <c r="C815" s="3201"/>
      <c r="F815" s="3202"/>
      <c r="G815" s="3202"/>
      <c r="H815" s="3252"/>
      <c r="I815" s="3252"/>
      <c r="J815" s="3256"/>
      <c r="L815" s="3256"/>
      <c r="N815" s="2529"/>
      <c r="O815" s="2529"/>
      <c r="P815" s="2529"/>
    </row>
    <row r="816">
      <c r="B816" s="3200"/>
      <c r="C816" s="3201"/>
      <c r="F816" s="3202"/>
      <c r="G816" s="3202"/>
      <c r="H816" s="3252"/>
      <c r="I816" s="3252"/>
      <c r="J816" s="3256"/>
      <c r="L816" s="3256"/>
      <c r="N816" s="2529"/>
      <c r="O816" s="2529"/>
      <c r="P816" s="2529"/>
    </row>
    <row r="817">
      <c r="B817" s="3200"/>
      <c r="C817" s="3201"/>
      <c r="F817" s="3202"/>
      <c r="G817" s="3202"/>
      <c r="H817" s="3252"/>
      <c r="I817" s="3252"/>
      <c r="J817" s="3256"/>
      <c r="L817" s="3256"/>
      <c r="N817" s="2529"/>
      <c r="O817" s="2529"/>
      <c r="P817" s="2529"/>
    </row>
    <row r="818">
      <c r="B818" s="3200"/>
      <c r="C818" s="3201"/>
      <c r="F818" s="3202"/>
      <c r="G818" s="3202"/>
      <c r="H818" s="3252"/>
      <c r="I818" s="3252"/>
      <c r="J818" s="3256"/>
      <c r="L818" s="3256"/>
      <c r="N818" s="2529"/>
      <c r="O818" s="2529"/>
      <c r="P818" s="2529"/>
    </row>
    <row r="819">
      <c r="B819" s="3200"/>
      <c r="C819" s="3201"/>
      <c r="F819" s="3202"/>
      <c r="G819" s="3202"/>
      <c r="H819" s="3252"/>
      <c r="I819" s="3252"/>
      <c r="J819" s="3256"/>
      <c r="L819" s="3256"/>
      <c r="N819" s="2529"/>
      <c r="O819" s="2529"/>
      <c r="P819" s="2529"/>
    </row>
    <row r="820">
      <c r="B820" s="3200"/>
      <c r="C820" s="3201"/>
      <c r="F820" s="3202"/>
      <c r="G820" s="3202"/>
      <c r="H820" s="3252"/>
      <c r="I820" s="3252"/>
      <c r="J820" s="3256"/>
      <c r="L820" s="3256"/>
      <c r="N820" s="2529"/>
      <c r="O820" s="2529"/>
      <c r="P820" s="2529"/>
    </row>
    <row r="821">
      <c r="B821" s="3200"/>
      <c r="C821" s="3201"/>
      <c r="F821" s="3202"/>
      <c r="G821" s="3202"/>
      <c r="H821" s="3252"/>
      <c r="I821" s="3252"/>
      <c r="J821" s="3256"/>
      <c r="L821" s="3256"/>
      <c r="N821" s="2529"/>
      <c r="O821" s="2529"/>
      <c r="P821" s="2529"/>
    </row>
    <row r="822">
      <c r="B822" s="3200"/>
      <c r="C822" s="3201"/>
      <c r="F822" s="3202"/>
      <c r="G822" s="3202"/>
      <c r="H822" s="3252"/>
      <c r="I822" s="3252"/>
      <c r="J822" s="3256"/>
      <c r="L822" s="3256"/>
      <c r="N822" s="2529"/>
      <c r="O822" s="2529"/>
      <c r="P822" s="2529"/>
    </row>
    <row r="823">
      <c r="B823" s="3200"/>
      <c r="C823" s="3201"/>
      <c r="F823" s="3202"/>
      <c r="G823" s="3202"/>
      <c r="H823" s="3252"/>
      <c r="I823" s="3252"/>
      <c r="J823" s="3256"/>
      <c r="L823" s="3256"/>
      <c r="N823" s="2529"/>
      <c r="O823" s="2529"/>
      <c r="P823" s="2529"/>
    </row>
    <row r="824">
      <c r="B824" s="3200"/>
      <c r="C824" s="3201"/>
      <c r="F824" s="3202"/>
      <c r="G824" s="3202"/>
      <c r="H824" s="3252"/>
      <c r="I824" s="3252"/>
      <c r="J824" s="3256"/>
      <c r="L824" s="3256"/>
      <c r="N824" s="2529"/>
      <c r="O824" s="2529"/>
      <c r="P824" s="2529"/>
    </row>
    <row r="825">
      <c r="B825" s="3200"/>
      <c r="C825" s="3201"/>
      <c r="F825" s="3202"/>
      <c r="G825" s="3202"/>
      <c r="H825" s="3252"/>
      <c r="I825" s="3252"/>
      <c r="J825" s="3256"/>
      <c r="L825" s="3256"/>
      <c r="N825" s="2529"/>
      <c r="O825" s="2529"/>
      <c r="P825" s="2529"/>
    </row>
    <row r="826">
      <c r="B826" s="3200"/>
      <c r="C826" s="3201"/>
      <c r="F826" s="3202"/>
      <c r="G826" s="3202"/>
      <c r="H826" s="3252"/>
      <c r="I826" s="3252"/>
      <c r="J826" s="3256"/>
      <c r="L826" s="3256"/>
      <c r="N826" s="2529"/>
      <c r="O826" s="2529"/>
      <c r="P826" s="2529"/>
    </row>
    <row r="827">
      <c r="B827" s="3200"/>
      <c r="C827" s="3201"/>
      <c r="F827" s="3202"/>
      <c r="G827" s="3202"/>
      <c r="H827" s="3252"/>
      <c r="I827" s="3252"/>
      <c r="J827" s="3256"/>
      <c r="L827" s="3256"/>
      <c r="N827" s="2529"/>
      <c r="O827" s="2529"/>
      <c r="P827" s="2529"/>
    </row>
    <row r="828">
      <c r="B828" s="3200"/>
      <c r="C828" s="3201"/>
      <c r="F828" s="3202"/>
      <c r="G828" s="3202"/>
      <c r="H828" s="3252"/>
      <c r="I828" s="3252"/>
      <c r="J828" s="3256"/>
      <c r="L828" s="3256"/>
      <c r="N828" s="2529"/>
      <c r="O828" s="2529"/>
      <c r="P828" s="2529"/>
    </row>
    <row r="829">
      <c r="B829" s="3200"/>
      <c r="C829" s="3201"/>
      <c r="F829" s="3202"/>
      <c r="G829" s="3202"/>
      <c r="H829" s="3252"/>
      <c r="I829" s="3252"/>
      <c r="J829" s="3256"/>
      <c r="L829" s="3256"/>
      <c r="N829" s="2529"/>
      <c r="O829" s="2529"/>
      <c r="P829" s="2529"/>
    </row>
    <row r="830">
      <c r="B830" s="3200"/>
      <c r="C830" s="3201"/>
      <c r="F830" s="3202"/>
      <c r="G830" s="3202"/>
      <c r="H830" s="3252"/>
      <c r="I830" s="3252"/>
      <c r="J830" s="3256"/>
      <c r="L830" s="3256"/>
      <c r="N830" s="2529"/>
      <c r="O830" s="2529"/>
      <c r="P830" s="2529"/>
    </row>
    <row r="831">
      <c r="B831" s="3200"/>
      <c r="C831" s="3201"/>
      <c r="F831" s="3202"/>
      <c r="G831" s="3202"/>
      <c r="H831" s="3252"/>
      <c r="I831" s="3252"/>
      <c r="J831" s="3256"/>
      <c r="L831" s="3256"/>
      <c r="N831" s="2529"/>
      <c r="O831" s="2529"/>
      <c r="P831" s="2529"/>
    </row>
    <row r="832">
      <c r="B832" s="3200"/>
      <c r="C832" s="3201"/>
      <c r="F832" s="3202"/>
      <c r="G832" s="3202"/>
      <c r="H832" s="3252"/>
      <c r="I832" s="3252"/>
      <c r="J832" s="3256"/>
      <c r="L832" s="3256"/>
      <c r="N832" s="2529"/>
      <c r="O832" s="2529"/>
      <c r="P832" s="2529"/>
    </row>
    <row r="833">
      <c r="B833" s="3200"/>
      <c r="C833" s="3201"/>
      <c r="F833" s="3202"/>
      <c r="G833" s="3202"/>
      <c r="H833" s="3252"/>
      <c r="I833" s="3252"/>
      <c r="J833" s="3256"/>
      <c r="L833" s="3256"/>
      <c r="N833" s="2529"/>
      <c r="O833" s="2529"/>
      <c r="P833" s="2529"/>
    </row>
    <row r="834">
      <c r="B834" s="3200"/>
      <c r="C834" s="3201"/>
      <c r="F834" s="3202"/>
      <c r="G834" s="3202"/>
      <c r="H834" s="3252"/>
      <c r="I834" s="3252"/>
      <c r="J834" s="3256"/>
      <c r="L834" s="3256"/>
      <c r="N834" s="2529"/>
      <c r="O834" s="2529"/>
      <c r="P834" s="2529"/>
    </row>
    <row r="835">
      <c r="B835" s="3200"/>
      <c r="C835" s="3201"/>
      <c r="F835" s="3202"/>
      <c r="G835" s="3202"/>
      <c r="H835" s="3252"/>
      <c r="I835" s="3252"/>
      <c r="J835" s="3256"/>
      <c r="L835" s="3256"/>
      <c r="N835" s="2529"/>
      <c r="O835" s="2529"/>
      <c r="P835" s="2529"/>
    </row>
    <row r="836">
      <c r="B836" s="3200"/>
      <c r="C836" s="3201"/>
      <c r="F836" s="3202"/>
      <c r="G836" s="3202"/>
      <c r="H836" s="3252"/>
      <c r="I836" s="3252"/>
      <c r="J836" s="3256"/>
      <c r="L836" s="3256"/>
      <c r="N836" s="2529"/>
      <c r="O836" s="2529"/>
      <c r="P836" s="2529"/>
    </row>
    <row r="837">
      <c r="B837" s="3200"/>
      <c r="C837" s="3201"/>
      <c r="F837" s="3202"/>
      <c r="G837" s="3202"/>
      <c r="H837" s="3252"/>
      <c r="I837" s="3252"/>
      <c r="J837" s="3256"/>
      <c r="L837" s="3256"/>
      <c r="N837" s="2529"/>
      <c r="O837" s="2529"/>
      <c r="P837" s="2529"/>
    </row>
    <row r="838">
      <c r="B838" s="3200"/>
      <c r="C838" s="3201"/>
      <c r="F838" s="3202"/>
      <c r="G838" s="3202"/>
      <c r="H838" s="3252"/>
      <c r="I838" s="3252"/>
      <c r="J838" s="3256"/>
      <c r="L838" s="3256"/>
      <c r="N838" s="2529"/>
      <c r="O838" s="2529"/>
      <c r="P838" s="2529"/>
    </row>
    <row r="839">
      <c r="B839" s="3200"/>
      <c r="C839" s="3201"/>
      <c r="F839" s="3202"/>
      <c r="G839" s="3202"/>
      <c r="H839" s="3252"/>
      <c r="I839" s="3252"/>
      <c r="J839" s="3256"/>
      <c r="L839" s="3256"/>
      <c r="N839" s="2529"/>
      <c r="O839" s="2529"/>
      <c r="P839" s="2529"/>
    </row>
    <row r="840">
      <c r="B840" s="3200"/>
      <c r="C840" s="3201"/>
      <c r="F840" s="3202"/>
      <c r="G840" s="3202"/>
      <c r="H840" s="3252"/>
      <c r="I840" s="3252"/>
      <c r="J840" s="3256"/>
      <c r="L840" s="3256"/>
      <c r="N840" s="2529"/>
      <c r="O840" s="2529"/>
      <c r="P840" s="2529"/>
    </row>
    <row r="841">
      <c r="B841" s="3200"/>
      <c r="C841" s="3201"/>
      <c r="F841" s="3202"/>
      <c r="G841" s="3202"/>
      <c r="H841" s="3252"/>
      <c r="I841" s="3252"/>
      <c r="J841" s="3256"/>
      <c r="L841" s="3256"/>
      <c r="N841" s="2529"/>
      <c r="O841" s="2529"/>
      <c r="P841" s="2529"/>
    </row>
    <row r="842">
      <c r="B842" s="3200"/>
      <c r="C842" s="3201"/>
      <c r="F842" s="3202"/>
      <c r="G842" s="3202"/>
      <c r="H842" s="3252"/>
      <c r="I842" s="3252"/>
      <c r="J842" s="3256"/>
      <c r="L842" s="3256"/>
      <c r="N842" s="2529"/>
      <c r="O842" s="2529"/>
      <c r="P842" s="2529"/>
    </row>
    <row r="843">
      <c r="B843" s="3200"/>
      <c r="C843" s="3201"/>
      <c r="F843" s="3202"/>
      <c r="G843" s="3202"/>
      <c r="H843" s="3252"/>
      <c r="I843" s="3252"/>
      <c r="J843" s="3256"/>
      <c r="L843" s="3256"/>
      <c r="N843" s="2529"/>
      <c r="O843" s="2529"/>
      <c r="P843" s="2529"/>
    </row>
    <row r="844">
      <c r="B844" s="3200"/>
      <c r="C844" s="3201"/>
      <c r="F844" s="3202"/>
      <c r="G844" s="3202"/>
      <c r="H844" s="3252"/>
      <c r="I844" s="3252"/>
      <c r="J844" s="3256"/>
      <c r="L844" s="3256"/>
      <c r="N844" s="2529"/>
      <c r="O844" s="2529"/>
      <c r="P844" s="2529"/>
    </row>
    <row r="845">
      <c r="B845" s="3200"/>
      <c r="C845" s="3201"/>
      <c r="F845" s="3202"/>
      <c r="G845" s="3202"/>
      <c r="H845" s="3252"/>
      <c r="I845" s="3252"/>
      <c r="J845" s="3256"/>
      <c r="L845" s="3256"/>
      <c r="N845" s="2529"/>
      <c r="O845" s="2529"/>
      <c r="P845" s="2529"/>
    </row>
    <row r="846">
      <c r="B846" s="3200"/>
      <c r="C846" s="3201"/>
      <c r="F846" s="3202"/>
      <c r="G846" s="3202"/>
      <c r="H846" s="3252"/>
      <c r="I846" s="3252"/>
      <c r="J846" s="3256"/>
      <c r="L846" s="3256"/>
      <c r="N846" s="2529"/>
      <c r="O846" s="2529"/>
      <c r="P846" s="2529"/>
    </row>
    <row r="847">
      <c r="B847" s="3200"/>
      <c r="C847" s="3201"/>
      <c r="F847" s="3202"/>
      <c r="G847" s="3202"/>
      <c r="H847" s="3252"/>
      <c r="I847" s="3252"/>
      <c r="J847" s="3256"/>
      <c r="L847" s="3256"/>
      <c r="N847" s="2529"/>
      <c r="O847" s="2529"/>
      <c r="P847" s="2529"/>
    </row>
    <row r="848">
      <c r="B848" s="3200"/>
      <c r="C848" s="3201"/>
      <c r="F848" s="3202"/>
      <c r="G848" s="3202"/>
      <c r="H848" s="3252"/>
      <c r="I848" s="3252"/>
      <c r="J848" s="3256"/>
      <c r="L848" s="3256"/>
      <c r="N848" s="2529"/>
      <c r="O848" s="2529"/>
      <c r="P848" s="2529"/>
    </row>
    <row r="849">
      <c r="B849" s="3200"/>
      <c r="C849" s="3201"/>
      <c r="F849" s="3202"/>
      <c r="G849" s="3202"/>
      <c r="H849" s="3252"/>
      <c r="I849" s="3252"/>
      <c r="J849" s="3256"/>
      <c r="L849" s="3256"/>
      <c r="N849" s="2529"/>
      <c r="O849" s="2529"/>
      <c r="P849" s="2529"/>
    </row>
    <row r="850">
      <c r="B850" s="3200"/>
      <c r="C850" s="3201"/>
      <c r="F850" s="3202"/>
      <c r="G850" s="3202"/>
      <c r="H850" s="3252"/>
      <c r="I850" s="3252"/>
      <c r="J850" s="3256"/>
      <c r="L850" s="3256"/>
      <c r="N850" s="2529"/>
      <c r="O850" s="2529"/>
      <c r="P850" s="2529"/>
    </row>
    <row r="851">
      <c r="B851" s="3200"/>
      <c r="C851" s="3201"/>
      <c r="F851" s="3202"/>
      <c r="G851" s="3202"/>
      <c r="H851" s="3252"/>
      <c r="I851" s="3252"/>
      <c r="J851" s="3256"/>
      <c r="L851" s="3256"/>
      <c r="N851" s="2529"/>
      <c r="O851" s="2529"/>
      <c r="P851" s="2529"/>
    </row>
    <row r="852">
      <c r="B852" s="3200"/>
      <c r="C852" s="3201"/>
      <c r="F852" s="3202"/>
      <c r="G852" s="3202"/>
      <c r="H852" s="3252"/>
      <c r="I852" s="3252"/>
      <c r="J852" s="3256"/>
      <c r="L852" s="3256"/>
      <c r="N852" s="2529"/>
      <c r="O852" s="2529"/>
      <c r="P852" s="2529"/>
    </row>
    <row r="853">
      <c r="B853" s="3200"/>
      <c r="C853" s="3201"/>
      <c r="F853" s="3202"/>
      <c r="G853" s="3202"/>
      <c r="H853" s="3252"/>
      <c r="I853" s="3252"/>
      <c r="J853" s="3256"/>
      <c r="L853" s="3256"/>
      <c r="N853" s="2529"/>
      <c r="O853" s="2529"/>
      <c r="P853" s="2529"/>
    </row>
    <row r="854">
      <c r="B854" s="3200"/>
      <c r="C854" s="3201"/>
      <c r="F854" s="3202"/>
      <c r="G854" s="3202"/>
      <c r="H854" s="3252"/>
      <c r="I854" s="3252"/>
      <c r="J854" s="3256"/>
      <c r="L854" s="3256"/>
      <c r="N854" s="2529"/>
      <c r="O854" s="2529"/>
      <c r="P854" s="2529"/>
    </row>
    <row r="855">
      <c r="B855" s="3200"/>
      <c r="C855" s="3201"/>
      <c r="F855" s="3202"/>
      <c r="G855" s="3202"/>
      <c r="H855" s="3252"/>
      <c r="I855" s="3252"/>
      <c r="J855" s="3256"/>
      <c r="L855" s="3256"/>
      <c r="N855" s="2529"/>
      <c r="O855" s="2529"/>
      <c r="P855" s="2529"/>
    </row>
    <row r="856">
      <c r="B856" s="3200"/>
      <c r="C856" s="3201"/>
      <c r="F856" s="3202"/>
      <c r="G856" s="3202"/>
      <c r="H856" s="3252"/>
      <c r="I856" s="3252"/>
      <c r="J856" s="3256"/>
      <c r="L856" s="3256"/>
      <c r="N856" s="2529"/>
      <c r="O856" s="2529"/>
      <c r="P856" s="2529"/>
    </row>
    <row r="857">
      <c r="B857" s="3200"/>
      <c r="C857" s="3201"/>
      <c r="F857" s="3202"/>
      <c r="G857" s="3202"/>
      <c r="H857" s="3252"/>
      <c r="I857" s="3252"/>
      <c r="J857" s="3256"/>
      <c r="L857" s="3256"/>
      <c r="N857" s="2529"/>
      <c r="O857" s="2529"/>
      <c r="P857" s="2529"/>
    </row>
    <row r="858">
      <c r="B858" s="3200"/>
      <c r="C858" s="3201"/>
      <c r="F858" s="3202"/>
      <c r="G858" s="3202"/>
      <c r="H858" s="3252"/>
      <c r="I858" s="3252"/>
      <c r="J858" s="3256"/>
      <c r="L858" s="3256"/>
      <c r="N858" s="2529"/>
      <c r="O858" s="2529"/>
      <c r="P858" s="2529"/>
    </row>
    <row r="859">
      <c r="B859" s="3200"/>
      <c r="C859" s="3201"/>
      <c r="F859" s="3202"/>
      <c r="G859" s="3202"/>
      <c r="H859" s="3252"/>
      <c r="I859" s="3252"/>
      <c r="J859" s="3256"/>
      <c r="L859" s="3256"/>
      <c r="N859" s="2529"/>
      <c r="O859" s="2529"/>
      <c r="P859" s="2529"/>
    </row>
    <row r="860">
      <c r="B860" s="3200"/>
      <c r="C860" s="3201"/>
      <c r="F860" s="3202"/>
      <c r="G860" s="3202"/>
      <c r="H860" s="3252"/>
      <c r="I860" s="3252"/>
      <c r="J860" s="3256"/>
      <c r="L860" s="3256"/>
      <c r="N860" s="2529"/>
      <c r="O860" s="2529"/>
      <c r="P860" s="2529"/>
    </row>
    <row r="861">
      <c r="B861" s="3200"/>
      <c r="C861" s="3201"/>
      <c r="F861" s="3202"/>
      <c r="G861" s="3202"/>
      <c r="H861" s="3252"/>
      <c r="I861" s="3252"/>
      <c r="J861" s="3256"/>
      <c r="L861" s="3256"/>
      <c r="N861" s="2529"/>
      <c r="O861" s="2529"/>
      <c r="P861" s="2529"/>
    </row>
    <row r="862">
      <c r="B862" s="3200"/>
      <c r="C862" s="3201"/>
      <c r="F862" s="3202"/>
      <c r="G862" s="3202"/>
      <c r="H862" s="3252"/>
      <c r="I862" s="3252"/>
      <c r="J862" s="3256"/>
      <c r="L862" s="3256"/>
      <c r="N862" s="2529"/>
      <c r="O862" s="2529"/>
      <c r="P862" s="2529"/>
    </row>
    <row r="863">
      <c r="B863" s="3200"/>
      <c r="C863" s="3201"/>
      <c r="F863" s="3202"/>
      <c r="G863" s="3202"/>
      <c r="H863" s="3252"/>
      <c r="I863" s="3252"/>
      <c r="J863" s="3256"/>
      <c r="L863" s="3256"/>
      <c r="N863" s="2529"/>
      <c r="O863" s="2529"/>
      <c r="P863" s="2529"/>
    </row>
    <row r="864">
      <c r="B864" s="3200"/>
      <c r="C864" s="3201"/>
      <c r="F864" s="3202"/>
      <c r="G864" s="3202"/>
      <c r="H864" s="3252"/>
      <c r="I864" s="3252"/>
      <c r="J864" s="3256"/>
      <c r="L864" s="3256"/>
      <c r="N864" s="2529"/>
      <c r="O864" s="2529"/>
      <c r="P864" s="2529"/>
    </row>
    <row r="865">
      <c r="B865" s="3200"/>
      <c r="C865" s="3201"/>
      <c r="F865" s="3202"/>
      <c r="G865" s="3202"/>
      <c r="H865" s="3252"/>
      <c r="I865" s="3252"/>
      <c r="J865" s="3256"/>
      <c r="L865" s="3256"/>
      <c r="N865" s="2529"/>
      <c r="O865" s="2529"/>
      <c r="P865" s="2529"/>
    </row>
    <row r="866">
      <c r="B866" s="3200"/>
      <c r="C866" s="3201"/>
      <c r="F866" s="3202"/>
      <c r="G866" s="3202"/>
      <c r="H866" s="3252"/>
      <c r="I866" s="3252"/>
      <c r="J866" s="3256"/>
      <c r="L866" s="3256"/>
      <c r="N866" s="2529"/>
      <c r="O866" s="2529"/>
      <c r="P866" s="2529"/>
    </row>
    <row r="867">
      <c r="B867" s="3200"/>
      <c r="C867" s="3201"/>
      <c r="F867" s="3202"/>
      <c r="G867" s="3202"/>
      <c r="H867" s="3252"/>
      <c r="I867" s="3252"/>
      <c r="J867" s="3256"/>
      <c r="L867" s="3256"/>
      <c r="N867" s="2529"/>
      <c r="O867" s="2529"/>
      <c r="P867" s="2529"/>
    </row>
    <row r="868">
      <c r="B868" s="3200"/>
      <c r="C868" s="3201"/>
      <c r="F868" s="3202"/>
      <c r="G868" s="3202"/>
      <c r="H868" s="3252"/>
      <c r="I868" s="3252"/>
      <c r="J868" s="3256"/>
      <c r="L868" s="3256"/>
      <c r="N868" s="2529"/>
      <c r="O868" s="2529"/>
      <c r="P868" s="2529"/>
    </row>
    <row r="869">
      <c r="B869" s="3200"/>
      <c r="C869" s="3201"/>
      <c r="F869" s="3202"/>
      <c r="G869" s="3202"/>
      <c r="H869" s="3252"/>
      <c r="I869" s="3252"/>
      <c r="J869" s="3256"/>
      <c r="L869" s="3256"/>
      <c r="N869" s="2529"/>
      <c r="O869" s="2529"/>
      <c r="P869" s="2529"/>
    </row>
    <row r="870">
      <c r="B870" s="3200"/>
      <c r="C870" s="3201"/>
      <c r="F870" s="3202"/>
      <c r="G870" s="3202"/>
      <c r="H870" s="3252"/>
      <c r="I870" s="3252"/>
      <c r="J870" s="3256"/>
      <c r="L870" s="3256"/>
      <c r="N870" s="2529"/>
      <c r="O870" s="2529"/>
      <c r="P870" s="2529"/>
    </row>
    <row r="871">
      <c r="B871" s="3200"/>
      <c r="C871" s="3201"/>
      <c r="F871" s="3202"/>
      <c r="G871" s="3202"/>
      <c r="H871" s="3252"/>
      <c r="I871" s="3252"/>
      <c r="J871" s="3256"/>
      <c r="L871" s="3256"/>
      <c r="N871" s="2529"/>
      <c r="O871" s="2529"/>
      <c r="P871" s="2529"/>
    </row>
    <row r="872">
      <c r="B872" s="3200"/>
      <c r="C872" s="3201"/>
      <c r="F872" s="3202"/>
      <c r="G872" s="3202"/>
      <c r="H872" s="3252"/>
      <c r="I872" s="3252"/>
      <c r="J872" s="3256"/>
      <c r="L872" s="3256"/>
      <c r="N872" s="2529"/>
      <c r="O872" s="2529"/>
      <c r="P872" s="2529"/>
    </row>
    <row r="873">
      <c r="B873" s="3200"/>
      <c r="C873" s="3201"/>
      <c r="F873" s="3202"/>
      <c r="G873" s="3202"/>
      <c r="H873" s="3252"/>
      <c r="I873" s="3252"/>
      <c r="J873" s="3256"/>
      <c r="L873" s="3256"/>
      <c r="N873" s="2529"/>
      <c r="O873" s="2529"/>
      <c r="P873" s="2529"/>
    </row>
    <row r="874">
      <c r="B874" s="3200"/>
      <c r="C874" s="3201"/>
      <c r="F874" s="3202"/>
      <c r="G874" s="3202"/>
      <c r="H874" s="3252"/>
      <c r="I874" s="3252"/>
      <c r="J874" s="3256"/>
      <c r="L874" s="3256"/>
      <c r="N874" s="2529"/>
      <c r="O874" s="2529"/>
      <c r="P874" s="2529"/>
    </row>
    <row r="875">
      <c r="B875" s="3200"/>
      <c r="C875" s="3201"/>
      <c r="F875" s="3202"/>
      <c r="G875" s="3202"/>
      <c r="H875" s="3252"/>
      <c r="I875" s="3252"/>
      <c r="J875" s="3256"/>
      <c r="L875" s="3256"/>
      <c r="N875" s="2529"/>
      <c r="O875" s="2529"/>
      <c r="P875" s="2529"/>
    </row>
    <row r="876">
      <c r="B876" s="3200"/>
      <c r="C876" s="3201"/>
      <c r="F876" s="3202"/>
      <c r="G876" s="3202"/>
      <c r="H876" s="3252"/>
      <c r="I876" s="3252"/>
      <c r="J876" s="3256"/>
      <c r="L876" s="3256"/>
      <c r="N876" s="2529"/>
      <c r="O876" s="2529"/>
      <c r="P876" s="2529"/>
    </row>
    <row r="877">
      <c r="B877" s="3200"/>
      <c r="C877" s="3201"/>
      <c r="F877" s="3202"/>
      <c r="G877" s="3202"/>
      <c r="H877" s="3252"/>
      <c r="I877" s="3252"/>
      <c r="J877" s="3256"/>
      <c r="L877" s="3256"/>
      <c r="N877" s="2529"/>
      <c r="O877" s="2529"/>
      <c r="P877" s="2529"/>
    </row>
    <row r="878">
      <c r="B878" s="3200"/>
      <c r="C878" s="3201"/>
      <c r="F878" s="3202"/>
      <c r="G878" s="3202"/>
      <c r="H878" s="3252"/>
      <c r="I878" s="3252"/>
      <c r="J878" s="3256"/>
      <c r="L878" s="3256"/>
      <c r="N878" s="2529"/>
      <c r="O878" s="2529"/>
      <c r="P878" s="2529"/>
    </row>
    <row r="879">
      <c r="B879" s="3200"/>
      <c r="C879" s="3201"/>
      <c r="F879" s="3202"/>
      <c r="G879" s="3202"/>
      <c r="H879" s="3252"/>
      <c r="I879" s="3252"/>
      <c r="J879" s="3256"/>
      <c r="L879" s="3256"/>
      <c r="N879" s="2529"/>
      <c r="O879" s="2529"/>
      <c r="P879" s="2529"/>
    </row>
    <row r="880">
      <c r="B880" s="3200"/>
      <c r="C880" s="3201"/>
      <c r="F880" s="3202"/>
      <c r="G880" s="3202"/>
      <c r="H880" s="3252"/>
      <c r="I880" s="3252"/>
      <c r="J880" s="3256"/>
      <c r="L880" s="3256"/>
      <c r="N880" s="2529"/>
      <c r="O880" s="2529"/>
      <c r="P880" s="2529"/>
    </row>
    <row r="881">
      <c r="B881" s="3200"/>
      <c r="C881" s="3201"/>
      <c r="F881" s="3202"/>
      <c r="G881" s="3202"/>
      <c r="H881" s="3252"/>
      <c r="I881" s="3252"/>
      <c r="J881" s="3256"/>
      <c r="L881" s="3256"/>
      <c r="N881" s="2529"/>
      <c r="O881" s="2529"/>
      <c r="P881" s="2529"/>
    </row>
    <row r="882">
      <c r="B882" s="3200"/>
      <c r="C882" s="3201"/>
      <c r="F882" s="3202"/>
      <c r="G882" s="3202"/>
      <c r="H882" s="3252"/>
      <c r="I882" s="3252"/>
      <c r="J882" s="3256"/>
      <c r="L882" s="3256"/>
      <c r="N882" s="2529"/>
      <c r="O882" s="2529"/>
      <c r="P882" s="2529"/>
    </row>
    <row r="883">
      <c r="B883" s="3200"/>
      <c r="C883" s="3201"/>
      <c r="F883" s="3202"/>
      <c r="G883" s="3202"/>
      <c r="H883" s="3252"/>
      <c r="I883" s="3252"/>
      <c r="J883" s="3256"/>
      <c r="L883" s="3256"/>
      <c r="N883" s="2529"/>
      <c r="O883" s="2529"/>
      <c r="P883" s="2529"/>
    </row>
    <row r="884">
      <c r="B884" s="3200"/>
      <c r="C884" s="3201"/>
      <c r="F884" s="3202"/>
      <c r="G884" s="3202"/>
      <c r="H884" s="3252"/>
      <c r="I884" s="3252"/>
      <c r="J884" s="3256"/>
      <c r="L884" s="3256"/>
      <c r="N884" s="2529"/>
      <c r="O884" s="2529"/>
      <c r="P884" s="2529"/>
    </row>
    <row r="885">
      <c r="B885" s="3200"/>
      <c r="C885" s="3201"/>
      <c r="F885" s="3202"/>
      <c r="G885" s="3202"/>
      <c r="H885" s="3252"/>
      <c r="I885" s="3252"/>
      <c r="J885" s="3256"/>
      <c r="L885" s="3256"/>
      <c r="N885" s="2529"/>
      <c r="O885" s="2529"/>
      <c r="P885" s="2529"/>
    </row>
    <row r="886">
      <c r="B886" s="3200"/>
      <c r="C886" s="3201"/>
      <c r="F886" s="3202"/>
      <c r="G886" s="3202"/>
      <c r="H886" s="3252"/>
      <c r="I886" s="3252"/>
      <c r="J886" s="3256"/>
      <c r="L886" s="3256"/>
      <c r="N886" s="2529"/>
      <c r="O886" s="2529"/>
      <c r="P886" s="2529"/>
    </row>
    <row r="887">
      <c r="B887" s="3200"/>
      <c r="C887" s="3201"/>
      <c r="F887" s="3202"/>
      <c r="G887" s="3202"/>
      <c r="H887" s="3252"/>
      <c r="I887" s="3252"/>
      <c r="J887" s="3256"/>
      <c r="L887" s="3256"/>
      <c r="N887" s="2529"/>
      <c r="O887" s="2529"/>
      <c r="P887" s="2529"/>
    </row>
    <row r="888">
      <c r="B888" s="3200"/>
      <c r="C888" s="3201"/>
      <c r="F888" s="3202"/>
      <c r="G888" s="3202"/>
      <c r="H888" s="3252"/>
      <c r="I888" s="3252"/>
      <c r="J888" s="3256"/>
      <c r="L888" s="3256"/>
      <c r="N888" s="2529"/>
      <c r="O888" s="2529"/>
      <c r="P888" s="2529"/>
    </row>
    <row r="889">
      <c r="B889" s="3200"/>
      <c r="C889" s="3201"/>
      <c r="F889" s="3202"/>
      <c r="G889" s="3202"/>
      <c r="H889" s="3252"/>
      <c r="I889" s="3252"/>
      <c r="J889" s="3256"/>
      <c r="L889" s="3256"/>
      <c r="N889" s="2529"/>
      <c r="O889" s="2529"/>
      <c r="P889" s="2529"/>
    </row>
    <row r="890">
      <c r="B890" s="3200"/>
      <c r="C890" s="3201"/>
      <c r="F890" s="3202"/>
      <c r="G890" s="3202"/>
      <c r="H890" s="3252"/>
      <c r="I890" s="3252"/>
      <c r="J890" s="3256"/>
      <c r="L890" s="3256"/>
      <c r="N890" s="2529"/>
      <c r="O890" s="2529"/>
      <c r="P890" s="2529"/>
    </row>
    <row r="891">
      <c r="B891" s="3200"/>
      <c r="C891" s="3201"/>
      <c r="F891" s="3202"/>
      <c r="G891" s="3202"/>
      <c r="H891" s="3252"/>
      <c r="I891" s="3252"/>
      <c r="J891" s="3256"/>
      <c r="L891" s="3256"/>
      <c r="N891" s="2529"/>
      <c r="O891" s="2529"/>
      <c r="P891" s="2529"/>
    </row>
    <row r="892">
      <c r="B892" s="3200"/>
      <c r="C892" s="3201"/>
      <c r="F892" s="3202"/>
      <c r="G892" s="3202"/>
      <c r="H892" s="3252"/>
      <c r="I892" s="3252"/>
      <c r="J892" s="3256"/>
      <c r="L892" s="3256"/>
      <c r="N892" s="2529"/>
      <c r="O892" s="2529"/>
      <c r="P892" s="2529"/>
    </row>
    <row r="893">
      <c r="B893" s="3200"/>
      <c r="C893" s="3201"/>
      <c r="F893" s="3202"/>
      <c r="G893" s="3202"/>
      <c r="H893" s="3252"/>
      <c r="I893" s="3252"/>
      <c r="J893" s="3256"/>
      <c r="L893" s="3256"/>
      <c r="N893" s="2529"/>
      <c r="O893" s="2529"/>
      <c r="P893" s="2529"/>
    </row>
    <row r="894">
      <c r="B894" s="3200"/>
      <c r="C894" s="3201"/>
      <c r="F894" s="3202"/>
      <c r="G894" s="3202"/>
      <c r="H894" s="3252"/>
      <c r="I894" s="3252"/>
      <c r="J894" s="3256"/>
      <c r="L894" s="3256"/>
      <c r="N894" s="2529"/>
      <c r="O894" s="2529"/>
      <c r="P894" s="2529"/>
    </row>
    <row r="895">
      <c r="B895" s="3200"/>
      <c r="C895" s="3201"/>
      <c r="F895" s="3202"/>
      <c r="G895" s="3202"/>
      <c r="H895" s="3252"/>
      <c r="I895" s="3252"/>
      <c r="J895" s="3256"/>
      <c r="L895" s="3256"/>
      <c r="N895" s="2529"/>
      <c r="O895" s="2529"/>
      <c r="P895" s="2529"/>
    </row>
    <row r="896">
      <c r="B896" s="3200"/>
      <c r="C896" s="3201"/>
      <c r="F896" s="3202"/>
      <c r="G896" s="3202"/>
      <c r="H896" s="3252"/>
      <c r="I896" s="3252"/>
      <c r="J896" s="3256"/>
      <c r="L896" s="3256"/>
      <c r="N896" s="2529"/>
      <c r="O896" s="2529"/>
      <c r="P896" s="2529"/>
    </row>
    <row r="897">
      <c r="B897" s="3200"/>
      <c r="C897" s="3201"/>
      <c r="F897" s="3202"/>
      <c r="G897" s="3202"/>
      <c r="H897" s="3252"/>
      <c r="I897" s="3252"/>
      <c r="J897" s="3256"/>
      <c r="L897" s="3256"/>
      <c r="N897" s="2529"/>
      <c r="O897" s="2529"/>
      <c r="P897" s="2529"/>
    </row>
    <row r="898">
      <c r="B898" s="3200"/>
      <c r="C898" s="3201"/>
      <c r="F898" s="3202"/>
      <c r="G898" s="3202"/>
      <c r="H898" s="3252"/>
      <c r="I898" s="3252"/>
      <c r="J898" s="3256"/>
      <c r="L898" s="3256"/>
      <c r="N898" s="2529"/>
      <c r="O898" s="2529"/>
      <c r="P898" s="2529"/>
    </row>
    <row r="899">
      <c r="B899" s="3200"/>
      <c r="C899" s="3201"/>
      <c r="F899" s="3202"/>
      <c r="G899" s="3202"/>
      <c r="H899" s="3252"/>
      <c r="I899" s="3252"/>
      <c r="J899" s="3256"/>
      <c r="L899" s="3256"/>
      <c r="N899" s="2529"/>
      <c r="O899" s="2529"/>
      <c r="P899" s="2529"/>
    </row>
    <row r="900">
      <c r="B900" s="3200"/>
      <c r="C900" s="3201"/>
      <c r="F900" s="3202"/>
      <c r="G900" s="3202"/>
      <c r="H900" s="3252"/>
      <c r="I900" s="3252"/>
      <c r="J900" s="3256"/>
      <c r="L900" s="3256"/>
      <c r="N900" s="2529"/>
      <c r="O900" s="2529"/>
      <c r="P900" s="2529"/>
    </row>
    <row r="901">
      <c r="B901" s="3200"/>
      <c r="C901" s="3201"/>
      <c r="F901" s="3202"/>
      <c r="G901" s="3202"/>
      <c r="H901" s="3252"/>
      <c r="I901" s="3252"/>
      <c r="J901" s="3256"/>
      <c r="L901" s="3256"/>
      <c r="N901" s="2529"/>
      <c r="O901" s="2529"/>
      <c r="P901" s="2529"/>
    </row>
    <row r="902">
      <c r="B902" s="3200"/>
      <c r="C902" s="3201"/>
      <c r="F902" s="3202"/>
      <c r="G902" s="3202"/>
      <c r="H902" s="3252"/>
      <c r="I902" s="3252"/>
      <c r="J902" s="3256"/>
      <c r="L902" s="3256"/>
      <c r="N902" s="2529"/>
      <c r="O902" s="2529"/>
      <c r="P902" s="2529"/>
    </row>
    <row r="903">
      <c r="B903" s="3200"/>
      <c r="C903" s="3201"/>
      <c r="F903" s="3202"/>
      <c r="G903" s="3202"/>
      <c r="H903" s="3252"/>
      <c r="I903" s="3252"/>
      <c r="J903" s="3256"/>
      <c r="L903" s="3256"/>
      <c r="N903" s="2529"/>
      <c r="O903" s="2529"/>
      <c r="P903" s="2529"/>
    </row>
    <row r="904">
      <c r="B904" s="3200"/>
      <c r="C904" s="3201"/>
      <c r="F904" s="3202"/>
      <c r="G904" s="3202"/>
      <c r="H904" s="3252"/>
      <c r="I904" s="3252"/>
      <c r="J904" s="3256"/>
      <c r="L904" s="3256"/>
      <c r="N904" s="2529"/>
      <c r="O904" s="2529"/>
      <c r="P904" s="2529"/>
    </row>
    <row r="905">
      <c r="B905" s="3200"/>
      <c r="C905" s="3201"/>
      <c r="F905" s="3202"/>
      <c r="G905" s="3202"/>
      <c r="H905" s="3252"/>
      <c r="I905" s="3252"/>
      <c r="J905" s="3256"/>
      <c r="L905" s="3256"/>
      <c r="N905" s="2529"/>
      <c r="O905" s="2529"/>
      <c r="P905" s="2529"/>
    </row>
    <row r="906">
      <c r="B906" s="3200"/>
      <c r="C906" s="3201"/>
      <c r="F906" s="3202"/>
      <c r="G906" s="3202"/>
      <c r="H906" s="3252"/>
      <c r="I906" s="3252"/>
      <c r="J906" s="3256"/>
      <c r="L906" s="3256"/>
      <c r="N906" s="2529"/>
      <c r="O906" s="2529"/>
      <c r="P906" s="2529"/>
    </row>
    <row r="907">
      <c r="B907" s="3200"/>
      <c r="C907" s="3201"/>
      <c r="F907" s="3202"/>
      <c r="G907" s="3202"/>
      <c r="H907" s="3252"/>
      <c r="I907" s="3252"/>
      <c r="J907" s="3256"/>
      <c r="L907" s="3256"/>
      <c r="N907" s="2529"/>
      <c r="O907" s="2529"/>
      <c r="P907" s="2529"/>
    </row>
    <row r="908">
      <c r="B908" s="3200"/>
      <c r="C908" s="3201"/>
      <c r="F908" s="3202"/>
      <c r="G908" s="3202"/>
      <c r="H908" s="3252"/>
      <c r="I908" s="3252"/>
      <c r="J908" s="3256"/>
      <c r="L908" s="3256"/>
      <c r="N908" s="2529"/>
      <c r="O908" s="2529"/>
      <c r="P908" s="2529"/>
    </row>
    <row r="909">
      <c r="B909" s="3200"/>
      <c r="C909" s="3201"/>
      <c r="F909" s="3202"/>
      <c r="G909" s="3202"/>
      <c r="H909" s="3252"/>
      <c r="I909" s="3252"/>
      <c r="J909" s="3256"/>
      <c r="L909" s="3256"/>
      <c r="N909" s="2529"/>
      <c r="O909" s="2529"/>
      <c r="P909" s="2529"/>
    </row>
    <row r="910">
      <c r="B910" s="3200"/>
      <c r="C910" s="3201"/>
      <c r="F910" s="3202"/>
      <c r="G910" s="3202"/>
      <c r="H910" s="3252"/>
      <c r="I910" s="3252"/>
      <c r="J910" s="3256"/>
      <c r="L910" s="3256"/>
      <c r="N910" s="2529"/>
      <c r="O910" s="2529"/>
      <c r="P910" s="2529"/>
    </row>
    <row r="911">
      <c r="B911" s="3200"/>
      <c r="C911" s="3201"/>
      <c r="F911" s="3202"/>
      <c r="G911" s="3202"/>
      <c r="H911" s="3252"/>
      <c r="I911" s="3252"/>
      <c r="J911" s="3256"/>
      <c r="L911" s="3256"/>
      <c r="N911" s="2529"/>
      <c r="O911" s="2529"/>
      <c r="P911" s="2529"/>
    </row>
    <row r="912">
      <c r="B912" s="3200"/>
      <c r="C912" s="3201"/>
      <c r="F912" s="3202"/>
      <c r="G912" s="3202"/>
      <c r="H912" s="3252"/>
      <c r="I912" s="3252"/>
      <c r="J912" s="3256"/>
      <c r="L912" s="3256"/>
      <c r="N912" s="2529"/>
      <c r="O912" s="2529"/>
      <c r="P912" s="2529"/>
    </row>
    <row r="913">
      <c r="B913" s="3200"/>
      <c r="C913" s="3201"/>
      <c r="F913" s="3202"/>
      <c r="G913" s="3202"/>
      <c r="H913" s="3252"/>
      <c r="I913" s="3252"/>
      <c r="J913" s="3256"/>
      <c r="L913" s="3256"/>
      <c r="N913" s="2529"/>
      <c r="O913" s="2529"/>
      <c r="P913" s="2529"/>
    </row>
    <row r="914">
      <c r="B914" s="3200"/>
      <c r="C914" s="3201"/>
      <c r="F914" s="3202"/>
      <c r="G914" s="3202"/>
      <c r="H914" s="3252"/>
      <c r="I914" s="3252"/>
      <c r="J914" s="3256"/>
      <c r="L914" s="3256"/>
      <c r="N914" s="2529"/>
      <c r="O914" s="2529"/>
      <c r="P914" s="2529"/>
    </row>
    <row r="915">
      <c r="B915" s="3200"/>
      <c r="C915" s="3201"/>
      <c r="F915" s="3202"/>
      <c r="G915" s="3202"/>
      <c r="H915" s="3252"/>
      <c r="I915" s="3252"/>
      <c r="J915" s="3256"/>
      <c r="L915" s="3256"/>
      <c r="N915" s="2529"/>
      <c r="O915" s="2529"/>
      <c r="P915" s="2529"/>
    </row>
    <row r="916">
      <c r="B916" s="3200"/>
      <c r="C916" s="3201"/>
      <c r="F916" s="3202"/>
      <c r="G916" s="3202"/>
      <c r="H916" s="3252"/>
      <c r="I916" s="3252"/>
      <c r="J916" s="3256"/>
      <c r="L916" s="3256"/>
      <c r="N916" s="2529"/>
      <c r="O916" s="2529"/>
      <c r="P916" s="2529"/>
    </row>
    <row r="917">
      <c r="B917" s="3200"/>
      <c r="C917" s="3201"/>
      <c r="F917" s="3202"/>
      <c r="G917" s="3202"/>
      <c r="H917" s="3252"/>
      <c r="I917" s="3252"/>
      <c r="J917" s="3256"/>
      <c r="L917" s="3256"/>
      <c r="N917" s="2529"/>
      <c r="O917" s="2529"/>
      <c r="P917" s="2529"/>
    </row>
    <row r="918">
      <c r="B918" s="3200"/>
      <c r="C918" s="3201"/>
      <c r="F918" s="3202"/>
      <c r="G918" s="3202"/>
      <c r="H918" s="3252"/>
      <c r="I918" s="3252"/>
      <c r="J918" s="3256"/>
      <c r="L918" s="3256"/>
      <c r="N918" s="2529"/>
      <c r="O918" s="2529"/>
      <c r="P918" s="2529"/>
    </row>
    <row r="919">
      <c r="B919" s="3200"/>
      <c r="C919" s="3201"/>
      <c r="F919" s="3202"/>
      <c r="G919" s="3202"/>
      <c r="H919" s="3252"/>
      <c r="I919" s="3252"/>
      <c r="J919" s="3256"/>
      <c r="L919" s="3256"/>
      <c r="N919" s="2529"/>
      <c r="O919" s="2529"/>
      <c r="P919" s="2529"/>
    </row>
    <row r="920">
      <c r="B920" s="3200"/>
      <c r="C920" s="3201"/>
      <c r="F920" s="3202"/>
      <c r="G920" s="3202"/>
      <c r="H920" s="3252"/>
      <c r="I920" s="3252"/>
      <c r="J920" s="3256"/>
      <c r="L920" s="3256"/>
      <c r="N920" s="2529"/>
      <c r="O920" s="2529"/>
      <c r="P920" s="2529"/>
    </row>
    <row r="921">
      <c r="B921" s="3200"/>
      <c r="C921" s="3201"/>
      <c r="F921" s="3202"/>
      <c r="G921" s="3202"/>
      <c r="H921" s="3252"/>
      <c r="I921" s="3252"/>
      <c r="J921" s="3256"/>
      <c r="L921" s="3256"/>
      <c r="N921" s="2529"/>
      <c r="O921" s="2529"/>
      <c r="P921" s="2529"/>
    </row>
    <row r="922">
      <c r="B922" s="3200"/>
      <c r="C922" s="3201"/>
      <c r="F922" s="3202"/>
      <c r="G922" s="3202"/>
      <c r="H922" s="3252"/>
      <c r="I922" s="3252"/>
      <c r="J922" s="3256"/>
      <c r="L922" s="3256"/>
      <c r="N922" s="2529"/>
      <c r="O922" s="2529"/>
      <c r="P922" s="2529"/>
    </row>
    <row r="923">
      <c r="B923" s="3200"/>
      <c r="C923" s="3201"/>
      <c r="F923" s="3202"/>
      <c r="G923" s="3202"/>
      <c r="H923" s="3252"/>
      <c r="I923" s="3252"/>
      <c r="J923" s="3256"/>
      <c r="L923" s="3256"/>
      <c r="N923" s="2529"/>
      <c r="O923" s="2529"/>
      <c r="P923" s="2529"/>
    </row>
    <row r="924">
      <c r="B924" s="3200"/>
      <c r="C924" s="3201"/>
      <c r="F924" s="3202"/>
      <c r="G924" s="3202"/>
      <c r="H924" s="3252"/>
      <c r="I924" s="3252"/>
      <c r="J924" s="3256"/>
      <c r="L924" s="3256"/>
      <c r="N924" s="2529"/>
      <c r="O924" s="2529"/>
      <c r="P924" s="2529"/>
    </row>
    <row r="925">
      <c r="B925" s="3200"/>
      <c r="C925" s="3201"/>
      <c r="F925" s="3202"/>
      <c r="G925" s="3202"/>
      <c r="H925" s="3252"/>
      <c r="I925" s="3252"/>
      <c r="J925" s="3256"/>
      <c r="L925" s="3256"/>
      <c r="N925" s="2529"/>
      <c r="O925" s="2529"/>
      <c r="P925" s="2529"/>
    </row>
    <row r="926">
      <c r="B926" s="3200"/>
      <c r="C926" s="3201"/>
      <c r="F926" s="3202"/>
      <c r="G926" s="3202"/>
      <c r="H926" s="3252"/>
      <c r="I926" s="3252"/>
      <c r="J926" s="3256"/>
      <c r="L926" s="3256"/>
      <c r="N926" s="2529"/>
      <c r="O926" s="2529"/>
      <c r="P926" s="2529"/>
    </row>
    <row r="927">
      <c r="B927" s="3200"/>
      <c r="C927" s="3201"/>
      <c r="F927" s="3202"/>
      <c r="G927" s="3202"/>
      <c r="H927" s="3252"/>
      <c r="I927" s="3252"/>
      <c r="J927" s="3256"/>
      <c r="L927" s="3256"/>
      <c r="N927" s="2529"/>
      <c r="O927" s="2529"/>
      <c r="P927" s="2529"/>
    </row>
    <row r="928">
      <c r="B928" s="3200"/>
      <c r="C928" s="3201"/>
      <c r="F928" s="3202"/>
      <c r="G928" s="3202"/>
      <c r="H928" s="3252"/>
      <c r="I928" s="3252"/>
      <c r="J928" s="3256"/>
      <c r="L928" s="3256"/>
      <c r="N928" s="2529"/>
      <c r="O928" s="2529"/>
      <c r="P928" s="2529"/>
    </row>
    <row r="929">
      <c r="B929" s="3200"/>
      <c r="C929" s="3201"/>
      <c r="F929" s="3202"/>
      <c r="G929" s="3202"/>
      <c r="H929" s="3252"/>
      <c r="I929" s="3252"/>
      <c r="J929" s="3256"/>
      <c r="L929" s="3256"/>
      <c r="N929" s="2529"/>
      <c r="O929" s="2529"/>
      <c r="P929" s="2529"/>
    </row>
    <row r="930">
      <c r="B930" s="3200"/>
      <c r="C930" s="3201"/>
      <c r="F930" s="3202"/>
      <c r="G930" s="3202"/>
      <c r="H930" s="3252"/>
      <c r="I930" s="3252"/>
      <c r="J930" s="3256"/>
      <c r="L930" s="3256"/>
      <c r="N930" s="2529"/>
      <c r="O930" s="2529"/>
      <c r="P930" s="2529"/>
    </row>
    <row r="931">
      <c r="B931" s="3200"/>
      <c r="C931" s="3201"/>
      <c r="F931" s="3202"/>
      <c r="G931" s="3202"/>
      <c r="H931" s="3252"/>
      <c r="I931" s="3252"/>
      <c r="J931" s="3256"/>
      <c r="L931" s="3256"/>
      <c r="N931" s="2529"/>
      <c r="O931" s="2529"/>
      <c r="P931" s="2529"/>
    </row>
    <row r="932">
      <c r="B932" s="3200"/>
      <c r="C932" s="3201"/>
      <c r="F932" s="3202"/>
      <c r="G932" s="3202"/>
      <c r="H932" s="3252"/>
      <c r="I932" s="3252"/>
      <c r="J932" s="3256"/>
      <c r="L932" s="3256"/>
      <c r="N932" s="2529"/>
      <c r="O932" s="2529"/>
      <c r="P932" s="2529"/>
    </row>
    <row r="933">
      <c r="B933" s="3200"/>
      <c r="C933" s="3201"/>
      <c r="F933" s="3202"/>
      <c r="G933" s="3202"/>
      <c r="H933" s="3252"/>
      <c r="I933" s="3252"/>
      <c r="J933" s="3256"/>
      <c r="L933" s="3256"/>
      <c r="N933" s="2529"/>
      <c r="O933" s="2529"/>
      <c r="P933" s="2529"/>
    </row>
    <row r="934">
      <c r="B934" s="3200"/>
      <c r="C934" s="3201"/>
      <c r="F934" s="3202"/>
      <c r="G934" s="3202"/>
      <c r="H934" s="3252"/>
      <c r="I934" s="3252"/>
      <c r="J934" s="3256"/>
      <c r="L934" s="3256"/>
      <c r="N934" s="2529"/>
      <c r="O934" s="2529"/>
      <c r="P934" s="2529"/>
    </row>
    <row r="935">
      <c r="B935" s="3200"/>
      <c r="C935" s="3201"/>
      <c r="F935" s="3202"/>
      <c r="G935" s="3202"/>
      <c r="H935" s="3252"/>
      <c r="I935" s="3252"/>
      <c r="J935" s="3256"/>
      <c r="L935" s="3256"/>
      <c r="N935" s="2529"/>
      <c r="O935" s="2529"/>
      <c r="P935" s="2529"/>
    </row>
    <row r="936">
      <c r="B936" s="3200"/>
      <c r="C936" s="3201"/>
      <c r="F936" s="3202"/>
      <c r="G936" s="3202"/>
      <c r="H936" s="3252"/>
      <c r="I936" s="3252"/>
      <c r="J936" s="3256"/>
      <c r="L936" s="3256"/>
      <c r="N936" s="2529"/>
      <c r="O936" s="2529"/>
      <c r="P936" s="2529"/>
    </row>
    <row r="937">
      <c r="B937" s="3200"/>
      <c r="C937" s="3201"/>
      <c r="F937" s="3202"/>
      <c r="G937" s="3202"/>
      <c r="H937" s="3252"/>
      <c r="I937" s="3252"/>
      <c r="J937" s="3256"/>
      <c r="L937" s="3256"/>
      <c r="N937" s="2529"/>
      <c r="O937" s="2529"/>
      <c r="P937" s="2529"/>
    </row>
    <row r="938">
      <c r="B938" s="3200"/>
      <c r="C938" s="3201"/>
      <c r="F938" s="3202"/>
      <c r="G938" s="3202"/>
      <c r="H938" s="3252"/>
      <c r="I938" s="3252"/>
      <c r="J938" s="3256"/>
      <c r="L938" s="3256"/>
      <c r="N938" s="2529"/>
      <c r="O938" s="2529"/>
      <c r="P938" s="2529"/>
    </row>
    <row r="939">
      <c r="B939" s="3200"/>
      <c r="C939" s="3201"/>
      <c r="F939" s="3202"/>
      <c r="G939" s="3202"/>
      <c r="H939" s="3252"/>
      <c r="I939" s="3252"/>
      <c r="J939" s="3256"/>
      <c r="L939" s="3256"/>
      <c r="N939" s="2529"/>
      <c r="O939" s="2529"/>
      <c r="P939" s="2529"/>
    </row>
    <row r="940">
      <c r="B940" s="3200"/>
      <c r="C940" s="3201"/>
      <c r="F940" s="3202"/>
      <c r="G940" s="3202"/>
      <c r="H940" s="3252"/>
      <c r="I940" s="3252"/>
      <c r="J940" s="3256"/>
      <c r="L940" s="3256"/>
      <c r="N940" s="2529"/>
      <c r="O940" s="2529"/>
      <c r="P940" s="2529"/>
    </row>
    <row r="941">
      <c r="B941" s="3200"/>
      <c r="C941" s="3201"/>
      <c r="F941" s="3202"/>
      <c r="G941" s="3202"/>
      <c r="H941" s="3252"/>
      <c r="I941" s="3252"/>
      <c r="J941" s="3256"/>
      <c r="L941" s="3256"/>
      <c r="N941" s="2529"/>
      <c r="O941" s="2529"/>
      <c r="P941" s="2529"/>
    </row>
    <row r="942">
      <c r="B942" s="3200"/>
      <c r="C942" s="3201"/>
      <c r="F942" s="3202"/>
      <c r="G942" s="3202"/>
      <c r="H942" s="3252"/>
      <c r="I942" s="3252"/>
      <c r="J942" s="3256"/>
      <c r="L942" s="3256"/>
      <c r="N942" s="2529"/>
      <c r="O942" s="2529"/>
      <c r="P942" s="2529"/>
    </row>
    <row r="943">
      <c r="B943" s="3200"/>
      <c r="C943" s="3201"/>
      <c r="F943" s="3202"/>
      <c r="G943" s="3202"/>
      <c r="H943" s="3252"/>
      <c r="I943" s="3252"/>
      <c r="J943" s="3256"/>
      <c r="L943" s="3256"/>
      <c r="N943" s="2529"/>
      <c r="O943" s="2529"/>
      <c r="P943" s="2529"/>
    </row>
    <row r="944">
      <c r="B944" s="3200"/>
      <c r="C944" s="3201"/>
      <c r="F944" s="3202"/>
      <c r="G944" s="3202"/>
      <c r="H944" s="3252"/>
      <c r="I944" s="3252"/>
      <c r="J944" s="3256"/>
      <c r="L944" s="3256"/>
      <c r="N944" s="2529"/>
      <c r="O944" s="2529"/>
      <c r="P944" s="2529"/>
    </row>
    <row r="945">
      <c r="B945" s="3200"/>
      <c r="C945" s="3201"/>
      <c r="F945" s="3202"/>
      <c r="G945" s="3202"/>
      <c r="H945" s="3252"/>
      <c r="I945" s="3252"/>
      <c r="J945" s="3256"/>
      <c r="L945" s="3256"/>
      <c r="N945" s="2529"/>
      <c r="O945" s="2529"/>
      <c r="P945" s="2529"/>
    </row>
    <row r="946">
      <c r="B946" s="3200"/>
      <c r="C946" s="3201"/>
      <c r="F946" s="3202"/>
      <c r="G946" s="3202"/>
      <c r="H946" s="3252"/>
      <c r="I946" s="3252"/>
      <c r="J946" s="3256"/>
      <c r="L946" s="3256"/>
      <c r="N946" s="2529"/>
      <c r="O946" s="2529"/>
      <c r="P946" s="2529"/>
    </row>
    <row r="947">
      <c r="B947" s="3200"/>
      <c r="C947" s="3201"/>
      <c r="F947" s="3202"/>
      <c r="G947" s="3202"/>
      <c r="H947" s="3252"/>
      <c r="I947" s="3252"/>
      <c r="J947" s="3256"/>
      <c r="L947" s="3256"/>
      <c r="N947" s="2529"/>
      <c r="O947" s="2529"/>
      <c r="P947" s="2529"/>
    </row>
    <row r="948">
      <c r="B948" s="3200"/>
      <c r="C948" s="3201"/>
      <c r="F948" s="3202"/>
      <c r="G948" s="3202"/>
      <c r="H948" s="3252"/>
      <c r="I948" s="3252"/>
      <c r="J948" s="3256"/>
      <c r="L948" s="3256"/>
      <c r="N948" s="2529"/>
      <c r="O948" s="2529"/>
      <c r="P948" s="2529"/>
    </row>
    <row r="949">
      <c r="B949" s="3200"/>
      <c r="C949" s="3201"/>
      <c r="F949" s="3202"/>
      <c r="G949" s="3202"/>
      <c r="H949" s="3252"/>
      <c r="I949" s="3252"/>
      <c r="J949" s="3256"/>
      <c r="L949" s="3256"/>
      <c r="N949" s="2529"/>
      <c r="O949" s="2529"/>
      <c r="P949" s="2529"/>
    </row>
    <row r="950">
      <c r="B950" s="3200"/>
      <c r="C950" s="3201"/>
      <c r="F950" s="3202"/>
      <c r="G950" s="3202"/>
      <c r="H950" s="3252"/>
      <c r="I950" s="3252"/>
      <c r="J950" s="3256"/>
      <c r="L950" s="3256"/>
      <c r="N950" s="2529"/>
      <c r="O950" s="2529"/>
      <c r="P950" s="2529"/>
    </row>
    <row r="951">
      <c r="B951" s="3200"/>
      <c r="C951" s="3201"/>
      <c r="F951" s="3202"/>
      <c r="G951" s="3202"/>
      <c r="H951" s="3252"/>
      <c r="I951" s="3252"/>
      <c r="J951" s="3256"/>
      <c r="L951" s="3256"/>
      <c r="N951" s="2529"/>
      <c r="O951" s="2529"/>
      <c r="P951" s="2529"/>
    </row>
    <row r="952">
      <c r="B952" s="3200"/>
      <c r="C952" s="3201"/>
      <c r="F952" s="3202"/>
      <c r="G952" s="3202"/>
      <c r="H952" s="3252"/>
      <c r="I952" s="3252"/>
      <c r="J952" s="3256"/>
      <c r="L952" s="3256"/>
      <c r="N952" s="2529"/>
      <c r="O952" s="2529"/>
      <c r="P952" s="2529"/>
    </row>
    <row r="953">
      <c r="B953" s="3200"/>
      <c r="C953" s="3201"/>
      <c r="F953" s="3202"/>
      <c r="G953" s="3202"/>
      <c r="H953" s="3252"/>
      <c r="I953" s="3252"/>
      <c r="J953" s="3256"/>
      <c r="L953" s="3256"/>
      <c r="N953" s="2529"/>
      <c r="O953" s="2529"/>
      <c r="P953" s="2529"/>
    </row>
    <row r="954">
      <c r="B954" s="3200"/>
      <c r="C954" s="3201"/>
      <c r="F954" s="3202"/>
      <c r="G954" s="3202"/>
      <c r="H954" s="3252"/>
      <c r="I954" s="3252"/>
      <c r="J954" s="3256"/>
      <c r="L954" s="3256"/>
      <c r="N954" s="2529"/>
      <c r="O954" s="2529"/>
      <c r="P954" s="2529"/>
    </row>
    <row r="955">
      <c r="B955" s="3200"/>
      <c r="C955" s="3201"/>
      <c r="F955" s="3202"/>
      <c r="G955" s="3202"/>
      <c r="H955" s="3252"/>
      <c r="I955" s="3252"/>
      <c r="J955" s="3256"/>
      <c r="L955" s="3256"/>
      <c r="N955" s="2529"/>
      <c r="O955" s="2529"/>
      <c r="P955" s="2529"/>
    </row>
    <row r="956">
      <c r="B956" s="3200"/>
      <c r="C956" s="3201"/>
      <c r="F956" s="3202"/>
      <c r="G956" s="3202"/>
      <c r="H956" s="3252"/>
      <c r="I956" s="3252"/>
      <c r="J956" s="3256"/>
      <c r="L956" s="3256"/>
      <c r="N956" s="2529"/>
      <c r="O956" s="2529"/>
      <c r="P956" s="2529"/>
    </row>
    <row r="957">
      <c r="B957" s="3200"/>
      <c r="C957" s="3201"/>
      <c r="F957" s="3202"/>
      <c r="G957" s="3202"/>
      <c r="H957" s="3252"/>
      <c r="I957" s="3252"/>
      <c r="J957" s="3256"/>
      <c r="L957" s="3256"/>
      <c r="N957" s="2529"/>
      <c r="O957" s="2529"/>
      <c r="P957" s="2529"/>
    </row>
    <row r="958">
      <c r="B958" s="3200"/>
      <c r="C958" s="3201"/>
      <c r="F958" s="3202"/>
      <c r="G958" s="3202"/>
      <c r="H958" s="3252"/>
      <c r="I958" s="3252"/>
      <c r="J958" s="3256"/>
      <c r="L958" s="3256"/>
      <c r="N958" s="2529"/>
      <c r="O958" s="2529"/>
      <c r="P958" s="2529"/>
    </row>
    <row r="959">
      <c r="B959" s="3200"/>
      <c r="C959" s="3201"/>
      <c r="F959" s="3202"/>
      <c r="G959" s="3202"/>
      <c r="H959" s="3252"/>
      <c r="I959" s="3252"/>
      <c r="J959" s="3256"/>
      <c r="L959" s="3256"/>
      <c r="N959" s="2529"/>
      <c r="O959" s="2529"/>
      <c r="P959" s="2529"/>
    </row>
    <row r="960">
      <c r="B960" s="3200"/>
      <c r="C960" s="3201"/>
      <c r="F960" s="3202"/>
      <c r="G960" s="3202"/>
      <c r="H960" s="3252"/>
      <c r="I960" s="3252"/>
      <c r="J960" s="3256"/>
      <c r="L960" s="3256"/>
      <c r="N960" s="2529"/>
      <c r="O960" s="2529"/>
      <c r="P960" s="2529"/>
    </row>
    <row r="961">
      <c r="B961" s="3200"/>
      <c r="C961" s="3201"/>
      <c r="F961" s="3202"/>
      <c r="G961" s="3202"/>
      <c r="H961" s="3252"/>
      <c r="I961" s="3252"/>
      <c r="J961" s="3256"/>
      <c r="L961" s="3256"/>
      <c r="N961" s="2529"/>
      <c r="O961" s="2529"/>
      <c r="P961" s="2529"/>
    </row>
    <row r="962">
      <c r="B962" s="3200"/>
      <c r="C962" s="3201"/>
      <c r="F962" s="3202"/>
      <c r="G962" s="3202"/>
      <c r="H962" s="3252"/>
      <c r="I962" s="3252"/>
      <c r="J962" s="3256"/>
      <c r="L962" s="3256"/>
      <c r="N962" s="2529"/>
      <c r="O962" s="2529"/>
      <c r="P962" s="2529"/>
    </row>
    <row r="963">
      <c r="B963" s="3200"/>
      <c r="C963" s="3201"/>
      <c r="F963" s="3202"/>
      <c r="G963" s="3202"/>
      <c r="H963" s="3252"/>
      <c r="I963" s="3252"/>
      <c r="J963" s="3256"/>
      <c r="L963" s="3256"/>
      <c r="N963" s="2529"/>
      <c r="O963" s="2529"/>
      <c r="P963" s="2529"/>
    </row>
    <row r="964">
      <c r="B964" s="3200"/>
      <c r="C964" s="3201"/>
      <c r="F964" s="3202"/>
      <c r="G964" s="3202"/>
      <c r="H964" s="3252"/>
      <c r="I964" s="3252"/>
      <c r="J964" s="3256"/>
      <c r="L964" s="3256"/>
      <c r="N964" s="2529"/>
      <c r="O964" s="2529"/>
      <c r="P964" s="2529"/>
    </row>
    <row r="965">
      <c r="B965" s="3200"/>
      <c r="C965" s="3201"/>
      <c r="F965" s="3202"/>
      <c r="G965" s="3202"/>
      <c r="H965" s="3252"/>
      <c r="I965" s="3252"/>
      <c r="J965" s="3256"/>
      <c r="L965" s="3256"/>
      <c r="N965" s="2529"/>
      <c r="O965" s="2529"/>
      <c r="P965" s="2529"/>
    </row>
    <row r="966">
      <c r="B966" s="3200"/>
      <c r="C966" s="3201"/>
      <c r="F966" s="3202"/>
      <c r="G966" s="3202"/>
      <c r="H966" s="3252"/>
      <c r="I966" s="3252"/>
      <c r="J966" s="3256"/>
      <c r="L966" s="3256"/>
      <c r="N966" s="2529"/>
      <c r="O966" s="2529"/>
      <c r="P966" s="2529"/>
    </row>
    <row r="967">
      <c r="B967" s="3200"/>
      <c r="C967" s="3201"/>
      <c r="F967" s="3202"/>
      <c r="G967" s="3202"/>
      <c r="H967" s="3252"/>
      <c r="I967" s="3252"/>
      <c r="J967" s="3256"/>
      <c r="L967" s="3256"/>
      <c r="N967" s="2529"/>
      <c r="O967" s="2529"/>
      <c r="P967" s="2529"/>
    </row>
    <row r="968">
      <c r="B968" s="3200"/>
      <c r="C968" s="3201"/>
      <c r="F968" s="3202"/>
      <c r="G968" s="3202"/>
      <c r="H968" s="3252"/>
      <c r="I968" s="3252"/>
      <c r="J968" s="3256"/>
      <c r="L968" s="3256"/>
      <c r="N968" s="2529"/>
      <c r="O968" s="2529"/>
      <c r="P968" s="2529"/>
    </row>
    <row r="969">
      <c r="B969" s="3200"/>
      <c r="C969" s="3201"/>
      <c r="F969" s="3202"/>
      <c r="G969" s="3202"/>
      <c r="H969" s="3252"/>
      <c r="I969" s="3252"/>
      <c r="J969" s="3256"/>
      <c r="L969" s="3256"/>
      <c r="N969" s="2529"/>
      <c r="O969" s="2529"/>
      <c r="P969" s="2529"/>
    </row>
    <row r="970">
      <c r="B970" s="3200"/>
      <c r="C970" s="3201"/>
      <c r="F970" s="3202"/>
      <c r="G970" s="3202"/>
      <c r="H970" s="3252"/>
      <c r="I970" s="3252"/>
      <c r="J970" s="3256"/>
      <c r="L970" s="3256"/>
      <c r="N970" s="2529"/>
      <c r="O970" s="2529"/>
      <c r="P970" s="2529"/>
    </row>
    <row r="971">
      <c r="B971" s="3200"/>
      <c r="C971" s="3201"/>
      <c r="F971" s="3202"/>
      <c r="G971" s="3202"/>
      <c r="H971" s="3252"/>
      <c r="I971" s="3252"/>
      <c r="J971" s="3256"/>
      <c r="L971" s="3256"/>
      <c r="N971" s="2529"/>
      <c r="O971" s="2529"/>
      <c r="P971" s="2529"/>
    </row>
    <row r="972">
      <c r="B972" s="3200"/>
      <c r="C972" s="3201"/>
      <c r="F972" s="3202"/>
      <c r="G972" s="3202"/>
      <c r="H972" s="3252"/>
      <c r="I972" s="3252"/>
      <c r="J972" s="3256"/>
      <c r="L972" s="3256"/>
      <c r="N972" s="2529"/>
      <c r="O972" s="2529"/>
      <c r="P972" s="2529"/>
    </row>
    <row r="973">
      <c r="B973" s="3200"/>
      <c r="C973" s="3201"/>
      <c r="F973" s="3202"/>
      <c r="G973" s="3202"/>
      <c r="H973" s="3252"/>
      <c r="I973" s="3252"/>
      <c r="J973" s="3256"/>
      <c r="L973" s="3256"/>
      <c r="N973" s="2529"/>
      <c r="O973" s="2529"/>
      <c r="P973" s="2529"/>
    </row>
    <row r="974">
      <c r="B974" s="3200"/>
      <c r="C974" s="3201"/>
      <c r="F974" s="3202"/>
      <c r="G974" s="3202"/>
      <c r="H974" s="3252"/>
      <c r="I974" s="3252"/>
      <c r="J974" s="3256"/>
      <c r="L974" s="3256"/>
      <c r="N974" s="2529"/>
      <c r="O974" s="2529"/>
      <c r="P974" s="2529"/>
    </row>
    <row r="975">
      <c r="B975" s="3200"/>
      <c r="C975" s="3201"/>
      <c r="F975" s="3202"/>
      <c r="G975" s="3202"/>
      <c r="H975" s="3252"/>
      <c r="I975" s="3252"/>
      <c r="J975" s="3256"/>
      <c r="L975" s="3256"/>
      <c r="N975" s="2529"/>
      <c r="O975" s="2529"/>
      <c r="P975" s="2529"/>
    </row>
    <row r="976">
      <c r="B976" s="3200"/>
      <c r="C976" s="3201"/>
      <c r="F976" s="3202"/>
      <c r="G976" s="3202"/>
      <c r="H976" s="3252"/>
      <c r="I976" s="3252"/>
      <c r="J976" s="3256"/>
      <c r="L976" s="3256"/>
      <c r="N976" s="2529"/>
      <c r="O976" s="2529"/>
      <c r="P976" s="2529"/>
    </row>
    <row r="977">
      <c r="B977" s="3200"/>
      <c r="C977" s="3201"/>
      <c r="F977" s="3202"/>
      <c r="G977" s="3202"/>
      <c r="H977" s="3252"/>
      <c r="I977" s="3252"/>
      <c r="J977" s="3256"/>
      <c r="L977" s="3256"/>
      <c r="N977" s="2529"/>
      <c r="O977" s="2529"/>
      <c r="P977" s="2529"/>
    </row>
    <row r="978">
      <c r="B978" s="3200"/>
      <c r="C978" s="3201"/>
      <c r="F978" s="3202"/>
      <c r="G978" s="3202"/>
      <c r="H978" s="3252"/>
      <c r="I978" s="3252"/>
      <c r="J978" s="3256"/>
      <c r="L978" s="3256"/>
      <c r="N978" s="2529"/>
      <c r="O978" s="2529"/>
      <c r="P978" s="2529"/>
    </row>
    <row r="979">
      <c r="B979" s="3200"/>
      <c r="C979" s="3201"/>
      <c r="F979" s="3202"/>
      <c r="G979" s="3202"/>
      <c r="H979" s="3252"/>
      <c r="I979" s="3252"/>
      <c r="J979" s="3256"/>
      <c r="L979" s="3256"/>
      <c r="N979" s="2529"/>
      <c r="O979" s="2529"/>
      <c r="P979" s="2529"/>
    </row>
    <row r="980">
      <c r="B980" s="3200"/>
      <c r="C980" s="3201"/>
      <c r="F980" s="3202"/>
      <c r="G980" s="3202"/>
      <c r="H980" s="3252"/>
      <c r="I980" s="3252"/>
      <c r="J980" s="3256"/>
      <c r="L980" s="3256"/>
      <c r="N980" s="2529"/>
      <c r="O980" s="2529"/>
      <c r="P980" s="2529"/>
    </row>
    <row r="981">
      <c r="B981" s="3200"/>
      <c r="C981" s="3201"/>
      <c r="F981" s="3202"/>
      <c r="G981" s="3202"/>
      <c r="H981" s="3252"/>
      <c r="I981" s="3252"/>
      <c r="J981" s="3256"/>
      <c r="L981" s="3256"/>
      <c r="N981" s="2529"/>
      <c r="O981" s="2529"/>
      <c r="P981" s="2529"/>
    </row>
    <row r="982">
      <c r="B982" s="3200"/>
      <c r="C982" s="3201"/>
      <c r="F982" s="3202"/>
      <c r="G982" s="3202"/>
      <c r="H982" s="3252"/>
      <c r="I982" s="3252"/>
      <c r="J982" s="3256"/>
      <c r="L982" s="3256"/>
      <c r="N982" s="2529"/>
      <c r="O982" s="2529"/>
      <c r="P982" s="2529"/>
    </row>
    <row r="983">
      <c r="B983" s="3200"/>
      <c r="C983" s="3201"/>
      <c r="F983" s="3202"/>
      <c r="G983" s="3202"/>
      <c r="H983" s="3252"/>
      <c r="I983" s="3252"/>
      <c r="J983" s="3256"/>
      <c r="L983" s="3256"/>
      <c r="N983" s="2529"/>
      <c r="O983" s="2529"/>
      <c r="P983" s="2529"/>
    </row>
    <row r="984">
      <c r="B984" s="3200"/>
      <c r="C984" s="3201"/>
      <c r="F984" s="3202"/>
      <c r="G984" s="3202"/>
      <c r="H984" s="3252"/>
      <c r="I984" s="3252"/>
      <c r="J984" s="3256"/>
      <c r="L984" s="3256"/>
      <c r="N984" s="2529"/>
      <c r="O984" s="2529"/>
      <c r="P984" s="2529"/>
    </row>
    <row r="985">
      <c r="B985" s="3200"/>
      <c r="C985" s="3201"/>
      <c r="F985" s="3202"/>
      <c r="G985" s="3202"/>
      <c r="H985" s="3252"/>
      <c r="I985" s="3252"/>
      <c r="J985" s="3256"/>
      <c r="L985" s="3256"/>
      <c r="N985" s="2529"/>
      <c r="O985" s="2529"/>
      <c r="P985" s="2529"/>
    </row>
    <row r="986">
      <c r="B986" s="3200"/>
      <c r="C986" s="3201"/>
      <c r="F986" s="3202"/>
      <c r="G986" s="3202"/>
      <c r="H986" s="3252"/>
      <c r="I986" s="3252"/>
      <c r="J986" s="3256"/>
      <c r="L986" s="3256"/>
      <c r="N986" s="2529"/>
      <c r="O986" s="2529"/>
      <c r="P986" s="2529"/>
    </row>
    <row r="987">
      <c r="B987" s="3200"/>
      <c r="C987" s="3201"/>
      <c r="F987" s="3202"/>
      <c r="G987" s="3202"/>
      <c r="H987" s="3252"/>
      <c r="I987" s="3252"/>
      <c r="J987" s="3256"/>
      <c r="L987" s="3256"/>
      <c r="N987" s="2529"/>
      <c r="O987" s="2529"/>
      <c r="P987" s="2529"/>
    </row>
    <row r="988">
      <c r="B988" s="3200"/>
      <c r="C988" s="3201"/>
      <c r="F988" s="3202"/>
      <c r="G988" s="3202"/>
      <c r="H988" s="3252"/>
      <c r="I988" s="3252"/>
      <c r="J988" s="3256"/>
      <c r="L988" s="3256"/>
      <c r="N988" s="2529"/>
      <c r="O988" s="2529"/>
      <c r="P988" s="2529"/>
    </row>
    <row r="989">
      <c r="B989" s="3200"/>
      <c r="C989" s="3201"/>
      <c r="F989" s="3202"/>
      <c r="G989" s="3202"/>
      <c r="H989" s="3252"/>
      <c r="I989" s="3252"/>
      <c r="J989" s="3256"/>
      <c r="L989" s="3256"/>
      <c r="N989" s="2529"/>
      <c r="O989" s="2529"/>
      <c r="P989" s="2529"/>
    </row>
    <row r="990">
      <c r="B990" s="3200"/>
      <c r="C990" s="3201"/>
      <c r="F990" s="3202"/>
      <c r="G990" s="3202"/>
      <c r="H990" s="3252"/>
      <c r="I990" s="3252"/>
      <c r="J990" s="3256"/>
      <c r="L990" s="3256"/>
      <c r="N990" s="2529"/>
      <c r="O990" s="2529"/>
      <c r="P990" s="2529"/>
    </row>
    <row r="991">
      <c r="B991" s="3200"/>
      <c r="C991" s="3201"/>
      <c r="F991" s="3202"/>
      <c r="G991" s="3202"/>
      <c r="H991" s="3252"/>
      <c r="I991" s="3252"/>
      <c r="J991" s="3256"/>
      <c r="L991" s="3256"/>
      <c r="N991" s="2529"/>
      <c r="O991" s="2529"/>
      <c r="P991" s="2529"/>
    </row>
    <row r="992">
      <c r="B992" s="3200"/>
      <c r="C992" s="3201"/>
      <c r="F992" s="3202"/>
      <c r="G992" s="3202"/>
      <c r="H992" s="3252"/>
      <c r="I992" s="3252"/>
      <c r="J992" s="3256"/>
      <c r="L992" s="3256"/>
      <c r="N992" s="2529"/>
      <c r="O992" s="2529"/>
      <c r="P992" s="2529"/>
    </row>
    <row r="993">
      <c r="B993" s="3200"/>
      <c r="C993" s="3201"/>
      <c r="F993" s="3202"/>
      <c r="G993" s="3202"/>
      <c r="H993" s="3252"/>
      <c r="I993" s="3252"/>
      <c r="J993" s="3256"/>
      <c r="L993" s="3256"/>
      <c r="N993" s="2529"/>
      <c r="O993" s="2529"/>
      <c r="P993" s="2529"/>
    </row>
    <row r="994">
      <c r="B994" s="3200"/>
      <c r="C994" s="3201"/>
      <c r="F994" s="3202"/>
      <c r="G994" s="3202"/>
      <c r="H994" s="3252"/>
      <c r="I994" s="3252"/>
      <c r="J994" s="3256"/>
      <c r="L994" s="3256"/>
      <c r="N994" s="2529"/>
      <c r="O994" s="2529"/>
      <c r="P994" s="2529"/>
    </row>
    <row r="995">
      <c r="B995" s="3200"/>
      <c r="C995" s="3201"/>
      <c r="F995" s="3202"/>
      <c r="G995" s="3202"/>
      <c r="H995" s="3252"/>
      <c r="I995" s="3252"/>
      <c r="J995" s="3256"/>
      <c r="L995" s="3256"/>
      <c r="N995" s="2529"/>
      <c r="O995" s="2529"/>
      <c r="P995" s="2529"/>
    </row>
    <row r="996">
      <c r="B996" s="3200"/>
      <c r="C996" s="3201"/>
      <c r="F996" s="3202"/>
      <c r="G996" s="3202"/>
      <c r="H996" s="3252"/>
      <c r="I996" s="3252"/>
      <c r="J996" s="3256"/>
      <c r="L996" s="3256"/>
      <c r="N996" s="2529"/>
      <c r="O996" s="2529"/>
      <c r="P996" s="2529"/>
    </row>
    <row r="997">
      <c r="B997" s="3200"/>
      <c r="C997" s="3201"/>
      <c r="F997" s="3202"/>
      <c r="G997" s="3202"/>
      <c r="H997" s="3252"/>
      <c r="I997" s="3252"/>
      <c r="J997" s="3256"/>
      <c r="L997" s="3256"/>
      <c r="N997" s="2529"/>
      <c r="O997" s="2529"/>
      <c r="P997" s="2529"/>
    </row>
    <row r="998">
      <c r="B998" s="3200"/>
      <c r="C998" s="3201"/>
      <c r="F998" s="3202"/>
      <c r="G998" s="3202"/>
      <c r="H998" s="3252"/>
      <c r="I998" s="3252"/>
      <c r="J998" s="3256"/>
      <c r="L998" s="3256"/>
      <c r="N998" s="2529"/>
      <c r="O998" s="2529"/>
      <c r="P998" s="2529"/>
    </row>
    <row r="999">
      <c r="B999" s="3200"/>
      <c r="C999" s="3201"/>
      <c r="F999" s="3202"/>
      <c r="G999" s="3202"/>
      <c r="H999" s="3252"/>
      <c r="I999" s="3252"/>
      <c r="J999" s="3256"/>
      <c r="L999" s="3256"/>
      <c r="N999" s="2529"/>
      <c r="O999" s="2529"/>
      <c r="P999" s="2529"/>
    </row>
    <row r="1000">
      <c r="B1000" s="3200"/>
      <c r="C1000" s="3201"/>
      <c r="F1000" s="3202"/>
      <c r="G1000" s="3202"/>
      <c r="H1000" s="3252"/>
      <c r="I1000" s="3252"/>
      <c r="J1000" s="3256"/>
      <c r="L1000" s="3256"/>
      <c r="N1000" s="2529"/>
      <c r="O1000" s="2529"/>
      <c r="P1000" s="2529"/>
    </row>
  </sheetData>
  <autoFilter ref="$A$2:$AI$184">
    <sortState ref="A2:AI184">
      <sortCondition descending="1" ref="N2:N184"/>
    </sortState>
  </autoFilter>
  <mergeCells count="3">
    <mergeCell ref="H1:M1"/>
    <mergeCell ref="N1:W1"/>
    <mergeCell ref="A2:B2"/>
  </mergeCells>
  <conditionalFormatting sqref="C1:C1000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1:D1000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1:E1000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1:F1000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1:G1000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3:I1000">
    <cfRule type="colorScale" priority="6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J2:J184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184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3:N184">
    <cfRule type="colorScale" priority="9">
      <colorScale>
        <cfvo type="min"/>
        <cfvo type="max"/>
        <color rgb="FFFFFFFF"/>
        <color rgb="FF57BB8A"/>
      </colorScale>
    </cfRule>
  </conditionalFormatting>
  <conditionalFormatting sqref="O3:O184">
    <cfRule type="colorScale" priority="10">
      <colorScale>
        <cfvo type="min"/>
        <cfvo type="max"/>
        <color rgb="FFFFFFFF"/>
        <color rgb="FF57BB8A"/>
      </colorScale>
    </cfRule>
  </conditionalFormatting>
  <conditionalFormatting sqref="P3:P184">
    <cfRule type="colorScale" priority="11">
      <colorScale>
        <cfvo type="min"/>
        <cfvo type="max"/>
        <color rgb="FFFFFFFF"/>
        <color rgb="FF57BB8A"/>
      </colorScale>
    </cfRule>
  </conditionalFormatting>
  <hyperlinks>
    <hyperlink r:id="rId1" ref="X3"/>
    <hyperlink r:id="rId2" ref="X4"/>
    <hyperlink r:id="rId3" ref="X5"/>
    <hyperlink r:id="rId4" ref="X6"/>
    <hyperlink r:id="rId5" ref="X7"/>
    <hyperlink r:id="rId6" ref="X8"/>
    <hyperlink r:id="rId7" ref="X9"/>
    <hyperlink r:id="rId8" ref="X10"/>
    <hyperlink r:id="rId9" ref="X11"/>
    <hyperlink r:id="rId10" ref="X12"/>
    <hyperlink r:id="rId11" ref="X13"/>
    <hyperlink r:id="rId12" ref="X14"/>
    <hyperlink r:id="rId13" ref="X15"/>
    <hyperlink r:id="rId14" ref="X16"/>
    <hyperlink r:id="rId15" ref="X17"/>
    <hyperlink r:id="rId16" ref="X18"/>
    <hyperlink r:id="rId17" ref="X19"/>
    <hyperlink r:id="rId18" ref="X20"/>
    <hyperlink r:id="rId19" ref="X21"/>
    <hyperlink r:id="rId20" ref="X22"/>
    <hyperlink r:id="rId21" ref="X23"/>
    <hyperlink r:id="rId22" ref="X24"/>
    <hyperlink r:id="rId23" ref="X25"/>
    <hyperlink r:id="rId24" ref="X26"/>
    <hyperlink r:id="rId25" ref="X27"/>
    <hyperlink r:id="rId26" ref="X28"/>
    <hyperlink r:id="rId27" ref="X29"/>
    <hyperlink r:id="rId28" ref="X30"/>
    <hyperlink r:id="rId29" ref="X31"/>
    <hyperlink r:id="rId30" ref="X32"/>
    <hyperlink r:id="rId31" ref="X33"/>
    <hyperlink r:id="rId32" ref="X34"/>
    <hyperlink r:id="rId33" ref="X35"/>
    <hyperlink r:id="rId34" ref="X36"/>
    <hyperlink r:id="rId35" ref="X37"/>
    <hyperlink r:id="rId36" ref="X38"/>
    <hyperlink r:id="rId37" ref="X39"/>
    <hyperlink r:id="rId38" ref="X40"/>
    <hyperlink r:id="rId39" ref="X41"/>
    <hyperlink r:id="rId40" ref="X42"/>
    <hyperlink r:id="rId41" ref="X43"/>
    <hyperlink r:id="rId42" ref="X44"/>
    <hyperlink r:id="rId43" ref="X45"/>
    <hyperlink r:id="rId44" ref="X46"/>
    <hyperlink r:id="rId45" ref="X47"/>
    <hyperlink r:id="rId46" ref="X48"/>
    <hyperlink r:id="rId47" ref="X49"/>
    <hyperlink r:id="rId48" ref="X50"/>
    <hyperlink r:id="rId49" ref="X51"/>
    <hyperlink r:id="rId50" ref="X52"/>
    <hyperlink r:id="rId51" ref="X53"/>
    <hyperlink r:id="rId52" ref="X54"/>
    <hyperlink r:id="rId53" ref="X55"/>
    <hyperlink r:id="rId54" ref="X56"/>
    <hyperlink r:id="rId55" ref="X57"/>
    <hyperlink r:id="rId56" ref="X58"/>
    <hyperlink r:id="rId57" ref="X59"/>
    <hyperlink r:id="rId58" ref="X60"/>
    <hyperlink r:id="rId59" ref="X61"/>
    <hyperlink r:id="rId60" ref="X62"/>
    <hyperlink r:id="rId61" ref="X63"/>
    <hyperlink r:id="rId62" ref="X64"/>
    <hyperlink r:id="rId63" ref="X65"/>
    <hyperlink r:id="rId64" ref="X66"/>
    <hyperlink r:id="rId65" ref="X67"/>
    <hyperlink r:id="rId66" ref="X68"/>
    <hyperlink r:id="rId67" ref="X69"/>
    <hyperlink r:id="rId68" ref="X70"/>
    <hyperlink r:id="rId69" ref="X71"/>
    <hyperlink r:id="rId70" ref="X72"/>
    <hyperlink r:id="rId71" ref="X73"/>
    <hyperlink r:id="rId72" ref="X74"/>
    <hyperlink r:id="rId73" ref="X75"/>
    <hyperlink r:id="rId74" ref="X76"/>
    <hyperlink r:id="rId75" ref="X77"/>
    <hyperlink r:id="rId76" ref="X78"/>
    <hyperlink r:id="rId77" ref="X79"/>
    <hyperlink r:id="rId78" ref="X80"/>
    <hyperlink r:id="rId79" ref="X81"/>
    <hyperlink r:id="rId80" ref="X82"/>
    <hyperlink r:id="rId81" ref="X83"/>
    <hyperlink r:id="rId82" ref="X84"/>
    <hyperlink r:id="rId83" ref="X85"/>
    <hyperlink r:id="rId84" ref="X86"/>
    <hyperlink r:id="rId85" ref="X87"/>
    <hyperlink r:id="rId86" ref="X88"/>
    <hyperlink r:id="rId87" ref="X89"/>
    <hyperlink r:id="rId88" ref="X90"/>
    <hyperlink r:id="rId89" ref="X91"/>
    <hyperlink r:id="rId90" ref="X92"/>
    <hyperlink r:id="rId91" ref="X93"/>
    <hyperlink r:id="rId92" ref="X94"/>
    <hyperlink r:id="rId93" ref="X95"/>
    <hyperlink r:id="rId94" ref="X96"/>
    <hyperlink r:id="rId95" ref="X97"/>
    <hyperlink r:id="rId96" ref="X98"/>
    <hyperlink r:id="rId97" ref="X99"/>
    <hyperlink r:id="rId98" ref="X100"/>
    <hyperlink r:id="rId99" ref="X101"/>
    <hyperlink r:id="rId100" ref="X102"/>
    <hyperlink r:id="rId101" ref="X103"/>
    <hyperlink r:id="rId102" ref="X104"/>
    <hyperlink r:id="rId103" ref="X105"/>
    <hyperlink r:id="rId104" ref="X106"/>
    <hyperlink r:id="rId105" ref="X107"/>
    <hyperlink r:id="rId106" ref="X108"/>
    <hyperlink r:id="rId107" ref="X109"/>
    <hyperlink r:id="rId108" ref="X110"/>
    <hyperlink r:id="rId109" ref="X111"/>
    <hyperlink r:id="rId110" ref="X112"/>
    <hyperlink r:id="rId111" ref="X113"/>
    <hyperlink r:id="rId112" ref="X114"/>
    <hyperlink r:id="rId113" ref="X115"/>
    <hyperlink r:id="rId114" ref="X116"/>
    <hyperlink r:id="rId115" ref="X117"/>
    <hyperlink r:id="rId116" ref="X118"/>
    <hyperlink r:id="rId117" ref="X119"/>
    <hyperlink r:id="rId118" ref="X120"/>
    <hyperlink r:id="rId119" ref="X121"/>
    <hyperlink r:id="rId120" ref="X122"/>
    <hyperlink r:id="rId121" ref="X123"/>
    <hyperlink r:id="rId122" ref="X124"/>
    <hyperlink r:id="rId123" ref="X125"/>
    <hyperlink r:id="rId124" ref="X126"/>
    <hyperlink r:id="rId125" ref="X127"/>
    <hyperlink r:id="rId126" ref="X128"/>
    <hyperlink r:id="rId127" ref="X129"/>
    <hyperlink r:id="rId128" ref="X130"/>
    <hyperlink r:id="rId129" ref="X131"/>
    <hyperlink r:id="rId130" ref="X132"/>
    <hyperlink r:id="rId131" ref="X133"/>
    <hyperlink r:id="rId132" ref="X134"/>
    <hyperlink r:id="rId133" ref="X135"/>
    <hyperlink r:id="rId134" ref="X136"/>
    <hyperlink r:id="rId135" ref="X137"/>
    <hyperlink r:id="rId136" ref="X138"/>
    <hyperlink r:id="rId137" ref="X139"/>
    <hyperlink r:id="rId138" ref="X140"/>
    <hyperlink r:id="rId139" ref="X141"/>
    <hyperlink r:id="rId140" ref="X142"/>
    <hyperlink r:id="rId141" ref="X143"/>
    <hyperlink r:id="rId142" ref="X144"/>
    <hyperlink r:id="rId143" ref="X145"/>
    <hyperlink r:id="rId144" ref="X146"/>
    <hyperlink r:id="rId145" ref="X147"/>
    <hyperlink r:id="rId146" ref="X148"/>
    <hyperlink r:id="rId147" ref="X149"/>
    <hyperlink r:id="rId148" ref="X150"/>
    <hyperlink r:id="rId149" ref="X151"/>
    <hyperlink r:id="rId150" ref="X152"/>
    <hyperlink r:id="rId151" ref="X153"/>
    <hyperlink r:id="rId152" ref="X154"/>
    <hyperlink r:id="rId153" ref="X155"/>
    <hyperlink r:id="rId154" ref="X156"/>
    <hyperlink r:id="rId155" ref="X157"/>
    <hyperlink r:id="rId156" ref="X158"/>
    <hyperlink r:id="rId157" ref="X159"/>
    <hyperlink r:id="rId158" ref="X160"/>
    <hyperlink r:id="rId159" ref="X161"/>
    <hyperlink r:id="rId160" ref="X162"/>
    <hyperlink r:id="rId161" ref="X163"/>
    <hyperlink r:id="rId162" ref="X164"/>
    <hyperlink r:id="rId163" ref="X165"/>
    <hyperlink r:id="rId164" ref="X166"/>
    <hyperlink r:id="rId165" ref="X167"/>
    <hyperlink r:id="rId166" ref="X168"/>
    <hyperlink r:id="rId167" ref="X169"/>
    <hyperlink r:id="rId168" ref="X170"/>
    <hyperlink r:id="rId169" ref="X171"/>
    <hyperlink r:id="rId170" ref="X172"/>
    <hyperlink r:id="rId171" ref="X173"/>
    <hyperlink r:id="rId172" ref="X174"/>
    <hyperlink r:id="rId173" ref="X175"/>
    <hyperlink r:id="rId174" ref="X176"/>
    <hyperlink r:id="rId175" ref="X177"/>
    <hyperlink r:id="rId176" ref="X178"/>
    <hyperlink r:id="rId177" ref="X179"/>
    <hyperlink r:id="rId178" ref="X180"/>
    <hyperlink r:id="rId179" ref="X181"/>
    <hyperlink r:id="rId180" ref="X182"/>
    <hyperlink r:id="rId181" ref="X183"/>
    <hyperlink r:id="rId182" ref="X184"/>
  </hyperlinks>
  <drawing r:id="rId18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7.88"/>
    <col customWidth="1" min="3" max="3" width="12.0"/>
    <col customWidth="1" min="7" max="7" width="14.38"/>
    <col customWidth="1" min="12" max="12" width="14.25"/>
    <col customWidth="1" min="17" max="17" width="13.88"/>
  </cols>
  <sheetData>
    <row r="1">
      <c r="A1" s="3257" t="s">
        <v>4237</v>
      </c>
      <c r="R1" s="77"/>
      <c r="S1" s="2489" t="s">
        <v>0</v>
      </c>
      <c r="T1" s="2498">
        <v>45543.94377399306</v>
      </c>
      <c r="U1" s="3258" t="s">
        <v>4238</v>
      </c>
      <c r="V1" s="3259">
        <v>2300.0</v>
      </c>
    </row>
    <row r="2">
      <c r="A2" s="3260"/>
      <c r="B2" s="3261"/>
      <c r="C2" s="77"/>
      <c r="D2" s="3260"/>
      <c r="E2" s="3260"/>
      <c r="F2" s="3260"/>
      <c r="G2" s="3260"/>
      <c r="H2" s="77"/>
      <c r="I2" s="3260"/>
      <c r="J2" s="3260"/>
      <c r="K2" s="3260"/>
      <c r="L2" s="3260"/>
      <c r="M2" s="77"/>
      <c r="N2" s="3262"/>
      <c r="O2" s="3260"/>
      <c r="P2" s="3260"/>
      <c r="Q2" s="3260"/>
      <c r="R2" s="77"/>
    </row>
    <row r="3">
      <c r="A3" s="3263" t="s">
        <v>4239</v>
      </c>
      <c r="B3" s="3264">
        <v>175187.0</v>
      </c>
      <c r="C3" s="3265"/>
      <c r="D3" s="3266" t="s">
        <v>4240</v>
      </c>
      <c r="E3" s="3267">
        <v>8254.0</v>
      </c>
      <c r="F3" s="3266" t="s">
        <v>4241</v>
      </c>
      <c r="G3" s="3268">
        <v>1.8983236E7</v>
      </c>
      <c r="H3" s="3265"/>
      <c r="I3" s="3266" t="s">
        <v>4240</v>
      </c>
      <c r="J3" s="3267">
        <v>8861.0</v>
      </c>
      <c r="K3" s="3266" t="s">
        <v>4241</v>
      </c>
      <c r="L3" s="3268">
        <v>2.0381344E7</v>
      </c>
      <c r="M3" s="3265"/>
      <c r="N3" s="3266" t="s">
        <v>4240</v>
      </c>
      <c r="O3" s="3267">
        <v>7635.0</v>
      </c>
      <c r="P3" s="3266" t="s">
        <v>4241</v>
      </c>
      <c r="Q3" s="3268">
        <v>1.755984E7</v>
      </c>
      <c r="R3" s="77"/>
    </row>
    <row r="4">
      <c r="A4" s="77"/>
      <c r="B4" s="3269"/>
      <c r="C4" s="77"/>
      <c r="D4" s="3270" t="s">
        <v>4242</v>
      </c>
      <c r="E4" s="3271"/>
      <c r="F4" s="3271"/>
      <c r="G4" s="3271"/>
      <c r="H4" s="77"/>
      <c r="I4" s="3272" t="s">
        <v>4243</v>
      </c>
      <c r="M4" s="77"/>
      <c r="N4" s="3272" t="s">
        <v>4244</v>
      </c>
      <c r="R4" s="77"/>
    </row>
    <row r="5">
      <c r="A5" s="77"/>
      <c r="B5" s="77"/>
      <c r="C5" s="3273"/>
      <c r="D5" s="3274"/>
      <c r="E5" s="3275"/>
      <c r="F5" s="3274"/>
      <c r="G5" s="3275"/>
      <c r="H5" s="3274"/>
      <c r="I5" s="3275"/>
      <c r="J5" s="3274"/>
      <c r="K5" s="3275"/>
      <c r="L5" s="3274"/>
      <c r="M5" s="3275"/>
      <c r="N5" s="3274"/>
      <c r="O5" s="3275"/>
      <c r="P5" s="77"/>
      <c r="Q5" s="77"/>
      <c r="R5" s="77"/>
    </row>
    <row r="6">
      <c r="A6" s="77"/>
      <c r="B6" s="3276"/>
      <c r="C6" s="3277" t="s">
        <v>4245</v>
      </c>
      <c r="D6" s="3278" t="s">
        <v>4246</v>
      </c>
      <c r="E6" s="3279"/>
      <c r="F6" s="3280" t="s">
        <v>4247</v>
      </c>
      <c r="G6" s="3279"/>
      <c r="H6" s="3281" t="s">
        <v>4248</v>
      </c>
      <c r="I6" s="3279"/>
      <c r="J6" s="3282" t="s">
        <v>4249</v>
      </c>
      <c r="K6" s="3279"/>
      <c r="L6" s="3283" t="s">
        <v>4250</v>
      </c>
      <c r="M6" s="3279"/>
      <c r="N6" s="3283" t="s">
        <v>4251</v>
      </c>
      <c r="O6" s="3279"/>
      <c r="P6" s="77"/>
      <c r="Q6" s="77"/>
      <c r="R6" s="77"/>
    </row>
    <row r="7">
      <c r="A7" s="77"/>
      <c r="B7" s="3276"/>
      <c r="C7" s="3284">
        <v>166.0</v>
      </c>
      <c r="D7" s="3285" t="s">
        <v>4239</v>
      </c>
      <c r="E7" s="3286" t="s">
        <v>4252</v>
      </c>
      <c r="F7" s="3287" t="s">
        <v>4239</v>
      </c>
      <c r="G7" s="3288" t="s">
        <v>4252</v>
      </c>
      <c r="H7" s="3289" t="s">
        <v>4239</v>
      </c>
      <c r="I7" s="3290" t="s">
        <v>4252</v>
      </c>
      <c r="J7" s="3291" t="s">
        <v>4239</v>
      </c>
      <c r="K7" s="3292" t="s">
        <v>4252</v>
      </c>
      <c r="L7" s="3293" t="s">
        <v>4239</v>
      </c>
      <c r="M7" s="3294" t="s">
        <v>4252</v>
      </c>
      <c r="N7" s="3293" t="s">
        <v>4239</v>
      </c>
      <c r="O7" s="3294" t="s">
        <v>4252</v>
      </c>
      <c r="P7" s="77"/>
      <c r="Q7" s="77"/>
      <c r="R7" s="77"/>
    </row>
    <row r="8">
      <c r="A8" s="77"/>
      <c r="B8" s="77"/>
      <c r="C8" s="3295" t="s">
        <v>4253</v>
      </c>
      <c r="D8" s="3296">
        <v>416.0</v>
      </c>
      <c r="E8" s="3296">
        <v>866.0</v>
      </c>
      <c r="F8" s="3296">
        <v>3275.0</v>
      </c>
      <c r="G8" s="3296">
        <v>1679.0</v>
      </c>
      <c r="H8" s="3296">
        <v>20333.0</v>
      </c>
      <c r="I8" s="3296">
        <v>2666.0</v>
      </c>
      <c r="J8" s="3296">
        <v>151163.0</v>
      </c>
      <c r="K8" s="3296">
        <v>3042.0</v>
      </c>
      <c r="L8" s="3296">
        <v>386703.0</v>
      </c>
      <c r="M8" s="3296">
        <v>8861.0</v>
      </c>
      <c r="N8" s="3296">
        <v>386703.0</v>
      </c>
      <c r="O8" s="3296">
        <v>7635.0</v>
      </c>
      <c r="P8" s="77"/>
      <c r="Q8" s="77"/>
      <c r="R8" s="77"/>
    </row>
    <row r="9">
      <c r="A9" s="77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3297"/>
      <c r="O9" s="77"/>
      <c r="P9" s="77"/>
      <c r="Q9" s="77"/>
      <c r="R9" s="77"/>
    </row>
    <row r="10">
      <c r="A10" s="3298"/>
      <c r="B10" s="3299" t="s">
        <v>769</v>
      </c>
      <c r="C10" s="3300" t="s">
        <v>4254</v>
      </c>
      <c r="D10" s="3301" t="s">
        <v>4239</v>
      </c>
      <c r="E10" s="3301" t="s">
        <v>4255</v>
      </c>
      <c r="F10" s="3302" t="s">
        <v>4239</v>
      </c>
      <c r="G10" s="3302" t="s">
        <v>4255</v>
      </c>
      <c r="H10" s="3303" t="s">
        <v>4239</v>
      </c>
      <c r="I10" s="3303" t="s">
        <v>4255</v>
      </c>
      <c r="J10" s="3304" t="s">
        <v>4239</v>
      </c>
      <c r="K10" s="3304" t="s">
        <v>4255</v>
      </c>
      <c r="L10" s="3305" t="s">
        <v>4239</v>
      </c>
      <c r="M10" s="3305" t="s">
        <v>4255</v>
      </c>
      <c r="N10" s="3305" t="s">
        <v>4239</v>
      </c>
      <c r="O10" s="3306" t="s">
        <v>4255</v>
      </c>
      <c r="P10" s="3307" t="s">
        <v>4256</v>
      </c>
      <c r="Q10" s="3307" t="s">
        <v>4257</v>
      </c>
      <c r="R10" s="77"/>
    </row>
    <row r="11" ht="33.75" customHeight="1">
      <c r="A11" s="77" t="str">
        <f t="shared" ref="A11:A193" si="1">image(R11)</f>
        <v/>
      </c>
      <c r="B11" s="2577" t="s">
        <v>121</v>
      </c>
      <c r="C11" s="3308">
        <v>791.0</v>
      </c>
      <c r="D11" s="2463">
        <v>16.0</v>
      </c>
      <c r="E11" s="3309">
        <v>110.0</v>
      </c>
      <c r="F11" s="2463">
        <v>142.0</v>
      </c>
      <c r="G11" s="3309">
        <v>107.0</v>
      </c>
      <c r="H11" s="2463">
        <v>551.0</v>
      </c>
      <c r="I11" s="3309">
        <v>125.0</v>
      </c>
      <c r="J11" s="2463">
        <v>1859.0</v>
      </c>
      <c r="K11" s="3309">
        <v>102.0</v>
      </c>
      <c r="L11" s="2463">
        <v>10164.0</v>
      </c>
      <c r="M11" s="3309">
        <v>559.0</v>
      </c>
      <c r="N11" s="2463">
        <v>10164.0</v>
      </c>
      <c r="O11" s="3310">
        <v>457.0</v>
      </c>
      <c r="P11" s="3311">
        <v>0.055</v>
      </c>
      <c r="Q11" s="3312">
        <v>0.045</v>
      </c>
      <c r="R11" s="2541" t="s">
        <v>4088</v>
      </c>
    </row>
    <row r="12" ht="33.75" customHeight="1">
      <c r="A12" s="77" t="str">
        <f t="shared" si="1"/>
        <v/>
      </c>
      <c r="B12" s="2577" t="s">
        <v>699</v>
      </c>
      <c r="C12" s="3308">
        <v>297.0</v>
      </c>
      <c r="D12" s="2463">
        <v>19.0</v>
      </c>
      <c r="E12" s="3313">
        <v>51.0</v>
      </c>
      <c r="F12" s="2463">
        <v>90.0</v>
      </c>
      <c r="G12" s="3314">
        <v>57.0</v>
      </c>
      <c r="H12" s="2463">
        <v>404.0</v>
      </c>
      <c r="I12" s="3314">
        <v>66.0</v>
      </c>
      <c r="J12" s="2463">
        <v>1852.0</v>
      </c>
      <c r="K12" s="3315">
        <v>72.0</v>
      </c>
      <c r="L12" s="2463">
        <v>8497.0</v>
      </c>
      <c r="M12" s="3316">
        <v>331.0</v>
      </c>
      <c r="N12" s="2463">
        <v>8497.0</v>
      </c>
      <c r="O12" s="3317">
        <v>292.0</v>
      </c>
      <c r="P12" s="3318">
        <v>0.039</v>
      </c>
      <c r="Q12" s="3319">
        <v>0.034</v>
      </c>
      <c r="R12" s="2541" t="s">
        <v>4091</v>
      </c>
    </row>
    <row r="13" ht="33.75" customHeight="1">
      <c r="A13" s="77" t="str">
        <f t="shared" si="1"/>
        <v/>
      </c>
      <c r="B13" s="2577" t="s">
        <v>651</v>
      </c>
      <c r="C13" s="3308">
        <v>494.0</v>
      </c>
      <c r="D13" s="2463">
        <v>8.0</v>
      </c>
      <c r="E13" s="3320">
        <v>41.0</v>
      </c>
      <c r="F13" s="2463">
        <v>57.0</v>
      </c>
      <c r="G13" s="3321">
        <v>33.0</v>
      </c>
      <c r="H13" s="2463">
        <v>280.0</v>
      </c>
      <c r="I13" s="3322">
        <v>45.0</v>
      </c>
      <c r="J13" s="2463">
        <v>1349.0</v>
      </c>
      <c r="K13" s="3314">
        <v>56.0</v>
      </c>
      <c r="L13" s="2463">
        <v>5174.0</v>
      </c>
      <c r="M13" s="3323">
        <v>214.0</v>
      </c>
      <c r="N13" s="2463">
        <v>5174.0</v>
      </c>
      <c r="O13" s="3324">
        <v>197.0</v>
      </c>
      <c r="P13" s="3318">
        <v>0.041</v>
      </c>
      <c r="Q13" s="3325">
        <v>0.038</v>
      </c>
      <c r="R13" s="2541" t="s">
        <v>648</v>
      </c>
    </row>
    <row r="14" ht="33.75" customHeight="1">
      <c r="A14" s="77" t="str">
        <f t="shared" si="1"/>
        <v/>
      </c>
      <c r="B14" s="3326" t="s">
        <v>398</v>
      </c>
      <c r="C14" s="3308">
        <v>602.0</v>
      </c>
      <c r="D14" s="2463">
        <v>5.0</v>
      </c>
      <c r="E14" s="3327">
        <v>24.0</v>
      </c>
      <c r="F14" s="2463">
        <v>70.0</v>
      </c>
      <c r="G14" s="3328">
        <v>69.0</v>
      </c>
      <c r="H14" s="2463">
        <v>306.0</v>
      </c>
      <c r="I14" s="3329">
        <v>64.0</v>
      </c>
      <c r="J14" s="2463">
        <v>1274.0</v>
      </c>
      <c r="K14" s="3330">
        <v>49.0</v>
      </c>
      <c r="L14" s="2463">
        <v>5179.0</v>
      </c>
      <c r="M14" s="3331">
        <v>199.0</v>
      </c>
      <c r="N14" s="2463">
        <v>5179.0</v>
      </c>
      <c r="O14" s="3332">
        <v>189.0</v>
      </c>
      <c r="P14" s="3318">
        <v>0.038</v>
      </c>
      <c r="Q14" s="3325">
        <v>0.036</v>
      </c>
      <c r="R14" s="2541" t="s">
        <v>4099</v>
      </c>
    </row>
    <row r="15" ht="33.75" customHeight="1">
      <c r="A15" s="77" t="str">
        <f t="shared" si="1"/>
        <v/>
      </c>
      <c r="B15" s="2577" t="s">
        <v>292</v>
      </c>
      <c r="C15" s="3308">
        <v>798.0</v>
      </c>
      <c r="D15" s="2463">
        <v>1.0</v>
      </c>
      <c r="E15" s="3333">
        <v>12.0</v>
      </c>
      <c r="F15" s="2463">
        <v>18.0</v>
      </c>
      <c r="G15" s="3334">
        <v>41.0</v>
      </c>
      <c r="H15" s="2463">
        <v>170.0</v>
      </c>
      <c r="I15" s="3335">
        <v>78.0</v>
      </c>
      <c r="J15" s="2463">
        <v>674.0</v>
      </c>
      <c r="K15" s="3336">
        <v>63.0</v>
      </c>
      <c r="L15" s="2463">
        <v>2099.0</v>
      </c>
      <c r="M15" s="3337">
        <v>195.0</v>
      </c>
      <c r="N15" s="2463">
        <v>2099.0</v>
      </c>
      <c r="O15" s="3338">
        <v>162.0</v>
      </c>
      <c r="P15" s="3339">
        <v>0.093</v>
      </c>
      <c r="Q15" s="3340">
        <v>0.077</v>
      </c>
      <c r="R15" s="2541" t="s">
        <v>4156</v>
      </c>
    </row>
    <row r="16" ht="33.75" customHeight="1">
      <c r="A16" s="77" t="str">
        <f t="shared" si="1"/>
        <v/>
      </c>
      <c r="B16" s="2577" t="s">
        <v>162</v>
      </c>
      <c r="C16" s="3308">
        <v>819.0</v>
      </c>
      <c r="D16" s="2463">
        <v>1.0</v>
      </c>
      <c r="E16" s="3341">
        <v>10.0</v>
      </c>
      <c r="F16" s="2463">
        <v>29.0</v>
      </c>
      <c r="G16" s="3342">
        <v>52.0</v>
      </c>
      <c r="H16" s="2463">
        <v>126.0</v>
      </c>
      <c r="I16" s="3343">
        <v>50.0</v>
      </c>
      <c r="J16" s="2463">
        <v>562.0</v>
      </c>
      <c r="K16" s="3344">
        <v>46.0</v>
      </c>
      <c r="L16" s="2463">
        <v>2042.0</v>
      </c>
      <c r="M16" s="3345">
        <v>167.0</v>
      </c>
      <c r="N16" s="2463">
        <v>2042.0</v>
      </c>
      <c r="O16" s="3346">
        <v>153.0</v>
      </c>
      <c r="P16" s="3347">
        <v>0.082</v>
      </c>
      <c r="Q16" s="3340">
        <v>0.075</v>
      </c>
      <c r="R16" s="2541" t="s">
        <v>4103</v>
      </c>
    </row>
    <row r="17" ht="33.75" customHeight="1">
      <c r="A17" s="77" t="str">
        <f t="shared" si="1"/>
        <v/>
      </c>
      <c r="B17" s="2577" t="s">
        <v>435</v>
      </c>
      <c r="C17" s="3308">
        <v>776.0</v>
      </c>
      <c r="D17" s="2463">
        <v>18.0</v>
      </c>
      <c r="E17" s="3348">
        <v>18.0</v>
      </c>
      <c r="F17" s="2463">
        <v>69.0</v>
      </c>
      <c r="G17" s="3349">
        <v>25.0</v>
      </c>
      <c r="H17" s="2463">
        <v>403.0</v>
      </c>
      <c r="I17" s="3350">
        <v>35.0</v>
      </c>
      <c r="J17" s="2463">
        <v>2505.0</v>
      </c>
      <c r="K17" s="3351">
        <v>43.0</v>
      </c>
      <c r="L17" s="2463">
        <v>8495.0</v>
      </c>
      <c r="M17" s="3352">
        <v>147.0</v>
      </c>
      <c r="N17" s="2463">
        <v>8495.0</v>
      </c>
      <c r="O17" s="3353">
        <v>128.0</v>
      </c>
      <c r="P17" s="3354">
        <v>0.017</v>
      </c>
      <c r="Q17" s="3355">
        <v>0.015</v>
      </c>
      <c r="R17" s="2541" t="s">
        <v>4093</v>
      </c>
    </row>
    <row r="18" ht="33.75" customHeight="1">
      <c r="A18" s="77" t="str">
        <f t="shared" si="1"/>
        <v/>
      </c>
      <c r="B18" s="2577" t="s">
        <v>428</v>
      </c>
      <c r="C18" s="3308">
        <v>625.0</v>
      </c>
      <c r="D18" s="2463">
        <v>3.0</v>
      </c>
      <c r="E18" s="3356">
        <v>22.0</v>
      </c>
      <c r="F18" s="2463">
        <v>32.0</v>
      </c>
      <c r="G18" s="3357">
        <v>32.0</v>
      </c>
      <c r="H18" s="2463">
        <v>162.0</v>
      </c>
      <c r="I18" s="3358">
        <v>41.0</v>
      </c>
      <c r="J18" s="2463">
        <v>534.0</v>
      </c>
      <c r="K18" s="3359">
        <v>32.0</v>
      </c>
      <c r="L18" s="2463">
        <v>2519.0</v>
      </c>
      <c r="M18" s="3360">
        <v>151.0</v>
      </c>
      <c r="N18" s="2463">
        <v>2519.0</v>
      </c>
      <c r="O18" s="3361">
        <v>120.0</v>
      </c>
      <c r="P18" s="3362">
        <v>0.06</v>
      </c>
      <c r="Q18" s="3312">
        <v>0.048</v>
      </c>
      <c r="R18" s="2541" t="s">
        <v>4151</v>
      </c>
    </row>
    <row r="19" ht="33.75" customHeight="1">
      <c r="A19" s="77" t="str">
        <f t="shared" si="1"/>
        <v/>
      </c>
      <c r="B19" s="2577" t="s">
        <v>3581</v>
      </c>
      <c r="C19" s="3308">
        <v>515.0</v>
      </c>
      <c r="D19" s="2463">
        <v>7.0</v>
      </c>
      <c r="E19" s="3356">
        <v>22.0</v>
      </c>
      <c r="F19" s="2463">
        <v>65.0</v>
      </c>
      <c r="G19" s="3363">
        <v>30.0</v>
      </c>
      <c r="H19" s="2463">
        <v>314.0</v>
      </c>
      <c r="I19" s="3364">
        <v>38.0</v>
      </c>
      <c r="J19" s="2463">
        <v>1145.0</v>
      </c>
      <c r="K19" s="3360">
        <v>29.0</v>
      </c>
      <c r="L19" s="2463">
        <v>5215.0</v>
      </c>
      <c r="M19" s="3365">
        <v>134.0</v>
      </c>
      <c r="N19" s="2463">
        <v>5215.0</v>
      </c>
      <c r="O19" s="3366">
        <v>111.0</v>
      </c>
      <c r="P19" s="3367">
        <v>0.026</v>
      </c>
      <c r="Q19" s="3368">
        <v>0.021</v>
      </c>
      <c r="R19" s="2541" t="s">
        <v>743</v>
      </c>
    </row>
    <row r="20" ht="33.75" customHeight="1">
      <c r="A20" s="77" t="str">
        <f t="shared" si="1"/>
        <v/>
      </c>
      <c r="B20" s="2577" t="s">
        <v>3583</v>
      </c>
      <c r="C20" s="3308">
        <v>659.0</v>
      </c>
      <c r="D20" s="2463">
        <v>2.0</v>
      </c>
      <c r="E20" s="3369">
        <v>21.0</v>
      </c>
      <c r="F20" s="2463">
        <v>18.0</v>
      </c>
      <c r="G20" s="3345">
        <v>32.0</v>
      </c>
      <c r="H20" s="2463">
        <v>124.0</v>
      </c>
      <c r="I20" s="3313">
        <v>58.0</v>
      </c>
      <c r="J20" s="2463">
        <v>317.0</v>
      </c>
      <c r="K20" s="3370">
        <v>27.0</v>
      </c>
      <c r="L20" s="2463">
        <v>1637.0</v>
      </c>
      <c r="M20" s="3371">
        <v>139.0</v>
      </c>
      <c r="N20" s="2463">
        <v>1637.0</v>
      </c>
      <c r="O20" s="3372">
        <v>105.0</v>
      </c>
      <c r="P20" s="3373">
        <v>0.085</v>
      </c>
      <c r="Q20" s="3374">
        <v>0.064</v>
      </c>
      <c r="R20" s="2541" t="s">
        <v>4008</v>
      </c>
    </row>
    <row r="21" ht="33.75" customHeight="1">
      <c r="A21" s="77" t="str">
        <f t="shared" si="1"/>
        <v/>
      </c>
      <c r="B21" s="2577" t="s">
        <v>276</v>
      </c>
      <c r="C21" s="3308">
        <v>602.0</v>
      </c>
      <c r="D21" s="2463">
        <v>0.0</v>
      </c>
      <c r="E21" s="3375">
        <v>0.0</v>
      </c>
      <c r="F21" s="2463">
        <v>14.0</v>
      </c>
      <c r="G21" s="3376">
        <v>20.0</v>
      </c>
      <c r="H21" s="2463">
        <v>223.0</v>
      </c>
      <c r="I21" s="3377">
        <v>56.0</v>
      </c>
      <c r="J21" s="2463">
        <v>745.0</v>
      </c>
      <c r="K21" s="3321">
        <v>34.0</v>
      </c>
      <c r="L21" s="2463">
        <v>2210.0</v>
      </c>
      <c r="M21" s="3378">
        <v>102.0</v>
      </c>
      <c r="N21" s="2463">
        <v>2210.0</v>
      </c>
      <c r="O21" s="3379">
        <v>97.0</v>
      </c>
      <c r="P21" s="3312">
        <v>0.046</v>
      </c>
      <c r="Q21" s="3380">
        <v>0.044</v>
      </c>
      <c r="R21" s="2541" t="s">
        <v>3952</v>
      </c>
    </row>
    <row r="22" ht="33.75" customHeight="1">
      <c r="A22" s="77" t="str">
        <f t="shared" si="1"/>
        <v/>
      </c>
      <c r="B22" s="2577" t="s">
        <v>151</v>
      </c>
      <c r="C22" s="3308">
        <v>985.0</v>
      </c>
      <c r="D22" s="2463">
        <v>0.0</v>
      </c>
      <c r="E22" s="3375">
        <v>0.0</v>
      </c>
      <c r="F22" s="2463">
        <v>2.0</v>
      </c>
      <c r="G22" s="3381">
        <v>23.0</v>
      </c>
      <c r="H22" s="2463">
        <v>18.0</v>
      </c>
      <c r="I22" s="3382">
        <v>41.0</v>
      </c>
      <c r="J22" s="2463">
        <v>99.0</v>
      </c>
      <c r="K22" s="3383">
        <v>45.0</v>
      </c>
      <c r="L22" s="2463">
        <v>239.0</v>
      </c>
      <c r="M22" s="3384">
        <v>108.0</v>
      </c>
      <c r="N22" s="2463">
        <v>239.0</v>
      </c>
      <c r="O22" s="3385">
        <v>89.0</v>
      </c>
      <c r="P22" s="3386">
        <v>0.45</v>
      </c>
      <c r="Q22" s="3387">
        <v>0.371</v>
      </c>
      <c r="R22" s="2541" t="s">
        <v>148</v>
      </c>
    </row>
    <row r="23" ht="33.75" customHeight="1">
      <c r="A23" s="77" t="str">
        <f t="shared" si="1"/>
        <v/>
      </c>
      <c r="B23" s="2577" t="s">
        <v>165</v>
      </c>
      <c r="C23" s="3308">
        <v>653.0</v>
      </c>
      <c r="D23" s="2463">
        <v>1.0</v>
      </c>
      <c r="E23" s="3388">
        <v>8.0</v>
      </c>
      <c r="F23" s="2463">
        <v>21.0</v>
      </c>
      <c r="G23" s="3321">
        <v>33.0</v>
      </c>
      <c r="H23" s="2463">
        <v>107.0</v>
      </c>
      <c r="I23" s="3389">
        <v>34.0</v>
      </c>
      <c r="J23" s="2463">
        <v>454.0</v>
      </c>
      <c r="K23" s="3352">
        <v>29.0</v>
      </c>
      <c r="L23" s="2463">
        <v>1639.0</v>
      </c>
      <c r="M23" s="3376">
        <v>104.0</v>
      </c>
      <c r="N23" s="2463">
        <v>1639.0</v>
      </c>
      <c r="O23" s="3390">
        <v>88.0</v>
      </c>
      <c r="P23" s="3374">
        <v>0.064</v>
      </c>
      <c r="Q23" s="3391">
        <v>0.054</v>
      </c>
      <c r="R23" s="2541" t="s">
        <v>4161</v>
      </c>
    </row>
    <row r="24" ht="33.75" customHeight="1">
      <c r="A24" s="77" t="str">
        <f t="shared" si="1"/>
        <v/>
      </c>
      <c r="B24" s="2577" t="s">
        <v>432</v>
      </c>
      <c r="C24" s="3308">
        <v>329.0</v>
      </c>
      <c r="D24" s="2463">
        <v>1.0</v>
      </c>
      <c r="E24" s="3392">
        <v>5.0</v>
      </c>
      <c r="F24" s="2463">
        <v>24.0</v>
      </c>
      <c r="G24" s="3393">
        <v>12.0</v>
      </c>
      <c r="H24" s="2463">
        <v>160.0</v>
      </c>
      <c r="I24" s="3394">
        <v>17.0</v>
      </c>
      <c r="J24" s="2463">
        <v>611.0</v>
      </c>
      <c r="K24" s="3327">
        <v>24.0</v>
      </c>
      <c r="L24" s="2463">
        <v>2136.0</v>
      </c>
      <c r="M24" s="3395">
        <v>85.0</v>
      </c>
      <c r="N24" s="2463">
        <v>2136.0</v>
      </c>
      <c r="O24" s="3396">
        <v>81.0</v>
      </c>
      <c r="P24" s="3318">
        <v>0.04</v>
      </c>
      <c r="Q24" s="3325">
        <v>0.038</v>
      </c>
      <c r="R24" s="2541" t="s">
        <v>4137</v>
      </c>
    </row>
    <row r="25" ht="33.75" customHeight="1">
      <c r="A25" s="77" t="str">
        <f t="shared" si="1"/>
        <v/>
      </c>
      <c r="B25" s="2577" t="s">
        <v>4184</v>
      </c>
      <c r="C25" s="3308">
        <v>801.0</v>
      </c>
      <c r="D25" s="2463">
        <v>0.0</v>
      </c>
      <c r="E25" s="3375">
        <v>0.0</v>
      </c>
      <c r="F25" s="2463">
        <v>9.0</v>
      </c>
      <c r="G25" s="3369">
        <v>21.0</v>
      </c>
      <c r="H25" s="2463">
        <v>80.0</v>
      </c>
      <c r="I25" s="3397">
        <v>40.0</v>
      </c>
      <c r="J25" s="2463">
        <v>381.0</v>
      </c>
      <c r="K25" s="3382">
        <v>35.0</v>
      </c>
      <c r="L25" s="2463">
        <v>1006.0</v>
      </c>
      <c r="M25" s="3398">
        <v>92.0</v>
      </c>
      <c r="N25" s="2463">
        <v>1006.0</v>
      </c>
      <c r="O25" s="3399">
        <v>79.0</v>
      </c>
      <c r="P25" s="3339">
        <v>0.092</v>
      </c>
      <c r="Q25" s="3400">
        <v>0.079</v>
      </c>
      <c r="R25" s="2541" t="s">
        <v>4190</v>
      </c>
    </row>
    <row r="26" ht="33.75" customHeight="1">
      <c r="A26" s="77" t="str">
        <f t="shared" si="1"/>
        <v/>
      </c>
      <c r="B26" s="2577" t="s">
        <v>383</v>
      </c>
      <c r="C26" s="3308">
        <v>648.0</v>
      </c>
      <c r="D26" s="2463">
        <v>0.0</v>
      </c>
      <c r="E26" s="3375">
        <v>0.0</v>
      </c>
      <c r="F26" s="2463">
        <v>27.0</v>
      </c>
      <c r="G26" s="3401">
        <v>27.0</v>
      </c>
      <c r="H26" s="2463">
        <v>180.0</v>
      </c>
      <c r="I26" s="3363">
        <v>36.0</v>
      </c>
      <c r="J26" s="2463">
        <v>809.0</v>
      </c>
      <c r="K26" s="3363">
        <v>31.0</v>
      </c>
      <c r="L26" s="2463">
        <v>2384.0</v>
      </c>
      <c r="M26" s="3398">
        <v>92.0</v>
      </c>
      <c r="N26" s="2463">
        <v>2384.0</v>
      </c>
      <c r="O26" s="3402">
        <v>78.0</v>
      </c>
      <c r="P26" s="3318">
        <v>0.038</v>
      </c>
      <c r="Q26" s="3319">
        <v>0.033</v>
      </c>
      <c r="R26" s="2541" t="s">
        <v>381</v>
      </c>
    </row>
    <row r="27" ht="33.75" customHeight="1">
      <c r="A27" s="77" t="str">
        <f t="shared" si="1"/>
        <v/>
      </c>
      <c r="B27" s="2577" t="s">
        <v>514</v>
      </c>
      <c r="C27" s="3308">
        <v>559.0</v>
      </c>
      <c r="D27" s="2463">
        <v>2.0</v>
      </c>
      <c r="E27" s="3403">
        <v>11.0</v>
      </c>
      <c r="F27" s="2463">
        <v>25.0</v>
      </c>
      <c r="G27" s="3404">
        <v>19.0</v>
      </c>
      <c r="H27" s="2463">
        <v>138.0</v>
      </c>
      <c r="I27" s="3405">
        <v>26.0</v>
      </c>
      <c r="J27" s="2463">
        <v>432.0</v>
      </c>
      <c r="K27" s="3406">
        <v>18.0</v>
      </c>
      <c r="L27" s="2463">
        <v>1997.0</v>
      </c>
      <c r="M27" s="3407">
        <v>85.0</v>
      </c>
      <c r="N27" s="2463">
        <v>1997.0</v>
      </c>
      <c r="O27" s="3408">
        <v>72.0</v>
      </c>
      <c r="P27" s="3380">
        <v>0.042</v>
      </c>
      <c r="Q27" s="3325">
        <v>0.036</v>
      </c>
      <c r="R27" s="2541" t="s">
        <v>512</v>
      </c>
    </row>
    <row r="28" ht="33.75" customHeight="1">
      <c r="A28" s="77" t="str">
        <f t="shared" si="1"/>
        <v/>
      </c>
      <c r="B28" s="2577" t="s">
        <v>601</v>
      </c>
      <c r="C28" s="3308">
        <v>980.0</v>
      </c>
      <c r="D28" s="2463">
        <v>0.0</v>
      </c>
      <c r="E28" s="3375">
        <v>0.0</v>
      </c>
      <c r="F28" s="2463">
        <v>19.0</v>
      </c>
      <c r="G28" s="3370">
        <v>26.0</v>
      </c>
      <c r="H28" s="2463">
        <v>145.0</v>
      </c>
      <c r="I28" s="3327">
        <v>27.0</v>
      </c>
      <c r="J28" s="2463">
        <v>945.0</v>
      </c>
      <c r="K28" s="3321">
        <v>34.0</v>
      </c>
      <c r="L28" s="2463">
        <v>2145.0</v>
      </c>
      <c r="M28" s="3394">
        <v>77.0</v>
      </c>
      <c r="N28" s="2463">
        <v>2145.0</v>
      </c>
      <c r="O28" s="3408">
        <v>71.0</v>
      </c>
      <c r="P28" s="3325">
        <v>0.036</v>
      </c>
      <c r="Q28" s="3319">
        <v>0.033</v>
      </c>
      <c r="R28" s="2541" t="s">
        <v>599</v>
      </c>
    </row>
    <row r="29" ht="33.75" customHeight="1">
      <c r="A29" s="77" t="str">
        <f t="shared" si="1"/>
        <v/>
      </c>
      <c r="B29" s="2577" t="s">
        <v>753</v>
      </c>
      <c r="C29" s="3308">
        <v>661.0</v>
      </c>
      <c r="D29" s="2463">
        <v>1.0</v>
      </c>
      <c r="E29" s="3407">
        <v>16.0</v>
      </c>
      <c r="F29" s="2463">
        <v>5.0</v>
      </c>
      <c r="G29" s="3409">
        <v>16.0</v>
      </c>
      <c r="H29" s="2463">
        <v>38.0</v>
      </c>
      <c r="I29" s="3410">
        <v>26.0</v>
      </c>
      <c r="J29" s="2463">
        <v>124.0</v>
      </c>
      <c r="K29" s="3411">
        <v>16.0</v>
      </c>
      <c r="L29" s="2463">
        <v>564.0</v>
      </c>
      <c r="M29" s="3412">
        <v>72.0</v>
      </c>
      <c r="N29" s="2463">
        <v>564.0</v>
      </c>
      <c r="O29" s="3408">
        <v>71.0</v>
      </c>
      <c r="P29" s="3413">
        <v>0.129</v>
      </c>
      <c r="Q29" s="3414">
        <v>0.125</v>
      </c>
      <c r="R29" s="2541" t="s">
        <v>4134</v>
      </c>
    </row>
    <row r="30" ht="33.75" customHeight="1">
      <c r="A30" s="77" t="str">
        <f t="shared" si="1"/>
        <v/>
      </c>
      <c r="B30" s="2577" t="s">
        <v>3585</v>
      </c>
      <c r="C30" s="3308">
        <v>405.0</v>
      </c>
      <c r="D30" s="2463">
        <v>13.0</v>
      </c>
      <c r="E30" s="3415">
        <v>8.0</v>
      </c>
      <c r="F30" s="2463">
        <v>77.0</v>
      </c>
      <c r="G30" s="3341">
        <v>10.0</v>
      </c>
      <c r="H30" s="2463">
        <v>358.0</v>
      </c>
      <c r="I30" s="3416">
        <v>14.0</v>
      </c>
      <c r="J30" s="2463">
        <v>1983.0</v>
      </c>
      <c r="K30" s="3417">
        <v>26.0</v>
      </c>
      <c r="L30" s="2463">
        <v>7323.0</v>
      </c>
      <c r="M30" s="3348">
        <v>94.0</v>
      </c>
      <c r="N30" s="2463">
        <v>7323.0</v>
      </c>
      <c r="O30" s="3418">
        <v>68.0</v>
      </c>
      <c r="P30" s="3419">
        <v>0.013</v>
      </c>
      <c r="Q30" s="3420">
        <v>0.009</v>
      </c>
      <c r="R30" s="2541" t="s">
        <v>4094</v>
      </c>
    </row>
    <row r="31" ht="33.75" customHeight="1">
      <c r="A31" s="77" t="str">
        <f t="shared" si="1"/>
        <v/>
      </c>
      <c r="B31" s="2577" t="s">
        <v>316</v>
      </c>
      <c r="C31" s="3308">
        <v>911.0</v>
      </c>
      <c r="D31" s="2463">
        <v>0.0</v>
      </c>
      <c r="E31" s="3375">
        <v>0.0</v>
      </c>
      <c r="F31" s="2463">
        <v>1.0</v>
      </c>
      <c r="G31" s="3403">
        <v>11.0</v>
      </c>
      <c r="H31" s="2463">
        <v>23.0</v>
      </c>
      <c r="I31" s="3421">
        <v>49.0</v>
      </c>
      <c r="J31" s="2463">
        <v>96.0</v>
      </c>
      <c r="K31" s="3422">
        <v>41.0</v>
      </c>
      <c r="L31" s="2463">
        <v>236.0</v>
      </c>
      <c r="M31" s="3404">
        <v>101.0</v>
      </c>
      <c r="N31" s="2463">
        <v>236.0</v>
      </c>
      <c r="O31" s="3418">
        <v>68.0</v>
      </c>
      <c r="P31" s="3423">
        <v>0.43</v>
      </c>
      <c r="Q31" s="3424">
        <v>0.287</v>
      </c>
      <c r="R31" s="2541" t="s">
        <v>4229</v>
      </c>
    </row>
    <row r="32" ht="33.75" customHeight="1">
      <c r="A32" s="77" t="str">
        <f t="shared" si="1"/>
        <v/>
      </c>
      <c r="B32" s="2577" t="s">
        <v>124</v>
      </c>
      <c r="C32" s="3308">
        <v>889.0</v>
      </c>
      <c r="D32" s="2463">
        <v>0.0</v>
      </c>
      <c r="E32" s="3375">
        <v>0.0</v>
      </c>
      <c r="F32" s="2463">
        <v>1.0</v>
      </c>
      <c r="G32" s="3425">
        <v>8.0</v>
      </c>
      <c r="H32" s="2463">
        <v>22.0</v>
      </c>
      <c r="I32" s="3321">
        <v>40.0</v>
      </c>
      <c r="J32" s="2463">
        <v>98.0</v>
      </c>
      <c r="K32" s="3426">
        <v>33.0</v>
      </c>
      <c r="L32" s="2463">
        <v>233.0</v>
      </c>
      <c r="M32" s="3394">
        <v>78.0</v>
      </c>
      <c r="N32" s="2463">
        <v>233.0</v>
      </c>
      <c r="O32" s="3427">
        <v>67.0</v>
      </c>
      <c r="P32" s="3428">
        <v>0.333</v>
      </c>
      <c r="Q32" s="3424">
        <v>0.286</v>
      </c>
      <c r="R32" s="2541" t="s">
        <v>4090</v>
      </c>
    </row>
    <row r="33" ht="33.75" customHeight="1">
      <c r="A33" s="77" t="str">
        <f t="shared" si="1"/>
        <v/>
      </c>
      <c r="B33" s="2577" t="s">
        <v>323</v>
      </c>
      <c r="C33" s="3308">
        <v>482.0</v>
      </c>
      <c r="D33" s="2463">
        <v>2.0</v>
      </c>
      <c r="E33" s="3429">
        <v>9.0</v>
      </c>
      <c r="F33" s="2463">
        <v>42.0</v>
      </c>
      <c r="G33" s="3345">
        <v>32.0</v>
      </c>
      <c r="H33" s="2463">
        <v>128.0</v>
      </c>
      <c r="I33" s="3398">
        <v>20.0</v>
      </c>
      <c r="J33" s="2463">
        <v>396.0</v>
      </c>
      <c r="K33" s="3393">
        <v>15.0</v>
      </c>
      <c r="L33" s="2463">
        <v>2336.0</v>
      </c>
      <c r="M33" s="3395">
        <v>86.0</v>
      </c>
      <c r="N33" s="2463">
        <v>2336.0</v>
      </c>
      <c r="O33" s="3427">
        <v>66.0</v>
      </c>
      <c r="P33" s="3325">
        <v>0.037</v>
      </c>
      <c r="Q33" s="3430">
        <v>0.028</v>
      </c>
      <c r="R33" s="2541" t="s">
        <v>4113</v>
      </c>
    </row>
    <row r="34" ht="33.75" customHeight="1">
      <c r="A34" s="77" t="str">
        <f t="shared" si="1"/>
        <v/>
      </c>
      <c r="B34" s="2577" t="s">
        <v>466</v>
      </c>
      <c r="C34" s="3308">
        <v>446.0</v>
      </c>
      <c r="D34" s="2463">
        <v>2.0</v>
      </c>
      <c r="E34" s="3403">
        <v>11.0</v>
      </c>
      <c r="F34" s="2463">
        <v>25.0</v>
      </c>
      <c r="G34" s="3393">
        <v>13.0</v>
      </c>
      <c r="H34" s="2463">
        <v>125.0</v>
      </c>
      <c r="I34" s="3431">
        <v>18.0</v>
      </c>
      <c r="J34" s="2463">
        <v>467.0</v>
      </c>
      <c r="K34" s="3404">
        <v>20.0</v>
      </c>
      <c r="L34" s="2463">
        <v>1967.0</v>
      </c>
      <c r="M34" s="3395">
        <v>85.0</v>
      </c>
      <c r="N34" s="2463">
        <v>1967.0</v>
      </c>
      <c r="O34" s="3427">
        <v>65.0</v>
      </c>
      <c r="P34" s="3380">
        <v>0.043</v>
      </c>
      <c r="Q34" s="3319">
        <v>0.033</v>
      </c>
      <c r="R34" s="2541" t="s">
        <v>4258</v>
      </c>
    </row>
    <row r="35" ht="33.75" customHeight="1">
      <c r="A35" s="77" t="str">
        <f t="shared" si="1"/>
        <v/>
      </c>
      <c r="B35" s="2577" t="s">
        <v>219</v>
      </c>
      <c r="C35" s="3308">
        <v>796.0</v>
      </c>
      <c r="D35" s="2463">
        <v>0.0</v>
      </c>
      <c r="E35" s="3375">
        <v>0.0</v>
      </c>
      <c r="F35" s="2463">
        <v>10.0</v>
      </c>
      <c r="G35" s="3357">
        <v>32.0</v>
      </c>
      <c r="H35" s="2463">
        <v>57.0</v>
      </c>
      <c r="I35" s="3345">
        <v>37.0</v>
      </c>
      <c r="J35" s="2463">
        <v>146.0</v>
      </c>
      <c r="K35" s="3398">
        <v>19.0</v>
      </c>
      <c r="L35" s="2463">
        <v>681.0</v>
      </c>
      <c r="M35" s="3409">
        <v>88.0</v>
      </c>
      <c r="N35" s="2463">
        <v>681.0</v>
      </c>
      <c r="O35" s="3432">
        <v>65.0</v>
      </c>
      <c r="P35" s="3413">
        <v>0.129</v>
      </c>
      <c r="Q35" s="3433">
        <v>0.095</v>
      </c>
      <c r="R35" s="2541" t="s">
        <v>216</v>
      </c>
    </row>
    <row r="36" ht="33.75" customHeight="1">
      <c r="A36" s="77" t="str">
        <f t="shared" si="1"/>
        <v/>
      </c>
      <c r="B36" s="2577" t="s">
        <v>311</v>
      </c>
      <c r="C36" s="3308">
        <v>394.0</v>
      </c>
      <c r="D36" s="2463">
        <v>6.0</v>
      </c>
      <c r="E36" s="3434">
        <v>5.0</v>
      </c>
      <c r="F36" s="2463">
        <v>67.0</v>
      </c>
      <c r="G36" s="3393">
        <v>12.0</v>
      </c>
      <c r="H36" s="2463">
        <v>360.0</v>
      </c>
      <c r="I36" s="3409">
        <v>19.0</v>
      </c>
      <c r="J36" s="2463">
        <v>1515.0</v>
      </c>
      <c r="K36" s="3348">
        <v>19.0</v>
      </c>
      <c r="L36" s="2463">
        <v>5740.0</v>
      </c>
      <c r="M36" s="3435">
        <v>73.0</v>
      </c>
      <c r="N36" s="2463">
        <v>5740.0</v>
      </c>
      <c r="O36" s="3432">
        <v>63.0</v>
      </c>
      <c r="P36" s="3436">
        <v>0.013</v>
      </c>
      <c r="Q36" s="3437">
        <v>0.011</v>
      </c>
      <c r="R36" s="2541" t="s">
        <v>308</v>
      </c>
    </row>
    <row r="37" ht="33.75" customHeight="1">
      <c r="A37" s="77" t="str">
        <f t="shared" si="1"/>
        <v/>
      </c>
      <c r="B37" s="3326" t="s">
        <v>749</v>
      </c>
      <c r="C37" s="3308">
        <v>560.0</v>
      </c>
      <c r="D37" s="2463">
        <v>0.0</v>
      </c>
      <c r="E37" s="3375">
        <v>0.0</v>
      </c>
      <c r="F37" s="2463">
        <v>10.0</v>
      </c>
      <c r="G37" s="3333">
        <v>11.0</v>
      </c>
      <c r="H37" s="2463">
        <v>130.0</v>
      </c>
      <c r="I37" s="3327">
        <v>27.0</v>
      </c>
      <c r="J37" s="2463">
        <v>537.0</v>
      </c>
      <c r="K37" s="3327">
        <v>25.0</v>
      </c>
      <c r="L37" s="2463">
        <v>1437.0</v>
      </c>
      <c r="M37" s="3416">
        <v>66.0</v>
      </c>
      <c r="N37" s="2463">
        <v>1437.0</v>
      </c>
      <c r="O37" s="3438">
        <v>63.0</v>
      </c>
      <c r="P37" s="3312">
        <v>0.046</v>
      </c>
      <c r="Q37" s="3380">
        <v>0.044</v>
      </c>
      <c r="R37" s="2541" t="s">
        <v>4174</v>
      </c>
    </row>
    <row r="38" ht="33.75" customHeight="1">
      <c r="A38" s="77" t="str">
        <f t="shared" si="1"/>
        <v/>
      </c>
      <c r="B38" s="2577" t="s">
        <v>643</v>
      </c>
      <c r="C38" s="3308">
        <v>260.0</v>
      </c>
      <c r="D38" s="2463">
        <v>10.0</v>
      </c>
      <c r="E38" s="3392">
        <v>5.0</v>
      </c>
      <c r="F38" s="2463">
        <v>34.0</v>
      </c>
      <c r="G38" s="3439">
        <v>7.0</v>
      </c>
      <c r="H38" s="2463">
        <v>191.0</v>
      </c>
      <c r="I38" s="3333">
        <v>13.0</v>
      </c>
      <c r="J38" s="2463">
        <v>1900.0</v>
      </c>
      <c r="K38" s="3401">
        <v>28.0</v>
      </c>
      <c r="L38" s="2463">
        <v>4955.0</v>
      </c>
      <c r="M38" s="3435">
        <v>73.0</v>
      </c>
      <c r="N38" s="2463">
        <v>4955.0</v>
      </c>
      <c r="O38" s="3438">
        <v>62.0</v>
      </c>
      <c r="P38" s="3440">
        <v>0.015</v>
      </c>
      <c r="Q38" s="3441">
        <v>0.013</v>
      </c>
      <c r="R38" s="2541" t="s">
        <v>640</v>
      </c>
    </row>
    <row r="39" ht="33.75" customHeight="1">
      <c r="A39" s="77" t="str">
        <f t="shared" si="1"/>
        <v/>
      </c>
      <c r="B39" s="2577" t="s">
        <v>284</v>
      </c>
      <c r="C39" s="3308">
        <v>662.0</v>
      </c>
      <c r="D39" s="2463">
        <v>0.0</v>
      </c>
      <c r="E39" s="3375">
        <v>0.0</v>
      </c>
      <c r="F39" s="2463">
        <v>11.0</v>
      </c>
      <c r="G39" s="3442">
        <v>15.0</v>
      </c>
      <c r="H39" s="2463">
        <v>105.0</v>
      </c>
      <c r="I39" s="3443">
        <v>29.0</v>
      </c>
      <c r="J39" s="2463">
        <v>480.0</v>
      </c>
      <c r="K39" s="3370">
        <v>27.0</v>
      </c>
      <c r="L39" s="2463">
        <v>1280.0</v>
      </c>
      <c r="M39" s="3412">
        <v>72.0</v>
      </c>
      <c r="N39" s="2463">
        <v>1280.0</v>
      </c>
      <c r="O39" s="3444">
        <v>61.0</v>
      </c>
      <c r="P39" s="3311">
        <v>0.056</v>
      </c>
      <c r="Q39" s="3312">
        <v>0.048</v>
      </c>
      <c r="R39" s="2541" t="s">
        <v>4259</v>
      </c>
    </row>
    <row r="40" ht="33.75" customHeight="1">
      <c r="A40" s="77" t="str">
        <f t="shared" si="1"/>
        <v/>
      </c>
      <c r="B40" s="2577" t="s">
        <v>481</v>
      </c>
      <c r="C40" s="3308">
        <v>710.0</v>
      </c>
      <c r="D40" s="2463">
        <v>0.0</v>
      </c>
      <c r="E40" s="3375">
        <v>0.0</v>
      </c>
      <c r="F40" s="2463">
        <v>19.0</v>
      </c>
      <c r="G40" s="3412">
        <v>13.0</v>
      </c>
      <c r="H40" s="2463">
        <v>151.0</v>
      </c>
      <c r="I40" s="3417">
        <v>29.0</v>
      </c>
      <c r="J40" s="2463">
        <v>559.0</v>
      </c>
      <c r="K40" s="3378">
        <v>21.0</v>
      </c>
      <c r="L40" s="2463">
        <v>1789.0</v>
      </c>
      <c r="M40" s="3416">
        <v>66.0</v>
      </c>
      <c r="N40" s="2463">
        <v>1789.0</v>
      </c>
      <c r="O40" s="3444">
        <v>61.0</v>
      </c>
      <c r="P40" s="3325">
        <v>0.037</v>
      </c>
      <c r="Q40" s="3319">
        <v>0.034</v>
      </c>
      <c r="R40" s="2541" t="s">
        <v>478</v>
      </c>
    </row>
    <row r="41" ht="33.75" customHeight="1">
      <c r="A41" s="77" t="str">
        <f t="shared" si="1"/>
        <v/>
      </c>
      <c r="B41" s="2577" t="s">
        <v>667</v>
      </c>
      <c r="C41" s="3308">
        <v>247.0</v>
      </c>
      <c r="D41" s="2463">
        <v>17.0</v>
      </c>
      <c r="E41" s="3403">
        <v>11.0</v>
      </c>
      <c r="F41" s="2463">
        <v>57.0</v>
      </c>
      <c r="G41" s="3445">
        <v>8.0</v>
      </c>
      <c r="H41" s="2463">
        <v>372.0</v>
      </c>
      <c r="I41" s="3333">
        <v>14.0</v>
      </c>
      <c r="J41" s="2463">
        <v>2531.0</v>
      </c>
      <c r="K41" s="3384">
        <v>21.0</v>
      </c>
      <c r="L41" s="2463">
        <v>7941.0</v>
      </c>
      <c r="M41" s="3393">
        <v>67.0</v>
      </c>
      <c r="N41" s="2463">
        <v>7941.0</v>
      </c>
      <c r="O41" s="3446">
        <v>60.0</v>
      </c>
      <c r="P41" s="3447">
        <v>0.008</v>
      </c>
      <c r="Q41" s="3448">
        <v>0.008</v>
      </c>
      <c r="R41" s="2541" t="s">
        <v>664</v>
      </c>
    </row>
    <row r="42" ht="33.75" customHeight="1">
      <c r="A42" s="77" t="str">
        <f t="shared" si="1"/>
        <v/>
      </c>
      <c r="B42" s="2577" t="s">
        <v>154</v>
      </c>
      <c r="C42" s="3308">
        <v>725.0</v>
      </c>
      <c r="D42" s="2463">
        <v>1.0</v>
      </c>
      <c r="E42" s="3435">
        <v>14.0</v>
      </c>
      <c r="F42" s="2463">
        <v>4.0</v>
      </c>
      <c r="G42" s="3333">
        <v>11.0</v>
      </c>
      <c r="H42" s="2463">
        <v>44.0</v>
      </c>
      <c r="I42" s="3405">
        <v>26.0</v>
      </c>
      <c r="J42" s="2463">
        <v>151.0</v>
      </c>
      <c r="K42" s="3431">
        <v>17.0</v>
      </c>
      <c r="L42" s="2463">
        <v>596.0</v>
      </c>
      <c r="M42" s="3393">
        <v>67.0</v>
      </c>
      <c r="N42" s="2463">
        <v>596.0</v>
      </c>
      <c r="O42" s="3446">
        <v>60.0</v>
      </c>
      <c r="P42" s="3449">
        <v>0.113</v>
      </c>
      <c r="Q42" s="3450">
        <v>0.1</v>
      </c>
      <c r="R42" s="2541" t="s">
        <v>4204</v>
      </c>
    </row>
    <row r="43" ht="33.75" customHeight="1">
      <c r="A43" s="77" t="str">
        <f t="shared" si="1"/>
        <v/>
      </c>
      <c r="B43" s="2577" t="s">
        <v>367</v>
      </c>
      <c r="C43" s="3308">
        <v>856.0</v>
      </c>
      <c r="D43" s="2463">
        <v>0.0</v>
      </c>
      <c r="E43" s="3375">
        <v>0.0</v>
      </c>
      <c r="F43" s="2463">
        <v>4.0</v>
      </c>
      <c r="G43" s="3394">
        <v>14.0</v>
      </c>
      <c r="H43" s="2463">
        <v>42.0</v>
      </c>
      <c r="I43" s="3451">
        <v>35.0</v>
      </c>
      <c r="J43" s="2463">
        <v>178.0</v>
      </c>
      <c r="K43" s="3417">
        <v>26.0</v>
      </c>
      <c r="L43" s="2463">
        <v>488.0</v>
      </c>
      <c r="M43" s="3412">
        <v>71.0</v>
      </c>
      <c r="N43" s="2463">
        <v>488.0</v>
      </c>
      <c r="O43" s="3452">
        <v>59.0</v>
      </c>
      <c r="P43" s="3453">
        <v>0.144</v>
      </c>
      <c r="Q43" s="3454">
        <v>0.121</v>
      </c>
      <c r="R43" s="2541" t="s">
        <v>365</v>
      </c>
    </row>
    <row r="44" ht="33.75" customHeight="1">
      <c r="A44" s="77" t="str">
        <f t="shared" si="1"/>
        <v/>
      </c>
      <c r="B44" s="2577" t="s">
        <v>3578</v>
      </c>
      <c r="C44" s="3308">
        <v>943.0</v>
      </c>
      <c r="D44" s="2463">
        <v>0.0</v>
      </c>
      <c r="E44" s="3375">
        <v>0.0</v>
      </c>
      <c r="F44" s="2463">
        <v>1.0</v>
      </c>
      <c r="G44" s="3388">
        <v>8.0</v>
      </c>
      <c r="H44" s="2463">
        <v>20.0</v>
      </c>
      <c r="I44" s="3401">
        <v>32.0</v>
      </c>
      <c r="J44" s="2463">
        <v>83.0</v>
      </c>
      <c r="K44" s="3417">
        <v>26.0</v>
      </c>
      <c r="L44" s="2463">
        <v>208.0</v>
      </c>
      <c r="M44" s="3455">
        <v>64.0</v>
      </c>
      <c r="N44" s="2463">
        <v>208.0</v>
      </c>
      <c r="O44" s="3452">
        <v>57.0</v>
      </c>
      <c r="P44" s="3456">
        <v>0.309</v>
      </c>
      <c r="Q44" s="3457">
        <v>0.275</v>
      </c>
      <c r="R44" s="2541" t="s">
        <v>4092</v>
      </c>
    </row>
    <row r="45" ht="33.75" customHeight="1">
      <c r="A45" s="77" t="str">
        <f t="shared" si="1"/>
        <v/>
      </c>
      <c r="B45" s="2577" t="s">
        <v>529</v>
      </c>
      <c r="C45" s="3308">
        <v>533.0</v>
      </c>
      <c r="D45" s="2463">
        <v>1.0</v>
      </c>
      <c r="E45" s="3458">
        <v>4.0</v>
      </c>
      <c r="F45" s="2463">
        <v>20.0</v>
      </c>
      <c r="G45" s="3431">
        <v>15.0</v>
      </c>
      <c r="H45" s="2463">
        <v>155.0</v>
      </c>
      <c r="I45" s="3369">
        <v>25.0</v>
      </c>
      <c r="J45" s="2463">
        <v>641.0</v>
      </c>
      <c r="K45" s="3398">
        <v>19.0</v>
      </c>
      <c r="L45" s="2463">
        <v>2041.0</v>
      </c>
      <c r="M45" s="3459">
        <v>60.0</v>
      </c>
      <c r="N45" s="2463">
        <v>2041.0</v>
      </c>
      <c r="O45" s="3460">
        <v>57.0</v>
      </c>
      <c r="P45" s="3430">
        <v>0.029</v>
      </c>
      <c r="Q45" s="3367">
        <v>0.028</v>
      </c>
      <c r="R45" s="2541" t="s">
        <v>4098</v>
      </c>
    </row>
    <row r="46" ht="33.75" customHeight="1">
      <c r="A46" s="77" t="str">
        <f t="shared" si="1"/>
        <v/>
      </c>
      <c r="B46" s="2577" t="s">
        <v>763</v>
      </c>
      <c r="C46" s="3308">
        <v>536.0</v>
      </c>
      <c r="D46" s="2463">
        <v>2.0</v>
      </c>
      <c r="E46" s="3461">
        <v>3.0</v>
      </c>
      <c r="F46" s="2463">
        <v>33.0</v>
      </c>
      <c r="G46" s="3431">
        <v>15.0</v>
      </c>
      <c r="H46" s="2463">
        <v>175.0</v>
      </c>
      <c r="I46" s="3348">
        <v>21.0</v>
      </c>
      <c r="J46" s="2463">
        <v>632.0</v>
      </c>
      <c r="K46" s="3394">
        <v>16.0</v>
      </c>
      <c r="L46" s="2463">
        <v>2582.0</v>
      </c>
      <c r="M46" s="3393">
        <v>66.0</v>
      </c>
      <c r="N46" s="2463">
        <v>2582.0</v>
      </c>
      <c r="O46" s="3462">
        <v>56.0</v>
      </c>
      <c r="P46" s="3367">
        <v>0.026</v>
      </c>
      <c r="Q46" s="3463">
        <v>0.022</v>
      </c>
      <c r="R46" s="2541" t="s">
        <v>761</v>
      </c>
    </row>
    <row r="47" ht="33.75" customHeight="1">
      <c r="A47" s="77" t="str">
        <f t="shared" si="1"/>
        <v/>
      </c>
      <c r="B47" s="2577" t="s">
        <v>439</v>
      </c>
      <c r="C47" s="3308">
        <v>678.0</v>
      </c>
      <c r="D47" s="2463">
        <v>5.0</v>
      </c>
      <c r="E47" s="3459">
        <v>11.0</v>
      </c>
      <c r="F47" s="2463">
        <v>33.0</v>
      </c>
      <c r="G47" s="3333">
        <v>11.0</v>
      </c>
      <c r="H47" s="2463">
        <v>182.0</v>
      </c>
      <c r="I47" s="3409">
        <v>19.0</v>
      </c>
      <c r="J47" s="2463">
        <v>1103.0</v>
      </c>
      <c r="K47" s="3464">
        <v>20.0</v>
      </c>
      <c r="L47" s="2463">
        <v>3463.0</v>
      </c>
      <c r="M47" s="3333">
        <v>62.0</v>
      </c>
      <c r="N47" s="2463">
        <v>3463.0</v>
      </c>
      <c r="O47" s="3465">
        <v>56.0</v>
      </c>
      <c r="P47" s="3466">
        <v>0.018</v>
      </c>
      <c r="Q47" s="3467">
        <v>0.016</v>
      </c>
      <c r="R47" s="2541" t="s">
        <v>4165</v>
      </c>
    </row>
    <row r="48" ht="33.75" customHeight="1">
      <c r="A48" s="77" t="str">
        <f t="shared" si="1"/>
        <v/>
      </c>
      <c r="B48" s="2577" t="s">
        <v>227</v>
      </c>
      <c r="C48" s="3308">
        <v>807.0</v>
      </c>
      <c r="D48" s="2463">
        <v>1.0</v>
      </c>
      <c r="E48" s="3431">
        <v>16.0</v>
      </c>
      <c r="F48" s="2463">
        <v>4.0</v>
      </c>
      <c r="G48" s="3393">
        <v>12.0</v>
      </c>
      <c r="H48" s="2463">
        <v>31.0</v>
      </c>
      <c r="I48" s="3409">
        <v>20.0</v>
      </c>
      <c r="J48" s="2463">
        <v>123.0</v>
      </c>
      <c r="K48" s="3412">
        <v>15.0</v>
      </c>
      <c r="L48" s="2463">
        <v>503.0</v>
      </c>
      <c r="M48" s="3333">
        <v>63.0</v>
      </c>
      <c r="N48" s="2463">
        <v>503.0</v>
      </c>
      <c r="O48" s="3468">
        <v>53.0</v>
      </c>
      <c r="P48" s="3414">
        <v>0.125</v>
      </c>
      <c r="Q48" s="3469">
        <v>0.106</v>
      </c>
      <c r="R48" s="2541" t="s">
        <v>4042</v>
      </c>
    </row>
    <row r="49" ht="33.75" customHeight="1">
      <c r="A49" s="77" t="str">
        <f t="shared" si="1"/>
        <v/>
      </c>
      <c r="B49" s="2577" t="s">
        <v>337</v>
      </c>
      <c r="C49" s="3308">
        <v>661.0</v>
      </c>
      <c r="D49" s="2463">
        <v>1.0</v>
      </c>
      <c r="E49" s="3403">
        <v>10.0</v>
      </c>
      <c r="F49" s="2463">
        <v>11.0</v>
      </c>
      <c r="G49" s="3410">
        <v>22.0</v>
      </c>
      <c r="H49" s="2463">
        <v>33.0</v>
      </c>
      <c r="I49" s="3435">
        <v>16.0</v>
      </c>
      <c r="J49" s="2463">
        <v>167.0</v>
      </c>
      <c r="K49" s="3416">
        <v>14.0</v>
      </c>
      <c r="L49" s="2463">
        <v>732.0</v>
      </c>
      <c r="M49" s="3333">
        <v>61.0</v>
      </c>
      <c r="N49" s="2463">
        <v>732.0</v>
      </c>
      <c r="O49" s="3470">
        <v>53.0</v>
      </c>
      <c r="P49" s="3347">
        <v>0.084</v>
      </c>
      <c r="Q49" s="3471">
        <v>0.073</v>
      </c>
      <c r="R49" s="2541" t="s">
        <v>334</v>
      </c>
    </row>
    <row r="50" ht="33.75" customHeight="1">
      <c r="A50" s="77" t="str">
        <f t="shared" si="1"/>
        <v/>
      </c>
      <c r="B50" s="3326" t="s">
        <v>691</v>
      </c>
      <c r="C50" s="3308">
        <v>239.0</v>
      </c>
      <c r="D50" s="2463">
        <v>10.0</v>
      </c>
      <c r="E50" s="3394">
        <v>15.0</v>
      </c>
      <c r="F50" s="2463">
        <v>79.0</v>
      </c>
      <c r="G50" s="3472">
        <v>13.0</v>
      </c>
      <c r="H50" s="2463">
        <v>308.0</v>
      </c>
      <c r="I50" s="3425">
        <v>10.0</v>
      </c>
      <c r="J50" s="2463">
        <v>2187.0</v>
      </c>
      <c r="K50" s="3409">
        <v>18.0</v>
      </c>
      <c r="L50" s="2463">
        <v>6952.0</v>
      </c>
      <c r="M50" s="3403">
        <v>57.0</v>
      </c>
      <c r="N50" s="2463">
        <v>6952.0</v>
      </c>
      <c r="O50" s="3470">
        <v>52.0</v>
      </c>
      <c r="P50" s="3473">
        <v>0.008</v>
      </c>
      <c r="Q50" s="3474">
        <v>0.008</v>
      </c>
      <c r="R50" s="2541" t="s">
        <v>688</v>
      </c>
    </row>
    <row r="51" ht="33.75" customHeight="1">
      <c r="A51" s="77" t="str">
        <f t="shared" si="1"/>
        <v/>
      </c>
      <c r="B51" s="2577" t="s">
        <v>517</v>
      </c>
      <c r="C51" s="3308">
        <v>679.0</v>
      </c>
      <c r="D51" s="2463">
        <v>0.0</v>
      </c>
      <c r="E51" s="3375">
        <v>0.0</v>
      </c>
      <c r="F51" s="2463">
        <v>5.0</v>
      </c>
      <c r="G51" s="3341">
        <v>10.0</v>
      </c>
      <c r="H51" s="2463">
        <v>63.0</v>
      </c>
      <c r="I51" s="3405">
        <v>25.0</v>
      </c>
      <c r="J51" s="2463">
        <v>306.0</v>
      </c>
      <c r="K51" s="3410">
        <v>24.0</v>
      </c>
      <c r="L51" s="2463">
        <v>746.0</v>
      </c>
      <c r="M51" s="3403">
        <v>57.0</v>
      </c>
      <c r="N51" s="2463">
        <v>746.0</v>
      </c>
      <c r="O51" s="3470">
        <v>52.0</v>
      </c>
      <c r="P51" s="3340">
        <v>0.077</v>
      </c>
      <c r="Q51" s="3475">
        <v>0.07</v>
      </c>
      <c r="R51" s="2541" t="s">
        <v>4260</v>
      </c>
    </row>
    <row r="52" ht="33.75" customHeight="1">
      <c r="A52" s="77" t="str">
        <f t="shared" si="1"/>
        <v/>
      </c>
      <c r="B52" s="2577" t="s">
        <v>280</v>
      </c>
      <c r="C52" s="3308">
        <v>639.0</v>
      </c>
      <c r="D52" s="2463">
        <v>0.0</v>
      </c>
      <c r="E52" s="3375">
        <v>0.0</v>
      </c>
      <c r="F52" s="2463">
        <v>13.0</v>
      </c>
      <c r="G52" s="3431">
        <v>15.0</v>
      </c>
      <c r="H52" s="2463">
        <v>90.0</v>
      </c>
      <c r="I52" s="3476">
        <v>32.0</v>
      </c>
      <c r="J52" s="2463">
        <v>553.0</v>
      </c>
      <c r="K52" s="3417">
        <v>25.0</v>
      </c>
      <c r="L52" s="2463">
        <v>1328.0</v>
      </c>
      <c r="M52" s="3333">
        <v>61.0</v>
      </c>
      <c r="N52" s="2463">
        <v>1328.0</v>
      </c>
      <c r="O52" s="3470">
        <v>52.0</v>
      </c>
      <c r="P52" s="3312">
        <v>0.046</v>
      </c>
      <c r="Q52" s="3318">
        <v>0.039</v>
      </c>
      <c r="R52" s="2541" t="s">
        <v>277</v>
      </c>
    </row>
    <row r="53" ht="33.75" customHeight="1">
      <c r="A53" s="77" t="str">
        <f t="shared" si="1"/>
        <v/>
      </c>
      <c r="B53" s="2577" t="s">
        <v>352</v>
      </c>
      <c r="C53" s="3308">
        <v>688.0</v>
      </c>
      <c r="D53" s="2463">
        <v>1.0</v>
      </c>
      <c r="E53" s="3439">
        <v>7.0</v>
      </c>
      <c r="F53" s="2463">
        <v>10.0</v>
      </c>
      <c r="G53" s="3425">
        <v>9.0</v>
      </c>
      <c r="H53" s="2463">
        <v>80.0</v>
      </c>
      <c r="I53" s="3431">
        <v>18.0</v>
      </c>
      <c r="J53" s="2463">
        <v>318.0</v>
      </c>
      <c r="K53" s="3431">
        <v>17.0</v>
      </c>
      <c r="L53" s="2463">
        <v>1093.0</v>
      </c>
      <c r="M53" s="3403">
        <v>58.0</v>
      </c>
      <c r="N53" s="2463">
        <v>1093.0</v>
      </c>
      <c r="O53" s="3470">
        <v>51.0</v>
      </c>
      <c r="P53" s="3391">
        <v>0.053</v>
      </c>
      <c r="Q53" s="3312">
        <v>0.047</v>
      </c>
      <c r="R53" s="2541" t="s">
        <v>4128</v>
      </c>
    </row>
    <row r="54" ht="33.75" customHeight="1">
      <c r="A54" s="77" t="str">
        <f t="shared" si="1"/>
        <v/>
      </c>
      <c r="B54" s="2577" t="s">
        <v>612</v>
      </c>
      <c r="C54" s="3308">
        <v>296.0</v>
      </c>
      <c r="D54" s="2463">
        <v>5.0</v>
      </c>
      <c r="E54" s="3393">
        <v>13.0</v>
      </c>
      <c r="F54" s="2463">
        <v>17.0</v>
      </c>
      <c r="G54" s="3434">
        <v>5.0</v>
      </c>
      <c r="H54" s="2463">
        <v>108.0</v>
      </c>
      <c r="I54" s="3439">
        <v>8.0</v>
      </c>
      <c r="J54" s="2463">
        <v>1214.0</v>
      </c>
      <c r="K54" s="3327">
        <v>24.0</v>
      </c>
      <c r="L54" s="2463">
        <v>2804.0</v>
      </c>
      <c r="M54" s="3477">
        <v>56.0</v>
      </c>
      <c r="N54" s="2463">
        <v>2804.0</v>
      </c>
      <c r="O54" s="3478">
        <v>51.0</v>
      </c>
      <c r="P54" s="3368">
        <v>0.02</v>
      </c>
      <c r="Q54" s="3368">
        <v>0.018</v>
      </c>
      <c r="R54" s="2541" t="s">
        <v>4115</v>
      </c>
    </row>
    <row r="55" ht="33.75" customHeight="1">
      <c r="A55" s="77" t="str">
        <f t="shared" si="1"/>
        <v/>
      </c>
      <c r="B55" s="2577" t="s">
        <v>175</v>
      </c>
      <c r="C55" s="3308">
        <v>879.0</v>
      </c>
      <c r="D55" s="2463">
        <v>0.0</v>
      </c>
      <c r="E55" s="3375">
        <v>0.0</v>
      </c>
      <c r="F55" s="2463">
        <v>3.0</v>
      </c>
      <c r="G55" s="3348">
        <v>18.0</v>
      </c>
      <c r="H55" s="2463">
        <v>17.0</v>
      </c>
      <c r="I55" s="3404">
        <v>22.0</v>
      </c>
      <c r="J55" s="2463">
        <v>79.0</v>
      </c>
      <c r="K55" s="3398">
        <v>18.0</v>
      </c>
      <c r="L55" s="2463">
        <v>239.0</v>
      </c>
      <c r="M55" s="3477">
        <v>56.0</v>
      </c>
      <c r="N55" s="2463">
        <v>239.0</v>
      </c>
      <c r="O55" s="3478">
        <v>50.0</v>
      </c>
      <c r="P55" s="3479">
        <v>0.234</v>
      </c>
      <c r="Q55" s="3480">
        <v>0.21</v>
      </c>
      <c r="R55" s="2541" t="s">
        <v>173</v>
      </c>
    </row>
    <row r="56" ht="33.75" customHeight="1">
      <c r="A56" s="77" t="str">
        <f t="shared" si="1"/>
        <v/>
      </c>
      <c r="B56" s="2577" t="s">
        <v>703</v>
      </c>
      <c r="C56" s="3308">
        <v>618.0</v>
      </c>
      <c r="D56" s="2463">
        <v>2.0</v>
      </c>
      <c r="E56" s="3481">
        <v>5.0</v>
      </c>
      <c r="F56" s="2463">
        <v>11.0</v>
      </c>
      <c r="G56" s="3348">
        <v>18.0</v>
      </c>
      <c r="H56" s="2463">
        <v>60.0</v>
      </c>
      <c r="I56" s="3416">
        <v>14.0</v>
      </c>
      <c r="J56" s="2463">
        <v>241.0</v>
      </c>
      <c r="K56" s="3393">
        <v>14.0</v>
      </c>
      <c r="L56" s="2463">
        <v>1066.0</v>
      </c>
      <c r="M56" s="3455">
        <v>64.0</v>
      </c>
      <c r="N56" s="2463">
        <v>1066.0</v>
      </c>
      <c r="O56" s="3478">
        <v>50.0</v>
      </c>
      <c r="P56" s="3362">
        <v>0.06</v>
      </c>
      <c r="Q56" s="3312">
        <v>0.047</v>
      </c>
      <c r="R56" s="2541" t="s">
        <v>4162</v>
      </c>
    </row>
    <row r="57" ht="33.75" customHeight="1">
      <c r="A57" s="77" t="str">
        <f t="shared" si="1"/>
        <v/>
      </c>
      <c r="B57" s="2577" t="s">
        <v>711</v>
      </c>
      <c r="C57" s="3308">
        <v>336.0</v>
      </c>
      <c r="D57" s="2463">
        <v>4.0</v>
      </c>
      <c r="E57" s="3425">
        <v>9.0</v>
      </c>
      <c r="F57" s="2463">
        <v>30.0</v>
      </c>
      <c r="G57" s="3425">
        <v>9.0</v>
      </c>
      <c r="H57" s="2463">
        <v>192.0</v>
      </c>
      <c r="I57" s="3455">
        <v>14.0</v>
      </c>
      <c r="J57" s="2463">
        <v>1282.0</v>
      </c>
      <c r="K57" s="3405">
        <v>23.0</v>
      </c>
      <c r="L57" s="2463">
        <v>3492.0</v>
      </c>
      <c r="M57" s="3333">
        <v>62.0</v>
      </c>
      <c r="N57" s="2463">
        <v>3492.0</v>
      </c>
      <c r="O57" s="3478">
        <v>50.0</v>
      </c>
      <c r="P57" s="3482">
        <v>0.018</v>
      </c>
      <c r="Q57" s="3483">
        <v>0.014</v>
      </c>
      <c r="R57" s="2541" t="s">
        <v>708</v>
      </c>
    </row>
    <row r="58" ht="33.75" customHeight="1">
      <c r="A58" s="77" t="str">
        <f t="shared" si="1"/>
        <v/>
      </c>
      <c r="B58" s="2577" t="s">
        <v>511</v>
      </c>
      <c r="C58" s="3308">
        <v>400.0</v>
      </c>
      <c r="D58" s="2463">
        <v>8.0</v>
      </c>
      <c r="E58" s="3484">
        <v>10.0</v>
      </c>
      <c r="F58" s="2463">
        <v>47.0</v>
      </c>
      <c r="G58" s="3485">
        <v>7.0</v>
      </c>
      <c r="H58" s="2463">
        <v>276.0</v>
      </c>
      <c r="I58" s="3341">
        <v>12.0</v>
      </c>
      <c r="J58" s="2463">
        <v>2016.0</v>
      </c>
      <c r="K58" s="3348">
        <v>19.0</v>
      </c>
      <c r="L58" s="2463">
        <v>5571.0</v>
      </c>
      <c r="M58" s="3341">
        <v>53.0</v>
      </c>
      <c r="N58" s="2463">
        <v>5571.0</v>
      </c>
      <c r="O58" s="3478">
        <v>50.0</v>
      </c>
      <c r="P58" s="3486">
        <v>0.01</v>
      </c>
      <c r="Q58" s="3487">
        <v>0.009</v>
      </c>
      <c r="R58" s="2541" t="s">
        <v>4136</v>
      </c>
    </row>
    <row r="59" ht="33.75" customHeight="1">
      <c r="A59" s="77" t="str">
        <f t="shared" si="1"/>
        <v/>
      </c>
      <c r="B59" s="3326" t="s">
        <v>158</v>
      </c>
      <c r="C59" s="3308">
        <v>981.0</v>
      </c>
      <c r="D59" s="2463">
        <v>1.0</v>
      </c>
      <c r="E59" s="3412">
        <v>13.0</v>
      </c>
      <c r="F59" s="2463">
        <v>2.0</v>
      </c>
      <c r="G59" s="3488">
        <v>6.0</v>
      </c>
      <c r="H59" s="2463">
        <v>42.0</v>
      </c>
      <c r="I59" s="3348">
        <v>21.0</v>
      </c>
      <c r="J59" s="2463">
        <v>141.0</v>
      </c>
      <c r="K59" s="3412">
        <v>15.0</v>
      </c>
      <c r="L59" s="2463">
        <v>526.0</v>
      </c>
      <c r="M59" s="3477">
        <v>56.0</v>
      </c>
      <c r="N59" s="2463">
        <v>526.0</v>
      </c>
      <c r="O59" s="3489">
        <v>48.0</v>
      </c>
      <c r="P59" s="3469">
        <v>0.107</v>
      </c>
      <c r="Q59" s="3339">
        <v>0.092</v>
      </c>
      <c r="R59" s="2541" t="s">
        <v>4173</v>
      </c>
    </row>
    <row r="60" ht="33.75" customHeight="1">
      <c r="A60" s="77" t="str">
        <f t="shared" si="1"/>
        <v/>
      </c>
      <c r="B60" s="2577" t="s">
        <v>572</v>
      </c>
      <c r="C60" s="3308">
        <v>704.0</v>
      </c>
      <c r="D60" s="2463">
        <v>6.0</v>
      </c>
      <c r="E60" s="3388">
        <v>8.0</v>
      </c>
      <c r="F60" s="2463">
        <v>48.0</v>
      </c>
      <c r="G60" s="3425">
        <v>9.0</v>
      </c>
      <c r="H60" s="2463">
        <v>276.0</v>
      </c>
      <c r="I60" s="3472">
        <v>15.0</v>
      </c>
      <c r="J60" s="2463">
        <v>1622.0</v>
      </c>
      <c r="K60" s="3431">
        <v>17.0</v>
      </c>
      <c r="L60" s="2463">
        <v>4952.0</v>
      </c>
      <c r="M60" s="3484">
        <v>52.0</v>
      </c>
      <c r="N60" s="2463">
        <v>4952.0</v>
      </c>
      <c r="O60" s="3489">
        <v>47.0</v>
      </c>
      <c r="P60" s="3490">
        <v>0.011</v>
      </c>
      <c r="Q60" s="3491">
        <v>0.01</v>
      </c>
      <c r="R60" s="2541" t="s">
        <v>4126</v>
      </c>
    </row>
    <row r="61" ht="33.75" customHeight="1">
      <c r="A61" s="77" t="str">
        <f t="shared" si="1"/>
        <v/>
      </c>
      <c r="B61" s="2577" t="s">
        <v>403</v>
      </c>
      <c r="C61" s="3308">
        <v>505.0</v>
      </c>
      <c r="D61" s="2463">
        <v>3.0</v>
      </c>
      <c r="E61" s="3484">
        <v>10.0</v>
      </c>
      <c r="F61" s="2463">
        <v>24.0</v>
      </c>
      <c r="G61" s="3477">
        <v>10.0</v>
      </c>
      <c r="H61" s="2463">
        <v>93.0</v>
      </c>
      <c r="I61" s="3425">
        <v>10.0</v>
      </c>
      <c r="J61" s="2463">
        <v>528.0</v>
      </c>
      <c r="K61" s="3333">
        <v>14.0</v>
      </c>
      <c r="L61" s="2463">
        <v>1968.0</v>
      </c>
      <c r="M61" s="3429">
        <v>50.0</v>
      </c>
      <c r="N61" s="2463">
        <v>1968.0</v>
      </c>
      <c r="O61" s="3492">
        <v>46.0</v>
      </c>
      <c r="P61" s="3367">
        <v>0.026</v>
      </c>
      <c r="Q61" s="3463">
        <v>0.023</v>
      </c>
      <c r="R61" s="2541" t="s">
        <v>4022</v>
      </c>
    </row>
    <row r="62" ht="33.75" customHeight="1">
      <c r="A62" s="77" t="str">
        <f t="shared" si="1"/>
        <v/>
      </c>
      <c r="B62" s="2577" t="s">
        <v>521</v>
      </c>
      <c r="C62" s="3308">
        <v>209.0</v>
      </c>
      <c r="D62" s="2463">
        <v>10.0</v>
      </c>
      <c r="E62" s="3392">
        <v>5.0</v>
      </c>
      <c r="F62" s="2463">
        <v>65.0</v>
      </c>
      <c r="G62" s="3415">
        <v>7.0</v>
      </c>
      <c r="H62" s="2463">
        <v>318.0</v>
      </c>
      <c r="I62" s="3425">
        <v>10.0</v>
      </c>
      <c r="J62" s="2463">
        <v>1838.0</v>
      </c>
      <c r="K62" s="3416">
        <v>14.0</v>
      </c>
      <c r="L62" s="2463">
        <v>6303.0</v>
      </c>
      <c r="M62" s="3425">
        <v>49.0</v>
      </c>
      <c r="N62" s="2463">
        <v>6303.0</v>
      </c>
      <c r="O62" s="3493">
        <v>45.0</v>
      </c>
      <c r="P62" s="3494">
        <v>0.008</v>
      </c>
      <c r="Q62" s="3495">
        <v>0.007</v>
      </c>
      <c r="R62" s="2541" t="s">
        <v>518</v>
      </c>
    </row>
    <row r="63" ht="33.75" customHeight="1">
      <c r="A63" s="77" t="str">
        <f t="shared" si="1"/>
        <v/>
      </c>
      <c r="B63" s="2577" t="s">
        <v>3594</v>
      </c>
      <c r="C63" s="3308">
        <v>842.0</v>
      </c>
      <c r="D63" s="2463">
        <v>8.0</v>
      </c>
      <c r="E63" s="3431">
        <v>15.0</v>
      </c>
      <c r="F63" s="2463">
        <v>23.0</v>
      </c>
      <c r="G63" s="3496">
        <v>4.0</v>
      </c>
      <c r="H63" s="2463">
        <v>182.0</v>
      </c>
      <c r="I63" s="3429">
        <v>11.0</v>
      </c>
      <c r="J63" s="2463">
        <v>2130.0</v>
      </c>
      <c r="K63" s="3376">
        <v>21.0</v>
      </c>
      <c r="L63" s="2463">
        <v>4615.0</v>
      </c>
      <c r="M63" s="3445">
        <v>46.0</v>
      </c>
      <c r="N63" s="2463">
        <v>4615.0</v>
      </c>
      <c r="O63" s="3493">
        <v>44.0</v>
      </c>
      <c r="P63" s="3497">
        <v>0.01</v>
      </c>
      <c r="Q63" s="3491">
        <v>0.01</v>
      </c>
      <c r="R63" s="2541" t="s">
        <v>4102</v>
      </c>
    </row>
    <row r="64" ht="33.75" customHeight="1">
      <c r="A64" s="77" t="str">
        <f t="shared" si="1"/>
        <v/>
      </c>
      <c r="B64" s="2577" t="s">
        <v>421</v>
      </c>
      <c r="C64" s="3308">
        <v>624.0</v>
      </c>
      <c r="D64" s="2463">
        <v>3.0</v>
      </c>
      <c r="E64" s="3333">
        <v>12.0</v>
      </c>
      <c r="F64" s="2463">
        <v>6.0</v>
      </c>
      <c r="G64" s="3498">
        <v>3.0</v>
      </c>
      <c r="H64" s="2463">
        <v>84.0</v>
      </c>
      <c r="I64" s="3477">
        <v>12.0</v>
      </c>
      <c r="J64" s="2463">
        <v>645.0</v>
      </c>
      <c r="K64" s="3464">
        <v>20.0</v>
      </c>
      <c r="L64" s="2463">
        <v>1590.0</v>
      </c>
      <c r="M64" s="3425">
        <v>49.0</v>
      </c>
      <c r="N64" s="2463">
        <v>1590.0</v>
      </c>
      <c r="O64" s="3493">
        <v>44.0</v>
      </c>
      <c r="P64" s="3430">
        <v>0.031</v>
      </c>
      <c r="Q64" s="3367">
        <v>0.028</v>
      </c>
      <c r="R64" s="2541" t="s">
        <v>4169</v>
      </c>
    </row>
    <row r="65" ht="33.75" customHeight="1">
      <c r="A65" s="77" t="str">
        <f t="shared" si="1"/>
        <v/>
      </c>
      <c r="B65" s="2577" t="s">
        <v>3596</v>
      </c>
      <c r="C65" s="3308">
        <v>430.0</v>
      </c>
      <c r="D65" s="2463">
        <v>8.0</v>
      </c>
      <c r="E65" s="3439">
        <v>7.0</v>
      </c>
      <c r="F65" s="2463">
        <v>21.0</v>
      </c>
      <c r="G65" s="3488">
        <v>6.0</v>
      </c>
      <c r="H65" s="2463">
        <v>117.0</v>
      </c>
      <c r="I65" s="3434">
        <v>7.0</v>
      </c>
      <c r="J65" s="2463">
        <v>1438.0</v>
      </c>
      <c r="K65" s="3398">
        <v>19.0</v>
      </c>
      <c r="L65" s="2463">
        <v>3548.0</v>
      </c>
      <c r="M65" s="3445">
        <v>46.0</v>
      </c>
      <c r="N65" s="2463">
        <v>3548.0</v>
      </c>
      <c r="O65" s="3493">
        <v>43.0</v>
      </c>
      <c r="P65" s="3499">
        <v>0.013</v>
      </c>
      <c r="Q65" s="3500">
        <v>0.012</v>
      </c>
      <c r="R65" s="2541" t="s">
        <v>4135</v>
      </c>
    </row>
    <row r="66" ht="33.75" customHeight="1">
      <c r="A66" s="77" t="str">
        <f t="shared" si="1"/>
        <v/>
      </c>
      <c r="B66" s="2577" t="s">
        <v>247</v>
      </c>
      <c r="C66" s="3308">
        <v>766.0</v>
      </c>
      <c r="D66" s="2463">
        <v>4.0</v>
      </c>
      <c r="E66" s="3455">
        <v>12.0</v>
      </c>
      <c r="F66" s="2463">
        <v>18.0</v>
      </c>
      <c r="G66" s="3455">
        <v>12.0</v>
      </c>
      <c r="H66" s="2463">
        <v>127.0</v>
      </c>
      <c r="I66" s="3431">
        <v>18.0</v>
      </c>
      <c r="J66" s="2463">
        <v>797.0</v>
      </c>
      <c r="K66" s="3348">
        <v>19.0</v>
      </c>
      <c r="L66" s="2463">
        <v>2382.0</v>
      </c>
      <c r="M66" s="3403">
        <v>58.0</v>
      </c>
      <c r="N66" s="2463">
        <v>2382.0</v>
      </c>
      <c r="O66" s="3501">
        <v>43.0</v>
      </c>
      <c r="P66" s="3463">
        <v>0.024</v>
      </c>
      <c r="Q66" s="3502">
        <v>0.018</v>
      </c>
      <c r="R66" s="2541" t="s">
        <v>4261</v>
      </c>
    </row>
    <row r="67" ht="33.75" customHeight="1">
      <c r="A67" s="77" t="str">
        <f t="shared" si="1"/>
        <v/>
      </c>
      <c r="B67" s="3326" t="s">
        <v>179</v>
      </c>
      <c r="C67" s="3308">
        <v>0.0</v>
      </c>
      <c r="D67" s="2463">
        <v>4.0</v>
      </c>
      <c r="E67" s="3503">
        <v>4.0</v>
      </c>
      <c r="F67" s="2463">
        <v>24.0</v>
      </c>
      <c r="G67" s="3394">
        <v>14.0</v>
      </c>
      <c r="H67" s="2463">
        <v>206.0</v>
      </c>
      <c r="I67" s="3445">
        <v>10.0</v>
      </c>
      <c r="J67" s="2463">
        <v>2155.0</v>
      </c>
      <c r="K67" s="3327">
        <v>24.0</v>
      </c>
      <c r="L67" s="2463">
        <v>4285.0</v>
      </c>
      <c r="M67" s="3425">
        <v>48.0</v>
      </c>
      <c r="N67" s="2463">
        <v>4285.0</v>
      </c>
      <c r="O67" s="3501">
        <v>43.0</v>
      </c>
      <c r="P67" s="3504">
        <v>0.011</v>
      </c>
      <c r="Q67" s="3505">
        <v>0.01</v>
      </c>
      <c r="R67" s="2541" t="s">
        <v>4210</v>
      </c>
    </row>
    <row r="68" ht="33.75" customHeight="1">
      <c r="A68" s="77" t="str">
        <f t="shared" si="1"/>
        <v/>
      </c>
      <c r="B68" s="2577" t="s">
        <v>390</v>
      </c>
      <c r="C68" s="3308">
        <v>481.0</v>
      </c>
      <c r="D68" s="2463">
        <v>5.0</v>
      </c>
      <c r="E68" s="3434">
        <v>6.0</v>
      </c>
      <c r="F68" s="2463">
        <v>22.0</v>
      </c>
      <c r="G68" s="3488">
        <v>6.0</v>
      </c>
      <c r="H68" s="2463">
        <v>145.0</v>
      </c>
      <c r="I68" s="3341">
        <v>12.0</v>
      </c>
      <c r="J68" s="2463">
        <v>1040.0</v>
      </c>
      <c r="K68" s="3398">
        <v>19.0</v>
      </c>
      <c r="L68" s="2463">
        <v>2940.0</v>
      </c>
      <c r="M68" s="3506">
        <v>53.0</v>
      </c>
      <c r="N68" s="2463">
        <v>2940.0</v>
      </c>
      <c r="O68" s="3507">
        <v>43.0</v>
      </c>
      <c r="P68" s="3508">
        <v>0.018</v>
      </c>
      <c r="Q68" s="3509">
        <v>0.015</v>
      </c>
      <c r="R68" s="2541" t="s">
        <v>4163</v>
      </c>
    </row>
    <row r="69" ht="33.75" customHeight="1">
      <c r="A69" s="77" t="str">
        <f t="shared" si="1"/>
        <v/>
      </c>
      <c r="B69" s="2577" t="s">
        <v>4080</v>
      </c>
      <c r="C69" s="3308">
        <v>944.0</v>
      </c>
      <c r="D69" s="2463">
        <v>0.0</v>
      </c>
      <c r="E69" s="3375">
        <v>0.0</v>
      </c>
      <c r="F69" s="2463">
        <v>0.0</v>
      </c>
      <c r="G69" s="3375">
        <v>0.0</v>
      </c>
      <c r="H69" s="2463">
        <v>12.0</v>
      </c>
      <c r="I69" s="3376">
        <v>23.0</v>
      </c>
      <c r="J69" s="2463">
        <v>78.0</v>
      </c>
      <c r="K69" s="3451">
        <v>30.0</v>
      </c>
      <c r="L69" s="2463">
        <v>138.0</v>
      </c>
      <c r="M69" s="3341">
        <v>54.0</v>
      </c>
      <c r="N69" s="2463">
        <v>138.0</v>
      </c>
      <c r="O69" s="3507">
        <v>42.0</v>
      </c>
      <c r="P69" s="3510">
        <v>0.39</v>
      </c>
      <c r="Q69" s="3511">
        <v>0.303</v>
      </c>
      <c r="R69" s="2541" t="s">
        <v>4081</v>
      </c>
    </row>
    <row r="70" ht="33.75" customHeight="1">
      <c r="A70" s="77" t="str">
        <f t="shared" si="1"/>
        <v/>
      </c>
      <c r="B70" s="2577" t="s">
        <v>199</v>
      </c>
      <c r="C70" s="3308">
        <v>591.0</v>
      </c>
      <c r="D70" s="2463">
        <v>0.0</v>
      </c>
      <c r="E70" s="3375">
        <v>0.0</v>
      </c>
      <c r="F70" s="2463">
        <v>6.0</v>
      </c>
      <c r="G70" s="3425">
        <v>8.0</v>
      </c>
      <c r="H70" s="2463">
        <v>70.0</v>
      </c>
      <c r="I70" s="3398">
        <v>20.0</v>
      </c>
      <c r="J70" s="2463">
        <v>307.0</v>
      </c>
      <c r="K70" s="3431">
        <v>17.0</v>
      </c>
      <c r="L70" s="2463">
        <v>807.0</v>
      </c>
      <c r="M70" s="3445">
        <v>44.0</v>
      </c>
      <c r="N70" s="2463">
        <v>807.0</v>
      </c>
      <c r="O70" s="3512">
        <v>41.0</v>
      </c>
      <c r="P70" s="3311">
        <v>0.055</v>
      </c>
      <c r="Q70" s="3513">
        <v>0.051</v>
      </c>
      <c r="R70" s="2541" t="s">
        <v>197</v>
      </c>
    </row>
    <row r="71" ht="33.75" customHeight="1">
      <c r="A71" s="77" t="str">
        <f t="shared" si="1"/>
        <v/>
      </c>
      <c r="B71" s="2577" t="s">
        <v>489</v>
      </c>
      <c r="C71" s="3308">
        <v>455.0</v>
      </c>
      <c r="D71" s="2463">
        <v>2.0</v>
      </c>
      <c r="E71" s="3496">
        <v>4.0</v>
      </c>
      <c r="F71" s="2463">
        <v>40.0</v>
      </c>
      <c r="G71" s="3514">
        <v>14.0</v>
      </c>
      <c r="H71" s="2463">
        <v>143.0</v>
      </c>
      <c r="I71" s="3416">
        <v>14.0</v>
      </c>
      <c r="J71" s="2463">
        <v>749.0</v>
      </c>
      <c r="K71" s="3459">
        <v>13.0</v>
      </c>
      <c r="L71" s="2463">
        <v>2714.0</v>
      </c>
      <c r="M71" s="3425">
        <v>47.0</v>
      </c>
      <c r="N71" s="2463">
        <v>2714.0</v>
      </c>
      <c r="O71" s="3512">
        <v>41.0</v>
      </c>
      <c r="P71" s="3515">
        <v>0.018</v>
      </c>
      <c r="Q71" s="3516">
        <v>0.015</v>
      </c>
      <c r="R71" s="2541" t="s">
        <v>486</v>
      </c>
    </row>
    <row r="72" ht="33.75" customHeight="1">
      <c r="A72" s="77" t="str">
        <f t="shared" si="1"/>
        <v/>
      </c>
      <c r="B72" s="2577" t="s">
        <v>414</v>
      </c>
      <c r="C72" s="3308">
        <v>169.0</v>
      </c>
      <c r="D72" s="2463">
        <v>2.0</v>
      </c>
      <c r="E72" s="3496">
        <v>4.0</v>
      </c>
      <c r="F72" s="2463">
        <v>26.0</v>
      </c>
      <c r="G72" s="3429">
        <v>9.0</v>
      </c>
      <c r="H72" s="2463">
        <v>151.0</v>
      </c>
      <c r="I72" s="3333">
        <v>14.0</v>
      </c>
      <c r="J72" s="2463">
        <v>835.0</v>
      </c>
      <c r="K72" s="3393">
        <v>14.0</v>
      </c>
      <c r="L72" s="2463">
        <v>2490.0</v>
      </c>
      <c r="M72" s="3388">
        <v>43.0</v>
      </c>
      <c r="N72" s="2463">
        <v>2490.0</v>
      </c>
      <c r="O72" s="3512">
        <v>41.0</v>
      </c>
      <c r="P72" s="3517">
        <v>0.017</v>
      </c>
      <c r="Q72" s="3518">
        <v>0.016</v>
      </c>
      <c r="R72" s="2541" t="s">
        <v>411</v>
      </c>
    </row>
    <row r="73" ht="33.75" customHeight="1">
      <c r="A73" s="77" t="str">
        <f t="shared" si="1"/>
        <v/>
      </c>
      <c r="B73" s="2577" t="s">
        <v>736</v>
      </c>
      <c r="C73" s="3308">
        <v>203.0</v>
      </c>
      <c r="D73" s="2463">
        <v>14.0</v>
      </c>
      <c r="E73" s="3429">
        <v>9.0</v>
      </c>
      <c r="F73" s="2463">
        <v>39.0</v>
      </c>
      <c r="G73" s="3392">
        <v>5.0</v>
      </c>
      <c r="H73" s="2463">
        <v>232.0</v>
      </c>
      <c r="I73" s="3439">
        <v>8.0</v>
      </c>
      <c r="J73" s="2463">
        <v>2236.0</v>
      </c>
      <c r="K73" s="3378">
        <v>21.0</v>
      </c>
      <c r="L73" s="2463">
        <v>6121.0</v>
      </c>
      <c r="M73" s="3403">
        <v>57.0</v>
      </c>
      <c r="N73" s="2463">
        <v>6121.0</v>
      </c>
      <c r="O73" s="3519">
        <v>40.0</v>
      </c>
      <c r="P73" s="3520">
        <v>0.009</v>
      </c>
      <c r="Q73" s="3521">
        <v>0.007</v>
      </c>
      <c r="R73" s="2541" t="s">
        <v>733</v>
      </c>
    </row>
    <row r="74" ht="33.75" customHeight="1">
      <c r="A74" s="77" t="str">
        <f t="shared" si="1"/>
        <v/>
      </c>
      <c r="B74" s="2577" t="s">
        <v>394</v>
      </c>
      <c r="C74" s="3308">
        <v>0.0</v>
      </c>
      <c r="D74" s="2463">
        <v>6.0</v>
      </c>
      <c r="E74" s="3445">
        <v>8.0</v>
      </c>
      <c r="F74" s="2463">
        <v>36.0</v>
      </c>
      <c r="G74" s="3439">
        <v>7.0</v>
      </c>
      <c r="H74" s="2463">
        <v>158.0</v>
      </c>
      <c r="I74" s="3488">
        <v>8.0</v>
      </c>
      <c r="J74" s="2463">
        <v>1646.0</v>
      </c>
      <c r="K74" s="3409">
        <v>18.0</v>
      </c>
      <c r="L74" s="2463">
        <v>4086.0</v>
      </c>
      <c r="M74" s="3445">
        <v>45.0</v>
      </c>
      <c r="N74" s="2463">
        <v>4086.0</v>
      </c>
      <c r="O74" s="3519">
        <v>39.0</v>
      </c>
      <c r="P74" s="3522">
        <v>0.011</v>
      </c>
      <c r="Q74" s="3523">
        <v>0.00944</v>
      </c>
      <c r="R74" s="2541" t="s">
        <v>391</v>
      </c>
    </row>
    <row r="75" ht="33.75" customHeight="1">
      <c r="A75" s="77" t="str">
        <f t="shared" si="1"/>
        <v/>
      </c>
      <c r="B75" s="2577" t="s">
        <v>320</v>
      </c>
      <c r="C75" s="3308">
        <v>944.0</v>
      </c>
      <c r="D75" s="2463">
        <v>0.0</v>
      </c>
      <c r="E75" s="3375">
        <v>0.0</v>
      </c>
      <c r="F75" s="2463">
        <v>3.0</v>
      </c>
      <c r="G75" s="3412">
        <v>13.0</v>
      </c>
      <c r="H75" s="2463">
        <v>19.0</v>
      </c>
      <c r="I75" s="3435">
        <v>16.0</v>
      </c>
      <c r="J75" s="2463">
        <v>95.0</v>
      </c>
      <c r="K75" s="3394">
        <v>16.0</v>
      </c>
      <c r="L75" s="2463">
        <v>265.0</v>
      </c>
      <c r="M75" s="3445">
        <v>46.0</v>
      </c>
      <c r="N75" s="2463">
        <v>265.0</v>
      </c>
      <c r="O75" s="3519">
        <v>39.0</v>
      </c>
      <c r="P75" s="3524">
        <v>0.172</v>
      </c>
      <c r="Q75" s="3453">
        <v>0.145</v>
      </c>
      <c r="R75" s="2541" t="s">
        <v>4262</v>
      </c>
    </row>
    <row r="76" ht="33.75" customHeight="1">
      <c r="A76" s="77" t="str">
        <f t="shared" si="1"/>
        <v/>
      </c>
      <c r="B76" s="2577" t="s">
        <v>373</v>
      </c>
      <c r="C76" s="3308">
        <v>616.0</v>
      </c>
      <c r="D76" s="2463">
        <v>0.0</v>
      </c>
      <c r="E76" s="3375">
        <v>0.0</v>
      </c>
      <c r="F76" s="2463">
        <v>16.0</v>
      </c>
      <c r="G76" s="3393">
        <v>12.0</v>
      </c>
      <c r="H76" s="2463">
        <v>65.0</v>
      </c>
      <c r="I76" s="3348">
        <v>21.0</v>
      </c>
      <c r="J76" s="2463">
        <v>320.0</v>
      </c>
      <c r="K76" s="3459">
        <v>13.0</v>
      </c>
      <c r="L76" s="2463">
        <v>1045.0</v>
      </c>
      <c r="M76" s="3415">
        <v>43.0</v>
      </c>
      <c r="N76" s="2463">
        <v>1045.0</v>
      </c>
      <c r="O76" s="3519">
        <v>38.0</v>
      </c>
      <c r="P76" s="3318">
        <v>0.041</v>
      </c>
      <c r="Q76" s="3325">
        <v>0.036</v>
      </c>
      <c r="R76" s="2541" t="s">
        <v>371</v>
      </c>
    </row>
    <row r="77" ht="33.75" customHeight="1">
      <c r="A77" s="77" t="str">
        <f t="shared" si="1"/>
        <v/>
      </c>
      <c r="B77" s="2577" t="s">
        <v>257</v>
      </c>
      <c r="C77" s="3308">
        <v>653.0</v>
      </c>
      <c r="D77" s="2463">
        <v>0.0</v>
      </c>
      <c r="E77" s="3375">
        <v>0.0</v>
      </c>
      <c r="F77" s="2463">
        <v>3.0</v>
      </c>
      <c r="G77" s="3525">
        <v>4.0</v>
      </c>
      <c r="H77" s="2463">
        <v>65.0</v>
      </c>
      <c r="I77" s="3398">
        <v>20.0</v>
      </c>
      <c r="J77" s="2463">
        <v>293.0</v>
      </c>
      <c r="K77" s="3407">
        <v>18.0</v>
      </c>
      <c r="L77" s="2463">
        <v>693.0</v>
      </c>
      <c r="M77" s="3415">
        <v>42.0</v>
      </c>
      <c r="N77" s="2463">
        <v>693.0</v>
      </c>
      <c r="O77" s="3526">
        <v>36.0</v>
      </c>
      <c r="P77" s="3362">
        <v>0.06</v>
      </c>
      <c r="Q77" s="3391">
        <v>0.052</v>
      </c>
      <c r="R77" s="2541" t="s">
        <v>255</v>
      </c>
    </row>
    <row r="78" ht="33.75" customHeight="1">
      <c r="A78" s="77" t="str">
        <f t="shared" si="1"/>
        <v/>
      </c>
      <c r="B78" s="2577" t="s">
        <v>223</v>
      </c>
      <c r="C78" s="3308">
        <v>586.0</v>
      </c>
      <c r="D78" s="2463">
        <v>3.0</v>
      </c>
      <c r="E78" s="3488">
        <v>6.0</v>
      </c>
      <c r="F78" s="2463">
        <v>16.0</v>
      </c>
      <c r="G78" s="3527">
        <v>6.0</v>
      </c>
      <c r="H78" s="2463">
        <v>136.0</v>
      </c>
      <c r="I78" s="3425">
        <v>11.0</v>
      </c>
      <c r="J78" s="2463">
        <v>1264.0</v>
      </c>
      <c r="K78" s="3528">
        <v>20.0</v>
      </c>
      <c r="L78" s="2463">
        <v>2719.0</v>
      </c>
      <c r="M78" s="3415">
        <v>43.0</v>
      </c>
      <c r="N78" s="2463">
        <v>2719.0</v>
      </c>
      <c r="O78" s="3529">
        <v>36.0</v>
      </c>
      <c r="P78" s="3530">
        <v>0.016</v>
      </c>
      <c r="Q78" s="3531">
        <v>0.013</v>
      </c>
      <c r="R78" s="2541" t="s">
        <v>220</v>
      </c>
    </row>
    <row r="79" ht="33.75" customHeight="1">
      <c r="A79" s="77" t="str">
        <f t="shared" si="1"/>
        <v/>
      </c>
      <c r="B79" s="3326" t="s">
        <v>370</v>
      </c>
      <c r="C79" s="3308">
        <v>297.0</v>
      </c>
      <c r="D79" s="2463">
        <v>2.0</v>
      </c>
      <c r="E79" s="3458">
        <v>3.0</v>
      </c>
      <c r="F79" s="2463">
        <v>12.0</v>
      </c>
      <c r="G79" s="3392">
        <v>5.0</v>
      </c>
      <c r="H79" s="2463">
        <v>149.0</v>
      </c>
      <c r="I79" s="3388">
        <v>10.0</v>
      </c>
      <c r="J79" s="2463">
        <v>1651.0</v>
      </c>
      <c r="K79" s="3369">
        <v>22.0</v>
      </c>
      <c r="L79" s="2463">
        <v>2946.0</v>
      </c>
      <c r="M79" s="3439">
        <v>40.0</v>
      </c>
      <c r="N79" s="2463">
        <v>2946.0</v>
      </c>
      <c r="O79" s="3529">
        <v>36.0</v>
      </c>
      <c r="P79" s="3532">
        <v>0.013</v>
      </c>
      <c r="Q79" s="3533">
        <v>0.012</v>
      </c>
      <c r="R79" s="2541" t="s">
        <v>3986</v>
      </c>
    </row>
    <row r="80" ht="33.75" customHeight="1">
      <c r="A80" s="77" t="str">
        <f t="shared" si="1"/>
        <v/>
      </c>
      <c r="B80" s="2577" t="s">
        <v>425</v>
      </c>
      <c r="C80" s="3308">
        <v>410.0</v>
      </c>
      <c r="D80" s="2463">
        <v>5.0</v>
      </c>
      <c r="E80" s="3392">
        <v>5.0</v>
      </c>
      <c r="F80" s="2463">
        <v>45.0</v>
      </c>
      <c r="G80" s="3534">
        <v>6.0</v>
      </c>
      <c r="H80" s="2463">
        <v>198.0</v>
      </c>
      <c r="I80" s="3488">
        <v>7.0</v>
      </c>
      <c r="J80" s="2463">
        <v>1997.0</v>
      </c>
      <c r="K80" s="3394">
        <v>16.0</v>
      </c>
      <c r="L80" s="2463">
        <v>4737.0</v>
      </c>
      <c r="M80" s="3439">
        <v>38.0</v>
      </c>
      <c r="N80" s="2463">
        <v>4737.0</v>
      </c>
      <c r="O80" s="3529">
        <v>36.0</v>
      </c>
      <c r="P80" s="3535">
        <v>0.008</v>
      </c>
      <c r="Q80" s="3474">
        <v>0.008</v>
      </c>
      <c r="R80" s="2541" t="s">
        <v>3974</v>
      </c>
    </row>
    <row r="81" ht="33.75" customHeight="1">
      <c r="A81" s="77" t="str">
        <f t="shared" si="1"/>
        <v/>
      </c>
      <c r="B81" s="2577" t="s">
        <v>462</v>
      </c>
      <c r="C81" s="3308">
        <v>556.0</v>
      </c>
      <c r="D81" s="2463">
        <v>1.0</v>
      </c>
      <c r="E81" s="3536">
        <v>2.0</v>
      </c>
      <c r="F81" s="2463">
        <v>30.0</v>
      </c>
      <c r="G81" s="3429">
        <v>9.0</v>
      </c>
      <c r="H81" s="2463">
        <v>133.0</v>
      </c>
      <c r="I81" s="3445">
        <v>10.0</v>
      </c>
      <c r="J81" s="2463">
        <v>732.0</v>
      </c>
      <c r="K81" s="3537">
        <v>13.0</v>
      </c>
      <c r="L81" s="2463">
        <v>2272.0</v>
      </c>
      <c r="M81" s="3485">
        <v>41.0</v>
      </c>
      <c r="N81" s="2463">
        <v>2272.0</v>
      </c>
      <c r="O81" s="3529">
        <v>36.0</v>
      </c>
      <c r="P81" s="3466">
        <v>0.018</v>
      </c>
      <c r="Q81" s="3538">
        <v>0.016</v>
      </c>
      <c r="R81" s="2541" t="s">
        <v>3999</v>
      </c>
    </row>
    <row r="82" ht="33.75" customHeight="1">
      <c r="A82" s="77" t="str">
        <f t="shared" si="1"/>
        <v/>
      </c>
      <c r="B82" s="2577" t="s">
        <v>264</v>
      </c>
      <c r="C82" s="3308">
        <v>700.0</v>
      </c>
      <c r="D82" s="2463">
        <v>0.0</v>
      </c>
      <c r="E82" s="3375">
        <v>0.0</v>
      </c>
      <c r="F82" s="2463">
        <v>5.0</v>
      </c>
      <c r="G82" s="3341">
        <v>10.0</v>
      </c>
      <c r="H82" s="2463">
        <v>33.0</v>
      </c>
      <c r="I82" s="3455">
        <v>14.0</v>
      </c>
      <c r="J82" s="2463">
        <v>191.0</v>
      </c>
      <c r="K82" s="3412">
        <v>15.0</v>
      </c>
      <c r="L82" s="2463">
        <v>481.0</v>
      </c>
      <c r="M82" s="3439">
        <v>38.0</v>
      </c>
      <c r="N82" s="2463">
        <v>481.0</v>
      </c>
      <c r="O82" s="3539">
        <v>35.0</v>
      </c>
      <c r="P82" s="3400">
        <v>0.079</v>
      </c>
      <c r="Q82" s="3471">
        <v>0.073</v>
      </c>
      <c r="R82" s="2541" t="s">
        <v>261</v>
      </c>
    </row>
    <row r="83" ht="33.75" customHeight="1">
      <c r="A83" s="77" t="str">
        <f t="shared" si="1"/>
        <v/>
      </c>
      <c r="B83" s="2577" t="s">
        <v>196</v>
      </c>
      <c r="C83" s="3308">
        <v>645.0</v>
      </c>
      <c r="D83" s="2463">
        <v>0.0</v>
      </c>
      <c r="E83" s="3375">
        <v>0.0</v>
      </c>
      <c r="F83" s="2463">
        <v>13.0</v>
      </c>
      <c r="G83" s="3407">
        <v>16.0</v>
      </c>
      <c r="H83" s="2463">
        <v>48.0</v>
      </c>
      <c r="I83" s="3485">
        <v>9.0</v>
      </c>
      <c r="J83" s="2463">
        <v>284.0</v>
      </c>
      <c r="K83" s="3455">
        <v>14.0</v>
      </c>
      <c r="L83" s="2463">
        <v>849.0</v>
      </c>
      <c r="M83" s="3485">
        <v>41.0</v>
      </c>
      <c r="N83" s="2463">
        <v>849.0</v>
      </c>
      <c r="O83" s="3539">
        <v>35.0</v>
      </c>
      <c r="P83" s="3312">
        <v>0.048</v>
      </c>
      <c r="Q83" s="3318">
        <v>0.041</v>
      </c>
      <c r="R83" s="2541" t="s">
        <v>193</v>
      </c>
    </row>
    <row r="84" ht="33.75" customHeight="1">
      <c r="A84" s="77" t="str">
        <f t="shared" si="1"/>
        <v/>
      </c>
      <c r="B84" s="2577" t="s">
        <v>128</v>
      </c>
      <c r="C84" s="3308">
        <v>845.0</v>
      </c>
      <c r="D84" s="2463">
        <v>0.0</v>
      </c>
      <c r="E84" s="3375">
        <v>0.0</v>
      </c>
      <c r="F84" s="2463">
        <v>4.0</v>
      </c>
      <c r="G84" s="3333">
        <v>11.0</v>
      </c>
      <c r="H84" s="2463">
        <v>18.0</v>
      </c>
      <c r="I84" s="3506">
        <v>12.0</v>
      </c>
      <c r="J84" s="2463">
        <v>97.0</v>
      </c>
      <c r="K84" s="3477">
        <v>12.0</v>
      </c>
      <c r="L84" s="2463">
        <v>287.0</v>
      </c>
      <c r="M84" s="3439">
        <v>37.0</v>
      </c>
      <c r="N84" s="2463">
        <v>287.0</v>
      </c>
      <c r="O84" s="3540">
        <v>34.0</v>
      </c>
      <c r="P84" s="3413">
        <v>0.128</v>
      </c>
      <c r="Q84" s="3541">
        <v>0.117</v>
      </c>
      <c r="R84" s="2541" t="s">
        <v>4110</v>
      </c>
    </row>
    <row r="85" ht="33.75" customHeight="1">
      <c r="A85" s="77" t="str">
        <f t="shared" si="1"/>
        <v/>
      </c>
      <c r="B85" s="2577" t="s">
        <v>314</v>
      </c>
      <c r="C85" s="3308">
        <v>386.0</v>
      </c>
      <c r="D85" s="2463">
        <v>0.0</v>
      </c>
      <c r="E85" s="3375">
        <v>0.0</v>
      </c>
      <c r="F85" s="2463">
        <v>3.0</v>
      </c>
      <c r="G85" s="3425">
        <v>9.0</v>
      </c>
      <c r="H85" s="2463">
        <v>25.0</v>
      </c>
      <c r="I85" s="3415">
        <v>9.0</v>
      </c>
      <c r="J85" s="2463">
        <v>173.0</v>
      </c>
      <c r="K85" s="3464">
        <v>20.0</v>
      </c>
      <c r="L85" s="2463">
        <v>373.0</v>
      </c>
      <c r="M85" s="3415">
        <v>43.0</v>
      </c>
      <c r="N85" s="2463">
        <v>373.0</v>
      </c>
      <c r="O85" s="3540">
        <v>33.0</v>
      </c>
      <c r="P85" s="3541">
        <v>0.115</v>
      </c>
      <c r="Q85" s="3542">
        <v>0.089</v>
      </c>
      <c r="R85" s="2541" t="s">
        <v>312</v>
      </c>
    </row>
    <row r="86" ht="33.75" customHeight="1">
      <c r="A86" s="77" t="str">
        <f t="shared" si="1"/>
        <v/>
      </c>
      <c r="B86" s="2577" t="s">
        <v>364</v>
      </c>
      <c r="C86" s="3308">
        <v>408.0</v>
      </c>
      <c r="D86" s="2463">
        <v>2.0</v>
      </c>
      <c r="E86" s="3488">
        <v>6.0</v>
      </c>
      <c r="F86" s="2463">
        <v>11.0</v>
      </c>
      <c r="G86" s="3434">
        <v>5.0</v>
      </c>
      <c r="H86" s="2463">
        <v>100.0</v>
      </c>
      <c r="I86" s="3333">
        <v>13.0</v>
      </c>
      <c r="J86" s="2463">
        <v>461.0</v>
      </c>
      <c r="K86" s="3429">
        <v>11.0</v>
      </c>
      <c r="L86" s="2463">
        <v>1486.0</v>
      </c>
      <c r="M86" s="3439">
        <v>37.0</v>
      </c>
      <c r="N86" s="2463">
        <v>1486.0</v>
      </c>
      <c r="O86" s="3540">
        <v>33.0</v>
      </c>
      <c r="P86" s="3463">
        <v>0.025</v>
      </c>
      <c r="Q86" s="3463">
        <v>0.022</v>
      </c>
      <c r="R86" s="2541" t="s">
        <v>4182</v>
      </c>
    </row>
    <row r="87" ht="33.75" customHeight="1">
      <c r="A87" s="77" t="str">
        <f t="shared" si="1"/>
        <v/>
      </c>
      <c r="B87" s="2577" t="s">
        <v>192</v>
      </c>
      <c r="C87" s="3308">
        <v>557.0</v>
      </c>
      <c r="D87" s="2463">
        <v>0.0</v>
      </c>
      <c r="E87" s="3375">
        <v>0.0</v>
      </c>
      <c r="F87" s="2463">
        <v>3.0</v>
      </c>
      <c r="G87" s="3403">
        <v>10.0</v>
      </c>
      <c r="H87" s="2463">
        <v>25.0</v>
      </c>
      <c r="I87" s="3409">
        <v>20.0</v>
      </c>
      <c r="J87" s="2463">
        <v>95.0</v>
      </c>
      <c r="K87" s="3333">
        <v>13.0</v>
      </c>
      <c r="L87" s="2463">
        <v>295.0</v>
      </c>
      <c r="M87" s="3485">
        <v>41.0</v>
      </c>
      <c r="N87" s="2463">
        <v>295.0</v>
      </c>
      <c r="O87" s="3540">
        <v>33.0</v>
      </c>
      <c r="P87" s="3543">
        <v>0.139</v>
      </c>
      <c r="Q87" s="3449">
        <v>0.112</v>
      </c>
      <c r="R87" s="2541" t="s">
        <v>190</v>
      </c>
    </row>
    <row r="88" ht="33.75" customHeight="1">
      <c r="A88" s="77" t="str">
        <f t="shared" si="1"/>
        <v/>
      </c>
      <c r="B88" s="2577" t="s">
        <v>333</v>
      </c>
      <c r="C88" s="3308">
        <v>606.0</v>
      </c>
      <c r="D88" s="2463">
        <v>3.0</v>
      </c>
      <c r="E88" s="3503">
        <v>4.0</v>
      </c>
      <c r="F88" s="2463">
        <v>11.0</v>
      </c>
      <c r="G88" s="3503">
        <v>4.0</v>
      </c>
      <c r="H88" s="2463">
        <v>127.0</v>
      </c>
      <c r="I88" s="3425">
        <v>10.0</v>
      </c>
      <c r="J88" s="2463">
        <v>900.0</v>
      </c>
      <c r="K88" s="3394">
        <v>16.0</v>
      </c>
      <c r="L88" s="2463">
        <v>2185.0</v>
      </c>
      <c r="M88" s="3439">
        <v>40.0</v>
      </c>
      <c r="N88" s="2463">
        <v>2185.0</v>
      </c>
      <c r="O88" s="3540">
        <v>33.0</v>
      </c>
      <c r="P88" s="3368">
        <v>0.018</v>
      </c>
      <c r="Q88" s="3355">
        <v>0.015</v>
      </c>
      <c r="R88" s="2541" t="s">
        <v>4179</v>
      </c>
    </row>
    <row r="89" ht="33.75" customHeight="1">
      <c r="A89" s="77" t="str">
        <f t="shared" si="1"/>
        <v/>
      </c>
      <c r="B89" s="2577" t="s">
        <v>144</v>
      </c>
      <c r="C89" s="3308">
        <v>881.0</v>
      </c>
      <c r="D89" s="2463">
        <v>0.0</v>
      </c>
      <c r="E89" s="3375">
        <v>0.0</v>
      </c>
      <c r="F89" s="2463">
        <v>2.0</v>
      </c>
      <c r="G89" s="3415">
        <v>8.0</v>
      </c>
      <c r="H89" s="2463">
        <v>19.0</v>
      </c>
      <c r="I89" s="3435">
        <v>16.0</v>
      </c>
      <c r="J89" s="2463">
        <v>102.0</v>
      </c>
      <c r="K89" s="3412">
        <v>15.0</v>
      </c>
      <c r="L89" s="2463">
        <v>247.0</v>
      </c>
      <c r="M89" s="3439">
        <v>37.0</v>
      </c>
      <c r="N89" s="2463">
        <v>247.0</v>
      </c>
      <c r="O89" s="3544">
        <v>32.0</v>
      </c>
      <c r="P89" s="3545">
        <v>0.15</v>
      </c>
      <c r="Q89" s="3413">
        <v>0.13</v>
      </c>
      <c r="R89" s="2541" t="s">
        <v>4118</v>
      </c>
    </row>
    <row r="90" ht="33.75" customHeight="1">
      <c r="A90" s="77" t="str">
        <f t="shared" si="1"/>
        <v/>
      </c>
      <c r="B90" s="2577" t="s">
        <v>272</v>
      </c>
      <c r="C90" s="3308">
        <v>654.0</v>
      </c>
      <c r="D90" s="2463">
        <v>0.0</v>
      </c>
      <c r="E90" s="3375">
        <v>0.0</v>
      </c>
      <c r="F90" s="2463">
        <v>13.0</v>
      </c>
      <c r="G90" s="3412">
        <v>13.0</v>
      </c>
      <c r="H90" s="2463">
        <v>116.0</v>
      </c>
      <c r="I90" s="3455">
        <v>14.0</v>
      </c>
      <c r="J90" s="2463">
        <v>606.0</v>
      </c>
      <c r="K90" s="3393">
        <v>14.0</v>
      </c>
      <c r="L90" s="2463">
        <v>1511.0</v>
      </c>
      <c r="M90" s="3488">
        <v>36.0</v>
      </c>
      <c r="N90" s="2463">
        <v>1511.0</v>
      </c>
      <c r="O90" s="3544">
        <v>32.0</v>
      </c>
      <c r="P90" s="3463">
        <v>0.024</v>
      </c>
      <c r="Q90" s="3368">
        <v>0.021</v>
      </c>
      <c r="R90" s="2541" t="s">
        <v>3840</v>
      </c>
    </row>
    <row r="91" ht="33.75" customHeight="1">
      <c r="A91" s="77" t="str">
        <f t="shared" si="1"/>
        <v/>
      </c>
      <c r="B91" s="3326" t="s">
        <v>742</v>
      </c>
      <c r="C91" s="3308">
        <v>437.0</v>
      </c>
      <c r="D91" s="2463">
        <v>1.0</v>
      </c>
      <c r="E91" s="3536">
        <v>2.0</v>
      </c>
      <c r="F91" s="2463">
        <v>11.0</v>
      </c>
      <c r="G91" s="3458">
        <v>3.0</v>
      </c>
      <c r="H91" s="2463">
        <v>113.0</v>
      </c>
      <c r="I91" s="3488">
        <v>7.0</v>
      </c>
      <c r="J91" s="2463">
        <v>1458.0</v>
      </c>
      <c r="K91" s="3381">
        <v>24.0</v>
      </c>
      <c r="L91" s="2463">
        <v>2423.0</v>
      </c>
      <c r="M91" s="3439">
        <v>40.0</v>
      </c>
      <c r="N91" s="2463">
        <v>2423.0</v>
      </c>
      <c r="O91" s="3544">
        <v>32.0</v>
      </c>
      <c r="P91" s="3518">
        <v>0.016</v>
      </c>
      <c r="Q91" s="3531">
        <v>0.013</v>
      </c>
      <c r="R91" s="2541" t="s">
        <v>4216</v>
      </c>
    </row>
    <row r="92" ht="33.75" customHeight="1">
      <c r="A92" s="77" t="str">
        <f t="shared" si="1"/>
        <v/>
      </c>
      <c r="B92" s="2577" t="s">
        <v>732</v>
      </c>
      <c r="C92" s="3308">
        <v>50.0</v>
      </c>
      <c r="D92" s="2463">
        <v>9.0</v>
      </c>
      <c r="E92" s="3496">
        <v>4.0</v>
      </c>
      <c r="F92" s="2463">
        <v>39.0</v>
      </c>
      <c r="G92" s="3392">
        <v>5.0</v>
      </c>
      <c r="H92" s="2463">
        <v>180.0</v>
      </c>
      <c r="I92" s="3434">
        <v>6.0</v>
      </c>
      <c r="J92" s="2463">
        <v>1501.0</v>
      </c>
      <c r="K92" s="3484">
        <v>11.0</v>
      </c>
      <c r="L92" s="2463">
        <v>4501.0</v>
      </c>
      <c r="M92" s="3488">
        <v>34.0</v>
      </c>
      <c r="N92" s="2463">
        <v>4501.0</v>
      </c>
      <c r="O92" s="3544">
        <v>32.0</v>
      </c>
      <c r="P92" s="3546">
        <v>0.008</v>
      </c>
      <c r="Q92" s="3547">
        <v>0.007</v>
      </c>
      <c r="R92" s="2541" t="s">
        <v>4089</v>
      </c>
    </row>
    <row r="93" ht="33.75" customHeight="1">
      <c r="A93" s="77" t="str">
        <f t="shared" si="1"/>
        <v/>
      </c>
      <c r="B93" s="2577" t="s">
        <v>348</v>
      </c>
      <c r="C93" s="3308">
        <v>539.0</v>
      </c>
      <c r="D93" s="2463">
        <v>0.0</v>
      </c>
      <c r="E93" s="3375">
        <v>0.0</v>
      </c>
      <c r="F93" s="2463">
        <v>3.0</v>
      </c>
      <c r="G93" s="3488">
        <v>6.0</v>
      </c>
      <c r="H93" s="2463">
        <v>31.0</v>
      </c>
      <c r="I93" s="3464">
        <v>22.0</v>
      </c>
      <c r="J93" s="2463">
        <v>155.0</v>
      </c>
      <c r="K93" s="3403">
        <v>13.0</v>
      </c>
      <c r="L93" s="2463">
        <v>385.0</v>
      </c>
      <c r="M93" s="3534">
        <v>32.0</v>
      </c>
      <c r="N93" s="2463">
        <v>385.0</v>
      </c>
      <c r="O93" s="3544">
        <v>32.0</v>
      </c>
      <c r="P93" s="3347">
        <v>0.083</v>
      </c>
      <c r="Q93" s="3347">
        <v>0.083</v>
      </c>
      <c r="R93" s="2541" t="s">
        <v>4203</v>
      </c>
    </row>
    <row r="94" ht="33.75" customHeight="1">
      <c r="A94" s="77" t="str">
        <f t="shared" si="1"/>
        <v/>
      </c>
      <c r="B94" s="2577" t="s">
        <v>679</v>
      </c>
      <c r="C94" s="3308">
        <v>539.0</v>
      </c>
      <c r="D94" s="2463">
        <v>6.0</v>
      </c>
      <c r="E94" s="3415">
        <v>8.0</v>
      </c>
      <c r="F94" s="2463">
        <v>36.0</v>
      </c>
      <c r="G94" s="3425">
        <v>9.0</v>
      </c>
      <c r="H94" s="2463">
        <v>145.0</v>
      </c>
      <c r="I94" s="3434">
        <v>7.0</v>
      </c>
      <c r="J94" s="2463">
        <v>1032.0</v>
      </c>
      <c r="K94" s="3425">
        <v>11.0</v>
      </c>
      <c r="L94" s="2463">
        <v>3407.0</v>
      </c>
      <c r="M94" s="3488">
        <v>35.0</v>
      </c>
      <c r="N94" s="2463">
        <v>3407.0</v>
      </c>
      <c r="O94" s="3544">
        <v>32.0</v>
      </c>
      <c r="P94" s="3548">
        <v>0.01</v>
      </c>
      <c r="Q94" s="3549">
        <v>0.009</v>
      </c>
      <c r="R94" s="2541" t="s">
        <v>4157</v>
      </c>
    </row>
    <row r="95" ht="33.75" customHeight="1">
      <c r="A95" s="77" t="str">
        <f t="shared" si="1"/>
        <v/>
      </c>
      <c r="B95" s="2577" t="s">
        <v>458</v>
      </c>
      <c r="C95" s="3308">
        <v>437.0</v>
      </c>
      <c r="D95" s="2463">
        <v>2.0</v>
      </c>
      <c r="E95" s="3392">
        <v>5.0</v>
      </c>
      <c r="F95" s="2463">
        <v>26.0</v>
      </c>
      <c r="G95" s="3485">
        <v>7.0</v>
      </c>
      <c r="H95" s="2463">
        <v>170.0</v>
      </c>
      <c r="I95" s="3550">
        <v>10.0</v>
      </c>
      <c r="J95" s="2463">
        <v>854.0</v>
      </c>
      <c r="K95" s="3506">
        <v>12.0</v>
      </c>
      <c r="L95" s="2463">
        <v>2604.0</v>
      </c>
      <c r="M95" s="3488">
        <v>36.0</v>
      </c>
      <c r="N95" s="2463">
        <v>2604.0</v>
      </c>
      <c r="O95" s="3544">
        <v>32.0</v>
      </c>
      <c r="P95" s="3551">
        <v>0.014</v>
      </c>
      <c r="Q95" s="3533">
        <v>0.012</v>
      </c>
      <c r="R95" s="2541" t="s">
        <v>4131</v>
      </c>
    </row>
    <row r="96" ht="33.75" customHeight="1">
      <c r="A96" s="77" t="str">
        <f t="shared" si="1"/>
        <v/>
      </c>
      <c r="B96" s="2577" t="s">
        <v>724</v>
      </c>
      <c r="C96" s="3308">
        <v>471.0</v>
      </c>
      <c r="D96" s="2463">
        <v>5.0</v>
      </c>
      <c r="E96" s="3439">
        <v>7.0</v>
      </c>
      <c r="F96" s="2463">
        <v>24.0</v>
      </c>
      <c r="G96" s="3458">
        <v>3.0</v>
      </c>
      <c r="H96" s="2463">
        <v>175.0</v>
      </c>
      <c r="I96" s="3388">
        <v>10.0</v>
      </c>
      <c r="J96" s="2463">
        <v>1822.0</v>
      </c>
      <c r="K96" s="3404">
        <v>20.0</v>
      </c>
      <c r="L96" s="2463">
        <v>3922.0</v>
      </c>
      <c r="M96" s="3388">
        <v>44.0</v>
      </c>
      <c r="N96" s="2463">
        <v>3922.0</v>
      </c>
      <c r="O96" s="3544">
        <v>31.0</v>
      </c>
      <c r="P96" s="3552">
        <v>0.011</v>
      </c>
      <c r="Q96" s="3553">
        <v>0.008</v>
      </c>
      <c r="R96" s="2541" t="s">
        <v>722</v>
      </c>
    </row>
    <row r="97" ht="33.75" customHeight="1">
      <c r="A97" s="77" t="str">
        <f t="shared" si="1"/>
        <v/>
      </c>
      <c r="B97" s="2577" t="s">
        <v>207</v>
      </c>
      <c r="C97" s="3308">
        <v>492.0</v>
      </c>
      <c r="D97" s="2463">
        <v>0.0</v>
      </c>
      <c r="E97" s="3375">
        <v>0.0</v>
      </c>
      <c r="F97" s="2463">
        <v>11.0</v>
      </c>
      <c r="G97" s="3485">
        <v>7.0</v>
      </c>
      <c r="H97" s="2463">
        <v>87.0</v>
      </c>
      <c r="I97" s="3435">
        <v>16.0</v>
      </c>
      <c r="J97" s="2463">
        <v>425.0</v>
      </c>
      <c r="K97" s="3393">
        <v>14.0</v>
      </c>
      <c r="L97" s="2463">
        <v>1135.0</v>
      </c>
      <c r="M97" s="3439">
        <v>38.0</v>
      </c>
      <c r="N97" s="2463">
        <v>1135.0</v>
      </c>
      <c r="O97" s="3544">
        <v>31.0</v>
      </c>
      <c r="P97" s="3319">
        <v>0.034</v>
      </c>
      <c r="Q97" s="3367">
        <v>0.027</v>
      </c>
      <c r="R97" s="2541" t="s">
        <v>4219</v>
      </c>
    </row>
    <row r="98" ht="33.75" customHeight="1">
      <c r="A98" s="77" t="str">
        <f t="shared" si="1"/>
        <v/>
      </c>
      <c r="B98" s="2577" t="s">
        <v>485</v>
      </c>
      <c r="C98" s="3308">
        <v>392.0</v>
      </c>
      <c r="D98" s="2463">
        <v>3.0</v>
      </c>
      <c r="E98" s="3392">
        <v>5.0</v>
      </c>
      <c r="F98" s="2463">
        <v>26.0</v>
      </c>
      <c r="G98" s="3388">
        <v>8.0</v>
      </c>
      <c r="H98" s="2463">
        <v>170.0</v>
      </c>
      <c r="I98" s="3425">
        <v>11.0</v>
      </c>
      <c r="J98" s="2463">
        <v>616.0</v>
      </c>
      <c r="K98" s="3534">
        <v>8.0</v>
      </c>
      <c r="L98" s="2463">
        <v>2491.0</v>
      </c>
      <c r="M98" s="3488">
        <v>33.0</v>
      </c>
      <c r="N98" s="2463">
        <v>2491.0</v>
      </c>
      <c r="O98" s="3544">
        <v>31.0</v>
      </c>
      <c r="P98" s="3554">
        <v>0.013</v>
      </c>
      <c r="Q98" s="3555">
        <v>0.012</v>
      </c>
      <c r="R98" s="2541" t="s">
        <v>4120</v>
      </c>
    </row>
    <row r="99" ht="33.75" customHeight="1">
      <c r="A99" s="77" t="str">
        <f t="shared" si="1"/>
        <v/>
      </c>
      <c r="B99" s="2577" t="s">
        <v>598</v>
      </c>
      <c r="C99" s="3308">
        <v>368.0</v>
      </c>
      <c r="D99" s="2463">
        <v>2.0</v>
      </c>
      <c r="E99" s="3458">
        <v>4.0</v>
      </c>
      <c r="F99" s="2463">
        <v>23.0</v>
      </c>
      <c r="G99" s="3498">
        <v>3.0</v>
      </c>
      <c r="H99" s="2463">
        <v>115.0</v>
      </c>
      <c r="I99" s="3458">
        <v>4.0</v>
      </c>
      <c r="J99" s="2463">
        <v>909.0</v>
      </c>
      <c r="K99" s="3459">
        <v>13.0</v>
      </c>
      <c r="L99" s="2463">
        <v>2309.0</v>
      </c>
      <c r="M99" s="3488">
        <v>33.0</v>
      </c>
      <c r="N99" s="2463">
        <v>2309.0</v>
      </c>
      <c r="O99" s="3544">
        <v>30.0</v>
      </c>
      <c r="P99" s="3556">
        <v>0.014</v>
      </c>
      <c r="Q99" s="3557">
        <v>0.013</v>
      </c>
      <c r="R99" s="2541" t="s">
        <v>596</v>
      </c>
    </row>
    <row r="100" ht="33.75" customHeight="1">
      <c r="A100" s="77" t="str">
        <f t="shared" si="1"/>
        <v/>
      </c>
      <c r="B100" s="2577" t="s">
        <v>760</v>
      </c>
      <c r="C100" s="3308">
        <v>847.0</v>
      </c>
      <c r="D100" s="2463">
        <v>0.0</v>
      </c>
      <c r="E100" s="3375">
        <v>0.0</v>
      </c>
      <c r="F100" s="2463">
        <v>2.0</v>
      </c>
      <c r="G100" s="3484">
        <v>9.0</v>
      </c>
      <c r="H100" s="2463">
        <v>15.0</v>
      </c>
      <c r="I100" s="3411">
        <v>17.0</v>
      </c>
      <c r="J100" s="2463">
        <v>81.0</v>
      </c>
      <c r="K100" s="3412">
        <v>15.0</v>
      </c>
      <c r="L100" s="2463">
        <v>206.0</v>
      </c>
      <c r="M100" s="3439">
        <v>39.0</v>
      </c>
      <c r="N100" s="2463">
        <v>206.0</v>
      </c>
      <c r="O100" s="3544">
        <v>30.0</v>
      </c>
      <c r="P100" s="3558">
        <v>0.187</v>
      </c>
      <c r="Q100" s="3453">
        <v>0.146</v>
      </c>
      <c r="R100" s="2541" t="s">
        <v>758</v>
      </c>
    </row>
    <row r="101" ht="33.75" customHeight="1">
      <c r="A101" s="77" t="str">
        <f t="shared" si="1"/>
        <v/>
      </c>
      <c r="B101" s="2577" t="s">
        <v>675</v>
      </c>
      <c r="C101" s="3308">
        <v>321.0</v>
      </c>
      <c r="D101" s="2463">
        <v>2.0</v>
      </c>
      <c r="E101" s="3536">
        <v>2.0</v>
      </c>
      <c r="F101" s="2463">
        <v>32.0</v>
      </c>
      <c r="G101" s="3341">
        <v>10.0</v>
      </c>
      <c r="H101" s="2463">
        <v>208.0</v>
      </c>
      <c r="I101" s="3439">
        <v>8.0</v>
      </c>
      <c r="J101" s="2463">
        <v>1600.0</v>
      </c>
      <c r="K101" s="3393">
        <v>14.0</v>
      </c>
      <c r="L101" s="2463">
        <v>3690.0</v>
      </c>
      <c r="M101" s="3534">
        <v>33.0</v>
      </c>
      <c r="N101" s="2463">
        <v>3690.0</v>
      </c>
      <c r="O101" s="3559">
        <v>30.0</v>
      </c>
      <c r="P101" s="3487">
        <v>0.009</v>
      </c>
      <c r="Q101" s="3560">
        <v>0.008</v>
      </c>
      <c r="R101" s="2541" t="s">
        <v>4057</v>
      </c>
    </row>
    <row r="102" ht="33.75" customHeight="1">
      <c r="A102" s="77" t="str">
        <f t="shared" si="1"/>
        <v/>
      </c>
      <c r="B102" s="2577" t="s">
        <v>296</v>
      </c>
      <c r="C102" s="3308">
        <v>750.0</v>
      </c>
      <c r="D102" s="2463">
        <v>0.0</v>
      </c>
      <c r="E102" s="3375">
        <v>0.0</v>
      </c>
      <c r="F102" s="2463">
        <v>2.0</v>
      </c>
      <c r="G102" s="3496">
        <v>4.0</v>
      </c>
      <c r="H102" s="2463">
        <v>34.0</v>
      </c>
      <c r="I102" s="3455">
        <v>14.0</v>
      </c>
      <c r="J102" s="2463">
        <v>140.0</v>
      </c>
      <c r="K102" s="3341">
        <v>12.0</v>
      </c>
      <c r="L102" s="2463">
        <v>360.0</v>
      </c>
      <c r="M102" s="3434">
        <v>30.0</v>
      </c>
      <c r="N102" s="2463">
        <v>360.0</v>
      </c>
      <c r="O102" s="3561">
        <v>29.0</v>
      </c>
      <c r="P102" s="3373">
        <v>0.085</v>
      </c>
      <c r="Q102" s="3347">
        <v>0.082</v>
      </c>
      <c r="R102" s="2541" t="s">
        <v>4231</v>
      </c>
    </row>
    <row r="103" ht="33.75" customHeight="1">
      <c r="A103" s="77" t="str">
        <f t="shared" si="1"/>
        <v/>
      </c>
      <c r="B103" s="2577" t="s">
        <v>172</v>
      </c>
      <c r="C103" s="3308">
        <v>814.0</v>
      </c>
      <c r="D103" s="2463">
        <v>0.0</v>
      </c>
      <c r="E103" s="3375">
        <v>0.0</v>
      </c>
      <c r="F103" s="2463">
        <v>6.0</v>
      </c>
      <c r="G103" s="3416">
        <v>12.0</v>
      </c>
      <c r="H103" s="2463">
        <v>36.0</v>
      </c>
      <c r="I103" s="3333">
        <v>13.0</v>
      </c>
      <c r="J103" s="2463">
        <v>202.0</v>
      </c>
      <c r="K103" s="3341">
        <v>12.0</v>
      </c>
      <c r="L103" s="2463">
        <v>532.0</v>
      </c>
      <c r="M103" s="3534">
        <v>32.0</v>
      </c>
      <c r="N103" s="2463">
        <v>532.0</v>
      </c>
      <c r="O103" s="3561">
        <v>29.0</v>
      </c>
      <c r="P103" s="3362">
        <v>0.06</v>
      </c>
      <c r="Q103" s="3311">
        <v>0.055</v>
      </c>
      <c r="R103" s="2541" t="s">
        <v>169</v>
      </c>
    </row>
    <row r="104" ht="33.75" customHeight="1">
      <c r="A104" s="77" t="str">
        <f t="shared" si="1"/>
        <v/>
      </c>
      <c r="B104" s="2577" t="s">
        <v>260</v>
      </c>
      <c r="C104" s="3308">
        <v>749.0</v>
      </c>
      <c r="D104" s="2463">
        <v>0.0</v>
      </c>
      <c r="E104" s="3375">
        <v>0.0</v>
      </c>
      <c r="F104" s="2463">
        <v>1.0</v>
      </c>
      <c r="G104" s="3536">
        <v>2.0</v>
      </c>
      <c r="H104" s="2463">
        <v>32.0</v>
      </c>
      <c r="I104" s="3416">
        <v>14.0</v>
      </c>
      <c r="J104" s="2463">
        <v>228.0</v>
      </c>
      <c r="K104" s="3395">
        <v>18.0</v>
      </c>
      <c r="L104" s="2463">
        <v>413.0</v>
      </c>
      <c r="M104" s="3534">
        <v>32.0</v>
      </c>
      <c r="N104" s="2463">
        <v>413.0</v>
      </c>
      <c r="O104" s="3561">
        <v>29.0</v>
      </c>
      <c r="P104" s="3340">
        <v>0.078</v>
      </c>
      <c r="Q104" s="3475">
        <v>0.071</v>
      </c>
      <c r="R104" s="2541" t="s">
        <v>4177</v>
      </c>
    </row>
    <row r="105" ht="33.75" customHeight="1">
      <c r="A105" s="77" t="str">
        <f t="shared" si="1"/>
        <v/>
      </c>
      <c r="B105" s="2577" t="s">
        <v>147</v>
      </c>
      <c r="C105" s="3308">
        <v>862.0</v>
      </c>
      <c r="D105" s="2463">
        <v>0.0</v>
      </c>
      <c r="E105" s="3375">
        <v>0.0</v>
      </c>
      <c r="F105" s="2463">
        <v>1.0</v>
      </c>
      <c r="G105" s="3496">
        <v>4.0</v>
      </c>
      <c r="H105" s="2463">
        <v>23.0</v>
      </c>
      <c r="I105" s="3442">
        <v>18.0</v>
      </c>
      <c r="J105" s="2463">
        <v>100.0</v>
      </c>
      <c r="K105" s="3514">
        <v>16.0</v>
      </c>
      <c r="L105" s="2463">
        <v>240.0</v>
      </c>
      <c r="M105" s="3439">
        <v>38.0</v>
      </c>
      <c r="N105" s="2463">
        <v>240.0</v>
      </c>
      <c r="O105" s="3561">
        <v>29.0</v>
      </c>
      <c r="P105" s="3562">
        <v>0.16</v>
      </c>
      <c r="Q105" s="3454">
        <v>0.121</v>
      </c>
      <c r="R105" s="2541" t="s">
        <v>145</v>
      </c>
    </row>
    <row r="106" ht="33.75" customHeight="1">
      <c r="A106" s="77" t="str">
        <f t="shared" si="1"/>
        <v/>
      </c>
      <c r="B106" s="2577" t="s">
        <v>582</v>
      </c>
      <c r="C106" s="3308">
        <v>405.0</v>
      </c>
      <c r="D106" s="2463">
        <v>7.0</v>
      </c>
      <c r="E106" s="3485">
        <v>7.0</v>
      </c>
      <c r="F106" s="2463">
        <v>23.0</v>
      </c>
      <c r="G106" s="3481">
        <v>5.0</v>
      </c>
      <c r="H106" s="2463">
        <v>229.0</v>
      </c>
      <c r="I106" s="3439">
        <v>8.0</v>
      </c>
      <c r="J106" s="2463">
        <v>1464.0</v>
      </c>
      <c r="K106" s="3403">
        <v>13.0</v>
      </c>
      <c r="L106" s="2463">
        <v>4059.0</v>
      </c>
      <c r="M106" s="3488">
        <v>35.0</v>
      </c>
      <c r="N106" s="2463">
        <v>4059.0</v>
      </c>
      <c r="O106" s="3561">
        <v>29.0</v>
      </c>
      <c r="P106" s="3563">
        <v>0.009</v>
      </c>
      <c r="Q106" s="3564">
        <v>0.007</v>
      </c>
      <c r="R106" s="2541" t="s">
        <v>4133</v>
      </c>
    </row>
    <row r="107" ht="33.75" customHeight="1">
      <c r="A107" s="77" t="str">
        <f t="shared" si="1"/>
        <v/>
      </c>
      <c r="B107" s="3326" t="s">
        <v>541</v>
      </c>
      <c r="C107" s="3308">
        <v>221.0</v>
      </c>
      <c r="D107" s="2463">
        <v>6.0</v>
      </c>
      <c r="E107" s="3534">
        <v>6.0</v>
      </c>
      <c r="F107" s="2463">
        <v>33.0</v>
      </c>
      <c r="G107" s="3496">
        <v>4.0</v>
      </c>
      <c r="H107" s="2463">
        <v>230.0</v>
      </c>
      <c r="I107" s="3565">
        <v>8.0</v>
      </c>
      <c r="J107" s="2463">
        <v>1311.0</v>
      </c>
      <c r="K107" s="3388">
        <v>10.0</v>
      </c>
      <c r="L107" s="2463">
        <v>4036.0</v>
      </c>
      <c r="M107" s="3434">
        <v>31.0</v>
      </c>
      <c r="N107" s="2463">
        <v>4036.0</v>
      </c>
      <c r="O107" s="3561">
        <v>29.0</v>
      </c>
      <c r="P107" s="3566">
        <v>0.008</v>
      </c>
      <c r="Q107" s="3547">
        <v>0.007</v>
      </c>
      <c r="R107" s="2541" t="s">
        <v>4096</v>
      </c>
    </row>
    <row r="108" ht="33.75" customHeight="1">
      <c r="A108" s="77" t="str">
        <f t="shared" si="1"/>
        <v/>
      </c>
      <c r="B108" s="2577" t="s">
        <v>307</v>
      </c>
      <c r="C108" s="3308">
        <v>507.0</v>
      </c>
      <c r="D108" s="2463">
        <v>1.0</v>
      </c>
      <c r="E108" s="3536">
        <v>3.0</v>
      </c>
      <c r="F108" s="2463">
        <v>8.0</v>
      </c>
      <c r="G108" s="3458">
        <v>3.0</v>
      </c>
      <c r="H108" s="2463">
        <v>100.0</v>
      </c>
      <c r="I108" s="3429">
        <v>11.0</v>
      </c>
      <c r="J108" s="2463">
        <v>685.0</v>
      </c>
      <c r="K108" s="3393">
        <v>14.0</v>
      </c>
      <c r="L108" s="2463">
        <v>1510.0</v>
      </c>
      <c r="M108" s="3434">
        <v>32.0</v>
      </c>
      <c r="N108" s="2463">
        <v>1510.0</v>
      </c>
      <c r="O108" s="3561">
        <v>28.0</v>
      </c>
      <c r="P108" s="3368">
        <v>0.021</v>
      </c>
      <c r="Q108" s="3368">
        <v>0.019</v>
      </c>
      <c r="R108" s="2541" t="s">
        <v>4180</v>
      </c>
    </row>
    <row r="109" ht="33.75" customHeight="1">
      <c r="A109" s="77" t="str">
        <f t="shared" si="1"/>
        <v/>
      </c>
      <c r="B109" s="2577" t="s">
        <v>211</v>
      </c>
      <c r="C109" s="3308">
        <v>462.0</v>
      </c>
      <c r="D109" s="2463">
        <v>0.0</v>
      </c>
      <c r="E109" s="3375">
        <v>0.0</v>
      </c>
      <c r="F109" s="2463">
        <v>16.0</v>
      </c>
      <c r="G109" s="3425">
        <v>8.0</v>
      </c>
      <c r="H109" s="2463">
        <v>98.0</v>
      </c>
      <c r="I109" s="3403">
        <v>13.0</v>
      </c>
      <c r="J109" s="2463">
        <v>463.0</v>
      </c>
      <c r="K109" s="3425">
        <v>11.0</v>
      </c>
      <c r="L109" s="2463">
        <v>1353.0</v>
      </c>
      <c r="M109" s="3534">
        <v>32.0</v>
      </c>
      <c r="N109" s="2463">
        <v>1353.0</v>
      </c>
      <c r="O109" s="3561">
        <v>28.0</v>
      </c>
      <c r="P109" s="3463">
        <v>0.024</v>
      </c>
      <c r="Q109" s="3368">
        <v>0.021</v>
      </c>
      <c r="R109" s="2541" t="s">
        <v>208</v>
      </c>
    </row>
    <row r="110" ht="33.75" customHeight="1">
      <c r="A110" s="77" t="str">
        <f t="shared" si="1"/>
        <v/>
      </c>
      <c r="B110" s="2577" t="s">
        <v>268</v>
      </c>
      <c r="C110" s="3308">
        <v>708.0</v>
      </c>
      <c r="D110" s="2463">
        <v>0.0</v>
      </c>
      <c r="E110" s="3375">
        <v>0.0</v>
      </c>
      <c r="F110" s="2463">
        <v>4.0</v>
      </c>
      <c r="G110" s="3534">
        <v>6.0</v>
      </c>
      <c r="H110" s="2463">
        <v>65.0</v>
      </c>
      <c r="I110" s="3435">
        <v>16.0</v>
      </c>
      <c r="J110" s="2463">
        <v>268.0</v>
      </c>
      <c r="K110" s="3412">
        <v>15.0</v>
      </c>
      <c r="L110" s="2463">
        <v>693.0</v>
      </c>
      <c r="M110" s="3439">
        <v>40.0</v>
      </c>
      <c r="N110" s="2463">
        <v>693.0</v>
      </c>
      <c r="O110" s="3561">
        <v>28.0</v>
      </c>
      <c r="P110" s="3311">
        <v>0.057</v>
      </c>
      <c r="Q110" s="3318">
        <v>0.04</v>
      </c>
      <c r="R110" s="2541" t="s">
        <v>4230</v>
      </c>
    </row>
    <row r="111" ht="33.75" customHeight="1">
      <c r="A111" s="77" t="str">
        <f t="shared" si="1"/>
        <v/>
      </c>
      <c r="B111" s="2577" t="s">
        <v>380</v>
      </c>
      <c r="C111" s="3308">
        <v>659.0</v>
      </c>
      <c r="D111" s="2463">
        <v>1.0</v>
      </c>
      <c r="E111" s="3341">
        <v>10.0</v>
      </c>
      <c r="F111" s="2463">
        <v>5.0</v>
      </c>
      <c r="G111" s="3341">
        <v>10.0</v>
      </c>
      <c r="H111" s="2463">
        <v>31.0</v>
      </c>
      <c r="I111" s="3341">
        <v>12.0</v>
      </c>
      <c r="J111" s="2463">
        <v>147.0</v>
      </c>
      <c r="K111" s="3506">
        <v>12.0</v>
      </c>
      <c r="L111" s="2463">
        <v>552.0</v>
      </c>
      <c r="M111" s="3388">
        <v>44.0</v>
      </c>
      <c r="N111" s="2463">
        <v>552.0</v>
      </c>
      <c r="O111" s="3561">
        <v>28.0</v>
      </c>
      <c r="P111" s="3400">
        <v>0.08</v>
      </c>
      <c r="Q111" s="3513">
        <v>0.05</v>
      </c>
      <c r="R111" s="2541" t="s">
        <v>378</v>
      </c>
    </row>
    <row r="112" ht="33.75" customHeight="1">
      <c r="A112" s="77" t="str">
        <f t="shared" si="1"/>
        <v/>
      </c>
      <c r="B112" s="2577" t="s">
        <v>608</v>
      </c>
      <c r="C112" s="3308">
        <v>602.0</v>
      </c>
      <c r="D112" s="2463">
        <v>1.0</v>
      </c>
      <c r="E112" s="3567">
        <v>1.0</v>
      </c>
      <c r="F112" s="2463">
        <v>25.0</v>
      </c>
      <c r="G112" s="3415">
        <v>7.0</v>
      </c>
      <c r="H112" s="2463">
        <v>125.0</v>
      </c>
      <c r="I112" s="3527">
        <v>8.0</v>
      </c>
      <c r="J112" s="2463">
        <v>652.0</v>
      </c>
      <c r="K112" s="3415">
        <v>10.0</v>
      </c>
      <c r="L112" s="2463">
        <v>2027.0</v>
      </c>
      <c r="M112" s="3434">
        <v>30.0</v>
      </c>
      <c r="N112" s="2463">
        <v>2027.0</v>
      </c>
      <c r="O112" s="3561">
        <v>27.0</v>
      </c>
      <c r="P112" s="3355">
        <v>0.015</v>
      </c>
      <c r="Q112" s="3532">
        <v>0.014</v>
      </c>
      <c r="R112" s="2541" t="s">
        <v>4164</v>
      </c>
    </row>
    <row r="113" ht="33.75" customHeight="1">
      <c r="A113" s="77" t="str">
        <f t="shared" si="1"/>
        <v/>
      </c>
      <c r="B113" s="3326" t="s">
        <v>251</v>
      </c>
      <c r="C113" s="3308">
        <v>596.0</v>
      </c>
      <c r="D113" s="2463">
        <v>0.0</v>
      </c>
      <c r="E113" s="3375">
        <v>0.0</v>
      </c>
      <c r="F113" s="2463">
        <v>10.0</v>
      </c>
      <c r="G113" s="3393">
        <v>12.0</v>
      </c>
      <c r="H113" s="2463">
        <v>38.0</v>
      </c>
      <c r="I113" s="3425">
        <v>10.0</v>
      </c>
      <c r="J113" s="2463">
        <v>213.0</v>
      </c>
      <c r="K113" s="3445">
        <v>10.0</v>
      </c>
      <c r="L113" s="2463">
        <v>653.0</v>
      </c>
      <c r="M113" s="3434">
        <v>32.0</v>
      </c>
      <c r="N113" s="2463">
        <v>653.0</v>
      </c>
      <c r="O113" s="3568">
        <v>26.0</v>
      </c>
      <c r="P113" s="3513">
        <v>0.049</v>
      </c>
      <c r="Q113" s="3318">
        <v>0.04</v>
      </c>
      <c r="R113" s="2541" t="s">
        <v>248</v>
      </c>
    </row>
    <row r="114" ht="33.75" customHeight="1">
      <c r="A114" s="77" t="str">
        <f t="shared" si="1"/>
        <v/>
      </c>
      <c r="B114" s="2577" t="s">
        <v>592</v>
      </c>
      <c r="C114" s="3308">
        <v>302.0</v>
      </c>
      <c r="D114" s="2463">
        <v>2.0</v>
      </c>
      <c r="E114" s="3434">
        <v>5.0</v>
      </c>
      <c r="F114" s="2463">
        <v>10.0</v>
      </c>
      <c r="G114" s="3536">
        <v>2.0</v>
      </c>
      <c r="H114" s="2463">
        <v>61.0</v>
      </c>
      <c r="I114" s="3496">
        <v>5.0</v>
      </c>
      <c r="J114" s="2463">
        <v>715.0</v>
      </c>
      <c r="K114" s="3403">
        <v>13.0</v>
      </c>
      <c r="L114" s="2463">
        <v>1520.0</v>
      </c>
      <c r="M114" s="3481">
        <v>28.0</v>
      </c>
      <c r="N114" s="2463">
        <v>1520.0</v>
      </c>
      <c r="O114" s="3568">
        <v>26.0</v>
      </c>
      <c r="P114" s="3368">
        <v>0.018</v>
      </c>
      <c r="Q114" s="3354">
        <v>0.017</v>
      </c>
      <c r="R114" s="2541" t="s">
        <v>4194</v>
      </c>
    </row>
    <row r="115" ht="33.75" customHeight="1">
      <c r="A115" s="77" t="str">
        <f t="shared" si="1"/>
        <v/>
      </c>
      <c r="B115" s="2577" t="s">
        <v>639</v>
      </c>
      <c r="C115" s="3308">
        <v>693.0</v>
      </c>
      <c r="D115" s="2463">
        <v>0.0</v>
      </c>
      <c r="E115" s="3375">
        <v>0.0</v>
      </c>
      <c r="F115" s="2463">
        <v>7.0</v>
      </c>
      <c r="G115" s="3415">
        <v>7.0</v>
      </c>
      <c r="H115" s="2463">
        <v>53.0</v>
      </c>
      <c r="I115" s="3537">
        <v>13.0</v>
      </c>
      <c r="J115" s="2463">
        <v>284.0</v>
      </c>
      <c r="K115" s="3341">
        <v>12.0</v>
      </c>
      <c r="L115" s="2463">
        <v>724.0</v>
      </c>
      <c r="M115" s="3434">
        <v>30.0</v>
      </c>
      <c r="N115" s="2463">
        <v>724.0</v>
      </c>
      <c r="O115" s="3568">
        <v>26.0</v>
      </c>
      <c r="P115" s="3380">
        <v>0.042</v>
      </c>
      <c r="Q115" s="3325">
        <v>0.036</v>
      </c>
      <c r="R115" s="2541" t="s">
        <v>636</v>
      </c>
    </row>
    <row r="116" ht="33.75" customHeight="1">
      <c r="A116" s="77" t="str">
        <f t="shared" si="1"/>
        <v/>
      </c>
      <c r="B116" s="2577" t="s">
        <v>4263</v>
      </c>
      <c r="C116" s="3308">
        <v>267.0</v>
      </c>
      <c r="D116" s="2463">
        <v>2.0</v>
      </c>
      <c r="E116" s="3536">
        <v>3.0</v>
      </c>
      <c r="F116" s="2463">
        <v>23.0</v>
      </c>
      <c r="G116" s="3525">
        <v>4.0</v>
      </c>
      <c r="H116" s="2463">
        <v>155.0</v>
      </c>
      <c r="I116" s="3496">
        <v>6.0</v>
      </c>
      <c r="J116" s="2463">
        <v>1428.0</v>
      </c>
      <c r="K116" s="3472">
        <v>15.0</v>
      </c>
      <c r="L116" s="2463">
        <v>3028.0</v>
      </c>
      <c r="M116" s="3434">
        <v>31.0</v>
      </c>
      <c r="N116" s="2463">
        <v>3028.0</v>
      </c>
      <c r="O116" s="3568">
        <v>26.0</v>
      </c>
      <c r="P116" s="3569">
        <v>0.01</v>
      </c>
      <c r="Q116" s="3570">
        <v>0.009</v>
      </c>
      <c r="R116" s="2541" t="s">
        <v>4172</v>
      </c>
    </row>
    <row r="117" ht="33.75" customHeight="1">
      <c r="A117" s="77" t="str">
        <f t="shared" si="1"/>
        <v/>
      </c>
      <c r="B117" s="2577" t="s">
        <v>235</v>
      </c>
      <c r="C117" s="3308">
        <v>670.0</v>
      </c>
      <c r="D117" s="2463">
        <v>0.0</v>
      </c>
      <c r="E117" s="3375">
        <v>0.0</v>
      </c>
      <c r="F117" s="2463">
        <v>4.0</v>
      </c>
      <c r="G117" s="3445">
        <v>8.0</v>
      </c>
      <c r="H117" s="2463">
        <v>25.0</v>
      </c>
      <c r="I117" s="3403">
        <v>13.0</v>
      </c>
      <c r="J117" s="2463">
        <v>122.0</v>
      </c>
      <c r="K117" s="3485">
        <v>10.0</v>
      </c>
      <c r="L117" s="2463">
        <v>347.0</v>
      </c>
      <c r="M117" s="3481">
        <v>28.0</v>
      </c>
      <c r="N117" s="2463">
        <v>347.0</v>
      </c>
      <c r="O117" s="3571">
        <v>26.0</v>
      </c>
      <c r="P117" s="3400">
        <v>0.08</v>
      </c>
      <c r="Q117" s="3471">
        <v>0.075</v>
      </c>
      <c r="R117" s="2541" t="s">
        <v>232</v>
      </c>
    </row>
    <row r="118" ht="33.75" customHeight="1">
      <c r="A118" s="77" t="str">
        <f t="shared" si="1"/>
        <v/>
      </c>
      <c r="B118" s="2577" t="s">
        <v>663</v>
      </c>
      <c r="C118" s="3308">
        <v>520.0</v>
      </c>
      <c r="D118" s="2463">
        <v>0.0</v>
      </c>
      <c r="E118" s="3375">
        <v>0.0</v>
      </c>
      <c r="F118" s="2463">
        <v>8.0</v>
      </c>
      <c r="G118" s="3439">
        <v>7.0</v>
      </c>
      <c r="H118" s="2463">
        <v>60.0</v>
      </c>
      <c r="I118" s="3485">
        <v>9.0</v>
      </c>
      <c r="J118" s="2463">
        <v>318.0</v>
      </c>
      <c r="K118" s="3445">
        <v>10.0</v>
      </c>
      <c r="L118" s="2463">
        <v>818.0</v>
      </c>
      <c r="M118" s="3525">
        <v>27.0</v>
      </c>
      <c r="N118" s="2463">
        <v>818.0</v>
      </c>
      <c r="O118" s="3571">
        <v>26.0</v>
      </c>
      <c r="P118" s="3319">
        <v>0.033</v>
      </c>
      <c r="Q118" s="3430">
        <v>0.031</v>
      </c>
      <c r="R118" s="2541" t="s">
        <v>660</v>
      </c>
    </row>
    <row r="119" ht="33.75" customHeight="1">
      <c r="A119" s="77" t="str">
        <f t="shared" si="1"/>
        <v/>
      </c>
      <c r="B119" s="2577" t="s">
        <v>254</v>
      </c>
      <c r="C119" s="3308">
        <v>462.0</v>
      </c>
      <c r="D119" s="2463">
        <v>2.0</v>
      </c>
      <c r="E119" s="3461">
        <v>3.0</v>
      </c>
      <c r="F119" s="2463">
        <v>24.0</v>
      </c>
      <c r="G119" s="3488">
        <v>6.0</v>
      </c>
      <c r="H119" s="2463">
        <v>139.0</v>
      </c>
      <c r="I119" s="3488">
        <v>7.0</v>
      </c>
      <c r="J119" s="2463">
        <v>1025.0</v>
      </c>
      <c r="K119" s="3425">
        <v>11.0</v>
      </c>
      <c r="L119" s="2463">
        <v>2570.0</v>
      </c>
      <c r="M119" s="3481">
        <v>28.0</v>
      </c>
      <c r="N119" s="2463">
        <v>2570.0</v>
      </c>
      <c r="O119" s="3571">
        <v>25.0</v>
      </c>
      <c r="P119" s="3572">
        <v>0.011</v>
      </c>
      <c r="Q119" s="3497">
        <v>0.01</v>
      </c>
      <c r="R119" s="2541" t="s">
        <v>252</v>
      </c>
    </row>
    <row r="120" ht="33.75" customHeight="1">
      <c r="A120" s="77" t="str">
        <f t="shared" si="1"/>
        <v/>
      </c>
      <c r="B120" s="2577" t="s">
        <v>181</v>
      </c>
      <c r="C120" s="3308">
        <v>378.0</v>
      </c>
      <c r="D120" s="2463">
        <v>0.0</v>
      </c>
      <c r="E120" s="3375">
        <v>0.0</v>
      </c>
      <c r="F120" s="2463">
        <v>11.0</v>
      </c>
      <c r="G120" s="3445">
        <v>8.0</v>
      </c>
      <c r="H120" s="2463">
        <v>62.0</v>
      </c>
      <c r="I120" s="3485">
        <v>9.0</v>
      </c>
      <c r="J120" s="2463">
        <v>335.0</v>
      </c>
      <c r="K120" s="3415">
        <v>10.0</v>
      </c>
      <c r="L120" s="2463">
        <v>920.0</v>
      </c>
      <c r="M120" s="3525">
        <v>27.0</v>
      </c>
      <c r="N120" s="2463">
        <v>920.0</v>
      </c>
      <c r="O120" s="3571">
        <v>25.0</v>
      </c>
      <c r="P120" s="3430">
        <v>0.029</v>
      </c>
      <c r="Q120" s="3367">
        <v>0.027</v>
      </c>
      <c r="R120" s="2541" t="s">
        <v>180</v>
      </c>
    </row>
    <row r="121" ht="33.75" customHeight="1">
      <c r="A121" s="77" t="str">
        <f t="shared" si="1"/>
        <v/>
      </c>
      <c r="B121" s="2577" t="s">
        <v>3597</v>
      </c>
      <c r="C121" s="3308">
        <v>110.0</v>
      </c>
      <c r="D121" s="2463">
        <v>3.0</v>
      </c>
      <c r="E121" s="3498">
        <v>3.0</v>
      </c>
      <c r="F121" s="2463">
        <v>14.0</v>
      </c>
      <c r="G121" s="3536">
        <v>2.0</v>
      </c>
      <c r="H121" s="2463">
        <v>116.0</v>
      </c>
      <c r="I121" s="3458">
        <v>4.0</v>
      </c>
      <c r="J121" s="2463">
        <v>2180.0</v>
      </c>
      <c r="K121" s="3431">
        <v>17.0</v>
      </c>
      <c r="L121" s="2463">
        <v>3485.0</v>
      </c>
      <c r="M121" s="3525">
        <v>27.0</v>
      </c>
      <c r="N121" s="2463">
        <v>3485.0</v>
      </c>
      <c r="O121" s="3571">
        <v>25.0</v>
      </c>
      <c r="P121" s="3546">
        <v>0.008</v>
      </c>
      <c r="Q121" s="3495">
        <v>0.007</v>
      </c>
      <c r="R121" s="2541" t="s">
        <v>4119</v>
      </c>
    </row>
    <row r="122" ht="33.75" customHeight="1">
      <c r="A122" s="77" t="str">
        <f t="shared" si="1"/>
        <v/>
      </c>
      <c r="B122" s="2577" t="s">
        <v>3591</v>
      </c>
      <c r="C122" s="3308">
        <v>611.0</v>
      </c>
      <c r="D122" s="2463">
        <v>3.0</v>
      </c>
      <c r="E122" s="3498">
        <v>3.0</v>
      </c>
      <c r="F122" s="2463">
        <v>25.0</v>
      </c>
      <c r="G122" s="3503">
        <v>4.0</v>
      </c>
      <c r="H122" s="2463">
        <v>114.0</v>
      </c>
      <c r="I122" s="3496">
        <v>5.0</v>
      </c>
      <c r="J122" s="2463">
        <v>1440.0</v>
      </c>
      <c r="K122" s="3341">
        <v>12.0</v>
      </c>
      <c r="L122" s="2463">
        <v>3010.0</v>
      </c>
      <c r="M122" s="3496">
        <v>25.0</v>
      </c>
      <c r="N122" s="2463">
        <v>3010.0</v>
      </c>
      <c r="O122" s="3571">
        <v>24.0</v>
      </c>
      <c r="P122" s="3573">
        <v>0.008</v>
      </c>
      <c r="Q122" s="3535">
        <v>0.008</v>
      </c>
      <c r="R122" s="2541" t="s">
        <v>4123</v>
      </c>
    </row>
    <row r="123" ht="33.75" customHeight="1">
      <c r="A123" s="77" t="str">
        <f t="shared" si="1"/>
        <v/>
      </c>
      <c r="B123" s="2577" t="s">
        <v>549</v>
      </c>
      <c r="C123" s="3308">
        <v>396.0</v>
      </c>
      <c r="D123" s="2463">
        <v>1.0</v>
      </c>
      <c r="E123" s="3536">
        <v>2.0</v>
      </c>
      <c r="F123" s="2463">
        <v>14.0</v>
      </c>
      <c r="G123" s="3434">
        <v>5.0</v>
      </c>
      <c r="H123" s="2463">
        <v>106.0</v>
      </c>
      <c r="I123" s="3488">
        <v>7.0</v>
      </c>
      <c r="J123" s="2463">
        <v>611.0</v>
      </c>
      <c r="K123" s="3485">
        <v>10.0</v>
      </c>
      <c r="L123" s="2463">
        <v>1616.0</v>
      </c>
      <c r="M123" s="3496">
        <v>26.0</v>
      </c>
      <c r="N123" s="2463">
        <v>1616.0</v>
      </c>
      <c r="O123" s="3574">
        <v>24.0</v>
      </c>
      <c r="P123" s="3575">
        <v>0.016</v>
      </c>
      <c r="Q123" s="3576">
        <v>0.015</v>
      </c>
      <c r="R123" s="2541" t="s">
        <v>546</v>
      </c>
    </row>
    <row r="124" ht="33.75" customHeight="1">
      <c r="A124" s="77" t="str">
        <f t="shared" si="1"/>
        <v/>
      </c>
      <c r="B124" s="2577" t="s">
        <v>3582</v>
      </c>
      <c r="C124" s="3308">
        <v>522.0</v>
      </c>
      <c r="D124" s="2463">
        <v>2.0</v>
      </c>
      <c r="E124" s="3496">
        <v>4.0</v>
      </c>
      <c r="F124" s="2463">
        <v>9.0</v>
      </c>
      <c r="G124" s="3458">
        <v>4.0</v>
      </c>
      <c r="H124" s="2463">
        <v>111.0</v>
      </c>
      <c r="I124" s="3425">
        <v>10.0</v>
      </c>
      <c r="J124" s="2463">
        <v>551.0</v>
      </c>
      <c r="K124" s="3485">
        <v>10.0</v>
      </c>
      <c r="L124" s="2463">
        <v>1581.0</v>
      </c>
      <c r="M124" s="3392">
        <v>28.0</v>
      </c>
      <c r="N124" s="2463">
        <v>1581.0</v>
      </c>
      <c r="O124" s="3574">
        <v>23.0</v>
      </c>
      <c r="P124" s="3577">
        <v>0.018</v>
      </c>
      <c r="Q124" s="3578">
        <v>0.015</v>
      </c>
      <c r="R124" s="2541" t="s">
        <v>4178</v>
      </c>
    </row>
    <row r="125" ht="33.75" customHeight="1">
      <c r="A125" s="77" t="str">
        <f t="shared" si="1"/>
        <v/>
      </c>
      <c r="B125" s="2577" t="s">
        <v>707</v>
      </c>
      <c r="C125" s="3308">
        <v>297.0</v>
      </c>
      <c r="D125" s="2463">
        <v>4.0</v>
      </c>
      <c r="E125" s="3503">
        <v>4.0</v>
      </c>
      <c r="F125" s="2463">
        <v>34.0</v>
      </c>
      <c r="G125" s="3496">
        <v>4.0</v>
      </c>
      <c r="H125" s="2463">
        <v>118.0</v>
      </c>
      <c r="I125" s="3498">
        <v>4.0</v>
      </c>
      <c r="J125" s="2463">
        <v>1308.0</v>
      </c>
      <c r="K125" s="3388">
        <v>10.0</v>
      </c>
      <c r="L125" s="2463">
        <v>3248.0</v>
      </c>
      <c r="M125" s="3496">
        <v>25.0</v>
      </c>
      <c r="N125" s="2463">
        <v>3248.0</v>
      </c>
      <c r="O125" s="3574">
        <v>23.0</v>
      </c>
      <c r="P125" s="3579">
        <v>0.008</v>
      </c>
      <c r="Q125" s="3495">
        <v>0.007</v>
      </c>
      <c r="R125" s="2541" t="s">
        <v>3935</v>
      </c>
    </row>
    <row r="126" ht="33.75" customHeight="1">
      <c r="A126" s="77" t="str">
        <f t="shared" si="1"/>
        <v/>
      </c>
      <c r="B126" s="2577" t="s">
        <v>400</v>
      </c>
      <c r="C126" s="3308">
        <v>287.0</v>
      </c>
      <c r="D126" s="2463">
        <v>4.0</v>
      </c>
      <c r="E126" s="3503">
        <v>4.0</v>
      </c>
      <c r="F126" s="2463">
        <v>24.0</v>
      </c>
      <c r="G126" s="3498">
        <v>3.0</v>
      </c>
      <c r="H126" s="2463">
        <v>118.0</v>
      </c>
      <c r="I126" s="3498">
        <v>4.0</v>
      </c>
      <c r="J126" s="2463">
        <v>1560.0</v>
      </c>
      <c r="K126" s="3341">
        <v>12.0</v>
      </c>
      <c r="L126" s="2463">
        <v>3250.0</v>
      </c>
      <c r="M126" s="3496">
        <v>25.0</v>
      </c>
      <c r="N126" s="2463">
        <v>3250.0</v>
      </c>
      <c r="O126" s="3574">
        <v>23.0</v>
      </c>
      <c r="P126" s="3580">
        <v>0.008</v>
      </c>
      <c r="Q126" s="3495">
        <v>0.007</v>
      </c>
      <c r="R126" s="2541" t="s">
        <v>4264</v>
      </c>
    </row>
    <row r="127" ht="33.75" customHeight="1">
      <c r="A127" s="77" t="str">
        <f t="shared" si="1"/>
        <v/>
      </c>
      <c r="B127" s="3326" t="s">
        <v>627</v>
      </c>
      <c r="C127" s="3308">
        <v>139.0</v>
      </c>
      <c r="D127" s="2463">
        <v>4.0</v>
      </c>
      <c r="E127" s="3503">
        <v>4.0</v>
      </c>
      <c r="F127" s="2463">
        <v>20.0</v>
      </c>
      <c r="G127" s="3498">
        <v>3.0</v>
      </c>
      <c r="H127" s="2463">
        <v>121.0</v>
      </c>
      <c r="I127" s="3458">
        <v>4.0</v>
      </c>
      <c r="J127" s="2463">
        <v>1606.0</v>
      </c>
      <c r="K127" s="3341">
        <v>12.0</v>
      </c>
      <c r="L127" s="2463">
        <v>3211.0</v>
      </c>
      <c r="M127" s="3496">
        <v>24.0</v>
      </c>
      <c r="N127" s="2463">
        <v>3211.0</v>
      </c>
      <c r="O127" s="3574">
        <v>23.0</v>
      </c>
      <c r="P127" s="3474">
        <v>0.008</v>
      </c>
      <c r="Q127" s="3495">
        <v>0.007</v>
      </c>
      <c r="R127" s="2541" t="s">
        <v>624</v>
      </c>
    </row>
    <row r="128" ht="33.75" customHeight="1">
      <c r="A128" s="77" t="str">
        <f t="shared" si="1"/>
        <v/>
      </c>
      <c r="B128" s="2577" t="s">
        <v>739</v>
      </c>
      <c r="C128" s="3308">
        <v>79.0</v>
      </c>
      <c r="D128" s="2463">
        <v>3.0</v>
      </c>
      <c r="E128" s="3498">
        <v>3.0</v>
      </c>
      <c r="F128" s="2463">
        <v>32.0</v>
      </c>
      <c r="G128" s="3496">
        <v>4.0</v>
      </c>
      <c r="H128" s="2463">
        <v>147.0</v>
      </c>
      <c r="I128" s="3496">
        <v>5.0</v>
      </c>
      <c r="J128" s="2463">
        <v>1279.0</v>
      </c>
      <c r="K128" s="3485">
        <v>10.0</v>
      </c>
      <c r="L128" s="2463">
        <v>3189.0</v>
      </c>
      <c r="M128" s="3496">
        <v>24.0</v>
      </c>
      <c r="N128" s="2463">
        <v>3189.0</v>
      </c>
      <c r="O128" s="3581">
        <v>23.0</v>
      </c>
      <c r="P128" s="3582">
        <v>0.008</v>
      </c>
      <c r="Q128" s="3547">
        <v>0.007</v>
      </c>
      <c r="R128" s="2541" t="s">
        <v>4112</v>
      </c>
    </row>
    <row r="129" ht="33.75" customHeight="1">
      <c r="A129" s="77" t="str">
        <f t="shared" si="1"/>
        <v/>
      </c>
      <c r="B129" s="2577" t="s">
        <v>717</v>
      </c>
      <c r="C129" s="3308">
        <v>113.0</v>
      </c>
      <c r="D129" s="2463">
        <v>5.0</v>
      </c>
      <c r="E129" s="3392">
        <v>5.0</v>
      </c>
      <c r="F129" s="2463">
        <v>19.0</v>
      </c>
      <c r="G129" s="3498">
        <v>3.0</v>
      </c>
      <c r="H129" s="2463">
        <v>140.0</v>
      </c>
      <c r="I129" s="3458">
        <v>4.0</v>
      </c>
      <c r="J129" s="2463">
        <v>1323.0</v>
      </c>
      <c r="K129" s="3550">
        <v>11.0</v>
      </c>
      <c r="L129" s="2463">
        <v>3123.0</v>
      </c>
      <c r="M129" s="3496">
        <v>25.0</v>
      </c>
      <c r="N129" s="2463">
        <v>3123.0</v>
      </c>
      <c r="O129" s="3581">
        <v>22.0</v>
      </c>
      <c r="P129" s="3583">
        <v>0.008</v>
      </c>
      <c r="Q129" s="3584">
        <v>0.007</v>
      </c>
      <c r="R129" s="2541" t="s">
        <v>4111</v>
      </c>
    </row>
    <row r="130" ht="33.75" customHeight="1">
      <c r="A130" s="77" t="str">
        <f t="shared" si="1"/>
        <v/>
      </c>
      <c r="B130" s="2577" t="s">
        <v>721</v>
      </c>
      <c r="C130" s="3308">
        <v>655.0</v>
      </c>
      <c r="D130" s="2463">
        <v>1.0</v>
      </c>
      <c r="E130" s="3333">
        <v>11.0</v>
      </c>
      <c r="F130" s="2463">
        <v>1.0</v>
      </c>
      <c r="G130" s="3536">
        <v>2.0</v>
      </c>
      <c r="H130" s="2463">
        <v>16.0</v>
      </c>
      <c r="I130" s="3392">
        <v>6.0</v>
      </c>
      <c r="J130" s="2463">
        <v>76.0</v>
      </c>
      <c r="K130" s="3496">
        <v>7.0</v>
      </c>
      <c r="L130" s="2463">
        <v>306.0</v>
      </c>
      <c r="M130" s="3392">
        <v>28.0</v>
      </c>
      <c r="N130" s="2463">
        <v>306.0</v>
      </c>
      <c r="O130" s="3581">
        <v>22.0</v>
      </c>
      <c r="P130" s="3339">
        <v>0.092</v>
      </c>
      <c r="Q130" s="3471">
        <v>0.073</v>
      </c>
      <c r="R130" s="2541" t="s">
        <v>4079</v>
      </c>
    </row>
    <row r="131" ht="33.75" customHeight="1">
      <c r="A131" s="77" t="str">
        <f t="shared" si="1"/>
        <v/>
      </c>
      <c r="B131" s="2577" t="s">
        <v>387</v>
      </c>
      <c r="C131" s="3308">
        <v>323.0</v>
      </c>
      <c r="D131" s="2463">
        <v>0.0</v>
      </c>
      <c r="E131" s="3375">
        <v>0.0</v>
      </c>
      <c r="F131" s="2463">
        <v>8.0</v>
      </c>
      <c r="G131" s="3434">
        <v>5.0</v>
      </c>
      <c r="H131" s="2463">
        <v>70.0</v>
      </c>
      <c r="I131" s="3415">
        <v>9.0</v>
      </c>
      <c r="J131" s="2463">
        <v>342.0</v>
      </c>
      <c r="K131" s="3527">
        <v>9.0</v>
      </c>
      <c r="L131" s="2463">
        <v>892.0</v>
      </c>
      <c r="M131" s="3503">
        <v>23.0</v>
      </c>
      <c r="N131" s="2463">
        <v>892.0</v>
      </c>
      <c r="O131" s="3585">
        <v>22.0</v>
      </c>
      <c r="P131" s="3367">
        <v>0.026</v>
      </c>
      <c r="Q131" s="3463">
        <v>0.025</v>
      </c>
      <c r="R131" s="2541" t="s">
        <v>384</v>
      </c>
    </row>
    <row r="132" ht="33.75" customHeight="1">
      <c r="A132" s="77" t="str">
        <f t="shared" si="1"/>
        <v/>
      </c>
      <c r="B132" s="2577" t="s">
        <v>757</v>
      </c>
      <c r="C132" s="3308">
        <v>438.0</v>
      </c>
      <c r="D132" s="2463">
        <v>0.0</v>
      </c>
      <c r="E132" s="3375">
        <v>0.0</v>
      </c>
      <c r="F132" s="2463">
        <v>8.0</v>
      </c>
      <c r="G132" s="3481">
        <v>5.0</v>
      </c>
      <c r="H132" s="2463">
        <v>71.0</v>
      </c>
      <c r="I132" s="3439">
        <v>8.0</v>
      </c>
      <c r="J132" s="2463">
        <v>475.0</v>
      </c>
      <c r="K132" s="3425">
        <v>11.0</v>
      </c>
      <c r="L132" s="2463">
        <v>1030.0</v>
      </c>
      <c r="M132" s="3496">
        <v>24.0</v>
      </c>
      <c r="N132" s="2463">
        <v>1030.0</v>
      </c>
      <c r="O132" s="3585">
        <v>22.0</v>
      </c>
      <c r="P132" s="3463">
        <v>0.023</v>
      </c>
      <c r="Q132" s="3368">
        <v>0.021</v>
      </c>
      <c r="R132" s="2541" t="s">
        <v>4201</v>
      </c>
    </row>
    <row r="133" ht="33.75" customHeight="1">
      <c r="A133" s="77" t="str">
        <f t="shared" si="1"/>
        <v/>
      </c>
      <c r="B133" s="3326" t="s">
        <v>576</v>
      </c>
      <c r="C133" s="3308">
        <v>146.0</v>
      </c>
      <c r="D133" s="2463">
        <v>2.0</v>
      </c>
      <c r="E133" s="3586">
        <v>2.0</v>
      </c>
      <c r="F133" s="2463">
        <v>24.0</v>
      </c>
      <c r="G133" s="3496">
        <v>4.0</v>
      </c>
      <c r="H133" s="2463">
        <v>126.0</v>
      </c>
      <c r="I133" s="3458">
        <v>4.0</v>
      </c>
      <c r="J133" s="2463">
        <v>1581.0</v>
      </c>
      <c r="K133" s="3341">
        <v>12.0</v>
      </c>
      <c r="L133" s="2463">
        <v>3061.0</v>
      </c>
      <c r="M133" s="3503">
        <v>23.0</v>
      </c>
      <c r="N133" s="2463">
        <v>3061.0</v>
      </c>
      <c r="O133" s="3585">
        <v>22.0</v>
      </c>
      <c r="P133" s="3587">
        <v>0.008</v>
      </c>
      <c r="Q133" s="3584">
        <v>0.007</v>
      </c>
      <c r="R133" s="2541" t="s">
        <v>573</v>
      </c>
    </row>
    <row r="134" ht="33.75" customHeight="1">
      <c r="A134" s="77" t="str">
        <f t="shared" si="1"/>
        <v/>
      </c>
      <c r="B134" s="2577" t="s">
        <v>545</v>
      </c>
      <c r="C134" s="3308">
        <v>311.0</v>
      </c>
      <c r="D134" s="2463">
        <v>0.0</v>
      </c>
      <c r="E134" s="3375">
        <v>0.0</v>
      </c>
      <c r="F134" s="2463">
        <v>10.0</v>
      </c>
      <c r="G134" s="3586">
        <v>2.0</v>
      </c>
      <c r="H134" s="2463">
        <v>105.0</v>
      </c>
      <c r="I134" s="3496">
        <v>6.0</v>
      </c>
      <c r="J134" s="2463">
        <v>743.0</v>
      </c>
      <c r="K134" s="3412">
        <v>15.0</v>
      </c>
      <c r="L134" s="2463">
        <v>1518.0</v>
      </c>
      <c r="M134" s="3434">
        <v>31.0</v>
      </c>
      <c r="N134" s="2463">
        <v>1518.0</v>
      </c>
      <c r="O134" s="3588">
        <v>22.0</v>
      </c>
      <c r="P134" s="3368">
        <v>0.021</v>
      </c>
      <c r="Q134" s="3589">
        <v>0.014</v>
      </c>
      <c r="R134" s="2541" t="s">
        <v>4192</v>
      </c>
    </row>
    <row r="135" ht="33.75" customHeight="1">
      <c r="A135" s="77" t="str">
        <f t="shared" si="1"/>
        <v/>
      </c>
      <c r="B135" s="2577" t="s">
        <v>3586</v>
      </c>
      <c r="C135" s="3308">
        <v>118.0</v>
      </c>
      <c r="D135" s="2463">
        <v>2.0</v>
      </c>
      <c r="E135" s="3536">
        <v>2.0</v>
      </c>
      <c r="F135" s="2463">
        <v>34.0</v>
      </c>
      <c r="G135" s="3434">
        <v>5.0</v>
      </c>
      <c r="H135" s="2463">
        <v>130.0</v>
      </c>
      <c r="I135" s="3481">
        <v>6.0</v>
      </c>
      <c r="J135" s="2463">
        <v>1216.0</v>
      </c>
      <c r="K135" s="3485">
        <v>10.0</v>
      </c>
      <c r="L135" s="2463">
        <v>2966.0</v>
      </c>
      <c r="M135" s="3496">
        <v>23.0</v>
      </c>
      <c r="N135" s="2463">
        <v>2966.0</v>
      </c>
      <c r="O135" s="3588">
        <v>22.0</v>
      </c>
      <c r="P135" s="3590">
        <v>0.008</v>
      </c>
      <c r="Q135" s="3591">
        <v>0.007</v>
      </c>
      <c r="R135" s="2541" t="s">
        <v>4130</v>
      </c>
    </row>
    <row r="136" ht="33.75" customHeight="1">
      <c r="A136" s="77" t="str">
        <f t="shared" si="1"/>
        <v/>
      </c>
      <c r="B136" s="2577" t="s">
        <v>132</v>
      </c>
      <c r="C136" s="3308">
        <v>827.0</v>
      </c>
      <c r="D136" s="2463">
        <v>0.0</v>
      </c>
      <c r="E136" s="3375">
        <v>0.0</v>
      </c>
      <c r="F136" s="2463">
        <v>0.0</v>
      </c>
      <c r="G136" s="3375">
        <v>0.0</v>
      </c>
      <c r="H136" s="2463">
        <v>31.0</v>
      </c>
      <c r="I136" s="3394">
        <v>17.0</v>
      </c>
      <c r="J136" s="2463">
        <v>138.0</v>
      </c>
      <c r="K136" s="3425">
        <v>11.0</v>
      </c>
      <c r="L136" s="2463">
        <v>293.0</v>
      </c>
      <c r="M136" s="3496">
        <v>23.0</v>
      </c>
      <c r="N136" s="2463">
        <v>293.0</v>
      </c>
      <c r="O136" s="3588">
        <v>21.0</v>
      </c>
      <c r="P136" s="3400">
        <v>0.08</v>
      </c>
      <c r="Q136" s="3471">
        <v>0.073</v>
      </c>
      <c r="R136" s="2541" t="s">
        <v>129</v>
      </c>
    </row>
    <row r="137" ht="33.75" customHeight="1">
      <c r="A137" s="77" t="str">
        <f t="shared" si="1"/>
        <v/>
      </c>
      <c r="B137" s="2577" t="s">
        <v>647</v>
      </c>
      <c r="C137" s="3308">
        <v>129.0</v>
      </c>
      <c r="D137" s="2463">
        <v>2.0</v>
      </c>
      <c r="E137" s="3586">
        <v>2.0</v>
      </c>
      <c r="F137" s="2463">
        <v>21.0</v>
      </c>
      <c r="G137" s="3592">
        <v>3.0</v>
      </c>
      <c r="H137" s="2463">
        <v>126.0</v>
      </c>
      <c r="I137" s="3458">
        <v>5.0</v>
      </c>
      <c r="J137" s="2463">
        <v>1573.0</v>
      </c>
      <c r="K137" s="3341">
        <v>12.0</v>
      </c>
      <c r="L137" s="2463">
        <v>2978.0</v>
      </c>
      <c r="M137" s="3503">
        <v>23.0</v>
      </c>
      <c r="N137" s="2463">
        <v>2978.0</v>
      </c>
      <c r="O137" s="3588">
        <v>21.0</v>
      </c>
      <c r="P137" s="3582">
        <v>0.008</v>
      </c>
      <c r="Q137" s="3547">
        <v>0.007</v>
      </c>
      <c r="R137" s="2541" t="s">
        <v>4132</v>
      </c>
    </row>
    <row r="138" ht="33.75" customHeight="1">
      <c r="A138" s="77" t="str">
        <f t="shared" si="1"/>
        <v/>
      </c>
      <c r="B138" s="2577" t="s">
        <v>140</v>
      </c>
      <c r="C138" s="3308">
        <v>399.0</v>
      </c>
      <c r="D138" s="2463">
        <v>1.0</v>
      </c>
      <c r="E138" s="3593">
        <v>1.0</v>
      </c>
      <c r="F138" s="2463">
        <v>16.0</v>
      </c>
      <c r="G138" s="3498">
        <v>3.0</v>
      </c>
      <c r="H138" s="2463">
        <v>126.0</v>
      </c>
      <c r="I138" s="3488">
        <v>8.0</v>
      </c>
      <c r="J138" s="2463">
        <v>965.0</v>
      </c>
      <c r="K138" s="3429">
        <v>11.0</v>
      </c>
      <c r="L138" s="2463">
        <v>2120.0</v>
      </c>
      <c r="M138" s="3496">
        <v>25.0</v>
      </c>
      <c r="N138" s="2463">
        <v>2120.0</v>
      </c>
      <c r="O138" s="3588">
        <v>21.0</v>
      </c>
      <c r="P138" s="3594">
        <v>0.012</v>
      </c>
      <c r="Q138" s="3595">
        <v>0.01</v>
      </c>
      <c r="R138" s="2541" t="s">
        <v>4175</v>
      </c>
    </row>
    <row r="139" ht="33.75" customHeight="1">
      <c r="A139" s="77" t="str">
        <f t="shared" si="1"/>
        <v/>
      </c>
      <c r="B139" s="2577" t="s">
        <v>3588</v>
      </c>
      <c r="C139" s="3308">
        <v>85.0</v>
      </c>
      <c r="D139" s="2463">
        <v>3.0</v>
      </c>
      <c r="E139" s="3593">
        <v>1.0</v>
      </c>
      <c r="F139" s="2463">
        <v>26.0</v>
      </c>
      <c r="G139" s="3458">
        <v>3.0</v>
      </c>
      <c r="H139" s="2463">
        <v>120.0</v>
      </c>
      <c r="I139" s="3498">
        <v>4.0</v>
      </c>
      <c r="J139" s="2463">
        <v>1303.0</v>
      </c>
      <c r="K139" s="3415">
        <v>10.0</v>
      </c>
      <c r="L139" s="2463">
        <v>2928.0</v>
      </c>
      <c r="M139" s="3458">
        <v>22.0</v>
      </c>
      <c r="N139" s="2463">
        <v>2928.0</v>
      </c>
      <c r="O139" s="3588">
        <v>21.0</v>
      </c>
      <c r="P139" s="3474">
        <v>0.008</v>
      </c>
      <c r="Q139" s="3584">
        <v>0.007</v>
      </c>
      <c r="R139" s="2541" t="s">
        <v>4265</v>
      </c>
    </row>
    <row r="140" ht="33.75" customHeight="1">
      <c r="A140" s="77" t="str">
        <f t="shared" si="1"/>
        <v/>
      </c>
      <c r="B140" s="3326" t="s">
        <v>504</v>
      </c>
      <c r="C140" s="3308">
        <v>402.0</v>
      </c>
      <c r="D140" s="2463">
        <v>4.0</v>
      </c>
      <c r="E140" s="3496">
        <v>4.0</v>
      </c>
      <c r="F140" s="2463">
        <v>15.0</v>
      </c>
      <c r="G140" s="3586">
        <v>2.0</v>
      </c>
      <c r="H140" s="2463">
        <v>142.0</v>
      </c>
      <c r="I140" s="3496">
        <v>5.0</v>
      </c>
      <c r="J140" s="2463">
        <v>1222.0</v>
      </c>
      <c r="K140" s="3415">
        <v>10.0</v>
      </c>
      <c r="L140" s="2463">
        <v>2807.0</v>
      </c>
      <c r="M140" s="3503">
        <v>23.0</v>
      </c>
      <c r="N140" s="2463">
        <v>2807.0</v>
      </c>
      <c r="O140" s="3588">
        <v>20.0</v>
      </c>
      <c r="P140" s="3596">
        <v>0.008</v>
      </c>
      <c r="Q140" s="3584">
        <v>0.007</v>
      </c>
      <c r="R140" s="2541" t="s">
        <v>501</v>
      </c>
    </row>
    <row r="141" ht="33.75" customHeight="1">
      <c r="A141" s="77" t="str">
        <f t="shared" si="1"/>
        <v/>
      </c>
      <c r="B141" s="2577" t="s">
        <v>117</v>
      </c>
      <c r="C141" s="3308">
        <v>852.0</v>
      </c>
      <c r="D141" s="2463">
        <v>0.0</v>
      </c>
      <c r="E141" s="3375">
        <v>0.0</v>
      </c>
      <c r="F141" s="2463">
        <v>1.0</v>
      </c>
      <c r="G141" s="3458">
        <v>3.0</v>
      </c>
      <c r="H141" s="2463">
        <v>14.0</v>
      </c>
      <c r="I141" s="3425">
        <v>11.0</v>
      </c>
      <c r="J141" s="2463">
        <v>90.0</v>
      </c>
      <c r="K141" s="3341">
        <v>12.0</v>
      </c>
      <c r="L141" s="2463">
        <v>185.0</v>
      </c>
      <c r="M141" s="3496">
        <v>25.0</v>
      </c>
      <c r="N141" s="2463">
        <v>185.0</v>
      </c>
      <c r="O141" s="3588">
        <v>20.0</v>
      </c>
      <c r="P141" s="3597">
        <v>0.136</v>
      </c>
      <c r="Q141" s="3469">
        <v>0.107</v>
      </c>
      <c r="R141" s="2541" t="s">
        <v>114</v>
      </c>
    </row>
    <row r="142" ht="33.75" customHeight="1">
      <c r="A142" s="77" t="str">
        <f t="shared" si="1"/>
        <v/>
      </c>
      <c r="B142" s="2577" t="s">
        <v>4060</v>
      </c>
      <c r="C142" s="3308">
        <v>129.0</v>
      </c>
      <c r="D142" s="2463">
        <v>0.0</v>
      </c>
      <c r="E142" s="3375">
        <v>0.0</v>
      </c>
      <c r="F142" s="2463">
        <v>3.0</v>
      </c>
      <c r="G142" s="3498">
        <v>3.0</v>
      </c>
      <c r="H142" s="2463">
        <v>61.0</v>
      </c>
      <c r="I142" s="3439">
        <v>8.0</v>
      </c>
      <c r="J142" s="2463">
        <v>379.0</v>
      </c>
      <c r="K142" s="3393">
        <v>14.0</v>
      </c>
      <c r="L142" s="2463">
        <v>759.0</v>
      </c>
      <c r="M142" s="3392">
        <v>29.0</v>
      </c>
      <c r="N142" s="2463">
        <v>759.0</v>
      </c>
      <c r="O142" s="3588">
        <v>20.0</v>
      </c>
      <c r="P142" s="3325">
        <v>0.038</v>
      </c>
      <c r="Q142" s="3367">
        <v>0.026</v>
      </c>
      <c r="R142" s="2541" t="s">
        <v>4067</v>
      </c>
    </row>
    <row r="143" ht="33.75" customHeight="1">
      <c r="A143" s="77" t="str">
        <f t="shared" si="1"/>
        <v/>
      </c>
      <c r="B143" s="2577" t="s">
        <v>671</v>
      </c>
      <c r="C143" s="3308">
        <v>480.0</v>
      </c>
      <c r="D143" s="2463">
        <v>4.0</v>
      </c>
      <c r="E143" s="3496">
        <v>4.0</v>
      </c>
      <c r="F143" s="2463">
        <v>26.0</v>
      </c>
      <c r="G143" s="3458">
        <v>3.0</v>
      </c>
      <c r="H143" s="2463">
        <v>127.0</v>
      </c>
      <c r="I143" s="3503">
        <v>5.0</v>
      </c>
      <c r="J143" s="2463">
        <v>741.0</v>
      </c>
      <c r="K143" s="3503">
        <v>6.0</v>
      </c>
      <c r="L143" s="2463">
        <v>2526.0</v>
      </c>
      <c r="M143" s="3458">
        <v>22.0</v>
      </c>
      <c r="N143" s="2463">
        <v>2526.0</v>
      </c>
      <c r="O143" s="3588">
        <v>19.0</v>
      </c>
      <c r="P143" s="3598">
        <v>0.009</v>
      </c>
      <c r="Q143" s="3474">
        <v>0.008</v>
      </c>
      <c r="R143" s="2541" t="s">
        <v>4124</v>
      </c>
    </row>
    <row r="144" ht="33.75" customHeight="1">
      <c r="A144" s="77" t="str">
        <f t="shared" si="1"/>
        <v/>
      </c>
      <c r="B144" s="2577" t="s">
        <v>533</v>
      </c>
      <c r="C144" s="3308">
        <v>315.0</v>
      </c>
      <c r="D144" s="2463">
        <v>1.0</v>
      </c>
      <c r="E144" s="3567">
        <v>1.0</v>
      </c>
      <c r="F144" s="2463">
        <v>19.0</v>
      </c>
      <c r="G144" s="3498">
        <v>3.0</v>
      </c>
      <c r="H144" s="2463">
        <v>147.0</v>
      </c>
      <c r="I144" s="3496">
        <v>5.0</v>
      </c>
      <c r="J144" s="2463">
        <v>1338.0</v>
      </c>
      <c r="K144" s="3425">
        <v>11.0</v>
      </c>
      <c r="L144" s="2463">
        <v>2673.0</v>
      </c>
      <c r="M144" s="3458">
        <v>22.0</v>
      </c>
      <c r="N144" s="2463">
        <v>2673.0</v>
      </c>
      <c r="O144" s="3588">
        <v>19.0</v>
      </c>
      <c r="P144" s="3596">
        <v>0.008</v>
      </c>
      <c r="Q144" s="3495">
        <v>0.007</v>
      </c>
      <c r="R144" s="2541" t="s">
        <v>4160</v>
      </c>
    </row>
    <row r="145" ht="33.75" customHeight="1">
      <c r="A145" s="77" t="str">
        <f t="shared" si="1"/>
        <v/>
      </c>
      <c r="B145" s="2577" t="s">
        <v>360</v>
      </c>
      <c r="C145" s="3308">
        <v>468.0</v>
      </c>
      <c r="D145" s="2463">
        <v>1.0</v>
      </c>
      <c r="E145" s="3461">
        <v>3.0</v>
      </c>
      <c r="F145" s="2463">
        <v>6.0</v>
      </c>
      <c r="G145" s="3461">
        <v>3.0</v>
      </c>
      <c r="H145" s="2463">
        <v>50.0</v>
      </c>
      <c r="I145" s="3481">
        <v>6.0</v>
      </c>
      <c r="J145" s="2463">
        <v>378.0</v>
      </c>
      <c r="K145" s="3534">
        <v>8.0</v>
      </c>
      <c r="L145" s="2463">
        <v>903.0</v>
      </c>
      <c r="M145" s="3498">
        <v>19.0</v>
      </c>
      <c r="N145" s="2463">
        <v>903.0</v>
      </c>
      <c r="O145" s="3588">
        <v>19.0</v>
      </c>
      <c r="P145" s="3368">
        <v>0.022</v>
      </c>
      <c r="Q145" s="3368">
        <v>0.021</v>
      </c>
      <c r="R145" s="2541" t="s">
        <v>4234</v>
      </c>
    </row>
    <row r="146" ht="33.75" customHeight="1">
      <c r="A146" s="77" t="str">
        <f t="shared" si="1"/>
        <v/>
      </c>
      <c r="B146" s="2577" t="s">
        <v>329</v>
      </c>
      <c r="C146" s="3308">
        <v>325.0</v>
      </c>
      <c r="D146" s="2463">
        <v>1.0</v>
      </c>
      <c r="E146" s="3567">
        <v>1.0</v>
      </c>
      <c r="F146" s="2463">
        <v>24.0</v>
      </c>
      <c r="G146" s="3496">
        <v>4.0</v>
      </c>
      <c r="H146" s="2463">
        <v>145.0</v>
      </c>
      <c r="I146" s="3392">
        <v>6.0</v>
      </c>
      <c r="J146" s="2463">
        <v>1112.0</v>
      </c>
      <c r="K146" s="3439">
        <v>9.0</v>
      </c>
      <c r="L146" s="2463">
        <v>2562.0</v>
      </c>
      <c r="M146" s="3458">
        <v>21.0</v>
      </c>
      <c r="N146" s="2463">
        <v>2562.0</v>
      </c>
      <c r="O146" s="3588">
        <v>19.0</v>
      </c>
      <c r="P146" s="3599">
        <v>0.008</v>
      </c>
      <c r="Q146" s="3600">
        <v>0.007</v>
      </c>
      <c r="R146" s="2541" t="s">
        <v>4037</v>
      </c>
    </row>
    <row r="147" ht="33.75" customHeight="1">
      <c r="A147" s="77" t="str">
        <f t="shared" si="1"/>
        <v/>
      </c>
      <c r="B147" s="2577" t="s">
        <v>728</v>
      </c>
      <c r="C147" s="3308">
        <v>575.0</v>
      </c>
      <c r="D147" s="2463">
        <v>1.0</v>
      </c>
      <c r="E147" s="3458">
        <v>3.0</v>
      </c>
      <c r="F147" s="2463">
        <v>8.0</v>
      </c>
      <c r="G147" s="3445">
        <v>8.0</v>
      </c>
      <c r="H147" s="2463">
        <v>29.0</v>
      </c>
      <c r="I147" s="3503">
        <v>5.0</v>
      </c>
      <c r="J147" s="2463">
        <v>340.0</v>
      </c>
      <c r="K147" s="3439">
        <v>9.0</v>
      </c>
      <c r="L147" s="2463">
        <v>810.0</v>
      </c>
      <c r="M147" s="3458">
        <v>22.0</v>
      </c>
      <c r="N147" s="2463">
        <v>810.0</v>
      </c>
      <c r="O147" s="3601">
        <v>19.0</v>
      </c>
      <c r="P147" s="3367">
        <v>0.027</v>
      </c>
      <c r="Q147" s="3463">
        <v>0.023</v>
      </c>
      <c r="R147" s="2541" t="s">
        <v>4082</v>
      </c>
    </row>
    <row r="148" ht="33.75" customHeight="1">
      <c r="A148" s="77" t="str">
        <f t="shared" si="1"/>
        <v/>
      </c>
      <c r="B148" s="2577" t="s">
        <v>344</v>
      </c>
      <c r="C148" s="3308">
        <v>470.0</v>
      </c>
      <c r="D148" s="2463">
        <v>1.0</v>
      </c>
      <c r="E148" s="3602">
        <v>2.0</v>
      </c>
      <c r="F148" s="2463">
        <v>11.0</v>
      </c>
      <c r="G148" s="3496">
        <v>4.0</v>
      </c>
      <c r="H148" s="2463">
        <v>127.0</v>
      </c>
      <c r="I148" s="3439">
        <v>8.0</v>
      </c>
      <c r="J148" s="2463">
        <v>821.0</v>
      </c>
      <c r="K148" s="3341">
        <v>12.0</v>
      </c>
      <c r="L148" s="2463">
        <v>1856.0</v>
      </c>
      <c r="M148" s="3481">
        <v>28.0</v>
      </c>
      <c r="N148" s="2463">
        <v>1856.0</v>
      </c>
      <c r="O148" s="3601">
        <v>18.0</v>
      </c>
      <c r="P148" s="3603">
        <v>0.015</v>
      </c>
      <c r="Q148" s="3497">
        <v>0.01</v>
      </c>
      <c r="R148" s="2541" t="s">
        <v>4047</v>
      </c>
    </row>
    <row r="149" ht="33.75" customHeight="1">
      <c r="A149" s="77" t="str">
        <f t="shared" si="1"/>
        <v/>
      </c>
      <c r="B149" s="2577" t="s">
        <v>560</v>
      </c>
      <c r="C149" s="3308">
        <v>356.0</v>
      </c>
      <c r="D149" s="2463">
        <v>2.0</v>
      </c>
      <c r="E149" s="3567">
        <v>1.0</v>
      </c>
      <c r="F149" s="2463">
        <v>11.0</v>
      </c>
      <c r="G149" s="3593">
        <v>1.0</v>
      </c>
      <c r="H149" s="2463">
        <v>115.0</v>
      </c>
      <c r="I149" s="3458">
        <v>4.0</v>
      </c>
      <c r="J149" s="2463">
        <v>1458.0</v>
      </c>
      <c r="K149" s="3429">
        <v>11.0</v>
      </c>
      <c r="L149" s="2463">
        <v>2558.0</v>
      </c>
      <c r="M149" s="3458">
        <v>20.0</v>
      </c>
      <c r="N149" s="2463">
        <v>2558.0</v>
      </c>
      <c r="O149" s="3604">
        <v>18.0</v>
      </c>
      <c r="P149" s="3580">
        <v>0.008</v>
      </c>
      <c r="Q149" s="3547">
        <v>0.007</v>
      </c>
      <c r="R149" s="2541" t="s">
        <v>558</v>
      </c>
    </row>
    <row r="150" ht="33.75" customHeight="1">
      <c r="A150" s="77" t="str">
        <f t="shared" si="1"/>
        <v/>
      </c>
      <c r="B150" s="3326" t="s">
        <v>585</v>
      </c>
      <c r="C150" s="3308">
        <v>429.0</v>
      </c>
      <c r="D150" s="2463">
        <v>1.0</v>
      </c>
      <c r="E150" s="3567">
        <v>1.0</v>
      </c>
      <c r="F150" s="2463">
        <v>19.0</v>
      </c>
      <c r="G150" s="3498">
        <v>3.0</v>
      </c>
      <c r="H150" s="2463">
        <v>116.0</v>
      </c>
      <c r="I150" s="3498">
        <v>4.0</v>
      </c>
      <c r="J150" s="2463">
        <v>1329.0</v>
      </c>
      <c r="K150" s="3388">
        <v>10.0</v>
      </c>
      <c r="L150" s="2463">
        <v>2509.0</v>
      </c>
      <c r="M150" s="3498">
        <v>19.0</v>
      </c>
      <c r="N150" s="2463">
        <v>2509.0</v>
      </c>
      <c r="O150" s="3604">
        <v>18.0</v>
      </c>
      <c r="P150" s="3494">
        <v>0.008</v>
      </c>
      <c r="Q150" s="3605">
        <v>0.007</v>
      </c>
      <c r="R150" s="2541" t="s">
        <v>4193</v>
      </c>
    </row>
    <row r="151" ht="33.75" customHeight="1">
      <c r="A151" s="77" t="str">
        <f t="shared" si="1"/>
        <v/>
      </c>
      <c r="B151" s="2577" t="s">
        <v>474</v>
      </c>
      <c r="C151" s="3308">
        <v>382.0</v>
      </c>
      <c r="D151" s="2463">
        <v>0.0</v>
      </c>
      <c r="E151" s="3375">
        <v>0.0</v>
      </c>
      <c r="F151" s="2463">
        <v>4.0</v>
      </c>
      <c r="G151" s="3536">
        <v>3.0</v>
      </c>
      <c r="H151" s="2463">
        <v>52.0</v>
      </c>
      <c r="I151" s="3527">
        <v>8.0</v>
      </c>
      <c r="J151" s="2463">
        <v>356.0</v>
      </c>
      <c r="K151" s="3439">
        <v>9.0</v>
      </c>
      <c r="L151" s="2463">
        <v>716.0</v>
      </c>
      <c r="M151" s="3498">
        <v>18.0</v>
      </c>
      <c r="N151" s="2463">
        <v>716.0</v>
      </c>
      <c r="O151" s="3604">
        <v>18.0</v>
      </c>
      <c r="P151" s="3367">
        <v>0.025</v>
      </c>
      <c r="Q151" s="3367">
        <v>0.025</v>
      </c>
      <c r="R151" s="2541" t="s">
        <v>4171</v>
      </c>
    </row>
    <row r="152" ht="33.75" customHeight="1">
      <c r="A152" s="77" t="str">
        <f t="shared" si="1"/>
        <v/>
      </c>
      <c r="B152" s="2577" t="s">
        <v>564</v>
      </c>
      <c r="C152" s="3308">
        <v>333.0</v>
      </c>
      <c r="D152" s="2463">
        <v>4.0</v>
      </c>
      <c r="E152" s="3496">
        <v>4.0</v>
      </c>
      <c r="F152" s="2463">
        <v>19.0</v>
      </c>
      <c r="G152" s="3536">
        <v>2.0</v>
      </c>
      <c r="H152" s="2463">
        <v>109.0</v>
      </c>
      <c r="I152" s="3498">
        <v>4.0</v>
      </c>
      <c r="J152" s="2463">
        <v>993.0</v>
      </c>
      <c r="K152" s="3434">
        <v>8.0</v>
      </c>
      <c r="L152" s="2463">
        <v>2513.0</v>
      </c>
      <c r="M152" s="3458">
        <v>20.0</v>
      </c>
      <c r="N152" s="2463">
        <v>2513.0</v>
      </c>
      <c r="O152" s="3604">
        <v>18.0</v>
      </c>
      <c r="P152" s="3535">
        <v>0.008</v>
      </c>
      <c r="Q152" s="3584">
        <v>0.007</v>
      </c>
      <c r="R152" s="2541" t="s">
        <v>561</v>
      </c>
    </row>
    <row r="153" ht="33.75" customHeight="1">
      <c r="A153" s="77" t="str">
        <f t="shared" si="1"/>
        <v/>
      </c>
      <c r="B153" s="2577" t="s">
        <v>619</v>
      </c>
      <c r="C153" s="3308">
        <v>174.0</v>
      </c>
      <c r="D153" s="2463">
        <v>4.0</v>
      </c>
      <c r="E153" s="3602">
        <v>2.0</v>
      </c>
      <c r="F153" s="2463">
        <v>14.0</v>
      </c>
      <c r="G153" s="3602">
        <v>2.0</v>
      </c>
      <c r="H153" s="2463">
        <v>99.0</v>
      </c>
      <c r="I153" s="3536">
        <v>3.0</v>
      </c>
      <c r="J153" s="2463">
        <v>1153.0</v>
      </c>
      <c r="K153" s="3488">
        <v>9.0</v>
      </c>
      <c r="L153" s="2463">
        <v>2498.0</v>
      </c>
      <c r="M153" s="3498">
        <v>19.0</v>
      </c>
      <c r="N153" s="2463">
        <v>2498.0</v>
      </c>
      <c r="O153" s="3604">
        <v>18.0</v>
      </c>
      <c r="P153" s="3587">
        <v>0.008</v>
      </c>
      <c r="Q153" s="3584">
        <v>0.007</v>
      </c>
      <c r="R153" s="2541" t="s">
        <v>4155</v>
      </c>
    </row>
    <row r="154" ht="33.75" customHeight="1">
      <c r="A154" s="77" t="str">
        <f t="shared" si="1"/>
        <v/>
      </c>
      <c r="B154" s="2577" t="s">
        <v>377</v>
      </c>
      <c r="C154" s="3308">
        <v>0.0</v>
      </c>
      <c r="D154" s="2463">
        <v>2.0</v>
      </c>
      <c r="E154" s="3536">
        <v>3.0</v>
      </c>
      <c r="F154" s="2463">
        <v>8.0</v>
      </c>
      <c r="G154" s="3536">
        <v>2.0</v>
      </c>
      <c r="H154" s="2463">
        <v>86.0</v>
      </c>
      <c r="I154" s="3498">
        <v>4.0</v>
      </c>
      <c r="J154" s="2463">
        <v>960.0</v>
      </c>
      <c r="K154" s="3485">
        <v>10.0</v>
      </c>
      <c r="L154" s="2463">
        <v>1840.0</v>
      </c>
      <c r="M154" s="3498">
        <v>19.0</v>
      </c>
      <c r="N154" s="2463">
        <v>1840.0</v>
      </c>
      <c r="O154" s="3604">
        <v>18.0</v>
      </c>
      <c r="P154" s="3606">
        <v>0.01</v>
      </c>
      <c r="Q154" s="3486">
        <v>0.01</v>
      </c>
      <c r="R154" s="2541" t="s">
        <v>4083</v>
      </c>
    </row>
    <row r="155" ht="33.75" customHeight="1">
      <c r="A155" s="77" t="str">
        <f t="shared" si="1"/>
        <v/>
      </c>
      <c r="B155" s="2577" t="s">
        <v>3595</v>
      </c>
      <c r="C155" s="3308">
        <v>283.0</v>
      </c>
      <c r="D155" s="2463">
        <v>0.0</v>
      </c>
      <c r="E155" s="3375">
        <v>0.0</v>
      </c>
      <c r="F155" s="2463">
        <v>14.0</v>
      </c>
      <c r="G155" s="3536">
        <v>2.0</v>
      </c>
      <c r="H155" s="2463">
        <v>152.0</v>
      </c>
      <c r="I155" s="3496">
        <v>5.0</v>
      </c>
      <c r="J155" s="2463">
        <v>1572.0</v>
      </c>
      <c r="K155" s="3403">
        <v>12.0</v>
      </c>
      <c r="L155" s="2463">
        <v>2682.0</v>
      </c>
      <c r="M155" s="3458">
        <v>21.0</v>
      </c>
      <c r="N155" s="2463">
        <v>2682.0</v>
      </c>
      <c r="O155" s="3604">
        <v>18.0</v>
      </c>
      <c r="P155" s="3607">
        <v>0.008</v>
      </c>
      <c r="Q155" s="3521">
        <v>0.007</v>
      </c>
      <c r="R155" s="2541" t="s">
        <v>613</v>
      </c>
    </row>
    <row r="156" ht="33.75" customHeight="1">
      <c r="A156" s="77" t="str">
        <f t="shared" si="1"/>
        <v/>
      </c>
      <c r="B156" s="2577" t="s">
        <v>604</v>
      </c>
      <c r="C156" s="3308">
        <v>169.0</v>
      </c>
      <c r="D156" s="2463">
        <v>2.0</v>
      </c>
      <c r="E156" s="3586">
        <v>2.0</v>
      </c>
      <c r="F156" s="2463">
        <v>8.0</v>
      </c>
      <c r="G156" s="3593">
        <v>2.0</v>
      </c>
      <c r="H156" s="2463">
        <v>121.0</v>
      </c>
      <c r="I156" s="3488">
        <v>7.0</v>
      </c>
      <c r="J156" s="2463">
        <v>1442.0</v>
      </c>
      <c r="K156" s="3425">
        <v>11.0</v>
      </c>
      <c r="L156" s="2463">
        <v>2497.0</v>
      </c>
      <c r="M156" s="3498">
        <v>19.0</v>
      </c>
      <c r="N156" s="2463">
        <v>2497.0</v>
      </c>
      <c r="O156" s="3604">
        <v>18.0</v>
      </c>
      <c r="P156" s="3582">
        <v>0.008</v>
      </c>
      <c r="Q156" s="3495">
        <v>0.007</v>
      </c>
      <c r="R156" s="2541" t="s">
        <v>602</v>
      </c>
    </row>
    <row r="157" ht="33.75" customHeight="1">
      <c r="A157" s="77" t="str">
        <f t="shared" si="1"/>
        <v/>
      </c>
      <c r="B157" s="2577" t="s">
        <v>553</v>
      </c>
      <c r="C157" s="3308">
        <v>361.0</v>
      </c>
      <c r="D157" s="2463">
        <v>0.0</v>
      </c>
      <c r="E157" s="3375">
        <v>0.0</v>
      </c>
      <c r="F157" s="2463">
        <v>6.0</v>
      </c>
      <c r="G157" s="3602">
        <v>2.0</v>
      </c>
      <c r="H157" s="2463">
        <v>111.0</v>
      </c>
      <c r="I157" s="3496">
        <v>6.0</v>
      </c>
      <c r="J157" s="2463">
        <v>1004.0</v>
      </c>
      <c r="K157" s="3341">
        <v>12.0</v>
      </c>
      <c r="L157" s="2463">
        <v>1709.0</v>
      </c>
      <c r="M157" s="3458">
        <v>20.0</v>
      </c>
      <c r="N157" s="2463">
        <v>1709.0</v>
      </c>
      <c r="O157" s="3604">
        <v>18.0</v>
      </c>
      <c r="P157" s="3608">
        <v>0.012</v>
      </c>
      <c r="Q157" s="3569">
        <v>0.01</v>
      </c>
      <c r="R157" s="2541" t="s">
        <v>550</v>
      </c>
    </row>
    <row r="158" ht="33.75" customHeight="1">
      <c r="A158" s="77" t="str">
        <f t="shared" si="1"/>
        <v/>
      </c>
      <c r="B158" s="2577" t="s">
        <v>443</v>
      </c>
      <c r="C158" s="3308">
        <v>267.0</v>
      </c>
      <c r="D158" s="2463">
        <v>4.0</v>
      </c>
      <c r="E158" s="3536">
        <v>2.0</v>
      </c>
      <c r="F158" s="2463">
        <v>14.0</v>
      </c>
      <c r="G158" s="3602">
        <v>2.0</v>
      </c>
      <c r="H158" s="2463">
        <v>97.0</v>
      </c>
      <c r="I158" s="3536">
        <v>3.0</v>
      </c>
      <c r="J158" s="2463">
        <v>1235.0</v>
      </c>
      <c r="K158" s="3439">
        <v>9.0</v>
      </c>
      <c r="L158" s="2463">
        <v>2570.0</v>
      </c>
      <c r="M158" s="3498">
        <v>19.0</v>
      </c>
      <c r="N158" s="2463">
        <v>2570.0</v>
      </c>
      <c r="O158" s="3604">
        <v>17.0</v>
      </c>
      <c r="P158" s="3582">
        <v>0.008</v>
      </c>
      <c r="Q158" s="3609">
        <v>0.007</v>
      </c>
      <c r="R158" s="2541" t="s">
        <v>440</v>
      </c>
    </row>
    <row r="159" ht="33.75" customHeight="1">
      <c r="A159" s="77" t="str">
        <f t="shared" si="1"/>
        <v/>
      </c>
      <c r="B159" s="2577" t="s">
        <v>568</v>
      </c>
      <c r="C159" s="3308">
        <v>324.0</v>
      </c>
      <c r="D159" s="2463">
        <v>0.0</v>
      </c>
      <c r="E159" s="3375">
        <v>0.0</v>
      </c>
      <c r="F159" s="2463">
        <v>20.0</v>
      </c>
      <c r="G159" s="3498">
        <v>3.0</v>
      </c>
      <c r="H159" s="2463">
        <v>94.0</v>
      </c>
      <c r="I159" s="3536">
        <v>3.0</v>
      </c>
      <c r="J159" s="2463">
        <v>1247.0</v>
      </c>
      <c r="K159" s="3445">
        <v>11.0</v>
      </c>
      <c r="L159" s="2463">
        <v>2217.0</v>
      </c>
      <c r="M159" s="3498">
        <v>19.0</v>
      </c>
      <c r="N159" s="2463">
        <v>2217.0</v>
      </c>
      <c r="O159" s="3604">
        <v>17.0</v>
      </c>
      <c r="P159" s="3447">
        <v>0.009</v>
      </c>
      <c r="Q159" s="3579">
        <v>0.008</v>
      </c>
      <c r="R159" s="2541" t="s">
        <v>565</v>
      </c>
    </row>
    <row r="160" ht="33.75" customHeight="1">
      <c r="A160" s="77" t="str">
        <f t="shared" si="1"/>
        <v/>
      </c>
      <c r="B160" s="2577" t="s">
        <v>406</v>
      </c>
      <c r="C160" s="3308">
        <v>567.0</v>
      </c>
      <c r="D160" s="2463">
        <v>0.0</v>
      </c>
      <c r="E160" s="3375">
        <v>0.0</v>
      </c>
      <c r="F160" s="2463">
        <v>6.0</v>
      </c>
      <c r="G160" s="3602">
        <v>2.0</v>
      </c>
      <c r="H160" s="2463">
        <v>83.0</v>
      </c>
      <c r="I160" s="3496">
        <v>6.0</v>
      </c>
      <c r="J160" s="2463">
        <v>1280.0</v>
      </c>
      <c r="K160" s="3610">
        <v>15.0</v>
      </c>
      <c r="L160" s="2463">
        <v>1845.0</v>
      </c>
      <c r="M160" s="3458">
        <v>21.0</v>
      </c>
      <c r="N160" s="2463">
        <v>1845.0</v>
      </c>
      <c r="O160" s="3604">
        <v>17.0</v>
      </c>
      <c r="P160" s="3611">
        <v>0.012</v>
      </c>
      <c r="Q160" s="3612">
        <v>0.009</v>
      </c>
      <c r="R160" s="2541" t="s">
        <v>404</v>
      </c>
    </row>
    <row r="161" ht="33.75" customHeight="1">
      <c r="A161" s="77" t="str">
        <f t="shared" si="1"/>
        <v/>
      </c>
      <c r="B161" s="2577" t="s">
        <v>579</v>
      </c>
      <c r="C161" s="3308">
        <v>115.0</v>
      </c>
      <c r="D161" s="2463">
        <v>0.0</v>
      </c>
      <c r="E161" s="3375">
        <v>0.0</v>
      </c>
      <c r="F161" s="2463">
        <v>16.0</v>
      </c>
      <c r="G161" s="3536">
        <v>2.0</v>
      </c>
      <c r="H161" s="2463">
        <v>116.0</v>
      </c>
      <c r="I161" s="3498">
        <v>4.0</v>
      </c>
      <c r="J161" s="2463">
        <v>1344.0</v>
      </c>
      <c r="K161" s="3425">
        <v>11.0</v>
      </c>
      <c r="L161" s="2463">
        <v>2324.0</v>
      </c>
      <c r="M161" s="3498">
        <v>19.0</v>
      </c>
      <c r="N161" s="2463">
        <v>2324.0</v>
      </c>
      <c r="O161" s="3604">
        <v>16.0</v>
      </c>
      <c r="P161" s="3473">
        <v>0.008</v>
      </c>
      <c r="Q161" s="3495">
        <v>0.007</v>
      </c>
      <c r="R161" s="2541" t="s">
        <v>4170</v>
      </c>
    </row>
    <row r="162" ht="33.75" customHeight="1">
      <c r="A162" s="77" t="str">
        <f t="shared" si="1"/>
        <v/>
      </c>
      <c r="B162" s="2577" t="s">
        <v>659</v>
      </c>
      <c r="C162" s="3308">
        <v>282.0</v>
      </c>
      <c r="D162" s="2463">
        <v>0.0</v>
      </c>
      <c r="E162" s="3375">
        <v>0.0</v>
      </c>
      <c r="F162" s="2463">
        <v>11.0</v>
      </c>
      <c r="G162" s="3602">
        <v>2.0</v>
      </c>
      <c r="H162" s="2463">
        <v>99.0</v>
      </c>
      <c r="I162" s="3498">
        <v>4.0</v>
      </c>
      <c r="J162" s="2463">
        <v>1535.0</v>
      </c>
      <c r="K162" s="3506">
        <v>12.0</v>
      </c>
      <c r="L162" s="2463">
        <v>2305.0</v>
      </c>
      <c r="M162" s="3498">
        <v>18.0</v>
      </c>
      <c r="N162" s="2463">
        <v>2305.0</v>
      </c>
      <c r="O162" s="3604">
        <v>16.0</v>
      </c>
      <c r="P162" s="3566">
        <v>0.008</v>
      </c>
      <c r="Q162" s="3495">
        <v>0.007</v>
      </c>
      <c r="R162" s="2541" t="s">
        <v>4198</v>
      </c>
    </row>
    <row r="163" ht="33.75" customHeight="1">
      <c r="A163" s="77" t="str">
        <f t="shared" si="1"/>
        <v/>
      </c>
      <c r="B163" s="2577" t="s">
        <v>450</v>
      </c>
      <c r="C163" s="3308">
        <v>456.0</v>
      </c>
      <c r="D163" s="2463">
        <v>1.0</v>
      </c>
      <c r="E163" s="3567">
        <v>1.0</v>
      </c>
      <c r="F163" s="2463">
        <v>5.0</v>
      </c>
      <c r="G163" s="3536">
        <v>2.0</v>
      </c>
      <c r="H163" s="2463">
        <v>75.0</v>
      </c>
      <c r="I163" s="3496">
        <v>6.0</v>
      </c>
      <c r="J163" s="2463">
        <v>591.0</v>
      </c>
      <c r="K163" s="3439">
        <v>9.0</v>
      </c>
      <c r="L163" s="2463">
        <v>1216.0</v>
      </c>
      <c r="M163" s="3498">
        <v>19.0</v>
      </c>
      <c r="N163" s="2463">
        <v>1216.0</v>
      </c>
      <c r="O163" s="3613">
        <v>16.0</v>
      </c>
      <c r="P163" s="3614">
        <v>0.015</v>
      </c>
      <c r="Q163" s="3615">
        <v>0.013</v>
      </c>
      <c r="R163" s="2541" t="s">
        <v>448</v>
      </c>
    </row>
    <row r="164" ht="33.75" customHeight="1">
      <c r="A164" s="77" t="str">
        <f t="shared" si="1"/>
        <v/>
      </c>
      <c r="B164" s="2577" t="s">
        <v>4199</v>
      </c>
      <c r="C164" s="3308">
        <v>0.0</v>
      </c>
      <c r="D164" s="2463">
        <v>1.0</v>
      </c>
      <c r="E164" s="3567">
        <v>1.0</v>
      </c>
      <c r="F164" s="2463">
        <v>15.0</v>
      </c>
      <c r="G164" s="3536">
        <v>2.0</v>
      </c>
      <c r="H164" s="2463">
        <v>97.0</v>
      </c>
      <c r="I164" s="3461">
        <v>4.0</v>
      </c>
      <c r="J164" s="2463">
        <v>1252.0</v>
      </c>
      <c r="K164" s="3485">
        <v>9.0</v>
      </c>
      <c r="L164" s="2463">
        <v>2237.0</v>
      </c>
      <c r="M164" s="3461">
        <v>17.0</v>
      </c>
      <c r="N164" s="2463">
        <v>2237.0</v>
      </c>
      <c r="O164" s="3613">
        <v>16.0</v>
      </c>
      <c r="P164" s="3582">
        <v>0.008</v>
      </c>
      <c r="Q164" s="3495">
        <v>0.007</v>
      </c>
      <c r="R164" s="2541" t="s">
        <v>4200</v>
      </c>
    </row>
    <row r="165" ht="33.75" customHeight="1">
      <c r="A165" s="77" t="str">
        <f t="shared" si="1"/>
        <v/>
      </c>
      <c r="B165" s="2577" t="s">
        <v>341</v>
      </c>
      <c r="C165" s="3308">
        <v>612.0</v>
      </c>
      <c r="D165" s="2463">
        <v>0.0</v>
      </c>
      <c r="E165" s="3375">
        <v>0.0</v>
      </c>
      <c r="F165" s="2463">
        <v>1.0</v>
      </c>
      <c r="G165" s="3536">
        <v>2.0</v>
      </c>
      <c r="H165" s="2463">
        <v>16.0</v>
      </c>
      <c r="I165" s="3488">
        <v>8.0</v>
      </c>
      <c r="J165" s="2463">
        <v>122.0</v>
      </c>
      <c r="K165" s="3425">
        <v>11.0</v>
      </c>
      <c r="L165" s="2463">
        <v>227.0</v>
      </c>
      <c r="M165" s="3458">
        <v>20.0</v>
      </c>
      <c r="N165" s="2463">
        <v>227.0</v>
      </c>
      <c r="O165" s="3613">
        <v>16.0</v>
      </c>
      <c r="P165" s="3542">
        <v>0.088</v>
      </c>
      <c r="Q165" s="3475">
        <v>0.069</v>
      </c>
      <c r="R165" s="2541" t="s">
        <v>4266</v>
      </c>
    </row>
    <row r="166" ht="33.75" customHeight="1">
      <c r="A166" s="77" t="str">
        <f t="shared" si="1"/>
        <v/>
      </c>
      <c r="B166" s="2577" t="s">
        <v>288</v>
      </c>
      <c r="C166" s="3308">
        <v>612.0</v>
      </c>
      <c r="D166" s="2463">
        <v>0.0</v>
      </c>
      <c r="E166" s="3375">
        <v>0.0</v>
      </c>
      <c r="F166" s="2463">
        <v>2.0</v>
      </c>
      <c r="G166" s="3593">
        <v>2.0</v>
      </c>
      <c r="H166" s="2463">
        <v>42.0</v>
      </c>
      <c r="I166" s="3488">
        <v>8.0</v>
      </c>
      <c r="J166" s="2463">
        <v>274.0</v>
      </c>
      <c r="K166" s="3488">
        <v>8.0</v>
      </c>
      <c r="L166" s="2463">
        <v>534.0</v>
      </c>
      <c r="M166" s="3536">
        <v>16.0</v>
      </c>
      <c r="N166" s="2463">
        <v>534.0</v>
      </c>
      <c r="O166" s="3613">
        <v>15.0</v>
      </c>
      <c r="P166" s="3430">
        <v>0.031</v>
      </c>
      <c r="Q166" s="3430">
        <v>0.029</v>
      </c>
      <c r="R166" s="2541" t="s">
        <v>285</v>
      </c>
    </row>
    <row r="167" ht="33.75" customHeight="1">
      <c r="A167" s="77" t="str">
        <f t="shared" si="1"/>
        <v/>
      </c>
      <c r="B167" s="2577" t="s">
        <v>595</v>
      </c>
      <c r="C167" s="3308">
        <v>366.0</v>
      </c>
      <c r="D167" s="2463">
        <v>3.0</v>
      </c>
      <c r="E167" s="3602">
        <v>2.0</v>
      </c>
      <c r="F167" s="2463">
        <v>13.0</v>
      </c>
      <c r="G167" s="3536">
        <v>2.0</v>
      </c>
      <c r="H167" s="2463">
        <v>57.0</v>
      </c>
      <c r="I167" s="3593">
        <v>2.0</v>
      </c>
      <c r="J167" s="2463">
        <v>1181.0</v>
      </c>
      <c r="K167" s="3485">
        <v>10.0</v>
      </c>
      <c r="L167" s="2463">
        <v>2166.0</v>
      </c>
      <c r="M167" s="3461">
        <v>18.0</v>
      </c>
      <c r="N167" s="2463">
        <v>2166.0</v>
      </c>
      <c r="O167" s="3613">
        <v>15.0</v>
      </c>
      <c r="P167" s="3560">
        <v>0.008</v>
      </c>
      <c r="Q167" s="3584">
        <v>0.007</v>
      </c>
      <c r="R167" s="2541" t="s">
        <v>4217</v>
      </c>
    </row>
    <row r="168" ht="33.75" customHeight="1">
      <c r="A168" s="77" t="str">
        <f t="shared" si="1"/>
        <v/>
      </c>
      <c r="B168" s="2577" t="s">
        <v>4196</v>
      </c>
      <c r="C168" s="3308">
        <v>115.0</v>
      </c>
      <c r="D168" s="2463">
        <v>2.0</v>
      </c>
      <c r="E168" s="3586">
        <v>2.0</v>
      </c>
      <c r="F168" s="2463">
        <v>13.0</v>
      </c>
      <c r="G168" s="3536">
        <v>2.0</v>
      </c>
      <c r="H168" s="2463">
        <v>76.0</v>
      </c>
      <c r="I168" s="3498">
        <v>4.0</v>
      </c>
      <c r="J168" s="2463">
        <v>1173.0</v>
      </c>
      <c r="K168" s="3527">
        <v>9.0</v>
      </c>
      <c r="L168" s="2463">
        <v>2128.0</v>
      </c>
      <c r="M168" s="3536">
        <v>16.0</v>
      </c>
      <c r="N168" s="2463">
        <v>2128.0</v>
      </c>
      <c r="O168" s="3613">
        <v>15.0</v>
      </c>
      <c r="P168" s="3587">
        <v>0.008</v>
      </c>
      <c r="Q168" s="3616">
        <v>0.007</v>
      </c>
      <c r="R168" s="2541" t="s">
        <v>4197</v>
      </c>
    </row>
    <row r="169" ht="33.75" customHeight="1">
      <c r="A169" s="77" t="str">
        <f t="shared" si="1"/>
        <v/>
      </c>
      <c r="B169" s="2577" t="s">
        <v>3592</v>
      </c>
      <c r="C169" s="3308">
        <v>37.0</v>
      </c>
      <c r="D169" s="2463">
        <v>1.0</v>
      </c>
      <c r="E169" s="3567">
        <v>1.0</v>
      </c>
      <c r="F169" s="2463">
        <v>12.0</v>
      </c>
      <c r="G169" s="3536">
        <v>2.0</v>
      </c>
      <c r="H169" s="2463">
        <v>80.0</v>
      </c>
      <c r="I169" s="3586">
        <v>3.0</v>
      </c>
      <c r="J169" s="2463">
        <v>1232.0</v>
      </c>
      <c r="K169" s="3415">
        <v>10.0</v>
      </c>
      <c r="L169" s="2463">
        <v>2057.0</v>
      </c>
      <c r="M169" s="3536">
        <v>16.0</v>
      </c>
      <c r="N169" s="2463">
        <v>2057.0</v>
      </c>
      <c r="O169" s="3613">
        <v>15.0</v>
      </c>
      <c r="P169" s="3617">
        <v>0.008</v>
      </c>
      <c r="Q169" s="3618">
        <v>0.007</v>
      </c>
      <c r="R169" s="2541" t="s">
        <v>3946</v>
      </c>
    </row>
    <row r="170" ht="33.75" customHeight="1">
      <c r="A170" s="77" t="str">
        <f t="shared" si="1"/>
        <v/>
      </c>
      <c r="B170" s="2577" t="s">
        <v>492</v>
      </c>
      <c r="C170" s="3308">
        <v>374.0</v>
      </c>
      <c r="D170" s="2463">
        <v>1.0</v>
      </c>
      <c r="E170" s="3536">
        <v>2.0</v>
      </c>
      <c r="F170" s="2463">
        <v>5.0</v>
      </c>
      <c r="G170" s="3536">
        <v>2.0</v>
      </c>
      <c r="H170" s="2463">
        <v>62.0</v>
      </c>
      <c r="I170" s="3481">
        <v>6.0</v>
      </c>
      <c r="J170" s="2463">
        <v>344.0</v>
      </c>
      <c r="K170" s="3458">
        <v>6.0</v>
      </c>
      <c r="L170" s="2463">
        <v>904.0</v>
      </c>
      <c r="M170" s="3536">
        <v>16.0</v>
      </c>
      <c r="N170" s="2463">
        <v>904.0</v>
      </c>
      <c r="O170" s="3613">
        <v>15.0</v>
      </c>
      <c r="P170" s="3619">
        <v>0.018</v>
      </c>
      <c r="Q170" s="3620">
        <v>0.017</v>
      </c>
      <c r="R170" s="2541" t="s">
        <v>4209</v>
      </c>
    </row>
    <row r="171" ht="33.75" customHeight="1">
      <c r="A171" s="77" t="str">
        <f t="shared" si="1"/>
        <v/>
      </c>
      <c r="B171" s="2577" t="s">
        <v>299</v>
      </c>
      <c r="C171" s="3308">
        <v>744.0</v>
      </c>
      <c r="D171" s="2463">
        <v>0.0</v>
      </c>
      <c r="E171" s="3375">
        <v>0.0</v>
      </c>
      <c r="F171" s="2463">
        <v>1.0</v>
      </c>
      <c r="G171" s="3602">
        <v>2.0</v>
      </c>
      <c r="H171" s="2463">
        <v>22.0</v>
      </c>
      <c r="I171" s="3534">
        <v>7.0</v>
      </c>
      <c r="J171" s="2463">
        <v>102.0</v>
      </c>
      <c r="K171" s="3496">
        <v>7.0</v>
      </c>
      <c r="L171" s="2463">
        <v>237.0</v>
      </c>
      <c r="M171" s="3536">
        <v>16.0</v>
      </c>
      <c r="N171" s="2463">
        <v>237.0</v>
      </c>
      <c r="O171" s="3613">
        <v>14.0</v>
      </c>
      <c r="P171" s="3621">
        <v>0.068</v>
      </c>
      <c r="Q171" s="3362">
        <v>0.061</v>
      </c>
      <c r="R171" s="2541" t="s">
        <v>297</v>
      </c>
    </row>
    <row r="172" ht="33.75" customHeight="1">
      <c r="A172" s="77" t="str">
        <f t="shared" si="1"/>
        <v/>
      </c>
      <c r="B172" s="2577" t="s">
        <v>525</v>
      </c>
      <c r="C172" s="3308">
        <v>279.0</v>
      </c>
      <c r="D172" s="2463">
        <v>1.0</v>
      </c>
      <c r="E172" s="3567">
        <v>1.0</v>
      </c>
      <c r="F172" s="2463">
        <v>20.0</v>
      </c>
      <c r="G172" s="3461">
        <v>3.0</v>
      </c>
      <c r="H172" s="2463">
        <v>107.0</v>
      </c>
      <c r="I172" s="3461">
        <v>4.0</v>
      </c>
      <c r="J172" s="2463">
        <v>808.0</v>
      </c>
      <c r="K172" s="3503">
        <v>6.0</v>
      </c>
      <c r="L172" s="2463">
        <v>1968.0</v>
      </c>
      <c r="M172" s="3536">
        <v>16.0</v>
      </c>
      <c r="N172" s="2463">
        <v>1968.0</v>
      </c>
      <c r="O172" s="3622">
        <v>14.0</v>
      </c>
      <c r="P172" s="3553">
        <v>0.008</v>
      </c>
      <c r="Q172" s="3591">
        <v>0.007</v>
      </c>
      <c r="R172" s="2541" t="s">
        <v>4142</v>
      </c>
    </row>
    <row r="173" ht="33.75" customHeight="1">
      <c r="A173" s="77" t="str">
        <f t="shared" si="1"/>
        <v/>
      </c>
      <c r="B173" s="2577" t="s">
        <v>4232</v>
      </c>
      <c r="C173" s="3308">
        <v>288.0</v>
      </c>
      <c r="D173" s="2463">
        <v>2.0</v>
      </c>
      <c r="E173" s="3586">
        <v>2.0</v>
      </c>
      <c r="F173" s="2463">
        <v>10.0</v>
      </c>
      <c r="G173" s="3536">
        <v>2.0</v>
      </c>
      <c r="H173" s="2463">
        <v>95.0</v>
      </c>
      <c r="I173" s="3536">
        <v>3.0</v>
      </c>
      <c r="J173" s="2463">
        <v>1032.0</v>
      </c>
      <c r="K173" s="3434">
        <v>8.0</v>
      </c>
      <c r="L173" s="2463">
        <v>2007.0</v>
      </c>
      <c r="M173" s="3536">
        <v>15.0</v>
      </c>
      <c r="N173" s="2463">
        <v>2007.0</v>
      </c>
      <c r="O173" s="3622">
        <v>14.0</v>
      </c>
      <c r="P173" s="3582">
        <v>0.008</v>
      </c>
      <c r="Q173" s="3495">
        <v>0.007</v>
      </c>
      <c r="R173" s="2541" t="s">
        <v>4233</v>
      </c>
    </row>
    <row r="174" ht="33.75" customHeight="1">
      <c r="A174" s="77" t="str">
        <f t="shared" si="1"/>
        <v/>
      </c>
      <c r="B174" s="2577" t="s">
        <v>3589</v>
      </c>
      <c r="C174" s="3308">
        <v>0.0</v>
      </c>
      <c r="D174" s="2463">
        <v>2.0</v>
      </c>
      <c r="E174" s="3586">
        <v>2.0</v>
      </c>
      <c r="F174" s="2463">
        <v>14.0</v>
      </c>
      <c r="G174" s="3602">
        <v>2.0</v>
      </c>
      <c r="H174" s="2463">
        <v>82.0</v>
      </c>
      <c r="I174" s="3536">
        <v>3.0</v>
      </c>
      <c r="J174" s="2463">
        <v>1092.0</v>
      </c>
      <c r="K174" s="3488">
        <v>9.0</v>
      </c>
      <c r="L174" s="2463">
        <v>2102.0</v>
      </c>
      <c r="M174" s="3536">
        <v>16.0</v>
      </c>
      <c r="N174" s="2463">
        <v>2102.0</v>
      </c>
      <c r="O174" s="3622">
        <v>14.0</v>
      </c>
      <c r="P174" s="3579">
        <v>0.008</v>
      </c>
      <c r="Q174" s="3609">
        <v>0.007</v>
      </c>
      <c r="R174" s="2541" t="s">
        <v>4011</v>
      </c>
    </row>
    <row r="175" ht="33.75" customHeight="1">
      <c r="A175" s="77" t="str">
        <f t="shared" si="1"/>
        <v/>
      </c>
      <c r="B175" s="2577" t="s">
        <v>410</v>
      </c>
      <c r="C175" s="3308">
        <v>373.0</v>
      </c>
      <c r="D175" s="2463">
        <v>3.0</v>
      </c>
      <c r="E175" s="3525">
        <v>5.0</v>
      </c>
      <c r="F175" s="2463">
        <v>4.0</v>
      </c>
      <c r="G175" s="3567">
        <v>1.0</v>
      </c>
      <c r="H175" s="2463">
        <v>56.0</v>
      </c>
      <c r="I175" s="3536">
        <v>3.0</v>
      </c>
      <c r="J175" s="2463">
        <v>443.0</v>
      </c>
      <c r="K175" s="3461">
        <v>5.0</v>
      </c>
      <c r="L175" s="2463">
        <v>1198.0</v>
      </c>
      <c r="M175" s="3536">
        <v>15.0</v>
      </c>
      <c r="N175" s="2463">
        <v>1198.0</v>
      </c>
      <c r="O175" s="3622">
        <v>14.0</v>
      </c>
      <c r="P175" s="3623">
        <v>0.012</v>
      </c>
      <c r="Q175" s="3624">
        <v>0.012</v>
      </c>
      <c r="R175" s="2541" t="s">
        <v>407</v>
      </c>
      <c r="S175" s="3625"/>
      <c r="T175" s="3625"/>
      <c r="U175" s="3625"/>
      <c r="V175" s="3625"/>
      <c r="W175" s="3625"/>
    </row>
    <row r="176" ht="41.25" customHeight="1">
      <c r="A176" s="77" t="str">
        <f t="shared" si="1"/>
        <v/>
      </c>
      <c r="B176" s="3326" t="s">
        <v>4211</v>
      </c>
      <c r="C176" s="3308">
        <v>93.0</v>
      </c>
      <c r="D176" s="2463">
        <v>2.0</v>
      </c>
      <c r="E176" s="3536">
        <v>2.0</v>
      </c>
      <c r="F176" s="2463">
        <v>8.0</v>
      </c>
      <c r="G176" s="3593">
        <v>2.0</v>
      </c>
      <c r="H176" s="2463">
        <v>57.0</v>
      </c>
      <c r="I176" s="3602">
        <v>3.0</v>
      </c>
      <c r="J176" s="2463">
        <v>1203.0</v>
      </c>
      <c r="K176" s="3439">
        <v>9.0</v>
      </c>
      <c r="L176" s="2463">
        <v>1938.0</v>
      </c>
      <c r="M176" s="3536">
        <v>15.0</v>
      </c>
      <c r="N176" s="2463">
        <v>1938.0</v>
      </c>
      <c r="O176" s="3622">
        <v>14.0</v>
      </c>
      <c r="P176" s="3546">
        <v>0.008</v>
      </c>
      <c r="Q176" s="3547">
        <v>0.007</v>
      </c>
      <c r="R176" s="2541" t="s">
        <v>4212</v>
      </c>
      <c r="S176" s="3625"/>
      <c r="T176" s="3625"/>
      <c r="U176" s="3625"/>
      <c r="V176" s="3625"/>
      <c r="W176" s="3625"/>
    </row>
    <row r="177" ht="41.25" customHeight="1">
      <c r="A177" s="77" t="str">
        <f t="shared" si="1"/>
        <v/>
      </c>
      <c r="B177" s="2577" t="s">
        <v>655</v>
      </c>
      <c r="C177" s="3308">
        <v>144.0</v>
      </c>
      <c r="D177" s="2463">
        <v>1.0</v>
      </c>
      <c r="E177" s="3567">
        <v>1.0</v>
      </c>
      <c r="F177" s="2463">
        <v>5.0</v>
      </c>
      <c r="G177" s="3567">
        <v>1.0</v>
      </c>
      <c r="H177" s="2463">
        <v>74.0</v>
      </c>
      <c r="I177" s="3602">
        <v>3.0</v>
      </c>
      <c r="J177" s="2463">
        <v>1198.0</v>
      </c>
      <c r="K177" s="3439">
        <v>9.0</v>
      </c>
      <c r="L177" s="2463">
        <v>1818.0</v>
      </c>
      <c r="M177" s="3536">
        <v>14.0</v>
      </c>
      <c r="N177" s="2463">
        <v>1818.0</v>
      </c>
      <c r="O177" s="3626">
        <v>13.0</v>
      </c>
      <c r="P177" s="3627">
        <v>0.008</v>
      </c>
      <c r="Q177" s="3495">
        <v>0.007</v>
      </c>
      <c r="R177" s="2541" t="s">
        <v>4195</v>
      </c>
      <c r="S177" s="3625"/>
      <c r="T177" s="3625"/>
      <c r="U177" s="3625"/>
      <c r="V177" s="3625"/>
      <c r="W177" s="3625"/>
    </row>
    <row r="178" ht="41.25" customHeight="1">
      <c r="A178" s="77" t="str">
        <f t="shared" si="1"/>
        <v/>
      </c>
      <c r="B178" s="2577" t="s">
        <v>417</v>
      </c>
      <c r="C178" s="3308">
        <v>329.0</v>
      </c>
      <c r="D178" s="2463">
        <v>1.0</v>
      </c>
      <c r="E178" s="3567">
        <v>1.0</v>
      </c>
      <c r="F178" s="2463">
        <v>9.0</v>
      </c>
      <c r="G178" s="3567">
        <v>1.0</v>
      </c>
      <c r="H178" s="2463">
        <v>62.0</v>
      </c>
      <c r="I178" s="3593">
        <v>2.0</v>
      </c>
      <c r="J178" s="2463">
        <v>1043.0</v>
      </c>
      <c r="K178" s="3488">
        <v>8.0</v>
      </c>
      <c r="L178" s="2463">
        <v>1703.0</v>
      </c>
      <c r="M178" s="3536">
        <v>14.0</v>
      </c>
      <c r="N178" s="2463">
        <v>1703.0</v>
      </c>
      <c r="O178" s="3626">
        <v>12.0</v>
      </c>
      <c r="P178" s="3607">
        <v>0.008</v>
      </c>
      <c r="Q178" s="3616">
        <v>0.007</v>
      </c>
      <c r="R178" s="2541" t="s">
        <v>3992</v>
      </c>
      <c r="S178" s="3625"/>
      <c r="T178" s="3625"/>
      <c r="U178" s="3625"/>
      <c r="V178" s="3625"/>
      <c r="W178" s="3625"/>
    </row>
    <row r="179" ht="41.25" customHeight="1">
      <c r="A179" s="77" t="str">
        <f t="shared" si="1"/>
        <v/>
      </c>
      <c r="B179" s="2577" t="s">
        <v>508</v>
      </c>
      <c r="C179" s="3308">
        <v>128.0</v>
      </c>
      <c r="D179" s="2463">
        <v>1.0</v>
      </c>
      <c r="E179" s="3567">
        <v>1.0</v>
      </c>
      <c r="F179" s="2463">
        <v>13.0</v>
      </c>
      <c r="G179" s="3536">
        <v>2.0</v>
      </c>
      <c r="H179" s="2463">
        <v>65.0</v>
      </c>
      <c r="I179" s="3602">
        <v>2.0</v>
      </c>
      <c r="J179" s="2463">
        <v>800.0</v>
      </c>
      <c r="K179" s="3458">
        <v>6.0</v>
      </c>
      <c r="L179" s="2463">
        <v>1575.0</v>
      </c>
      <c r="M179" s="3602">
        <v>12.0</v>
      </c>
      <c r="N179" s="2463">
        <v>1575.0</v>
      </c>
      <c r="O179" s="3626">
        <v>11.0</v>
      </c>
      <c r="P179" s="3546">
        <v>0.008</v>
      </c>
      <c r="Q179" s="3584">
        <v>0.007</v>
      </c>
      <c r="R179" s="2541" t="s">
        <v>505</v>
      </c>
      <c r="S179" s="3625"/>
      <c r="T179" s="3625"/>
      <c r="U179" s="3625"/>
      <c r="V179" s="3625"/>
      <c r="W179" s="3625"/>
    </row>
    <row r="180" ht="41.25" customHeight="1">
      <c r="A180" s="77" t="str">
        <f t="shared" si="1"/>
        <v/>
      </c>
      <c r="B180" s="2577" t="s">
        <v>683</v>
      </c>
      <c r="C180" s="3308">
        <v>149.0</v>
      </c>
      <c r="D180" s="2463">
        <v>0.0</v>
      </c>
      <c r="E180" s="3375">
        <v>0.0</v>
      </c>
      <c r="F180" s="2463">
        <v>9.0</v>
      </c>
      <c r="G180" s="3593">
        <v>1.0</v>
      </c>
      <c r="H180" s="2463">
        <v>53.0</v>
      </c>
      <c r="I180" s="3593">
        <v>2.0</v>
      </c>
      <c r="J180" s="2463">
        <v>1097.0</v>
      </c>
      <c r="K180" s="3488">
        <v>8.0</v>
      </c>
      <c r="L180" s="2463">
        <v>1587.0</v>
      </c>
      <c r="M180" s="3602">
        <v>12.0</v>
      </c>
      <c r="N180" s="2463">
        <v>1587.0</v>
      </c>
      <c r="O180" s="3626">
        <v>11.0</v>
      </c>
      <c r="P180" s="3582">
        <v>0.008</v>
      </c>
      <c r="Q180" s="3628">
        <v>0.007</v>
      </c>
      <c r="R180" s="2541" t="s">
        <v>4222</v>
      </c>
      <c r="S180" s="3625"/>
      <c r="T180" s="3625"/>
      <c r="U180" s="3625"/>
      <c r="V180" s="3625"/>
      <c r="W180" s="3625"/>
    </row>
    <row r="181" ht="41.25" customHeight="1">
      <c r="A181" s="77" t="str">
        <f t="shared" si="1"/>
        <v/>
      </c>
      <c r="B181" s="2577" t="s">
        <v>454</v>
      </c>
      <c r="C181" s="3308">
        <v>224.0</v>
      </c>
      <c r="D181" s="2463">
        <v>0.0</v>
      </c>
      <c r="E181" s="3375">
        <v>0.0</v>
      </c>
      <c r="F181" s="2463">
        <v>6.0</v>
      </c>
      <c r="G181" s="3629">
        <v>1.0</v>
      </c>
      <c r="H181" s="2463">
        <v>57.0</v>
      </c>
      <c r="I181" s="3593">
        <v>2.0</v>
      </c>
      <c r="J181" s="2463">
        <v>1127.0</v>
      </c>
      <c r="K181" s="3565">
        <v>9.0</v>
      </c>
      <c r="L181" s="2463">
        <v>1562.0</v>
      </c>
      <c r="M181" s="3602">
        <v>12.0</v>
      </c>
      <c r="N181" s="2463">
        <v>1562.0</v>
      </c>
      <c r="O181" s="3626">
        <v>11.0</v>
      </c>
      <c r="P181" s="3590">
        <v>0.008</v>
      </c>
      <c r="Q181" s="3630">
        <v>0.007</v>
      </c>
      <c r="R181" s="2541" t="s">
        <v>451</v>
      </c>
      <c r="S181" s="3625"/>
      <c r="T181" s="3625"/>
      <c r="U181" s="3625"/>
      <c r="V181" s="3625"/>
      <c r="W181" s="3625"/>
    </row>
    <row r="182" ht="41.25" customHeight="1">
      <c r="A182" s="77" t="str">
        <f t="shared" si="1"/>
        <v/>
      </c>
      <c r="B182" s="3326" t="s">
        <v>687</v>
      </c>
      <c r="C182" s="3308">
        <v>292.0</v>
      </c>
      <c r="D182" s="2463">
        <v>0.0</v>
      </c>
      <c r="E182" s="3375">
        <v>0.0</v>
      </c>
      <c r="F182" s="2463">
        <v>4.0</v>
      </c>
      <c r="G182" s="3567">
        <v>1.0</v>
      </c>
      <c r="H182" s="2463">
        <v>68.0</v>
      </c>
      <c r="I182" s="3602">
        <v>2.0</v>
      </c>
      <c r="J182" s="2463">
        <v>1148.0</v>
      </c>
      <c r="K182" s="3439">
        <v>9.0</v>
      </c>
      <c r="L182" s="2463">
        <v>1588.0</v>
      </c>
      <c r="M182" s="3602">
        <v>13.0</v>
      </c>
      <c r="N182" s="2463">
        <v>1588.0</v>
      </c>
      <c r="O182" s="3626">
        <v>11.0</v>
      </c>
      <c r="P182" s="3560">
        <v>0.008</v>
      </c>
      <c r="Q182" s="3631">
        <v>0.007</v>
      </c>
      <c r="R182" s="2541" t="s">
        <v>4221</v>
      </c>
      <c r="S182" s="3625"/>
      <c r="T182" s="3625"/>
      <c r="U182" s="3625"/>
      <c r="V182" s="3625"/>
      <c r="W182" s="3625"/>
    </row>
    <row r="183" ht="41.25" customHeight="1">
      <c r="A183" s="77" t="str">
        <f t="shared" si="1"/>
        <v/>
      </c>
      <c r="B183" s="2577" t="s">
        <v>4225</v>
      </c>
      <c r="C183" s="3308">
        <v>0.0</v>
      </c>
      <c r="D183" s="2463">
        <v>1.0</v>
      </c>
      <c r="E183" s="3567">
        <v>1.0</v>
      </c>
      <c r="F183" s="2463">
        <v>4.0</v>
      </c>
      <c r="G183" s="3375">
        <v>0.0</v>
      </c>
      <c r="H183" s="2463">
        <v>62.0</v>
      </c>
      <c r="I183" s="3593">
        <v>2.0</v>
      </c>
      <c r="J183" s="2463">
        <v>1048.0</v>
      </c>
      <c r="K183" s="3534">
        <v>8.0</v>
      </c>
      <c r="L183" s="2463">
        <v>1583.0</v>
      </c>
      <c r="M183" s="3602">
        <v>12.0</v>
      </c>
      <c r="N183" s="2463">
        <v>1583.0</v>
      </c>
      <c r="O183" s="3626">
        <v>11.0</v>
      </c>
      <c r="P183" s="3494">
        <v>0.008</v>
      </c>
      <c r="Q183" s="3631">
        <v>0.007</v>
      </c>
      <c r="R183" s="2541" t="s">
        <v>4226</v>
      </c>
      <c r="S183" s="3625"/>
      <c r="T183" s="3625"/>
      <c r="U183" s="3625"/>
      <c r="V183" s="3625"/>
      <c r="W183" s="3625"/>
    </row>
    <row r="184" ht="41.25" customHeight="1">
      <c r="A184" s="77" t="str">
        <f t="shared" si="1"/>
        <v/>
      </c>
      <c r="B184" s="2577" t="s">
        <v>239</v>
      </c>
      <c r="C184" s="3308">
        <v>662.0</v>
      </c>
      <c r="D184" s="2463">
        <v>0.0</v>
      </c>
      <c r="E184" s="3375">
        <v>0.0</v>
      </c>
      <c r="F184" s="2463">
        <v>0.0</v>
      </c>
      <c r="G184" s="3375">
        <v>0.0</v>
      </c>
      <c r="H184" s="2463">
        <v>17.0</v>
      </c>
      <c r="I184" s="3488">
        <v>7.0</v>
      </c>
      <c r="J184" s="2463">
        <v>110.0</v>
      </c>
      <c r="K184" s="3496">
        <v>7.0</v>
      </c>
      <c r="L184" s="2463">
        <v>195.0</v>
      </c>
      <c r="M184" s="3602">
        <v>12.0</v>
      </c>
      <c r="N184" s="2463">
        <v>195.0</v>
      </c>
      <c r="O184" s="3632">
        <v>11.0</v>
      </c>
      <c r="P184" s="3362">
        <v>0.06</v>
      </c>
      <c r="Q184" s="3391">
        <v>0.054</v>
      </c>
      <c r="R184" s="2541" t="s">
        <v>236</v>
      </c>
      <c r="S184" s="3625"/>
      <c r="T184" s="3625"/>
      <c r="U184" s="3625"/>
      <c r="V184" s="3625"/>
      <c r="W184" s="3625"/>
    </row>
    <row r="185" ht="41.25" customHeight="1">
      <c r="A185" s="77" t="str">
        <f t="shared" si="1"/>
        <v/>
      </c>
      <c r="B185" s="2577" t="s">
        <v>500</v>
      </c>
      <c r="C185" s="3308">
        <v>519.0</v>
      </c>
      <c r="D185" s="2463">
        <v>1.0</v>
      </c>
      <c r="E185" s="3602">
        <v>2.0</v>
      </c>
      <c r="F185" s="2463">
        <v>7.0</v>
      </c>
      <c r="G185" s="3536">
        <v>2.0</v>
      </c>
      <c r="H185" s="2463">
        <v>41.0</v>
      </c>
      <c r="I185" s="3536">
        <v>3.0</v>
      </c>
      <c r="J185" s="2463">
        <v>326.0</v>
      </c>
      <c r="K185" s="3593">
        <v>4.0</v>
      </c>
      <c r="L185" s="2463">
        <v>831.0</v>
      </c>
      <c r="M185" s="3593">
        <v>11.0</v>
      </c>
      <c r="N185" s="2463">
        <v>831.0</v>
      </c>
      <c r="O185" s="3632">
        <v>10.0</v>
      </c>
      <c r="P185" s="3499">
        <v>0.013</v>
      </c>
      <c r="Q185" s="3633">
        <v>0.013</v>
      </c>
      <c r="R185" s="2541" t="s">
        <v>4072</v>
      </c>
      <c r="S185" s="3625"/>
      <c r="T185" s="3625"/>
      <c r="U185" s="3625"/>
      <c r="V185" s="3625"/>
      <c r="W185" s="3625"/>
    </row>
    <row r="186" ht="41.25" customHeight="1">
      <c r="A186" s="77" t="str">
        <f t="shared" si="1"/>
        <v/>
      </c>
      <c r="B186" s="2577" t="s">
        <v>3958</v>
      </c>
      <c r="C186" s="3308">
        <v>25.0</v>
      </c>
      <c r="D186" s="2463">
        <v>0.0</v>
      </c>
      <c r="E186" s="3375">
        <v>0.0</v>
      </c>
      <c r="F186" s="2463">
        <v>7.0</v>
      </c>
      <c r="G186" s="3458">
        <v>3.0</v>
      </c>
      <c r="H186" s="2463">
        <v>54.0</v>
      </c>
      <c r="I186" s="3593">
        <v>2.0</v>
      </c>
      <c r="J186" s="2463">
        <v>992.0</v>
      </c>
      <c r="K186" s="3392">
        <v>8.0</v>
      </c>
      <c r="L186" s="2463">
        <v>1437.0</v>
      </c>
      <c r="M186" s="3593">
        <v>11.0</v>
      </c>
      <c r="N186" s="2463">
        <v>1437.0</v>
      </c>
      <c r="O186" s="3634">
        <v>10.0</v>
      </c>
      <c r="P186" s="3582">
        <v>0.008</v>
      </c>
      <c r="Q186" s="3584">
        <v>0.007</v>
      </c>
      <c r="R186" s="2541" t="s">
        <v>3964</v>
      </c>
      <c r="S186" s="3625"/>
      <c r="T186" s="3625"/>
      <c r="U186" s="3625"/>
      <c r="V186" s="3625"/>
      <c r="W186" s="3625"/>
    </row>
    <row r="187" ht="41.25" customHeight="1">
      <c r="A187" s="77" t="str">
        <f t="shared" si="1"/>
        <v/>
      </c>
      <c r="B187" s="2577" t="s">
        <v>470</v>
      </c>
      <c r="C187" s="3308">
        <v>876.0</v>
      </c>
      <c r="D187" s="2463">
        <v>0.0</v>
      </c>
      <c r="E187" s="3375">
        <v>0.0</v>
      </c>
      <c r="F187" s="2463">
        <v>0.0</v>
      </c>
      <c r="G187" s="3375">
        <v>0.0</v>
      </c>
      <c r="H187" s="2463">
        <v>4.0</v>
      </c>
      <c r="I187" s="3498">
        <v>4.0</v>
      </c>
      <c r="J187" s="2463">
        <v>74.0</v>
      </c>
      <c r="K187" s="3455">
        <v>14.0</v>
      </c>
      <c r="L187" s="2463">
        <v>94.0</v>
      </c>
      <c r="M187" s="3498">
        <v>18.0</v>
      </c>
      <c r="N187" s="2463">
        <v>94.0</v>
      </c>
      <c r="O187" s="3635">
        <v>9.0</v>
      </c>
      <c r="P187" s="3636">
        <v>0.189</v>
      </c>
      <c r="Q187" s="3450">
        <v>0.099</v>
      </c>
      <c r="R187" s="2541" t="s">
        <v>4267</v>
      </c>
      <c r="S187" s="3625"/>
      <c r="T187" s="3625"/>
      <c r="U187" s="3625"/>
      <c r="V187" s="3625"/>
      <c r="W187" s="3625"/>
    </row>
    <row r="188" ht="41.25" customHeight="1">
      <c r="A188" s="77" t="str">
        <f t="shared" si="1"/>
        <v/>
      </c>
      <c r="B188" s="2577" t="s">
        <v>714</v>
      </c>
      <c r="C188" s="3308">
        <v>193.0</v>
      </c>
      <c r="D188" s="2463">
        <v>0.0</v>
      </c>
      <c r="E188" s="3375">
        <v>0.0</v>
      </c>
      <c r="F188" s="2463">
        <v>6.0</v>
      </c>
      <c r="G188" s="3567">
        <v>1.0</v>
      </c>
      <c r="H188" s="2463">
        <v>53.0</v>
      </c>
      <c r="I188" s="3567">
        <v>2.0</v>
      </c>
      <c r="J188" s="2463">
        <v>832.0</v>
      </c>
      <c r="K188" s="3458">
        <v>6.0</v>
      </c>
      <c r="L188" s="2463">
        <v>1247.0</v>
      </c>
      <c r="M188" s="3567">
        <v>9.0</v>
      </c>
      <c r="N188" s="2463">
        <v>1247.0</v>
      </c>
      <c r="O188" s="3635">
        <v>9.0</v>
      </c>
      <c r="P188" s="3474">
        <v>0.008</v>
      </c>
      <c r="Q188" s="3495">
        <v>0.007</v>
      </c>
      <c r="R188" s="2541" t="s">
        <v>4268</v>
      </c>
      <c r="S188" s="3625"/>
      <c r="T188" s="3625"/>
      <c r="U188" s="3625"/>
      <c r="V188" s="3625"/>
      <c r="W188" s="3625"/>
    </row>
    <row r="189" ht="41.25" customHeight="1">
      <c r="A189" s="77" t="str">
        <f t="shared" si="1"/>
        <v/>
      </c>
      <c r="B189" s="2577" t="s">
        <v>767</v>
      </c>
      <c r="C189" s="3308">
        <v>891.0</v>
      </c>
      <c r="D189" s="2463">
        <v>0.0</v>
      </c>
      <c r="E189" s="3375">
        <v>0.0</v>
      </c>
      <c r="F189" s="2463">
        <v>0.0</v>
      </c>
      <c r="G189" s="3375">
        <v>0.0</v>
      </c>
      <c r="H189" s="2463">
        <v>3.0</v>
      </c>
      <c r="I189" s="3536">
        <v>3.0</v>
      </c>
      <c r="J189" s="2463">
        <v>37.0</v>
      </c>
      <c r="K189" s="3434">
        <v>8.0</v>
      </c>
      <c r="L189" s="2463">
        <v>52.0</v>
      </c>
      <c r="M189" s="3593">
        <v>11.0</v>
      </c>
      <c r="N189" s="2463">
        <v>52.0</v>
      </c>
      <c r="O189" s="3637">
        <v>8.0</v>
      </c>
      <c r="P189" s="3480">
        <v>0.21</v>
      </c>
      <c r="Q189" s="3638">
        <v>0.154</v>
      </c>
      <c r="R189" s="2541" t="s">
        <v>764</v>
      </c>
      <c r="S189" s="3625"/>
      <c r="T189" s="3625"/>
      <c r="U189" s="3625"/>
      <c r="V189" s="3625"/>
      <c r="W189" s="3625"/>
    </row>
    <row r="190" ht="41.25" customHeight="1">
      <c r="A190" s="77" t="str">
        <f t="shared" si="1"/>
        <v/>
      </c>
      <c r="B190" s="2577" t="s">
        <v>588</v>
      </c>
      <c r="C190" s="3308">
        <v>380.0</v>
      </c>
      <c r="D190" s="2463">
        <v>0.0</v>
      </c>
      <c r="E190" s="3375">
        <v>0.0</v>
      </c>
      <c r="F190" s="2463">
        <v>0.0</v>
      </c>
      <c r="G190" s="3375">
        <v>0.0</v>
      </c>
      <c r="H190" s="2463">
        <v>8.0</v>
      </c>
      <c r="I190" s="3461">
        <v>3.0</v>
      </c>
      <c r="J190" s="2463">
        <v>58.0</v>
      </c>
      <c r="K190" s="3536">
        <v>5.0</v>
      </c>
      <c r="L190" s="2463">
        <v>98.0</v>
      </c>
      <c r="M190" s="3567">
        <v>9.0</v>
      </c>
      <c r="N190" s="2463">
        <v>98.0</v>
      </c>
      <c r="O190" s="3637">
        <v>7.0</v>
      </c>
      <c r="P190" s="3373">
        <v>0.087</v>
      </c>
      <c r="Q190" s="3475">
        <v>0.07</v>
      </c>
      <c r="R190" s="2541" t="s">
        <v>4269</v>
      </c>
      <c r="S190" s="3625"/>
      <c r="T190" s="3625"/>
      <c r="U190" s="3625"/>
      <c r="V190" s="3625"/>
      <c r="W190" s="3625"/>
    </row>
    <row r="191" ht="41.25" customHeight="1">
      <c r="A191" s="77" t="str">
        <f t="shared" si="1"/>
        <v/>
      </c>
      <c r="B191" s="2577" t="s">
        <v>231</v>
      </c>
      <c r="C191" s="3308">
        <v>799.0</v>
      </c>
      <c r="D191" s="2463">
        <v>0.0</v>
      </c>
      <c r="E191" s="3375">
        <v>0.0</v>
      </c>
      <c r="F191" s="2463">
        <v>0.0</v>
      </c>
      <c r="G191" s="3375">
        <v>0.0</v>
      </c>
      <c r="H191" s="2463">
        <v>4.0</v>
      </c>
      <c r="I191" s="3461">
        <v>4.0</v>
      </c>
      <c r="J191" s="2463">
        <v>38.0</v>
      </c>
      <c r="K191" s="3536">
        <v>5.0</v>
      </c>
      <c r="L191" s="2463">
        <v>58.0</v>
      </c>
      <c r="M191" s="3629">
        <v>8.0</v>
      </c>
      <c r="N191" s="2463">
        <v>58.0</v>
      </c>
      <c r="O191" s="3637">
        <v>7.0</v>
      </c>
      <c r="P191" s="3639">
        <v>0.132</v>
      </c>
      <c r="Q191" s="3449">
        <v>0.113</v>
      </c>
      <c r="R191" s="2541" t="s">
        <v>4270</v>
      </c>
      <c r="S191" s="3625"/>
      <c r="T191" s="3625"/>
      <c r="U191" s="3625"/>
      <c r="V191" s="3625"/>
      <c r="W191" s="3625"/>
    </row>
    <row r="192" ht="41.25" customHeight="1">
      <c r="A192" s="77" t="str">
        <f t="shared" si="1"/>
        <v/>
      </c>
      <c r="B192" s="2577" t="s">
        <v>631</v>
      </c>
      <c r="C192" s="3308">
        <v>553.0</v>
      </c>
      <c r="D192" s="2463">
        <v>0.0</v>
      </c>
      <c r="E192" s="3375">
        <v>0.0</v>
      </c>
      <c r="F192" s="2463">
        <v>1.0</v>
      </c>
      <c r="G192" s="3629">
        <v>1.0</v>
      </c>
      <c r="H192" s="2463">
        <v>15.0</v>
      </c>
      <c r="I192" s="3586">
        <v>3.0</v>
      </c>
      <c r="J192" s="2463">
        <v>103.0</v>
      </c>
      <c r="K192" s="3375">
        <v>3.0</v>
      </c>
      <c r="L192" s="2463">
        <v>203.0</v>
      </c>
      <c r="M192" s="3375">
        <v>6.0</v>
      </c>
      <c r="N192" s="2463">
        <v>203.0</v>
      </c>
      <c r="O192" s="3640">
        <v>6.0</v>
      </c>
      <c r="P192" s="3319">
        <v>0.032</v>
      </c>
      <c r="Q192" s="3367">
        <v>0.028</v>
      </c>
      <c r="R192" s="2541" t="s">
        <v>4271</v>
      </c>
      <c r="S192" s="3625"/>
      <c r="T192" s="3625"/>
      <c r="U192" s="3625"/>
      <c r="V192" s="3625"/>
      <c r="W192" s="3625"/>
    </row>
    <row r="193" ht="41.25" customHeight="1">
      <c r="A193" s="77" t="str">
        <f t="shared" si="1"/>
        <v/>
      </c>
      <c r="B193" s="3326" t="s">
        <v>243</v>
      </c>
      <c r="C193" s="3308">
        <v>564.0</v>
      </c>
      <c r="D193" s="2463">
        <v>0.0</v>
      </c>
      <c r="E193" s="3375">
        <v>0.0</v>
      </c>
      <c r="F193" s="2463">
        <v>0.0</v>
      </c>
      <c r="G193" s="3375">
        <v>0.0</v>
      </c>
      <c r="H193" s="2463">
        <v>1.0</v>
      </c>
      <c r="I193" s="3375">
        <v>0.0</v>
      </c>
      <c r="J193" s="2463">
        <v>32.0</v>
      </c>
      <c r="K193" s="3375">
        <v>3.0</v>
      </c>
      <c r="L193" s="2463">
        <v>37.0</v>
      </c>
      <c r="M193" s="3375">
        <v>3.0</v>
      </c>
      <c r="N193" s="2463">
        <v>37.0</v>
      </c>
      <c r="O193" s="3641">
        <v>3.0</v>
      </c>
      <c r="P193" s="3339">
        <v>0.093</v>
      </c>
      <c r="Q193" s="3475">
        <v>0.071</v>
      </c>
      <c r="R193" s="2541" t="s">
        <v>4078</v>
      </c>
      <c r="S193" s="3625"/>
      <c r="T193" s="3625"/>
      <c r="U193" s="3625"/>
      <c r="V193" s="3625"/>
      <c r="W193" s="3625"/>
    </row>
    <row r="194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3297"/>
      <c r="O194" s="77"/>
      <c r="P194" s="77"/>
      <c r="Q194" s="77"/>
      <c r="R194" s="77"/>
    </row>
    <row r="19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3297"/>
      <c r="O195" s="77"/>
      <c r="P195" s="77"/>
      <c r="Q195" s="77"/>
      <c r="R195" s="77"/>
    </row>
    <row r="196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3297"/>
      <c r="O196" s="77"/>
      <c r="P196" s="77"/>
      <c r="Q196" s="77"/>
      <c r="R196" s="77"/>
    </row>
    <row r="197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3297"/>
      <c r="O197" s="77"/>
      <c r="P197" s="77"/>
      <c r="Q197" s="77"/>
      <c r="R197" s="77"/>
    </row>
    <row r="198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3297"/>
      <c r="O198" s="77"/>
      <c r="P198" s="77"/>
      <c r="Q198" s="77"/>
      <c r="R198" s="77"/>
    </row>
    <row r="199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3297"/>
      <c r="O199" s="77"/>
      <c r="P199" s="77"/>
      <c r="Q199" s="77"/>
      <c r="R199" s="77"/>
    </row>
    <row r="200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3297"/>
      <c r="O200" s="77"/>
      <c r="P200" s="77"/>
      <c r="Q200" s="77"/>
      <c r="R200" s="77"/>
    </row>
    <row r="201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3297"/>
      <c r="O201" s="77"/>
      <c r="P201" s="77"/>
      <c r="Q201" s="77"/>
      <c r="R201" s="77"/>
    </row>
    <row r="20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3297"/>
      <c r="O202" s="77"/>
      <c r="P202" s="77"/>
      <c r="Q202" s="77"/>
      <c r="R202" s="77"/>
    </row>
    <row r="203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3297"/>
      <c r="O203" s="77"/>
      <c r="P203" s="77"/>
      <c r="Q203" s="77"/>
      <c r="R203" s="77"/>
    </row>
    <row r="204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3297"/>
      <c r="O204" s="77"/>
      <c r="P204" s="77"/>
      <c r="Q204" s="77"/>
      <c r="R204" s="77"/>
    </row>
    <row r="20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3297"/>
      <c r="O205" s="77"/>
      <c r="P205" s="77"/>
      <c r="Q205" s="77"/>
      <c r="R205" s="77"/>
    </row>
    <row r="206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3297"/>
      <c r="O206" s="77"/>
      <c r="P206" s="77"/>
      <c r="Q206" s="77"/>
      <c r="R206" s="77"/>
    </row>
    <row r="207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3297"/>
      <c r="O207" s="77"/>
      <c r="P207" s="77"/>
      <c r="Q207" s="77"/>
      <c r="R207" s="77"/>
    </row>
    <row r="208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3297"/>
      <c r="O208" s="77"/>
      <c r="P208" s="77"/>
      <c r="Q208" s="77"/>
      <c r="R208" s="77"/>
    </row>
    <row r="209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3297"/>
      <c r="O209" s="77"/>
      <c r="P209" s="77"/>
      <c r="Q209" s="77"/>
      <c r="R209" s="77"/>
    </row>
    <row r="210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3297"/>
      <c r="O210" s="77"/>
      <c r="P210" s="77"/>
      <c r="Q210" s="77"/>
      <c r="R210" s="77"/>
    </row>
    <row r="211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3297"/>
      <c r="O211" s="77"/>
      <c r="P211" s="77"/>
      <c r="Q211" s="77"/>
      <c r="R211" s="77"/>
    </row>
    <row r="212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3297"/>
      <c r="O212" s="77"/>
      <c r="P212" s="77"/>
      <c r="Q212" s="77"/>
      <c r="R212" s="77"/>
    </row>
    <row r="213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3297"/>
      <c r="O213" s="77"/>
      <c r="P213" s="77"/>
      <c r="Q213" s="77"/>
      <c r="R213" s="77"/>
    </row>
    <row r="214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3297"/>
      <c r="O214" s="77"/>
      <c r="P214" s="77"/>
      <c r="Q214" s="77"/>
      <c r="R214" s="77"/>
    </row>
    <row r="21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3297"/>
      <c r="O215" s="77"/>
      <c r="P215" s="77"/>
      <c r="Q215" s="77"/>
      <c r="R215" s="77"/>
    </row>
    <row r="216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3297"/>
      <c r="O216" s="77"/>
      <c r="P216" s="77"/>
      <c r="Q216" s="77"/>
      <c r="R216" s="77"/>
    </row>
    <row r="217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3297"/>
      <c r="O217" s="77"/>
      <c r="P217" s="77"/>
      <c r="Q217" s="77"/>
      <c r="R217" s="77"/>
    </row>
    <row r="218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3297"/>
      <c r="O218" s="77"/>
      <c r="P218" s="77"/>
      <c r="Q218" s="77"/>
      <c r="R218" s="77"/>
    </row>
    <row r="219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3297"/>
      <c r="O219" s="77"/>
      <c r="P219" s="77"/>
      <c r="Q219" s="77"/>
      <c r="R219" s="77"/>
    </row>
    <row r="220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3297"/>
      <c r="O220" s="77"/>
      <c r="P220" s="77"/>
      <c r="Q220" s="77"/>
      <c r="R220" s="77"/>
    </row>
    <row r="221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3297"/>
      <c r="O221" s="77"/>
      <c r="P221" s="77"/>
      <c r="Q221" s="77"/>
      <c r="R221" s="77"/>
    </row>
    <row r="22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3297"/>
      <c r="O222" s="77"/>
      <c r="P222" s="77"/>
      <c r="Q222" s="77"/>
      <c r="R222" s="77"/>
    </row>
    <row r="223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3297"/>
      <c r="O223" s="77"/>
      <c r="P223" s="77"/>
      <c r="Q223" s="77"/>
      <c r="R223" s="77"/>
    </row>
    <row r="224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3297"/>
      <c r="O224" s="77"/>
      <c r="P224" s="77"/>
      <c r="Q224" s="77"/>
      <c r="R224" s="77"/>
    </row>
    <row r="22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3297"/>
      <c r="O225" s="77"/>
      <c r="P225" s="77"/>
      <c r="Q225" s="77"/>
      <c r="R225" s="77"/>
    </row>
    <row r="226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3297"/>
      <c r="O226" s="77"/>
      <c r="P226" s="77"/>
      <c r="Q226" s="77"/>
      <c r="R226" s="77"/>
    </row>
    <row r="227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3297"/>
      <c r="O227" s="77"/>
      <c r="P227" s="77"/>
      <c r="Q227" s="77"/>
      <c r="R227" s="77"/>
    </row>
    <row r="228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3297"/>
      <c r="O228" s="77"/>
      <c r="P228" s="77"/>
      <c r="Q228" s="77"/>
      <c r="R228" s="77"/>
    </row>
    <row r="229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3297"/>
      <c r="O229" s="77"/>
      <c r="P229" s="77"/>
      <c r="Q229" s="77"/>
      <c r="R229" s="77"/>
    </row>
    <row r="230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3297"/>
      <c r="O230" s="77"/>
      <c r="P230" s="77"/>
      <c r="Q230" s="77"/>
      <c r="R230" s="77"/>
    </row>
    <row r="231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3297"/>
      <c r="O231" s="77"/>
      <c r="P231" s="77"/>
      <c r="Q231" s="77"/>
      <c r="R231" s="77"/>
    </row>
    <row r="23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3297"/>
      <c r="O232" s="77"/>
      <c r="P232" s="77"/>
      <c r="Q232" s="77"/>
      <c r="R232" s="77"/>
    </row>
    <row r="233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3297"/>
      <c r="O233" s="77"/>
      <c r="P233" s="77"/>
      <c r="Q233" s="77"/>
      <c r="R233" s="77"/>
    </row>
    <row r="234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3297"/>
      <c r="O234" s="77"/>
      <c r="P234" s="77"/>
      <c r="Q234" s="77"/>
      <c r="R234" s="77"/>
    </row>
    <row r="23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3297"/>
      <c r="O235" s="77"/>
      <c r="P235" s="77"/>
      <c r="Q235" s="77"/>
      <c r="R235" s="77"/>
    </row>
    <row r="236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3297"/>
      <c r="O236" s="77"/>
      <c r="P236" s="77"/>
      <c r="Q236" s="77"/>
      <c r="R236" s="77"/>
    </row>
    <row r="237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3297"/>
      <c r="O237" s="77"/>
      <c r="P237" s="77"/>
      <c r="Q237" s="77"/>
      <c r="R237" s="77"/>
    </row>
    <row r="238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3297"/>
      <c r="O238" s="77"/>
      <c r="P238" s="77"/>
      <c r="Q238" s="77"/>
      <c r="R238" s="77"/>
    </row>
    <row r="239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3297"/>
      <c r="O239" s="77"/>
      <c r="P239" s="77"/>
      <c r="Q239" s="77"/>
      <c r="R239" s="77"/>
    </row>
    <row r="240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3297"/>
      <c r="O240" s="77"/>
      <c r="P240" s="77"/>
      <c r="Q240" s="77"/>
      <c r="R240" s="77"/>
    </row>
    <row r="241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3297"/>
      <c r="O241" s="77"/>
      <c r="P241" s="77"/>
      <c r="Q241" s="77"/>
      <c r="R241" s="77"/>
    </row>
    <row r="242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3297"/>
      <c r="O242" s="77"/>
      <c r="P242" s="77"/>
      <c r="Q242" s="77"/>
      <c r="R242" s="77"/>
    </row>
    <row r="243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3297"/>
      <c r="O243" s="77"/>
      <c r="P243" s="77"/>
      <c r="Q243" s="77"/>
      <c r="R243" s="77"/>
    </row>
    <row r="244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3297"/>
      <c r="O244" s="77"/>
      <c r="P244" s="77"/>
      <c r="Q244" s="77"/>
      <c r="R244" s="77"/>
    </row>
    <row r="24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3297"/>
      <c r="O245" s="77"/>
      <c r="P245" s="77"/>
      <c r="Q245" s="77"/>
      <c r="R245" s="77"/>
    </row>
    <row r="246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3297"/>
      <c r="O246" s="77"/>
      <c r="P246" s="77"/>
      <c r="Q246" s="77"/>
      <c r="R246" s="77"/>
    </row>
    <row r="247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3297"/>
      <c r="O247" s="77"/>
      <c r="P247" s="77"/>
      <c r="Q247" s="77"/>
      <c r="R247" s="77"/>
    </row>
    <row r="248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3297"/>
      <c r="O248" s="77"/>
      <c r="P248" s="77"/>
      <c r="Q248" s="77"/>
      <c r="R248" s="77"/>
    </row>
    <row r="249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3297"/>
      <c r="O249" s="77"/>
      <c r="P249" s="77"/>
      <c r="Q249" s="77"/>
      <c r="R249" s="77"/>
    </row>
    <row r="250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3297"/>
      <c r="O250" s="77"/>
      <c r="P250" s="77"/>
      <c r="Q250" s="77"/>
      <c r="R250" s="77"/>
    </row>
    <row r="251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3297"/>
      <c r="O251" s="77"/>
      <c r="P251" s="77"/>
      <c r="Q251" s="77"/>
      <c r="R251" s="77"/>
    </row>
    <row r="252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3297"/>
      <c r="O252" s="77"/>
      <c r="P252" s="77"/>
      <c r="Q252" s="77"/>
      <c r="R252" s="77"/>
    </row>
    <row r="253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3297"/>
      <c r="O253" s="77"/>
      <c r="P253" s="77"/>
      <c r="Q253" s="77"/>
      <c r="R253" s="77"/>
    </row>
    <row r="254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3297"/>
      <c r="O254" s="77"/>
      <c r="P254" s="77"/>
      <c r="Q254" s="77"/>
      <c r="R254" s="77"/>
    </row>
    <row r="25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3297"/>
      <c r="O255" s="77"/>
      <c r="P255" s="77"/>
      <c r="Q255" s="77"/>
      <c r="R255" s="77"/>
    </row>
    <row r="256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3297"/>
      <c r="O256" s="77"/>
      <c r="P256" s="77"/>
      <c r="Q256" s="77"/>
      <c r="R256" s="77"/>
    </row>
    <row r="257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3297"/>
      <c r="O257" s="77"/>
      <c r="P257" s="77"/>
      <c r="Q257" s="77"/>
      <c r="R257" s="77"/>
    </row>
    <row r="258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3297"/>
      <c r="O258" s="77"/>
      <c r="P258" s="77"/>
      <c r="Q258" s="77"/>
      <c r="R258" s="77"/>
    </row>
    <row r="259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3297"/>
      <c r="O259" s="77"/>
      <c r="P259" s="77"/>
      <c r="Q259" s="77"/>
      <c r="R259" s="77"/>
    </row>
    <row r="260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3297"/>
      <c r="O260" s="77"/>
      <c r="P260" s="77"/>
      <c r="Q260" s="77"/>
      <c r="R260" s="77"/>
    </row>
    <row r="261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3297"/>
      <c r="O261" s="77"/>
      <c r="P261" s="77"/>
      <c r="Q261" s="77"/>
      <c r="R261" s="77"/>
    </row>
    <row r="262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3297"/>
      <c r="O262" s="77"/>
      <c r="P262" s="77"/>
      <c r="Q262" s="77"/>
      <c r="R262" s="77"/>
    </row>
    <row r="263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3297"/>
      <c r="O263" s="77"/>
      <c r="P263" s="77"/>
      <c r="Q263" s="77"/>
      <c r="R263" s="77"/>
    </row>
    <row r="264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3297"/>
      <c r="O264" s="77"/>
      <c r="P264" s="77"/>
      <c r="Q264" s="77"/>
      <c r="R264" s="77"/>
    </row>
    <row r="26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3297"/>
      <c r="O265" s="77"/>
      <c r="P265" s="77"/>
      <c r="Q265" s="77"/>
      <c r="R265" s="77"/>
    </row>
    <row r="266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3297"/>
      <c r="O266" s="77"/>
      <c r="P266" s="77"/>
      <c r="Q266" s="77"/>
      <c r="R266" s="77"/>
    </row>
    <row r="267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3297"/>
      <c r="O267" s="77"/>
      <c r="P267" s="77"/>
      <c r="Q267" s="77"/>
      <c r="R267" s="77"/>
    </row>
    <row r="268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3297"/>
      <c r="O268" s="77"/>
      <c r="P268" s="77"/>
      <c r="Q268" s="77"/>
      <c r="R268" s="77"/>
    </row>
    <row r="269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3297"/>
      <c r="O269" s="77"/>
      <c r="P269" s="77"/>
      <c r="Q269" s="77"/>
      <c r="R269" s="77"/>
    </row>
    <row r="270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3297"/>
      <c r="O270" s="77"/>
      <c r="P270" s="77"/>
      <c r="Q270" s="77"/>
      <c r="R270" s="77"/>
    </row>
    <row r="271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3297"/>
      <c r="O271" s="77"/>
      <c r="P271" s="77"/>
      <c r="Q271" s="77"/>
      <c r="R271" s="77"/>
    </row>
    <row r="272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3297"/>
      <c r="O272" s="77"/>
      <c r="P272" s="77"/>
      <c r="Q272" s="77"/>
      <c r="R272" s="77"/>
    </row>
    <row r="273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3297"/>
      <c r="O273" s="77"/>
      <c r="P273" s="77"/>
      <c r="Q273" s="77"/>
      <c r="R273" s="77"/>
    </row>
    <row r="274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3297"/>
      <c r="O274" s="77"/>
      <c r="P274" s="77"/>
      <c r="Q274" s="77"/>
      <c r="R274" s="77"/>
    </row>
    <row r="27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3297"/>
      <c r="O275" s="77"/>
      <c r="P275" s="77"/>
      <c r="Q275" s="77"/>
      <c r="R275" s="77"/>
    </row>
    <row r="276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3297"/>
      <c r="O276" s="77"/>
      <c r="P276" s="77"/>
      <c r="Q276" s="77"/>
      <c r="R276" s="77"/>
    </row>
    <row r="277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3297"/>
      <c r="O277" s="77"/>
      <c r="P277" s="77"/>
      <c r="Q277" s="77"/>
      <c r="R277" s="77"/>
    </row>
    <row r="278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3297"/>
      <c r="O278" s="77"/>
      <c r="P278" s="77"/>
      <c r="Q278" s="77"/>
      <c r="R278" s="77"/>
    </row>
    <row r="279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3297"/>
      <c r="O279" s="77"/>
      <c r="P279" s="77"/>
      <c r="Q279" s="77"/>
      <c r="R279" s="77"/>
    </row>
    <row r="280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3297"/>
      <c r="O280" s="77"/>
      <c r="P280" s="77"/>
      <c r="Q280" s="77"/>
      <c r="R280" s="77"/>
    </row>
    <row r="281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3297"/>
      <c r="O281" s="77"/>
      <c r="P281" s="77"/>
      <c r="Q281" s="77"/>
      <c r="R281" s="77"/>
    </row>
    <row r="282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3297"/>
      <c r="O282" s="77"/>
      <c r="P282" s="77"/>
      <c r="Q282" s="77"/>
      <c r="R282" s="77"/>
    </row>
    <row r="283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3297"/>
      <c r="O283" s="77"/>
      <c r="P283" s="77"/>
      <c r="Q283" s="77"/>
      <c r="R283" s="77"/>
    </row>
    <row r="284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3297"/>
      <c r="O284" s="77"/>
      <c r="P284" s="77"/>
      <c r="Q284" s="77"/>
      <c r="R284" s="77"/>
    </row>
    <row r="28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3297"/>
      <c r="O285" s="77"/>
      <c r="P285" s="77"/>
      <c r="Q285" s="77"/>
      <c r="R285" s="77"/>
    </row>
    <row r="286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3297"/>
      <c r="O286" s="77"/>
      <c r="P286" s="77"/>
      <c r="Q286" s="77"/>
      <c r="R286" s="77"/>
    </row>
    <row r="287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3297"/>
      <c r="O287" s="77"/>
      <c r="P287" s="77"/>
      <c r="Q287" s="77"/>
      <c r="R287" s="77"/>
    </row>
    <row r="288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3297"/>
      <c r="O288" s="77"/>
      <c r="P288" s="77"/>
      <c r="Q288" s="77"/>
      <c r="R288" s="77"/>
    </row>
    <row r="289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3297"/>
      <c r="O289" s="77"/>
      <c r="P289" s="77"/>
      <c r="Q289" s="77"/>
      <c r="R289" s="77"/>
    </row>
    <row r="290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3297"/>
      <c r="O290" s="77"/>
      <c r="P290" s="77"/>
      <c r="Q290" s="77"/>
      <c r="R290" s="77"/>
    </row>
    <row r="291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3297"/>
      <c r="O291" s="77"/>
      <c r="P291" s="77"/>
      <c r="Q291" s="77"/>
      <c r="R291" s="77"/>
    </row>
    <row r="292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3297"/>
      <c r="O292" s="77"/>
      <c r="P292" s="77"/>
      <c r="Q292" s="77"/>
      <c r="R292" s="77"/>
    </row>
    <row r="293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3297"/>
      <c r="O293" s="77"/>
      <c r="P293" s="77"/>
      <c r="Q293" s="77"/>
      <c r="R293" s="77"/>
    </row>
    <row r="294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3297"/>
      <c r="O294" s="77"/>
      <c r="P294" s="77"/>
      <c r="Q294" s="77"/>
      <c r="R294" s="77"/>
    </row>
    <row r="29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3297"/>
      <c r="O295" s="77"/>
      <c r="P295" s="77"/>
      <c r="Q295" s="77"/>
      <c r="R295" s="77"/>
    </row>
    <row r="29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3297"/>
      <c r="O296" s="77"/>
      <c r="P296" s="77"/>
      <c r="Q296" s="77"/>
      <c r="R296" s="77"/>
    </row>
    <row r="297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3297"/>
      <c r="O297" s="77"/>
      <c r="P297" s="77"/>
      <c r="Q297" s="77"/>
      <c r="R297" s="77"/>
    </row>
    <row r="298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3297"/>
      <c r="O298" s="77"/>
      <c r="P298" s="77"/>
      <c r="Q298" s="77"/>
      <c r="R298" s="77"/>
    </row>
    <row r="299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3297"/>
      <c r="O299" s="77"/>
      <c r="P299" s="77"/>
      <c r="Q299" s="77"/>
      <c r="R299" s="77"/>
    </row>
    <row r="300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3297"/>
      <c r="O300" s="77"/>
      <c r="P300" s="77"/>
      <c r="Q300" s="77"/>
      <c r="R300" s="77"/>
    </row>
    <row r="301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3297"/>
      <c r="O301" s="77"/>
      <c r="P301" s="77"/>
      <c r="Q301" s="77"/>
      <c r="R301" s="77"/>
    </row>
    <row r="302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3297"/>
      <c r="O302" s="77"/>
      <c r="P302" s="77"/>
      <c r="Q302" s="77"/>
      <c r="R302" s="77"/>
    </row>
    <row r="303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3297"/>
      <c r="O303" s="77"/>
      <c r="P303" s="77"/>
      <c r="Q303" s="77"/>
      <c r="R303" s="77"/>
    </row>
    <row r="304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3297"/>
      <c r="O304" s="77"/>
      <c r="P304" s="77"/>
      <c r="Q304" s="77"/>
      <c r="R304" s="77"/>
    </row>
    <row r="30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3297"/>
      <c r="O305" s="77"/>
      <c r="P305" s="77"/>
      <c r="Q305" s="77"/>
      <c r="R305" s="77"/>
    </row>
    <row r="30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3297"/>
      <c r="O306" s="77"/>
      <c r="P306" s="77"/>
      <c r="Q306" s="77"/>
      <c r="R306" s="77"/>
    </row>
    <row r="307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3297"/>
      <c r="O307" s="77"/>
      <c r="P307" s="77"/>
      <c r="Q307" s="77"/>
      <c r="R307" s="77"/>
    </row>
    <row r="308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3297"/>
      <c r="O308" s="77"/>
      <c r="P308" s="77"/>
      <c r="Q308" s="77"/>
      <c r="R308" s="77"/>
    </row>
    <row r="309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3297"/>
      <c r="O309" s="77"/>
      <c r="P309" s="77"/>
      <c r="Q309" s="77"/>
      <c r="R309" s="77"/>
    </row>
    <row r="310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3297"/>
      <c r="O310" s="77"/>
      <c r="P310" s="77"/>
      <c r="Q310" s="77"/>
      <c r="R310" s="77"/>
    </row>
    <row r="311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3297"/>
      <c r="O311" s="77"/>
      <c r="P311" s="77"/>
      <c r="Q311" s="77"/>
      <c r="R311" s="77"/>
    </row>
    <row r="312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3297"/>
      <c r="O312" s="77"/>
      <c r="P312" s="77"/>
      <c r="Q312" s="77"/>
      <c r="R312" s="77"/>
    </row>
    <row r="313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3297"/>
      <c r="O313" s="77"/>
      <c r="P313" s="77"/>
      <c r="Q313" s="77"/>
      <c r="R313" s="77"/>
    </row>
    <row r="314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3297"/>
      <c r="O314" s="77"/>
      <c r="P314" s="77"/>
      <c r="Q314" s="77"/>
      <c r="R314" s="77"/>
    </row>
    <row r="31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3297"/>
      <c r="O315" s="77"/>
      <c r="P315" s="77"/>
      <c r="Q315" s="77"/>
      <c r="R315" s="77"/>
    </row>
    <row r="31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3297"/>
      <c r="O316" s="77"/>
      <c r="P316" s="77"/>
      <c r="Q316" s="77"/>
      <c r="R316" s="77"/>
    </row>
    <row r="317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3297"/>
      <c r="O317" s="77"/>
      <c r="P317" s="77"/>
      <c r="Q317" s="77"/>
      <c r="R317" s="77"/>
    </row>
    <row r="318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3297"/>
      <c r="O318" s="77"/>
      <c r="P318" s="77"/>
      <c r="Q318" s="77"/>
      <c r="R318" s="77"/>
    </row>
    <row r="319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3297"/>
      <c r="O319" s="77"/>
      <c r="P319" s="77"/>
      <c r="Q319" s="77"/>
      <c r="R319" s="77"/>
    </row>
    <row r="320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3297"/>
      <c r="O320" s="77"/>
      <c r="P320" s="77"/>
      <c r="Q320" s="77"/>
      <c r="R320" s="77"/>
    </row>
    <row r="32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3297"/>
      <c r="O321" s="77"/>
      <c r="P321" s="77"/>
      <c r="Q321" s="77"/>
      <c r="R321" s="77"/>
    </row>
    <row r="322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3297"/>
      <c r="O322" s="77"/>
      <c r="P322" s="77"/>
      <c r="Q322" s="77"/>
      <c r="R322" s="77"/>
    </row>
    <row r="323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3297"/>
      <c r="O323" s="77"/>
      <c r="P323" s="77"/>
      <c r="Q323" s="77"/>
      <c r="R323" s="77"/>
    </row>
    <row r="324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3297"/>
      <c r="O324" s="77"/>
      <c r="P324" s="77"/>
      <c r="Q324" s="77"/>
      <c r="R324" s="77"/>
    </row>
    <row r="32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3297"/>
      <c r="O325" s="77"/>
      <c r="P325" s="77"/>
      <c r="Q325" s="77"/>
      <c r="R325" s="77"/>
    </row>
    <row r="32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3297"/>
      <c r="O326" s="77"/>
      <c r="P326" s="77"/>
      <c r="Q326" s="77"/>
      <c r="R326" s="77"/>
    </row>
    <row r="327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3297"/>
      <c r="O327" s="77"/>
      <c r="P327" s="77"/>
      <c r="Q327" s="77"/>
      <c r="R327" s="77"/>
    </row>
    <row r="328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3297"/>
      <c r="O328" s="77"/>
      <c r="P328" s="77"/>
      <c r="Q328" s="77"/>
      <c r="R328" s="77"/>
    </row>
    <row r="329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3297"/>
      <c r="O329" s="77"/>
      <c r="P329" s="77"/>
      <c r="Q329" s="77"/>
      <c r="R329" s="77"/>
    </row>
    <row r="330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3297"/>
      <c r="O330" s="77"/>
      <c r="P330" s="77"/>
      <c r="Q330" s="77"/>
      <c r="R330" s="77"/>
    </row>
    <row r="331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3297"/>
      <c r="O331" s="77"/>
      <c r="P331" s="77"/>
      <c r="Q331" s="77"/>
      <c r="R331" s="77"/>
    </row>
    <row r="332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3297"/>
      <c r="O332" s="77"/>
      <c r="P332" s="77"/>
      <c r="Q332" s="77"/>
      <c r="R332" s="77"/>
    </row>
    <row r="333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3297"/>
      <c r="O333" s="77"/>
      <c r="P333" s="77"/>
      <c r="Q333" s="77"/>
      <c r="R333" s="77"/>
    </row>
    <row r="334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3297"/>
      <c r="O334" s="77"/>
      <c r="P334" s="77"/>
      <c r="Q334" s="77"/>
      <c r="R334" s="77"/>
    </row>
    <row r="33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3297"/>
      <c r="O335" s="77"/>
      <c r="P335" s="77"/>
      <c r="Q335" s="77"/>
      <c r="R335" s="77"/>
    </row>
    <row r="33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3297"/>
      <c r="O336" s="77"/>
      <c r="P336" s="77"/>
      <c r="Q336" s="77"/>
      <c r="R336" s="77"/>
    </row>
    <row r="337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3297"/>
      <c r="O337" s="77"/>
      <c r="P337" s="77"/>
      <c r="Q337" s="77"/>
      <c r="R337" s="77"/>
    </row>
    <row r="338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3297"/>
      <c r="O338" s="77"/>
      <c r="P338" s="77"/>
      <c r="Q338" s="77"/>
      <c r="R338" s="77"/>
    </row>
    <row r="339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3297"/>
      <c r="O339" s="77"/>
      <c r="P339" s="77"/>
      <c r="Q339" s="77"/>
      <c r="R339" s="77"/>
    </row>
    <row r="340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3297"/>
      <c r="O340" s="77"/>
      <c r="P340" s="77"/>
      <c r="Q340" s="77"/>
      <c r="R340" s="77"/>
    </row>
    <row r="341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3297"/>
      <c r="O341" s="77"/>
      <c r="P341" s="77"/>
      <c r="Q341" s="77"/>
      <c r="R341" s="77"/>
    </row>
    <row r="342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3297"/>
      <c r="O342" s="77"/>
      <c r="P342" s="77"/>
      <c r="Q342" s="77"/>
      <c r="R342" s="77"/>
    </row>
    <row r="343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3297"/>
      <c r="O343" s="77"/>
      <c r="P343" s="77"/>
      <c r="Q343" s="77"/>
      <c r="R343" s="77"/>
    </row>
    <row r="344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3297"/>
      <c r="O344" s="77"/>
      <c r="P344" s="77"/>
      <c r="Q344" s="77"/>
      <c r="R344" s="77"/>
    </row>
    <row r="34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3297"/>
      <c r="O345" s="77"/>
      <c r="P345" s="77"/>
      <c r="Q345" s="77"/>
      <c r="R345" s="77"/>
    </row>
    <row r="34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3297"/>
      <c r="O346" s="77"/>
      <c r="P346" s="77"/>
      <c r="Q346" s="77"/>
      <c r="R346" s="77"/>
    </row>
    <row r="347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3297"/>
      <c r="O347" s="77"/>
      <c r="P347" s="77"/>
      <c r="Q347" s="77"/>
      <c r="R347" s="77"/>
    </row>
    <row r="348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3297"/>
      <c r="O348" s="77"/>
      <c r="P348" s="77"/>
      <c r="Q348" s="77"/>
      <c r="R348" s="77"/>
    </row>
    <row r="349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3297"/>
      <c r="O349" s="77"/>
      <c r="P349" s="77"/>
      <c r="Q349" s="77"/>
      <c r="R349" s="77"/>
    </row>
    <row r="350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3297"/>
      <c r="O350" s="77"/>
      <c r="P350" s="77"/>
      <c r="Q350" s="77"/>
      <c r="R350" s="77"/>
    </row>
    <row r="35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3297"/>
      <c r="O351" s="77"/>
      <c r="P351" s="77"/>
      <c r="Q351" s="77"/>
      <c r="R351" s="77"/>
    </row>
    <row r="352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3297"/>
      <c r="O352" s="77"/>
      <c r="P352" s="77"/>
      <c r="Q352" s="77"/>
      <c r="R352" s="77"/>
    </row>
    <row r="353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3297"/>
      <c r="O353" s="77"/>
      <c r="P353" s="77"/>
      <c r="Q353" s="77"/>
      <c r="R353" s="77"/>
    </row>
    <row r="354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3297"/>
      <c r="O354" s="77"/>
      <c r="P354" s="77"/>
      <c r="Q354" s="77"/>
      <c r="R354" s="77"/>
    </row>
    <row r="35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3297"/>
      <c r="O355" s="77"/>
      <c r="P355" s="77"/>
      <c r="Q355" s="77"/>
      <c r="R355" s="77"/>
    </row>
    <row r="356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3297"/>
      <c r="O356" s="77"/>
      <c r="P356" s="77"/>
      <c r="Q356" s="77"/>
      <c r="R356" s="77"/>
    </row>
    <row r="357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3297"/>
      <c r="O357" s="77"/>
      <c r="P357" s="77"/>
      <c r="Q357" s="77"/>
      <c r="R357" s="77"/>
    </row>
    <row r="358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3297"/>
      <c r="O358" s="77"/>
      <c r="P358" s="77"/>
      <c r="Q358" s="77"/>
      <c r="R358" s="77"/>
    </row>
    <row r="359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3297"/>
      <c r="O359" s="77"/>
      <c r="P359" s="77"/>
      <c r="Q359" s="77"/>
      <c r="R359" s="77"/>
    </row>
    <row r="360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3297"/>
      <c r="O360" s="77"/>
      <c r="P360" s="77"/>
      <c r="Q360" s="77"/>
      <c r="R360" s="77"/>
    </row>
    <row r="36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3297"/>
      <c r="O361" s="77"/>
      <c r="P361" s="77"/>
      <c r="Q361" s="77"/>
      <c r="R361" s="77"/>
    </row>
    <row r="362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3297"/>
      <c r="O362" s="77"/>
      <c r="P362" s="77"/>
      <c r="Q362" s="77"/>
      <c r="R362" s="77"/>
    </row>
    <row r="363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3297"/>
      <c r="O363" s="77"/>
      <c r="P363" s="77"/>
      <c r="Q363" s="77"/>
      <c r="R363" s="77"/>
    </row>
    <row r="364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3297"/>
      <c r="O364" s="77"/>
      <c r="P364" s="77"/>
      <c r="Q364" s="77"/>
      <c r="R364" s="77"/>
    </row>
    <row r="36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3297"/>
      <c r="O365" s="77"/>
      <c r="P365" s="77"/>
      <c r="Q365" s="77"/>
      <c r="R365" s="77"/>
    </row>
    <row r="366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3297"/>
      <c r="O366" s="77"/>
      <c r="P366" s="77"/>
      <c r="Q366" s="77"/>
      <c r="R366" s="77"/>
    </row>
    <row r="367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3297"/>
      <c r="O367" s="77"/>
      <c r="P367" s="77"/>
      <c r="Q367" s="77"/>
      <c r="R367" s="77"/>
    </row>
    <row r="368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3297"/>
      <c r="O368" s="77"/>
      <c r="P368" s="77"/>
      <c r="Q368" s="77"/>
      <c r="R368" s="77"/>
    </row>
    <row r="369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3297"/>
      <c r="O369" s="77"/>
      <c r="P369" s="77"/>
      <c r="Q369" s="77"/>
      <c r="R369" s="77"/>
    </row>
    <row r="370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3297"/>
      <c r="O370" s="77"/>
      <c r="P370" s="77"/>
      <c r="Q370" s="77"/>
      <c r="R370" s="77"/>
    </row>
    <row r="37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3297"/>
      <c r="O371" s="77"/>
      <c r="P371" s="77"/>
      <c r="Q371" s="77"/>
      <c r="R371" s="77"/>
    </row>
    <row r="372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3297"/>
      <c r="O372" s="77"/>
      <c r="P372" s="77"/>
      <c r="Q372" s="77"/>
      <c r="R372" s="77"/>
    </row>
    <row r="373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3297"/>
      <c r="O373" s="77"/>
      <c r="P373" s="77"/>
      <c r="Q373" s="77"/>
      <c r="R373" s="77"/>
    </row>
    <row r="374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3297"/>
      <c r="O374" s="77"/>
      <c r="P374" s="77"/>
      <c r="Q374" s="77"/>
      <c r="R374" s="77"/>
    </row>
    <row r="37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3297"/>
      <c r="O375" s="77"/>
      <c r="P375" s="77"/>
      <c r="Q375" s="77"/>
      <c r="R375" s="77"/>
    </row>
    <row r="37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3297"/>
      <c r="O376" s="77"/>
      <c r="P376" s="77"/>
      <c r="Q376" s="77"/>
      <c r="R376" s="77"/>
    </row>
    <row r="377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3297"/>
      <c r="O377" s="77"/>
      <c r="P377" s="77"/>
      <c r="Q377" s="77"/>
      <c r="R377" s="77"/>
    </row>
    <row r="378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3297"/>
      <c r="O378" s="77"/>
      <c r="P378" s="77"/>
      <c r="Q378" s="77"/>
      <c r="R378" s="77"/>
    </row>
    <row r="379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3297"/>
      <c r="O379" s="77"/>
      <c r="P379" s="77"/>
      <c r="Q379" s="77"/>
      <c r="R379" s="77"/>
    </row>
    <row r="380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3297"/>
      <c r="O380" s="77"/>
      <c r="P380" s="77"/>
      <c r="Q380" s="77"/>
      <c r="R380" s="77"/>
    </row>
    <row r="38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3297"/>
      <c r="O381" s="77"/>
      <c r="P381" s="77"/>
      <c r="Q381" s="77"/>
      <c r="R381" s="77"/>
    </row>
    <row r="382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3297"/>
      <c r="O382" s="77"/>
      <c r="P382" s="77"/>
      <c r="Q382" s="77"/>
      <c r="R382" s="77"/>
    </row>
    <row r="383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3297"/>
      <c r="O383" s="77"/>
      <c r="P383" s="77"/>
      <c r="Q383" s="77"/>
      <c r="R383" s="77"/>
    </row>
    <row r="384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3297"/>
      <c r="O384" s="77"/>
      <c r="P384" s="77"/>
      <c r="Q384" s="77"/>
      <c r="R384" s="77"/>
    </row>
    <row r="38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3297"/>
      <c r="O385" s="77"/>
      <c r="P385" s="77"/>
      <c r="Q385" s="77"/>
      <c r="R385" s="77"/>
    </row>
    <row r="38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3297"/>
      <c r="O386" s="77"/>
      <c r="P386" s="77"/>
      <c r="Q386" s="77"/>
      <c r="R386" s="77"/>
    </row>
    <row r="387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3297"/>
      <c r="O387" s="77"/>
      <c r="P387" s="77"/>
      <c r="Q387" s="77"/>
      <c r="R387" s="77"/>
    </row>
    <row r="388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3297"/>
      <c r="O388" s="77"/>
      <c r="P388" s="77"/>
      <c r="Q388" s="77"/>
      <c r="R388" s="77"/>
    </row>
    <row r="389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3297"/>
      <c r="O389" s="77"/>
      <c r="P389" s="77"/>
      <c r="Q389" s="77"/>
      <c r="R389" s="77"/>
    </row>
    <row r="390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3297"/>
      <c r="O390" s="77"/>
      <c r="P390" s="77"/>
      <c r="Q390" s="77"/>
      <c r="R390" s="77"/>
    </row>
    <row r="39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3297"/>
      <c r="O391" s="77"/>
      <c r="P391" s="77"/>
      <c r="Q391" s="77"/>
      <c r="R391" s="77"/>
    </row>
    <row r="392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3297"/>
      <c r="O392" s="77"/>
      <c r="P392" s="77"/>
      <c r="Q392" s="77"/>
      <c r="R392" s="77"/>
    </row>
    <row r="393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3297"/>
      <c r="O393" s="77"/>
      <c r="P393" s="77"/>
      <c r="Q393" s="77"/>
      <c r="R393" s="77"/>
    </row>
    <row r="394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3297"/>
      <c r="O394" s="77"/>
      <c r="P394" s="77"/>
      <c r="Q394" s="77"/>
      <c r="R394" s="77"/>
    </row>
    <row r="39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3297"/>
      <c r="O395" s="77"/>
      <c r="P395" s="77"/>
      <c r="Q395" s="77"/>
      <c r="R395" s="77"/>
    </row>
    <row r="39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3297"/>
      <c r="O396" s="77"/>
      <c r="P396" s="77"/>
      <c r="Q396" s="77"/>
      <c r="R396" s="77"/>
    </row>
    <row r="397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3297"/>
      <c r="O397" s="77"/>
      <c r="P397" s="77"/>
      <c r="Q397" s="77"/>
      <c r="R397" s="77"/>
    </row>
    <row r="398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3297"/>
      <c r="O398" s="77"/>
      <c r="P398" s="77"/>
      <c r="Q398" s="77"/>
      <c r="R398" s="77"/>
    </row>
    <row r="399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3297"/>
      <c r="O399" s="77"/>
      <c r="P399" s="77"/>
      <c r="Q399" s="77"/>
      <c r="R399" s="77"/>
    </row>
    <row r="400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3297"/>
      <c r="O400" s="77"/>
      <c r="P400" s="77"/>
      <c r="Q400" s="77"/>
      <c r="R400" s="77"/>
    </row>
    <row r="40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3297"/>
      <c r="O401" s="77"/>
      <c r="P401" s="77"/>
      <c r="Q401" s="77"/>
      <c r="R401" s="77"/>
    </row>
    <row r="402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3297"/>
      <c r="O402" s="77"/>
      <c r="P402" s="77"/>
      <c r="Q402" s="77"/>
      <c r="R402" s="77"/>
    </row>
    <row r="403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3297"/>
      <c r="O403" s="77"/>
      <c r="P403" s="77"/>
      <c r="Q403" s="77"/>
      <c r="R403" s="77"/>
    </row>
    <row r="404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3297"/>
      <c r="O404" s="77"/>
      <c r="P404" s="77"/>
      <c r="Q404" s="77"/>
      <c r="R404" s="77"/>
    </row>
    <row r="40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3297"/>
      <c r="O405" s="77"/>
      <c r="P405" s="77"/>
      <c r="Q405" s="77"/>
      <c r="R405" s="77"/>
    </row>
    <row r="40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3297"/>
      <c r="O406" s="77"/>
      <c r="P406" s="77"/>
      <c r="Q406" s="77"/>
      <c r="R406" s="77"/>
    </row>
    <row r="407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3297"/>
      <c r="O407" s="77"/>
      <c r="P407" s="77"/>
      <c r="Q407" s="77"/>
      <c r="R407" s="77"/>
    </row>
    <row r="408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3297"/>
      <c r="O408" s="77"/>
      <c r="P408" s="77"/>
      <c r="Q408" s="77"/>
      <c r="R408" s="77"/>
    </row>
    <row r="409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3297"/>
      <c r="O409" s="77"/>
      <c r="P409" s="77"/>
      <c r="Q409" s="77"/>
      <c r="R409" s="77"/>
    </row>
    <row r="410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3297"/>
      <c r="O410" s="77"/>
      <c r="P410" s="77"/>
      <c r="Q410" s="77"/>
      <c r="R410" s="77"/>
    </row>
    <row r="41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3297"/>
      <c r="O411" s="77"/>
      <c r="P411" s="77"/>
      <c r="Q411" s="77"/>
      <c r="R411" s="77"/>
    </row>
    <row r="412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3297"/>
      <c r="O412" s="77"/>
      <c r="P412" s="77"/>
      <c r="Q412" s="77"/>
      <c r="R412" s="77"/>
    </row>
    <row r="413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3297"/>
      <c r="O413" s="77"/>
      <c r="P413" s="77"/>
      <c r="Q413" s="77"/>
      <c r="R413" s="77"/>
    </row>
    <row r="414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3297"/>
      <c r="O414" s="77"/>
      <c r="P414" s="77"/>
      <c r="Q414" s="77"/>
      <c r="R414" s="77"/>
    </row>
    <row r="41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3297"/>
      <c r="O415" s="77"/>
      <c r="P415" s="77"/>
      <c r="Q415" s="77"/>
      <c r="R415" s="77"/>
    </row>
    <row r="41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3297"/>
      <c r="O416" s="77"/>
      <c r="P416" s="77"/>
      <c r="Q416" s="77"/>
      <c r="R416" s="77"/>
    </row>
    <row r="417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3297"/>
      <c r="O417" s="77"/>
      <c r="P417" s="77"/>
      <c r="Q417" s="77"/>
      <c r="R417" s="77"/>
    </row>
    <row r="418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3297"/>
      <c r="O418" s="77"/>
      <c r="P418" s="77"/>
      <c r="Q418" s="77"/>
      <c r="R418" s="77"/>
    </row>
    <row r="419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3297"/>
      <c r="O419" s="77"/>
      <c r="P419" s="77"/>
      <c r="Q419" s="77"/>
      <c r="R419" s="77"/>
    </row>
    <row r="420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3297"/>
      <c r="O420" s="77"/>
      <c r="P420" s="77"/>
      <c r="Q420" s="77"/>
      <c r="R420" s="77"/>
    </row>
    <row r="42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3297"/>
      <c r="O421" s="77"/>
      <c r="P421" s="77"/>
      <c r="Q421" s="77"/>
      <c r="R421" s="77"/>
    </row>
    <row r="422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3297"/>
      <c r="O422" s="77"/>
      <c r="P422" s="77"/>
      <c r="Q422" s="77"/>
      <c r="R422" s="77"/>
    </row>
    <row r="423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3297"/>
      <c r="O423" s="77"/>
      <c r="P423" s="77"/>
      <c r="Q423" s="77"/>
      <c r="R423" s="77"/>
    </row>
    <row r="424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3297"/>
      <c r="O424" s="77"/>
      <c r="P424" s="77"/>
      <c r="Q424" s="77"/>
      <c r="R424" s="77"/>
    </row>
    <row r="42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3297"/>
      <c r="O425" s="77"/>
      <c r="P425" s="77"/>
      <c r="Q425" s="77"/>
      <c r="R425" s="77"/>
    </row>
    <row r="42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3297"/>
      <c r="O426" s="77"/>
      <c r="P426" s="77"/>
      <c r="Q426" s="77"/>
      <c r="R426" s="77"/>
    </row>
    <row r="427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3297"/>
      <c r="O427" s="77"/>
      <c r="P427" s="77"/>
      <c r="Q427" s="77"/>
      <c r="R427" s="77"/>
    </row>
    <row r="428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3297"/>
      <c r="O428" s="77"/>
      <c r="P428" s="77"/>
      <c r="Q428" s="77"/>
      <c r="R428" s="77"/>
    </row>
    <row r="429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3297"/>
      <c r="O429" s="77"/>
      <c r="P429" s="77"/>
      <c r="Q429" s="77"/>
      <c r="R429" s="77"/>
    </row>
    <row r="430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3297"/>
      <c r="O430" s="77"/>
      <c r="P430" s="77"/>
      <c r="Q430" s="77"/>
      <c r="R430" s="77"/>
    </row>
    <row r="43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3297"/>
      <c r="O431" s="77"/>
      <c r="P431" s="77"/>
      <c r="Q431" s="77"/>
      <c r="R431" s="77"/>
    </row>
    <row r="432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3297"/>
      <c r="O432" s="77"/>
      <c r="P432" s="77"/>
      <c r="Q432" s="77"/>
      <c r="R432" s="77"/>
    </row>
    <row r="433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3297"/>
      <c r="O433" s="77"/>
      <c r="P433" s="77"/>
      <c r="Q433" s="77"/>
      <c r="R433" s="77"/>
    </row>
    <row r="434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3297"/>
      <c r="O434" s="77"/>
      <c r="P434" s="77"/>
      <c r="Q434" s="77"/>
      <c r="R434" s="77"/>
    </row>
    <row r="43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3297"/>
      <c r="O435" s="77"/>
      <c r="P435" s="77"/>
      <c r="Q435" s="77"/>
      <c r="R435" s="77"/>
    </row>
    <row r="43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3297"/>
      <c r="O436" s="77"/>
      <c r="P436" s="77"/>
      <c r="Q436" s="77"/>
      <c r="R436" s="77"/>
    </row>
    <row r="437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3297"/>
      <c r="O437" s="77"/>
      <c r="P437" s="77"/>
      <c r="Q437" s="77"/>
      <c r="R437" s="77"/>
    </row>
    <row r="438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3297"/>
      <c r="O438" s="77"/>
      <c r="P438" s="77"/>
      <c r="Q438" s="77"/>
      <c r="R438" s="77"/>
    </row>
    <row r="439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3297"/>
      <c r="O439" s="77"/>
      <c r="P439" s="77"/>
      <c r="Q439" s="77"/>
      <c r="R439" s="77"/>
    </row>
    <row r="440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3297"/>
      <c r="O440" s="77"/>
      <c r="P440" s="77"/>
      <c r="Q440" s="77"/>
      <c r="R440" s="77"/>
    </row>
    <row r="44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3297"/>
      <c r="O441" s="77"/>
      <c r="P441" s="77"/>
      <c r="Q441" s="77"/>
      <c r="R441" s="77"/>
    </row>
    <row r="442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3297"/>
      <c r="O442" s="77"/>
      <c r="P442" s="77"/>
      <c r="Q442" s="77"/>
      <c r="R442" s="77"/>
    </row>
    <row r="443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3297"/>
      <c r="O443" s="77"/>
      <c r="P443" s="77"/>
      <c r="Q443" s="77"/>
      <c r="R443" s="77"/>
    </row>
    <row r="444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3297"/>
      <c r="O444" s="77"/>
      <c r="P444" s="77"/>
      <c r="Q444" s="77"/>
      <c r="R444" s="77"/>
    </row>
    <row r="445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3297"/>
      <c r="O445" s="77"/>
      <c r="P445" s="77"/>
      <c r="Q445" s="77"/>
      <c r="R445" s="77"/>
    </row>
    <row r="44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3297"/>
      <c r="O446" s="77"/>
      <c r="P446" s="77"/>
      <c r="Q446" s="77"/>
      <c r="R446" s="77"/>
    </row>
    <row r="447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3297"/>
      <c r="O447" s="77"/>
      <c r="P447" s="77"/>
      <c r="Q447" s="77"/>
      <c r="R447" s="77"/>
    </row>
    <row r="448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3297"/>
      <c r="O448" s="77"/>
      <c r="P448" s="77"/>
      <c r="Q448" s="77"/>
      <c r="R448" s="77"/>
    </row>
    <row r="449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3297"/>
      <c r="O449" s="77"/>
      <c r="P449" s="77"/>
      <c r="Q449" s="77"/>
      <c r="R449" s="77"/>
    </row>
    <row r="450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3297"/>
      <c r="O450" s="77"/>
      <c r="P450" s="77"/>
      <c r="Q450" s="77"/>
      <c r="R450" s="77"/>
    </row>
    <row r="45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3297"/>
      <c r="O451" s="77"/>
      <c r="P451" s="77"/>
      <c r="Q451" s="77"/>
      <c r="R451" s="77"/>
    </row>
    <row r="452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3297"/>
      <c r="O452" s="77"/>
      <c r="P452" s="77"/>
      <c r="Q452" s="77"/>
      <c r="R452" s="77"/>
    </row>
    <row r="453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3297"/>
      <c r="O453" s="77"/>
      <c r="P453" s="77"/>
      <c r="Q453" s="77"/>
      <c r="R453" s="77"/>
    </row>
    <row r="454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3297"/>
      <c r="O454" s="77"/>
      <c r="P454" s="77"/>
      <c r="Q454" s="77"/>
      <c r="R454" s="77"/>
    </row>
    <row r="455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3297"/>
      <c r="O455" s="77"/>
      <c r="P455" s="77"/>
      <c r="Q455" s="77"/>
      <c r="R455" s="77"/>
    </row>
    <row r="45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3297"/>
      <c r="O456" s="77"/>
      <c r="P456" s="77"/>
      <c r="Q456" s="77"/>
      <c r="R456" s="77"/>
    </row>
    <row r="457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3297"/>
      <c r="O457" s="77"/>
      <c r="P457" s="77"/>
      <c r="Q457" s="77"/>
      <c r="R457" s="77"/>
    </row>
    <row r="458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3297"/>
      <c r="O458" s="77"/>
      <c r="P458" s="77"/>
      <c r="Q458" s="77"/>
      <c r="R458" s="77"/>
    </row>
    <row r="459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3297"/>
      <c r="O459" s="77"/>
      <c r="P459" s="77"/>
      <c r="Q459" s="77"/>
      <c r="R459" s="77"/>
    </row>
    <row r="460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3297"/>
      <c r="O460" s="77"/>
      <c r="P460" s="77"/>
      <c r="Q460" s="77"/>
      <c r="R460" s="77"/>
    </row>
    <row r="46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3297"/>
      <c r="O461" s="77"/>
      <c r="P461" s="77"/>
      <c r="Q461" s="77"/>
      <c r="R461" s="77"/>
    </row>
    <row r="462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3297"/>
      <c r="O462" s="77"/>
      <c r="P462" s="77"/>
      <c r="Q462" s="77"/>
      <c r="R462" s="77"/>
    </row>
    <row r="463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3297"/>
      <c r="O463" s="77"/>
      <c r="P463" s="77"/>
      <c r="Q463" s="77"/>
      <c r="R463" s="77"/>
    </row>
    <row r="464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3297"/>
      <c r="O464" s="77"/>
      <c r="P464" s="77"/>
      <c r="Q464" s="77"/>
      <c r="R464" s="77"/>
    </row>
    <row r="465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3297"/>
      <c r="O465" s="77"/>
      <c r="P465" s="77"/>
      <c r="Q465" s="77"/>
      <c r="R465" s="77"/>
    </row>
    <row r="46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3297"/>
      <c r="O466" s="77"/>
      <c r="P466" s="77"/>
      <c r="Q466" s="77"/>
      <c r="R466" s="77"/>
    </row>
    <row r="467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3297"/>
      <c r="O467" s="77"/>
      <c r="P467" s="77"/>
      <c r="Q467" s="77"/>
      <c r="R467" s="77"/>
    </row>
    <row r="468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3297"/>
      <c r="O468" s="77"/>
      <c r="P468" s="77"/>
      <c r="Q468" s="77"/>
      <c r="R468" s="77"/>
    </row>
    <row r="469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3297"/>
      <c r="O469" s="77"/>
      <c r="P469" s="77"/>
      <c r="Q469" s="77"/>
      <c r="R469" s="77"/>
    </row>
    <row r="470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3297"/>
      <c r="O470" s="77"/>
      <c r="P470" s="77"/>
      <c r="Q470" s="77"/>
      <c r="R470" s="77"/>
    </row>
    <row r="47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3297"/>
      <c r="O471" s="77"/>
      <c r="P471" s="77"/>
      <c r="Q471" s="77"/>
      <c r="R471" s="77"/>
    </row>
    <row r="472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3297"/>
      <c r="O472" s="77"/>
      <c r="P472" s="77"/>
      <c r="Q472" s="77"/>
      <c r="R472" s="77"/>
    </row>
    <row r="473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3297"/>
      <c r="O473" s="77"/>
      <c r="P473" s="77"/>
      <c r="Q473" s="77"/>
      <c r="R473" s="77"/>
    </row>
    <row r="474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3297"/>
      <c r="O474" s="77"/>
      <c r="P474" s="77"/>
      <c r="Q474" s="77"/>
      <c r="R474" s="77"/>
    </row>
    <row r="475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3297"/>
      <c r="O475" s="77"/>
      <c r="P475" s="77"/>
      <c r="Q475" s="77"/>
      <c r="R475" s="77"/>
    </row>
    <row r="47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3297"/>
      <c r="O476" s="77"/>
      <c r="P476" s="77"/>
      <c r="Q476" s="77"/>
      <c r="R476" s="77"/>
    </row>
    <row r="477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3297"/>
      <c r="O477" s="77"/>
      <c r="P477" s="77"/>
      <c r="Q477" s="77"/>
      <c r="R477" s="77"/>
    </row>
    <row r="478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3297"/>
      <c r="O478" s="77"/>
      <c r="P478" s="77"/>
      <c r="Q478" s="77"/>
      <c r="R478" s="77"/>
    </row>
    <row r="479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3297"/>
      <c r="O479" s="77"/>
      <c r="P479" s="77"/>
      <c r="Q479" s="77"/>
      <c r="R479" s="77"/>
    </row>
    <row r="480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3297"/>
      <c r="O480" s="77"/>
      <c r="P480" s="77"/>
      <c r="Q480" s="77"/>
      <c r="R480" s="77"/>
    </row>
    <row r="48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3297"/>
      <c r="O481" s="77"/>
      <c r="P481" s="77"/>
      <c r="Q481" s="77"/>
      <c r="R481" s="77"/>
    </row>
    <row r="482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3297"/>
      <c r="O482" s="77"/>
      <c r="P482" s="77"/>
      <c r="Q482" s="77"/>
      <c r="R482" s="77"/>
    </row>
    <row r="483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3297"/>
      <c r="O483" s="77"/>
      <c r="P483" s="77"/>
      <c r="Q483" s="77"/>
      <c r="R483" s="77"/>
    </row>
    <row r="484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3297"/>
      <c r="O484" s="77"/>
      <c r="P484" s="77"/>
      <c r="Q484" s="77"/>
      <c r="R484" s="77"/>
    </row>
    <row r="485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3297"/>
      <c r="O485" s="77"/>
      <c r="P485" s="77"/>
      <c r="Q485" s="77"/>
      <c r="R485" s="77"/>
    </row>
    <row r="48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3297"/>
      <c r="O486" s="77"/>
      <c r="P486" s="77"/>
      <c r="Q486" s="77"/>
      <c r="R486" s="77"/>
    </row>
    <row r="487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3297"/>
      <c r="O487" s="77"/>
      <c r="P487" s="77"/>
      <c r="Q487" s="77"/>
      <c r="R487" s="77"/>
    </row>
    <row r="488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3297"/>
      <c r="O488" s="77"/>
      <c r="P488" s="77"/>
      <c r="Q488" s="77"/>
      <c r="R488" s="77"/>
    </row>
    <row r="489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3297"/>
      <c r="O489" s="77"/>
      <c r="P489" s="77"/>
      <c r="Q489" s="77"/>
      <c r="R489" s="77"/>
    </row>
    <row r="490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3297"/>
      <c r="O490" s="77"/>
      <c r="P490" s="77"/>
      <c r="Q490" s="77"/>
      <c r="R490" s="77"/>
    </row>
    <row r="49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3297"/>
      <c r="O491" s="77"/>
      <c r="P491" s="77"/>
      <c r="Q491" s="77"/>
      <c r="R491" s="77"/>
    </row>
    <row r="492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3297"/>
      <c r="O492" s="77"/>
      <c r="P492" s="77"/>
      <c r="Q492" s="77"/>
      <c r="R492" s="77"/>
    </row>
    <row r="493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3297"/>
      <c r="O493" s="77"/>
      <c r="P493" s="77"/>
      <c r="Q493" s="77"/>
      <c r="R493" s="77"/>
    </row>
    <row r="494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3297"/>
      <c r="O494" s="77"/>
      <c r="P494" s="77"/>
      <c r="Q494" s="77"/>
      <c r="R494" s="77"/>
    </row>
    <row r="495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3297"/>
      <c r="O495" s="77"/>
      <c r="P495" s="77"/>
      <c r="Q495" s="77"/>
      <c r="R495" s="77"/>
    </row>
    <row r="49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3297"/>
      <c r="O496" s="77"/>
      <c r="P496" s="77"/>
      <c r="Q496" s="77"/>
      <c r="R496" s="77"/>
    </row>
    <row r="497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3297"/>
      <c r="O497" s="77"/>
      <c r="P497" s="77"/>
      <c r="Q497" s="77"/>
      <c r="R497" s="77"/>
    </row>
    <row r="498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3297"/>
      <c r="O498" s="77"/>
      <c r="P498" s="77"/>
      <c r="Q498" s="77"/>
      <c r="R498" s="77"/>
    </row>
    <row r="499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3297"/>
      <c r="O499" s="77"/>
      <c r="P499" s="77"/>
      <c r="Q499" s="77"/>
      <c r="R499" s="77"/>
    </row>
    <row r="500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3297"/>
      <c r="O500" s="77"/>
      <c r="P500" s="77"/>
      <c r="Q500" s="77"/>
      <c r="R500" s="77"/>
    </row>
    <row r="50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3297"/>
      <c r="O501" s="77"/>
      <c r="P501" s="77"/>
      <c r="Q501" s="77"/>
      <c r="R501" s="77"/>
    </row>
    <row r="502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3297"/>
      <c r="O502" s="77"/>
      <c r="P502" s="77"/>
      <c r="Q502" s="77"/>
      <c r="R502" s="77"/>
    </row>
    <row r="503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3297"/>
      <c r="O503" s="77"/>
      <c r="P503" s="77"/>
      <c r="Q503" s="77"/>
      <c r="R503" s="77"/>
    </row>
    <row r="504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3297"/>
      <c r="O504" s="77"/>
      <c r="P504" s="77"/>
      <c r="Q504" s="77"/>
      <c r="R504" s="77"/>
    </row>
    <row r="505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3297"/>
      <c r="O505" s="77"/>
      <c r="P505" s="77"/>
      <c r="Q505" s="77"/>
      <c r="R505" s="77"/>
    </row>
    <row r="50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3297"/>
      <c r="O506" s="77"/>
      <c r="P506" s="77"/>
      <c r="Q506" s="77"/>
      <c r="R506" s="77"/>
    </row>
    <row r="507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3297"/>
      <c r="O507" s="77"/>
      <c r="P507" s="77"/>
      <c r="Q507" s="77"/>
      <c r="R507" s="77"/>
    </row>
    <row r="508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3297"/>
      <c r="O508" s="77"/>
      <c r="P508" s="77"/>
      <c r="Q508" s="77"/>
      <c r="R508" s="77"/>
    </row>
    <row r="509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3297"/>
      <c r="O509" s="77"/>
      <c r="P509" s="77"/>
      <c r="Q509" s="77"/>
      <c r="R509" s="77"/>
    </row>
    <row r="510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3297"/>
      <c r="O510" s="77"/>
      <c r="P510" s="77"/>
      <c r="Q510" s="77"/>
      <c r="R510" s="77"/>
    </row>
    <row r="51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3297"/>
      <c r="O511" s="77"/>
      <c r="P511" s="77"/>
      <c r="Q511" s="77"/>
      <c r="R511" s="77"/>
    </row>
    <row r="512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3297"/>
      <c r="O512" s="77"/>
      <c r="P512" s="77"/>
      <c r="Q512" s="77"/>
      <c r="R512" s="77"/>
    </row>
    <row r="513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3297"/>
      <c r="O513" s="77"/>
      <c r="P513" s="77"/>
      <c r="Q513" s="77"/>
      <c r="R513" s="77"/>
    </row>
    <row r="514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3297"/>
      <c r="O514" s="77"/>
      <c r="P514" s="77"/>
      <c r="Q514" s="77"/>
      <c r="R514" s="77"/>
    </row>
    <row r="515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3297"/>
      <c r="O515" s="77"/>
      <c r="P515" s="77"/>
      <c r="Q515" s="77"/>
      <c r="R515" s="77"/>
    </row>
    <row r="51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3297"/>
      <c r="O516" s="77"/>
      <c r="P516" s="77"/>
      <c r="Q516" s="77"/>
      <c r="R516" s="77"/>
    </row>
    <row r="517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3297"/>
      <c r="O517" s="77"/>
      <c r="P517" s="77"/>
      <c r="Q517" s="77"/>
      <c r="R517" s="77"/>
    </row>
    <row r="518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3297"/>
      <c r="O518" s="77"/>
      <c r="P518" s="77"/>
      <c r="Q518" s="77"/>
      <c r="R518" s="77"/>
    </row>
    <row r="519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3297"/>
      <c r="O519" s="77"/>
      <c r="P519" s="77"/>
      <c r="Q519" s="77"/>
      <c r="R519" s="77"/>
    </row>
    <row r="520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3297"/>
      <c r="O520" s="77"/>
      <c r="P520" s="77"/>
      <c r="Q520" s="77"/>
      <c r="R520" s="77"/>
    </row>
    <row r="52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3297"/>
      <c r="O521" s="77"/>
      <c r="P521" s="77"/>
      <c r="Q521" s="77"/>
      <c r="R521" s="77"/>
    </row>
    <row r="522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3297"/>
      <c r="O522" s="77"/>
      <c r="P522" s="77"/>
      <c r="Q522" s="77"/>
      <c r="R522" s="77"/>
    </row>
    <row r="523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3297"/>
      <c r="O523" s="77"/>
      <c r="P523" s="77"/>
      <c r="Q523" s="77"/>
      <c r="R523" s="77"/>
    </row>
    <row r="524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3297"/>
      <c r="O524" s="77"/>
      <c r="P524" s="77"/>
      <c r="Q524" s="77"/>
      <c r="R524" s="77"/>
    </row>
    <row r="525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3297"/>
      <c r="O525" s="77"/>
      <c r="P525" s="77"/>
      <c r="Q525" s="77"/>
      <c r="R525" s="77"/>
    </row>
    <row r="52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3297"/>
      <c r="O526" s="77"/>
      <c r="P526" s="77"/>
      <c r="Q526" s="77"/>
      <c r="R526" s="77"/>
    </row>
    <row r="527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3297"/>
      <c r="O527" s="77"/>
      <c r="P527" s="77"/>
      <c r="Q527" s="77"/>
      <c r="R527" s="77"/>
    </row>
    <row r="528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3297"/>
      <c r="O528" s="77"/>
      <c r="P528" s="77"/>
      <c r="Q528" s="77"/>
      <c r="R528" s="77"/>
    </row>
    <row r="529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3297"/>
      <c r="O529" s="77"/>
      <c r="P529" s="77"/>
      <c r="Q529" s="77"/>
      <c r="R529" s="77"/>
    </row>
    <row r="530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3297"/>
      <c r="O530" s="77"/>
      <c r="P530" s="77"/>
      <c r="Q530" s="77"/>
      <c r="R530" s="77"/>
    </row>
    <row r="53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3297"/>
      <c r="O531" s="77"/>
      <c r="P531" s="77"/>
      <c r="Q531" s="77"/>
      <c r="R531" s="77"/>
    </row>
    <row r="532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3297"/>
      <c r="O532" s="77"/>
      <c r="P532" s="77"/>
      <c r="Q532" s="77"/>
      <c r="R532" s="77"/>
    </row>
    <row r="533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3297"/>
      <c r="O533" s="77"/>
      <c r="P533" s="77"/>
      <c r="Q533" s="77"/>
      <c r="R533" s="77"/>
    </row>
    <row r="534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3297"/>
      <c r="O534" s="77"/>
      <c r="P534" s="77"/>
      <c r="Q534" s="77"/>
      <c r="R534" s="77"/>
    </row>
    <row r="535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3297"/>
      <c r="O535" s="77"/>
      <c r="P535" s="77"/>
      <c r="Q535" s="77"/>
      <c r="R535" s="77"/>
    </row>
    <row r="53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3297"/>
      <c r="O536" s="77"/>
      <c r="P536" s="77"/>
      <c r="Q536" s="77"/>
      <c r="R536" s="77"/>
    </row>
    <row r="537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3297"/>
      <c r="O537" s="77"/>
      <c r="P537" s="77"/>
      <c r="Q537" s="77"/>
      <c r="R537" s="77"/>
    </row>
    <row r="538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3297"/>
      <c r="O538" s="77"/>
      <c r="P538" s="77"/>
      <c r="Q538" s="77"/>
      <c r="R538" s="77"/>
    </row>
    <row r="539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3297"/>
      <c r="O539" s="77"/>
      <c r="P539" s="77"/>
      <c r="Q539" s="77"/>
      <c r="R539" s="77"/>
    </row>
    <row r="540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3297"/>
      <c r="O540" s="77"/>
      <c r="P540" s="77"/>
      <c r="Q540" s="77"/>
      <c r="R540" s="77"/>
    </row>
    <row r="54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3297"/>
      <c r="O541" s="77"/>
      <c r="P541" s="77"/>
      <c r="Q541" s="77"/>
      <c r="R541" s="77"/>
    </row>
    <row r="542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3297"/>
      <c r="O542" s="77"/>
      <c r="P542" s="77"/>
      <c r="Q542" s="77"/>
      <c r="R542" s="77"/>
    </row>
    <row r="543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3297"/>
      <c r="O543" s="77"/>
      <c r="P543" s="77"/>
      <c r="Q543" s="77"/>
      <c r="R543" s="77"/>
    </row>
    <row r="544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3297"/>
      <c r="O544" s="77"/>
      <c r="P544" s="77"/>
      <c r="Q544" s="77"/>
      <c r="R544" s="77"/>
    </row>
    <row r="545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3297"/>
      <c r="O545" s="77"/>
      <c r="P545" s="77"/>
      <c r="Q545" s="77"/>
      <c r="R545" s="77"/>
    </row>
    <row r="54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3297"/>
      <c r="O546" s="77"/>
      <c r="P546" s="77"/>
      <c r="Q546" s="77"/>
      <c r="R546" s="77"/>
    </row>
    <row r="547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3297"/>
      <c r="O547" s="77"/>
      <c r="P547" s="77"/>
      <c r="Q547" s="77"/>
      <c r="R547" s="77"/>
    </row>
    <row r="548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3297"/>
      <c r="O548" s="77"/>
      <c r="P548" s="77"/>
      <c r="Q548" s="77"/>
      <c r="R548" s="77"/>
    </row>
    <row r="549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3297"/>
      <c r="O549" s="77"/>
      <c r="P549" s="77"/>
      <c r="Q549" s="77"/>
      <c r="R549" s="77"/>
    </row>
    <row r="550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3297"/>
      <c r="O550" s="77"/>
      <c r="P550" s="77"/>
      <c r="Q550" s="77"/>
      <c r="R550" s="77"/>
    </row>
    <row r="55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3297"/>
      <c r="O551" s="77"/>
      <c r="P551" s="77"/>
      <c r="Q551" s="77"/>
      <c r="R551" s="77"/>
    </row>
    <row r="552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3297"/>
      <c r="O552" s="77"/>
      <c r="P552" s="77"/>
      <c r="Q552" s="77"/>
      <c r="R552" s="77"/>
    </row>
    <row r="553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3297"/>
      <c r="O553" s="77"/>
      <c r="P553" s="77"/>
      <c r="Q553" s="77"/>
      <c r="R553" s="77"/>
    </row>
    <row r="554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3297"/>
      <c r="O554" s="77"/>
      <c r="P554" s="77"/>
      <c r="Q554" s="77"/>
      <c r="R554" s="77"/>
    </row>
    <row r="555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3297"/>
      <c r="O555" s="77"/>
      <c r="P555" s="77"/>
      <c r="Q555" s="77"/>
      <c r="R555" s="77"/>
    </row>
    <row r="55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3297"/>
      <c r="O556" s="77"/>
      <c r="P556" s="77"/>
      <c r="Q556" s="77"/>
      <c r="R556" s="77"/>
    </row>
    <row r="557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3297"/>
      <c r="O557" s="77"/>
      <c r="P557" s="77"/>
      <c r="Q557" s="77"/>
      <c r="R557" s="77"/>
    </row>
    <row r="558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3297"/>
      <c r="O558" s="77"/>
      <c r="P558" s="77"/>
      <c r="Q558" s="77"/>
      <c r="R558" s="77"/>
    </row>
    <row r="559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3297"/>
      <c r="O559" s="77"/>
      <c r="P559" s="77"/>
      <c r="Q559" s="77"/>
      <c r="R559" s="77"/>
    </row>
    <row r="560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3297"/>
      <c r="O560" s="77"/>
      <c r="P560" s="77"/>
      <c r="Q560" s="77"/>
      <c r="R560" s="77"/>
    </row>
    <row r="56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3297"/>
      <c r="O561" s="77"/>
      <c r="P561" s="77"/>
      <c r="Q561" s="77"/>
      <c r="R561" s="77"/>
    </row>
    <row r="562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3297"/>
      <c r="O562" s="77"/>
      <c r="P562" s="77"/>
      <c r="Q562" s="77"/>
      <c r="R562" s="77"/>
    </row>
    <row r="563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3297"/>
      <c r="O563" s="77"/>
      <c r="P563" s="77"/>
      <c r="Q563" s="77"/>
      <c r="R563" s="77"/>
    </row>
    <row r="564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3297"/>
      <c r="O564" s="77"/>
      <c r="P564" s="77"/>
      <c r="Q564" s="77"/>
      <c r="R564" s="77"/>
    </row>
    <row r="565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3297"/>
      <c r="O565" s="77"/>
      <c r="P565" s="77"/>
      <c r="Q565" s="77"/>
      <c r="R565" s="77"/>
    </row>
    <row r="56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3297"/>
      <c r="O566" s="77"/>
      <c r="P566" s="77"/>
      <c r="Q566" s="77"/>
      <c r="R566" s="77"/>
    </row>
    <row r="567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3297"/>
      <c r="O567" s="77"/>
      <c r="P567" s="77"/>
      <c r="Q567" s="77"/>
      <c r="R567" s="77"/>
    </row>
    <row r="568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3297"/>
      <c r="O568" s="77"/>
      <c r="P568" s="77"/>
      <c r="Q568" s="77"/>
      <c r="R568" s="77"/>
    </row>
    <row r="569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3297"/>
      <c r="O569" s="77"/>
      <c r="P569" s="77"/>
      <c r="Q569" s="77"/>
      <c r="R569" s="77"/>
    </row>
    <row r="570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3297"/>
      <c r="O570" s="77"/>
      <c r="P570" s="77"/>
      <c r="Q570" s="77"/>
      <c r="R570" s="77"/>
    </row>
    <row r="57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3297"/>
      <c r="O571" s="77"/>
      <c r="P571" s="77"/>
      <c r="Q571" s="77"/>
      <c r="R571" s="77"/>
    </row>
    <row r="572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3297"/>
      <c r="O572" s="77"/>
      <c r="P572" s="77"/>
      <c r="Q572" s="77"/>
      <c r="R572" s="77"/>
    </row>
    <row r="573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3297"/>
      <c r="O573" s="77"/>
      <c r="P573" s="77"/>
      <c r="Q573" s="77"/>
      <c r="R573" s="77"/>
    </row>
    <row r="574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3297"/>
      <c r="O574" s="77"/>
      <c r="P574" s="77"/>
      <c r="Q574" s="77"/>
      <c r="R574" s="77"/>
    </row>
    <row r="575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3297"/>
      <c r="O575" s="77"/>
      <c r="P575" s="77"/>
      <c r="Q575" s="77"/>
      <c r="R575" s="77"/>
    </row>
    <row r="57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3297"/>
      <c r="O576" s="77"/>
      <c r="P576" s="77"/>
      <c r="Q576" s="77"/>
      <c r="R576" s="77"/>
    </row>
    <row r="577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3297"/>
      <c r="O577" s="77"/>
      <c r="P577" s="77"/>
      <c r="Q577" s="77"/>
      <c r="R577" s="77"/>
    </row>
    <row r="578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3297"/>
      <c r="O578" s="77"/>
      <c r="P578" s="77"/>
      <c r="Q578" s="77"/>
      <c r="R578" s="77"/>
    </row>
    <row r="579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3297"/>
      <c r="O579" s="77"/>
      <c r="P579" s="77"/>
      <c r="Q579" s="77"/>
      <c r="R579" s="77"/>
    </row>
    <row r="580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3297"/>
      <c r="O580" s="77"/>
      <c r="P580" s="77"/>
      <c r="Q580" s="77"/>
      <c r="R580" s="77"/>
    </row>
    <row r="58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3297"/>
      <c r="O581" s="77"/>
      <c r="P581" s="77"/>
      <c r="Q581" s="77"/>
      <c r="R581" s="77"/>
    </row>
    <row r="582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3297"/>
      <c r="O582" s="77"/>
      <c r="P582" s="77"/>
      <c r="Q582" s="77"/>
      <c r="R582" s="77"/>
    </row>
    <row r="583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3297"/>
      <c r="O583" s="77"/>
      <c r="P583" s="77"/>
      <c r="Q583" s="77"/>
      <c r="R583" s="77"/>
    </row>
    <row r="584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3297"/>
      <c r="O584" s="77"/>
      <c r="P584" s="77"/>
      <c r="Q584" s="77"/>
      <c r="R584" s="77"/>
    </row>
    <row r="585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3297"/>
      <c r="O585" s="77"/>
      <c r="P585" s="77"/>
      <c r="Q585" s="77"/>
      <c r="R585" s="77"/>
    </row>
    <row r="58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3297"/>
      <c r="O586" s="77"/>
      <c r="P586" s="77"/>
      <c r="Q586" s="77"/>
      <c r="R586" s="77"/>
    </row>
    <row r="587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3297"/>
      <c r="O587" s="77"/>
      <c r="P587" s="77"/>
      <c r="Q587" s="77"/>
      <c r="R587" s="77"/>
    </row>
    <row r="588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3297"/>
      <c r="O588" s="77"/>
      <c r="P588" s="77"/>
      <c r="Q588" s="77"/>
      <c r="R588" s="77"/>
    </row>
    <row r="589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3297"/>
      <c r="O589" s="77"/>
      <c r="P589" s="77"/>
      <c r="Q589" s="77"/>
      <c r="R589" s="77"/>
    </row>
    <row r="590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3297"/>
      <c r="O590" s="77"/>
      <c r="P590" s="77"/>
      <c r="Q590" s="77"/>
      <c r="R590" s="77"/>
    </row>
    <row r="59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3297"/>
      <c r="O591" s="77"/>
      <c r="P591" s="77"/>
      <c r="Q591" s="77"/>
      <c r="R591" s="77"/>
    </row>
    <row r="592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3297"/>
      <c r="O592" s="77"/>
      <c r="P592" s="77"/>
      <c r="Q592" s="77"/>
      <c r="R592" s="77"/>
    </row>
    <row r="593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3297"/>
      <c r="O593" s="77"/>
      <c r="P593" s="77"/>
      <c r="Q593" s="77"/>
      <c r="R593" s="77"/>
    </row>
    <row r="594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3297"/>
      <c r="O594" s="77"/>
      <c r="P594" s="77"/>
      <c r="Q594" s="77"/>
      <c r="R594" s="77"/>
    </row>
    <row r="595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3297"/>
      <c r="O595" s="77"/>
      <c r="P595" s="77"/>
      <c r="Q595" s="77"/>
      <c r="R595" s="77"/>
    </row>
    <row r="596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3297"/>
      <c r="O596" s="77"/>
      <c r="P596" s="77"/>
      <c r="Q596" s="77"/>
      <c r="R596" s="77"/>
    </row>
    <row r="597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3297"/>
      <c r="O597" s="77"/>
      <c r="P597" s="77"/>
      <c r="Q597" s="77"/>
      <c r="R597" s="77"/>
    </row>
    <row r="598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3297"/>
      <c r="O598" s="77"/>
      <c r="P598" s="77"/>
      <c r="Q598" s="77"/>
      <c r="R598" s="77"/>
    </row>
    <row r="599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3297"/>
      <c r="O599" s="77"/>
      <c r="P599" s="77"/>
      <c r="Q599" s="77"/>
      <c r="R599" s="77"/>
    </row>
    <row r="600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3297"/>
      <c r="O600" s="77"/>
      <c r="P600" s="77"/>
      <c r="Q600" s="77"/>
      <c r="R600" s="77"/>
    </row>
    <row r="60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3297"/>
      <c r="O601" s="77"/>
      <c r="P601" s="77"/>
      <c r="Q601" s="77"/>
      <c r="R601" s="77"/>
    </row>
    <row r="602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3297"/>
      <c r="O602" s="77"/>
      <c r="P602" s="77"/>
      <c r="Q602" s="77"/>
      <c r="R602" s="77"/>
    </row>
    <row r="603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3297"/>
      <c r="O603" s="77"/>
      <c r="P603" s="77"/>
      <c r="Q603" s="77"/>
      <c r="R603" s="77"/>
    </row>
    <row r="604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3297"/>
      <c r="O604" s="77"/>
      <c r="P604" s="77"/>
      <c r="Q604" s="77"/>
      <c r="R604" s="77"/>
    </row>
    <row r="605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3297"/>
      <c r="O605" s="77"/>
      <c r="P605" s="77"/>
      <c r="Q605" s="77"/>
      <c r="R605" s="77"/>
    </row>
    <row r="60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3297"/>
      <c r="O606" s="77"/>
      <c r="P606" s="77"/>
      <c r="Q606" s="77"/>
      <c r="R606" s="77"/>
    </row>
    <row r="607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3297"/>
      <c r="O607" s="77"/>
      <c r="P607" s="77"/>
      <c r="Q607" s="77"/>
      <c r="R607" s="77"/>
    </row>
    <row r="608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3297"/>
      <c r="O608" s="77"/>
      <c r="P608" s="77"/>
      <c r="Q608" s="77"/>
      <c r="R608" s="77"/>
    </row>
    <row r="609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3297"/>
      <c r="O609" s="77"/>
      <c r="P609" s="77"/>
      <c r="Q609" s="77"/>
      <c r="R609" s="77"/>
    </row>
    <row r="610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3297"/>
      <c r="O610" s="77"/>
      <c r="P610" s="77"/>
      <c r="Q610" s="77"/>
      <c r="R610" s="77"/>
    </row>
    <row r="61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3297"/>
      <c r="O611" s="77"/>
      <c r="P611" s="77"/>
      <c r="Q611" s="77"/>
      <c r="R611" s="77"/>
    </row>
    <row r="612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3297"/>
      <c r="O612" s="77"/>
      <c r="P612" s="77"/>
      <c r="Q612" s="77"/>
      <c r="R612" s="77"/>
    </row>
    <row r="613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3297"/>
      <c r="O613" s="77"/>
      <c r="P613" s="77"/>
      <c r="Q613" s="77"/>
      <c r="R613" s="77"/>
    </row>
    <row r="614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3297"/>
      <c r="O614" s="77"/>
      <c r="P614" s="77"/>
      <c r="Q614" s="77"/>
      <c r="R614" s="77"/>
    </row>
    <row r="615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3297"/>
      <c r="O615" s="77"/>
      <c r="P615" s="77"/>
      <c r="Q615" s="77"/>
      <c r="R615" s="77"/>
    </row>
    <row r="61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3297"/>
      <c r="O616" s="77"/>
      <c r="P616" s="77"/>
      <c r="Q616" s="77"/>
      <c r="R616" s="77"/>
    </row>
    <row r="617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3297"/>
      <c r="O617" s="77"/>
      <c r="P617" s="77"/>
      <c r="Q617" s="77"/>
      <c r="R617" s="77"/>
    </row>
    <row r="618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3297"/>
      <c r="O618" s="77"/>
      <c r="P618" s="77"/>
      <c r="Q618" s="77"/>
      <c r="R618" s="77"/>
    </row>
    <row r="619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3297"/>
      <c r="O619" s="77"/>
      <c r="P619" s="77"/>
      <c r="Q619" s="77"/>
      <c r="R619" s="77"/>
    </row>
    <row r="620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3297"/>
      <c r="O620" s="77"/>
      <c r="P620" s="77"/>
      <c r="Q620" s="77"/>
      <c r="R620" s="77"/>
    </row>
    <row r="62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3297"/>
      <c r="O621" s="77"/>
      <c r="P621" s="77"/>
      <c r="Q621" s="77"/>
      <c r="R621" s="77"/>
    </row>
    <row r="622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3297"/>
      <c r="O622" s="77"/>
      <c r="P622" s="77"/>
      <c r="Q622" s="77"/>
      <c r="R622" s="77"/>
    </row>
    <row r="623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3297"/>
      <c r="O623" s="77"/>
      <c r="P623" s="77"/>
      <c r="Q623" s="77"/>
      <c r="R623" s="77"/>
    </row>
    <row r="624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3297"/>
      <c r="O624" s="77"/>
      <c r="P624" s="77"/>
      <c r="Q624" s="77"/>
      <c r="R624" s="77"/>
    </row>
    <row r="625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3297"/>
      <c r="O625" s="77"/>
      <c r="P625" s="77"/>
      <c r="Q625" s="77"/>
      <c r="R625" s="77"/>
    </row>
    <row r="62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3297"/>
      <c r="O626" s="77"/>
      <c r="P626" s="77"/>
      <c r="Q626" s="77"/>
      <c r="R626" s="77"/>
    </row>
    <row r="627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3297"/>
      <c r="O627" s="77"/>
      <c r="P627" s="77"/>
      <c r="Q627" s="77"/>
      <c r="R627" s="77"/>
    </row>
    <row r="628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3297"/>
      <c r="O628" s="77"/>
      <c r="P628" s="77"/>
      <c r="Q628" s="77"/>
      <c r="R628" s="77"/>
    </row>
    <row r="629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3297"/>
      <c r="O629" s="77"/>
      <c r="P629" s="77"/>
      <c r="Q629" s="77"/>
      <c r="R629" s="77"/>
    </row>
    <row r="630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3297"/>
      <c r="O630" s="77"/>
      <c r="P630" s="77"/>
      <c r="Q630" s="77"/>
      <c r="R630" s="77"/>
    </row>
    <row r="63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3297"/>
      <c r="O631" s="77"/>
      <c r="P631" s="77"/>
      <c r="Q631" s="77"/>
      <c r="R631" s="77"/>
    </row>
    <row r="632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3297"/>
      <c r="O632" s="77"/>
      <c r="P632" s="77"/>
      <c r="Q632" s="77"/>
      <c r="R632" s="77"/>
    </row>
    <row r="633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3297"/>
      <c r="O633" s="77"/>
      <c r="P633" s="77"/>
      <c r="Q633" s="77"/>
      <c r="R633" s="77"/>
    </row>
    <row r="634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3297"/>
      <c r="O634" s="77"/>
      <c r="P634" s="77"/>
      <c r="Q634" s="77"/>
      <c r="R634" s="77"/>
    </row>
    <row r="635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3297"/>
      <c r="O635" s="77"/>
      <c r="P635" s="77"/>
      <c r="Q635" s="77"/>
      <c r="R635" s="77"/>
    </row>
    <row r="63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3297"/>
      <c r="O636" s="77"/>
      <c r="P636" s="77"/>
      <c r="Q636" s="77"/>
      <c r="R636" s="77"/>
    </row>
    <row r="637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3297"/>
      <c r="O637" s="77"/>
      <c r="P637" s="77"/>
      <c r="Q637" s="77"/>
      <c r="R637" s="77"/>
    </row>
    <row r="638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3297"/>
      <c r="O638" s="77"/>
      <c r="P638" s="77"/>
      <c r="Q638" s="77"/>
      <c r="R638" s="77"/>
    </row>
    <row r="639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3297"/>
      <c r="O639" s="77"/>
      <c r="P639" s="77"/>
      <c r="Q639" s="77"/>
      <c r="R639" s="77"/>
    </row>
    <row r="640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3297"/>
      <c r="O640" s="77"/>
      <c r="P640" s="77"/>
      <c r="Q640" s="77"/>
      <c r="R640" s="77"/>
    </row>
    <row r="64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3297"/>
      <c r="O641" s="77"/>
      <c r="P641" s="77"/>
      <c r="Q641" s="77"/>
      <c r="R641" s="77"/>
    </row>
    <row r="642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3297"/>
      <c r="O642" s="77"/>
      <c r="P642" s="77"/>
      <c r="Q642" s="77"/>
      <c r="R642" s="77"/>
    </row>
    <row r="643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3297"/>
      <c r="O643" s="77"/>
      <c r="P643" s="77"/>
      <c r="Q643" s="77"/>
      <c r="R643" s="77"/>
    </row>
    <row r="644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3297"/>
      <c r="O644" s="77"/>
      <c r="P644" s="77"/>
      <c r="Q644" s="77"/>
      <c r="R644" s="77"/>
    </row>
    <row r="645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3297"/>
      <c r="O645" s="77"/>
      <c r="P645" s="77"/>
      <c r="Q645" s="77"/>
      <c r="R645" s="77"/>
    </row>
    <row r="64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3297"/>
      <c r="O646" s="77"/>
      <c r="P646" s="77"/>
      <c r="Q646" s="77"/>
      <c r="R646" s="77"/>
    </row>
    <row r="647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3297"/>
      <c r="O647" s="77"/>
      <c r="P647" s="77"/>
      <c r="Q647" s="77"/>
      <c r="R647" s="77"/>
    </row>
    <row r="648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3297"/>
      <c r="O648" s="77"/>
      <c r="P648" s="77"/>
      <c r="Q648" s="77"/>
      <c r="R648" s="77"/>
    </row>
    <row r="649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3297"/>
      <c r="O649" s="77"/>
      <c r="P649" s="77"/>
      <c r="Q649" s="77"/>
      <c r="R649" s="77"/>
    </row>
    <row r="650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3297"/>
      <c r="O650" s="77"/>
      <c r="P650" s="77"/>
      <c r="Q650" s="77"/>
      <c r="R650" s="77"/>
    </row>
    <row r="65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3297"/>
      <c r="O651" s="77"/>
      <c r="P651" s="77"/>
      <c r="Q651" s="77"/>
      <c r="R651" s="77"/>
    </row>
    <row r="652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3297"/>
      <c r="O652" s="77"/>
      <c r="P652" s="77"/>
      <c r="Q652" s="77"/>
      <c r="R652" s="77"/>
    </row>
    <row r="653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3297"/>
      <c r="O653" s="77"/>
      <c r="P653" s="77"/>
      <c r="Q653" s="77"/>
      <c r="R653" s="77"/>
    </row>
    <row r="654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3297"/>
      <c r="O654" s="77"/>
      <c r="P654" s="77"/>
      <c r="Q654" s="77"/>
      <c r="R654" s="77"/>
    </row>
    <row r="655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3297"/>
      <c r="O655" s="77"/>
      <c r="P655" s="77"/>
      <c r="Q655" s="77"/>
      <c r="R655" s="77"/>
    </row>
    <row r="65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3297"/>
      <c r="O656" s="77"/>
      <c r="P656" s="77"/>
      <c r="Q656" s="77"/>
      <c r="R656" s="77"/>
    </row>
    <row r="657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3297"/>
      <c r="O657" s="77"/>
      <c r="P657" s="77"/>
      <c r="Q657" s="77"/>
      <c r="R657" s="77"/>
    </row>
    <row r="658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3297"/>
      <c r="O658" s="77"/>
      <c r="P658" s="77"/>
      <c r="Q658" s="77"/>
      <c r="R658" s="77"/>
    </row>
    <row r="659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3297"/>
      <c r="O659" s="77"/>
      <c r="P659" s="77"/>
      <c r="Q659" s="77"/>
      <c r="R659" s="77"/>
    </row>
    <row r="660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3297"/>
      <c r="O660" s="77"/>
      <c r="P660" s="77"/>
      <c r="Q660" s="77"/>
      <c r="R660" s="77"/>
    </row>
    <row r="66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3297"/>
      <c r="O661" s="77"/>
      <c r="P661" s="77"/>
      <c r="Q661" s="77"/>
      <c r="R661" s="77"/>
    </row>
    <row r="662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3297"/>
      <c r="O662" s="77"/>
      <c r="P662" s="77"/>
      <c r="Q662" s="77"/>
      <c r="R662" s="77"/>
    </row>
    <row r="663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3297"/>
      <c r="O663" s="77"/>
      <c r="P663" s="77"/>
      <c r="Q663" s="77"/>
      <c r="R663" s="77"/>
    </row>
    <row r="664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3297"/>
      <c r="O664" s="77"/>
      <c r="P664" s="77"/>
      <c r="Q664" s="77"/>
      <c r="R664" s="77"/>
    </row>
    <row r="665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3297"/>
      <c r="O665" s="77"/>
      <c r="P665" s="77"/>
      <c r="Q665" s="77"/>
      <c r="R665" s="77"/>
    </row>
    <row r="666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3297"/>
      <c r="O666" s="77"/>
      <c r="P666" s="77"/>
      <c r="Q666" s="77"/>
      <c r="R666" s="77"/>
    </row>
    <row r="667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3297"/>
      <c r="O667" s="77"/>
      <c r="P667" s="77"/>
      <c r="Q667" s="77"/>
      <c r="R667" s="77"/>
    </row>
    <row r="668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3297"/>
      <c r="O668" s="77"/>
      <c r="P668" s="77"/>
      <c r="Q668" s="77"/>
      <c r="R668" s="77"/>
    </row>
    <row r="669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3297"/>
      <c r="O669" s="77"/>
      <c r="P669" s="77"/>
      <c r="Q669" s="77"/>
      <c r="R669" s="77"/>
    </row>
    <row r="670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3297"/>
      <c r="O670" s="77"/>
      <c r="P670" s="77"/>
      <c r="Q670" s="77"/>
      <c r="R670" s="77"/>
    </row>
    <row r="67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3297"/>
      <c r="O671" s="77"/>
      <c r="P671" s="77"/>
      <c r="Q671" s="77"/>
      <c r="R671" s="77"/>
    </row>
    <row r="672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3297"/>
      <c r="O672" s="77"/>
      <c r="P672" s="77"/>
      <c r="Q672" s="77"/>
      <c r="R672" s="77"/>
    </row>
    <row r="673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3297"/>
      <c r="O673" s="77"/>
      <c r="P673" s="77"/>
      <c r="Q673" s="77"/>
      <c r="R673" s="77"/>
    </row>
    <row r="674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3297"/>
      <c r="O674" s="77"/>
      <c r="P674" s="77"/>
      <c r="Q674" s="77"/>
      <c r="R674" s="77"/>
    </row>
    <row r="675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3297"/>
      <c r="O675" s="77"/>
      <c r="P675" s="77"/>
      <c r="Q675" s="77"/>
      <c r="R675" s="77"/>
    </row>
    <row r="67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3297"/>
      <c r="O676" s="77"/>
      <c r="P676" s="77"/>
      <c r="Q676" s="77"/>
      <c r="R676" s="77"/>
    </row>
    <row r="677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3297"/>
      <c r="O677" s="77"/>
      <c r="P677" s="77"/>
      <c r="Q677" s="77"/>
      <c r="R677" s="77"/>
    </row>
    <row r="678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3297"/>
      <c r="O678" s="77"/>
      <c r="P678" s="77"/>
      <c r="Q678" s="77"/>
      <c r="R678" s="77"/>
    </row>
    <row r="679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3297"/>
      <c r="O679" s="77"/>
      <c r="P679" s="77"/>
      <c r="Q679" s="77"/>
      <c r="R679" s="77"/>
    </row>
    <row r="680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3297"/>
      <c r="O680" s="77"/>
      <c r="P680" s="77"/>
      <c r="Q680" s="77"/>
      <c r="R680" s="77"/>
    </row>
    <row r="68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3297"/>
      <c r="O681" s="77"/>
      <c r="P681" s="77"/>
      <c r="Q681" s="77"/>
      <c r="R681" s="77"/>
    </row>
    <row r="682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3297"/>
      <c r="O682" s="77"/>
      <c r="P682" s="77"/>
      <c r="Q682" s="77"/>
      <c r="R682" s="77"/>
    </row>
    <row r="683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3297"/>
      <c r="O683" s="77"/>
      <c r="P683" s="77"/>
      <c r="Q683" s="77"/>
      <c r="R683" s="77"/>
    </row>
    <row r="684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3297"/>
      <c r="O684" s="77"/>
      <c r="P684" s="77"/>
      <c r="Q684" s="77"/>
      <c r="R684" s="77"/>
    </row>
    <row r="685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3297"/>
      <c r="O685" s="77"/>
      <c r="P685" s="77"/>
      <c r="Q685" s="77"/>
      <c r="R685" s="77"/>
    </row>
    <row r="68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3297"/>
      <c r="O686" s="77"/>
      <c r="P686" s="77"/>
      <c r="Q686" s="77"/>
      <c r="R686" s="77"/>
    </row>
    <row r="687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3297"/>
      <c r="O687" s="77"/>
      <c r="P687" s="77"/>
      <c r="Q687" s="77"/>
      <c r="R687" s="77"/>
    </row>
    <row r="688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3297"/>
      <c r="O688" s="77"/>
      <c r="P688" s="77"/>
      <c r="Q688" s="77"/>
      <c r="R688" s="77"/>
    </row>
    <row r="689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3297"/>
      <c r="O689" s="77"/>
      <c r="P689" s="77"/>
      <c r="Q689" s="77"/>
      <c r="R689" s="77"/>
    </row>
    <row r="690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3297"/>
      <c r="O690" s="77"/>
      <c r="P690" s="77"/>
      <c r="Q690" s="77"/>
      <c r="R690" s="77"/>
    </row>
    <row r="69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3297"/>
      <c r="O691" s="77"/>
      <c r="P691" s="77"/>
      <c r="Q691" s="77"/>
      <c r="R691" s="77"/>
    </row>
    <row r="692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3297"/>
      <c r="O692" s="77"/>
      <c r="P692" s="77"/>
      <c r="Q692" s="77"/>
      <c r="R692" s="77"/>
    </row>
    <row r="693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3297"/>
      <c r="O693" s="77"/>
      <c r="P693" s="77"/>
      <c r="Q693" s="77"/>
      <c r="R693" s="77"/>
    </row>
    <row r="694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3297"/>
      <c r="O694" s="77"/>
      <c r="P694" s="77"/>
      <c r="Q694" s="77"/>
      <c r="R694" s="77"/>
    </row>
    <row r="695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3297"/>
      <c r="O695" s="77"/>
      <c r="P695" s="77"/>
      <c r="Q695" s="77"/>
      <c r="R695" s="77"/>
    </row>
    <row r="696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3297"/>
      <c r="O696" s="77"/>
      <c r="P696" s="77"/>
      <c r="Q696" s="77"/>
      <c r="R696" s="77"/>
    </row>
    <row r="697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3297"/>
      <c r="O697" s="77"/>
      <c r="P697" s="77"/>
      <c r="Q697" s="77"/>
      <c r="R697" s="77"/>
    </row>
    <row r="698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3297"/>
      <c r="O698" s="77"/>
      <c r="P698" s="77"/>
      <c r="Q698" s="77"/>
      <c r="R698" s="77"/>
    </row>
    <row r="699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3297"/>
      <c r="O699" s="77"/>
      <c r="P699" s="77"/>
      <c r="Q699" s="77"/>
      <c r="R699" s="77"/>
    </row>
    <row r="700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3297"/>
      <c r="O700" s="77"/>
      <c r="P700" s="77"/>
      <c r="Q700" s="77"/>
      <c r="R700" s="77"/>
    </row>
    <row r="70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3297"/>
      <c r="O701" s="77"/>
      <c r="P701" s="77"/>
      <c r="Q701" s="77"/>
      <c r="R701" s="77"/>
    </row>
    <row r="702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3297"/>
      <c r="O702" s="77"/>
      <c r="P702" s="77"/>
      <c r="Q702" s="77"/>
      <c r="R702" s="77"/>
    </row>
    <row r="703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3297"/>
      <c r="O703" s="77"/>
      <c r="P703" s="77"/>
      <c r="Q703" s="77"/>
      <c r="R703" s="77"/>
    </row>
    <row r="704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3297"/>
      <c r="O704" s="77"/>
      <c r="P704" s="77"/>
      <c r="Q704" s="77"/>
      <c r="R704" s="77"/>
    </row>
    <row r="705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3297"/>
      <c r="O705" s="77"/>
      <c r="P705" s="77"/>
      <c r="Q705" s="77"/>
      <c r="R705" s="77"/>
    </row>
    <row r="706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3297"/>
      <c r="O706" s="77"/>
      <c r="P706" s="77"/>
      <c r="Q706" s="77"/>
      <c r="R706" s="77"/>
    </row>
    <row r="707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3297"/>
      <c r="O707" s="77"/>
      <c r="P707" s="77"/>
      <c r="Q707" s="77"/>
      <c r="R707" s="77"/>
    </row>
    <row r="708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3297"/>
      <c r="O708" s="77"/>
      <c r="P708" s="77"/>
      <c r="Q708" s="77"/>
      <c r="R708" s="77"/>
    </row>
    <row r="709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3297"/>
      <c r="O709" s="77"/>
      <c r="P709" s="77"/>
      <c r="Q709" s="77"/>
      <c r="R709" s="77"/>
    </row>
    <row r="710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3297"/>
      <c r="O710" s="77"/>
      <c r="P710" s="77"/>
      <c r="Q710" s="77"/>
      <c r="R710" s="77"/>
    </row>
    <row r="71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3297"/>
      <c r="O711" s="77"/>
      <c r="P711" s="77"/>
      <c r="Q711" s="77"/>
      <c r="R711" s="77"/>
    </row>
    <row r="712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3297"/>
      <c r="O712" s="77"/>
      <c r="P712" s="77"/>
      <c r="Q712" s="77"/>
      <c r="R712" s="77"/>
    </row>
    <row r="713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3297"/>
      <c r="O713" s="77"/>
      <c r="P713" s="77"/>
      <c r="Q713" s="77"/>
      <c r="R713" s="77"/>
    </row>
    <row r="714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3297"/>
      <c r="O714" s="77"/>
      <c r="P714" s="77"/>
      <c r="Q714" s="77"/>
      <c r="R714" s="77"/>
    </row>
    <row r="715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3297"/>
      <c r="O715" s="77"/>
      <c r="P715" s="77"/>
      <c r="Q715" s="77"/>
      <c r="R715" s="77"/>
    </row>
    <row r="716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3297"/>
      <c r="O716" s="77"/>
      <c r="P716" s="77"/>
      <c r="Q716" s="77"/>
      <c r="R716" s="77"/>
    </row>
    <row r="717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3297"/>
      <c r="O717" s="77"/>
      <c r="P717" s="77"/>
      <c r="Q717" s="77"/>
      <c r="R717" s="77"/>
    </row>
    <row r="718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3297"/>
      <c r="O718" s="77"/>
      <c r="P718" s="77"/>
      <c r="Q718" s="77"/>
      <c r="R718" s="77"/>
    </row>
    <row r="719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3297"/>
      <c r="O719" s="77"/>
      <c r="P719" s="77"/>
      <c r="Q719" s="77"/>
      <c r="R719" s="77"/>
    </row>
    <row r="720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3297"/>
      <c r="O720" s="77"/>
      <c r="P720" s="77"/>
      <c r="Q720" s="77"/>
      <c r="R720" s="77"/>
    </row>
    <row r="72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3297"/>
      <c r="O721" s="77"/>
      <c r="P721" s="77"/>
      <c r="Q721" s="77"/>
      <c r="R721" s="77"/>
    </row>
    <row r="722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3297"/>
      <c r="O722" s="77"/>
      <c r="P722" s="77"/>
      <c r="Q722" s="77"/>
      <c r="R722" s="77"/>
    </row>
    <row r="723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3297"/>
      <c r="O723" s="77"/>
      <c r="P723" s="77"/>
      <c r="Q723" s="77"/>
      <c r="R723" s="77"/>
    </row>
    <row r="724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3297"/>
      <c r="O724" s="77"/>
      <c r="P724" s="77"/>
      <c r="Q724" s="77"/>
      <c r="R724" s="77"/>
    </row>
    <row r="725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3297"/>
      <c r="O725" s="77"/>
      <c r="P725" s="77"/>
      <c r="Q725" s="77"/>
      <c r="R725" s="77"/>
    </row>
    <row r="726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3297"/>
      <c r="O726" s="77"/>
      <c r="P726" s="77"/>
      <c r="Q726" s="77"/>
      <c r="R726" s="77"/>
    </row>
    <row r="727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3297"/>
      <c r="O727" s="77"/>
      <c r="P727" s="77"/>
      <c r="Q727" s="77"/>
      <c r="R727" s="77"/>
    </row>
    <row r="728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3297"/>
      <c r="O728" s="77"/>
      <c r="P728" s="77"/>
      <c r="Q728" s="77"/>
      <c r="R728" s="77"/>
    </row>
    <row r="729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3297"/>
      <c r="O729" s="77"/>
      <c r="P729" s="77"/>
      <c r="Q729" s="77"/>
      <c r="R729" s="77"/>
    </row>
    <row r="730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3297"/>
      <c r="O730" s="77"/>
      <c r="P730" s="77"/>
      <c r="Q730" s="77"/>
      <c r="R730" s="77"/>
    </row>
    <row r="73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3297"/>
      <c r="O731" s="77"/>
      <c r="P731" s="77"/>
      <c r="Q731" s="77"/>
      <c r="R731" s="77"/>
    </row>
    <row r="732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3297"/>
      <c r="O732" s="77"/>
      <c r="P732" s="77"/>
      <c r="Q732" s="77"/>
      <c r="R732" s="77"/>
    </row>
    <row r="733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3297"/>
      <c r="O733" s="77"/>
      <c r="P733" s="77"/>
      <c r="Q733" s="77"/>
      <c r="R733" s="77"/>
    </row>
    <row r="734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3297"/>
      <c r="O734" s="77"/>
      <c r="P734" s="77"/>
      <c r="Q734" s="77"/>
      <c r="R734" s="77"/>
    </row>
    <row r="735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3297"/>
      <c r="O735" s="77"/>
      <c r="P735" s="77"/>
      <c r="Q735" s="77"/>
      <c r="R735" s="77"/>
    </row>
    <row r="736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3297"/>
      <c r="O736" s="77"/>
      <c r="P736" s="77"/>
      <c r="Q736" s="77"/>
      <c r="R736" s="77"/>
    </row>
    <row r="737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3297"/>
      <c r="O737" s="77"/>
      <c r="P737" s="77"/>
      <c r="Q737" s="77"/>
      <c r="R737" s="77"/>
    </row>
    <row r="738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3297"/>
      <c r="O738" s="77"/>
      <c r="P738" s="77"/>
      <c r="Q738" s="77"/>
      <c r="R738" s="77"/>
    </row>
    <row r="739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3297"/>
      <c r="O739" s="77"/>
      <c r="P739" s="77"/>
      <c r="Q739" s="77"/>
      <c r="R739" s="77"/>
    </row>
    <row r="740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3297"/>
      <c r="O740" s="77"/>
      <c r="P740" s="77"/>
      <c r="Q740" s="77"/>
      <c r="R740" s="77"/>
    </row>
    <row r="74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3297"/>
      <c r="O741" s="77"/>
      <c r="P741" s="77"/>
      <c r="Q741" s="77"/>
      <c r="R741" s="77"/>
    </row>
    <row r="742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3297"/>
      <c r="O742" s="77"/>
      <c r="P742" s="77"/>
      <c r="Q742" s="77"/>
      <c r="R742" s="77"/>
    </row>
    <row r="743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3297"/>
      <c r="O743" s="77"/>
      <c r="P743" s="77"/>
      <c r="Q743" s="77"/>
      <c r="R743" s="77"/>
    </row>
    <row r="744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3297"/>
      <c r="O744" s="77"/>
      <c r="P744" s="77"/>
      <c r="Q744" s="77"/>
      <c r="R744" s="77"/>
    </row>
    <row r="745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3297"/>
      <c r="O745" s="77"/>
      <c r="P745" s="77"/>
      <c r="Q745" s="77"/>
      <c r="R745" s="77"/>
    </row>
    <row r="746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3297"/>
      <c r="O746" s="77"/>
      <c r="P746" s="77"/>
      <c r="Q746" s="77"/>
      <c r="R746" s="77"/>
    </row>
    <row r="747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3297"/>
      <c r="O747" s="77"/>
      <c r="P747" s="77"/>
      <c r="Q747" s="77"/>
      <c r="R747" s="77"/>
    </row>
    <row r="748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3297"/>
      <c r="O748" s="77"/>
      <c r="P748" s="77"/>
      <c r="Q748" s="77"/>
      <c r="R748" s="77"/>
    </row>
    <row r="749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3297"/>
      <c r="O749" s="77"/>
      <c r="P749" s="77"/>
      <c r="Q749" s="77"/>
      <c r="R749" s="77"/>
    </row>
    <row r="750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3297"/>
      <c r="O750" s="77"/>
      <c r="P750" s="77"/>
      <c r="Q750" s="77"/>
      <c r="R750" s="77"/>
    </row>
    <row r="75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3297"/>
      <c r="O751" s="77"/>
      <c r="P751" s="77"/>
      <c r="Q751" s="77"/>
      <c r="R751" s="77"/>
    </row>
    <row r="752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3297"/>
      <c r="O752" s="77"/>
      <c r="P752" s="77"/>
      <c r="Q752" s="77"/>
      <c r="R752" s="77"/>
    </row>
    <row r="753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3297"/>
      <c r="O753" s="77"/>
      <c r="P753" s="77"/>
      <c r="Q753" s="77"/>
      <c r="R753" s="77"/>
    </row>
    <row r="754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3297"/>
      <c r="O754" s="77"/>
      <c r="P754" s="77"/>
      <c r="Q754" s="77"/>
      <c r="R754" s="77"/>
    </row>
    <row r="755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3297"/>
      <c r="O755" s="77"/>
      <c r="P755" s="77"/>
      <c r="Q755" s="77"/>
      <c r="R755" s="77"/>
    </row>
    <row r="756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3297"/>
      <c r="O756" s="77"/>
      <c r="P756" s="77"/>
      <c r="Q756" s="77"/>
      <c r="R756" s="77"/>
    </row>
    <row r="757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3297"/>
      <c r="O757" s="77"/>
      <c r="P757" s="77"/>
      <c r="Q757" s="77"/>
      <c r="R757" s="77"/>
    </row>
    <row r="758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3297"/>
      <c r="O758" s="77"/>
      <c r="P758" s="77"/>
      <c r="Q758" s="77"/>
      <c r="R758" s="77"/>
    </row>
    <row r="759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3297"/>
      <c r="O759" s="77"/>
      <c r="P759" s="77"/>
      <c r="Q759" s="77"/>
      <c r="R759" s="77"/>
    </row>
    <row r="760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3297"/>
      <c r="O760" s="77"/>
      <c r="P760" s="77"/>
      <c r="Q760" s="77"/>
      <c r="R760" s="77"/>
    </row>
    <row r="76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3297"/>
      <c r="O761" s="77"/>
      <c r="P761" s="77"/>
      <c r="Q761" s="77"/>
      <c r="R761" s="77"/>
    </row>
    <row r="762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3297"/>
      <c r="O762" s="77"/>
      <c r="P762" s="77"/>
      <c r="Q762" s="77"/>
      <c r="R762" s="77"/>
    </row>
    <row r="763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3297"/>
      <c r="O763" s="77"/>
      <c r="P763" s="77"/>
      <c r="Q763" s="77"/>
      <c r="R763" s="77"/>
    </row>
    <row r="764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3297"/>
      <c r="O764" s="77"/>
      <c r="P764" s="77"/>
      <c r="Q764" s="77"/>
      <c r="R764" s="77"/>
    </row>
    <row r="765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3297"/>
      <c r="O765" s="77"/>
      <c r="P765" s="77"/>
      <c r="Q765" s="77"/>
      <c r="R765" s="77"/>
    </row>
    <row r="766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3297"/>
      <c r="O766" s="77"/>
      <c r="P766" s="77"/>
      <c r="Q766" s="77"/>
      <c r="R766" s="77"/>
    </row>
    <row r="767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3297"/>
      <c r="O767" s="77"/>
      <c r="P767" s="77"/>
      <c r="Q767" s="77"/>
      <c r="R767" s="77"/>
    </row>
    <row r="768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3297"/>
      <c r="O768" s="77"/>
      <c r="P768" s="77"/>
      <c r="Q768" s="77"/>
      <c r="R768" s="77"/>
    </row>
    <row r="769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3297"/>
      <c r="O769" s="77"/>
      <c r="P769" s="77"/>
      <c r="Q769" s="77"/>
      <c r="R769" s="77"/>
    </row>
    <row r="770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3297"/>
      <c r="O770" s="77"/>
      <c r="P770" s="77"/>
      <c r="Q770" s="77"/>
      <c r="R770" s="77"/>
    </row>
    <row r="77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3297"/>
      <c r="O771" s="77"/>
      <c r="P771" s="77"/>
      <c r="Q771" s="77"/>
      <c r="R771" s="77"/>
    </row>
    <row r="772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3297"/>
      <c r="O772" s="77"/>
      <c r="P772" s="77"/>
      <c r="Q772" s="77"/>
      <c r="R772" s="77"/>
    </row>
    <row r="773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3297"/>
      <c r="O773" s="77"/>
      <c r="P773" s="77"/>
      <c r="Q773" s="77"/>
      <c r="R773" s="77"/>
    </row>
    <row r="774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3297"/>
      <c r="O774" s="77"/>
      <c r="P774" s="77"/>
      <c r="Q774" s="77"/>
      <c r="R774" s="77"/>
    </row>
    <row r="775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3297"/>
      <c r="O775" s="77"/>
      <c r="P775" s="77"/>
      <c r="Q775" s="77"/>
      <c r="R775" s="77"/>
    </row>
    <row r="776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3297"/>
      <c r="O776" s="77"/>
      <c r="P776" s="77"/>
      <c r="Q776" s="77"/>
      <c r="R776" s="77"/>
    </row>
    <row r="777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3297"/>
      <c r="O777" s="77"/>
      <c r="P777" s="77"/>
      <c r="Q777" s="77"/>
      <c r="R777" s="77"/>
    </row>
    <row r="778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3297"/>
      <c r="O778" s="77"/>
      <c r="P778" s="77"/>
      <c r="Q778" s="77"/>
      <c r="R778" s="77"/>
    </row>
    <row r="779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3297"/>
      <c r="O779" s="77"/>
      <c r="P779" s="77"/>
      <c r="Q779" s="77"/>
      <c r="R779" s="77"/>
    </row>
    <row r="780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3297"/>
      <c r="O780" s="77"/>
      <c r="P780" s="77"/>
      <c r="Q780" s="77"/>
      <c r="R780" s="77"/>
    </row>
    <row r="78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3297"/>
      <c r="O781" s="77"/>
      <c r="P781" s="77"/>
      <c r="Q781" s="77"/>
      <c r="R781" s="77"/>
    </row>
    <row r="782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3297"/>
      <c r="O782" s="77"/>
      <c r="P782" s="77"/>
      <c r="Q782" s="77"/>
      <c r="R782" s="77"/>
    </row>
    <row r="783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3297"/>
      <c r="O783" s="77"/>
      <c r="P783" s="77"/>
      <c r="Q783" s="77"/>
      <c r="R783" s="77"/>
    </row>
    <row r="784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3297"/>
      <c r="O784" s="77"/>
      <c r="P784" s="77"/>
      <c r="Q784" s="77"/>
      <c r="R784" s="77"/>
    </row>
    <row r="785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3297"/>
      <c r="O785" s="77"/>
      <c r="P785" s="77"/>
      <c r="Q785" s="77"/>
      <c r="R785" s="77"/>
    </row>
    <row r="786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3297"/>
      <c r="O786" s="77"/>
      <c r="P786" s="77"/>
      <c r="Q786" s="77"/>
      <c r="R786" s="77"/>
    </row>
    <row r="787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3297"/>
      <c r="O787" s="77"/>
      <c r="P787" s="77"/>
      <c r="Q787" s="77"/>
      <c r="R787" s="77"/>
    </row>
    <row r="788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3297"/>
      <c r="O788" s="77"/>
      <c r="P788" s="77"/>
      <c r="Q788" s="77"/>
      <c r="R788" s="77"/>
    </row>
    <row r="789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3297"/>
      <c r="O789" s="77"/>
      <c r="P789" s="77"/>
      <c r="Q789" s="77"/>
      <c r="R789" s="77"/>
    </row>
    <row r="790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3297"/>
      <c r="O790" s="77"/>
      <c r="P790" s="77"/>
      <c r="Q790" s="77"/>
      <c r="R790" s="77"/>
    </row>
    <row r="79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3297"/>
      <c r="O791" s="77"/>
      <c r="P791" s="77"/>
      <c r="Q791" s="77"/>
      <c r="R791" s="77"/>
    </row>
    <row r="792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3297"/>
      <c r="O792" s="77"/>
      <c r="P792" s="77"/>
      <c r="Q792" s="77"/>
      <c r="R792" s="77"/>
    </row>
    <row r="793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3297"/>
      <c r="O793" s="77"/>
      <c r="P793" s="77"/>
      <c r="Q793" s="77"/>
      <c r="R793" s="77"/>
    </row>
    <row r="794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3297"/>
      <c r="O794" s="77"/>
      <c r="P794" s="77"/>
      <c r="Q794" s="77"/>
      <c r="R794" s="77"/>
    </row>
    <row r="795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3297"/>
      <c r="O795" s="77"/>
      <c r="P795" s="77"/>
      <c r="Q795" s="77"/>
      <c r="R795" s="77"/>
    </row>
    <row r="796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3297"/>
      <c r="O796" s="77"/>
      <c r="P796" s="77"/>
      <c r="Q796" s="77"/>
      <c r="R796" s="77"/>
    </row>
    <row r="797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3297"/>
      <c r="O797" s="77"/>
      <c r="P797" s="77"/>
      <c r="Q797" s="77"/>
      <c r="R797" s="77"/>
    </row>
    <row r="798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3297"/>
      <c r="O798" s="77"/>
      <c r="P798" s="77"/>
      <c r="Q798" s="77"/>
      <c r="R798" s="77"/>
    </row>
    <row r="799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3297"/>
      <c r="O799" s="77"/>
      <c r="P799" s="77"/>
      <c r="Q799" s="77"/>
      <c r="R799" s="77"/>
    </row>
    <row r="800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3297"/>
      <c r="O800" s="77"/>
      <c r="P800" s="77"/>
      <c r="Q800" s="77"/>
      <c r="R800" s="77"/>
    </row>
    <row r="80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3297"/>
      <c r="O801" s="77"/>
      <c r="P801" s="77"/>
      <c r="Q801" s="77"/>
      <c r="R801" s="77"/>
    </row>
    <row r="802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3297"/>
      <c r="O802" s="77"/>
      <c r="P802" s="77"/>
      <c r="Q802" s="77"/>
      <c r="R802" s="77"/>
    </row>
    <row r="803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3297"/>
      <c r="O803" s="77"/>
      <c r="P803" s="77"/>
      <c r="Q803" s="77"/>
      <c r="R803" s="77"/>
    </row>
    <row r="804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3297"/>
      <c r="O804" s="77"/>
      <c r="P804" s="77"/>
      <c r="Q804" s="77"/>
      <c r="R804" s="77"/>
    </row>
    <row r="805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3297"/>
      <c r="O805" s="77"/>
      <c r="P805" s="77"/>
      <c r="Q805" s="77"/>
      <c r="R805" s="77"/>
    </row>
    <row r="806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3297"/>
      <c r="O806" s="77"/>
      <c r="P806" s="77"/>
      <c r="Q806" s="77"/>
      <c r="R806" s="77"/>
    </row>
    <row r="807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3297"/>
      <c r="O807" s="77"/>
      <c r="P807" s="77"/>
      <c r="Q807" s="77"/>
      <c r="R807" s="77"/>
    </row>
    <row r="808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3297"/>
      <c r="O808" s="77"/>
      <c r="P808" s="77"/>
      <c r="Q808" s="77"/>
      <c r="R808" s="77"/>
    </row>
    <row r="809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3297"/>
      <c r="O809" s="77"/>
      <c r="P809" s="77"/>
      <c r="Q809" s="77"/>
      <c r="R809" s="77"/>
    </row>
    <row r="810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3297"/>
      <c r="O810" s="77"/>
      <c r="P810" s="77"/>
      <c r="Q810" s="77"/>
      <c r="R810" s="77"/>
    </row>
    <row r="81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3297"/>
      <c r="O811" s="77"/>
      <c r="P811" s="77"/>
      <c r="Q811" s="77"/>
      <c r="R811" s="77"/>
    </row>
    <row r="812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3297"/>
      <c r="O812" s="77"/>
      <c r="P812" s="77"/>
      <c r="Q812" s="77"/>
      <c r="R812" s="77"/>
    </row>
    <row r="813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3297"/>
      <c r="O813" s="77"/>
      <c r="P813" s="77"/>
      <c r="Q813" s="77"/>
      <c r="R813" s="77"/>
    </row>
    <row r="814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3297"/>
      <c r="O814" s="77"/>
      <c r="P814" s="77"/>
      <c r="Q814" s="77"/>
      <c r="R814" s="77"/>
    </row>
    <row r="815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3297"/>
      <c r="O815" s="77"/>
      <c r="P815" s="77"/>
      <c r="Q815" s="77"/>
      <c r="R815" s="77"/>
    </row>
    <row r="816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3297"/>
      <c r="O816" s="77"/>
      <c r="P816" s="77"/>
      <c r="Q816" s="77"/>
      <c r="R816" s="77"/>
    </row>
    <row r="817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3297"/>
      <c r="O817" s="77"/>
      <c r="P817" s="77"/>
      <c r="Q817" s="77"/>
      <c r="R817" s="77"/>
    </row>
    <row r="818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3297"/>
      <c r="O818" s="77"/>
      <c r="P818" s="77"/>
      <c r="Q818" s="77"/>
      <c r="R818" s="77"/>
    </row>
    <row r="819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3297"/>
      <c r="O819" s="77"/>
      <c r="P819" s="77"/>
      <c r="Q819" s="77"/>
      <c r="R819" s="77"/>
    </row>
    <row r="820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3297"/>
      <c r="O820" s="77"/>
      <c r="P820" s="77"/>
      <c r="Q820" s="77"/>
      <c r="R820" s="77"/>
    </row>
    <row r="82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3297"/>
      <c r="O821" s="77"/>
      <c r="P821" s="77"/>
      <c r="Q821" s="77"/>
      <c r="R821" s="77"/>
    </row>
    <row r="822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3297"/>
      <c r="O822" s="77"/>
      <c r="P822" s="77"/>
      <c r="Q822" s="77"/>
      <c r="R822" s="77"/>
    </row>
    <row r="823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3297"/>
      <c r="O823" s="77"/>
      <c r="P823" s="77"/>
      <c r="Q823" s="77"/>
      <c r="R823" s="77"/>
    </row>
    <row r="824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3297"/>
      <c r="O824" s="77"/>
      <c r="P824" s="77"/>
      <c r="Q824" s="77"/>
      <c r="R824" s="77"/>
    </row>
    <row r="825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3297"/>
      <c r="O825" s="77"/>
      <c r="P825" s="77"/>
      <c r="Q825" s="77"/>
      <c r="R825" s="77"/>
    </row>
    <row r="826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3297"/>
      <c r="O826" s="77"/>
      <c r="P826" s="77"/>
      <c r="Q826" s="77"/>
      <c r="R826" s="77"/>
    </row>
    <row r="827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3297"/>
      <c r="O827" s="77"/>
      <c r="P827" s="77"/>
      <c r="Q827" s="77"/>
      <c r="R827" s="77"/>
    </row>
    <row r="828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3297"/>
      <c r="O828" s="77"/>
      <c r="P828" s="77"/>
      <c r="Q828" s="77"/>
      <c r="R828" s="77"/>
    </row>
    <row r="829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3297"/>
      <c r="O829" s="77"/>
      <c r="P829" s="77"/>
      <c r="Q829" s="77"/>
      <c r="R829" s="77"/>
    </row>
    <row r="830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3297"/>
      <c r="O830" s="77"/>
      <c r="P830" s="77"/>
      <c r="Q830" s="77"/>
      <c r="R830" s="77"/>
    </row>
    <row r="83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3297"/>
      <c r="O831" s="77"/>
      <c r="P831" s="77"/>
      <c r="Q831" s="77"/>
      <c r="R831" s="77"/>
    </row>
    <row r="832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3297"/>
      <c r="O832" s="77"/>
      <c r="P832" s="77"/>
      <c r="Q832" s="77"/>
      <c r="R832" s="77"/>
    </row>
    <row r="833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3297"/>
      <c r="O833" s="77"/>
      <c r="P833" s="77"/>
      <c r="Q833" s="77"/>
      <c r="R833" s="77"/>
    </row>
    <row r="834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3297"/>
      <c r="O834" s="77"/>
      <c r="P834" s="77"/>
      <c r="Q834" s="77"/>
      <c r="R834" s="77"/>
    </row>
    <row r="835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3297"/>
      <c r="O835" s="77"/>
      <c r="P835" s="77"/>
      <c r="Q835" s="77"/>
      <c r="R835" s="77"/>
    </row>
    <row r="836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3297"/>
      <c r="O836" s="77"/>
      <c r="P836" s="77"/>
      <c r="Q836" s="77"/>
      <c r="R836" s="77"/>
    </row>
    <row r="837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3297"/>
      <c r="O837" s="77"/>
      <c r="P837" s="77"/>
      <c r="Q837" s="77"/>
      <c r="R837" s="77"/>
    </row>
    <row r="838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3297"/>
      <c r="O838" s="77"/>
      <c r="P838" s="77"/>
      <c r="Q838" s="77"/>
      <c r="R838" s="77"/>
    </row>
    <row r="839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3297"/>
      <c r="O839" s="77"/>
      <c r="P839" s="77"/>
      <c r="Q839" s="77"/>
      <c r="R839" s="77"/>
    </row>
    <row r="840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3297"/>
      <c r="O840" s="77"/>
      <c r="P840" s="77"/>
      <c r="Q840" s="77"/>
      <c r="R840" s="77"/>
    </row>
    <row r="84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3297"/>
      <c r="O841" s="77"/>
      <c r="P841" s="77"/>
      <c r="Q841" s="77"/>
      <c r="R841" s="77"/>
    </row>
    <row r="842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3297"/>
      <c r="O842" s="77"/>
      <c r="P842" s="77"/>
      <c r="Q842" s="77"/>
      <c r="R842" s="77"/>
    </row>
    <row r="843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3297"/>
      <c r="O843" s="77"/>
      <c r="P843" s="77"/>
      <c r="Q843" s="77"/>
      <c r="R843" s="77"/>
    </row>
    <row r="844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3297"/>
      <c r="O844" s="77"/>
      <c r="P844" s="77"/>
      <c r="Q844" s="77"/>
      <c r="R844" s="77"/>
    </row>
    <row r="845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3297"/>
      <c r="O845" s="77"/>
      <c r="P845" s="77"/>
      <c r="Q845" s="77"/>
      <c r="R845" s="77"/>
    </row>
    <row r="846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3297"/>
      <c r="O846" s="77"/>
      <c r="P846" s="77"/>
      <c r="Q846" s="77"/>
      <c r="R846" s="77"/>
    </row>
    <row r="847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3297"/>
      <c r="O847" s="77"/>
      <c r="P847" s="77"/>
      <c r="Q847" s="77"/>
      <c r="R847" s="77"/>
    </row>
    <row r="848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3297"/>
      <c r="O848" s="77"/>
      <c r="P848" s="77"/>
      <c r="Q848" s="77"/>
      <c r="R848" s="77"/>
    </row>
    <row r="849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3297"/>
      <c r="O849" s="77"/>
      <c r="P849" s="77"/>
      <c r="Q849" s="77"/>
      <c r="R849" s="77"/>
    </row>
    <row r="850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3297"/>
      <c r="O850" s="77"/>
      <c r="P850" s="77"/>
      <c r="Q850" s="77"/>
      <c r="R850" s="77"/>
    </row>
    <row r="85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3297"/>
      <c r="O851" s="77"/>
      <c r="P851" s="77"/>
      <c r="Q851" s="77"/>
      <c r="R851" s="77"/>
    </row>
    <row r="852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3297"/>
      <c r="O852" s="77"/>
      <c r="P852" s="77"/>
      <c r="Q852" s="77"/>
      <c r="R852" s="77"/>
    </row>
    <row r="853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3297"/>
      <c r="O853" s="77"/>
      <c r="P853" s="77"/>
      <c r="Q853" s="77"/>
      <c r="R853" s="77"/>
    </row>
    <row r="854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3297"/>
      <c r="O854" s="77"/>
      <c r="P854" s="77"/>
      <c r="Q854" s="77"/>
      <c r="R854" s="77"/>
    </row>
    <row r="855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3297"/>
      <c r="O855" s="77"/>
      <c r="P855" s="77"/>
      <c r="Q855" s="77"/>
      <c r="R855" s="77"/>
    </row>
    <row r="856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3297"/>
      <c r="O856" s="77"/>
      <c r="P856" s="77"/>
      <c r="Q856" s="77"/>
      <c r="R856" s="77"/>
    </row>
    <row r="857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3297"/>
      <c r="O857" s="77"/>
      <c r="P857" s="77"/>
      <c r="Q857" s="77"/>
      <c r="R857" s="77"/>
    </row>
    <row r="858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3297"/>
      <c r="O858" s="77"/>
      <c r="P858" s="77"/>
      <c r="Q858" s="77"/>
      <c r="R858" s="77"/>
    </row>
    <row r="859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3297"/>
      <c r="O859" s="77"/>
      <c r="P859" s="77"/>
      <c r="Q859" s="77"/>
      <c r="R859" s="77"/>
    </row>
    <row r="860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3297"/>
      <c r="O860" s="77"/>
      <c r="P860" s="77"/>
      <c r="Q860" s="77"/>
      <c r="R860" s="77"/>
    </row>
    <row r="86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3297"/>
      <c r="O861" s="77"/>
      <c r="P861" s="77"/>
      <c r="Q861" s="77"/>
      <c r="R861" s="77"/>
    </row>
    <row r="862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3297"/>
      <c r="O862" s="77"/>
      <c r="P862" s="77"/>
      <c r="Q862" s="77"/>
      <c r="R862" s="77"/>
    </row>
    <row r="863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3297"/>
      <c r="O863" s="77"/>
      <c r="P863" s="77"/>
      <c r="Q863" s="77"/>
      <c r="R863" s="77"/>
    </row>
    <row r="864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3297"/>
      <c r="O864" s="77"/>
      <c r="P864" s="77"/>
      <c r="Q864" s="77"/>
      <c r="R864" s="77"/>
    </row>
    <row r="865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3297"/>
      <c r="O865" s="77"/>
      <c r="P865" s="77"/>
      <c r="Q865" s="77"/>
      <c r="R865" s="77"/>
    </row>
    <row r="866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3297"/>
      <c r="O866" s="77"/>
      <c r="P866" s="77"/>
      <c r="Q866" s="77"/>
      <c r="R866" s="77"/>
    </row>
    <row r="867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3297"/>
      <c r="O867" s="77"/>
      <c r="P867" s="77"/>
      <c r="Q867" s="77"/>
      <c r="R867" s="77"/>
    </row>
    <row r="868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3297"/>
      <c r="O868" s="77"/>
      <c r="P868" s="77"/>
      <c r="Q868" s="77"/>
      <c r="R868" s="77"/>
    </row>
    <row r="869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3297"/>
      <c r="O869" s="77"/>
      <c r="P869" s="77"/>
      <c r="Q869" s="77"/>
      <c r="R869" s="77"/>
    </row>
    <row r="870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3297"/>
      <c r="O870" s="77"/>
      <c r="P870" s="77"/>
      <c r="Q870" s="77"/>
      <c r="R870" s="77"/>
    </row>
    <row r="87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3297"/>
      <c r="O871" s="77"/>
      <c r="P871" s="77"/>
      <c r="Q871" s="77"/>
      <c r="R871" s="77"/>
    </row>
    <row r="872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3297"/>
      <c r="O872" s="77"/>
      <c r="P872" s="77"/>
      <c r="Q872" s="77"/>
      <c r="R872" s="77"/>
    </row>
    <row r="873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3297"/>
      <c r="O873" s="77"/>
      <c r="P873" s="77"/>
      <c r="Q873" s="77"/>
      <c r="R873" s="77"/>
    </row>
    <row r="874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3297"/>
      <c r="O874" s="77"/>
      <c r="P874" s="77"/>
      <c r="Q874" s="77"/>
      <c r="R874" s="77"/>
    </row>
    <row r="875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3297"/>
      <c r="O875" s="77"/>
      <c r="P875" s="77"/>
      <c r="Q875" s="77"/>
      <c r="R875" s="77"/>
    </row>
    <row r="876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3297"/>
      <c r="O876" s="77"/>
      <c r="P876" s="77"/>
      <c r="Q876" s="77"/>
      <c r="R876" s="77"/>
    </row>
    <row r="877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3297"/>
      <c r="O877" s="77"/>
      <c r="P877" s="77"/>
      <c r="Q877" s="77"/>
      <c r="R877" s="77"/>
    </row>
    <row r="878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3297"/>
      <c r="O878" s="77"/>
      <c r="P878" s="77"/>
      <c r="Q878" s="77"/>
      <c r="R878" s="77"/>
    </row>
    <row r="879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3297"/>
      <c r="O879" s="77"/>
      <c r="P879" s="77"/>
      <c r="Q879" s="77"/>
      <c r="R879" s="77"/>
    </row>
    <row r="880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3297"/>
      <c r="O880" s="77"/>
      <c r="P880" s="77"/>
      <c r="Q880" s="77"/>
      <c r="R880" s="77"/>
    </row>
    <row r="88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3297"/>
      <c r="O881" s="77"/>
      <c r="P881" s="77"/>
      <c r="Q881" s="77"/>
      <c r="R881" s="77"/>
    </row>
    <row r="882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3297"/>
      <c r="O882" s="77"/>
      <c r="P882" s="77"/>
      <c r="Q882" s="77"/>
      <c r="R882" s="77"/>
    </row>
    <row r="883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3297"/>
      <c r="O883" s="77"/>
      <c r="P883" s="77"/>
      <c r="Q883" s="77"/>
      <c r="R883" s="77"/>
    </row>
    <row r="884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3297"/>
      <c r="O884" s="77"/>
      <c r="P884" s="77"/>
      <c r="Q884" s="77"/>
      <c r="R884" s="77"/>
    </row>
    <row r="885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3297"/>
      <c r="O885" s="77"/>
      <c r="P885" s="77"/>
      <c r="Q885" s="77"/>
      <c r="R885" s="77"/>
    </row>
    <row r="886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3297"/>
      <c r="O886" s="77"/>
      <c r="P886" s="77"/>
      <c r="Q886" s="77"/>
      <c r="R886" s="77"/>
    </row>
    <row r="887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3297"/>
      <c r="O887" s="77"/>
      <c r="P887" s="77"/>
      <c r="Q887" s="77"/>
      <c r="R887" s="77"/>
    </row>
    <row r="888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3297"/>
      <c r="O888" s="77"/>
      <c r="P888" s="77"/>
      <c r="Q888" s="77"/>
      <c r="R888" s="77"/>
    </row>
    <row r="889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3297"/>
      <c r="O889" s="77"/>
      <c r="P889" s="77"/>
      <c r="Q889" s="77"/>
      <c r="R889" s="77"/>
    </row>
    <row r="890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3297"/>
      <c r="O890" s="77"/>
      <c r="P890" s="77"/>
      <c r="Q890" s="77"/>
      <c r="R890" s="77"/>
    </row>
    <row r="89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3297"/>
      <c r="O891" s="77"/>
      <c r="P891" s="77"/>
      <c r="Q891" s="77"/>
      <c r="R891" s="77"/>
    </row>
    <row r="892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3297"/>
      <c r="O892" s="77"/>
      <c r="P892" s="77"/>
      <c r="Q892" s="77"/>
      <c r="R892" s="77"/>
    </row>
    <row r="893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3297"/>
      <c r="O893" s="77"/>
      <c r="P893" s="77"/>
      <c r="Q893" s="77"/>
      <c r="R893" s="77"/>
    </row>
    <row r="894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3297"/>
      <c r="O894" s="77"/>
      <c r="P894" s="77"/>
      <c r="Q894" s="77"/>
      <c r="R894" s="77"/>
    </row>
    <row r="895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3297"/>
      <c r="O895" s="77"/>
      <c r="P895" s="77"/>
      <c r="Q895" s="77"/>
      <c r="R895" s="77"/>
    </row>
    <row r="896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3297"/>
      <c r="O896" s="77"/>
      <c r="P896" s="77"/>
      <c r="Q896" s="77"/>
      <c r="R896" s="77"/>
    </row>
    <row r="897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3297"/>
      <c r="O897" s="77"/>
      <c r="P897" s="77"/>
      <c r="Q897" s="77"/>
      <c r="R897" s="77"/>
    </row>
    <row r="898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3297"/>
      <c r="O898" s="77"/>
      <c r="P898" s="77"/>
      <c r="Q898" s="77"/>
      <c r="R898" s="77"/>
    </row>
    <row r="899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3297"/>
      <c r="O899" s="77"/>
      <c r="P899" s="77"/>
      <c r="Q899" s="77"/>
      <c r="R899" s="77"/>
    </row>
    <row r="900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3297"/>
      <c r="O900" s="77"/>
      <c r="P900" s="77"/>
      <c r="Q900" s="77"/>
      <c r="R900" s="77"/>
    </row>
    <row r="90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3297"/>
      <c r="O901" s="77"/>
      <c r="P901" s="77"/>
      <c r="Q901" s="77"/>
      <c r="R901" s="77"/>
    </row>
    <row r="902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3297"/>
      <c r="O902" s="77"/>
      <c r="P902" s="77"/>
      <c r="Q902" s="77"/>
      <c r="R902" s="77"/>
    </row>
    <row r="903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3297"/>
      <c r="O903" s="77"/>
      <c r="P903" s="77"/>
      <c r="Q903" s="77"/>
      <c r="R903" s="77"/>
    </row>
    <row r="904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3297"/>
      <c r="O904" s="77"/>
      <c r="P904" s="77"/>
      <c r="Q904" s="77"/>
      <c r="R904" s="77"/>
    </row>
    <row r="905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3297"/>
      <c r="O905" s="77"/>
      <c r="P905" s="77"/>
      <c r="Q905" s="77"/>
      <c r="R905" s="77"/>
    </row>
    <row r="906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3297"/>
      <c r="O906" s="77"/>
      <c r="P906" s="77"/>
      <c r="Q906" s="77"/>
      <c r="R906" s="77"/>
    </row>
    <row r="907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3297"/>
      <c r="O907" s="77"/>
      <c r="P907" s="77"/>
      <c r="Q907" s="77"/>
      <c r="R907" s="77"/>
    </row>
    <row r="908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3297"/>
      <c r="O908" s="77"/>
      <c r="P908" s="77"/>
      <c r="Q908" s="77"/>
      <c r="R908" s="77"/>
    </row>
    <row r="909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3297"/>
      <c r="O909" s="77"/>
      <c r="P909" s="77"/>
      <c r="Q909" s="77"/>
      <c r="R909" s="77"/>
    </row>
    <row r="910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3297"/>
      <c r="O910" s="77"/>
      <c r="P910" s="77"/>
      <c r="Q910" s="77"/>
      <c r="R910" s="77"/>
    </row>
    <row r="91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3297"/>
      <c r="O911" s="77"/>
      <c r="P911" s="77"/>
      <c r="Q911" s="77"/>
      <c r="R911" s="77"/>
    </row>
    <row r="912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3297"/>
      <c r="O912" s="77"/>
      <c r="P912" s="77"/>
      <c r="Q912" s="77"/>
      <c r="R912" s="77"/>
    </row>
    <row r="913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3297"/>
      <c r="O913" s="77"/>
      <c r="P913" s="77"/>
      <c r="Q913" s="77"/>
      <c r="R913" s="77"/>
    </row>
    <row r="914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3297"/>
      <c r="O914" s="77"/>
      <c r="P914" s="77"/>
      <c r="Q914" s="77"/>
      <c r="R914" s="77"/>
    </row>
    <row r="915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3297"/>
      <c r="O915" s="77"/>
      <c r="P915" s="77"/>
      <c r="Q915" s="77"/>
      <c r="R915" s="77"/>
    </row>
    <row r="916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3297"/>
      <c r="O916" s="77"/>
      <c r="P916" s="77"/>
      <c r="Q916" s="77"/>
      <c r="R916" s="77"/>
    </row>
    <row r="917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3297"/>
      <c r="O917" s="77"/>
      <c r="P917" s="77"/>
      <c r="Q917" s="77"/>
      <c r="R917" s="77"/>
    </row>
    <row r="918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3297"/>
      <c r="O918" s="77"/>
      <c r="P918" s="77"/>
      <c r="Q918" s="77"/>
      <c r="R918" s="77"/>
    </row>
    <row r="919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3297"/>
      <c r="O919" s="77"/>
      <c r="P919" s="77"/>
      <c r="Q919" s="77"/>
      <c r="R919" s="77"/>
    </row>
    <row r="920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3297"/>
      <c r="O920" s="77"/>
      <c r="P920" s="77"/>
      <c r="Q920" s="77"/>
      <c r="R920" s="77"/>
    </row>
    <row r="92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3297"/>
      <c r="O921" s="77"/>
      <c r="P921" s="77"/>
      <c r="Q921" s="77"/>
      <c r="R921" s="77"/>
    </row>
    <row r="922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3297"/>
      <c r="O922" s="77"/>
      <c r="P922" s="77"/>
      <c r="Q922" s="77"/>
      <c r="R922" s="77"/>
    </row>
    <row r="923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3297"/>
      <c r="O923" s="77"/>
      <c r="P923" s="77"/>
      <c r="Q923" s="77"/>
      <c r="R923" s="77"/>
    </row>
    <row r="924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3297"/>
      <c r="O924" s="77"/>
      <c r="P924" s="77"/>
      <c r="Q924" s="77"/>
      <c r="R924" s="77"/>
    </row>
    <row r="925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3297"/>
      <c r="O925" s="77"/>
      <c r="P925" s="77"/>
      <c r="Q925" s="77"/>
      <c r="R925" s="77"/>
    </row>
    <row r="926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3297"/>
      <c r="O926" s="77"/>
      <c r="P926" s="77"/>
      <c r="Q926" s="77"/>
      <c r="R926" s="77"/>
    </row>
    <row r="927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3297"/>
      <c r="O927" s="77"/>
      <c r="P927" s="77"/>
      <c r="Q927" s="77"/>
      <c r="R927" s="77"/>
    </row>
    <row r="928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3297"/>
      <c r="O928" s="77"/>
      <c r="P928" s="77"/>
      <c r="Q928" s="77"/>
      <c r="R928" s="77"/>
    </row>
    <row r="929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3297"/>
      <c r="O929" s="77"/>
      <c r="P929" s="77"/>
      <c r="Q929" s="77"/>
      <c r="R929" s="77"/>
    </row>
    <row r="930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3297"/>
      <c r="O930" s="77"/>
      <c r="P930" s="77"/>
      <c r="Q930" s="77"/>
      <c r="R930" s="77"/>
    </row>
    <row r="93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3297"/>
      <c r="O931" s="77"/>
      <c r="P931" s="77"/>
      <c r="Q931" s="77"/>
      <c r="R931" s="77"/>
    </row>
    <row r="932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3297"/>
      <c r="O932" s="77"/>
      <c r="P932" s="77"/>
      <c r="Q932" s="77"/>
      <c r="R932" s="77"/>
    </row>
    <row r="933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3297"/>
      <c r="O933" s="77"/>
      <c r="P933" s="77"/>
      <c r="Q933" s="77"/>
      <c r="R933" s="77"/>
    </row>
    <row r="934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3297"/>
      <c r="O934" s="77"/>
      <c r="P934" s="77"/>
      <c r="Q934" s="77"/>
      <c r="R934" s="77"/>
    </row>
    <row r="935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3297"/>
      <c r="O935" s="77"/>
      <c r="P935" s="77"/>
      <c r="Q935" s="77"/>
      <c r="R935" s="77"/>
    </row>
    <row r="936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3297"/>
      <c r="O936" s="77"/>
      <c r="P936" s="77"/>
      <c r="Q936" s="77"/>
      <c r="R936" s="77"/>
    </row>
    <row r="937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3297"/>
      <c r="O937" s="77"/>
      <c r="P937" s="77"/>
      <c r="Q937" s="77"/>
      <c r="R937" s="77"/>
    </row>
    <row r="938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3297"/>
      <c r="O938" s="77"/>
      <c r="P938" s="77"/>
      <c r="Q938" s="77"/>
      <c r="R938" s="77"/>
    </row>
    <row r="939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3297"/>
      <c r="O939" s="77"/>
      <c r="P939" s="77"/>
      <c r="Q939" s="77"/>
      <c r="R939" s="77"/>
    </row>
    <row r="940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3297"/>
      <c r="O940" s="77"/>
      <c r="P940" s="77"/>
      <c r="Q940" s="77"/>
      <c r="R940" s="77"/>
    </row>
    <row r="94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3297"/>
      <c r="O941" s="77"/>
      <c r="P941" s="77"/>
      <c r="Q941" s="77"/>
      <c r="R941" s="77"/>
    </row>
    <row r="942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3297"/>
      <c r="O942" s="77"/>
      <c r="P942" s="77"/>
      <c r="Q942" s="77"/>
      <c r="R942" s="77"/>
    </row>
    <row r="943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3297"/>
      <c r="O943" s="77"/>
      <c r="P943" s="77"/>
      <c r="Q943" s="77"/>
      <c r="R943" s="77"/>
    </row>
    <row r="944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3297"/>
      <c r="O944" s="77"/>
      <c r="P944" s="77"/>
      <c r="Q944" s="77"/>
      <c r="R944" s="77"/>
    </row>
    <row r="945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3297"/>
      <c r="O945" s="77"/>
      <c r="P945" s="77"/>
      <c r="Q945" s="77"/>
      <c r="R945" s="77"/>
    </row>
    <row r="946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3297"/>
      <c r="O946" s="77"/>
      <c r="P946" s="77"/>
      <c r="Q946" s="77"/>
      <c r="R946" s="77"/>
    </row>
    <row r="947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3297"/>
      <c r="O947" s="77"/>
      <c r="P947" s="77"/>
      <c r="Q947" s="77"/>
      <c r="R947" s="77"/>
    </row>
    <row r="948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3297"/>
      <c r="O948" s="77"/>
      <c r="P948" s="77"/>
      <c r="Q948" s="77"/>
      <c r="R948" s="77"/>
    </row>
    <row r="949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3297"/>
      <c r="O949" s="77"/>
      <c r="P949" s="77"/>
      <c r="Q949" s="77"/>
      <c r="R949" s="77"/>
    </row>
    <row r="950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3297"/>
      <c r="O950" s="77"/>
      <c r="P950" s="77"/>
      <c r="Q950" s="77"/>
      <c r="R950" s="77"/>
    </row>
    <row r="951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3297"/>
      <c r="O951" s="77"/>
      <c r="P951" s="77"/>
      <c r="Q951" s="77"/>
      <c r="R951" s="77"/>
    </row>
    <row r="952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3297"/>
      <c r="O952" s="77"/>
      <c r="P952" s="77"/>
      <c r="Q952" s="77"/>
      <c r="R952" s="77"/>
    </row>
    <row r="953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3297"/>
      <c r="O953" s="77"/>
      <c r="P953" s="77"/>
      <c r="Q953" s="77"/>
      <c r="R953" s="77"/>
    </row>
    <row r="954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3297"/>
      <c r="O954" s="77"/>
      <c r="P954" s="77"/>
      <c r="Q954" s="77"/>
      <c r="R954" s="77"/>
    </row>
    <row r="955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3297"/>
      <c r="O955" s="77"/>
      <c r="P955" s="77"/>
      <c r="Q955" s="77"/>
      <c r="R955" s="77"/>
    </row>
    <row r="956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3297"/>
      <c r="O956" s="77"/>
      <c r="P956" s="77"/>
      <c r="Q956" s="77"/>
      <c r="R956" s="77"/>
    </row>
    <row r="957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3297"/>
      <c r="O957" s="77"/>
      <c r="P957" s="77"/>
      <c r="Q957" s="77"/>
      <c r="R957" s="77"/>
    </row>
    <row r="958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3297"/>
      <c r="O958" s="77"/>
      <c r="P958" s="77"/>
      <c r="Q958" s="77"/>
      <c r="R958" s="77"/>
    </row>
    <row r="959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3297"/>
      <c r="O959" s="77"/>
      <c r="P959" s="77"/>
      <c r="Q959" s="77"/>
      <c r="R959" s="77"/>
    </row>
    <row r="960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3297"/>
      <c r="O960" s="77"/>
      <c r="P960" s="77"/>
      <c r="Q960" s="77"/>
      <c r="R960" s="77"/>
    </row>
    <row r="961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3297"/>
      <c r="O961" s="77"/>
      <c r="P961" s="77"/>
      <c r="Q961" s="77"/>
      <c r="R961" s="77"/>
    </row>
    <row r="962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3297"/>
      <c r="O962" s="77"/>
      <c r="P962" s="77"/>
      <c r="Q962" s="77"/>
      <c r="R962" s="77"/>
    </row>
    <row r="963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3297"/>
      <c r="O963" s="77"/>
      <c r="P963" s="77"/>
      <c r="Q963" s="77"/>
      <c r="R963" s="77"/>
    </row>
    <row r="964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3297"/>
      <c r="O964" s="77"/>
      <c r="P964" s="77"/>
      <c r="Q964" s="77"/>
      <c r="R964" s="77"/>
    </row>
    <row r="965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3297"/>
      <c r="O965" s="77"/>
      <c r="P965" s="77"/>
      <c r="Q965" s="77"/>
      <c r="R965" s="77"/>
    </row>
    <row r="966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3297"/>
      <c r="O966" s="77"/>
      <c r="P966" s="77"/>
      <c r="Q966" s="77"/>
      <c r="R966" s="77"/>
    </row>
    <row r="967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3297"/>
      <c r="O967" s="77"/>
      <c r="P967" s="77"/>
      <c r="Q967" s="77"/>
      <c r="R967" s="77"/>
    </row>
    <row r="968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3297"/>
      <c r="O968" s="77"/>
      <c r="P968" s="77"/>
      <c r="Q968" s="77"/>
      <c r="R968" s="77"/>
    </row>
    <row r="969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3297"/>
      <c r="O969" s="77"/>
      <c r="P969" s="77"/>
      <c r="Q969" s="77"/>
      <c r="R969" s="77"/>
    </row>
    <row r="970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3297"/>
      <c r="O970" s="77"/>
      <c r="P970" s="77"/>
      <c r="Q970" s="77"/>
      <c r="R970" s="77"/>
    </row>
    <row r="971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3297"/>
      <c r="O971" s="77"/>
      <c r="P971" s="77"/>
      <c r="Q971" s="77"/>
      <c r="R971" s="77"/>
    </row>
    <row r="972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3297"/>
      <c r="O972" s="77"/>
      <c r="P972" s="77"/>
      <c r="Q972" s="77"/>
      <c r="R972" s="77"/>
    </row>
    <row r="973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3297"/>
      <c r="O973" s="77"/>
      <c r="P973" s="77"/>
      <c r="Q973" s="77"/>
      <c r="R973" s="77"/>
    </row>
    <row r="974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3297"/>
      <c r="O974" s="77"/>
      <c r="P974" s="77"/>
      <c r="Q974" s="77"/>
      <c r="R974" s="77"/>
    </row>
    <row r="975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3297"/>
      <c r="O975" s="77"/>
      <c r="P975" s="77"/>
      <c r="Q975" s="77"/>
      <c r="R975" s="77"/>
    </row>
    <row r="976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3297"/>
      <c r="O976" s="77"/>
      <c r="P976" s="77"/>
      <c r="Q976" s="77"/>
      <c r="R976" s="77"/>
    </row>
    <row r="977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3297"/>
      <c r="O977" s="77"/>
      <c r="P977" s="77"/>
      <c r="Q977" s="77"/>
      <c r="R977" s="77"/>
    </row>
    <row r="978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3297"/>
      <c r="O978" s="77"/>
      <c r="P978" s="77"/>
      <c r="Q978" s="77"/>
      <c r="R978" s="77"/>
    </row>
    <row r="979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3297"/>
      <c r="O979" s="77"/>
      <c r="P979" s="77"/>
      <c r="Q979" s="77"/>
      <c r="R979" s="77"/>
    </row>
    <row r="980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3297"/>
      <c r="O980" s="77"/>
      <c r="P980" s="77"/>
      <c r="Q980" s="77"/>
      <c r="R980" s="77"/>
    </row>
    <row r="981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3297"/>
      <c r="O981" s="77"/>
      <c r="P981" s="77"/>
      <c r="Q981" s="77"/>
      <c r="R981" s="77"/>
    </row>
    <row r="982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3297"/>
      <c r="O982" s="77"/>
      <c r="P982" s="77"/>
      <c r="Q982" s="77"/>
      <c r="R982" s="77"/>
    </row>
    <row r="983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3297"/>
      <c r="O983" s="77"/>
      <c r="P983" s="77"/>
      <c r="Q983" s="77"/>
      <c r="R983" s="77"/>
    </row>
    <row r="984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3297"/>
      <c r="O984" s="77"/>
      <c r="P984" s="77"/>
      <c r="Q984" s="77"/>
      <c r="R984" s="77"/>
    </row>
    <row r="985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3297"/>
      <c r="O985" s="77"/>
      <c r="P985" s="77"/>
      <c r="Q985" s="77"/>
      <c r="R985" s="77"/>
    </row>
    <row r="986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3297"/>
      <c r="O986" s="77"/>
      <c r="P986" s="77"/>
      <c r="Q986" s="77"/>
      <c r="R986" s="77"/>
    </row>
    <row r="987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3297"/>
      <c r="O987" s="77"/>
      <c r="P987" s="77"/>
      <c r="Q987" s="77"/>
      <c r="R987" s="77"/>
    </row>
    <row r="988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3297"/>
      <c r="O988" s="77"/>
      <c r="P988" s="77"/>
      <c r="Q988" s="77"/>
      <c r="R988" s="77"/>
    </row>
    <row r="989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3297"/>
      <c r="O989" s="77"/>
      <c r="P989" s="77"/>
      <c r="Q989" s="77"/>
      <c r="R989" s="77"/>
    </row>
    <row r="990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3297"/>
      <c r="O990" s="77"/>
      <c r="P990" s="77"/>
      <c r="Q990" s="77"/>
      <c r="R990" s="77"/>
    </row>
    <row r="991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3297"/>
      <c r="O991" s="77"/>
      <c r="P991" s="77"/>
      <c r="Q991" s="77"/>
      <c r="R991" s="77"/>
    </row>
    <row r="992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3297"/>
      <c r="O992" s="77"/>
      <c r="P992" s="77"/>
      <c r="Q992" s="77"/>
      <c r="R992" s="77"/>
    </row>
    <row r="993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3297"/>
      <c r="O993" s="77"/>
      <c r="P993" s="77"/>
      <c r="Q993" s="77"/>
      <c r="R993" s="77"/>
    </row>
    <row r="994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3297"/>
      <c r="O994" s="77"/>
      <c r="P994" s="77"/>
      <c r="Q994" s="77"/>
      <c r="R994" s="77"/>
    </row>
    <row r="995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3297"/>
      <c r="O995" s="77"/>
      <c r="P995" s="77"/>
      <c r="Q995" s="77"/>
      <c r="R995" s="77"/>
    </row>
    <row r="996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3297"/>
      <c r="O996" s="77"/>
      <c r="P996" s="77"/>
      <c r="Q996" s="77"/>
      <c r="R996" s="77"/>
    </row>
    <row r="997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3297"/>
      <c r="O997" s="77"/>
      <c r="P997" s="77"/>
      <c r="Q997" s="77"/>
      <c r="R997" s="77"/>
    </row>
    <row r="998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3297"/>
      <c r="O998" s="77"/>
      <c r="P998" s="77"/>
      <c r="Q998" s="77"/>
      <c r="R998" s="77"/>
    </row>
    <row r="999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3297"/>
      <c r="O999" s="77"/>
      <c r="P999" s="77"/>
      <c r="Q999" s="77"/>
      <c r="R999" s="77"/>
    </row>
    <row r="1000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3297"/>
      <c r="O1000" s="77"/>
      <c r="P1000" s="77"/>
      <c r="Q1000" s="77"/>
      <c r="R1000" s="77"/>
    </row>
    <row r="1001">
      <c r="A1001" s="77"/>
      <c r="B1001" s="77"/>
      <c r="C1001" s="77"/>
      <c r="D1001" s="77"/>
      <c r="E1001" s="77"/>
      <c r="F1001" s="77"/>
      <c r="G1001" s="77"/>
      <c r="H1001" s="77"/>
      <c r="I1001" s="77"/>
      <c r="J1001" s="77"/>
      <c r="K1001" s="77"/>
      <c r="L1001" s="77"/>
      <c r="M1001" s="77"/>
      <c r="N1001" s="3297"/>
      <c r="O1001" s="77"/>
      <c r="P1001" s="77"/>
      <c r="Q1001" s="77"/>
      <c r="R1001" s="77"/>
    </row>
    <row r="1002">
      <c r="A1002" s="77"/>
      <c r="B1002" s="77"/>
      <c r="C1002" s="77"/>
      <c r="D1002" s="77"/>
      <c r="E1002" s="77"/>
      <c r="F1002" s="77"/>
      <c r="G1002" s="77"/>
      <c r="H1002" s="77"/>
      <c r="I1002" s="77"/>
      <c r="J1002" s="77"/>
      <c r="K1002" s="77"/>
      <c r="L1002" s="77"/>
      <c r="M1002" s="77"/>
      <c r="N1002" s="3297"/>
      <c r="O1002" s="77"/>
      <c r="P1002" s="77"/>
      <c r="Q1002" s="77"/>
      <c r="R1002" s="77"/>
    </row>
    <row r="1003">
      <c r="A1003" s="77"/>
      <c r="B1003" s="77"/>
      <c r="C1003" s="77"/>
      <c r="D1003" s="77"/>
      <c r="E1003" s="77"/>
      <c r="F1003" s="77"/>
      <c r="G1003" s="77"/>
      <c r="H1003" s="77"/>
      <c r="I1003" s="77"/>
      <c r="J1003" s="77"/>
      <c r="K1003" s="77"/>
      <c r="L1003" s="77"/>
      <c r="M1003" s="77"/>
      <c r="N1003" s="3297"/>
      <c r="O1003" s="77"/>
      <c r="P1003" s="77"/>
      <c r="Q1003" s="77"/>
      <c r="R1003" s="77"/>
    </row>
    <row r="1004">
      <c r="A1004" s="77"/>
      <c r="B1004" s="77"/>
      <c r="C1004" s="77"/>
      <c r="D1004" s="77"/>
      <c r="E1004" s="77"/>
      <c r="F1004" s="77"/>
      <c r="G1004" s="77"/>
      <c r="H1004" s="77"/>
      <c r="I1004" s="77"/>
      <c r="J1004" s="77"/>
      <c r="K1004" s="77"/>
      <c r="L1004" s="77"/>
      <c r="M1004" s="77"/>
      <c r="N1004" s="3297"/>
      <c r="O1004" s="77"/>
      <c r="P1004" s="77"/>
      <c r="Q1004" s="77"/>
      <c r="R1004" s="77"/>
    </row>
    <row r="1005">
      <c r="A1005" s="77"/>
      <c r="B1005" s="77"/>
      <c r="C1005" s="77"/>
      <c r="D1005" s="77"/>
      <c r="E1005" s="77"/>
      <c r="F1005" s="77"/>
      <c r="G1005" s="77"/>
      <c r="H1005" s="77"/>
      <c r="I1005" s="77"/>
      <c r="J1005" s="77"/>
      <c r="K1005" s="77"/>
      <c r="L1005" s="77"/>
      <c r="M1005" s="77"/>
      <c r="N1005" s="3297"/>
      <c r="O1005" s="77"/>
      <c r="P1005" s="77"/>
      <c r="Q1005" s="77"/>
      <c r="R1005" s="77"/>
    </row>
    <row r="1006">
      <c r="A1006" s="77"/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  <c r="N1006" s="3297"/>
      <c r="O1006" s="77"/>
      <c r="P1006" s="77"/>
      <c r="Q1006" s="77"/>
      <c r="R1006" s="77"/>
    </row>
    <row r="1007">
      <c r="A1007" s="77"/>
      <c r="B1007" s="77"/>
      <c r="C1007" s="77"/>
      <c r="D1007" s="77"/>
      <c r="E1007" s="77"/>
      <c r="F1007" s="77"/>
      <c r="G1007" s="77"/>
      <c r="H1007" s="77"/>
      <c r="I1007" s="77"/>
      <c r="J1007" s="77"/>
      <c r="K1007" s="77"/>
      <c r="L1007" s="77"/>
      <c r="M1007" s="77"/>
      <c r="N1007" s="3297"/>
      <c r="O1007" s="77"/>
      <c r="P1007" s="77"/>
      <c r="Q1007" s="77"/>
      <c r="R1007" s="77"/>
    </row>
  </sheetData>
  <autoFilter ref="$A$10:$Z$193"/>
  <mergeCells count="10">
    <mergeCell ref="J6:K6"/>
    <mergeCell ref="L6:M6"/>
    <mergeCell ref="A1:Q1"/>
    <mergeCell ref="D4:G4"/>
    <mergeCell ref="I4:L4"/>
    <mergeCell ref="N4:Q4"/>
    <mergeCell ref="D6:E6"/>
    <mergeCell ref="F6:G6"/>
    <mergeCell ref="H6:I6"/>
    <mergeCell ref="N6:O6"/>
  </mergeCells>
  <hyperlinks>
    <hyperlink r:id="rId1" ref="R11"/>
    <hyperlink r:id="rId2" ref="R12"/>
    <hyperlink r:id="rId3" ref="R13"/>
    <hyperlink r:id="rId4" ref="R14"/>
    <hyperlink r:id="rId5" ref="R15"/>
    <hyperlink r:id="rId6" ref="R16"/>
    <hyperlink r:id="rId7" ref="R17"/>
    <hyperlink r:id="rId8" ref="R18"/>
    <hyperlink r:id="rId9" ref="R19"/>
    <hyperlink r:id="rId10" ref="R20"/>
    <hyperlink r:id="rId11" ref="R21"/>
    <hyperlink r:id="rId12" ref="R22"/>
    <hyperlink r:id="rId13" ref="R23"/>
    <hyperlink r:id="rId14" ref="R24"/>
    <hyperlink r:id="rId15" ref="R25"/>
    <hyperlink r:id="rId16" ref="R26"/>
    <hyperlink r:id="rId17" ref="R27"/>
    <hyperlink r:id="rId18" ref="R28"/>
    <hyperlink r:id="rId19" ref="R29"/>
    <hyperlink r:id="rId20" ref="R30"/>
    <hyperlink r:id="rId21" ref="R31"/>
    <hyperlink r:id="rId22" ref="R32"/>
    <hyperlink r:id="rId23" ref="R33"/>
    <hyperlink r:id="rId24" ref="R34"/>
    <hyperlink r:id="rId25" ref="R35"/>
    <hyperlink r:id="rId26" ref="R36"/>
    <hyperlink r:id="rId27" ref="R37"/>
    <hyperlink r:id="rId28" ref="R38"/>
    <hyperlink r:id="rId29" ref="R39"/>
    <hyperlink r:id="rId30" ref="R40"/>
    <hyperlink r:id="rId31" ref="R41"/>
    <hyperlink r:id="rId32" ref="R42"/>
    <hyperlink r:id="rId33" ref="R43"/>
    <hyperlink r:id="rId34" ref="R44"/>
    <hyperlink r:id="rId35" ref="R45"/>
    <hyperlink r:id="rId36" ref="R46"/>
    <hyperlink r:id="rId37" ref="R47"/>
    <hyperlink r:id="rId38" ref="R48"/>
    <hyperlink r:id="rId39" ref="R49"/>
    <hyperlink r:id="rId40" ref="R50"/>
    <hyperlink r:id="rId41" ref="R51"/>
    <hyperlink r:id="rId42" ref="R52"/>
    <hyperlink r:id="rId43" ref="R53"/>
    <hyperlink r:id="rId44" ref="R54"/>
    <hyperlink r:id="rId45" ref="R55"/>
    <hyperlink r:id="rId46" ref="R56"/>
    <hyperlink r:id="rId47" ref="R57"/>
    <hyperlink r:id="rId48" ref="R58"/>
    <hyperlink r:id="rId49" ref="R59"/>
    <hyperlink r:id="rId50" ref="R60"/>
    <hyperlink r:id="rId51" ref="R61"/>
    <hyperlink r:id="rId52" ref="R62"/>
    <hyperlink r:id="rId53" ref="R63"/>
    <hyperlink r:id="rId54" ref="R64"/>
    <hyperlink r:id="rId55" ref="R65"/>
    <hyperlink r:id="rId56" ref="R66"/>
    <hyperlink r:id="rId57" ref="R67"/>
    <hyperlink r:id="rId58" ref="R68"/>
    <hyperlink r:id="rId59" ref="R69"/>
    <hyperlink r:id="rId60" ref="R70"/>
    <hyperlink r:id="rId61" ref="R71"/>
    <hyperlink r:id="rId62" ref="R72"/>
    <hyperlink r:id="rId63" ref="R73"/>
    <hyperlink r:id="rId64" ref="R74"/>
    <hyperlink r:id="rId65" ref="R75"/>
    <hyperlink r:id="rId66" ref="R76"/>
    <hyperlink r:id="rId67" ref="R77"/>
    <hyperlink r:id="rId68" ref="R78"/>
    <hyperlink r:id="rId69" ref="R79"/>
    <hyperlink r:id="rId70" ref="R80"/>
    <hyperlink r:id="rId71" ref="R81"/>
    <hyperlink r:id="rId72" ref="R82"/>
    <hyperlink r:id="rId73" ref="R83"/>
    <hyperlink r:id="rId74" ref="R84"/>
    <hyperlink r:id="rId75" ref="R85"/>
    <hyperlink r:id="rId76" ref="R86"/>
    <hyperlink r:id="rId77" ref="R87"/>
    <hyperlink r:id="rId78" ref="R88"/>
    <hyperlink r:id="rId79" ref="R89"/>
    <hyperlink r:id="rId80" ref="R90"/>
    <hyperlink r:id="rId81" ref="R91"/>
    <hyperlink r:id="rId82" ref="R92"/>
    <hyperlink r:id="rId83" ref="R93"/>
    <hyperlink r:id="rId84" ref="R94"/>
    <hyperlink r:id="rId85" ref="R95"/>
    <hyperlink r:id="rId86" ref="R96"/>
    <hyperlink r:id="rId87" ref="R97"/>
    <hyperlink r:id="rId88" ref="R98"/>
    <hyperlink r:id="rId89" ref="R99"/>
    <hyperlink r:id="rId90" ref="R100"/>
    <hyperlink r:id="rId91" ref="R101"/>
    <hyperlink r:id="rId92" ref="R102"/>
    <hyperlink r:id="rId93" ref="R103"/>
    <hyperlink r:id="rId94" ref="R104"/>
    <hyperlink r:id="rId95" ref="R105"/>
    <hyperlink r:id="rId96" ref="R106"/>
    <hyperlink r:id="rId97" ref="R107"/>
    <hyperlink r:id="rId98" ref="R108"/>
    <hyperlink r:id="rId99" ref="R109"/>
    <hyperlink r:id="rId100" ref="R110"/>
    <hyperlink r:id="rId101" ref="R111"/>
    <hyperlink r:id="rId102" ref="R112"/>
    <hyperlink r:id="rId103" ref="R113"/>
    <hyperlink r:id="rId104" ref="R114"/>
    <hyperlink r:id="rId105" ref="R115"/>
    <hyperlink r:id="rId106" ref="R116"/>
    <hyperlink r:id="rId107" ref="R117"/>
    <hyperlink r:id="rId108" ref="R118"/>
    <hyperlink r:id="rId109" ref="R119"/>
    <hyperlink r:id="rId110" ref="R120"/>
    <hyperlink r:id="rId111" ref="R121"/>
    <hyperlink r:id="rId112" ref="R122"/>
    <hyperlink r:id="rId113" ref="R123"/>
    <hyperlink r:id="rId114" ref="R124"/>
    <hyperlink r:id="rId115" ref="R125"/>
    <hyperlink r:id="rId116" ref="R126"/>
    <hyperlink r:id="rId117" ref="R127"/>
    <hyperlink r:id="rId118" ref="R128"/>
    <hyperlink r:id="rId119" ref="R129"/>
    <hyperlink r:id="rId120" ref="R130"/>
    <hyperlink r:id="rId121" ref="R131"/>
    <hyperlink r:id="rId122" ref="R132"/>
    <hyperlink r:id="rId123" ref="R133"/>
    <hyperlink r:id="rId124" ref="R134"/>
    <hyperlink r:id="rId125" ref="R135"/>
    <hyperlink r:id="rId126" ref="R136"/>
    <hyperlink r:id="rId127" ref="R137"/>
    <hyperlink r:id="rId128" ref="R138"/>
    <hyperlink r:id="rId129" ref="R139"/>
    <hyperlink r:id="rId130" ref="R140"/>
    <hyperlink r:id="rId131" ref="R141"/>
    <hyperlink r:id="rId132" ref="R142"/>
    <hyperlink r:id="rId133" ref="R143"/>
    <hyperlink r:id="rId134" ref="R144"/>
    <hyperlink r:id="rId135" ref="R145"/>
    <hyperlink r:id="rId136" ref="R146"/>
    <hyperlink r:id="rId137" ref="R147"/>
    <hyperlink r:id="rId138" ref="R148"/>
    <hyperlink r:id="rId139" ref="R149"/>
    <hyperlink r:id="rId140" ref="R150"/>
    <hyperlink r:id="rId141" ref="R151"/>
    <hyperlink r:id="rId142" ref="R152"/>
    <hyperlink r:id="rId143" ref="R153"/>
    <hyperlink r:id="rId144" ref="R154"/>
    <hyperlink r:id="rId145" ref="R155"/>
    <hyperlink r:id="rId146" ref="R156"/>
    <hyperlink r:id="rId147" ref="R157"/>
    <hyperlink r:id="rId148" ref="R158"/>
    <hyperlink r:id="rId149" ref="R159"/>
    <hyperlink r:id="rId150" ref="R160"/>
    <hyperlink r:id="rId151" ref="R161"/>
    <hyperlink r:id="rId152" ref="R162"/>
    <hyperlink r:id="rId153" ref="R163"/>
    <hyperlink r:id="rId154" ref="R164"/>
    <hyperlink r:id="rId155" ref="R165"/>
    <hyperlink r:id="rId156" ref="R166"/>
    <hyperlink r:id="rId157" ref="R167"/>
    <hyperlink r:id="rId158" ref="R168"/>
    <hyperlink r:id="rId159" ref="R169"/>
    <hyperlink r:id="rId160" ref="R170"/>
    <hyperlink r:id="rId161" ref="R171"/>
    <hyperlink r:id="rId162" ref="R172"/>
    <hyperlink r:id="rId163" ref="R173"/>
    <hyperlink r:id="rId164" ref="R174"/>
    <hyperlink r:id="rId165" ref="R175"/>
    <hyperlink r:id="rId166" ref="R176"/>
    <hyperlink r:id="rId167" ref="R177"/>
    <hyperlink r:id="rId168" ref="R178"/>
    <hyperlink r:id="rId169" ref="R179"/>
    <hyperlink r:id="rId170" ref="R180"/>
    <hyperlink r:id="rId171" ref="R181"/>
    <hyperlink r:id="rId172" ref="R182"/>
    <hyperlink r:id="rId173" ref="R183"/>
    <hyperlink r:id="rId174" ref="R184"/>
    <hyperlink r:id="rId175" ref="R185"/>
    <hyperlink r:id="rId176" ref="R186"/>
    <hyperlink r:id="rId177" ref="R187"/>
    <hyperlink r:id="rId178" ref="R188"/>
    <hyperlink r:id="rId179" ref="R189"/>
    <hyperlink r:id="rId180" ref="R190"/>
    <hyperlink r:id="rId181" ref="R191"/>
    <hyperlink r:id="rId182" ref="R192"/>
    <hyperlink r:id="rId183" ref="R193"/>
  </hyperlinks>
  <drawing r:id="rId184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2" max="2" width="10.13"/>
    <col customWidth="1" min="3" max="4" width="9.25"/>
    <col customWidth="1" min="5" max="5" width="7.25"/>
    <col customWidth="1" min="6" max="6" width="8.25"/>
    <col customWidth="1" min="7" max="7" width="9.25"/>
    <col customWidth="1" min="8" max="8" width="9.38"/>
    <col customWidth="1" min="9" max="9" width="9.63"/>
    <col customWidth="1" min="10" max="10" width="10.13"/>
    <col customWidth="1" min="11" max="11" width="9.0"/>
    <col customWidth="1" min="13" max="13" width="8.38"/>
    <col customWidth="1" min="14" max="14" width="9.0"/>
    <col customWidth="1" min="15" max="17" width="8.25"/>
    <col customWidth="1" min="18" max="18" width="11.25"/>
    <col customWidth="1" min="19" max="19" width="11.13"/>
    <col customWidth="1" min="20" max="20" width="10.63"/>
    <col customWidth="1" min="21" max="21" width="10.75"/>
    <col customWidth="1" min="22" max="22" width="10.5"/>
    <col customWidth="1" min="23" max="23" width="9.13"/>
    <col customWidth="1" min="24" max="24" width="8.75"/>
    <col customWidth="1" min="25" max="25" width="16.0"/>
    <col customWidth="1" min="26" max="26" width="18.38"/>
    <col customWidth="1" min="27" max="27" width="4.75"/>
    <col customWidth="1" min="28" max="28" width="145.5"/>
    <col customWidth="1" min="29" max="29" width="6.75"/>
    <col customWidth="1" min="30" max="30" width="12.25"/>
    <col customWidth="1" min="31" max="31" width="8.88"/>
    <col customWidth="1" min="32" max="32" width="8.75"/>
    <col customWidth="1" min="33" max="33" width="10.13"/>
    <col customWidth="1" min="34" max="34" width="11.38"/>
    <col customWidth="1" min="35" max="35" width="13.25"/>
  </cols>
  <sheetData>
    <row r="1">
      <c r="A1" s="3642" t="s">
        <v>4272</v>
      </c>
      <c r="B1" s="3643">
        <v>4732.0</v>
      </c>
      <c r="C1" s="3642" t="s">
        <v>4273</v>
      </c>
      <c r="D1" s="3644">
        <v>26.0</v>
      </c>
      <c r="E1" s="3642" t="s">
        <v>4274</v>
      </c>
      <c r="F1" s="3645">
        <v>32.0</v>
      </c>
      <c r="G1" s="3646"/>
      <c r="H1" s="6" t="s">
        <v>4275</v>
      </c>
      <c r="O1" s="3647"/>
      <c r="P1" s="3648"/>
      <c r="W1" s="3649"/>
      <c r="X1" s="2489" t="s">
        <v>0</v>
      </c>
      <c r="Y1" s="2490" t="s">
        <v>4276</v>
      </c>
      <c r="Z1" s="3646"/>
      <c r="AA1" s="3646"/>
      <c r="AB1" s="3646"/>
      <c r="AC1" s="3650"/>
      <c r="AD1" s="3651"/>
      <c r="AE1" s="3649"/>
      <c r="AF1" s="3652"/>
      <c r="AG1" s="3653"/>
      <c r="AH1" s="3654"/>
      <c r="AI1" s="3654"/>
      <c r="AK1" s="3650"/>
      <c r="AL1" s="3650"/>
      <c r="AM1" s="3650"/>
      <c r="AN1" s="3650"/>
    </row>
    <row r="2">
      <c r="A2" s="3651"/>
      <c r="B2" s="3649"/>
      <c r="C2" s="3652"/>
      <c r="D2" s="3647"/>
      <c r="E2" s="3646"/>
      <c r="F2" s="3646"/>
      <c r="G2" s="3646"/>
      <c r="H2" s="3646"/>
      <c r="I2" s="3651"/>
      <c r="J2" s="3651"/>
      <c r="K2" s="3655"/>
      <c r="L2" s="3651"/>
      <c r="M2" s="3649"/>
      <c r="N2" s="3652"/>
      <c r="O2" s="3647"/>
      <c r="P2" s="3646"/>
      <c r="Q2" s="3646"/>
      <c r="R2" s="3646"/>
      <c r="S2" s="3646"/>
      <c r="T2" s="3650"/>
      <c r="U2" s="3650"/>
      <c r="V2" s="3655"/>
      <c r="W2" s="3649"/>
      <c r="X2" s="3652"/>
      <c r="Y2" s="3653"/>
      <c r="Z2" s="3646"/>
      <c r="AA2" s="3646"/>
      <c r="AB2" s="3646"/>
      <c r="AC2" s="3650"/>
      <c r="AD2" s="3651"/>
      <c r="AE2" s="3649"/>
      <c r="AF2" s="3652"/>
      <c r="AG2" s="3653"/>
      <c r="AH2" s="3654"/>
      <c r="AI2" s="3654"/>
      <c r="AK2" s="3650"/>
      <c r="AL2" s="3650"/>
      <c r="AM2" s="3650"/>
      <c r="AN2" s="3650"/>
    </row>
    <row r="3">
      <c r="A3" s="3656">
        <v>40.0</v>
      </c>
      <c r="B3" s="3657"/>
      <c r="C3" s="3658"/>
      <c r="D3" s="3659"/>
      <c r="E3" s="3660"/>
      <c r="F3" s="3661"/>
      <c r="G3" s="3660" t="s">
        <v>4277</v>
      </c>
      <c r="H3" s="2484"/>
      <c r="I3" s="2484"/>
      <c r="J3" s="2485"/>
      <c r="K3" s="3655"/>
      <c r="L3" s="3662">
        <v>25.0</v>
      </c>
      <c r="M3" s="3663"/>
      <c r="N3" s="3664"/>
      <c r="O3" s="3665"/>
      <c r="P3" s="3665"/>
      <c r="Q3" s="3666"/>
      <c r="R3" s="3667" t="s">
        <v>4277</v>
      </c>
      <c r="S3" s="2484"/>
      <c r="T3" s="2484"/>
      <c r="U3" s="2485"/>
      <c r="V3" s="3668"/>
      <c r="Z3" s="2508"/>
      <c r="AA3" s="2508"/>
      <c r="AC3" s="3650"/>
      <c r="AK3" s="3650"/>
      <c r="AL3" s="3650"/>
      <c r="AM3" s="3650"/>
      <c r="AN3" s="3650"/>
    </row>
    <row r="4" ht="48.75" customHeight="1">
      <c r="A4" s="3669" t="str">
        <f>IMAGE("https://fantasy-top-cards.s3.eu-north-1.amazonaws.com/assets/leagues/1.png")</f>
        <v/>
      </c>
      <c r="B4" s="3670" t="s">
        <v>4278</v>
      </c>
      <c r="C4" s="3670" t="s">
        <v>4279</v>
      </c>
      <c r="D4" s="3671" t="str">
        <f>IMAGE("https://fantasy-top-cards.s3.eu-north-1.amazonaws.com/blastb.png")</f>
        <v/>
      </c>
      <c r="E4" s="3672" t="str">
        <f>IMAGE("https://fantasy-top-cards.s3.eu-north-1.amazonaws.com/assets/eth.png")</f>
        <v/>
      </c>
      <c r="F4" s="3673" t="str">
        <f>IMAGE("https://fantasy-top-cards.s3.eu-north-1.amazonaws.com/assets/fragment.png")</f>
        <v/>
      </c>
      <c r="G4" s="3670" t="str">
        <f>"Elite "&amp;$F$1-3</f>
        <v>Elite 29</v>
      </c>
      <c r="H4" s="3670" t="str">
        <f>"Elite "&amp;$F$1-2</f>
        <v>Elite 30</v>
      </c>
      <c r="I4" s="3670" t="str">
        <f>"Elite "&amp;$F$1-1</f>
        <v>Elite 31</v>
      </c>
      <c r="J4" s="3674" t="str">
        <f>"Elite "&amp;$F$1-0</f>
        <v>Elite 32</v>
      </c>
      <c r="K4" s="3675"/>
      <c r="L4" s="3676" t="str">
        <f>IMAGE("https://fantasy-top-cards.s3.eu-north-1.amazonaws.com/assets/leagues/2.png")</f>
        <v/>
      </c>
      <c r="M4" s="3677" t="s">
        <v>4278</v>
      </c>
      <c r="N4" s="3677" t="s">
        <v>4279</v>
      </c>
      <c r="O4" s="3678" t="str">
        <f>IMAGE("https://fantasy-top-cards.s3.eu-north-1.amazonaws.com/blastb.png")</f>
        <v/>
      </c>
      <c r="P4" s="3678" t="str">
        <f>IMAGE("https://fantasy-top-cards.s3.eu-north-1.amazonaws.com/assets/eth.png")</f>
        <v/>
      </c>
      <c r="Q4" s="3679" t="str">
        <f>IMAGE("https://fantasy-top-cards.s3.eu-north-1.amazonaws.com/assets/fragment.png")</f>
        <v/>
      </c>
      <c r="R4" s="3677" t="str">
        <f>"Gold "&amp;($F$1-3)&amp;" (26🌟)"</f>
        <v>Gold 29 (26🌟)</v>
      </c>
      <c r="S4" s="3677" t="str">
        <f>"Gold "&amp;($F$1-2)&amp;" (25🌟)"</f>
        <v>Gold 30 (25🌟)</v>
      </c>
      <c r="T4" s="3677" t="str">
        <f>"Gold "&amp;($F$1-1)&amp;" (25🌟)"</f>
        <v>Gold 31 (25🌟)</v>
      </c>
      <c r="U4" s="3680" t="str">
        <f>"Gold "&amp;($F$1-0)&amp;" (25🌟)"</f>
        <v>Gold 32 (25🌟)</v>
      </c>
      <c r="V4" s="3668"/>
      <c r="Z4" s="2529"/>
      <c r="AA4" s="2529"/>
    </row>
    <row r="5">
      <c r="A5" s="3648" t="str">
        <f t="shared" ref="A5:A26" si="1">if($B$1&gt;=MEDIAN(H5:J5),IF($D$1&lt;=A$3,"🏆",""),"")</f>
        <v/>
      </c>
      <c r="B5" s="2508">
        <v>1.0</v>
      </c>
      <c r="C5" s="2508">
        <v>1.0</v>
      </c>
      <c r="D5" s="2510">
        <v>880.0</v>
      </c>
      <c r="E5" s="3681">
        <v>0.5</v>
      </c>
      <c r="F5" s="3682">
        <v>1000.0</v>
      </c>
      <c r="G5" s="2510">
        <v>9861.0</v>
      </c>
      <c r="H5" s="2510">
        <v>9478.0</v>
      </c>
      <c r="I5" s="3683">
        <v>9539.0</v>
      </c>
      <c r="J5" s="3683">
        <v>9360.0</v>
      </c>
      <c r="K5" s="3668">
        <f t="shared" ref="K5:K26" si="2">J5/I5</f>
        <v>0.9812349303</v>
      </c>
      <c r="L5" s="3648" t="str">
        <f t="shared" ref="L5:L29" si="3">if($B$1&gt;=MEDIAN(S5:U5),IF($D$1&lt;=L$3,"🏆",""),"")</f>
        <v/>
      </c>
      <c r="M5" s="2508">
        <v>1.0</v>
      </c>
      <c r="N5" s="2508">
        <v>1.0</v>
      </c>
      <c r="O5" s="2510">
        <v>563.0</v>
      </c>
      <c r="P5" s="3681">
        <v>0.25</v>
      </c>
      <c r="Q5" s="3682">
        <v>800.0</v>
      </c>
      <c r="R5" s="2510">
        <v>7166.0</v>
      </c>
      <c r="S5" s="2510">
        <v>6400.0</v>
      </c>
      <c r="T5" s="2510">
        <v>6086.0</v>
      </c>
      <c r="U5" s="2510">
        <v>7197.0</v>
      </c>
      <c r="V5" s="3668">
        <f t="shared" ref="V5:V29" si="4">U5/S5</f>
        <v>1.12453125</v>
      </c>
      <c r="Z5" s="3684"/>
      <c r="AA5" s="3684"/>
      <c r="AB5" s="3685"/>
    </row>
    <row r="6">
      <c r="A6" s="3648" t="str">
        <f t="shared" si="1"/>
        <v/>
      </c>
      <c r="B6" s="2508">
        <v>2.0</v>
      </c>
      <c r="C6" s="2508">
        <v>2.0</v>
      </c>
      <c r="D6" s="2510">
        <v>743.0</v>
      </c>
      <c r="E6" s="3681">
        <v>0.5</v>
      </c>
      <c r="F6" s="3682">
        <v>1000.0</v>
      </c>
      <c r="G6" s="2510">
        <v>9541.0</v>
      </c>
      <c r="H6" s="2510">
        <v>9389.0</v>
      </c>
      <c r="I6" s="3683">
        <v>8466.0</v>
      </c>
      <c r="J6" s="3683">
        <v>8612.0</v>
      </c>
      <c r="K6" s="3668">
        <f t="shared" si="2"/>
        <v>1.017245452</v>
      </c>
      <c r="L6" s="3648" t="str">
        <f t="shared" si="3"/>
        <v/>
      </c>
      <c r="M6" s="2508">
        <v>2.0</v>
      </c>
      <c r="N6" s="2508">
        <v>2.0</v>
      </c>
      <c r="O6" s="2510">
        <v>495.0</v>
      </c>
      <c r="P6" s="3681">
        <v>0.25</v>
      </c>
      <c r="Q6" s="3682">
        <v>800.0</v>
      </c>
      <c r="R6" s="2510">
        <v>7134.0</v>
      </c>
      <c r="S6" s="2510">
        <v>6345.0</v>
      </c>
      <c r="T6" s="2510">
        <v>6016.0</v>
      </c>
      <c r="U6" s="2510">
        <v>6715.0</v>
      </c>
      <c r="V6" s="3668">
        <f t="shared" si="4"/>
        <v>1.058313633</v>
      </c>
      <c r="Z6" s="3684"/>
      <c r="AA6" s="3684"/>
      <c r="AB6" s="3685"/>
    </row>
    <row r="7">
      <c r="A7" s="3648" t="str">
        <f t="shared" si="1"/>
        <v/>
      </c>
      <c r="B7" s="2508">
        <v>3.0</v>
      </c>
      <c r="C7" s="2508">
        <v>3.0</v>
      </c>
      <c r="D7" s="2510">
        <v>605.0</v>
      </c>
      <c r="E7" s="3681">
        <v>0.5</v>
      </c>
      <c r="F7" s="3682">
        <v>1000.0</v>
      </c>
      <c r="G7" s="2510">
        <v>9429.0</v>
      </c>
      <c r="H7" s="2510">
        <v>9072.0</v>
      </c>
      <c r="I7" s="3683">
        <v>8158.0</v>
      </c>
      <c r="J7" s="3683">
        <v>8535.0</v>
      </c>
      <c r="K7" s="3668">
        <f t="shared" si="2"/>
        <v>1.046212307</v>
      </c>
      <c r="L7" s="3648" t="str">
        <f t="shared" si="3"/>
        <v/>
      </c>
      <c r="M7" s="2508">
        <v>3.0</v>
      </c>
      <c r="N7" s="2508">
        <v>3.0</v>
      </c>
      <c r="O7" s="2510">
        <v>405.0</v>
      </c>
      <c r="P7" s="3681">
        <v>0.25</v>
      </c>
      <c r="Q7" s="3682">
        <v>800.0</v>
      </c>
      <c r="R7" s="2510">
        <v>7071.0</v>
      </c>
      <c r="S7" s="2510">
        <v>6213.0</v>
      </c>
      <c r="T7" s="2510">
        <v>5966.0</v>
      </c>
      <c r="U7" s="2510">
        <v>6247.0</v>
      </c>
      <c r="V7" s="3668">
        <f t="shared" si="4"/>
        <v>1.005472397</v>
      </c>
      <c r="Z7" s="3684"/>
      <c r="AA7" s="3684"/>
      <c r="AB7" s="3685"/>
    </row>
    <row r="8">
      <c r="A8" s="3648" t="str">
        <f t="shared" si="1"/>
        <v/>
      </c>
      <c r="B8" s="2508">
        <v>4.0</v>
      </c>
      <c r="C8" s="2508">
        <v>4.0</v>
      </c>
      <c r="D8" s="2510">
        <v>539.0</v>
      </c>
      <c r="E8" s="3681">
        <v>0.3</v>
      </c>
      <c r="F8" s="3682">
        <v>1000.0</v>
      </c>
      <c r="G8" s="2510">
        <v>9333.0</v>
      </c>
      <c r="H8" s="2510">
        <v>8552.0</v>
      </c>
      <c r="I8" s="3683">
        <v>8055.0</v>
      </c>
      <c r="J8" s="3683">
        <v>8435.0</v>
      </c>
      <c r="K8" s="3668">
        <f t="shared" si="2"/>
        <v>1.047175667</v>
      </c>
      <c r="L8" s="3648" t="str">
        <f t="shared" si="3"/>
        <v/>
      </c>
      <c r="M8" s="2508">
        <v>4.0</v>
      </c>
      <c r="N8" s="2508">
        <v>4.0</v>
      </c>
      <c r="O8" s="2510">
        <v>360.0</v>
      </c>
      <c r="P8" s="3681">
        <v>0.15</v>
      </c>
      <c r="Q8" s="3682">
        <v>800.0</v>
      </c>
      <c r="R8" s="2510">
        <v>7069.0</v>
      </c>
      <c r="S8" s="2510">
        <v>6179.0</v>
      </c>
      <c r="T8" s="2510">
        <v>5755.0</v>
      </c>
      <c r="U8" s="2510">
        <v>6201.0</v>
      </c>
      <c r="V8" s="3668">
        <f t="shared" si="4"/>
        <v>1.003560447</v>
      </c>
      <c r="Z8" s="3684"/>
      <c r="AA8" s="3684"/>
      <c r="AB8" s="3685"/>
    </row>
    <row r="9">
      <c r="A9" s="3648" t="str">
        <f t="shared" si="1"/>
        <v/>
      </c>
      <c r="B9" s="2508">
        <v>5.0</v>
      </c>
      <c r="C9" s="2508">
        <v>5.0</v>
      </c>
      <c r="D9" s="2510">
        <v>495.0</v>
      </c>
      <c r="E9" s="3681">
        <v>0.3</v>
      </c>
      <c r="F9" s="3682">
        <v>800.0</v>
      </c>
      <c r="G9" s="2510">
        <v>9286.0</v>
      </c>
      <c r="H9" s="2510">
        <v>8541.0</v>
      </c>
      <c r="I9" s="3683">
        <v>7996.0</v>
      </c>
      <c r="J9" s="3683">
        <v>8197.0</v>
      </c>
      <c r="K9" s="3668">
        <f t="shared" si="2"/>
        <v>1.025137569</v>
      </c>
      <c r="L9" s="3648" t="str">
        <f t="shared" si="3"/>
        <v/>
      </c>
      <c r="M9" s="2508">
        <v>5.0</v>
      </c>
      <c r="N9" s="2508">
        <v>5.0</v>
      </c>
      <c r="O9" s="2510">
        <v>338.0</v>
      </c>
      <c r="P9" s="3681">
        <v>0.15</v>
      </c>
      <c r="Q9" s="3682">
        <v>600.0</v>
      </c>
      <c r="R9" s="2510">
        <v>7056.0</v>
      </c>
      <c r="S9" s="2510">
        <v>6121.0</v>
      </c>
      <c r="T9" s="2510">
        <v>5717.0</v>
      </c>
      <c r="U9" s="2510">
        <v>6135.0</v>
      </c>
      <c r="V9" s="3668">
        <f t="shared" si="4"/>
        <v>1.002287208</v>
      </c>
      <c r="Z9" s="3684"/>
      <c r="AA9" s="3684"/>
      <c r="AB9" s="3685"/>
    </row>
    <row r="10">
      <c r="A10" s="3648" t="str">
        <f t="shared" si="1"/>
        <v/>
      </c>
      <c r="B10" s="2508">
        <v>6.0</v>
      </c>
      <c r="C10" s="2508">
        <v>6.0</v>
      </c>
      <c r="D10" s="2510">
        <v>468.0</v>
      </c>
      <c r="E10" s="3681">
        <v>0.3</v>
      </c>
      <c r="F10" s="3682">
        <v>800.0</v>
      </c>
      <c r="G10" s="2510">
        <v>9216.0</v>
      </c>
      <c r="H10" s="2510">
        <v>8522.0</v>
      </c>
      <c r="I10" s="3683">
        <v>7967.0</v>
      </c>
      <c r="J10" s="3683">
        <v>8042.0</v>
      </c>
      <c r="K10" s="3668">
        <f t="shared" si="2"/>
        <v>1.009413832</v>
      </c>
      <c r="L10" s="3648" t="str">
        <f t="shared" si="3"/>
        <v/>
      </c>
      <c r="M10" s="2508">
        <v>6.0</v>
      </c>
      <c r="N10" s="2508">
        <v>6.0</v>
      </c>
      <c r="O10" s="2510">
        <v>315.0</v>
      </c>
      <c r="P10" s="3681">
        <v>0.15</v>
      </c>
      <c r="Q10" s="3682">
        <v>600.0</v>
      </c>
      <c r="R10" s="2510">
        <v>7048.0</v>
      </c>
      <c r="S10" s="2510">
        <v>6103.0</v>
      </c>
      <c r="T10" s="2510">
        <v>5621.0</v>
      </c>
      <c r="U10" s="2510">
        <v>6124.0</v>
      </c>
      <c r="V10" s="3668">
        <f t="shared" si="4"/>
        <v>1.003440931</v>
      </c>
      <c r="Z10" s="3684"/>
      <c r="AA10" s="3684"/>
      <c r="AB10" s="3685"/>
    </row>
    <row r="11">
      <c r="A11" s="3648" t="str">
        <f t="shared" si="1"/>
        <v/>
      </c>
      <c r="B11" s="2508">
        <v>7.0</v>
      </c>
      <c r="C11" s="2508">
        <v>7.0</v>
      </c>
      <c r="D11" s="2510">
        <v>440.0</v>
      </c>
      <c r="E11" s="3681">
        <v>0.2</v>
      </c>
      <c r="F11" s="3682">
        <v>800.0</v>
      </c>
      <c r="G11" s="2510">
        <v>9121.0</v>
      </c>
      <c r="H11" s="2510">
        <v>8457.0</v>
      </c>
      <c r="I11" s="3683">
        <v>7887.0</v>
      </c>
      <c r="J11" s="3683">
        <v>7954.0</v>
      </c>
      <c r="K11" s="3668">
        <f t="shared" si="2"/>
        <v>1.008494992</v>
      </c>
      <c r="L11" s="3648" t="str">
        <f t="shared" si="3"/>
        <v/>
      </c>
      <c r="M11" s="2508">
        <v>7.0</v>
      </c>
      <c r="N11" s="2508">
        <v>7.0</v>
      </c>
      <c r="O11" s="2510">
        <v>293.0</v>
      </c>
      <c r="P11" s="3681">
        <v>0.1</v>
      </c>
      <c r="Q11" s="3682">
        <v>600.0</v>
      </c>
      <c r="R11" s="2510">
        <v>6982.0</v>
      </c>
      <c r="S11" s="2510">
        <v>6093.0</v>
      </c>
      <c r="T11" s="2510">
        <v>5598.0</v>
      </c>
      <c r="U11" s="2510">
        <v>6070.0</v>
      </c>
      <c r="V11" s="3668">
        <f t="shared" si="4"/>
        <v>0.9962251764</v>
      </c>
      <c r="Z11" s="3684"/>
      <c r="AA11" s="3684"/>
      <c r="AB11" s="3686"/>
    </row>
    <row r="12">
      <c r="A12" s="3648" t="str">
        <f t="shared" si="1"/>
        <v/>
      </c>
      <c r="B12" s="2508">
        <v>8.0</v>
      </c>
      <c r="C12" s="2508">
        <v>8.0</v>
      </c>
      <c r="D12" s="2510">
        <v>413.0</v>
      </c>
      <c r="E12" s="3681">
        <v>0.2</v>
      </c>
      <c r="F12" s="3682">
        <v>800.0</v>
      </c>
      <c r="G12" s="2510">
        <v>8873.0</v>
      </c>
      <c r="H12" s="2510">
        <v>8372.0</v>
      </c>
      <c r="I12" s="3683">
        <v>7871.0</v>
      </c>
      <c r="J12" s="3683">
        <v>7914.0</v>
      </c>
      <c r="K12" s="3668">
        <f t="shared" si="2"/>
        <v>1.005463092</v>
      </c>
      <c r="L12" s="3648" t="str">
        <f t="shared" si="3"/>
        <v/>
      </c>
      <c r="M12" s="2508">
        <v>8.0</v>
      </c>
      <c r="N12" s="2508">
        <v>8.0</v>
      </c>
      <c r="O12" s="2510">
        <v>270.0</v>
      </c>
      <c r="P12" s="3681">
        <v>0.1</v>
      </c>
      <c r="Q12" s="3682">
        <v>600.0</v>
      </c>
      <c r="R12" s="2510">
        <v>6940.0</v>
      </c>
      <c r="S12" s="2510">
        <v>6077.0</v>
      </c>
      <c r="T12" s="2510">
        <v>5592.0</v>
      </c>
      <c r="U12" s="2510">
        <v>6062.0</v>
      </c>
      <c r="V12" s="3668">
        <f t="shared" si="4"/>
        <v>0.9975316768</v>
      </c>
      <c r="Z12" s="3684"/>
      <c r="AA12" s="3684"/>
      <c r="AB12" s="3686"/>
    </row>
    <row r="13">
      <c r="A13" s="3648" t="str">
        <f t="shared" si="1"/>
        <v/>
      </c>
      <c r="B13" s="2508">
        <v>9.0</v>
      </c>
      <c r="C13" s="2508">
        <v>9.0</v>
      </c>
      <c r="D13" s="2510">
        <v>385.0</v>
      </c>
      <c r="E13" s="3681">
        <v>0.2</v>
      </c>
      <c r="F13" s="3682">
        <v>800.0</v>
      </c>
      <c r="G13" s="2510">
        <v>8537.0</v>
      </c>
      <c r="H13" s="2510">
        <v>8041.0</v>
      </c>
      <c r="I13" s="3683">
        <v>7851.0</v>
      </c>
      <c r="J13" s="3683">
        <v>7783.0</v>
      </c>
      <c r="K13" s="3668">
        <f t="shared" si="2"/>
        <v>0.991338683</v>
      </c>
      <c r="L13" s="3648" t="str">
        <f t="shared" si="3"/>
        <v/>
      </c>
      <c r="M13" s="2508">
        <v>9.0</v>
      </c>
      <c r="N13" s="2508">
        <v>9.0</v>
      </c>
      <c r="O13" s="2510">
        <v>248.0</v>
      </c>
      <c r="P13" s="3681">
        <v>0.1</v>
      </c>
      <c r="Q13" s="3682">
        <v>600.0</v>
      </c>
      <c r="R13" s="2510">
        <v>6794.0</v>
      </c>
      <c r="S13" s="2510">
        <v>6072.0</v>
      </c>
      <c r="T13" s="2510">
        <v>5557.0</v>
      </c>
      <c r="U13" s="2510">
        <v>6059.0</v>
      </c>
      <c r="V13" s="3668">
        <f t="shared" si="4"/>
        <v>0.997859025</v>
      </c>
      <c r="Z13" s="3684"/>
      <c r="AA13" s="3684"/>
      <c r="AB13" s="3686"/>
    </row>
    <row r="14">
      <c r="A14" s="3648" t="str">
        <f t="shared" si="1"/>
        <v/>
      </c>
      <c r="B14" s="2508">
        <v>10.0</v>
      </c>
      <c r="C14" s="2508">
        <v>14.0</v>
      </c>
      <c r="D14" s="2510">
        <v>336.0</v>
      </c>
      <c r="E14" s="3681">
        <v>0.15</v>
      </c>
      <c r="F14" s="3682">
        <v>600.0</v>
      </c>
      <c r="G14" s="2510">
        <v>8075.0</v>
      </c>
      <c r="H14" s="2510">
        <v>7713.0</v>
      </c>
      <c r="I14" s="3683">
        <v>7575.0</v>
      </c>
      <c r="J14" s="3683">
        <v>7498.0</v>
      </c>
      <c r="K14" s="3668">
        <f t="shared" si="2"/>
        <v>0.9898349835</v>
      </c>
      <c r="L14" s="3648" t="str">
        <f t="shared" si="3"/>
        <v/>
      </c>
      <c r="M14" s="2508">
        <v>10.0</v>
      </c>
      <c r="N14" s="2508">
        <v>14.0</v>
      </c>
      <c r="O14" s="2510">
        <v>180.0</v>
      </c>
      <c r="P14" s="3681">
        <v>0.07</v>
      </c>
      <c r="Q14" s="3682">
        <v>400.0</v>
      </c>
      <c r="R14" s="2510">
        <v>6620.0</v>
      </c>
      <c r="S14" s="2510">
        <v>5947.0</v>
      </c>
      <c r="T14" s="2510">
        <v>5450.0</v>
      </c>
      <c r="U14" s="2510">
        <v>5956.0</v>
      </c>
      <c r="V14" s="3668">
        <f t="shared" si="4"/>
        <v>1.001513368</v>
      </c>
      <c r="Z14" s="3684"/>
      <c r="AA14" s="3684"/>
      <c r="AB14" s="3685"/>
    </row>
    <row r="15">
      <c r="A15" s="3648" t="str">
        <f t="shared" si="1"/>
        <v/>
      </c>
      <c r="B15" s="2508">
        <v>15.0</v>
      </c>
      <c r="C15" s="2508">
        <v>19.0</v>
      </c>
      <c r="D15" s="2510">
        <v>308.0</v>
      </c>
      <c r="E15" s="3681">
        <v>0.15</v>
      </c>
      <c r="F15" s="3682">
        <v>550.0</v>
      </c>
      <c r="G15" s="2510">
        <v>7863.0</v>
      </c>
      <c r="H15" s="2510">
        <v>7443.0</v>
      </c>
      <c r="I15" s="3683">
        <v>7220.0</v>
      </c>
      <c r="J15" s="3683">
        <v>7197.0</v>
      </c>
      <c r="K15" s="3668">
        <f t="shared" si="2"/>
        <v>0.9968144044</v>
      </c>
      <c r="L15" s="3648" t="str">
        <f t="shared" si="3"/>
        <v/>
      </c>
      <c r="M15" s="2508">
        <v>15.0</v>
      </c>
      <c r="N15" s="2508">
        <v>19.0</v>
      </c>
      <c r="O15" s="2510">
        <v>153.0</v>
      </c>
      <c r="P15" s="3681">
        <v>0.06</v>
      </c>
      <c r="Q15" s="3682">
        <v>375.0</v>
      </c>
      <c r="R15" s="2510">
        <v>6531.0</v>
      </c>
      <c r="S15" s="2510">
        <v>5888.0</v>
      </c>
      <c r="T15" s="2510">
        <v>5391.0</v>
      </c>
      <c r="U15" s="2510">
        <v>5865.0</v>
      </c>
      <c r="V15" s="3668">
        <f t="shared" si="4"/>
        <v>0.99609375</v>
      </c>
      <c r="Z15" s="3684"/>
      <c r="AA15" s="3684"/>
      <c r="AB15" s="3685"/>
    </row>
    <row r="16">
      <c r="A16" s="3648" t="str">
        <f t="shared" si="1"/>
        <v/>
      </c>
      <c r="B16" s="2508">
        <v>20.0</v>
      </c>
      <c r="C16" s="2508">
        <v>24.0</v>
      </c>
      <c r="D16" s="2510">
        <v>270.0</v>
      </c>
      <c r="E16" s="3681">
        <v>0.1</v>
      </c>
      <c r="F16" s="3682">
        <v>520.0</v>
      </c>
      <c r="G16" s="2510">
        <v>7572.0</v>
      </c>
      <c r="H16" s="2510">
        <v>7181.0</v>
      </c>
      <c r="I16" s="3683">
        <v>7087.0</v>
      </c>
      <c r="J16" s="3683">
        <v>7011.0</v>
      </c>
      <c r="K16" s="3668">
        <f t="shared" si="2"/>
        <v>0.9892761394</v>
      </c>
      <c r="L16" s="3648" t="str">
        <f t="shared" si="3"/>
        <v/>
      </c>
      <c r="M16" s="2508">
        <v>20.0</v>
      </c>
      <c r="N16" s="2508">
        <v>24.0</v>
      </c>
      <c r="O16" s="3687">
        <v>135.0</v>
      </c>
      <c r="P16" s="3681">
        <v>0.05</v>
      </c>
      <c r="Q16" s="3682">
        <v>350.0</v>
      </c>
      <c r="R16" s="2510">
        <v>6468.0</v>
      </c>
      <c r="S16" s="2510">
        <v>5851.0</v>
      </c>
      <c r="T16" s="2510">
        <v>5338.0</v>
      </c>
      <c r="U16" s="2510">
        <v>5795.0</v>
      </c>
      <c r="V16" s="3668">
        <f t="shared" si="4"/>
        <v>0.9904289865</v>
      </c>
      <c r="Z16" s="3684"/>
      <c r="AA16" s="3684"/>
      <c r="AB16" s="3685"/>
    </row>
    <row r="17">
      <c r="A17" s="3648" t="str">
        <f t="shared" si="1"/>
        <v/>
      </c>
      <c r="B17" s="2508">
        <v>25.0</v>
      </c>
      <c r="C17" s="2508">
        <v>49.0</v>
      </c>
      <c r="D17" s="2510">
        <v>226.0</v>
      </c>
      <c r="E17" s="3681">
        <v>0.075</v>
      </c>
      <c r="F17" s="3682">
        <v>510.0</v>
      </c>
      <c r="G17" s="2510">
        <v>6799.0</v>
      </c>
      <c r="H17" s="2510">
        <v>6637.0</v>
      </c>
      <c r="I17" s="3683">
        <v>6432.0</v>
      </c>
      <c r="J17" s="3683">
        <v>6466.0</v>
      </c>
      <c r="K17" s="3668">
        <f t="shared" si="2"/>
        <v>1.00528607</v>
      </c>
      <c r="L17" s="3648" t="str">
        <f t="shared" si="3"/>
        <v/>
      </c>
      <c r="M17" s="2508">
        <v>25.0</v>
      </c>
      <c r="N17" s="2508">
        <v>49.0</v>
      </c>
      <c r="O17" s="3687">
        <v>117.0</v>
      </c>
      <c r="P17" s="3681">
        <v>0.04</v>
      </c>
      <c r="Q17" s="3682">
        <v>325.0</v>
      </c>
      <c r="R17" s="2510">
        <v>5972.0</v>
      </c>
      <c r="S17" s="2510">
        <v>5704.0</v>
      </c>
      <c r="T17" s="2510">
        <v>5089.0</v>
      </c>
      <c r="U17" s="2510">
        <v>5533.0</v>
      </c>
      <c r="V17" s="3668">
        <f t="shared" si="4"/>
        <v>0.9700210379</v>
      </c>
      <c r="Z17" s="3684"/>
      <c r="AA17" s="3684"/>
      <c r="AB17" s="3685"/>
    </row>
    <row r="18">
      <c r="A18" s="3648" t="str">
        <f t="shared" si="1"/>
        <v/>
      </c>
      <c r="B18" s="2508">
        <v>50.0</v>
      </c>
      <c r="C18" s="2508">
        <v>74.0</v>
      </c>
      <c r="D18" s="2510">
        <v>193.0</v>
      </c>
      <c r="E18" s="3681">
        <v>0.05</v>
      </c>
      <c r="F18" s="3682">
        <v>450.0</v>
      </c>
      <c r="G18" s="2510">
        <v>6505.0</v>
      </c>
      <c r="H18" s="2510">
        <v>6281.0</v>
      </c>
      <c r="I18" s="3683">
        <v>6054.0</v>
      </c>
      <c r="J18" s="3683">
        <v>6169.0</v>
      </c>
      <c r="K18" s="3668">
        <f t="shared" si="2"/>
        <v>1.018995705</v>
      </c>
      <c r="L18" s="3648" t="str">
        <f t="shared" si="3"/>
        <v/>
      </c>
      <c r="M18" s="2508">
        <v>50.0</v>
      </c>
      <c r="N18" s="2508">
        <v>74.0</v>
      </c>
      <c r="O18" s="3687">
        <v>99.0</v>
      </c>
      <c r="P18" s="3681">
        <v>0.035</v>
      </c>
      <c r="Q18" s="3682">
        <v>250.0</v>
      </c>
      <c r="R18" s="2510">
        <v>5751.0</v>
      </c>
      <c r="S18" s="2510">
        <v>5474.0</v>
      </c>
      <c r="T18" s="2510">
        <v>4912.0</v>
      </c>
      <c r="U18" s="2510">
        <v>5409.0</v>
      </c>
      <c r="V18" s="3668">
        <f t="shared" si="4"/>
        <v>0.9881256851</v>
      </c>
    </row>
    <row r="19">
      <c r="A19" s="3648" t="str">
        <f t="shared" si="1"/>
        <v/>
      </c>
      <c r="B19" s="2508">
        <v>75.0</v>
      </c>
      <c r="C19" s="2508">
        <v>99.0</v>
      </c>
      <c r="D19" s="2510">
        <v>160.0</v>
      </c>
      <c r="E19" s="3681">
        <v>0.035</v>
      </c>
      <c r="F19" s="3682">
        <v>410.0</v>
      </c>
      <c r="G19" s="2510">
        <v>6237.0</v>
      </c>
      <c r="H19" s="2510">
        <v>6075.0</v>
      </c>
      <c r="I19" s="3683">
        <v>5716.0</v>
      </c>
      <c r="J19" s="3683">
        <v>5771.0</v>
      </c>
      <c r="K19" s="3668">
        <f t="shared" si="2"/>
        <v>1.009622113</v>
      </c>
      <c r="L19" s="3648" t="str">
        <f t="shared" si="3"/>
        <v/>
      </c>
      <c r="M19" s="2508">
        <v>75.0</v>
      </c>
      <c r="N19" s="2508">
        <v>99.0</v>
      </c>
      <c r="O19" s="3687">
        <v>88.0</v>
      </c>
      <c r="P19" s="3681">
        <v>0.03</v>
      </c>
      <c r="Q19" s="3682">
        <v>225.0</v>
      </c>
      <c r="R19" s="2510">
        <v>5584.0</v>
      </c>
      <c r="S19" s="2510">
        <v>5311.0</v>
      </c>
      <c r="T19" s="2510">
        <v>4768.0</v>
      </c>
      <c r="U19" s="2510">
        <v>5257.0</v>
      </c>
      <c r="V19" s="3668">
        <f t="shared" si="4"/>
        <v>0.9898324233</v>
      </c>
      <c r="Z19" s="3684"/>
      <c r="AA19" s="3684"/>
    </row>
    <row r="20">
      <c r="A20" s="3648" t="str">
        <f t="shared" si="1"/>
        <v/>
      </c>
      <c r="B20" s="2508">
        <v>100.0</v>
      </c>
      <c r="C20" s="2508">
        <v>149.0</v>
      </c>
      <c r="D20" s="2510">
        <v>127.0</v>
      </c>
      <c r="E20" s="3688">
        <v>0.02</v>
      </c>
      <c r="F20" s="3689">
        <v>350.0</v>
      </c>
      <c r="G20" s="3690">
        <v>5801.0</v>
      </c>
      <c r="H20" s="3690">
        <v>5697.0</v>
      </c>
      <c r="I20" s="3691">
        <v>5278.0</v>
      </c>
      <c r="J20" s="3691">
        <v>5339.0</v>
      </c>
      <c r="K20" s="3668">
        <f t="shared" si="2"/>
        <v>1.011557408</v>
      </c>
      <c r="L20" s="3648" t="str">
        <f t="shared" si="3"/>
        <v/>
      </c>
      <c r="M20" s="2508">
        <v>100.0</v>
      </c>
      <c r="N20" s="2508">
        <v>149.0</v>
      </c>
      <c r="O20" s="3687">
        <v>81.0</v>
      </c>
      <c r="P20" s="3681">
        <v>0.025</v>
      </c>
      <c r="Q20" s="3689">
        <v>200.0</v>
      </c>
      <c r="R20" s="3690">
        <v>5325.0</v>
      </c>
      <c r="S20" s="3690">
        <v>5128.0</v>
      </c>
      <c r="T20" s="3690">
        <v>4529.0</v>
      </c>
      <c r="U20" s="3690">
        <v>5021.0</v>
      </c>
      <c r="V20" s="3668">
        <f t="shared" si="4"/>
        <v>0.9791341654</v>
      </c>
    </row>
    <row r="21">
      <c r="A21" s="3648" t="str">
        <f t="shared" si="1"/>
        <v/>
      </c>
      <c r="B21" s="2508">
        <v>150.0</v>
      </c>
      <c r="C21" s="2508">
        <v>199.0</v>
      </c>
      <c r="D21" s="2510">
        <v>105.0</v>
      </c>
      <c r="E21" s="3681"/>
      <c r="F21" s="3689">
        <v>325.0</v>
      </c>
      <c r="G21" s="3690">
        <v>5485.0</v>
      </c>
      <c r="H21" s="3690">
        <v>5404.0</v>
      </c>
      <c r="I21" s="3691">
        <v>5040.0</v>
      </c>
      <c r="J21" s="3691">
        <v>4974.0</v>
      </c>
      <c r="K21" s="3668">
        <f t="shared" si="2"/>
        <v>0.9869047619</v>
      </c>
      <c r="L21" s="3648" t="str">
        <f t="shared" si="3"/>
        <v/>
      </c>
      <c r="M21" s="2508">
        <v>150.0</v>
      </c>
      <c r="N21" s="2508">
        <v>199.0</v>
      </c>
      <c r="O21" s="3687">
        <v>68.0</v>
      </c>
      <c r="P21" s="3681">
        <v>0.015</v>
      </c>
      <c r="Q21" s="3682">
        <v>180.0</v>
      </c>
      <c r="R21" s="2510">
        <v>5064.0</v>
      </c>
      <c r="S21" s="2510">
        <v>4970.0</v>
      </c>
      <c r="T21" s="2510">
        <v>4389.0</v>
      </c>
      <c r="U21" s="2510">
        <v>4852.0</v>
      </c>
      <c r="V21" s="3668">
        <f t="shared" si="4"/>
        <v>0.9762575453</v>
      </c>
    </row>
    <row r="22">
      <c r="A22" s="3648" t="str">
        <f t="shared" si="1"/>
        <v/>
      </c>
      <c r="B22" s="2508">
        <v>200.0</v>
      </c>
      <c r="C22" s="2508">
        <v>249.0</v>
      </c>
      <c r="D22" s="2510">
        <v>77.0</v>
      </c>
      <c r="E22" s="3681"/>
      <c r="F22" s="3682">
        <v>275.0</v>
      </c>
      <c r="G22" s="2510">
        <v>5198.0</v>
      </c>
      <c r="H22" s="2510">
        <v>5075.0</v>
      </c>
      <c r="I22" s="3683">
        <v>4800.0</v>
      </c>
      <c r="J22" s="3683">
        <v>4686.0</v>
      </c>
      <c r="K22" s="3668">
        <f t="shared" si="2"/>
        <v>0.97625</v>
      </c>
      <c r="L22" s="3692" t="str">
        <f t="shared" si="3"/>
        <v/>
      </c>
      <c r="M22" s="2508">
        <v>200.0</v>
      </c>
      <c r="N22" s="2508">
        <v>249.0</v>
      </c>
      <c r="O22" s="3687">
        <v>56.0</v>
      </c>
      <c r="P22" s="3681">
        <v>0.01</v>
      </c>
      <c r="Q22" s="3682">
        <v>165.0</v>
      </c>
      <c r="R22" s="2510">
        <v>4900.0</v>
      </c>
      <c r="S22" s="2510">
        <v>4811.0</v>
      </c>
      <c r="T22" s="2510">
        <v>4265.0</v>
      </c>
      <c r="U22" s="2510">
        <v>4690.0</v>
      </c>
      <c r="V22" s="3668">
        <f t="shared" si="4"/>
        <v>0.9748493037</v>
      </c>
      <c r="Y22" s="3183"/>
    </row>
    <row r="23">
      <c r="A23" s="3648" t="str">
        <f t="shared" si="1"/>
        <v>🏆</v>
      </c>
      <c r="B23" s="2508">
        <v>250.0</v>
      </c>
      <c r="C23" s="2508">
        <v>299.0</v>
      </c>
      <c r="D23" s="2510">
        <v>55.0</v>
      </c>
      <c r="E23" s="3681"/>
      <c r="F23" s="3682">
        <v>250.0</v>
      </c>
      <c r="G23" s="2510">
        <v>4993.0</v>
      </c>
      <c r="H23" s="2510">
        <v>4885.0</v>
      </c>
      <c r="I23" s="3683">
        <v>4574.0</v>
      </c>
      <c r="J23" s="3683">
        <v>4541.0</v>
      </c>
      <c r="K23" s="3668">
        <f t="shared" si="2"/>
        <v>0.9927853083</v>
      </c>
      <c r="L23" s="3648" t="str">
        <f t="shared" si="3"/>
        <v/>
      </c>
      <c r="M23" s="2508">
        <v>250.0</v>
      </c>
      <c r="N23" s="2508">
        <v>299.0</v>
      </c>
      <c r="O23" s="3687">
        <v>47.0</v>
      </c>
      <c r="P23" s="3688">
        <v>0.01</v>
      </c>
      <c r="Q23" s="3689">
        <v>150.0</v>
      </c>
      <c r="R23" s="3690">
        <v>4726.0</v>
      </c>
      <c r="S23" s="3690">
        <v>4603.0</v>
      </c>
      <c r="T23" s="3690">
        <v>4133.0</v>
      </c>
      <c r="U23" s="3690">
        <v>4574.0</v>
      </c>
      <c r="V23" s="3668">
        <f t="shared" si="4"/>
        <v>0.993699761</v>
      </c>
      <c r="X23" s="3183"/>
      <c r="Y23" s="3183"/>
    </row>
    <row r="24">
      <c r="A24" s="3648" t="str">
        <f t="shared" si="1"/>
        <v>🏆</v>
      </c>
      <c r="B24" s="2508">
        <v>300.0</v>
      </c>
      <c r="C24" s="2508">
        <v>399.0</v>
      </c>
      <c r="D24" s="2510">
        <v>44.0</v>
      </c>
      <c r="E24" s="3681"/>
      <c r="F24" s="3682">
        <v>225.0</v>
      </c>
      <c r="G24" s="2510">
        <v>4706.0</v>
      </c>
      <c r="H24" s="2510">
        <v>4583.0</v>
      </c>
      <c r="I24" s="3683">
        <v>4260.0</v>
      </c>
      <c r="J24" s="3683">
        <v>4246.0</v>
      </c>
      <c r="K24" s="3668">
        <f t="shared" si="2"/>
        <v>0.996713615</v>
      </c>
      <c r="L24" s="3648" t="str">
        <f t="shared" si="3"/>
        <v/>
      </c>
      <c r="M24" s="2508">
        <v>300.0</v>
      </c>
      <c r="N24" s="2508">
        <v>399.0</v>
      </c>
      <c r="O24" s="3687">
        <v>41.0</v>
      </c>
      <c r="P24" s="3681"/>
      <c r="Q24" s="3689">
        <v>135.0</v>
      </c>
      <c r="R24" s="3690">
        <v>4426.0</v>
      </c>
      <c r="S24" s="3690">
        <v>4358.0</v>
      </c>
      <c r="T24" s="3690">
        <v>3926.0</v>
      </c>
      <c r="U24" s="3690">
        <v>4346.0</v>
      </c>
      <c r="V24" s="3668">
        <f t="shared" si="4"/>
        <v>0.9972464433</v>
      </c>
    </row>
    <row r="25">
      <c r="A25" s="3648" t="str">
        <f t="shared" si="1"/>
        <v>🏆</v>
      </c>
      <c r="B25" s="2508">
        <v>400.0</v>
      </c>
      <c r="C25" s="2508">
        <v>599.0</v>
      </c>
      <c r="D25" s="2510">
        <v>30.0</v>
      </c>
      <c r="E25" s="3681"/>
      <c r="F25" s="3689">
        <v>175.0</v>
      </c>
      <c r="G25" s="3690">
        <v>4248.0</v>
      </c>
      <c r="H25" s="3690">
        <v>4065.0</v>
      </c>
      <c r="I25" s="3691">
        <v>3856.0</v>
      </c>
      <c r="J25" s="3691">
        <v>3766.0</v>
      </c>
      <c r="K25" s="3668">
        <f t="shared" si="2"/>
        <v>0.976659751</v>
      </c>
      <c r="L25" s="3648" t="str">
        <f t="shared" si="3"/>
        <v/>
      </c>
      <c r="M25" s="2508">
        <v>400.0</v>
      </c>
      <c r="N25" s="2508">
        <v>499.0</v>
      </c>
      <c r="O25" s="3687">
        <v>32.0</v>
      </c>
      <c r="P25" s="3681"/>
      <c r="Q25" s="3682">
        <v>120.0</v>
      </c>
      <c r="R25" s="2510">
        <v>4141.0</v>
      </c>
      <c r="S25" s="2510">
        <v>4150.0</v>
      </c>
      <c r="T25" s="2510">
        <v>3738.0</v>
      </c>
      <c r="U25" s="2510">
        <v>4147.0</v>
      </c>
      <c r="V25" s="3668">
        <f t="shared" si="4"/>
        <v>0.9992771084</v>
      </c>
      <c r="X25" s="2508"/>
      <c r="Y25" s="2510"/>
      <c r="Z25" s="2510"/>
      <c r="AA25" s="2510"/>
      <c r="AB25" s="2510"/>
      <c r="AD25" s="3693"/>
      <c r="AE25" s="2508"/>
      <c r="AF25" s="2508"/>
      <c r="AG25" s="2510"/>
      <c r="AH25" s="2510"/>
      <c r="AI25" s="2510"/>
    </row>
    <row r="26">
      <c r="A26" s="3652" t="str">
        <f t="shared" si="1"/>
        <v>🏆</v>
      </c>
      <c r="B26" s="3694">
        <v>600.0</v>
      </c>
      <c r="C26" s="3695">
        <v>799.0</v>
      </c>
      <c r="D26" s="3696">
        <v>13.0</v>
      </c>
      <c r="E26" s="3697"/>
      <c r="F26" s="3698">
        <v>150.0</v>
      </c>
      <c r="G26" s="3683">
        <v>3923.0</v>
      </c>
      <c r="H26" s="3683">
        <v>3718.0</v>
      </c>
      <c r="I26" s="3683">
        <v>3498.0</v>
      </c>
      <c r="J26" s="3683">
        <v>3295.0</v>
      </c>
      <c r="K26" s="3668">
        <f t="shared" si="2"/>
        <v>0.9419668382</v>
      </c>
      <c r="L26" s="3652" t="str">
        <f t="shared" si="3"/>
        <v/>
      </c>
      <c r="M26" s="2508">
        <v>500.0</v>
      </c>
      <c r="N26" s="2508">
        <v>599.0</v>
      </c>
      <c r="O26" s="3696">
        <v>25.0</v>
      </c>
      <c r="P26" s="3681"/>
      <c r="Q26" s="3682">
        <v>110.0</v>
      </c>
      <c r="R26" s="2510">
        <v>3924.0</v>
      </c>
      <c r="S26" s="2510">
        <v>3983.0</v>
      </c>
      <c r="T26" s="2510">
        <v>3554.0</v>
      </c>
      <c r="U26" s="2510">
        <v>3990.0</v>
      </c>
      <c r="V26" s="3668">
        <f t="shared" si="4"/>
        <v>1.001757469</v>
      </c>
      <c r="X26" s="3652"/>
      <c r="Y26" s="3653"/>
      <c r="Z26" s="3646"/>
      <c r="AD26" s="3652"/>
      <c r="AE26" s="3649"/>
      <c r="AF26" s="3652"/>
      <c r="AG26" s="3653"/>
      <c r="AH26" s="3646"/>
    </row>
    <row r="27">
      <c r="A27" s="3699"/>
      <c r="B27" s="3694"/>
      <c r="C27" s="3695"/>
      <c r="D27" s="3696"/>
      <c r="E27" s="3697"/>
      <c r="F27" s="3698"/>
      <c r="G27" s="3683"/>
      <c r="H27" s="3683"/>
      <c r="I27" s="3683"/>
      <c r="J27" s="3683"/>
      <c r="K27" s="3668"/>
      <c r="L27" s="3699" t="str">
        <f t="shared" si="3"/>
        <v/>
      </c>
      <c r="M27" s="2508">
        <v>600.0</v>
      </c>
      <c r="N27" s="2508">
        <v>749.0</v>
      </c>
      <c r="O27" s="3696">
        <v>18.0</v>
      </c>
      <c r="P27" s="3681"/>
      <c r="Q27" s="3682">
        <v>100.0</v>
      </c>
      <c r="R27" s="2510">
        <v>3646.0</v>
      </c>
      <c r="S27" s="2510">
        <v>3752.0</v>
      </c>
      <c r="T27" s="2510">
        <v>3376.0</v>
      </c>
      <c r="U27" s="2510">
        <v>3779.0</v>
      </c>
      <c r="V27" s="3668">
        <f t="shared" si="4"/>
        <v>1.007196162</v>
      </c>
      <c r="X27" s="3699"/>
      <c r="Y27" s="3647"/>
      <c r="Z27" s="3699"/>
      <c r="AA27" s="3699"/>
      <c r="AB27" s="3699"/>
      <c r="AD27" s="3699"/>
      <c r="AE27" s="3700"/>
      <c r="AF27" s="3700"/>
      <c r="AG27" s="3647"/>
      <c r="AH27" s="3699"/>
      <c r="AI27" s="3699"/>
    </row>
    <row r="28">
      <c r="A28" s="3699"/>
      <c r="L28" s="3699" t="str">
        <f t="shared" si="3"/>
        <v/>
      </c>
      <c r="M28" s="2508">
        <v>750.0</v>
      </c>
      <c r="N28" s="2508">
        <v>999.0</v>
      </c>
      <c r="O28" s="3696">
        <v>14.0</v>
      </c>
      <c r="P28" s="3681"/>
      <c r="Q28" s="3682">
        <v>80.0</v>
      </c>
      <c r="R28" s="2510">
        <v>3305.0</v>
      </c>
      <c r="S28" s="2510">
        <v>3431.0</v>
      </c>
      <c r="T28" s="2510">
        <v>3082.0</v>
      </c>
      <c r="U28" s="2510">
        <v>3406.0</v>
      </c>
      <c r="V28" s="3668">
        <f t="shared" si="4"/>
        <v>0.9927134946</v>
      </c>
      <c r="X28" s="3699"/>
      <c r="Y28" s="3647"/>
      <c r="Z28" s="3699"/>
      <c r="AA28" s="3699"/>
      <c r="AB28" s="3699"/>
      <c r="AD28" s="3699"/>
      <c r="AE28" s="3700"/>
      <c r="AF28" s="3700"/>
      <c r="AG28" s="3647"/>
      <c r="AH28" s="3699"/>
      <c r="AI28" s="3699"/>
    </row>
    <row r="29">
      <c r="L29" s="3699" t="str">
        <f t="shared" si="3"/>
        <v/>
      </c>
      <c r="M29" s="2508">
        <v>1000.0</v>
      </c>
      <c r="N29" s="2508">
        <v>1249.0</v>
      </c>
      <c r="O29" s="3696">
        <v>7.0</v>
      </c>
      <c r="P29" s="3681"/>
      <c r="Q29" s="3682">
        <v>65.0</v>
      </c>
      <c r="R29" s="2510">
        <v>3075.0</v>
      </c>
      <c r="S29" s="2510">
        <v>3215.0</v>
      </c>
      <c r="T29" s="2510">
        <v>2864.0</v>
      </c>
      <c r="U29" s="2510">
        <v>3095.0</v>
      </c>
      <c r="V29" s="3668">
        <f t="shared" si="4"/>
        <v>0.9626749611</v>
      </c>
      <c r="X29" s="3699"/>
      <c r="Y29" s="3647"/>
      <c r="Z29" s="3699"/>
      <c r="AA29" s="3699"/>
      <c r="AB29" s="3699"/>
      <c r="AD29" s="3699"/>
      <c r="AE29" s="3700"/>
      <c r="AF29" s="3700"/>
      <c r="AG29" s="3647"/>
      <c r="AH29" s="3699"/>
      <c r="AI29" s="3699"/>
    </row>
    <row r="30" ht="12.0" customHeight="1">
      <c r="A30" s="3699"/>
      <c r="B30" s="3699"/>
      <c r="C30" s="3699"/>
      <c r="D30" s="3647"/>
      <c r="E30" s="3699"/>
      <c r="F30" s="3699"/>
      <c r="G30" s="3699"/>
      <c r="H30" s="3699"/>
      <c r="I30" s="3648"/>
      <c r="J30" s="3648"/>
      <c r="K30" s="3701"/>
      <c r="L30" s="3699"/>
      <c r="M30" s="3699"/>
      <c r="N30" s="3699"/>
      <c r="O30" s="3647"/>
      <c r="P30" s="3699"/>
      <c r="Q30" s="3699"/>
      <c r="R30" s="3699"/>
      <c r="S30" s="3699"/>
      <c r="V30" s="3675"/>
      <c r="W30" s="3699"/>
      <c r="X30" s="3699"/>
      <c r="Y30" s="3647"/>
      <c r="Z30" s="3699"/>
      <c r="AA30" s="3699"/>
      <c r="AB30" s="3699"/>
      <c r="AD30" s="3699"/>
      <c r="AE30" s="3700"/>
      <c r="AF30" s="3700"/>
      <c r="AG30" s="3647"/>
      <c r="AH30" s="3699"/>
      <c r="AI30" s="3699"/>
    </row>
    <row r="31">
      <c r="A31" s="3702">
        <v>23.0</v>
      </c>
      <c r="B31" s="3703"/>
      <c r="C31" s="3704"/>
      <c r="D31" s="3705"/>
      <c r="E31" s="3705"/>
      <c r="F31" s="3706"/>
      <c r="G31" s="3707" t="s">
        <v>4277</v>
      </c>
      <c r="H31" s="2484"/>
      <c r="I31" s="2484"/>
      <c r="J31" s="2485"/>
      <c r="K31" s="3701"/>
      <c r="L31" s="3708"/>
      <c r="M31" s="3709"/>
      <c r="N31" s="3710"/>
      <c r="O31" s="3711"/>
      <c r="P31" s="3711"/>
      <c r="Q31" s="3712"/>
      <c r="R31" s="3713"/>
      <c r="S31" s="2484"/>
      <c r="T31" s="2484"/>
      <c r="U31" s="2485"/>
      <c r="V31" s="3701"/>
      <c r="W31" s="2508"/>
      <c r="X31" s="2508"/>
      <c r="Y31" s="2510"/>
      <c r="Z31" s="2510"/>
      <c r="AA31" s="2510"/>
      <c r="AB31" s="2510"/>
      <c r="AD31" s="3693"/>
      <c r="AE31" s="2508"/>
      <c r="AF31" s="2508"/>
      <c r="AG31" s="2510"/>
      <c r="AH31" s="2510"/>
      <c r="AI31" s="2510"/>
    </row>
    <row r="32" ht="48.75" customHeight="1">
      <c r="A32" s="3714" t="str">
        <f>IMAGE("https://fantasy-top-cards.s3.eu-north-1.amazonaws.com/assets/leagues/3.png")</f>
        <v/>
      </c>
      <c r="B32" s="3715" t="s">
        <v>4278</v>
      </c>
      <c r="C32" s="3715" t="s">
        <v>4279</v>
      </c>
      <c r="D32" s="3716" t="str">
        <f>IMAGE("https://fantasy-top-cards.s3.eu-north-1.amazonaws.com/blastb.png")</f>
        <v/>
      </c>
      <c r="E32" s="3716" t="str">
        <f>IMAGE("https://fantasy-top-cards.s3.eu-north-1.amazonaws.com/assets/eth.png")</f>
        <v/>
      </c>
      <c r="F32" s="3717" t="str">
        <f>IMAGE("https://fantasy-top-cards.s3.eu-north-1.amazonaws.com/assets/fragment.png")</f>
        <v/>
      </c>
      <c r="G32" s="3715" t="str">
        <f>"Silver "&amp;($F$1-3)&amp;" (23🌟)"</f>
        <v>Silver 29 (23🌟)</v>
      </c>
      <c r="H32" s="3715" t="str">
        <f>"Silver "&amp;($F$1-2)&amp;" (23🌟)"</f>
        <v>Silver 30 (23🌟)</v>
      </c>
      <c r="I32" s="3715" t="str">
        <f>"Silver "&amp;($F$1-1)&amp;" (23🌟)"</f>
        <v>Silver 31 (23🌟)</v>
      </c>
      <c r="J32" s="3718" t="str">
        <f>"Silver "&amp;($F$1-0)&amp;" (23🌟)"</f>
        <v>Silver 32 (23🌟)</v>
      </c>
      <c r="K32" s="3701"/>
      <c r="L32" s="3719" t="str">
        <f>IMAGE("https://fantasy-top-cards.s3.eu-north-1.amazonaws.com/assets/leagues/4.png")</f>
        <v/>
      </c>
      <c r="M32" s="3720" t="s">
        <v>4278</v>
      </c>
      <c r="N32" s="3720" t="s">
        <v>4279</v>
      </c>
      <c r="O32" s="3721" t="str">
        <f>IMAGE("https://fantasy-top-cards.s3.eu-north-1.amazonaws.com/blastb.png")</f>
        <v/>
      </c>
      <c r="P32" s="3721" t="str">
        <f>IMAGE("https://fantasy-top-cards.s3.eu-north-1.amazonaws.com/assets/eth.png")</f>
        <v/>
      </c>
      <c r="Q32" s="3722" t="str">
        <f>IMAGE("https://fantasy-top-cards.s3.eu-north-1.amazonaws.com/assets/fragment.png")</f>
        <v/>
      </c>
      <c r="R32" s="3723" t="str">
        <f>"Bronze "&amp;($F$1-3)&amp;" (19🌟)"</f>
        <v>Bronze 29 (19🌟)</v>
      </c>
      <c r="S32" s="3723" t="str">
        <f>"Bronze "&amp;($F$1-2)&amp;" (18🌟)"</f>
        <v>Bronze 30 (18🌟)</v>
      </c>
      <c r="T32" s="3723" t="str">
        <f>"Bronze "&amp;($F$1-1)&amp;" (18🌟)"</f>
        <v>Bronze 31 (18🌟)</v>
      </c>
      <c r="U32" s="3724" t="str">
        <f>"Bronze "&amp;($F$1-0)&amp;" (18🌟)"</f>
        <v>Bronze 32 (18🌟)</v>
      </c>
      <c r="V32" s="3701"/>
      <c r="W32" s="2508"/>
      <c r="X32" s="2508"/>
      <c r="Y32" s="2510"/>
      <c r="Z32" s="2510"/>
      <c r="AA32" s="2510"/>
      <c r="AB32" s="2510"/>
      <c r="AD32" s="3693"/>
      <c r="AE32" s="2508"/>
      <c r="AF32" s="2508"/>
      <c r="AG32" s="2510"/>
      <c r="AH32" s="2510"/>
      <c r="AI32" s="2510"/>
    </row>
    <row r="33">
      <c r="A33" s="3648" t="str">
        <f t="shared" ref="A33:A60" si="5">if($B$1&gt;=MEDIAN(H33:J33),IF($D$1&lt;=A$31,"🏆",""),"")</f>
        <v/>
      </c>
      <c r="B33" s="2508">
        <v>1.0</v>
      </c>
      <c r="C33" s="2508">
        <v>1.0</v>
      </c>
      <c r="D33" s="3687">
        <v>333.0</v>
      </c>
      <c r="E33" s="3681">
        <v>0.2</v>
      </c>
      <c r="F33" s="3725">
        <v>600.0</v>
      </c>
      <c r="G33" s="2510">
        <v>5452.0</v>
      </c>
      <c r="H33" s="2510">
        <v>5175.0</v>
      </c>
      <c r="I33" s="2510">
        <v>4677.0</v>
      </c>
      <c r="J33" s="2510">
        <v>5199.0</v>
      </c>
      <c r="K33" s="3668">
        <f t="shared" ref="K33:K60" si="6">J33/H33</f>
        <v>1.004637681</v>
      </c>
      <c r="L33" s="3693" t="str">
        <f t="shared" ref="L33:L62" si="7">if($B$1&gt;=MEDIAN(S33:U33),IF($D$1&lt;=L$31,"🏆",""),"")</f>
        <v/>
      </c>
      <c r="M33" s="2508">
        <v>1.0</v>
      </c>
      <c r="N33" s="2508">
        <v>1.0</v>
      </c>
      <c r="O33" s="2510">
        <v>195.0</v>
      </c>
      <c r="P33" s="3681">
        <v>0.1</v>
      </c>
      <c r="Q33" s="3725">
        <v>600.0</v>
      </c>
      <c r="R33" s="2510">
        <v>3782.0</v>
      </c>
      <c r="S33" s="2510">
        <v>3859.0</v>
      </c>
      <c r="T33" s="2510">
        <v>3553.0</v>
      </c>
      <c r="U33" s="2510">
        <v>3980.0</v>
      </c>
      <c r="V33" s="3668">
        <f t="shared" ref="V33:V62" si="8">U33/S33</f>
        <v>1.031355273</v>
      </c>
      <c r="X33" s="2508"/>
      <c r="Y33" s="2510"/>
      <c r="Z33" s="2510"/>
      <c r="AA33" s="2510"/>
      <c r="AB33" s="2510"/>
      <c r="AD33" s="3693"/>
      <c r="AE33" s="2508"/>
      <c r="AF33" s="2508"/>
      <c r="AG33" s="2510"/>
      <c r="AH33" s="2510"/>
      <c r="AI33" s="2510"/>
    </row>
    <row r="34">
      <c r="A34" s="3648" t="str">
        <f t="shared" si="5"/>
        <v/>
      </c>
      <c r="B34" s="2508">
        <v>2.0</v>
      </c>
      <c r="C34" s="2508">
        <v>2.0</v>
      </c>
      <c r="D34" s="3687">
        <v>280.0</v>
      </c>
      <c r="E34" s="3681">
        <v>0.2</v>
      </c>
      <c r="F34" s="3725">
        <v>600.0</v>
      </c>
      <c r="G34" s="2510">
        <v>5303.0</v>
      </c>
      <c r="H34" s="2510">
        <v>5017.0</v>
      </c>
      <c r="I34" s="2510">
        <v>4550.0</v>
      </c>
      <c r="J34" s="2510">
        <v>5138.0</v>
      </c>
      <c r="K34" s="3668">
        <f t="shared" si="6"/>
        <v>1.024117999</v>
      </c>
      <c r="L34" s="3693" t="str">
        <f t="shared" si="7"/>
        <v/>
      </c>
      <c r="M34" s="2508">
        <v>2.0</v>
      </c>
      <c r="N34" s="2508">
        <v>2.0</v>
      </c>
      <c r="O34" s="2510">
        <v>165.0</v>
      </c>
      <c r="P34" s="3681">
        <v>0.1</v>
      </c>
      <c r="Q34" s="3725">
        <v>600.0</v>
      </c>
      <c r="R34" s="2510">
        <v>3751.0</v>
      </c>
      <c r="S34" s="2510">
        <v>3745.0</v>
      </c>
      <c r="T34" s="2510">
        <v>3543.0</v>
      </c>
      <c r="U34" s="2510">
        <v>3976.0</v>
      </c>
      <c r="V34" s="3668">
        <f t="shared" si="8"/>
        <v>1.061682243</v>
      </c>
      <c r="X34" s="2508"/>
      <c r="Y34" s="2510"/>
      <c r="Z34" s="2510"/>
      <c r="AA34" s="2510"/>
      <c r="AB34" s="2510"/>
      <c r="AD34" s="3693"/>
      <c r="AE34" s="2508"/>
      <c r="AF34" s="2508"/>
      <c r="AG34" s="2510"/>
      <c r="AH34" s="2510"/>
      <c r="AI34" s="2510"/>
    </row>
    <row r="35">
      <c r="A35" s="3648" t="str">
        <f t="shared" si="5"/>
        <v/>
      </c>
      <c r="B35" s="2508">
        <v>3.0</v>
      </c>
      <c r="C35" s="2508">
        <v>3.0</v>
      </c>
      <c r="D35" s="3687">
        <v>235.0</v>
      </c>
      <c r="E35" s="3681">
        <v>0.2</v>
      </c>
      <c r="F35" s="3725">
        <v>600.0</v>
      </c>
      <c r="G35" s="2510">
        <v>5265.0</v>
      </c>
      <c r="H35" s="2510">
        <v>5013.0</v>
      </c>
      <c r="I35" s="2510">
        <v>4550.0</v>
      </c>
      <c r="J35" s="2510">
        <v>5073.0</v>
      </c>
      <c r="K35" s="3668">
        <f t="shared" si="6"/>
        <v>1.011968881</v>
      </c>
      <c r="L35" s="3693" t="str">
        <f t="shared" si="7"/>
        <v/>
      </c>
      <c r="M35" s="2508">
        <v>3.0</v>
      </c>
      <c r="N35" s="2508">
        <v>3.0</v>
      </c>
      <c r="O35" s="2510">
        <v>144.0</v>
      </c>
      <c r="P35" s="3681">
        <v>0.1</v>
      </c>
      <c r="Q35" s="3725">
        <v>600.0</v>
      </c>
      <c r="R35" s="2510">
        <v>3713.0</v>
      </c>
      <c r="S35" s="2510">
        <v>3690.0</v>
      </c>
      <c r="T35" s="2510">
        <v>3209.0</v>
      </c>
      <c r="U35" s="2510">
        <v>3968.0</v>
      </c>
      <c r="V35" s="3668">
        <f t="shared" si="8"/>
        <v>1.075338753</v>
      </c>
      <c r="X35" s="2508"/>
      <c r="Y35" s="2508"/>
      <c r="Z35" s="2510"/>
      <c r="AA35" s="2510"/>
      <c r="AB35" s="2510"/>
      <c r="AD35" s="3693"/>
      <c r="AE35" s="2508"/>
      <c r="AF35" s="2508"/>
      <c r="AG35" s="2510"/>
      <c r="AH35" s="2510"/>
      <c r="AI35" s="2510"/>
    </row>
    <row r="36">
      <c r="A36" s="3648" t="str">
        <f t="shared" si="5"/>
        <v/>
      </c>
      <c r="B36" s="2508">
        <v>4.0</v>
      </c>
      <c r="C36" s="2508">
        <v>4.0</v>
      </c>
      <c r="D36" s="3687">
        <v>193.0</v>
      </c>
      <c r="E36" s="3681">
        <v>0.1</v>
      </c>
      <c r="F36" s="3725">
        <v>600.0</v>
      </c>
      <c r="G36" s="2510">
        <v>5205.0</v>
      </c>
      <c r="H36" s="2510">
        <v>5005.0</v>
      </c>
      <c r="I36" s="2510">
        <v>4490.0</v>
      </c>
      <c r="J36" s="2510">
        <v>5050.0</v>
      </c>
      <c r="K36" s="3668">
        <f t="shared" si="6"/>
        <v>1.008991009</v>
      </c>
      <c r="L36" s="3693" t="str">
        <f t="shared" si="7"/>
        <v/>
      </c>
      <c r="M36" s="2508">
        <v>4.0</v>
      </c>
      <c r="N36" s="2508">
        <v>4.0</v>
      </c>
      <c r="O36" s="2510">
        <v>126.0</v>
      </c>
      <c r="P36" s="3681">
        <v>0.075</v>
      </c>
      <c r="Q36" s="3725">
        <v>600.0</v>
      </c>
      <c r="R36" s="2510">
        <v>3710.0</v>
      </c>
      <c r="S36" s="2510">
        <v>3667.0</v>
      </c>
      <c r="T36" s="2510">
        <v>3189.0</v>
      </c>
      <c r="U36" s="2510">
        <v>3903.0</v>
      </c>
      <c r="V36" s="3668">
        <f t="shared" si="8"/>
        <v>1.064357786</v>
      </c>
      <c r="X36" s="2508"/>
      <c r="Y36" s="2508"/>
      <c r="Z36" s="2510"/>
      <c r="AA36" s="2510"/>
      <c r="AB36" s="2510"/>
      <c r="AD36" s="3693"/>
      <c r="AE36" s="2508"/>
      <c r="AF36" s="2508"/>
      <c r="AG36" s="2510"/>
      <c r="AH36" s="2510"/>
      <c r="AI36" s="2510"/>
    </row>
    <row r="37">
      <c r="A37" s="3648" t="str">
        <f t="shared" si="5"/>
        <v/>
      </c>
      <c r="B37" s="2508">
        <v>5.0</v>
      </c>
      <c r="C37" s="2508">
        <v>5.0</v>
      </c>
      <c r="D37" s="3687">
        <v>175.0</v>
      </c>
      <c r="E37" s="3681">
        <v>0.1</v>
      </c>
      <c r="F37" s="3725">
        <v>400.0</v>
      </c>
      <c r="G37" s="2510">
        <v>5205.0</v>
      </c>
      <c r="H37" s="2510">
        <v>5002.0</v>
      </c>
      <c r="I37" s="2510">
        <v>4457.0</v>
      </c>
      <c r="J37" s="2510">
        <v>5042.0</v>
      </c>
      <c r="K37" s="3668">
        <f t="shared" si="6"/>
        <v>1.007996801</v>
      </c>
      <c r="L37" s="3693" t="str">
        <f t="shared" si="7"/>
        <v/>
      </c>
      <c r="M37" s="2508">
        <v>5.0</v>
      </c>
      <c r="N37" s="2508">
        <v>5.0</v>
      </c>
      <c r="O37" s="2510">
        <v>114.0</v>
      </c>
      <c r="P37" s="3681">
        <v>0.075</v>
      </c>
      <c r="Q37" s="3725">
        <v>400.0</v>
      </c>
      <c r="R37" s="2510">
        <v>3640.0</v>
      </c>
      <c r="S37" s="2510">
        <v>3665.0</v>
      </c>
      <c r="T37" s="2510">
        <v>3185.0</v>
      </c>
      <c r="U37" s="2510">
        <v>3879.0</v>
      </c>
      <c r="V37" s="3668">
        <f t="shared" si="8"/>
        <v>1.058390177</v>
      </c>
      <c r="X37" s="2508"/>
      <c r="Y37" s="2508"/>
      <c r="Z37" s="2510"/>
      <c r="AA37" s="2510"/>
      <c r="AB37" s="2510"/>
      <c r="AD37" s="3693"/>
      <c r="AE37" s="2508"/>
      <c r="AF37" s="2508"/>
      <c r="AG37" s="2510"/>
      <c r="AH37" s="2510"/>
      <c r="AI37" s="2510"/>
    </row>
    <row r="38">
      <c r="A38" s="3648" t="str">
        <f t="shared" si="5"/>
        <v/>
      </c>
      <c r="B38" s="2508">
        <v>6.0</v>
      </c>
      <c r="C38" s="2508">
        <v>6.0</v>
      </c>
      <c r="D38" s="3687">
        <v>158.0</v>
      </c>
      <c r="E38" s="3681">
        <v>0.1</v>
      </c>
      <c r="F38" s="3725">
        <v>400.0</v>
      </c>
      <c r="G38" s="2510">
        <v>5182.0</v>
      </c>
      <c r="H38" s="2510">
        <v>4995.0</v>
      </c>
      <c r="I38" s="2510">
        <v>4445.0</v>
      </c>
      <c r="J38" s="2510">
        <v>4991.0</v>
      </c>
      <c r="K38" s="3668">
        <f t="shared" si="6"/>
        <v>0.9991991992</v>
      </c>
      <c r="L38" s="3693" t="str">
        <f t="shared" si="7"/>
        <v/>
      </c>
      <c r="M38" s="2508">
        <v>6.0</v>
      </c>
      <c r="N38" s="2508">
        <v>6.0</v>
      </c>
      <c r="O38" s="2510">
        <v>99.0</v>
      </c>
      <c r="P38" s="3681">
        <v>0.075</v>
      </c>
      <c r="Q38" s="3725">
        <v>400.0</v>
      </c>
      <c r="R38" s="2510">
        <v>3599.0</v>
      </c>
      <c r="S38" s="2510">
        <v>3650.0</v>
      </c>
      <c r="T38" s="2510">
        <v>3180.0</v>
      </c>
      <c r="U38" s="2510">
        <v>3863.0</v>
      </c>
      <c r="V38" s="3668">
        <f t="shared" si="8"/>
        <v>1.058356164</v>
      </c>
      <c r="X38" s="2508"/>
      <c r="Y38" s="2508"/>
      <c r="Z38" s="2510"/>
      <c r="AA38" s="2510"/>
      <c r="AB38" s="2510"/>
      <c r="AD38" s="2529"/>
      <c r="AE38" s="2508"/>
      <c r="AF38" s="2508"/>
      <c r="AG38" s="2508"/>
      <c r="AH38" s="2510"/>
      <c r="AI38" s="2510"/>
    </row>
    <row r="39">
      <c r="A39" s="3648" t="str">
        <f t="shared" si="5"/>
        <v/>
      </c>
      <c r="B39" s="2508">
        <v>7.0</v>
      </c>
      <c r="C39" s="2508">
        <v>7.0</v>
      </c>
      <c r="D39" s="3687">
        <v>140.0</v>
      </c>
      <c r="E39" s="3681">
        <v>0.1</v>
      </c>
      <c r="F39" s="3725">
        <v>400.0</v>
      </c>
      <c r="G39" s="2510">
        <v>5113.0</v>
      </c>
      <c r="H39" s="2510">
        <v>4988.0</v>
      </c>
      <c r="I39" s="2510">
        <v>4438.0</v>
      </c>
      <c r="J39" s="2510">
        <v>4964.0</v>
      </c>
      <c r="K39" s="3668">
        <f t="shared" si="6"/>
        <v>0.9951884523</v>
      </c>
      <c r="L39" s="3693" t="str">
        <f t="shared" si="7"/>
        <v/>
      </c>
      <c r="M39" s="2508">
        <v>7.0</v>
      </c>
      <c r="N39" s="2508">
        <v>7.0</v>
      </c>
      <c r="O39" s="2510">
        <v>84.0</v>
      </c>
      <c r="P39" s="3681">
        <v>0.075</v>
      </c>
      <c r="Q39" s="3725">
        <v>400.0</v>
      </c>
      <c r="R39" s="2510">
        <v>3597.0</v>
      </c>
      <c r="S39" s="2510">
        <v>3636.0</v>
      </c>
      <c r="T39" s="2510">
        <v>3174.0</v>
      </c>
      <c r="U39" s="2510">
        <v>3862.0</v>
      </c>
      <c r="V39" s="3668">
        <f t="shared" si="8"/>
        <v>1.062156216</v>
      </c>
      <c r="X39" s="2508"/>
      <c r="Y39" s="2508"/>
      <c r="Z39" s="2510"/>
      <c r="AA39" s="2510"/>
      <c r="AB39" s="2510"/>
      <c r="AD39" s="2529"/>
      <c r="AE39" s="2508"/>
      <c r="AF39" s="2508"/>
      <c r="AG39" s="2508"/>
      <c r="AH39" s="2510"/>
      <c r="AI39" s="2510"/>
    </row>
    <row r="40">
      <c r="A40" s="3648" t="str">
        <f t="shared" si="5"/>
        <v/>
      </c>
      <c r="B40" s="2508">
        <v>8.0</v>
      </c>
      <c r="C40" s="2508">
        <v>8.0</v>
      </c>
      <c r="D40" s="3687">
        <v>123.0</v>
      </c>
      <c r="E40" s="3681">
        <v>0.1</v>
      </c>
      <c r="F40" s="3725">
        <v>400.0</v>
      </c>
      <c r="G40" s="2510">
        <v>5108.0</v>
      </c>
      <c r="H40" s="2510">
        <v>4966.0</v>
      </c>
      <c r="I40" s="2510">
        <v>4420.0</v>
      </c>
      <c r="J40" s="2510">
        <v>4918.0</v>
      </c>
      <c r="K40" s="3668">
        <f t="shared" si="6"/>
        <v>0.9903342731</v>
      </c>
      <c r="L40" s="3693" t="str">
        <f t="shared" si="7"/>
        <v/>
      </c>
      <c r="M40" s="2508">
        <v>8.0</v>
      </c>
      <c r="N40" s="2508">
        <v>8.0</v>
      </c>
      <c r="O40" s="2510">
        <v>69.0</v>
      </c>
      <c r="P40" s="3681">
        <v>0.075</v>
      </c>
      <c r="Q40" s="3725">
        <v>400.0</v>
      </c>
      <c r="R40" s="2510">
        <v>3558.0</v>
      </c>
      <c r="S40" s="2510">
        <v>3633.0</v>
      </c>
      <c r="T40" s="2510">
        <v>3161.0</v>
      </c>
      <c r="U40" s="2510">
        <v>3836.0</v>
      </c>
      <c r="V40" s="3668">
        <f t="shared" si="8"/>
        <v>1.055876686</v>
      </c>
      <c r="X40" s="2508"/>
      <c r="Y40" s="2508"/>
      <c r="Z40" s="2510"/>
      <c r="AA40" s="2510"/>
      <c r="AB40" s="2510"/>
      <c r="AD40" s="2529"/>
      <c r="AE40" s="2508"/>
      <c r="AF40" s="2508"/>
      <c r="AG40" s="2508"/>
      <c r="AH40" s="2510"/>
      <c r="AI40" s="2510"/>
    </row>
    <row r="41">
      <c r="A41" s="3692" t="str">
        <f t="shared" si="5"/>
        <v/>
      </c>
      <c r="B41" s="2508">
        <v>9.0</v>
      </c>
      <c r="C41" s="2508">
        <v>9.0</v>
      </c>
      <c r="D41" s="3687">
        <v>109.0</v>
      </c>
      <c r="E41" s="3681">
        <v>0.1</v>
      </c>
      <c r="F41" s="3725">
        <v>400.0</v>
      </c>
      <c r="G41" s="2510">
        <v>5094.0</v>
      </c>
      <c r="H41" s="2510">
        <v>4948.0</v>
      </c>
      <c r="I41" s="2510">
        <v>4417.0</v>
      </c>
      <c r="J41" s="2510">
        <v>4862.0</v>
      </c>
      <c r="K41" s="3668">
        <f t="shared" si="6"/>
        <v>0.9826192401</v>
      </c>
      <c r="L41" s="3693" t="str">
        <f t="shared" si="7"/>
        <v/>
      </c>
      <c r="M41" s="2508">
        <v>9.0</v>
      </c>
      <c r="N41" s="2508">
        <v>9.0</v>
      </c>
      <c r="O41" s="2510">
        <v>54.0</v>
      </c>
      <c r="P41" s="3681">
        <v>0.075</v>
      </c>
      <c r="Q41" s="3725">
        <v>400.0</v>
      </c>
      <c r="R41" s="2510">
        <v>3543.0</v>
      </c>
      <c r="S41" s="2510">
        <v>3628.0</v>
      </c>
      <c r="T41" s="2510">
        <v>3150.0</v>
      </c>
      <c r="U41" s="2510">
        <v>3831.0</v>
      </c>
      <c r="V41" s="3668">
        <f t="shared" si="8"/>
        <v>1.055953693</v>
      </c>
      <c r="X41" s="2508"/>
      <c r="Y41" s="2508"/>
      <c r="Z41" s="2510"/>
      <c r="AA41" s="2510"/>
      <c r="AB41" s="2510"/>
      <c r="AD41" s="2529"/>
      <c r="AE41" s="2508"/>
      <c r="AF41" s="2508"/>
      <c r="AG41" s="2508"/>
      <c r="AH41" s="2510"/>
      <c r="AI41" s="2510"/>
    </row>
    <row r="42">
      <c r="A42" s="3648" t="str">
        <f t="shared" si="5"/>
        <v/>
      </c>
      <c r="B42" s="2508">
        <v>10.0</v>
      </c>
      <c r="C42" s="2508">
        <v>14.0</v>
      </c>
      <c r="D42" s="3687">
        <v>86.0</v>
      </c>
      <c r="E42" s="3681">
        <v>0.05</v>
      </c>
      <c r="F42" s="3725">
        <v>300.0</v>
      </c>
      <c r="G42" s="2510">
        <v>5039.0</v>
      </c>
      <c r="H42" s="2510">
        <v>4890.0</v>
      </c>
      <c r="I42" s="2510">
        <v>4357.0</v>
      </c>
      <c r="J42" s="2510">
        <v>4804.0</v>
      </c>
      <c r="K42" s="3668">
        <f t="shared" si="6"/>
        <v>0.9824130879</v>
      </c>
      <c r="L42" s="3693" t="str">
        <f t="shared" si="7"/>
        <v/>
      </c>
      <c r="M42" s="2508">
        <v>10.0</v>
      </c>
      <c r="N42" s="2508">
        <v>14.0</v>
      </c>
      <c r="O42" s="2510">
        <v>42.0</v>
      </c>
      <c r="P42" s="3681">
        <v>0.05</v>
      </c>
      <c r="Q42" s="3725">
        <v>300.0</v>
      </c>
      <c r="R42" s="2510">
        <v>3438.0</v>
      </c>
      <c r="S42" s="2510">
        <v>3567.0</v>
      </c>
      <c r="T42" s="2510">
        <v>3059.0</v>
      </c>
      <c r="U42" s="2510">
        <v>3799.0</v>
      </c>
      <c r="V42" s="3668">
        <f t="shared" si="8"/>
        <v>1.06504065</v>
      </c>
      <c r="X42" s="2508"/>
      <c r="Y42" s="2508"/>
      <c r="Z42" s="2510"/>
      <c r="AA42" s="2510"/>
      <c r="AB42" s="2510"/>
      <c r="AD42" s="2529"/>
      <c r="AE42" s="2508"/>
      <c r="AF42" s="2508"/>
      <c r="AG42" s="2508"/>
      <c r="AH42" s="2510"/>
      <c r="AI42" s="2510"/>
    </row>
    <row r="43">
      <c r="A43" s="3648" t="str">
        <f t="shared" si="5"/>
        <v/>
      </c>
      <c r="B43" s="2508">
        <v>15.0</v>
      </c>
      <c r="C43" s="2508">
        <v>19.0</v>
      </c>
      <c r="D43" s="3687">
        <v>72.0</v>
      </c>
      <c r="E43" s="3681">
        <v>0.05</v>
      </c>
      <c r="F43" s="3725">
        <v>250.0</v>
      </c>
      <c r="G43" s="2510">
        <v>4997.0</v>
      </c>
      <c r="H43" s="2510">
        <v>4833.0</v>
      </c>
      <c r="I43" s="2510">
        <v>4306.0</v>
      </c>
      <c r="J43" s="2510">
        <v>4797.0</v>
      </c>
      <c r="K43" s="3668">
        <f t="shared" si="6"/>
        <v>0.9925512104</v>
      </c>
      <c r="L43" s="3693" t="str">
        <f t="shared" si="7"/>
        <v/>
      </c>
      <c r="M43" s="2508">
        <v>15.0</v>
      </c>
      <c r="N43" s="2508">
        <v>19.0</v>
      </c>
      <c r="O43" s="2510">
        <v>36.0</v>
      </c>
      <c r="P43" s="3681">
        <v>0.05</v>
      </c>
      <c r="Q43" s="3725">
        <v>200.0</v>
      </c>
      <c r="R43" s="2510">
        <v>3401.0</v>
      </c>
      <c r="S43" s="2510">
        <v>3536.0</v>
      </c>
      <c r="T43" s="2510">
        <v>3041.0</v>
      </c>
      <c r="U43" s="2510">
        <v>3738.0</v>
      </c>
      <c r="V43" s="3668">
        <f t="shared" si="8"/>
        <v>1.057126697</v>
      </c>
      <c r="X43" s="2508"/>
      <c r="Y43" s="2508"/>
      <c r="Z43" s="2510"/>
      <c r="AA43" s="2510"/>
      <c r="AB43" s="2510"/>
      <c r="AD43" s="2529"/>
      <c r="AE43" s="2508"/>
      <c r="AF43" s="2508"/>
      <c r="AG43" s="2508"/>
      <c r="AH43" s="2510"/>
      <c r="AI43" s="2510"/>
    </row>
    <row r="44">
      <c r="A44" s="3692" t="str">
        <f t="shared" si="5"/>
        <v/>
      </c>
      <c r="B44" s="2508">
        <v>20.0</v>
      </c>
      <c r="C44" s="2508">
        <v>24.0</v>
      </c>
      <c r="D44" s="3687">
        <v>61.0</v>
      </c>
      <c r="E44" s="3681">
        <v>0.05</v>
      </c>
      <c r="F44" s="3725">
        <v>200.0</v>
      </c>
      <c r="G44" s="2510">
        <v>4947.0</v>
      </c>
      <c r="H44" s="2510">
        <v>4745.0</v>
      </c>
      <c r="I44" s="2510">
        <v>4281.0</v>
      </c>
      <c r="J44" s="2510">
        <v>4737.0</v>
      </c>
      <c r="K44" s="3668">
        <f t="shared" si="6"/>
        <v>0.9983140148</v>
      </c>
      <c r="L44" s="3693" t="str">
        <f t="shared" si="7"/>
        <v/>
      </c>
      <c r="M44" s="2508">
        <v>20.0</v>
      </c>
      <c r="N44" s="2508">
        <v>24.0</v>
      </c>
      <c r="O44" s="2510">
        <v>30.0</v>
      </c>
      <c r="P44" s="3681">
        <v>0.05</v>
      </c>
      <c r="Q44" s="3725">
        <v>200.0</v>
      </c>
      <c r="R44" s="2510">
        <v>3377.0</v>
      </c>
      <c r="S44" s="2510">
        <v>3489.0</v>
      </c>
      <c r="T44" s="2510">
        <v>3015.0</v>
      </c>
      <c r="U44" s="2510">
        <v>3701.0</v>
      </c>
      <c r="V44" s="3668">
        <f t="shared" si="8"/>
        <v>1.060762396</v>
      </c>
      <c r="X44" s="2508"/>
      <c r="Y44" s="2508"/>
      <c r="Z44" s="2510"/>
      <c r="AA44" s="2510"/>
      <c r="AB44" s="2510"/>
      <c r="AD44" s="2529"/>
      <c r="AE44" s="2508"/>
      <c r="AF44" s="2508"/>
      <c r="AG44" s="2508"/>
      <c r="AH44" s="2510"/>
      <c r="AI44" s="2510"/>
    </row>
    <row r="45">
      <c r="A45" s="3648" t="str">
        <f t="shared" si="5"/>
        <v/>
      </c>
      <c r="B45" s="2508">
        <v>25.0</v>
      </c>
      <c r="C45" s="2508">
        <v>49.0</v>
      </c>
      <c r="D45" s="3687">
        <v>56.0</v>
      </c>
      <c r="E45" s="3681">
        <v>0.03</v>
      </c>
      <c r="F45" s="3725">
        <v>190.0</v>
      </c>
      <c r="G45" s="2510">
        <v>4794.0</v>
      </c>
      <c r="H45" s="2510">
        <v>4552.0</v>
      </c>
      <c r="I45" s="2510">
        <v>4091.0</v>
      </c>
      <c r="J45" s="2510">
        <v>4582.0</v>
      </c>
      <c r="K45" s="3668">
        <f t="shared" si="6"/>
        <v>1.00659051</v>
      </c>
      <c r="L45" s="3693" t="str">
        <f t="shared" si="7"/>
        <v/>
      </c>
      <c r="M45" s="2508">
        <v>25.0</v>
      </c>
      <c r="N45" s="2508">
        <v>49.0</v>
      </c>
      <c r="O45" s="2510">
        <v>27.0</v>
      </c>
      <c r="P45" s="3681">
        <v>0.03</v>
      </c>
      <c r="Q45" s="3725">
        <v>190.0</v>
      </c>
      <c r="R45" s="2510">
        <v>3268.0</v>
      </c>
      <c r="S45" s="2510">
        <v>3370.0</v>
      </c>
      <c r="T45" s="2510">
        <v>2891.0</v>
      </c>
      <c r="U45" s="2510">
        <v>3595.0</v>
      </c>
      <c r="V45" s="3668">
        <f t="shared" si="8"/>
        <v>1.066765579</v>
      </c>
      <c r="X45" s="2508"/>
      <c r="Y45" s="2508"/>
      <c r="Z45" s="2510"/>
      <c r="AA45" s="2510"/>
      <c r="AB45" s="2510"/>
      <c r="AD45" s="2529"/>
      <c r="AE45" s="2508"/>
      <c r="AF45" s="2508"/>
      <c r="AG45" s="2508"/>
      <c r="AH45" s="2510"/>
      <c r="AI45" s="2510"/>
    </row>
    <row r="46">
      <c r="A46" s="3692" t="str">
        <f t="shared" si="5"/>
        <v/>
      </c>
      <c r="B46" s="2508">
        <v>50.0</v>
      </c>
      <c r="C46" s="2508">
        <v>74.0</v>
      </c>
      <c r="D46" s="3687">
        <v>49.0</v>
      </c>
      <c r="E46" s="3681">
        <v>0.03</v>
      </c>
      <c r="F46" s="3725">
        <v>180.0</v>
      </c>
      <c r="G46" s="2510">
        <v>4655.0</v>
      </c>
      <c r="H46" s="2510">
        <v>4455.0</v>
      </c>
      <c r="I46" s="2510">
        <v>4006.0</v>
      </c>
      <c r="J46" s="2510">
        <v>4462.0</v>
      </c>
      <c r="K46" s="3668">
        <f t="shared" si="6"/>
        <v>1.001571268</v>
      </c>
      <c r="L46" s="3693" t="str">
        <f t="shared" si="7"/>
        <v/>
      </c>
      <c r="M46" s="2508">
        <v>50.0</v>
      </c>
      <c r="N46" s="2508">
        <v>74.0</v>
      </c>
      <c r="O46" s="2510">
        <v>26.0</v>
      </c>
      <c r="P46" s="3681">
        <v>0.02</v>
      </c>
      <c r="Q46" s="3725">
        <v>160.0</v>
      </c>
      <c r="R46" s="2510">
        <v>3177.0</v>
      </c>
      <c r="S46" s="2510">
        <v>3283.0</v>
      </c>
      <c r="T46" s="2510">
        <v>2835.0</v>
      </c>
      <c r="U46" s="2510">
        <v>3503.0</v>
      </c>
      <c r="V46" s="3668">
        <f t="shared" si="8"/>
        <v>1.067011879</v>
      </c>
      <c r="X46" s="2508"/>
      <c r="Y46" s="2508"/>
      <c r="Z46" s="2510"/>
      <c r="AA46" s="2510"/>
      <c r="AB46" s="2510"/>
      <c r="AD46" s="2529"/>
      <c r="AE46" s="2508"/>
      <c r="AF46" s="2508"/>
      <c r="AG46" s="2508"/>
      <c r="AH46" s="2510"/>
      <c r="AI46" s="2510"/>
    </row>
    <row r="47">
      <c r="A47" s="3648" t="str">
        <f t="shared" si="5"/>
        <v/>
      </c>
      <c r="B47" s="2508">
        <v>75.0</v>
      </c>
      <c r="C47" s="2508">
        <v>99.0</v>
      </c>
      <c r="D47" s="3687">
        <v>44.0</v>
      </c>
      <c r="E47" s="3681">
        <v>0.02</v>
      </c>
      <c r="F47" s="3725">
        <v>170.0</v>
      </c>
      <c r="G47" s="2510">
        <v>4511.0</v>
      </c>
      <c r="H47" s="2510">
        <v>4363.0</v>
      </c>
      <c r="I47" s="2510">
        <v>3928.0</v>
      </c>
      <c r="J47" s="2510">
        <v>4413.0</v>
      </c>
      <c r="K47" s="3668">
        <f t="shared" si="6"/>
        <v>1.011460005</v>
      </c>
      <c r="L47" s="3693" t="str">
        <f t="shared" si="7"/>
        <v/>
      </c>
      <c r="M47" s="2508">
        <v>75.0</v>
      </c>
      <c r="N47" s="2508">
        <v>99.0</v>
      </c>
      <c r="O47" s="2510">
        <v>24.0</v>
      </c>
      <c r="P47" s="3681">
        <v>0.01</v>
      </c>
      <c r="Q47" s="3725">
        <v>170.0</v>
      </c>
      <c r="R47" s="2510">
        <v>3105.0</v>
      </c>
      <c r="S47" s="2510">
        <v>3254.0</v>
      </c>
      <c r="T47" s="2510">
        <v>2798.0</v>
      </c>
      <c r="U47" s="2510">
        <v>3438.0</v>
      </c>
      <c r="V47" s="3668">
        <f t="shared" si="8"/>
        <v>1.05654579</v>
      </c>
      <c r="X47" s="2508"/>
      <c r="Y47" s="2508"/>
      <c r="Z47" s="2510"/>
      <c r="AA47" s="2510"/>
      <c r="AB47" s="2510"/>
      <c r="AD47" s="2529"/>
      <c r="AE47" s="2508"/>
      <c r="AF47" s="2508"/>
      <c r="AG47" s="2508"/>
      <c r="AH47" s="2510"/>
      <c r="AI47" s="2510"/>
    </row>
    <row r="48">
      <c r="A48" s="3648" t="str">
        <f t="shared" si="5"/>
        <v/>
      </c>
      <c r="B48" s="2508">
        <v>100.0</v>
      </c>
      <c r="C48" s="2508">
        <v>149.0</v>
      </c>
      <c r="D48" s="3687">
        <v>37.0</v>
      </c>
      <c r="E48" s="3681">
        <v>0.01</v>
      </c>
      <c r="F48" s="3725">
        <v>160.0</v>
      </c>
      <c r="G48" s="2510">
        <v>4377.0</v>
      </c>
      <c r="H48" s="2510">
        <v>4244.0</v>
      </c>
      <c r="I48" s="2510">
        <v>3809.0</v>
      </c>
      <c r="J48" s="2510">
        <v>4301.0</v>
      </c>
      <c r="K48" s="3668">
        <f t="shared" si="6"/>
        <v>1.013430726</v>
      </c>
      <c r="L48" s="3693" t="str">
        <f t="shared" si="7"/>
        <v/>
      </c>
      <c r="M48" s="2508">
        <v>100.0</v>
      </c>
      <c r="N48" s="2508">
        <v>149.0</v>
      </c>
      <c r="O48" s="2510">
        <v>22.0</v>
      </c>
      <c r="P48" s="3681">
        <v>0.01</v>
      </c>
      <c r="Q48" s="3725">
        <v>150.0</v>
      </c>
      <c r="R48" s="2510">
        <v>3024.0</v>
      </c>
      <c r="S48" s="2510">
        <v>3207.0</v>
      </c>
      <c r="T48" s="2510">
        <v>2739.0</v>
      </c>
      <c r="U48" s="2510">
        <v>3358.0</v>
      </c>
      <c r="V48" s="3668">
        <f t="shared" si="8"/>
        <v>1.047084503</v>
      </c>
      <c r="X48" s="2508"/>
      <c r="Y48" s="2508"/>
      <c r="Z48" s="2510"/>
      <c r="AA48" s="2510"/>
      <c r="AB48" s="2510"/>
      <c r="AD48" s="2529"/>
      <c r="AE48" s="2508"/>
      <c r="AF48" s="2508"/>
      <c r="AG48" s="2508"/>
      <c r="AH48" s="2510"/>
      <c r="AI48" s="2510"/>
    </row>
    <row r="49">
      <c r="A49" s="3648" t="str">
        <f t="shared" si="5"/>
        <v/>
      </c>
      <c r="B49" s="2508">
        <v>150.0</v>
      </c>
      <c r="C49" s="2508">
        <v>199.0</v>
      </c>
      <c r="D49" s="3687">
        <v>34.0</v>
      </c>
      <c r="E49" s="3681">
        <v>0.01</v>
      </c>
      <c r="F49" s="3726">
        <v>150.0</v>
      </c>
      <c r="G49" s="3690">
        <v>4279.0</v>
      </c>
      <c r="H49" s="3690">
        <v>4132.0</v>
      </c>
      <c r="I49" s="3690">
        <v>3724.0</v>
      </c>
      <c r="J49" s="3690">
        <v>4208.0</v>
      </c>
      <c r="K49" s="3668">
        <f t="shared" si="6"/>
        <v>1.01839303</v>
      </c>
      <c r="L49" s="3693" t="str">
        <f t="shared" si="7"/>
        <v/>
      </c>
      <c r="M49" s="2508">
        <v>150.0</v>
      </c>
      <c r="N49" s="2508">
        <v>199.0</v>
      </c>
      <c r="O49" s="2510">
        <v>19.0</v>
      </c>
      <c r="P49" s="3681">
        <v>0.01</v>
      </c>
      <c r="Q49" s="3726">
        <v>125.0</v>
      </c>
      <c r="R49" s="3690">
        <v>2963.0</v>
      </c>
      <c r="S49" s="3690">
        <v>3137.0</v>
      </c>
      <c r="T49" s="3690">
        <v>2689.0</v>
      </c>
      <c r="U49" s="3690">
        <v>3304.0</v>
      </c>
      <c r="V49" s="3668">
        <f t="shared" si="8"/>
        <v>1.053235575</v>
      </c>
      <c r="X49" s="2508"/>
      <c r="Y49" s="2508"/>
      <c r="Z49" s="2510"/>
      <c r="AA49" s="2510"/>
      <c r="AB49" s="2510"/>
      <c r="AD49" s="2529"/>
      <c r="AE49" s="2508"/>
      <c r="AF49" s="2508"/>
      <c r="AG49" s="2508"/>
      <c r="AH49" s="2510"/>
      <c r="AI49" s="2510"/>
    </row>
    <row r="50">
      <c r="A50" s="3648" t="str">
        <f t="shared" si="5"/>
        <v/>
      </c>
      <c r="B50" s="2508">
        <v>200.0</v>
      </c>
      <c r="C50" s="2508">
        <v>249.0</v>
      </c>
      <c r="D50" s="3687">
        <v>30.0</v>
      </c>
      <c r="E50" s="3681">
        <v>0.01</v>
      </c>
      <c r="F50" s="3725">
        <v>140.0</v>
      </c>
      <c r="G50" s="2510">
        <v>4186.0</v>
      </c>
      <c r="H50" s="2510">
        <v>4058.0</v>
      </c>
      <c r="I50" s="2510">
        <v>3647.0</v>
      </c>
      <c r="J50" s="2510">
        <v>4134.0</v>
      </c>
      <c r="K50" s="3668">
        <f t="shared" si="6"/>
        <v>1.018728438</v>
      </c>
      <c r="L50" s="3693" t="str">
        <f t="shared" si="7"/>
        <v/>
      </c>
      <c r="M50" s="2508">
        <v>200.0</v>
      </c>
      <c r="N50" s="2508">
        <v>249.0</v>
      </c>
      <c r="O50" s="2510">
        <v>18.0</v>
      </c>
      <c r="P50" s="3681">
        <v>0.01</v>
      </c>
      <c r="Q50" s="3725">
        <v>90.0</v>
      </c>
      <c r="R50" s="2510">
        <v>2904.0</v>
      </c>
      <c r="S50" s="2510">
        <v>3090.0</v>
      </c>
      <c r="T50" s="2510">
        <v>2646.0</v>
      </c>
      <c r="U50" s="2510">
        <v>3246.0</v>
      </c>
      <c r="V50" s="3668">
        <f t="shared" si="8"/>
        <v>1.050485437</v>
      </c>
      <c r="X50" s="2508"/>
      <c r="Y50" s="2508"/>
      <c r="Z50" s="2510"/>
      <c r="AA50" s="2510"/>
      <c r="AB50" s="2510"/>
      <c r="AD50" s="2529"/>
      <c r="AE50" s="2508"/>
      <c r="AF50" s="2508"/>
      <c r="AG50" s="2508"/>
      <c r="AH50" s="2510"/>
      <c r="AI50" s="2510"/>
    </row>
    <row r="51">
      <c r="A51" s="3648" t="str">
        <f t="shared" si="5"/>
        <v/>
      </c>
      <c r="B51" s="2508">
        <v>250.0</v>
      </c>
      <c r="C51" s="2508">
        <v>299.0</v>
      </c>
      <c r="D51" s="3687">
        <v>26.0</v>
      </c>
      <c r="E51" s="3681">
        <v>0.01</v>
      </c>
      <c r="F51" s="3725">
        <v>130.0</v>
      </c>
      <c r="G51" s="2510">
        <v>4117.0</v>
      </c>
      <c r="H51" s="2510">
        <v>3990.0</v>
      </c>
      <c r="I51" s="2510">
        <v>3587.0</v>
      </c>
      <c r="J51" s="2510">
        <v>4068.0</v>
      </c>
      <c r="K51" s="3668">
        <f t="shared" si="6"/>
        <v>1.019548872</v>
      </c>
      <c r="L51" s="3693" t="str">
        <f t="shared" si="7"/>
        <v/>
      </c>
      <c r="M51" s="2508">
        <v>250.0</v>
      </c>
      <c r="N51" s="2508">
        <v>299.0</v>
      </c>
      <c r="O51" s="2510">
        <v>17.0</v>
      </c>
      <c r="P51" s="3681">
        <v>0.01</v>
      </c>
      <c r="Q51" s="3725">
        <v>80.0</v>
      </c>
      <c r="R51" s="2510">
        <v>2862.0</v>
      </c>
      <c r="S51" s="2510">
        <v>3043.0</v>
      </c>
      <c r="T51" s="2510">
        <v>2606.0</v>
      </c>
      <c r="U51" s="2510">
        <v>3210.0</v>
      </c>
      <c r="V51" s="3668">
        <f t="shared" si="8"/>
        <v>1.054880053</v>
      </c>
      <c r="X51" s="2508"/>
      <c r="Y51" s="2508"/>
      <c r="Z51" s="2510"/>
      <c r="AA51" s="2510"/>
      <c r="AB51" s="2510"/>
      <c r="AD51" s="2529"/>
      <c r="AE51" s="2508"/>
      <c r="AF51" s="2508"/>
      <c r="AG51" s="2508"/>
      <c r="AH51" s="2510"/>
      <c r="AI51" s="2510"/>
    </row>
    <row r="52">
      <c r="A52" s="3692" t="str">
        <f t="shared" si="5"/>
        <v/>
      </c>
      <c r="B52" s="2508">
        <v>300.0</v>
      </c>
      <c r="C52" s="2508">
        <v>399.0</v>
      </c>
      <c r="D52" s="3687">
        <v>22.0</v>
      </c>
      <c r="E52" s="3688">
        <v>0.01</v>
      </c>
      <c r="F52" s="3726">
        <v>120.0</v>
      </c>
      <c r="G52" s="3690">
        <v>3971.0</v>
      </c>
      <c r="H52" s="3690">
        <v>3876.0</v>
      </c>
      <c r="I52" s="3690">
        <v>3507.0</v>
      </c>
      <c r="J52" s="3690">
        <v>3947.0</v>
      </c>
      <c r="K52" s="3668">
        <f t="shared" si="6"/>
        <v>1.018317853</v>
      </c>
      <c r="L52" s="3693" t="str">
        <f t="shared" si="7"/>
        <v/>
      </c>
      <c r="M52" s="2508">
        <v>300.0</v>
      </c>
      <c r="N52" s="2508">
        <v>399.0</v>
      </c>
      <c r="O52" s="3687">
        <v>14.0</v>
      </c>
      <c r="P52" s="3688">
        <v>0.01</v>
      </c>
      <c r="Q52" s="3726">
        <v>70.0</v>
      </c>
      <c r="R52" s="3690">
        <v>2790.0</v>
      </c>
      <c r="S52" s="3690">
        <v>2978.0</v>
      </c>
      <c r="T52" s="3690">
        <v>2550.0</v>
      </c>
      <c r="U52" s="3690">
        <v>3133.0</v>
      </c>
      <c r="V52" s="3668">
        <f t="shared" si="8"/>
        <v>1.052048355</v>
      </c>
      <c r="X52" s="2508"/>
      <c r="Y52" s="2508"/>
      <c r="Z52" s="2510"/>
      <c r="AA52" s="2510"/>
      <c r="AB52" s="2510"/>
      <c r="AD52" s="2529"/>
      <c r="AE52" s="2508"/>
      <c r="AF52" s="2508"/>
      <c r="AG52" s="2508"/>
      <c r="AH52" s="2510"/>
      <c r="AI52" s="2510"/>
    </row>
    <row r="53">
      <c r="A53" s="2529" t="str">
        <f t="shared" si="5"/>
        <v/>
      </c>
      <c r="B53" s="2508">
        <v>400.0</v>
      </c>
      <c r="C53" s="2508">
        <v>499.0</v>
      </c>
      <c r="D53" s="3687">
        <v>17.0</v>
      </c>
      <c r="E53" s="3681"/>
      <c r="F53" s="3725">
        <v>110.0</v>
      </c>
      <c r="G53" s="2510">
        <v>3877.0</v>
      </c>
      <c r="H53" s="2510">
        <v>3766.0</v>
      </c>
      <c r="I53" s="2510">
        <v>3434.0</v>
      </c>
      <c r="J53" s="2510">
        <v>3853.0</v>
      </c>
      <c r="K53" s="3668">
        <f t="shared" si="6"/>
        <v>1.023101434</v>
      </c>
      <c r="L53" s="3648" t="str">
        <f t="shared" si="7"/>
        <v/>
      </c>
      <c r="M53" s="2508">
        <v>400.0</v>
      </c>
      <c r="N53" s="2508">
        <v>499.0</v>
      </c>
      <c r="O53" s="3687">
        <v>12.0</v>
      </c>
      <c r="P53" s="3681"/>
      <c r="Q53" s="3682">
        <v>65.0</v>
      </c>
      <c r="R53" s="2510">
        <v>2737.0</v>
      </c>
      <c r="S53" s="2510">
        <v>2923.0</v>
      </c>
      <c r="T53" s="2510">
        <v>2511.0</v>
      </c>
      <c r="U53" s="2510">
        <v>3066.0</v>
      </c>
      <c r="V53" s="3668">
        <f t="shared" si="8"/>
        <v>1.04892234</v>
      </c>
      <c r="X53" s="2508"/>
      <c r="Y53" s="2508"/>
      <c r="Z53" s="2510"/>
      <c r="AA53" s="2510"/>
      <c r="AB53" s="2510"/>
      <c r="AD53" s="2529"/>
      <c r="AE53" s="2508"/>
      <c r="AF53" s="2508"/>
      <c r="AG53" s="2508"/>
      <c r="AH53" s="2510"/>
      <c r="AI53" s="2510"/>
    </row>
    <row r="54">
      <c r="A54" s="2529" t="str">
        <f t="shared" si="5"/>
        <v/>
      </c>
      <c r="B54" s="2508">
        <v>500.0</v>
      </c>
      <c r="C54" s="2508">
        <v>599.0</v>
      </c>
      <c r="D54" s="3696">
        <v>13.0</v>
      </c>
      <c r="E54" s="3681"/>
      <c r="F54" s="3725">
        <v>100.0</v>
      </c>
      <c r="G54" s="2510">
        <v>3782.0</v>
      </c>
      <c r="H54" s="2510">
        <v>3684.0</v>
      </c>
      <c r="I54" s="2510">
        <v>3355.0</v>
      </c>
      <c r="J54" s="2510">
        <v>3768.0</v>
      </c>
      <c r="K54" s="3668">
        <f t="shared" si="6"/>
        <v>1.022801303</v>
      </c>
      <c r="L54" s="3648" t="str">
        <f t="shared" si="7"/>
        <v/>
      </c>
      <c r="M54" s="2508">
        <v>500.0</v>
      </c>
      <c r="N54" s="2508">
        <v>599.0</v>
      </c>
      <c r="O54" s="3696">
        <v>11.0</v>
      </c>
      <c r="P54" s="3681"/>
      <c r="Q54" s="3682">
        <v>60.0</v>
      </c>
      <c r="R54" s="2510">
        <v>2688.0</v>
      </c>
      <c r="S54" s="2510">
        <v>2875.0</v>
      </c>
      <c r="T54" s="2510">
        <v>2469.0</v>
      </c>
      <c r="U54" s="2510">
        <v>3013.0</v>
      </c>
      <c r="V54" s="3668">
        <f t="shared" si="8"/>
        <v>1.048</v>
      </c>
      <c r="X54" s="2508"/>
      <c r="Y54" s="2508"/>
      <c r="Z54" s="2510"/>
      <c r="AA54" s="2510"/>
      <c r="AB54" s="2510"/>
      <c r="AD54" s="2529"/>
      <c r="AE54" s="2508"/>
      <c r="AF54" s="2508"/>
      <c r="AG54" s="2508"/>
      <c r="AH54" s="2510"/>
      <c r="AI54" s="2510"/>
    </row>
    <row r="55">
      <c r="A55" s="2529" t="str">
        <f t="shared" si="5"/>
        <v/>
      </c>
      <c r="B55" s="2508">
        <v>600.0</v>
      </c>
      <c r="C55" s="2508">
        <v>749.0</v>
      </c>
      <c r="D55" s="3696">
        <v>11.0</v>
      </c>
      <c r="E55" s="3681"/>
      <c r="F55" s="3725">
        <v>80.0</v>
      </c>
      <c r="G55" s="2510">
        <v>3663.0</v>
      </c>
      <c r="H55" s="2510">
        <v>3586.0</v>
      </c>
      <c r="I55" s="2510">
        <v>3257.0</v>
      </c>
      <c r="J55" s="2510">
        <v>3657.0</v>
      </c>
      <c r="K55" s="3668">
        <f t="shared" si="6"/>
        <v>1.019799219</v>
      </c>
      <c r="L55" s="3648" t="str">
        <f t="shared" si="7"/>
        <v/>
      </c>
      <c r="M55" s="2508">
        <v>600.0</v>
      </c>
      <c r="N55" s="2508">
        <v>749.0</v>
      </c>
      <c r="O55" s="3696">
        <v>10.0</v>
      </c>
      <c r="P55" s="3681"/>
      <c r="Q55" s="3682">
        <v>55.0</v>
      </c>
      <c r="R55" s="2510">
        <v>2616.0</v>
      </c>
      <c r="S55" s="2510">
        <v>2819.0</v>
      </c>
      <c r="T55" s="2510">
        <v>2413.0</v>
      </c>
      <c r="U55" s="2510">
        <v>2953.0</v>
      </c>
      <c r="V55" s="3668">
        <f t="shared" si="8"/>
        <v>1.047534587</v>
      </c>
      <c r="X55" s="2508"/>
      <c r="Y55" s="2508"/>
      <c r="Z55" s="2510"/>
      <c r="AA55" s="2510"/>
      <c r="AB55" s="2510"/>
      <c r="AD55" s="2529"/>
    </row>
    <row r="56">
      <c r="A56" s="2529" t="str">
        <f t="shared" si="5"/>
        <v/>
      </c>
      <c r="B56" s="2508">
        <v>750.0</v>
      </c>
      <c r="C56" s="2508">
        <v>999.0</v>
      </c>
      <c r="D56" s="3696">
        <v>9.0</v>
      </c>
      <c r="E56" s="3681"/>
      <c r="F56" s="3725">
        <v>60.0</v>
      </c>
      <c r="G56" s="2510">
        <v>3489.0</v>
      </c>
      <c r="H56" s="2510">
        <v>3442.0</v>
      </c>
      <c r="I56" s="2510">
        <v>3116.0</v>
      </c>
      <c r="J56" s="2510">
        <v>3507.0</v>
      </c>
      <c r="K56" s="3668">
        <f t="shared" si="6"/>
        <v>1.01888437</v>
      </c>
      <c r="L56" s="3648" t="str">
        <f t="shared" si="7"/>
        <v/>
      </c>
      <c r="M56" s="2508">
        <v>750.0</v>
      </c>
      <c r="N56" s="2508">
        <v>999.0</v>
      </c>
      <c r="O56" s="3696">
        <v>8.0</v>
      </c>
      <c r="P56" s="3681"/>
      <c r="Q56" s="3726">
        <v>50.0</v>
      </c>
      <c r="R56" s="3690">
        <v>2522.0</v>
      </c>
      <c r="S56" s="3690">
        <v>2741.0</v>
      </c>
      <c r="T56" s="3690">
        <v>2346.0</v>
      </c>
      <c r="U56" s="3690">
        <v>2861.0</v>
      </c>
      <c r="V56" s="3668">
        <f t="shared" si="8"/>
        <v>1.043779642</v>
      </c>
    </row>
    <row r="57">
      <c r="A57" s="2529" t="str">
        <f t="shared" si="5"/>
        <v/>
      </c>
      <c r="B57" s="2508">
        <v>1000.0</v>
      </c>
      <c r="C57" s="2508">
        <v>1499.0</v>
      </c>
      <c r="D57" s="3696">
        <v>8.0</v>
      </c>
      <c r="E57" s="3681"/>
      <c r="F57" s="3726">
        <v>50.0</v>
      </c>
      <c r="G57" s="3690">
        <v>3199.0</v>
      </c>
      <c r="H57" s="3690">
        <v>3184.0</v>
      </c>
      <c r="I57" s="3690">
        <v>2860.0</v>
      </c>
      <c r="J57" s="3690">
        <v>3237.0</v>
      </c>
      <c r="K57" s="3668">
        <f t="shared" si="6"/>
        <v>1.016645729</v>
      </c>
      <c r="L57" s="3648" t="str">
        <f t="shared" si="7"/>
        <v/>
      </c>
      <c r="M57" s="2508">
        <v>1000.0</v>
      </c>
      <c r="N57" s="2508">
        <v>1499.0</v>
      </c>
      <c r="O57" s="3696">
        <v>7.0</v>
      </c>
      <c r="P57" s="3681"/>
      <c r="Q57" s="3725">
        <v>25.0</v>
      </c>
      <c r="R57" s="2510">
        <v>2365.0</v>
      </c>
      <c r="S57" s="2510">
        <v>2607.0</v>
      </c>
      <c r="T57" s="2510">
        <v>2235.0</v>
      </c>
      <c r="U57" s="2510">
        <v>2710.0</v>
      </c>
      <c r="V57" s="3668">
        <f t="shared" si="8"/>
        <v>1.039509014</v>
      </c>
    </row>
    <row r="58">
      <c r="A58" s="2529" t="str">
        <f t="shared" si="5"/>
        <v/>
      </c>
      <c r="B58" s="2508">
        <v>1500.0</v>
      </c>
      <c r="C58" s="2508">
        <v>1999.0</v>
      </c>
      <c r="D58" s="3696">
        <v>6.0</v>
      </c>
      <c r="E58" s="3681"/>
      <c r="F58" s="3725">
        <v>20.0</v>
      </c>
      <c r="G58" s="2510">
        <v>2939.0</v>
      </c>
      <c r="H58" s="2510">
        <v>2956.0</v>
      </c>
      <c r="I58" s="2510">
        <v>2673.0</v>
      </c>
      <c r="J58" s="2510">
        <v>3000.0</v>
      </c>
      <c r="K58" s="3668">
        <f t="shared" si="6"/>
        <v>1.01488498</v>
      </c>
      <c r="L58" s="2529" t="str">
        <f t="shared" si="7"/>
        <v/>
      </c>
      <c r="M58" s="2508">
        <v>1500.0</v>
      </c>
      <c r="N58" s="2508">
        <v>1999.0</v>
      </c>
      <c r="O58" s="3696">
        <v>5.0</v>
      </c>
      <c r="P58" s="3681"/>
      <c r="Q58" s="3725">
        <v>10.0</v>
      </c>
      <c r="R58" s="2510">
        <v>2249.0</v>
      </c>
      <c r="S58" s="2510">
        <v>2504.0</v>
      </c>
      <c r="T58" s="2510">
        <v>2155.0</v>
      </c>
      <c r="U58" s="2510">
        <v>2603.0</v>
      </c>
      <c r="V58" s="3668">
        <f t="shared" si="8"/>
        <v>1.039536741</v>
      </c>
    </row>
    <row r="59">
      <c r="A59" s="2529" t="str">
        <f t="shared" si="5"/>
        <v/>
      </c>
      <c r="B59" s="2508">
        <v>2000.0</v>
      </c>
      <c r="C59" s="2508">
        <v>2499.0</v>
      </c>
      <c r="D59" s="3696">
        <v>5.0</v>
      </c>
      <c r="E59" s="3681"/>
      <c r="F59" s="3725">
        <v>10.0</v>
      </c>
      <c r="G59" s="2510">
        <v>2688.0</v>
      </c>
      <c r="H59" s="2510">
        <v>2747.0</v>
      </c>
      <c r="I59" s="2510">
        <v>2482.0</v>
      </c>
      <c r="J59" s="2510">
        <v>2791.0</v>
      </c>
      <c r="K59" s="3668">
        <f t="shared" si="6"/>
        <v>1.016017474</v>
      </c>
      <c r="L59" s="2529" t="str">
        <f t="shared" si="7"/>
        <v/>
      </c>
      <c r="M59" s="2508">
        <v>2000.0</v>
      </c>
      <c r="N59" s="2508">
        <v>2999.0</v>
      </c>
      <c r="O59" s="3696">
        <v>4.0</v>
      </c>
      <c r="P59" s="3681"/>
      <c r="Q59" s="3725">
        <v>6.0</v>
      </c>
      <c r="R59" s="2510">
        <v>2062.0</v>
      </c>
      <c r="S59" s="2510">
        <v>2339.0</v>
      </c>
      <c r="T59" s="2510">
        <v>2017.0</v>
      </c>
      <c r="U59" s="2510">
        <v>2394.0</v>
      </c>
      <c r="V59" s="3668">
        <f t="shared" si="8"/>
        <v>1.023514322</v>
      </c>
    </row>
    <row r="60">
      <c r="A60" s="2529" t="str">
        <f t="shared" si="5"/>
        <v/>
      </c>
      <c r="B60" s="2508">
        <v>2500.0</v>
      </c>
      <c r="C60" s="2508">
        <v>3499.0</v>
      </c>
      <c r="D60" s="3696">
        <v>3.0</v>
      </c>
      <c r="E60" s="3681"/>
      <c r="F60" s="3725">
        <v>5.0</v>
      </c>
      <c r="G60" s="2510">
        <v>2198.0</v>
      </c>
      <c r="H60" s="2510">
        <v>2328.0</v>
      </c>
      <c r="I60" s="2510">
        <v>2136.0</v>
      </c>
      <c r="J60" s="2510">
        <v>2342.0</v>
      </c>
      <c r="K60" s="3668">
        <f t="shared" si="6"/>
        <v>1.006013746</v>
      </c>
      <c r="L60" s="2529" t="str">
        <f t="shared" si="7"/>
        <v/>
      </c>
      <c r="M60" s="2508">
        <v>3000.0</v>
      </c>
      <c r="N60" s="2508">
        <v>3999.0</v>
      </c>
      <c r="O60" s="3696">
        <v>3.0</v>
      </c>
      <c r="P60" s="3681"/>
      <c r="Q60" s="3725">
        <v>4.0</v>
      </c>
      <c r="R60" s="2510">
        <v>1913.0</v>
      </c>
      <c r="S60" s="2510">
        <v>2196.0</v>
      </c>
      <c r="T60" s="2510">
        <v>1905.0</v>
      </c>
      <c r="U60" s="2510">
        <v>2226.0</v>
      </c>
      <c r="V60" s="3668">
        <f t="shared" si="8"/>
        <v>1.013661202</v>
      </c>
    </row>
    <row r="61">
      <c r="A61" s="2529"/>
      <c r="D61" s="3650"/>
      <c r="K61" s="3668"/>
      <c r="L61" s="2529" t="str">
        <f t="shared" si="7"/>
        <v/>
      </c>
      <c r="M61" s="2508">
        <v>4000.0</v>
      </c>
      <c r="N61" s="2508">
        <v>4999.0</v>
      </c>
      <c r="O61" s="3696">
        <v>2.0</v>
      </c>
      <c r="P61" s="2529"/>
      <c r="Q61" s="3727"/>
      <c r="R61" s="2510">
        <v>1759.0</v>
      </c>
      <c r="S61" s="2510">
        <v>2058.0</v>
      </c>
      <c r="T61" s="2510">
        <v>1804.0</v>
      </c>
      <c r="U61" s="2510">
        <v>2069.0</v>
      </c>
      <c r="V61" s="3668">
        <f t="shared" si="8"/>
        <v>1.005344995</v>
      </c>
    </row>
    <row r="62">
      <c r="A62" s="2529"/>
      <c r="K62" s="3668"/>
      <c r="L62" s="2529" t="str">
        <f t="shared" si="7"/>
        <v/>
      </c>
      <c r="M62" s="2508">
        <v>5000.0</v>
      </c>
      <c r="N62" s="2508">
        <v>6499.0</v>
      </c>
      <c r="O62" s="2508">
        <v>1.0</v>
      </c>
      <c r="P62" s="2529"/>
      <c r="Q62" s="3727"/>
      <c r="R62" s="2510">
        <v>1518.0</v>
      </c>
      <c r="S62" s="2510">
        <v>1870.0</v>
      </c>
      <c r="T62" s="2510">
        <v>1633.0</v>
      </c>
      <c r="U62" s="2510">
        <v>1844.0</v>
      </c>
      <c r="V62" s="3668">
        <f t="shared" si="8"/>
        <v>0.9860962567</v>
      </c>
    </row>
    <row r="63">
      <c r="A63" s="3684"/>
      <c r="K63" s="3668"/>
      <c r="L63" s="2529"/>
      <c r="M63" s="2529"/>
      <c r="N63" s="2529"/>
      <c r="O63" s="2529"/>
      <c r="P63" s="2529"/>
      <c r="Q63" s="2529"/>
      <c r="U63" s="3728"/>
      <c r="V63" s="3668"/>
    </row>
    <row r="64">
      <c r="A64" s="3652"/>
      <c r="B64" s="3649"/>
      <c r="C64" s="3652"/>
      <c r="D64" s="3699"/>
      <c r="E64" s="3699"/>
      <c r="F64" s="3699"/>
      <c r="G64" s="3646"/>
      <c r="K64" s="3668"/>
      <c r="L64" s="2529"/>
      <c r="M64" s="2529"/>
      <c r="N64" s="2529"/>
      <c r="O64" s="2529"/>
      <c r="P64" s="2529"/>
      <c r="Q64" s="2529"/>
      <c r="R64" s="2529"/>
      <c r="S64" s="2529"/>
      <c r="T64" s="2529"/>
      <c r="U64" s="2529"/>
      <c r="V64" s="3668"/>
    </row>
    <row r="65">
      <c r="A65" s="3699"/>
      <c r="B65" s="3699"/>
      <c r="C65" s="3699"/>
      <c r="D65" s="3654"/>
      <c r="E65" s="3654"/>
      <c r="F65" s="3654"/>
      <c r="G65" s="3699"/>
      <c r="H65" s="3699"/>
      <c r="I65" s="3699"/>
      <c r="J65" s="3699"/>
      <c r="K65" s="3668"/>
      <c r="V65" s="3668"/>
    </row>
    <row r="66">
      <c r="A66" s="3648"/>
      <c r="B66" s="2508"/>
      <c r="C66" s="2508"/>
      <c r="D66" s="3687"/>
      <c r="E66" s="3681"/>
      <c r="F66" s="2508"/>
      <c r="G66" s="2510"/>
      <c r="H66" s="2510"/>
      <c r="I66" s="2510"/>
      <c r="J66" s="2510"/>
      <c r="K66" s="3668"/>
      <c r="V66" s="3668"/>
    </row>
    <row r="67">
      <c r="A67" s="3648"/>
      <c r="B67" s="2508"/>
      <c r="C67" s="2508"/>
      <c r="D67" s="3687"/>
      <c r="E67" s="3681"/>
      <c r="F67" s="2508"/>
      <c r="G67" s="2510"/>
      <c r="H67" s="2510"/>
      <c r="I67" s="2510"/>
      <c r="J67" s="2510"/>
      <c r="K67" s="3668"/>
      <c r="V67" s="3668"/>
    </row>
    <row r="68">
      <c r="A68" s="3648"/>
      <c r="B68" s="2508"/>
      <c r="C68" s="2508"/>
      <c r="D68" s="3687"/>
      <c r="E68" s="3681"/>
      <c r="F68" s="2508"/>
      <c r="G68" s="2510"/>
      <c r="H68" s="2510"/>
      <c r="I68" s="2510"/>
      <c r="J68" s="2510"/>
      <c r="K68" s="3668"/>
      <c r="V68" s="3668"/>
    </row>
    <row r="69">
      <c r="A69" s="3648"/>
      <c r="B69" s="2508"/>
      <c r="C69" s="2508"/>
      <c r="D69" s="3687"/>
      <c r="E69" s="3681"/>
      <c r="F69" s="2508"/>
      <c r="G69" s="2510"/>
      <c r="H69" s="2510"/>
      <c r="I69" s="2510"/>
      <c r="J69" s="2510"/>
      <c r="K69" s="3729"/>
      <c r="V69" s="3668"/>
    </row>
    <row r="70">
      <c r="A70" s="3648"/>
      <c r="B70" s="2508"/>
      <c r="C70" s="2508"/>
      <c r="D70" s="3687"/>
      <c r="E70" s="3681"/>
      <c r="F70" s="2508"/>
      <c r="G70" s="2510"/>
      <c r="H70" s="2510"/>
      <c r="I70" s="2510"/>
      <c r="J70" s="2510"/>
      <c r="K70" s="3729"/>
      <c r="V70" s="3668"/>
    </row>
    <row r="71">
      <c r="A71" s="3648"/>
      <c r="B71" s="2508"/>
      <c r="C71" s="2508"/>
      <c r="D71" s="3687"/>
      <c r="E71" s="3681"/>
      <c r="F71" s="2508"/>
      <c r="G71" s="2510"/>
      <c r="H71" s="2510"/>
      <c r="I71" s="2510"/>
      <c r="J71" s="2510"/>
      <c r="K71" s="3668"/>
      <c r="V71" s="3668"/>
    </row>
    <row r="72">
      <c r="A72" s="3648"/>
      <c r="B72" s="2508"/>
      <c r="C72" s="2508"/>
      <c r="D72" s="3687"/>
      <c r="E72" s="3681"/>
      <c r="F72" s="2508"/>
      <c r="G72" s="2510"/>
      <c r="H72" s="2510"/>
      <c r="I72" s="2510"/>
      <c r="J72" s="2510"/>
      <c r="K72" s="3668"/>
      <c r="V72" s="3668"/>
    </row>
    <row r="73">
      <c r="A73" s="3648"/>
      <c r="B73" s="2508"/>
      <c r="C73" s="2508"/>
      <c r="D73" s="3687"/>
      <c r="E73" s="3681"/>
      <c r="F73" s="2508"/>
      <c r="G73" s="2510"/>
      <c r="H73" s="2510"/>
      <c r="I73" s="2510"/>
      <c r="J73" s="2510"/>
      <c r="K73" s="3668"/>
      <c r="V73" s="3668"/>
    </row>
    <row r="74">
      <c r="A74" s="3692"/>
      <c r="B74" s="2508"/>
      <c r="C74" s="2508"/>
      <c r="D74" s="3687"/>
      <c r="E74" s="3681"/>
      <c r="F74" s="2508"/>
      <c r="G74" s="2510"/>
      <c r="H74" s="2510"/>
      <c r="I74" s="2510"/>
      <c r="J74" s="2510"/>
      <c r="K74" s="3668"/>
      <c r="V74" s="3668"/>
    </row>
    <row r="75">
      <c r="A75" s="3648"/>
      <c r="B75" s="2508"/>
      <c r="C75" s="2508"/>
      <c r="D75" s="3687"/>
      <c r="E75" s="3681"/>
      <c r="F75" s="2508"/>
      <c r="G75" s="2510"/>
      <c r="H75" s="2510"/>
      <c r="I75" s="2510"/>
      <c r="J75" s="2510"/>
      <c r="K75" s="3668"/>
      <c r="V75" s="3668"/>
    </row>
    <row r="76">
      <c r="A76" s="3648"/>
      <c r="B76" s="2508"/>
      <c r="C76" s="2508"/>
      <c r="D76" s="3687"/>
      <c r="E76" s="3681"/>
      <c r="F76" s="2508"/>
      <c r="G76" s="2510"/>
      <c r="H76" s="2510"/>
      <c r="I76" s="2510"/>
      <c r="J76" s="2510"/>
      <c r="K76" s="3668"/>
      <c r="V76" s="3668"/>
    </row>
    <row r="77">
      <c r="A77" s="3692"/>
      <c r="B77" s="2508"/>
      <c r="C77" s="2508"/>
      <c r="D77" s="3687"/>
      <c r="E77" s="3681"/>
      <c r="F77" s="2508"/>
      <c r="G77" s="2510"/>
      <c r="H77" s="2510"/>
      <c r="I77" s="2510"/>
      <c r="J77" s="2510"/>
      <c r="K77" s="3668"/>
      <c r="V77" s="3668"/>
    </row>
    <row r="78">
      <c r="A78" s="3648"/>
      <c r="B78" s="2508"/>
      <c r="C78" s="2508"/>
      <c r="D78" s="3687"/>
      <c r="E78" s="3681"/>
      <c r="F78" s="2508"/>
      <c r="G78" s="2510"/>
      <c r="H78" s="2510"/>
      <c r="I78" s="2510"/>
      <c r="J78" s="2510"/>
      <c r="K78" s="3668"/>
      <c r="V78" s="3668"/>
    </row>
    <row r="79">
      <c r="A79" s="3692"/>
      <c r="B79" s="2508"/>
      <c r="C79" s="2508"/>
      <c r="D79" s="3687"/>
      <c r="E79" s="3681"/>
      <c r="F79" s="2508"/>
      <c r="G79" s="2510"/>
      <c r="H79" s="2510"/>
      <c r="I79" s="2510"/>
      <c r="J79" s="2510"/>
      <c r="K79" s="3668"/>
      <c r="V79" s="3668"/>
    </row>
    <row r="80">
      <c r="A80" s="3648"/>
      <c r="B80" s="2508"/>
      <c r="C80" s="2508"/>
      <c r="D80" s="3687"/>
      <c r="E80" s="3681"/>
      <c r="F80" s="2508"/>
      <c r="G80" s="2510"/>
      <c r="H80" s="2510"/>
      <c r="I80" s="2510"/>
      <c r="J80" s="2510"/>
      <c r="K80" s="3668"/>
      <c r="V80" s="3668"/>
    </row>
    <row r="81">
      <c r="A81" s="3648"/>
      <c r="B81" s="2508"/>
      <c r="C81" s="2508"/>
      <c r="D81" s="3687"/>
      <c r="E81" s="3681"/>
      <c r="F81" s="2508"/>
      <c r="G81" s="2510"/>
      <c r="H81" s="2510"/>
      <c r="I81" s="2510"/>
      <c r="J81" s="2510"/>
      <c r="K81" s="3668"/>
      <c r="V81" s="3668"/>
    </row>
    <row r="82">
      <c r="A82" s="3648"/>
      <c r="B82" s="2508"/>
      <c r="C82" s="2508"/>
      <c r="D82" s="3687"/>
      <c r="E82" s="3681"/>
      <c r="F82" s="2508"/>
      <c r="G82" s="2510"/>
      <c r="H82" s="2510"/>
      <c r="I82" s="2510"/>
      <c r="J82" s="2510"/>
      <c r="K82" s="3668"/>
      <c r="V82" s="3668"/>
    </row>
    <row r="83">
      <c r="A83" s="3648"/>
      <c r="B83" s="2508"/>
      <c r="C83" s="2508"/>
      <c r="D83" s="3687"/>
      <c r="E83" s="3681"/>
      <c r="F83" s="2508"/>
      <c r="G83" s="2510"/>
      <c r="H83" s="2510"/>
      <c r="I83" s="2510"/>
      <c r="J83" s="2510"/>
      <c r="K83" s="3668"/>
      <c r="V83" s="3668"/>
    </row>
    <row r="84">
      <c r="A84" s="3648"/>
      <c r="B84" s="2508"/>
      <c r="C84" s="2508"/>
      <c r="D84" s="3687"/>
      <c r="E84" s="3681"/>
      <c r="F84" s="2508"/>
      <c r="G84" s="2510"/>
      <c r="H84" s="2510"/>
      <c r="I84" s="2510"/>
      <c r="J84" s="2510"/>
      <c r="K84" s="3668"/>
      <c r="V84" s="3668"/>
    </row>
    <row r="85">
      <c r="A85" s="3692"/>
      <c r="B85" s="2508"/>
      <c r="C85" s="2508"/>
      <c r="D85" s="3687"/>
      <c r="E85" s="3681"/>
      <c r="F85" s="2508"/>
      <c r="G85" s="2510"/>
      <c r="H85" s="2510"/>
      <c r="I85" s="2510"/>
      <c r="J85" s="2510"/>
      <c r="K85" s="3668"/>
      <c r="V85" s="3668"/>
    </row>
    <row r="86">
      <c r="A86" s="2529"/>
      <c r="B86" s="2508"/>
      <c r="C86" s="2508"/>
      <c r="D86" s="3687"/>
      <c r="E86" s="3681"/>
      <c r="F86" s="2508"/>
      <c r="G86" s="2510"/>
      <c r="H86" s="2510"/>
      <c r="I86" s="2510"/>
      <c r="J86" s="2510"/>
      <c r="K86" s="3668"/>
      <c r="V86" s="3668"/>
    </row>
    <row r="87">
      <c r="A87" s="2529"/>
      <c r="B87" s="2508"/>
      <c r="C87" s="2508"/>
      <c r="D87" s="3696"/>
      <c r="E87" s="3681"/>
      <c r="F87" s="2508"/>
      <c r="G87" s="2510"/>
      <c r="H87" s="2510"/>
      <c r="I87" s="2510"/>
      <c r="J87" s="2510"/>
      <c r="K87" s="3668"/>
      <c r="V87" s="3668"/>
    </row>
    <row r="88">
      <c r="A88" s="2529"/>
      <c r="B88" s="2508"/>
      <c r="C88" s="2508"/>
      <c r="D88" s="3696"/>
      <c r="E88" s="3681"/>
      <c r="F88" s="2508"/>
      <c r="G88" s="2510"/>
      <c r="H88" s="2510"/>
      <c r="I88" s="2510"/>
      <c r="J88" s="2510"/>
      <c r="K88" s="3668"/>
      <c r="V88" s="3668"/>
    </row>
    <row r="89">
      <c r="A89" s="2529"/>
      <c r="B89" s="2508"/>
      <c r="C89" s="2508"/>
      <c r="D89" s="3696"/>
      <c r="E89" s="3681"/>
      <c r="F89" s="2508"/>
      <c r="G89" s="2510"/>
      <c r="H89" s="2510"/>
      <c r="I89" s="2510"/>
      <c r="J89" s="2510"/>
      <c r="K89" s="3668"/>
      <c r="V89" s="3668"/>
    </row>
    <row r="90">
      <c r="A90" s="2529"/>
      <c r="B90" s="2508"/>
      <c r="C90" s="2508"/>
      <c r="D90" s="3696"/>
      <c r="E90" s="3681"/>
      <c r="F90" s="2508"/>
      <c r="G90" s="2510"/>
      <c r="H90" s="2510"/>
      <c r="I90" s="2510"/>
      <c r="J90" s="2510"/>
      <c r="K90" s="3668"/>
      <c r="V90" s="3668"/>
    </row>
    <row r="91">
      <c r="A91" s="2529"/>
      <c r="B91" s="2508"/>
      <c r="C91" s="2508"/>
      <c r="D91" s="3696"/>
      <c r="E91" s="3681"/>
      <c r="F91" s="2529"/>
      <c r="G91" s="2510"/>
      <c r="H91" s="2510"/>
      <c r="I91" s="2510"/>
      <c r="J91" s="2510"/>
      <c r="K91" s="3668"/>
      <c r="V91" s="3668"/>
    </row>
    <row r="92">
      <c r="A92" s="2529"/>
      <c r="B92" s="2508"/>
      <c r="C92" s="2508"/>
      <c r="D92" s="3696"/>
      <c r="E92" s="3681"/>
      <c r="F92" s="2529"/>
      <c r="G92" s="2510"/>
      <c r="H92" s="2510"/>
      <c r="I92" s="2510"/>
      <c r="J92" s="2510"/>
      <c r="K92" s="3668"/>
      <c r="V92" s="3668"/>
    </row>
    <row r="93">
      <c r="A93" s="2529"/>
      <c r="B93" s="2508"/>
      <c r="C93" s="2508"/>
      <c r="D93" s="3696"/>
      <c r="E93" s="3681"/>
      <c r="F93" s="2529"/>
      <c r="G93" s="2510"/>
      <c r="H93" s="2510"/>
      <c r="I93" s="2510"/>
      <c r="J93" s="2510"/>
      <c r="K93" s="3668"/>
      <c r="V93" s="3668"/>
    </row>
    <row r="94">
      <c r="B94" s="2508"/>
      <c r="C94" s="2508"/>
      <c r="D94" s="2508"/>
      <c r="K94" s="3668"/>
      <c r="V94" s="3668"/>
    </row>
    <row r="95">
      <c r="K95" s="3668"/>
      <c r="V95" s="3668"/>
    </row>
    <row r="96">
      <c r="K96" s="3668"/>
      <c r="V96" s="3668"/>
    </row>
    <row r="97">
      <c r="K97" s="3668"/>
      <c r="V97" s="3668"/>
    </row>
    <row r="98">
      <c r="K98" s="3668"/>
      <c r="V98" s="3668"/>
    </row>
    <row r="99">
      <c r="K99" s="3668"/>
      <c r="V99" s="3668"/>
    </row>
    <row r="100">
      <c r="K100" s="3668"/>
      <c r="V100" s="3668"/>
    </row>
    <row r="101">
      <c r="K101" s="3668"/>
      <c r="V101" s="3668"/>
    </row>
    <row r="102">
      <c r="K102" s="3668"/>
      <c r="V102" s="3668"/>
    </row>
    <row r="103">
      <c r="K103" s="3668"/>
      <c r="V103" s="3668"/>
    </row>
    <row r="104">
      <c r="K104" s="3668"/>
      <c r="V104" s="3668"/>
    </row>
    <row r="105">
      <c r="K105" s="3668"/>
      <c r="V105" s="3668"/>
    </row>
    <row r="106">
      <c r="K106" s="3668"/>
      <c r="V106" s="3668"/>
    </row>
    <row r="107">
      <c r="K107" s="3668"/>
      <c r="V107" s="3668"/>
    </row>
    <row r="108">
      <c r="K108" s="3668"/>
      <c r="V108" s="3668"/>
    </row>
    <row r="109">
      <c r="K109" s="3668"/>
      <c r="V109" s="3668"/>
    </row>
    <row r="110">
      <c r="K110" s="3668"/>
      <c r="V110" s="3668"/>
    </row>
    <row r="111">
      <c r="K111" s="3668"/>
      <c r="V111" s="3668"/>
    </row>
    <row r="112">
      <c r="K112" s="3668"/>
      <c r="V112" s="3668"/>
    </row>
    <row r="113">
      <c r="K113" s="3668"/>
      <c r="V113" s="3668"/>
    </row>
    <row r="114">
      <c r="K114" s="3668"/>
      <c r="V114" s="3668"/>
    </row>
    <row r="115">
      <c r="K115" s="3668"/>
      <c r="V115" s="3668"/>
    </row>
    <row r="116">
      <c r="K116" s="3668"/>
      <c r="V116" s="3668"/>
    </row>
    <row r="117">
      <c r="K117" s="3668"/>
      <c r="V117" s="3668"/>
    </row>
    <row r="118">
      <c r="K118" s="3668"/>
      <c r="V118" s="3668"/>
    </row>
    <row r="119">
      <c r="K119" s="3668"/>
      <c r="V119" s="3668"/>
    </row>
    <row r="120">
      <c r="K120" s="3668"/>
      <c r="V120" s="3668"/>
    </row>
    <row r="121">
      <c r="K121" s="3668"/>
      <c r="V121" s="3668"/>
    </row>
    <row r="122">
      <c r="K122" s="3668"/>
      <c r="V122" s="3668"/>
    </row>
    <row r="123">
      <c r="K123" s="3668"/>
      <c r="V123" s="3668"/>
    </row>
    <row r="124">
      <c r="K124" s="3668"/>
      <c r="V124" s="3668"/>
    </row>
    <row r="125">
      <c r="K125" s="3668"/>
      <c r="V125" s="3668"/>
    </row>
    <row r="126">
      <c r="K126" s="3668"/>
      <c r="V126" s="3668"/>
    </row>
    <row r="127">
      <c r="K127" s="3668"/>
      <c r="V127" s="3668"/>
    </row>
    <row r="128">
      <c r="K128" s="3668"/>
      <c r="V128" s="3668"/>
    </row>
    <row r="129">
      <c r="K129" s="3668"/>
      <c r="V129" s="3668"/>
    </row>
    <row r="130">
      <c r="K130" s="3668"/>
      <c r="V130" s="3668"/>
    </row>
    <row r="131">
      <c r="K131" s="3668"/>
      <c r="V131" s="3668"/>
    </row>
    <row r="132">
      <c r="K132" s="3668"/>
      <c r="V132" s="3668"/>
    </row>
    <row r="133">
      <c r="K133" s="3668"/>
      <c r="V133" s="3668"/>
    </row>
    <row r="134">
      <c r="K134" s="3668"/>
      <c r="V134" s="3668"/>
    </row>
    <row r="135">
      <c r="K135" s="3668"/>
      <c r="V135" s="3668"/>
    </row>
    <row r="136">
      <c r="K136" s="3668"/>
      <c r="V136" s="3668"/>
    </row>
    <row r="137">
      <c r="K137" s="3668"/>
      <c r="V137" s="3668"/>
    </row>
    <row r="138">
      <c r="K138" s="3668"/>
      <c r="V138" s="3668"/>
    </row>
    <row r="139">
      <c r="K139" s="3668"/>
      <c r="V139" s="3668"/>
    </row>
    <row r="140">
      <c r="K140" s="3668"/>
      <c r="V140" s="3668"/>
    </row>
    <row r="141">
      <c r="K141" s="3668"/>
      <c r="V141" s="3668"/>
    </row>
    <row r="142">
      <c r="K142" s="3668"/>
      <c r="V142" s="3668"/>
    </row>
    <row r="143">
      <c r="K143" s="3668"/>
      <c r="V143" s="3668"/>
    </row>
    <row r="144">
      <c r="K144" s="3668"/>
      <c r="V144" s="3668"/>
    </row>
    <row r="145">
      <c r="K145" s="3668"/>
      <c r="V145" s="3668"/>
    </row>
    <row r="146">
      <c r="K146" s="3668"/>
      <c r="V146" s="3668"/>
    </row>
    <row r="147">
      <c r="K147" s="3668"/>
      <c r="V147" s="3668"/>
    </row>
    <row r="148">
      <c r="K148" s="3668"/>
      <c r="V148" s="3668"/>
    </row>
    <row r="149">
      <c r="K149" s="3668"/>
      <c r="V149" s="3668"/>
    </row>
    <row r="150">
      <c r="K150" s="3668"/>
      <c r="V150" s="3668"/>
    </row>
    <row r="151">
      <c r="K151" s="3668"/>
      <c r="V151" s="3668"/>
    </row>
    <row r="152">
      <c r="K152" s="3668"/>
      <c r="V152" s="3668"/>
    </row>
    <row r="153">
      <c r="K153" s="3668"/>
      <c r="V153" s="3668"/>
    </row>
    <row r="154">
      <c r="K154" s="3668"/>
      <c r="V154" s="3668"/>
    </row>
    <row r="155">
      <c r="K155" s="3668"/>
      <c r="V155" s="3668"/>
    </row>
    <row r="156">
      <c r="K156" s="3668"/>
      <c r="V156" s="3668"/>
    </row>
    <row r="157">
      <c r="K157" s="3668"/>
      <c r="V157" s="3668"/>
    </row>
    <row r="158">
      <c r="K158" s="3668"/>
      <c r="V158" s="3668"/>
    </row>
    <row r="159">
      <c r="K159" s="3668"/>
      <c r="V159" s="3668"/>
    </row>
    <row r="160">
      <c r="K160" s="3668"/>
      <c r="V160" s="3668"/>
    </row>
    <row r="161">
      <c r="K161" s="3668"/>
      <c r="V161" s="3668"/>
    </row>
    <row r="162">
      <c r="K162" s="3668"/>
      <c r="V162" s="3668"/>
    </row>
    <row r="163">
      <c r="K163" s="3668"/>
      <c r="V163" s="3668"/>
    </row>
    <row r="164">
      <c r="K164" s="3668"/>
      <c r="V164" s="3668"/>
    </row>
    <row r="165">
      <c r="K165" s="3668"/>
      <c r="V165" s="3668"/>
    </row>
    <row r="166">
      <c r="K166" s="3668"/>
      <c r="V166" s="3668"/>
    </row>
    <row r="167">
      <c r="K167" s="3668"/>
      <c r="V167" s="3668"/>
    </row>
    <row r="168">
      <c r="K168" s="3668"/>
      <c r="V168" s="3668"/>
    </row>
    <row r="169">
      <c r="K169" s="3668"/>
      <c r="V169" s="3668"/>
    </row>
    <row r="170">
      <c r="K170" s="3668"/>
      <c r="V170" s="3668"/>
    </row>
    <row r="171">
      <c r="K171" s="3668"/>
      <c r="V171" s="3668"/>
    </row>
    <row r="172">
      <c r="K172" s="3668"/>
      <c r="V172" s="3668"/>
    </row>
    <row r="173">
      <c r="K173" s="3668"/>
      <c r="V173" s="3668"/>
    </row>
    <row r="174">
      <c r="K174" s="3668"/>
      <c r="V174" s="3668"/>
    </row>
    <row r="175">
      <c r="K175" s="3668"/>
      <c r="V175" s="3668"/>
    </row>
    <row r="176">
      <c r="K176" s="3668"/>
      <c r="V176" s="3668"/>
    </row>
    <row r="177">
      <c r="K177" s="3668"/>
      <c r="V177" s="3668"/>
    </row>
    <row r="178">
      <c r="K178" s="3668"/>
      <c r="V178" s="3668"/>
    </row>
    <row r="179">
      <c r="K179" s="3668"/>
      <c r="V179" s="3668"/>
    </row>
    <row r="180">
      <c r="K180" s="3668"/>
      <c r="V180" s="3668"/>
    </row>
    <row r="181">
      <c r="K181" s="3668"/>
      <c r="V181" s="3668"/>
    </row>
    <row r="182">
      <c r="K182" s="3668"/>
      <c r="V182" s="3668"/>
    </row>
    <row r="183">
      <c r="K183" s="3668"/>
      <c r="V183" s="3668"/>
    </row>
    <row r="184">
      <c r="K184" s="3668"/>
      <c r="V184" s="3668"/>
    </row>
    <row r="185">
      <c r="K185" s="3668"/>
      <c r="V185" s="3668"/>
    </row>
    <row r="186">
      <c r="K186" s="3668"/>
      <c r="V186" s="3668"/>
    </row>
    <row r="187">
      <c r="K187" s="3668"/>
      <c r="V187" s="3668"/>
    </row>
    <row r="188">
      <c r="K188" s="3668"/>
      <c r="V188" s="3668"/>
    </row>
    <row r="189">
      <c r="K189" s="3668"/>
      <c r="V189" s="3668"/>
    </row>
    <row r="190">
      <c r="K190" s="3668"/>
      <c r="V190" s="3668"/>
    </row>
    <row r="191">
      <c r="K191" s="3668"/>
      <c r="V191" s="3668"/>
    </row>
    <row r="192">
      <c r="K192" s="3668"/>
      <c r="V192" s="3668"/>
    </row>
    <row r="193">
      <c r="K193" s="3668"/>
      <c r="V193" s="3668"/>
    </row>
    <row r="194">
      <c r="K194" s="3668"/>
      <c r="V194" s="3668"/>
    </row>
    <row r="195">
      <c r="K195" s="3668"/>
      <c r="V195" s="3668"/>
    </row>
    <row r="196">
      <c r="K196" s="3668"/>
      <c r="V196" s="3668"/>
    </row>
    <row r="197">
      <c r="K197" s="3668"/>
      <c r="V197" s="3668"/>
    </row>
    <row r="198">
      <c r="K198" s="3668"/>
      <c r="V198" s="3668"/>
    </row>
    <row r="199">
      <c r="K199" s="3668"/>
      <c r="V199" s="3668"/>
    </row>
    <row r="200">
      <c r="K200" s="3668"/>
      <c r="V200" s="3668"/>
    </row>
    <row r="201">
      <c r="K201" s="3668"/>
      <c r="V201" s="3668"/>
    </row>
    <row r="202">
      <c r="K202" s="3668"/>
      <c r="V202" s="3668"/>
    </row>
    <row r="203">
      <c r="K203" s="3668"/>
      <c r="V203" s="3668"/>
    </row>
    <row r="204">
      <c r="K204" s="3668"/>
      <c r="V204" s="3668"/>
    </row>
    <row r="205">
      <c r="K205" s="3668"/>
      <c r="V205" s="3668"/>
    </row>
    <row r="206">
      <c r="K206" s="3668"/>
      <c r="V206" s="3668"/>
    </row>
    <row r="207">
      <c r="K207" s="3668"/>
      <c r="V207" s="3668"/>
    </row>
    <row r="208">
      <c r="K208" s="3668"/>
      <c r="V208" s="3668"/>
    </row>
    <row r="209">
      <c r="K209" s="3668"/>
      <c r="V209" s="3668"/>
    </row>
    <row r="210">
      <c r="K210" s="3668"/>
      <c r="V210" s="3668"/>
    </row>
    <row r="211">
      <c r="K211" s="3668"/>
      <c r="V211" s="3668"/>
    </row>
    <row r="212">
      <c r="K212" s="3668"/>
      <c r="V212" s="3668"/>
    </row>
    <row r="213">
      <c r="K213" s="3668"/>
      <c r="V213" s="3668"/>
    </row>
    <row r="214">
      <c r="K214" s="3668"/>
      <c r="V214" s="3668"/>
    </row>
    <row r="215">
      <c r="K215" s="3668"/>
      <c r="V215" s="3668"/>
    </row>
    <row r="216">
      <c r="K216" s="3668"/>
      <c r="V216" s="3668"/>
    </row>
    <row r="217">
      <c r="K217" s="3668"/>
      <c r="V217" s="3668"/>
    </row>
    <row r="218">
      <c r="K218" s="3668"/>
      <c r="V218" s="3668"/>
    </row>
    <row r="219">
      <c r="K219" s="3668"/>
      <c r="V219" s="3668"/>
    </row>
    <row r="220">
      <c r="K220" s="3668"/>
      <c r="V220" s="3668"/>
    </row>
    <row r="221">
      <c r="K221" s="3668"/>
      <c r="V221" s="3668"/>
    </row>
    <row r="222">
      <c r="K222" s="3668"/>
      <c r="V222" s="3668"/>
    </row>
    <row r="223">
      <c r="K223" s="3668"/>
      <c r="V223" s="3668"/>
    </row>
    <row r="224">
      <c r="K224" s="3668"/>
      <c r="V224" s="3668"/>
    </row>
    <row r="225">
      <c r="K225" s="3668"/>
      <c r="V225" s="3668"/>
    </row>
    <row r="226">
      <c r="K226" s="3668"/>
      <c r="V226" s="3668"/>
    </row>
    <row r="227">
      <c r="K227" s="3668"/>
      <c r="V227" s="3668"/>
    </row>
    <row r="228">
      <c r="K228" s="3668"/>
      <c r="V228" s="3668"/>
    </row>
    <row r="229">
      <c r="K229" s="3668"/>
      <c r="V229" s="3668"/>
    </row>
    <row r="230">
      <c r="K230" s="3668"/>
      <c r="V230" s="3668"/>
    </row>
    <row r="231">
      <c r="K231" s="3668"/>
      <c r="V231" s="3668"/>
    </row>
    <row r="232">
      <c r="K232" s="3668"/>
      <c r="V232" s="3668"/>
    </row>
    <row r="233">
      <c r="K233" s="3668"/>
      <c r="V233" s="3668"/>
    </row>
    <row r="234">
      <c r="K234" s="3668"/>
      <c r="V234" s="3668"/>
    </row>
    <row r="235">
      <c r="K235" s="3668"/>
      <c r="V235" s="3668"/>
    </row>
    <row r="236">
      <c r="K236" s="3668"/>
      <c r="V236" s="3668"/>
    </row>
    <row r="237">
      <c r="K237" s="3668"/>
      <c r="V237" s="3668"/>
    </row>
    <row r="238">
      <c r="K238" s="3668"/>
      <c r="V238" s="3668"/>
    </row>
    <row r="239">
      <c r="K239" s="3668"/>
      <c r="V239" s="3668"/>
    </row>
    <row r="240">
      <c r="K240" s="3668"/>
      <c r="V240" s="3668"/>
    </row>
    <row r="241">
      <c r="K241" s="3668"/>
      <c r="V241" s="3668"/>
    </row>
    <row r="242">
      <c r="K242" s="3668"/>
      <c r="V242" s="3668"/>
    </row>
    <row r="243">
      <c r="K243" s="3668"/>
      <c r="V243" s="3668"/>
    </row>
    <row r="244">
      <c r="K244" s="3668"/>
      <c r="V244" s="3668"/>
    </row>
    <row r="245">
      <c r="K245" s="3668"/>
      <c r="V245" s="3668"/>
    </row>
    <row r="246">
      <c r="K246" s="3668"/>
      <c r="V246" s="3668"/>
    </row>
    <row r="247">
      <c r="K247" s="3668"/>
      <c r="V247" s="3668"/>
    </row>
    <row r="248">
      <c r="K248" s="3668"/>
      <c r="V248" s="3668"/>
    </row>
    <row r="249">
      <c r="K249" s="3668"/>
      <c r="V249" s="3668"/>
    </row>
    <row r="250">
      <c r="K250" s="3668"/>
      <c r="V250" s="3668"/>
    </row>
    <row r="251">
      <c r="K251" s="3668"/>
      <c r="V251" s="3668"/>
    </row>
    <row r="252">
      <c r="K252" s="3668"/>
      <c r="V252" s="3668"/>
    </row>
    <row r="253">
      <c r="K253" s="3668"/>
      <c r="V253" s="3668"/>
    </row>
    <row r="254">
      <c r="K254" s="3668"/>
      <c r="V254" s="3668"/>
    </row>
    <row r="255">
      <c r="K255" s="3668"/>
      <c r="V255" s="3668"/>
    </row>
    <row r="256">
      <c r="K256" s="3668"/>
      <c r="V256" s="3668"/>
    </row>
    <row r="257">
      <c r="K257" s="3668"/>
      <c r="V257" s="3668"/>
    </row>
    <row r="258">
      <c r="K258" s="3668"/>
      <c r="V258" s="3668"/>
    </row>
    <row r="259">
      <c r="K259" s="3668"/>
      <c r="V259" s="3668"/>
    </row>
    <row r="260">
      <c r="K260" s="3668"/>
      <c r="V260" s="3668"/>
    </row>
    <row r="261">
      <c r="K261" s="3668"/>
      <c r="V261" s="3668"/>
    </row>
    <row r="262">
      <c r="K262" s="3668"/>
      <c r="V262" s="3668"/>
    </row>
    <row r="263">
      <c r="K263" s="3668"/>
      <c r="V263" s="3668"/>
    </row>
    <row r="264">
      <c r="K264" s="3668"/>
      <c r="V264" s="3668"/>
    </row>
    <row r="265">
      <c r="K265" s="3668"/>
      <c r="V265" s="3668"/>
    </row>
    <row r="266">
      <c r="K266" s="3668"/>
      <c r="V266" s="3668"/>
    </row>
    <row r="267">
      <c r="K267" s="3668"/>
      <c r="V267" s="3668"/>
    </row>
    <row r="268">
      <c r="K268" s="3668"/>
      <c r="V268" s="3668"/>
    </row>
    <row r="269">
      <c r="K269" s="3668"/>
      <c r="V269" s="3668"/>
    </row>
    <row r="270">
      <c r="K270" s="3668"/>
      <c r="V270" s="3668"/>
    </row>
    <row r="271">
      <c r="K271" s="3668"/>
      <c r="V271" s="3668"/>
    </row>
    <row r="272">
      <c r="K272" s="3668"/>
      <c r="V272" s="3668"/>
    </row>
    <row r="273">
      <c r="K273" s="3668"/>
      <c r="V273" s="3668"/>
    </row>
    <row r="274">
      <c r="K274" s="3668"/>
      <c r="V274" s="3668"/>
    </row>
    <row r="275">
      <c r="K275" s="3668"/>
      <c r="V275" s="3668"/>
    </row>
    <row r="276">
      <c r="K276" s="3668"/>
      <c r="V276" s="3668"/>
    </row>
    <row r="277">
      <c r="K277" s="3668"/>
      <c r="V277" s="3668"/>
    </row>
    <row r="278">
      <c r="K278" s="3668"/>
      <c r="V278" s="3668"/>
    </row>
    <row r="279">
      <c r="K279" s="3668"/>
      <c r="V279" s="3668"/>
    </row>
    <row r="280">
      <c r="K280" s="3668"/>
      <c r="V280" s="3668"/>
    </row>
    <row r="281">
      <c r="K281" s="3668"/>
      <c r="V281" s="3668"/>
    </row>
    <row r="282">
      <c r="K282" s="3668"/>
      <c r="V282" s="3668"/>
    </row>
    <row r="283">
      <c r="K283" s="3668"/>
      <c r="V283" s="3668"/>
    </row>
    <row r="284">
      <c r="K284" s="3668"/>
      <c r="V284" s="3668"/>
    </row>
    <row r="285">
      <c r="K285" s="3668"/>
      <c r="V285" s="3668"/>
    </row>
    <row r="286">
      <c r="K286" s="3668"/>
      <c r="V286" s="3668"/>
    </row>
    <row r="287">
      <c r="K287" s="3668"/>
      <c r="V287" s="3668"/>
    </row>
    <row r="288">
      <c r="K288" s="3668"/>
      <c r="V288" s="3668"/>
    </row>
    <row r="289">
      <c r="K289" s="3668"/>
      <c r="V289" s="3668"/>
    </row>
    <row r="290">
      <c r="K290" s="3668"/>
      <c r="V290" s="3668"/>
    </row>
    <row r="291">
      <c r="K291" s="3668"/>
      <c r="V291" s="3668"/>
    </row>
    <row r="292">
      <c r="K292" s="3668"/>
      <c r="V292" s="3668"/>
    </row>
    <row r="293">
      <c r="K293" s="3668"/>
      <c r="V293" s="3668"/>
    </row>
    <row r="294">
      <c r="K294" s="3668"/>
      <c r="V294" s="3668"/>
    </row>
    <row r="295">
      <c r="K295" s="3668"/>
      <c r="V295" s="3668"/>
    </row>
    <row r="296">
      <c r="K296" s="3668"/>
      <c r="V296" s="3668"/>
    </row>
    <row r="297">
      <c r="K297" s="3668"/>
      <c r="V297" s="3668"/>
    </row>
    <row r="298">
      <c r="K298" s="3668"/>
      <c r="V298" s="3668"/>
    </row>
    <row r="299">
      <c r="K299" s="3668"/>
      <c r="V299" s="3668"/>
    </row>
    <row r="300">
      <c r="K300" s="3668"/>
      <c r="V300" s="3668"/>
    </row>
    <row r="301">
      <c r="K301" s="3668"/>
      <c r="V301" s="3668"/>
    </row>
    <row r="302">
      <c r="K302" s="3668"/>
      <c r="V302" s="3668"/>
    </row>
    <row r="303">
      <c r="K303" s="3668"/>
      <c r="V303" s="3668"/>
    </row>
    <row r="304">
      <c r="K304" s="3668"/>
      <c r="V304" s="3668"/>
    </row>
    <row r="305">
      <c r="K305" s="3668"/>
      <c r="V305" s="3668"/>
    </row>
    <row r="306">
      <c r="K306" s="3668"/>
      <c r="V306" s="3668"/>
    </row>
    <row r="307">
      <c r="K307" s="3668"/>
      <c r="V307" s="3668"/>
    </row>
    <row r="308">
      <c r="K308" s="3668"/>
      <c r="V308" s="3668"/>
    </row>
    <row r="309">
      <c r="K309" s="3668"/>
      <c r="V309" s="3668"/>
    </row>
    <row r="310">
      <c r="K310" s="3668"/>
      <c r="V310" s="3668"/>
    </row>
    <row r="311">
      <c r="K311" s="3668"/>
      <c r="V311" s="3668"/>
    </row>
    <row r="312">
      <c r="K312" s="3668"/>
      <c r="V312" s="3668"/>
    </row>
    <row r="313">
      <c r="K313" s="3668"/>
      <c r="V313" s="3668"/>
    </row>
    <row r="314">
      <c r="K314" s="3668"/>
      <c r="V314" s="3668"/>
    </row>
    <row r="315">
      <c r="K315" s="3668"/>
      <c r="V315" s="3668"/>
    </row>
    <row r="316">
      <c r="K316" s="3668"/>
      <c r="V316" s="3668"/>
    </row>
    <row r="317">
      <c r="K317" s="3668"/>
      <c r="V317" s="3668"/>
    </row>
    <row r="318">
      <c r="K318" s="3668"/>
      <c r="V318" s="3668"/>
    </row>
    <row r="319">
      <c r="K319" s="3668"/>
      <c r="V319" s="3668"/>
    </row>
    <row r="320">
      <c r="K320" s="3668"/>
      <c r="V320" s="3668"/>
    </row>
    <row r="321">
      <c r="K321" s="3668"/>
      <c r="V321" s="3668"/>
    </row>
    <row r="322">
      <c r="K322" s="3668"/>
      <c r="V322" s="3668"/>
    </row>
    <row r="323">
      <c r="K323" s="3668"/>
      <c r="V323" s="3668"/>
    </row>
    <row r="324">
      <c r="K324" s="3668"/>
      <c r="V324" s="3668"/>
    </row>
    <row r="325">
      <c r="K325" s="3668"/>
      <c r="V325" s="3668"/>
    </row>
    <row r="326">
      <c r="K326" s="3668"/>
      <c r="V326" s="3668"/>
    </row>
    <row r="327">
      <c r="K327" s="3668"/>
      <c r="V327" s="3668"/>
    </row>
    <row r="328">
      <c r="K328" s="3668"/>
      <c r="V328" s="3668"/>
    </row>
    <row r="329">
      <c r="K329" s="3668"/>
      <c r="V329" s="3668"/>
    </row>
    <row r="330">
      <c r="K330" s="3668"/>
      <c r="V330" s="3668"/>
    </row>
    <row r="331">
      <c r="K331" s="3668"/>
      <c r="V331" s="3668"/>
    </row>
    <row r="332">
      <c r="K332" s="3668"/>
      <c r="V332" s="3668"/>
    </row>
    <row r="333">
      <c r="K333" s="3668"/>
      <c r="V333" s="3668"/>
    </row>
    <row r="334">
      <c r="K334" s="3668"/>
      <c r="V334" s="3668"/>
    </row>
    <row r="335">
      <c r="K335" s="3668"/>
      <c r="V335" s="3668"/>
    </row>
    <row r="336">
      <c r="K336" s="3668"/>
      <c r="V336" s="3668"/>
    </row>
    <row r="337">
      <c r="K337" s="3668"/>
      <c r="V337" s="3668"/>
    </row>
    <row r="338">
      <c r="K338" s="3668"/>
      <c r="V338" s="3668"/>
    </row>
    <row r="339">
      <c r="K339" s="3668"/>
      <c r="V339" s="3668"/>
    </row>
    <row r="340">
      <c r="K340" s="3668"/>
      <c r="V340" s="3668"/>
    </row>
    <row r="341">
      <c r="K341" s="3668"/>
      <c r="V341" s="3668"/>
    </row>
    <row r="342">
      <c r="K342" s="3668"/>
      <c r="V342" s="3668"/>
    </row>
    <row r="343">
      <c r="K343" s="3668"/>
      <c r="V343" s="3668"/>
    </row>
    <row r="344">
      <c r="K344" s="3668"/>
      <c r="V344" s="3668"/>
    </row>
    <row r="345">
      <c r="K345" s="3668"/>
      <c r="V345" s="3668"/>
    </row>
    <row r="346">
      <c r="K346" s="3668"/>
      <c r="V346" s="3668"/>
    </row>
    <row r="347">
      <c r="K347" s="3668"/>
      <c r="V347" s="3668"/>
    </row>
    <row r="348">
      <c r="K348" s="3668"/>
      <c r="V348" s="3668"/>
    </row>
    <row r="349">
      <c r="K349" s="3668"/>
      <c r="V349" s="3668"/>
    </row>
    <row r="350">
      <c r="K350" s="3668"/>
      <c r="V350" s="3668"/>
    </row>
    <row r="351">
      <c r="K351" s="3668"/>
      <c r="V351" s="3668"/>
    </row>
    <row r="352">
      <c r="K352" s="3668"/>
      <c r="V352" s="3668"/>
    </row>
    <row r="353">
      <c r="K353" s="3668"/>
      <c r="V353" s="3668"/>
    </row>
    <row r="354">
      <c r="K354" s="3668"/>
      <c r="V354" s="3668"/>
    </row>
    <row r="355">
      <c r="K355" s="3668"/>
      <c r="V355" s="3668"/>
    </row>
    <row r="356">
      <c r="K356" s="3668"/>
      <c r="V356" s="3668"/>
    </row>
    <row r="357">
      <c r="K357" s="3668"/>
      <c r="V357" s="3668"/>
    </row>
    <row r="358">
      <c r="K358" s="3668"/>
      <c r="V358" s="3668"/>
    </row>
    <row r="359">
      <c r="K359" s="3668"/>
      <c r="V359" s="3668"/>
    </row>
    <row r="360">
      <c r="K360" s="3668"/>
      <c r="V360" s="3668"/>
    </row>
    <row r="361">
      <c r="K361" s="3668"/>
      <c r="V361" s="3668"/>
    </row>
    <row r="362">
      <c r="K362" s="3668"/>
      <c r="V362" s="3668"/>
    </row>
    <row r="363">
      <c r="K363" s="3668"/>
      <c r="V363" s="3668"/>
    </row>
    <row r="364">
      <c r="K364" s="3668"/>
      <c r="V364" s="3668"/>
    </row>
    <row r="365">
      <c r="K365" s="3668"/>
      <c r="V365" s="3668"/>
    </row>
    <row r="366">
      <c r="K366" s="3668"/>
      <c r="V366" s="3668"/>
    </row>
    <row r="367">
      <c r="K367" s="3668"/>
      <c r="V367" s="3668"/>
    </row>
    <row r="368">
      <c r="K368" s="3668"/>
      <c r="V368" s="3668"/>
    </row>
    <row r="369">
      <c r="K369" s="3668"/>
      <c r="V369" s="3668"/>
    </row>
    <row r="370">
      <c r="K370" s="3668"/>
      <c r="V370" s="3668"/>
    </row>
    <row r="371">
      <c r="K371" s="3668"/>
      <c r="V371" s="3668"/>
    </row>
    <row r="372">
      <c r="K372" s="3668"/>
      <c r="V372" s="3668"/>
    </row>
    <row r="373">
      <c r="K373" s="3668"/>
      <c r="V373" s="3668"/>
    </row>
    <row r="374">
      <c r="K374" s="3668"/>
      <c r="V374" s="3668"/>
    </row>
    <row r="375">
      <c r="K375" s="3668"/>
      <c r="V375" s="3668"/>
    </row>
    <row r="376">
      <c r="K376" s="3668"/>
      <c r="V376" s="3668"/>
    </row>
    <row r="377">
      <c r="K377" s="3668"/>
      <c r="V377" s="3668"/>
    </row>
    <row r="378">
      <c r="K378" s="3668"/>
      <c r="V378" s="3668"/>
    </row>
    <row r="379">
      <c r="K379" s="3668"/>
      <c r="V379" s="3668"/>
    </row>
    <row r="380">
      <c r="K380" s="3668"/>
      <c r="V380" s="3668"/>
    </row>
    <row r="381">
      <c r="K381" s="3668"/>
      <c r="V381" s="3668"/>
    </row>
    <row r="382">
      <c r="K382" s="3668"/>
      <c r="V382" s="3668"/>
    </row>
    <row r="383">
      <c r="K383" s="3668"/>
      <c r="V383" s="3668"/>
    </row>
    <row r="384">
      <c r="K384" s="3668"/>
      <c r="V384" s="3668"/>
    </row>
    <row r="385">
      <c r="K385" s="3668"/>
      <c r="V385" s="3668"/>
    </row>
    <row r="386">
      <c r="K386" s="3668"/>
      <c r="V386" s="3668"/>
    </row>
    <row r="387">
      <c r="K387" s="3668"/>
      <c r="V387" s="3668"/>
    </row>
    <row r="388">
      <c r="K388" s="3668"/>
      <c r="V388" s="3668"/>
    </row>
    <row r="389">
      <c r="K389" s="3668"/>
      <c r="V389" s="3668"/>
    </row>
    <row r="390">
      <c r="K390" s="3668"/>
      <c r="V390" s="3668"/>
    </row>
    <row r="391">
      <c r="K391" s="3668"/>
      <c r="V391" s="3668"/>
    </row>
    <row r="392">
      <c r="K392" s="3668"/>
      <c r="V392" s="3668"/>
    </row>
    <row r="393">
      <c r="K393" s="3668"/>
      <c r="V393" s="3668"/>
    </row>
    <row r="394">
      <c r="K394" s="3668"/>
      <c r="V394" s="3668"/>
    </row>
    <row r="395">
      <c r="K395" s="3668"/>
      <c r="V395" s="3668"/>
    </row>
    <row r="396">
      <c r="K396" s="3668"/>
      <c r="V396" s="3668"/>
    </row>
    <row r="397">
      <c r="K397" s="3668"/>
      <c r="V397" s="3668"/>
    </row>
    <row r="398">
      <c r="K398" s="3668"/>
      <c r="V398" s="3668"/>
    </row>
    <row r="399">
      <c r="K399" s="3668"/>
      <c r="V399" s="3668"/>
    </row>
    <row r="400">
      <c r="K400" s="3668"/>
      <c r="V400" s="3668"/>
    </row>
    <row r="401">
      <c r="K401" s="3668"/>
      <c r="V401" s="3668"/>
    </row>
    <row r="402">
      <c r="K402" s="3668"/>
      <c r="V402" s="3668"/>
    </row>
    <row r="403">
      <c r="K403" s="3668"/>
      <c r="V403" s="3668"/>
    </row>
    <row r="404">
      <c r="K404" s="3668"/>
      <c r="V404" s="3668"/>
    </row>
    <row r="405">
      <c r="K405" s="3668"/>
      <c r="V405" s="3668"/>
    </row>
    <row r="406">
      <c r="K406" s="3668"/>
      <c r="V406" s="3668"/>
    </row>
    <row r="407">
      <c r="K407" s="3668"/>
      <c r="V407" s="3668"/>
    </row>
    <row r="408">
      <c r="K408" s="3668"/>
      <c r="V408" s="3668"/>
    </row>
    <row r="409">
      <c r="K409" s="3668"/>
      <c r="V409" s="3668"/>
    </row>
    <row r="410">
      <c r="K410" s="3668"/>
      <c r="V410" s="3668"/>
    </row>
    <row r="411">
      <c r="K411" s="3668"/>
      <c r="V411" s="3668"/>
    </row>
    <row r="412">
      <c r="K412" s="3668"/>
      <c r="V412" s="3668"/>
    </row>
    <row r="413">
      <c r="K413" s="3668"/>
      <c r="V413" s="3668"/>
    </row>
    <row r="414">
      <c r="K414" s="3668"/>
      <c r="V414" s="3668"/>
    </row>
    <row r="415">
      <c r="K415" s="3668"/>
      <c r="V415" s="3668"/>
    </row>
    <row r="416">
      <c r="K416" s="3668"/>
      <c r="V416" s="3668"/>
    </row>
    <row r="417">
      <c r="K417" s="3668"/>
      <c r="V417" s="3668"/>
    </row>
    <row r="418">
      <c r="K418" s="3668"/>
      <c r="V418" s="3668"/>
    </row>
    <row r="419">
      <c r="K419" s="3668"/>
      <c r="V419" s="3668"/>
    </row>
    <row r="420">
      <c r="K420" s="3668"/>
      <c r="V420" s="3668"/>
    </row>
    <row r="421">
      <c r="K421" s="3668"/>
      <c r="V421" s="3668"/>
    </row>
    <row r="422">
      <c r="K422" s="3668"/>
      <c r="V422" s="3668"/>
    </row>
    <row r="423">
      <c r="K423" s="3668"/>
      <c r="V423" s="3668"/>
    </row>
    <row r="424">
      <c r="K424" s="3668"/>
      <c r="V424" s="3668"/>
    </row>
    <row r="425">
      <c r="K425" s="3668"/>
      <c r="V425" s="3668"/>
    </row>
    <row r="426">
      <c r="K426" s="3668"/>
      <c r="V426" s="3668"/>
    </row>
    <row r="427">
      <c r="K427" s="3668"/>
      <c r="V427" s="3668"/>
    </row>
    <row r="428">
      <c r="K428" s="3668"/>
      <c r="V428" s="3668"/>
    </row>
    <row r="429">
      <c r="K429" s="3668"/>
      <c r="V429" s="3668"/>
    </row>
    <row r="430">
      <c r="K430" s="3668"/>
      <c r="V430" s="3668"/>
    </row>
    <row r="431">
      <c r="K431" s="3668"/>
      <c r="V431" s="3668"/>
    </row>
    <row r="432">
      <c r="K432" s="3668"/>
      <c r="V432" s="3668"/>
    </row>
    <row r="433">
      <c r="K433" s="3668"/>
      <c r="V433" s="3668"/>
    </row>
    <row r="434">
      <c r="K434" s="3668"/>
      <c r="V434" s="3668"/>
    </row>
    <row r="435">
      <c r="K435" s="3668"/>
      <c r="V435" s="3668"/>
    </row>
    <row r="436">
      <c r="K436" s="3668"/>
      <c r="V436" s="3668"/>
    </row>
    <row r="437">
      <c r="K437" s="3668"/>
      <c r="V437" s="3668"/>
    </row>
    <row r="438">
      <c r="K438" s="3668"/>
      <c r="V438" s="3668"/>
    </row>
    <row r="439">
      <c r="K439" s="3668"/>
      <c r="V439" s="3668"/>
    </row>
    <row r="440">
      <c r="K440" s="3668"/>
      <c r="V440" s="3668"/>
    </row>
    <row r="441">
      <c r="K441" s="3668"/>
      <c r="V441" s="3668"/>
    </row>
    <row r="442">
      <c r="K442" s="3668"/>
      <c r="V442" s="3668"/>
    </row>
    <row r="443">
      <c r="K443" s="3668"/>
      <c r="V443" s="3668"/>
    </row>
    <row r="444">
      <c r="K444" s="3668"/>
      <c r="V444" s="3668"/>
    </row>
    <row r="445">
      <c r="K445" s="3668"/>
      <c r="V445" s="3668"/>
    </row>
    <row r="446">
      <c r="K446" s="3668"/>
      <c r="V446" s="3668"/>
    </row>
    <row r="447">
      <c r="K447" s="3668"/>
      <c r="V447" s="3668"/>
    </row>
    <row r="448">
      <c r="K448" s="3668"/>
      <c r="V448" s="3668"/>
    </row>
    <row r="449">
      <c r="K449" s="3668"/>
      <c r="V449" s="3668"/>
    </row>
    <row r="450">
      <c r="K450" s="3668"/>
      <c r="V450" s="3668"/>
    </row>
    <row r="451">
      <c r="K451" s="3668"/>
      <c r="V451" s="3668"/>
    </row>
    <row r="452">
      <c r="K452" s="3668"/>
      <c r="V452" s="3668"/>
    </row>
    <row r="453">
      <c r="K453" s="3668"/>
      <c r="V453" s="3668"/>
    </row>
    <row r="454">
      <c r="K454" s="3668"/>
      <c r="V454" s="3668"/>
    </row>
    <row r="455">
      <c r="K455" s="3668"/>
      <c r="V455" s="3668"/>
    </row>
    <row r="456">
      <c r="K456" s="3668"/>
      <c r="V456" s="3668"/>
    </row>
    <row r="457">
      <c r="K457" s="3668"/>
      <c r="V457" s="3668"/>
    </row>
    <row r="458">
      <c r="K458" s="3668"/>
      <c r="V458" s="3668"/>
    </row>
    <row r="459">
      <c r="K459" s="3668"/>
      <c r="V459" s="3668"/>
    </row>
    <row r="460">
      <c r="K460" s="3668"/>
      <c r="V460" s="3668"/>
    </row>
    <row r="461">
      <c r="K461" s="3668"/>
      <c r="V461" s="3668"/>
    </row>
    <row r="462">
      <c r="K462" s="3668"/>
      <c r="V462" s="3668"/>
    </row>
    <row r="463">
      <c r="K463" s="3668"/>
      <c r="V463" s="3668"/>
    </row>
    <row r="464">
      <c r="K464" s="3668"/>
      <c r="V464" s="3668"/>
    </row>
    <row r="465">
      <c r="K465" s="3668"/>
      <c r="V465" s="3668"/>
    </row>
    <row r="466">
      <c r="K466" s="3668"/>
      <c r="V466" s="3668"/>
    </row>
    <row r="467">
      <c r="K467" s="3668"/>
      <c r="V467" s="3668"/>
    </row>
    <row r="468">
      <c r="K468" s="3668"/>
      <c r="V468" s="3668"/>
    </row>
    <row r="469">
      <c r="K469" s="3668"/>
      <c r="V469" s="3668"/>
    </row>
    <row r="470">
      <c r="K470" s="3668"/>
      <c r="V470" s="3668"/>
    </row>
    <row r="471">
      <c r="K471" s="3668"/>
      <c r="V471" s="3668"/>
    </row>
    <row r="472">
      <c r="K472" s="3668"/>
      <c r="V472" s="3668"/>
    </row>
    <row r="473">
      <c r="K473" s="3668"/>
      <c r="V473" s="3668"/>
    </row>
    <row r="474">
      <c r="K474" s="3668"/>
      <c r="V474" s="3668"/>
    </row>
    <row r="475">
      <c r="K475" s="3668"/>
      <c r="V475" s="3668"/>
    </row>
    <row r="476">
      <c r="K476" s="3668"/>
      <c r="V476" s="3668"/>
    </row>
    <row r="477">
      <c r="K477" s="3668"/>
      <c r="V477" s="3668"/>
    </row>
    <row r="478">
      <c r="K478" s="3668"/>
      <c r="V478" s="3668"/>
    </row>
    <row r="479">
      <c r="K479" s="3668"/>
      <c r="V479" s="3668"/>
    </row>
    <row r="480">
      <c r="K480" s="3668"/>
      <c r="V480" s="3668"/>
    </row>
    <row r="481">
      <c r="K481" s="3668"/>
      <c r="V481" s="3668"/>
    </row>
    <row r="482">
      <c r="K482" s="3668"/>
      <c r="V482" s="3668"/>
    </row>
    <row r="483">
      <c r="K483" s="3668"/>
      <c r="V483" s="3668"/>
    </row>
    <row r="484">
      <c r="K484" s="3668"/>
      <c r="V484" s="3668"/>
    </row>
    <row r="485">
      <c r="K485" s="3668"/>
      <c r="V485" s="3668"/>
    </row>
    <row r="486">
      <c r="K486" s="3668"/>
      <c r="V486" s="3668"/>
    </row>
    <row r="487">
      <c r="K487" s="3668"/>
      <c r="V487" s="3668"/>
    </row>
    <row r="488">
      <c r="K488" s="3668"/>
      <c r="V488" s="3668"/>
    </row>
    <row r="489">
      <c r="K489" s="3668"/>
      <c r="V489" s="3668"/>
    </row>
    <row r="490">
      <c r="K490" s="3668"/>
      <c r="V490" s="3668"/>
    </row>
    <row r="491">
      <c r="K491" s="3668"/>
      <c r="V491" s="3668"/>
    </row>
    <row r="492">
      <c r="K492" s="3668"/>
      <c r="V492" s="3668"/>
    </row>
    <row r="493">
      <c r="K493" s="3668"/>
      <c r="V493" s="3668"/>
    </row>
    <row r="494">
      <c r="K494" s="3668"/>
      <c r="V494" s="3668"/>
    </row>
    <row r="495">
      <c r="K495" s="3668"/>
      <c r="V495" s="3668"/>
    </row>
    <row r="496">
      <c r="K496" s="3668"/>
      <c r="V496" s="3668"/>
    </row>
    <row r="497">
      <c r="K497" s="3668"/>
      <c r="V497" s="3668"/>
    </row>
    <row r="498">
      <c r="K498" s="3668"/>
      <c r="V498" s="3668"/>
    </row>
    <row r="499">
      <c r="K499" s="3668"/>
      <c r="V499" s="3668"/>
    </row>
    <row r="500">
      <c r="K500" s="3668"/>
      <c r="V500" s="3668"/>
    </row>
    <row r="501">
      <c r="K501" s="3668"/>
      <c r="V501" s="3668"/>
    </row>
    <row r="502">
      <c r="K502" s="3668"/>
      <c r="V502" s="3668"/>
    </row>
    <row r="503">
      <c r="K503" s="3668"/>
      <c r="V503" s="3668"/>
    </row>
    <row r="504">
      <c r="K504" s="3668"/>
      <c r="V504" s="3668"/>
    </row>
    <row r="505">
      <c r="K505" s="3668"/>
      <c r="V505" s="3668"/>
    </row>
    <row r="506">
      <c r="K506" s="3668"/>
      <c r="V506" s="3668"/>
    </row>
    <row r="507">
      <c r="K507" s="3668"/>
      <c r="V507" s="3668"/>
    </row>
    <row r="508">
      <c r="K508" s="3668"/>
      <c r="V508" s="3668"/>
    </row>
    <row r="509">
      <c r="K509" s="3668"/>
      <c r="V509" s="3668"/>
    </row>
    <row r="510">
      <c r="K510" s="3668"/>
      <c r="V510" s="3668"/>
    </row>
    <row r="511">
      <c r="K511" s="3668"/>
      <c r="V511" s="3668"/>
    </row>
    <row r="512">
      <c r="K512" s="3668"/>
      <c r="V512" s="3668"/>
    </row>
    <row r="513">
      <c r="K513" s="3668"/>
      <c r="V513" s="3668"/>
    </row>
    <row r="514">
      <c r="K514" s="3668"/>
      <c r="V514" s="3668"/>
    </row>
    <row r="515">
      <c r="K515" s="3668"/>
      <c r="V515" s="3668"/>
    </row>
    <row r="516">
      <c r="K516" s="3668"/>
      <c r="V516" s="3668"/>
    </row>
    <row r="517">
      <c r="K517" s="3668"/>
      <c r="V517" s="3668"/>
    </row>
    <row r="518">
      <c r="K518" s="3668"/>
      <c r="V518" s="3668"/>
    </row>
    <row r="519">
      <c r="K519" s="3668"/>
      <c r="V519" s="3668"/>
    </row>
    <row r="520">
      <c r="K520" s="3668"/>
      <c r="V520" s="3668"/>
    </row>
    <row r="521">
      <c r="K521" s="3668"/>
      <c r="V521" s="3668"/>
    </row>
    <row r="522">
      <c r="K522" s="3668"/>
      <c r="V522" s="3668"/>
    </row>
    <row r="523">
      <c r="K523" s="3668"/>
      <c r="V523" s="3668"/>
    </row>
    <row r="524">
      <c r="K524" s="3668"/>
      <c r="V524" s="3668"/>
    </row>
    <row r="525">
      <c r="K525" s="3668"/>
      <c r="V525" s="3668"/>
    </row>
    <row r="526">
      <c r="K526" s="3668"/>
      <c r="V526" s="3668"/>
    </row>
    <row r="527">
      <c r="K527" s="3668"/>
      <c r="V527" s="3668"/>
    </row>
    <row r="528">
      <c r="K528" s="3668"/>
      <c r="V528" s="3668"/>
    </row>
    <row r="529">
      <c r="K529" s="3668"/>
      <c r="V529" s="3668"/>
    </row>
    <row r="530">
      <c r="K530" s="3668"/>
      <c r="V530" s="3668"/>
    </row>
    <row r="531">
      <c r="K531" s="3668"/>
      <c r="V531" s="3668"/>
    </row>
    <row r="532">
      <c r="K532" s="3668"/>
      <c r="V532" s="3668"/>
    </row>
    <row r="533">
      <c r="K533" s="3668"/>
      <c r="V533" s="3668"/>
    </row>
    <row r="534">
      <c r="K534" s="3668"/>
      <c r="V534" s="3668"/>
    </row>
    <row r="535">
      <c r="K535" s="3668"/>
      <c r="V535" s="3668"/>
    </row>
    <row r="536">
      <c r="K536" s="3668"/>
      <c r="V536" s="3668"/>
    </row>
    <row r="537">
      <c r="K537" s="3668"/>
      <c r="V537" s="3668"/>
    </row>
    <row r="538">
      <c r="K538" s="3668"/>
      <c r="V538" s="3668"/>
    </row>
    <row r="539">
      <c r="K539" s="3668"/>
      <c r="V539" s="3668"/>
    </row>
    <row r="540">
      <c r="K540" s="3668"/>
      <c r="V540" s="3668"/>
    </row>
    <row r="541">
      <c r="K541" s="3668"/>
      <c r="V541" s="3668"/>
    </row>
    <row r="542">
      <c r="K542" s="3668"/>
      <c r="V542" s="3668"/>
    </row>
    <row r="543">
      <c r="K543" s="3668"/>
      <c r="V543" s="3668"/>
    </row>
    <row r="544">
      <c r="K544" s="3668"/>
      <c r="V544" s="3668"/>
    </row>
    <row r="545">
      <c r="K545" s="3668"/>
      <c r="V545" s="3668"/>
    </row>
    <row r="546">
      <c r="K546" s="3668"/>
      <c r="V546" s="3668"/>
    </row>
    <row r="547">
      <c r="K547" s="3668"/>
      <c r="V547" s="3668"/>
    </row>
    <row r="548">
      <c r="K548" s="3668"/>
      <c r="V548" s="3668"/>
    </row>
    <row r="549">
      <c r="K549" s="3668"/>
      <c r="V549" s="3668"/>
    </row>
    <row r="550">
      <c r="K550" s="3668"/>
      <c r="V550" s="3668"/>
    </row>
    <row r="551">
      <c r="K551" s="3668"/>
      <c r="V551" s="3668"/>
    </row>
    <row r="552">
      <c r="K552" s="3668"/>
      <c r="V552" s="3668"/>
    </row>
    <row r="553">
      <c r="K553" s="3668"/>
      <c r="V553" s="3668"/>
    </row>
    <row r="554">
      <c r="K554" s="3668"/>
      <c r="V554" s="3668"/>
    </row>
    <row r="555">
      <c r="K555" s="3668"/>
      <c r="V555" s="3668"/>
    </row>
    <row r="556">
      <c r="K556" s="3668"/>
      <c r="V556" s="3668"/>
    </row>
    <row r="557">
      <c r="K557" s="3668"/>
      <c r="V557" s="3668"/>
    </row>
    <row r="558">
      <c r="K558" s="3668"/>
      <c r="V558" s="3668"/>
    </row>
    <row r="559">
      <c r="K559" s="3668"/>
      <c r="V559" s="3668"/>
    </row>
    <row r="560">
      <c r="K560" s="3668"/>
      <c r="V560" s="3668"/>
    </row>
    <row r="561">
      <c r="K561" s="3668"/>
      <c r="V561" s="3668"/>
    </row>
    <row r="562">
      <c r="K562" s="3668"/>
      <c r="V562" s="3668"/>
    </row>
    <row r="563">
      <c r="K563" s="3668"/>
      <c r="V563" s="3668"/>
    </row>
    <row r="564">
      <c r="K564" s="3668"/>
      <c r="V564" s="3668"/>
    </row>
    <row r="565">
      <c r="K565" s="3668"/>
      <c r="V565" s="3668"/>
    </row>
    <row r="566">
      <c r="K566" s="3668"/>
      <c r="V566" s="3668"/>
    </row>
    <row r="567">
      <c r="K567" s="3668"/>
      <c r="V567" s="3668"/>
    </row>
    <row r="568">
      <c r="K568" s="3668"/>
      <c r="V568" s="3668"/>
    </row>
    <row r="569">
      <c r="K569" s="3668"/>
      <c r="V569" s="3668"/>
    </row>
    <row r="570">
      <c r="K570" s="3668"/>
      <c r="V570" s="3668"/>
    </row>
    <row r="571">
      <c r="K571" s="3668"/>
      <c r="V571" s="3668"/>
    </row>
    <row r="572">
      <c r="K572" s="3668"/>
      <c r="V572" s="3668"/>
    </row>
    <row r="573">
      <c r="K573" s="3668"/>
      <c r="V573" s="3668"/>
    </row>
    <row r="574">
      <c r="K574" s="3668"/>
      <c r="V574" s="3668"/>
    </row>
    <row r="575">
      <c r="K575" s="3668"/>
      <c r="V575" s="3668"/>
    </row>
    <row r="576">
      <c r="K576" s="3668"/>
      <c r="V576" s="3668"/>
    </row>
    <row r="577">
      <c r="K577" s="3668"/>
      <c r="V577" s="3668"/>
    </row>
    <row r="578">
      <c r="K578" s="3668"/>
      <c r="V578" s="3668"/>
    </row>
    <row r="579">
      <c r="K579" s="3668"/>
      <c r="V579" s="3668"/>
    </row>
    <row r="580">
      <c r="K580" s="3668"/>
      <c r="V580" s="3668"/>
    </row>
    <row r="581">
      <c r="K581" s="3668"/>
      <c r="V581" s="3668"/>
    </row>
    <row r="582">
      <c r="K582" s="3668"/>
      <c r="V582" s="3668"/>
    </row>
    <row r="583">
      <c r="K583" s="3668"/>
      <c r="V583" s="3668"/>
    </row>
    <row r="584">
      <c r="K584" s="3668"/>
      <c r="V584" s="3668"/>
    </row>
    <row r="585">
      <c r="K585" s="3668"/>
      <c r="V585" s="3668"/>
    </row>
    <row r="586">
      <c r="K586" s="3668"/>
      <c r="V586" s="3668"/>
    </row>
    <row r="587">
      <c r="K587" s="3668"/>
      <c r="V587" s="3668"/>
    </row>
    <row r="588">
      <c r="K588" s="3668"/>
      <c r="V588" s="3668"/>
    </row>
    <row r="589">
      <c r="K589" s="3668"/>
      <c r="V589" s="3668"/>
    </row>
    <row r="590">
      <c r="K590" s="3668"/>
      <c r="V590" s="3668"/>
    </row>
    <row r="591">
      <c r="K591" s="3668"/>
      <c r="V591" s="3668"/>
    </row>
    <row r="592">
      <c r="K592" s="3668"/>
      <c r="V592" s="3668"/>
    </row>
    <row r="593">
      <c r="K593" s="3668"/>
      <c r="V593" s="3668"/>
    </row>
    <row r="594">
      <c r="K594" s="3668"/>
      <c r="V594" s="3668"/>
    </row>
    <row r="595">
      <c r="K595" s="3668"/>
      <c r="V595" s="3668"/>
    </row>
    <row r="596">
      <c r="K596" s="3668"/>
      <c r="V596" s="3668"/>
    </row>
    <row r="597">
      <c r="K597" s="3668"/>
      <c r="V597" s="3668"/>
    </row>
    <row r="598">
      <c r="K598" s="3668"/>
      <c r="V598" s="3668"/>
    </row>
    <row r="599">
      <c r="K599" s="3668"/>
      <c r="V599" s="3668"/>
    </row>
    <row r="600">
      <c r="K600" s="3668"/>
      <c r="V600" s="3668"/>
    </row>
    <row r="601">
      <c r="K601" s="3668"/>
      <c r="V601" s="3668"/>
    </row>
    <row r="602">
      <c r="K602" s="3668"/>
      <c r="V602" s="3668"/>
    </row>
    <row r="603">
      <c r="K603" s="3668"/>
      <c r="V603" s="3668"/>
    </row>
    <row r="604">
      <c r="K604" s="3668"/>
      <c r="V604" s="3668"/>
    </row>
    <row r="605">
      <c r="K605" s="3668"/>
      <c r="V605" s="3668"/>
    </row>
    <row r="606">
      <c r="K606" s="3668"/>
      <c r="V606" s="3668"/>
    </row>
    <row r="607">
      <c r="K607" s="3668"/>
      <c r="V607" s="3668"/>
    </row>
    <row r="608">
      <c r="K608" s="3668"/>
      <c r="V608" s="3668"/>
    </row>
    <row r="609">
      <c r="K609" s="3668"/>
      <c r="V609" s="3668"/>
    </row>
    <row r="610">
      <c r="K610" s="3668"/>
      <c r="V610" s="3668"/>
    </row>
    <row r="611">
      <c r="K611" s="3668"/>
      <c r="V611" s="3668"/>
    </row>
    <row r="612">
      <c r="K612" s="3668"/>
      <c r="V612" s="3668"/>
    </row>
    <row r="613">
      <c r="K613" s="3668"/>
      <c r="V613" s="3668"/>
    </row>
    <row r="614">
      <c r="K614" s="3668"/>
      <c r="V614" s="3668"/>
    </row>
    <row r="615">
      <c r="K615" s="3668"/>
      <c r="V615" s="3668"/>
    </row>
    <row r="616">
      <c r="K616" s="3668"/>
      <c r="V616" s="3668"/>
    </row>
    <row r="617">
      <c r="K617" s="3668"/>
      <c r="V617" s="3668"/>
    </row>
    <row r="618">
      <c r="K618" s="3668"/>
      <c r="V618" s="3668"/>
    </row>
    <row r="619">
      <c r="K619" s="3668"/>
      <c r="V619" s="3668"/>
    </row>
    <row r="620">
      <c r="K620" s="3668"/>
      <c r="V620" s="3668"/>
    </row>
    <row r="621">
      <c r="K621" s="3668"/>
      <c r="V621" s="3668"/>
    </row>
    <row r="622">
      <c r="K622" s="3668"/>
      <c r="V622" s="3668"/>
    </row>
    <row r="623">
      <c r="K623" s="3668"/>
      <c r="V623" s="3668"/>
    </row>
    <row r="624">
      <c r="K624" s="3668"/>
      <c r="V624" s="3668"/>
    </row>
    <row r="625">
      <c r="K625" s="3668"/>
      <c r="V625" s="3668"/>
    </row>
    <row r="626">
      <c r="K626" s="3668"/>
      <c r="V626" s="3668"/>
    </row>
    <row r="627">
      <c r="K627" s="3668"/>
      <c r="V627" s="3668"/>
    </row>
    <row r="628">
      <c r="K628" s="3668"/>
      <c r="V628" s="3668"/>
    </row>
    <row r="629">
      <c r="K629" s="3668"/>
      <c r="V629" s="3668"/>
    </row>
    <row r="630">
      <c r="K630" s="3668"/>
      <c r="V630" s="3668"/>
    </row>
    <row r="631">
      <c r="K631" s="3668"/>
      <c r="V631" s="3668"/>
    </row>
    <row r="632">
      <c r="K632" s="3668"/>
      <c r="V632" s="3668"/>
    </row>
    <row r="633">
      <c r="K633" s="3668"/>
      <c r="V633" s="3668"/>
    </row>
    <row r="634">
      <c r="K634" s="3668"/>
      <c r="V634" s="3668"/>
    </row>
    <row r="635">
      <c r="K635" s="3668"/>
      <c r="V635" s="3668"/>
    </row>
    <row r="636">
      <c r="K636" s="3668"/>
      <c r="V636" s="3668"/>
    </row>
    <row r="637">
      <c r="K637" s="3668"/>
      <c r="V637" s="3668"/>
    </row>
    <row r="638">
      <c r="K638" s="3668"/>
      <c r="V638" s="3668"/>
    </row>
    <row r="639">
      <c r="K639" s="3668"/>
      <c r="V639" s="3668"/>
    </row>
    <row r="640">
      <c r="K640" s="3668"/>
      <c r="V640" s="3668"/>
    </row>
    <row r="641">
      <c r="K641" s="3668"/>
      <c r="V641" s="3668"/>
    </row>
    <row r="642">
      <c r="K642" s="3668"/>
      <c r="V642" s="3668"/>
    </row>
    <row r="643">
      <c r="K643" s="3668"/>
      <c r="V643" s="3668"/>
    </row>
    <row r="644">
      <c r="K644" s="3668"/>
      <c r="V644" s="3668"/>
    </row>
    <row r="645">
      <c r="K645" s="3668"/>
      <c r="V645" s="3668"/>
    </row>
    <row r="646">
      <c r="K646" s="3668"/>
      <c r="V646" s="3668"/>
    </row>
    <row r="647">
      <c r="K647" s="3668"/>
      <c r="V647" s="3668"/>
    </row>
    <row r="648">
      <c r="K648" s="3668"/>
      <c r="V648" s="3668"/>
    </row>
    <row r="649">
      <c r="K649" s="3668"/>
      <c r="V649" s="3668"/>
    </row>
    <row r="650">
      <c r="K650" s="3668"/>
      <c r="V650" s="3668"/>
    </row>
    <row r="651">
      <c r="K651" s="3668"/>
      <c r="V651" s="3668"/>
    </row>
    <row r="652">
      <c r="K652" s="3668"/>
      <c r="V652" s="3668"/>
    </row>
    <row r="653">
      <c r="K653" s="3668"/>
      <c r="V653" s="3668"/>
    </row>
    <row r="654">
      <c r="K654" s="3668"/>
      <c r="V654" s="3668"/>
    </row>
    <row r="655">
      <c r="K655" s="3668"/>
      <c r="V655" s="3668"/>
    </row>
    <row r="656">
      <c r="K656" s="3668"/>
      <c r="V656" s="3668"/>
    </row>
    <row r="657">
      <c r="K657" s="3668"/>
      <c r="V657" s="3668"/>
    </row>
    <row r="658">
      <c r="K658" s="3668"/>
      <c r="V658" s="3668"/>
    </row>
    <row r="659">
      <c r="K659" s="3668"/>
      <c r="V659" s="3668"/>
    </row>
    <row r="660">
      <c r="K660" s="3668"/>
      <c r="V660" s="3668"/>
    </row>
    <row r="661">
      <c r="K661" s="3668"/>
      <c r="V661" s="3668"/>
    </row>
    <row r="662">
      <c r="K662" s="3668"/>
      <c r="V662" s="3668"/>
    </row>
    <row r="663">
      <c r="K663" s="3668"/>
      <c r="V663" s="3668"/>
    </row>
    <row r="664">
      <c r="K664" s="3668"/>
      <c r="V664" s="3668"/>
    </row>
    <row r="665">
      <c r="K665" s="3668"/>
      <c r="V665" s="3668"/>
    </row>
    <row r="666">
      <c r="K666" s="3668"/>
      <c r="V666" s="3668"/>
    </row>
    <row r="667">
      <c r="K667" s="3668"/>
      <c r="V667" s="3668"/>
    </row>
    <row r="668">
      <c r="K668" s="3668"/>
      <c r="V668" s="3668"/>
    </row>
    <row r="669">
      <c r="K669" s="3668"/>
      <c r="V669" s="3668"/>
    </row>
    <row r="670">
      <c r="K670" s="3668"/>
      <c r="V670" s="3668"/>
    </row>
    <row r="671">
      <c r="K671" s="3668"/>
      <c r="V671" s="3668"/>
    </row>
    <row r="672">
      <c r="K672" s="3668"/>
      <c r="V672" s="3668"/>
    </row>
    <row r="673">
      <c r="K673" s="3668"/>
      <c r="V673" s="3668"/>
    </row>
    <row r="674">
      <c r="K674" s="3668"/>
      <c r="V674" s="3668"/>
    </row>
    <row r="675">
      <c r="K675" s="3668"/>
      <c r="V675" s="3668"/>
    </row>
    <row r="676">
      <c r="K676" s="3668"/>
      <c r="V676" s="3668"/>
    </row>
    <row r="677">
      <c r="K677" s="3668"/>
      <c r="V677" s="3668"/>
    </row>
    <row r="678">
      <c r="K678" s="3668"/>
      <c r="V678" s="3668"/>
    </row>
    <row r="679">
      <c r="K679" s="3668"/>
      <c r="V679" s="3668"/>
    </row>
    <row r="680">
      <c r="K680" s="3668"/>
      <c r="V680" s="3668"/>
    </row>
    <row r="681">
      <c r="K681" s="3668"/>
      <c r="V681" s="3668"/>
    </row>
    <row r="682">
      <c r="K682" s="3668"/>
      <c r="V682" s="3668"/>
    </row>
    <row r="683">
      <c r="K683" s="3668"/>
      <c r="V683" s="3668"/>
    </row>
    <row r="684">
      <c r="K684" s="3668"/>
      <c r="V684" s="3668"/>
    </row>
    <row r="685">
      <c r="K685" s="3668"/>
      <c r="V685" s="3668"/>
    </row>
    <row r="686">
      <c r="K686" s="3668"/>
      <c r="V686" s="3668"/>
    </row>
    <row r="687">
      <c r="K687" s="3668"/>
      <c r="V687" s="3668"/>
    </row>
    <row r="688">
      <c r="K688" s="3668"/>
      <c r="V688" s="3668"/>
    </row>
    <row r="689">
      <c r="K689" s="3668"/>
      <c r="V689" s="3668"/>
    </row>
    <row r="690">
      <c r="K690" s="3668"/>
      <c r="V690" s="3668"/>
    </row>
    <row r="691">
      <c r="K691" s="3668"/>
      <c r="V691" s="3668"/>
    </row>
    <row r="692">
      <c r="K692" s="3668"/>
      <c r="V692" s="3668"/>
    </row>
    <row r="693">
      <c r="K693" s="3668"/>
      <c r="V693" s="3668"/>
    </row>
    <row r="694">
      <c r="K694" s="3668"/>
      <c r="V694" s="3668"/>
    </row>
    <row r="695">
      <c r="K695" s="3668"/>
      <c r="V695" s="3668"/>
    </row>
    <row r="696">
      <c r="K696" s="3668"/>
      <c r="V696" s="3668"/>
    </row>
    <row r="697">
      <c r="K697" s="3668"/>
      <c r="V697" s="3668"/>
    </row>
    <row r="698">
      <c r="K698" s="3668"/>
      <c r="V698" s="3668"/>
    </row>
    <row r="699">
      <c r="K699" s="3668"/>
      <c r="V699" s="3668"/>
    </row>
    <row r="700">
      <c r="K700" s="3668"/>
      <c r="V700" s="3668"/>
    </row>
    <row r="701">
      <c r="K701" s="3668"/>
      <c r="V701" s="3668"/>
    </row>
    <row r="702">
      <c r="K702" s="3668"/>
      <c r="V702" s="3668"/>
    </row>
    <row r="703">
      <c r="K703" s="3668"/>
      <c r="V703" s="3668"/>
    </row>
    <row r="704">
      <c r="K704" s="3668"/>
      <c r="V704" s="3668"/>
    </row>
    <row r="705">
      <c r="K705" s="3668"/>
      <c r="V705" s="3668"/>
    </row>
    <row r="706">
      <c r="K706" s="3668"/>
      <c r="V706" s="3668"/>
    </row>
    <row r="707">
      <c r="K707" s="3668"/>
      <c r="V707" s="3668"/>
    </row>
    <row r="708">
      <c r="K708" s="3668"/>
      <c r="V708" s="3668"/>
    </row>
    <row r="709">
      <c r="K709" s="3668"/>
      <c r="V709" s="3668"/>
    </row>
    <row r="710">
      <c r="K710" s="3668"/>
      <c r="V710" s="3668"/>
    </row>
    <row r="711">
      <c r="K711" s="3668"/>
      <c r="V711" s="3668"/>
    </row>
    <row r="712">
      <c r="K712" s="3668"/>
      <c r="V712" s="3668"/>
    </row>
    <row r="713">
      <c r="K713" s="3668"/>
      <c r="V713" s="3668"/>
    </row>
    <row r="714">
      <c r="K714" s="3668"/>
      <c r="V714" s="3668"/>
    </row>
    <row r="715">
      <c r="K715" s="3668"/>
      <c r="V715" s="3668"/>
    </row>
    <row r="716">
      <c r="K716" s="3668"/>
      <c r="V716" s="3668"/>
    </row>
    <row r="717">
      <c r="K717" s="3668"/>
      <c r="V717" s="3668"/>
    </row>
    <row r="718">
      <c r="K718" s="3668"/>
      <c r="V718" s="3668"/>
    </row>
    <row r="719">
      <c r="K719" s="3668"/>
      <c r="V719" s="3668"/>
    </row>
    <row r="720">
      <c r="K720" s="3668"/>
      <c r="V720" s="3668"/>
    </row>
    <row r="721">
      <c r="K721" s="3668"/>
      <c r="V721" s="3668"/>
    </row>
    <row r="722">
      <c r="K722" s="3668"/>
      <c r="V722" s="3668"/>
    </row>
    <row r="723">
      <c r="K723" s="3668"/>
      <c r="V723" s="3668"/>
    </row>
    <row r="724">
      <c r="K724" s="3668"/>
      <c r="V724" s="3668"/>
    </row>
    <row r="725">
      <c r="K725" s="3668"/>
      <c r="V725" s="3668"/>
    </row>
    <row r="726">
      <c r="K726" s="3668"/>
      <c r="V726" s="3668"/>
    </row>
    <row r="727">
      <c r="K727" s="3668"/>
      <c r="V727" s="3668"/>
    </row>
    <row r="728">
      <c r="K728" s="3668"/>
      <c r="V728" s="3668"/>
    </row>
    <row r="729">
      <c r="K729" s="3668"/>
      <c r="V729" s="3668"/>
    </row>
    <row r="730">
      <c r="K730" s="3668"/>
      <c r="V730" s="3668"/>
    </row>
    <row r="731">
      <c r="K731" s="3668"/>
      <c r="V731" s="3668"/>
    </row>
    <row r="732">
      <c r="K732" s="3668"/>
      <c r="V732" s="3668"/>
    </row>
    <row r="733">
      <c r="K733" s="3668"/>
      <c r="V733" s="3668"/>
    </row>
    <row r="734">
      <c r="K734" s="3668"/>
      <c r="V734" s="3668"/>
    </row>
    <row r="735">
      <c r="K735" s="3668"/>
      <c r="V735" s="3668"/>
    </row>
    <row r="736">
      <c r="K736" s="3668"/>
      <c r="V736" s="3668"/>
    </row>
    <row r="737">
      <c r="K737" s="3668"/>
      <c r="V737" s="3668"/>
    </row>
    <row r="738">
      <c r="K738" s="3668"/>
      <c r="V738" s="3668"/>
    </row>
    <row r="739">
      <c r="K739" s="3668"/>
      <c r="V739" s="3668"/>
    </row>
    <row r="740">
      <c r="K740" s="3668"/>
      <c r="V740" s="3668"/>
    </row>
    <row r="741">
      <c r="K741" s="3668"/>
      <c r="V741" s="3668"/>
    </row>
    <row r="742">
      <c r="K742" s="3668"/>
      <c r="V742" s="3668"/>
    </row>
    <row r="743">
      <c r="K743" s="3668"/>
      <c r="V743" s="3668"/>
    </row>
    <row r="744">
      <c r="K744" s="3668"/>
      <c r="V744" s="3668"/>
    </row>
    <row r="745">
      <c r="K745" s="3668"/>
      <c r="V745" s="3668"/>
    </row>
    <row r="746">
      <c r="K746" s="3668"/>
      <c r="V746" s="3668"/>
    </row>
    <row r="747">
      <c r="K747" s="3668"/>
      <c r="V747" s="3668"/>
    </row>
    <row r="748">
      <c r="K748" s="3668"/>
      <c r="V748" s="3668"/>
    </row>
    <row r="749">
      <c r="K749" s="3668"/>
      <c r="V749" s="3668"/>
    </row>
    <row r="750">
      <c r="K750" s="3668"/>
      <c r="V750" s="3668"/>
    </row>
    <row r="751">
      <c r="K751" s="3668"/>
      <c r="V751" s="3668"/>
    </row>
    <row r="752">
      <c r="K752" s="3668"/>
      <c r="V752" s="3668"/>
    </row>
    <row r="753">
      <c r="K753" s="3668"/>
      <c r="V753" s="3668"/>
    </row>
    <row r="754">
      <c r="K754" s="3668"/>
      <c r="V754" s="3668"/>
    </row>
    <row r="755">
      <c r="K755" s="3668"/>
      <c r="V755" s="3668"/>
    </row>
    <row r="756">
      <c r="K756" s="3668"/>
      <c r="V756" s="3668"/>
    </row>
    <row r="757">
      <c r="K757" s="3668"/>
      <c r="V757" s="3668"/>
    </row>
    <row r="758">
      <c r="K758" s="3668"/>
      <c r="V758" s="3668"/>
    </row>
    <row r="759">
      <c r="K759" s="3668"/>
      <c r="V759" s="3668"/>
    </row>
    <row r="760">
      <c r="K760" s="3668"/>
      <c r="V760" s="3668"/>
    </row>
    <row r="761">
      <c r="K761" s="3668"/>
      <c r="V761" s="3668"/>
    </row>
    <row r="762">
      <c r="K762" s="3668"/>
      <c r="V762" s="3668"/>
    </row>
    <row r="763">
      <c r="K763" s="3668"/>
      <c r="V763" s="3668"/>
    </row>
    <row r="764">
      <c r="K764" s="3668"/>
      <c r="V764" s="3668"/>
    </row>
    <row r="765">
      <c r="K765" s="3668"/>
      <c r="V765" s="3668"/>
    </row>
    <row r="766">
      <c r="K766" s="3668"/>
      <c r="V766" s="3668"/>
    </row>
    <row r="767">
      <c r="K767" s="3668"/>
      <c r="V767" s="3668"/>
    </row>
    <row r="768">
      <c r="K768" s="3668"/>
      <c r="V768" s="3668"/>
    </row>
    <row r="769">
      <c r="K769" s="3668"/>
      <c r="V769" s="3668"/>
    </row>
    <row r="770">
      <c r="K770" s="3668"/>
      <c r="V770" s="3668"/>
    </row>
    <row r="771">
      <c r="K771" s="3668"/>
      <c r="V771" s="3668"/>
    </row>
    <row r="772">
      <c r="K772" s="3668"/>
      <c r="V772" s="3668"/>
    </row>
    <row r="773">
      <c r="K773" s="3668"/>
      <c r="V773" s="3668"/>
    </row>
    <row r="774">
      <c r="K774" s="3668"/>
      <c r="V774" s="3668"/>
    </row>
    <row r="775">
      <c r="K775" s="3668"/>
      <c r="V775" s="3668"/>
    </row>
    <row r="776">
      <c r="K776" s="3668"/>
      <c r="V776" s="3668"/>
    </row>
    <row r="777">
      <c r="K777" s="3668"/>
      <c r="V777" s="3668"/>
    </row>
    <row r="778">
      <c r="K778" s="3668"/>
      <c r="V778" s="3668"/>
    </row>
    <row r="779">
      <c r="K779" s="3668"/>
      <c r="V779" s="3668"/>
    </row>
    <row r="780">
      <c r="K780" s="3668"/>
      <c r="V780" s="3668"/>
    </row>
    <row r="781">
      <c r="K781" s="3668"/>
      <c r="V781" s="3668"/>
    </row>
    <row r="782">
      <c r="K782" s="3668"/>
      <c r="V782" s="3668"/>
    </row>
    <row r="783">
      <c r="K783" s="3668"/>
      <c r="V783" s="3668"/>
    </row>
    <row r="784">
      <c r="K784" s="3668"/>
      <c r="V784" s="3668"/>
    </row>
    <row r="785">
      <c r="K785" s="3668"/>
      <c r="V785" s="3668"/>
    </row>
    <row r="786">
      <c r="K786" s="3668"/>
      <c r="V786" s="3668"/>
    </row>
    <row r="787">
      <c r="K787" s="3668"/>
      <c r="V787" s="3668"/>
    </row>
    <row r="788">
      <c r="K788" s="3668"/>
      <c r="V788" s="3668"/>
    </row>
    <row r="789">
      <c r="K789" s="3668"/>
      <c r="V789" s="3668"/>
    </row>
    <row r="790">
      <c r="K790" s="3668"/>
      <c r="V790" s="3668"/>
    </row>
    <row r="791">
      <c r="K791" s="3668"/>
      <c r="V791" s="3668"/>
    </row>
    <row r="792">
      <c r="K792" s="3668"/>
      <c r="V792" s="3668"/>
    </row>
    <row r="793">
      <c r="K793" s="3668"/>
      <c r="V793" s="3668"/>
    </row>
    <row r="794">
      <c r="K794" s="3668"/>
      <c r="V794" s="3668"/>
    </row>
    <row r="795">
      <c r="K795" s="3668"/>
      <c r="V795" s="3668"/>
    </row>
    <row r="796">
      <c r="K796" s="3668"/>
      <c r="V796" s="3668"/>
    </row>
    <row r="797">
      <c r="K797" s="3668"/>
      <c r="V797" s="3668"/>
    </row>
    <row r="798">
      <c r="K798" s="3668"/>
      <c r="V798" s="3668"/>
    </row>
    <row r="799">
      <c r="K799" s="3668"/>
      <c r="V799" s="3668"/>
    </row>
    <row r="800">
      <c r="K800" s="3668"/>
      <c r="V800" s="3668"/>
    </row>
    <row r="801">
      <c r="K801" s="3668"/>
      <c r="V801" s="3668"/>
    </row>
    <row r="802">
      <c r="K802" s="3668"/>
      <c r="V802" s="3668"/>
    </row>
    <row r="803">
      <c r="K803" s="3668"/>
      <c r="V803" s="3668"/>
    </row>
    <row r="804">
      <c r="K804" s="3668"/>
      <c r="V804" s="3668"/>
    </row>
    <row r="805">
      <c r="K805" s="3668"/>
      <c r="V805" s="3668"/>
    </row>
    <row r="806">
      <c r="K806" s="3668"/>
      <c r="V806" s="3668"/>
    </row>
    <row r="807">
      <c r="K807" s="3668"/>
      <c r="V807" s="3668"/>
    </row>
    <row r="808">
      <c r="K808" s="3668"/>
      <c r="V808" s="3668"/>
    </row>
    <row r="809">
      <c r="K809" s="3668"/>
      <c r="V809" s="3668"/>
    </row>
    <row r="810">
      <c r="K810" s="3668"/>
      <c r="V810" s="3668"/>
    </row>
    <row r="811">
      <c r="K811" s="3668"/>
      <c r="V811" s="3668"/>
    </row>
    <row r="812">
      <c r="K812" s="3668"/>
      <c r="V812" s="3668"/>
    </row>
    <row r="813">
      <c r="K813" s="3668"/>
      <c r="V813" s="3668"/>
    </row>
    <row r="814">
      <c r="K814" s="3668"/>
      <c r="V814" s="3668"/>
    </row>
    <row r="815">
      <c r="K815" s="3668"/>
      <c r="V815" s="3668"/>
    </row>
    <row r="816">
      <c r="K816" s="3668"/>
      <c r="V816" s="3668"/>
    </row>
    <row r="817">
      <c r="K817" s="3668"/>
      <c r="V817" s="3668"/>
    </row>
    <row r="818">
      <c r="K818" s="3668"/>
      <c r="V818" s="3668"/>
    </row>
    <row r="819">
      <c r="K819" s="3668"/>
      <c r="V819" s="3668"/>
    </row>
    <row r="820">
      <c r="K820" s="3668"/>
      <c r="V820" s="3668"/>
    </row>
    <row r="821">
      <c r="K821" s="3668"/>
      <c r="V821" s="3668"/>
    </row>
    <row r="822">
      <c r="K822" s="3668"/>
      <c r="V822" s="3668"/>
    </row>
    <row r="823">
      <c r="K823" s="3668"/>
      <c r="V823" s="3668"/>
    </row>
    <row r="824">
      <c r="K824" s="3668"/>
      <c r="V824" s="3668"/>
    </row>
    <row r="825">
      <c r="K825" s="3668"/>
      <c r="V825" s="3668"/>
    </row>
    <row r="826">
      <c r="K826" s="3668"/>
      <c r="V826" s="3668"/>
    </row>
    <row r="827">
      <c r="K827" s="3668"/>
      <c r="V827" s="3668"/>
    </row>
    <row r="828">
      <c r="K828" s="3668"/>
      <c r="V828" s="3668"/>
    </row>
    <row r="829">
      <c r="K829" s="3668"/>
      <c r="V829" s="3668"/>
    </row>
    <row r="830">
      <c r="K830" s="3668"/>
      <c r="V830" s="3668"/>
    </row>
    <row r="831">
      <c r="K831" s="3668"/>
      <c r="V831" s="3668"/>
    </row>
    <row r="832">
      <c r="K832" s="3668"/>
      <c r="V832" s="3668"/>
    </row>
    <row r="833">
      <c r="K833" s="3668"/>
      <c r="V833" s="3668"/>
    </row>
    <row r="834">
      <c r="K834" s="3668"/>
      <c r="V834" s="3668"/>
    </row>
    <row r="835">
      <c r="K835" s="3668"/>
      <c r="V835" s="3668"/>
    </row>
    <row r="836">
      <c r="K836" s="3668"/>
      <c r="V836" s="3668"/>
    </row>
    <row r="837">
      <c r="K837" s="3668"/>
      <c r="V837" s="3668"/>
    </row>
    <row r="838">
      <c r="K838" s="3668"/>
      <c r="V838" s="3668"/>
    </row>
    <row r="839">
      <c r="K839" s="3668"/>
      <c r="V839" s="3668"/>
    </row>
    <row r="840">
      <c r="K840" s="3668"/>
      <c r="V840" s="3668"/>
    </row>
    <row r="841">
      <c r="K841" s="3668"/>
      <c r="V841" s="3668"/>
    </row>
    <row r="842">
      <c r="K842" s="3668"/>
      <c r="V842" s="3668"/>
    </row>
    <row r="843">
      <c r="K843" s="3668"/>
      <c r="V843" s="3668"/>
    </row>
    <row r="844">
      <c r="K844" s="3668"/>
      <c r="V844" s="3668"/>
    </row>
    <row r="845">
      <c r="K845" s="3668"/>
      <c r="V845" s="3668"/>
    </row>
    <row r="846">
      <c r="K846" s="3668"/>
      <c r="V846" s="3668"/>
    </row>
    <row r="847">
      <c r="K847" s="3668"/>
      <c r="V847" s="3668"/>
    </row>
    <row r="848">
      <c r="K848" s="3668"/>
      <c r="V848" s="3668"/>
    </row>
    <row r="849">
      <c r="K849" s="3668"/>
      <c r="V849" s="3668"/>
    </row>
    <row r="850">
      <c r="K850" s="3668"/>
      <c r="V850" s="3668"/>
    </row>
    <row r="851">
      <c r="K851" s="3668"/>
      <c r="V851" s="3668"/>
    </row>
    <row r="852">
      <c r="K852" s="3668"/>
      <c r="V852" s="3668"/>
    </row>
    <row r="853">
      <c r="K853" s="3668"/>
      <c r="V853" s="3668"/>
    </row>
    <row r="854">
      <c r="K854" s="3668"/>
      <c r="V854" s="3668"/>
    </row>
    <row r="855">
      <c r="K855" s="3668"/>
      <c r="V855" s="3668"/>
    </row>
    <row r="856">
      <c r="K856" s="3668"/>
      <c r="V856" s="3668"/>
    </row>
    <row r="857">
      <c r="K857" s="3668"/>
      <c r="V857" s="3668"/>
    </row>
    <row r="858">
      <c r="K858" s="3668"/>
      <c r="V858" s="3668"/>
    </row>
    <row r="859">
      <c r="K859" s="3668"/>
      <c r="V859" s="3668"/>
    </row>
    <row r="860">
      <c r="K860" s="3668"/>
      <c r="V860" s="3668"/>
    </row>
    <row r="861">
      <c r="K861" s="3668"/>
      <c r="V861" s="3668"/>
    </row>
    <row r="862">
      <c r="K862" s="3668"/>
      <c r="V862" s="3668"/>
    </row>
    <row r="863">
      <c r="K863" s="3668"/>
      <c r="V863" s="3668"/>
    </row>
    <row r="864">
      <c r="K864" s="3668"/>
      <c r="V864" s="3668"/>
    </row>
    <row r="865">
      <c r="K865" s="3668"/>
      <c r="V865" s="3668"/>
    </row>
    <row r="866">
      <c r="K866" s="3668"/>
      <c r="V866" s="3668"/>
    </row>
    <row r="867">
      <c r="K867" s="3668"/>
      <c r="V867" s="3668"/>
    </row>
    <row r="868">
      <c r="K868" s="3668"/>
      <c r="V868" s="3668"/>
    </row>
    <row r="869">
      <c r="K869" s="3668"/>
      <c r="V869" s="3668"/>
    </row>
    <row r="870">
      <c r="K870" s="3668"/>
      <c r="V870" s="3668"/>
    </row>
    <row r="871">
      <c r="K871" s="3668"/>
      <c r="V871" s="3668"/>
    </row>
    <row r="872">
      <c r="K872" s="3668"/>
      <c r="V872" s="3668"/>
    </row>
    <row r="873">
      <c r="K873" s="3668"/>
      <c r="V873" s="3668"/>
    </row>
    <row r="874">
      <c r="K874" s="3668"/>
      <c r="V874" s="3668"/>
    </row>
    <row r="875">
      <c r="K875" s="3668"/>
      <c r="V875" s="3668"/>
    </row>
    <row r="876">
      <c r="K876" s="3668"/>
      <c r="V876" s="3668"/>
    </row>
    <row r="877">
      <c r="K877" s="3668"/>
      <c r="V877" s="3668"/>
    </row>
    <row r="878">
      <c r="K878" s="3668"/>
      <c r="V878" s="3668"/>
    </row>
    <row r="879">
      <c r="K879" s="3668"/>
      <c r="V879" s="3668"/>
    </row>
    <row r="880">
      <c r="K880" s="3668"/>
      <c r="V880" s="3668"/>
    </row>
    <row r="881">
      <c r="K881" s="3668"/>
      <c r="V881" s="3668"/>
    </row>
    <row r="882">
      <c r="K882" s="3668"/>
      <c r="V882" s="3668"/>
    </row>
    <row r="883">
      <c r="K883" s="3668"/>
      <c r="V883" s="3668"/>
    </row>
    <row r="884">
      <c r="K884" s="3668"/>
      <c r="V884" s="3668"/>
    </row>
    <row r="885">
      <c r="K885" s="3668"/>
      <c r="V885" s="3668"/>
    </row>
    <row r="886">
      <c r="K886" s="3668"/>
      <c r="V886" s="3668"/>
    </row>
    <row r="887">
      <c r="K887" s="3668"/>
      <c r="V887" s="3668"/>
    </row>
    <row r="888">
      <c r="K888" s="3668"/>
      <c r="V888" s="3668"/>
    </row>
    <row r="889">
      <c r="K889" s="3668"/>
      <c r="V889" s="3668"/>
    </row>
    <row r="890">
      <c r="K890" s="3668"/>
      <c r="V890" s="3668"/>
    </row>
    <row r="891">
      <c r="K891" s="3668"/>
      <c r="V891" s="3668"/>
    </row>
    <row r="892">
      <c r="K892" s="3668"/>
      <c r="V892" s="3668"/>
    </row>
    <row r="893">
      <c r="K893" s="3668"/>
      <c r="V893" s="3668"/>
    </row>
    <row r="894">
      <c r="K894" s="3668"/>
      <c r="V894" s="3668"/>
    </row>
    <row r="895">
      <c r="K895" s="3668"/>
      <c r="V895" s="3668"/>
    </row>
    <row r="896">
      <c r="K896" s="3668"/>
      <c r="V896" s="3668"/>
    </row>
    <row r="897">
      <c r="K897" s="3668"/>
      <c r="V897" s="3668"/>
    </row>
    <row r="898">
      <c r="K898" s="3668"/>
      <c r="V898" s="3668"/>
    </row>
    <row r="899">
      <c r="K899" s="3668"/>
      <c r="V899" s="3668"/>
    </row>
    <row r="900">
      <c r="K900" s="3668"/>
      <c r="V900" s="3668"/>
    </row>
    <row r="901">
      <c r="K901" s="3668"/>
      <c r="V901" s="3668"/>
    </row>
    <row r="902">
      <c r="K902" s="3668"/>
      <c r="V902" s="3668"/>
    </row>
    <row r="903">
      <c r="K903" s="3668"/>
      <c r="V903" s="3668"/>
    </row>
    <row r="904">
      <c r="K904" s="3668"/>
      <c r="V904" s="3668"/>
    </row>
    <row r="905">
      <c r="K905" s="3668"/>
      <c r="V905" s="3668"/>
    </row>
    <row r="906">
      <c r="K906" s="3668"/>
      <c r="V906" s="3668"/>
    </row>
    <row r="907">
      <c r="K907" s="3668"/>
      <c r="V907" s="3668"/>
    </row>
    <row r="908">
      <c r="K908" s="3668"/>
      <c r="V908" s="3668"/>
    </row>
    <row r="909">
      <c r="K909" s="3668"/>
      <c r="V909" s="3668"/>
    </row>
    <row r="910">
      <c r="K910" s="3668"/>
      <c r="V910" s="3668"/>
    </row>
    <row r="911">
      <c r="K911" s="3668"/>
      <c r="V911" s="3668"/>
    </row>
    <row r="912">
      <c r="K912" s="3668"/>
      <c r="V912" s="3668"/>
    </row>
    <row r="913">
      <c r="K913" s="3668"/>
      <c r="V913" s="3668"/>
    </row>
    <row r="914">
      <c r="K914" s="3668"/>
      <c r="V914" s="3668"/>
    </row>
    <row r="915">
      <c r="K915" s="3668"/>
      <c r="V915" s="3668"/>
    </row>
    <row r="916">
      <c r="K916" s="3668"/>
      <c r="V916" s="3668"/>
    </row>
    <row r="917">
      <c r="K917" s="3668"/>
      <c r="V917" s="3668"/>
    </row>
    <row r="918">
      <c r="K918" s="3668"/>
      <c r="V918" s="3668"/>
    </row>
    <row r="919">
      <c r="K919" s="3668"/>
      <c r="V919" s="3668"/>
    </row>
    <row r="920">
      <c r="K920" s="3668"/>
      <c r="V920" s="3668"/>
    </row>
    <row r="921">
      <c r="K921" s="3668"/>
      <c r="V921" s="3668"/>
    </row>
    <row r="922">
      <c r="K922" s="3668"/>
      <c r="V922" s="3668"/>
    </row>
    <row r="923">
      <c r="K923" s="3668"/>
      <c r="V923" s="3668"/>
    </row>
    <row r="924">
      <c r="K924" s="3668"/>
      <c r="V924" s="3668"/>
    </row>
    <row r="925">
      <c r="K925" s="3668"/>
      <c r="V925" s="3668"/>
    </row>
    <row r="926">
      <c r="K926" s="3668"/>
      <c r="V926" s="3668"/>
    </row>
    <row r="927">
      <c r="K927" s="3668"/>
      <c r="V927" s="3668"/>
    </row>
    <row r="928">
      <c r="K928" s="3668"/>
      <c r="V928" s="3668"/>
    </row>
    <row r="929">
      <c r="K929" s="3668"/>
      <c r="V929" s="3668"/>
    </row>
    <row r="930">
      <c r="K930" s="3668"/>
      <c r="V930" s="3668"/>
    </row>
    <row r="931">
      <c r="K931" s="3668"/>
      <c r="V931" s="3668"/>
    </row>
    <row r="932">
      <c r="K932" s="3668"/>
      <c r="V932" s="3668"/>
    </row>
    <row r="933">
      <c r="K933" s="3668"/>
      <c r="V933" s="3668"/>
    </row>
    <row r="934">
      <c r="K934" s="3668"/>
      <c r="V934" s="3668"/>
    </row>
    <row r="935">
      <c r="K935" s="3668"/>
      <c r="V935" s="3668"/>
    </row>
    <row r="936">
      <c r="K936" s="3668"/>
      <c r="V936" s="3668"/>
    </row>
    <row r="937">
      <c r="K937" s="3668"/>
      <c r="V937" s="3668"/>
    </row>
    <row r="938">
      <c r="K938" s="3668"/>
      <c r="V938" s="3668"/>
    </row>
    <row r="939">
      <c r="K939" s="3668"/>
      <c r="V939" s="3668"/>
    </row>
    <row r="940">
      <c r="K940" s="3668"/>
      <c r="V940" s="3668"/>
    </row>
    <row r="941">
      <c r="K941" s="3668"/>
      <c r="V941" s="3668"/>
    </row>
    <row r="942">
      <c r="K942" s="3668"/>
      <c r="V942" s="3668"/>
    </row>
    <row r="943">
      <c r="K943" s="3668"/>
      <c r="V943" s="3668"/>
    </row>
    <row r="944">
      <c r="K944" s="3668"/>
      <c r="V944" s="3668"/>
    </row>
    <row r="945">
      <c r="K945" s="3668"/>
      <c r="V945" s="3668"/>
    </row>
    <row r="946">
      <c r="K946" s="3668"/>
      <c r="V946" s="3668"/>
    </row>
    <row r="947">
      <c r="K947" s="3668"/>
      <c r="V947" s="3668"/>
    </row>
    <row r="948">
      <c r="K948" s="3668"/>
      <c r="V948" s="3668"/>
    </row>
    <row r="949">
      <c r="K949" s="3668"/>
      <c r="V949" s="3668"/>
    </row>
    <row r="950">
      <c r="K950" s="3668"/>
      <c r="V950" s="3668"/>
    </row>
    <row r="951">
      <c r="K951" s="3668"/>
      <c r="V951" s="3668"/>
    </row>
    <row r="952">
      <c r="K952" s="3668"/>
      <c r="V952" s="3668"/>
    </row>
    <row r="953">
      <c r="K953" s="3668"/>
      <c r="V953" s="3668"/>
    </row>
    <row r="954">
      <c r="K954" s="3668"/>
      <c r="V954" s="3668"/>
    </row>
    <row r="955">
      <c r="K955" s="3668"/>
      <c r="V955" s="3668"/>
    </row>
    <row r="956">
      <c r="K956" s="3668"/>
      <c r="V956" s="3668"/>
    </row>
    <row r="957">
      <c r="K957" s="3668"/>
      <c r="V957" s="3668"/>
    </row>
    <row r="958">
      <c r="K958" s="3668"/>
      <c r="V958" s="3668"/>
    </row>
    <row r="959">
      <c r="K959" s="3668"/>
      <c r="V959" s="3668"/>
    </row>
    <row r="960">
      <c r="K960" s="3668"/>
      <c r="V960" s="3668"/>
    </row>
    <row r="961">
      <c r="K961" s="3668"/>
      <c r="V961" s="3668"/>
    </row>
    <row r="962">
      <c r="K962" s="3668"/>
      <c r="V962" s="3668"/>
    </row>
    <row r="963">
      <c r="K963" s="3668"/>
      <c r="V963" s="3668"/>
    </row>
    <row r="964">
      <c r="K964" s="3668"/>
      <c r="V964" s="3668"/>
    </row>
    <row r="965">
      <c r="K965" s="3668"/>
      <c r="V965" s="3668"/>
    </row>
    <row r="966">
      <c r="K966" s="3668"/>
      <c r="V966" s="3668"/>
    </row>
    <row r="967">
      <c r="K967" s="3668"/>
      <c r="V967" s="3668"/>
    </row>
    <row r="968">
      <c r="K968" s="3668"/>
      <c r="V968" s="3668"/>
    </row>
    <row r="969">
      <c r="K969" s="3668"/>
      <c r="V969" s="3668"/>
    </row>
    <row r="970">
      <c r="K970" s="3668"/>
      <c r="V970" s="3668"/>
    </row>
    <row r="971">
      <c r="K971" s="3668"/>
      <c r="V971" s="3668"/>
    </row>
    <row r="972">
      <c r="K972" s="3668"/>
      <c r="V972" s="3668"/>
    </row>
    <row r="973">
      <c r="K973" s="3668"/>
      <c r="V973" s="3668"/>
    </row>
    <row r="974">
      <c r="K974" s="3668"/>
      <c r="V974" s="3668"/>
    </row>
    <row r="975">
      <c r="K975" s="3668"/>
      <c r="V975" s="3668"/>
    </row>
    <row r="976">
      <c r="K976" s="3668"/>
      <c r="V976" s="3668"/>
    </row>
    <row r="977">
      <c r="K977" s="3668"/>
      <c r="V977" s="3668"/>
    </row>
    <row r="978">
      <c r="K978" s="3668"/>
      <c r="V978" s="3668"/>
    </row>
    <row r="979">
      <c r="K979" s="3668"/>
      <c r="V979" s="3668"/>
    </row>
    <row r="980">
      <c r="K980" s="3668"/>
      <c r="V980" s="3668"/>
    </row>
    <row r="981">
      <c r="K981" s="3668"/>
      <c r="V981" s="3668"/>
    </row>
    <row r="982">
      <c r="K982" s="3668"/>
      <c r="V982" s="3668"/>
    </row>
    <row r="983">
      <c r="K983" s="3668"/>
      <c r="V983" s="3668"/>
    </row>
    <row r="984">
      <c r="K984" s="3668"/>
      <c r="V984" s="3668"/>
    </row>
    <row r="985">
      <c r="K985" s="3668"/>
      <c r="V985" s="3668"/>
    </row>
    <row r="986">
      <c r="K986" s="3668"/>
      <c r="V986" s="3668"/>
    </row>
    <row r="987">
      <c r="K987" s="3668"/>
      <c r="V987" s="3668"/>
    </row>
    <row r="988">
      <c r="K988" s="3668"/>
      <c r="V988" s="3668"/>
    </row>
    <row r="989">
      <c r="K989" s="3668"/>
      <c r="V989" s="3668"/>
    </row>
    <row r="990">
      <c r="K990" s="3668"/>
      <c r="V990" s="3668"/>
    </row>
    <row r="991">
      <c r="K991" s="3668"/>
      <c r="V991" s="3668"/>
    </row>
    <row r="992">
      <c r="K992" s="3668"/>
      <c r="V992" s="3668"/>
    </row>
    <row r="993">
      <c r="K993" s="3668"/>
      <c r="V993" s="3668"/>
    </row>
    <row r="994">
      <c r="K994" s="3668"/>
      <c r="V994" s="3668"/>
    </row>
    <row r="995">
      <c r="K995" s="3668"/>
      <c r="V995" s="3668"/>
    </row>
    <row r="996">
      <c r="K996" s="3668"/>
      <c r="V996" s="3668"/>
    </row>
    <row r="997">
      <c r="K997" s="3668"/>
      <c r="V997" s="3668"/>
    </row>
    <row r="998">
      <c r="K998" s="3668"/>
      <c r="V998" s="3668"/>
    </row>
    <row r="999">
      <c r="K999" s="3668"/>
      <c r="V999" s="3668"/>
    </row>
    <row r="1000">
      <c r="K1000" s="3668"/>
      <c r="V1000" s="3668"/>
    </row>
    <row r="1001">
      <c r="K1001" s="3668"/>
      <c r="V1001" s="3668"/>
    </row>
    <row r="1002">
      <c r="K1002" s="3668"/>
      <c r="V1002" s="3668"/>
    </row>
    <row r="1003">
      <c r="K1003" s="3668"/>
      <c r="V1003" s="3668"/>
    </row>
    <row r="1004">
      <c r="K1004" s="3668"/>
      <c r="V1004" s="3668"/>
    </row>
    <row r="1005">
      <c r="K1005" s="3668"/>
      <c r="V1005" s="3668"/>
    </row>
    <row r="1006">
      <c r="K1006" s="3668"/>
      <c r="V1006" s="3668"/>
    </row>
  </sheetData>
  <mergeCells count="11">
    <mergeCell ref="G31:J31"/>
    <mergeCell ref="R31:U31"/>
    <mergeCell ref="A63:J63"/>
    <mergeCell ref="G64:J64"/>
    <mergeCell ref="H1:N1"/>
    <mergeCell ref="P1:V1"/>
    <mergeCell ref="G3:J3"/>
    <mergeCell ref="R3:U3"/>
    <mergeCell ref="Z26:AB26"/>
    <mergeCell ref="AH26:AI26"/>
    <mergeCell ref="A28:K29"/>
  </mergeCells>
  <conditionalFormatting sqref="E5:E27 P5:P29 E33:E60 P33:P60 E66:E93">
    <cfRule type="colorScale" priority="1">
      <colorScale>
        <cfvo type="min"/>
        <cfvo type="max"/>
        <color rgb="FFFFFFFF"/>
        <color rgb="FF4A86E8"/>
      </colorScale>
    </cfRule>
  </conditionalFormatting>
  <conditionalFormatting sqref="G5:J27 R5:U29 G33:J62 R33:R63 S33:U62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5:D27 O5:O29 D33:D57 O33:O57 D66:D90">
    <cfRule type="colorScale" priority="3">
      <colorScale>
        <cfvo type="min"/>
        <cfvo type="max"/>
        <color rgb="FFFFFFFF"/>
        <color rgb="FFFFD666"/>
      </colorScale>
    </cfRule>
  </conditionalFormatting>
  <conditionalFormatting sqref="F5:F27 Q5:Q29 F33:F60 Q33:Q60 F66:F93">
    <cfRule type="colorScale" priority="4">
      <colorScale>
        <cfvo type="min"/>
        <cfvo type="max"/>
        <color rgb="FFFFFFFF"/>
        <color rgb="FFF97DFD"/>
      </colorScale>
    </cfRule>
  </conditionalFormatting>
  <conditionalFormatting sqref="K2:K27 V2:V1006 K30:K1006">
    <cfRule type="colorScale" priority="5">
      <colorScale>
        <cfvo type="formula" val="0.9"/>
        <cfvo type="formula" val="1"/>
        <cfvo type="formula" val="1.2"/>
        <color rgb="FF57BB8A"/>
        <color rgb="FFFFFFFF"/>
        <color rgb="FFE67C73"/>
      </colorScale>
    </cfRule>
  </conditionalFormatting>
  <hyperlinks>
    <hyperlink r:id="rId1" ref="H1"/>
  </hyperlin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" width="19.63"/>
    <col customWidth="1" min="3" max="3" width="16.25"/>
    <col customWidth="1" min="4" max="4" width="19.5"/>
    <col customWidth="1" min="5" max="5" width="68.0"/>
    <col customWidth="1" min="12" max="12" width="24.25"/>
    <col customWidth="1" min="15" max="15" width="16.13"/>
  </cols>
  <sheetData>
    <row r="1">
      <c r="A1" s="3730" t="s">
        <v>4280</v>
      </c>
      <c r="B1" s="3730" t="s">
        <v>4281</v>
      </c>
      <c r="C1" s="3730" t="s">
        <v>4282</v>
      </c>
      <c r="D1" s="3730" t="s">
        <v>4283</v>
      </c>
      <c r="E1" s="3730" t="s">
        <v>4284</v>
      </c>
      <c r="F1" s="2505" t="s">
        <v>4285</v>
      </c>
      <c r="H1" s="2505" t="s">
        <v>4286</v>
      </c>
      <c r="I1" s="3730" t="s">
        <v>4280</v>
      </c>
      <c r="J1" s="3730" t="s">
        <v>4287</v>
      </c>
      <c r="K1" s="3730" t="s">
        <v>4288</v>
      </c>
      <c r="L1" s="3730" t="s">
        <v>4289</v>
      </c>
      <c r="M1" s="3730" t="s">
        <v>4290</v>
      </c>
      <c r="N1" s="3730" t="s">
        <v>4291</v>
      </c>
      <c r="O1" s="3730" t="s">
        <v>4292</v>
      </c>
      <c r="P1" s="3731"/>
    </row>
    <row r="2">
      <c r="A2" s="2505" t="s">
        <v>432</v>
      </c>
      <c r="B2" s="2505">
        <v>0.875</v>
      </c>
      <c r="C2" s="2505">
        <v>0.125</v>
      </c>
      <c r="D2" s="2505">
        <v>0.0</v>
      </c>
      <c r="E2" s="2505" t="s">
        <v>4293</v>
      </c>
      <c r="F2" s="2505" t="s">
        <v>4294</v>
      </c>
      <c r="I2" s="2505" t="s">
        <v>272</v>
      </c>
      <c r="J2" s="2505" t="s">
        <v>20</v>
      </c>
      <c r="K2" s="2505">
        <v>986.0</v>
      </c>
      <c r="L2" s="2505" t="s">
        <v>4295</v>
      </c>
      <c r="M2" s="2505">
        <v>1.0</v>
      </c>
      <c r="N2" s="2505">
        <v>0.0</v>
      </c>
      <c r="O2" s="2505">
        <v>0.0</v>
      </c>
    </row>
    <row r="3">
      <c r="A3" s="2505" t="s">
        <v>276</v>
      </c>
      <c r="B3" s="2505">
        <v>0.75</v>
      </c>
      <c r="C3" s="2505">
        <v>0.0</v>
      </c>
      <c r="D3" s="2505">
        <v>0.25</v>
      </c>
      <c r="E3" s="2505" t="s">
        <v>4296</v>
      </c>
      <c r="F3" s="2505" t="s">
        <v>4297</v>
      </c>
      <c r="I3" s="2505" t="s">
        <v>272</v>
      </c>
      <c r="J3" s="2505" t="s">
        <v>21</v>
      </c>
      <c r="K3" s="2505">
        <v>650.0</v>
      </c>
      <c r="L3" s="2505" t="s">
        <v>4295</v>
      </c>
      <c r="M3" s="2505">
        <v>1.0</v>
      </c>
      <c r="N3" s="2505">
        <v>0.0</v>
      </c>
      <c r="O3" s="2505">
        <v>0.0</v>
      </c>
    </row>
    <row r="4">
      <c r="A4" s="2505" t="s">
        <v>767</v>
      </c>
      <c r="B4" s="2505">
        <v>0.75</v>
      </c>
      <c r="C4" s="2505">
        <v>0.125</v>
      </c>
      <c r="D4" s="2505">
        <v>0.125</v>
      </c>
      <c r="E4" s="2505" t="s">
        <v>4298</v>
      </c>
      <c r="F4" s="2505" t="s">
        <v>4299</v>
      </c>
      <c r="I4" s="2505" t="s">
        <v>272</v>
      </c>
      <c r="J4" s="2505" t="s">
        <v>22</v>
      </c>
      <c r="K4" s="2505">
        <v>585.0</v>
      </c>
      <c r="L4" s="2505" t="s">
        <v>4295</v>
      </c>
      <c r="M4" s="2505">
        <v>0.0</v>
      </c>
      <c r="N4" s="2505">
        <v>1.0</v>
      </c>
      <c r="O4" s="2505">
        <v>0.0</v>
      </c>
    </row>
    <row r="5">
      <c r="A5" s="2505" t="s">
        <v>154</v>
      </c>
      <c r="B5" s="2505">
        <v>0.75</v>
      </c>
      <c r="C5" s="2505">
        <v>0.0</v>
      </c>
      <c r="D5" s="2505">
        <v>0.25</v>
      </c>
      <c r="E5" s="2505" t="s">
        <v>4300</v>
      </c>
      <c r="I5" s="2505" t="s">
        <v>272</v>
      </c>
      <c r="J5" s="2505" t="s">
        <v>23</v>
      </c>
      <c r="K5" s="2505">
        <v>696.0</v>
      </c>
      <c r="L5" s="2505" t="s">
        <v>4295</v>
      </c>
      <c r="M5" s="2505">
        <v>1.0</v>
      </c>
      <c r="N5" s="2505">
        <v>0.0</v>
      </c>
      <c r="O5" s="2505">
        <v>0.0</v>
      </c>
    </row>
    <row r="6">
      <c r="A6" s="2505" t="s">
        <v>511</v>
      </c>
      <c r="B6" s="2505">
        <v>0.75</v>
      </c>
      <c r="C6" s="2505">
        <v>0.25</v>
      </c>
      <c r="D6" s="2505">
        <v>0.0</v>
      </c>
      <c r="E6" s="2505" t="s">
        <v>4301</v>
      </c>
      <c r="I6" s="2505" t="s">
        <v>272</v>
      </c>
      <c r="J6" s="2505" t="s">
        <v>27</v>
      </c>
      <c r="K6" s="2505">
        <v>538.0</v>
      </c>
      <c r="L6" s="2505" t="s">
        <v>4295</v>
      </c>
      <c r="M6" s="2505">
        <v>0.0</v>
      </c>
      <c r="N6" s="2505">
        <v>1.0</v>
      </c>
      <c r="O6" s="2505">
        <v>0.0</v>
      </c>
    </row>
    <row r="7">
      <c r="A7" s="2505" t="s">
        <v>683</v>
      </c>
      <c r="B7" s="2505">
        <v>0.75</v>
      </c>
      <c r="C7" s="2505">
        <v>0.125</v>
      </c>
      <c r="D7" s="2505">
        <v>0.125</v>
      </c>
      <c r="E7" s="2505" t="s">
        <v>4302</v>
      </c>
      <c r="I7" s="2505" t="s">
        <v>272</v>
      </c>
      <c r="J7" s="2505" t="s">
        <v>28</v>
      </c>
      <c r="K7" s="2505">
        <v>532.0</v>
      </c>
      <c r="L7" s="2505" t="s">
        <v>4303</v>
      </c>
      <c r="M7" s="2505">
        <v>1.0</v>
      </c>
      <c r="N7" s="2505">
        <v>0.0</v>
      </c>
      <c r="O7" s="2505">
        <v>0.0</v>
      </c>
    </row>
    <row r="8">
      <c r="A8" s="2505" t="s">
        <v>189</v>
      </c>
      <c r="B8" s="2505">
        <v>0.75</v>
      </c>
      <c r="C8" s="2505">
        <v>0.125</v>
      </c>
      <c r="D8" s="2505">
        <v>0.125</v>
      </c>
      <c r="E8" s="2505" t="s">
        <v>4304</v>
      </c>
      <c r="I8" s="2505" t="s">
        <v>272</v>
      </c>
      <c r="J8" s="2505" t="s">
        <v>30</v>
      </c>
      <c r="K8" s="2505">
        <v>461.0</v>
      </c>
      <c r="L8" s="2505" t="s">
        <v>4305</v>
      </c>
      <c r="M8" s="2505">
        <v>1.0</v>
      </c>
      <c r="N8" s="2505">
        <v>0.0</v>
      </c>
      <c r="O8" s="2505">
        <v>0.0</v>
      </c>
    </row>
    <row r="9">
      <c r="A9" s="2505" t="s">
        <v>711</v>
      </c>
      <c r="B9" s="2505">
        <v>0.75</v>
      </c>
      <c r="C9" s="2505">
        <v>0.0</v>
      </c>
      <c r="D9" s="2505">
        <v>0.25</v>
      </c>
      <c r="E9" s="2505" t="s">
        <v>4306</v>
      </c>
      <c r="I9" s="2505" t="s">
        <v>272</v>
      </c>
      <c r="J9" s="2505" t="s">
        <v>31</v>
      </c>
      <c r="K9" s="2505">
        <v>226.0</v>
      </c>
      <c r="L9" s="2505" t="s">
        <v>4305</v>
      </c>
      <c r="M9" s="2505">
        <v>0.0</v>
      </c>
      <c r="N9" s="2505">
        <v>1.0</v>
      </c>
      <c r="O9" s="2505">
        <v>0.0</v>
      </c>
    </row>
    <row r="10">
      <c r="A10" s="2505" t="s">
        <v>394</v>
      </c>
      <c r="B10" s="2505">
        <v>0.75</v>
      </c>
      <c r="C10" s="2505">
        <v>0.0</v>
      </c>
      <c r="D10" s="2505">
        <v>0.25</v>
      </c>
      <c r="E10" s="2505" t="s">
        <v>4307</v>
      </c>
      <c r="I10" s="2505" t="s">
        <v>492</v>
      </c>
      <c r="J10" s="2505" t="s">
        <v>19</v>
      </c>
      <c r="K10" s="2505">
        <v>354.0</v>
      </c>
      <c r="L10" s="2505" t="s">
        <v>4303</v>
      </c>
      <c r="M10" s="2505">
        <v>0.0</v>
      </c>
      <c r="N10" s="2505">
        <v>1.0</v>
      </c>
      <c r="O10" s="2505">
        <v>0.0</v>
      </c>
    </row>
    <row r="11">
      <c r="A11" s="2505" t="s">
        <v>199</v>
      </c>
      <c r="B11" s="2505">
        <v>0.75</v>
      </c>
      <c r="C11" s="2505">
        <v>0.0</v>
      </c>
      <c r="D11" s="2505">
        <v>0.25</v>
      </c>
      <c r="E11" s="2505" t="s">
        <v>4308</v>
      </c>
      <c r="I11" s="2505" t="s">
        <v>492</v>
      </c>
      <c r="J11" s="2505" t="s">
        <v>20</v>
      </c>
      <c r="K11" s="2505">
        <v>352.0</v>
      </c>
      <c r="L11" s="2505" t="s">
        <v>4295</v>
      </c>
      <c r="M11" s="2505">
        <v>0.0</v>
      </c>
      <c r="N11" s="2505">
        <v>0.0</v>
      </c>
      <c r="O11" s="2505">
        <v>1.0</v>
      </c>
    </row>
    <row r="12">
      <c r="A12" s="2505" t="s">
        <v>219</v>
      </c>
      <c r="B12" s="2505">
        <v>0.6666666667</v>
      </c>
      <c r="C12" s="2505">
        <v>0.0</v>
      </c>
      <c r="D12" s="2505">
        <v>0.3333333333</v>
      </c>
      <c r="E12" s="2505" t="s">
        <v>4309</v>
      </c>
      <c r="I12" s="2505" t="s">
        <v>492</v>
      </c>
      <c r="J12" s="2505" t="s">
        <v>21</v>
      </c>
      <c r="K12" s="2505">
        <v>772.0</v>
      </c>
      <c r="L12" s="2505" t="s">
        <v>4303</v>
      </c>
      <c r="M12" s="2505">
        <v>1.0</v>
      </c>
      <c r="N12" s="2505">
        <v>0.0</v>
      </c>
      <c r="O12" s="2505">
        <v>0.0</v>
      </c>
    </row>
    <row r="13">
      <c r="A13" s="2505" t="s">
        <v>601</v>
      </c>
      <c r="B13" s="2505">
        <v>0.625</v>
      </c>
      <c r="C13" s="2505">
        <v>0.0</v>
      </c>
      <c r="D13" s="2505">
        <v>0.375</v>
      </c>
      <c r="E13" s="2505" t="s">
        <v>4310</v>
      </c>
      <c r="I13" s="2505" t="s">
        <v>492</v>
      </c>
      <c r="J13" s="2505" t="s">
        <v>22</v>
      </c>
      <c r="K13" s="2505">
        <v>370.0</v>
      </c>
      <c r="L13" s="2505" t="s">
        <v>4295</v>
      </c>
      <c r="M13" s="2505">
        <v>0.0</v>
      </c>
      <c r="N13" s="2505">
        <v>0.0</v>
      </c>
      <c r="O13" s="2505">
        <v>1.0</v>
      </c>
    </row>
    <row r="14">
      <c r="A14" s="2505" t="s">
        <v>272</v>
      </c>
      <c r="B14" s="2505">
        <v>0.625</v>
      </c>
      <c r="C14" s="2505">
        <v>0.375</v>
      </c>
      <c r="D14" s="2505">
        <v>0.0</v>
      </c>
      <c r="E14" s="2505" t="s">
        <v>4311</v>
      </c>
      <c r="I14" s="2505" t="s">
        <v>492</v>
      </c>
      <c r="J14" s="2505" t="s">
        <v>23</v>
      </c>
      <c r="K14" s="2505">
        <v>479.0</v>
      </c>
      <c r="L14" s="2505" t="s">
        <v>4303</v>
      </c>
      <c r="M14" s="2505">
        <v>1.0</v>
      </c>
      <c r="N14" s="2505">
        <v>0.0</v>
      </c>
      <c r="O14" s="2505">
        <v>0.0</v>
      </c>
    </row>
    <row r="15">
      <c r="A15" s="2505" t="s">
        <v>172</v>
      </c>
      <c r="B15" s="2505">
        <v>0.625</v>
      </c>
      <c r="C15" s="2505">
        <v>0.125</v>
      </c>
      <c r="D15" s="2505">
        <v>0.25</v>
      </c>
      <c r="E15" s="2505" t="s">
        <v>4312</v>
      </c>
      <c r="I15" s="2505" t="s">
        <v>492</v>
      </c>
      <c r="J15" s="2505" t="s">
        <v>24</v>
      </c>
      <c r="K15" s="2505">
        <v>396.0</v>
      </c>
      <c r="L15" s="2505" t="s">
        <v>4295</v>
      </c>
      <c r="M15" s="2505">
        <v>0.0</v>
      </c>
      <c r="N15" s="2505">
        <v>0.0</v>
      </c>
      <c r="O15" s="2505">
        <v>1.0</v>
      </c>
    </row>
    <row r="16">
      <c r="A16" s="2505" t="s">
        <v>370</v>
      </c>
      <c r="B16" s="2505">
        <v>0.625</v>
      </c>
      <c r="C16" s="2505">
        <v>0.25</v>
      </c>
      <c r="D16" s="2505">
        <v>0.125</v>
      </c>
      <c r="E16" s="2505" t="s">
        <v>4313</v>
      </c>
      <c r="I16" s="2505" t="s">
        <v>492</v>
      </c>
      <c r="J16" s="2505" t="s">
        <v>27</v>
      </c>
      <c r="K16" s="2505">
        <v>323.0</v>
      </c>
      <c r="L16" s="2505" t="s">
        <v>4303</v>
      </c>
      <c r="M16" s="2505">
        <v>0.0</v>
      </c>
      <c r="N16" s="2505">
        <v>0.0</v>
      </c>
      <c r="O16" s="2505">
        <v>1.0</v>
      </c>
    </row>
    <row r="17">
      <c r="A17" s="2505" t="s">
        <v>414</v>
      </c>
      <c r="B17" s="2505">
        <v>0.625</v>
      </c>
      <c r="C17" s="2505">
        <v>0.0</v>
      </c>
      <c r="D17" s="2505">
        <v>0.375</v>
      </c>
      <c r="E17" s="2505" t="s">
        <v>4314</v>
      </c>
      <c r="I17" s="2505" t="s">
        <v>492</v>
      </c>
      <c r="J17" s="2505" t="s">
        <v>28</v>
      </c>
      <c r="K17" s="2505">
        <v>250.0</v>
      </c>
      <c r="L17" s="2505" t="s">
        <v>4303</v>
      </c>
      <c r="M17" s="2505">
        <v>0.0</v>
      </c>
      <c r="N17" s="2505">
        <v>0.0</v>
      </c>
      <c r="O17" s="2505">
        <v>1.0</v>
      </c>
    </row>
    <row r="18">
      <c r="A18" s="2505" t="s">
        <v>639</v>
      </c>
      <c r="B18" s="2505">
        <v>0.625</v>
      </c>
      <c r="C18" s="2505">
        <v>0.0</v>
      </c>
      <c r="D18" s="2505">
        <v>0.375</v>
      </c>
      <c r="E18" s="2505" t="s">
        <v>4315</v>
      </c>
      <c r="I18" s="2505" t="s">
        <v>470</v>
      </c>
      <c r="J18" s="2505" t="s">
        <v>19</v>
      </c>
      <c r="K18" s="2505">
        <v>0.0</v>
      </c>
      <c r="L18" s="2505" t="s">
        <v>4316</v>
      </c>
      <c r="M18" s="2505">
        <v>0.0</v>
      </c>
      <c r="N18" s="2505">
        <v>1.0</v>
      </c>
      <c r="O18" s="2505">
        <v>1.0</v>
      </c>
    </row>
    <row r="19">
      <c r="A19" s="2505" t="s">
        <v>553</v>
      </c>
      <c r="B19" s="2505">
        <v>0.625</v>
      </c>
      <c r="C19" s="2505">
        <v>0.25</v>
      </c>
      <c r="D19" s="2505">
        <v>0.125</v>
      </c>
      <c r="E19" s="2505" t="s">
        <v>4317</v>
      </c>
      <c r="I19" s="2505" t="s">
        <v>470</v>
      </c>
      <c r="J19" s="2505" t="s">
        <v>20</v>
      </c>
      <c r="K19" s="2505">
        <v>0.0</v>
      </c>
      <c r="L19" s="2505" t="s">
        <v>4316</v>
      </c>
      <c r="M19" s="2505">
        <v>0.0</v>
      </c>
      <c r="N19" s="2505">
        <v>1.0</v>
      </c>
      <c r="O19" s="2505">
        <v>1.0</v>
      </c>
    </row>
    <row r="20">
      <c r="A20" s="2505" t="s">
        <v>728</v>
      </c>
      <c r="B20" s="2505">
        <v>0.625</v>
      </c>
      <c r="C20" s="2505">
        <v>0.0</v>
      </c>
      <c r="D20" s="2505">
        <v>0.375</v>
      </c>
      <c r="E20" s="2505" t="s">
        <v>4318</v>
      </c>
      <c r="I20" s="2505" t="s">
        <v>470</v>
      </c>
      <c r="J20" s="2505" t="s">
        <v>21</v>
      </c>
      <c r="K20" s="2505">
        <v>0.0</v>
      </c>
      <c r="L20" s="2505" t="s">
        <v>4303</v>
      </c>
      <c r="M20" s="2505">
        <v>0.0</v>
      </c>
      <c r="N20" s="2505">
        <v>0.0</v>
      </c>
      <c r="O20" s="2505">
        <v>1.0</v>
      </c>
    </row>
    <row r="21">
      <c r="A21" s="2505" t="s">
        <v>410</v>
      </c>
      <c r="B21" s="2505">
        <v>0.625</v>
      </c>
      <c r="C21" s="2505">
        <v>0.0</v>
      </c>
      <c r="D21" s="2505">
        <v>0.375</v>
      </c>
      <c r="E21" s="2505" t="s">
        <v>4319</v>
      </c>
      <c r="I21" s="2505" t="s">
        <v>470</v>
      </c>
      <c r="J21" s="2505" t="s">
        <v>23</v>
      </c>
      <c r="K21" s="2505">
        <v>762.0</v>
      </c>
      <c r="L21" s="2505" t="s">
        <v>4320</v>
      </c>
      <c r="M21" s="2505">
        <v>0.0</v>
      </c>
      <c r="N21" s="2505">
        <v>1.0</v>
      </c>
      <c r="O21" s="2505">
        <v>0.0</v>
      </c>
    </row>
    <row r="22">
      <c r="A22" s="2505" t="s">
        <v>545</v>
      </c>
      <c r="B22" s="2505">
        <v>0.625</v>
      </c>
      <c r="C22" s="2505">
        <v>0.125</v>
      </c>
      <c r="D22" s="2505">
        <v>0.25</v>
      </c>
      <c r="E22" s="2505" t="s">
        <v>4321</v>
      </c>
      <c r="I22" s="2505" t="s">
        <v>470</v>
      </c>
      <c r="J22" s="2505" t="s">
        <v>27</v>
      </c>
      <c r="K22" s="2505">
        <v>881.0</v>
      </c>
      <c r="L22" s="2505" t="s">
        <v>4322</v>
      </c>
      <c r="M22" s="2505">
        <v>1.0</v>
      </c>
      <c r="N22" s="2505">
        <v>0.0</v>
      </c>
      <c r="O22" s="2505">
        <v>0.0</v>
      </c>
    </row>
    <row r="23">
      <c r="A23" s="2505" t="s">
        <v>158</v>
      </c>
      <c r="B23" s="2505">
        <v>0.625</v>
      </c>
      <c r="C23" s="2505">
        <v>0.0</v>
      </c>
      <c r="D23" s="2505">
        <v>0.375</v>
      </c>
      <c r="E23" s="2505" t="s">
        <v>4323</v>
      </c>
      <c r="I23" s="2505" t="s">
        <v>470</v>
      </c>
      <c r="J23" s="2505" t="s">
        <v>28</v>
      </c>
      <c r="K23" s="2505">
        <v>683.0</v>
      </c>
      <c r="L23" s="2505" t="s">
        <v>4320</v>
      </c>
      <c r="M23" s="2505">
        <v>0.0</v>
      </c>
      <c r="N23" s="2505">
        <v>0.0</v>
      </c>
      <c r="O23" s="2505">
        <v>1.0</v>
      </c>
    </row>
    <row r="24">
      <c r="A24" s="2505" t="s">
        <v>760</v>
      </c>
      <c r="B24" s="2505">
        <v>0.625</v>
      </c>
      <c r="C24" s="2505">
        <v>0.25</v>
      </c>
      <c r="D24" s="2505">
        <v>0.125</v>
      </c>
      <c r="E24" s="2505" t="s">
        <v>4324</v>
      </c>
      <c r="I24" s="2505" t="s">
        <v>470</v>
      </c>
      <c r="J24" s="2505" t="s">
        <v>29</v>
      </c>
      <c r="K24" s="2505">
        <v>769.0</v>
      </c>
      <c r="L24" s="2505" t="s">
        <v>4320</v>
      </c>
      <c r="M24" s="2505">
        <v>0.0</v>
      </c>
      <c r="N24" s="2505">
        <v>1.0</v>
      </c>
      <c r="O24" s="2505">
        <v>0.0</v>
      </c>
    </row>
    <row r="25">
      <c r="A25" s="2505" t="s">
        <v>627</v>
      </c>
      <c r="B25" s="2505">
        <v>0.625</v>
      </c>
      <c r="C25" s="2505">
        <v>0.125</v>
      </c>
      <c r="D25" s="2505">
        <v>0.25</v>
      </c>
      <c r="E25" s="2505" t="s">
        <v>4325</v>
      </c>
      <c r="I25" s="2505" t="s">
        <v>470</v>
      </c>
      <c r="J25" s="2505" t="s">
        <v>30</v>
      </c>
      <c r="K25" s="2505">
        <v>915.0</v>
      </c>
      <c r="L25" s="2505" t="s">
        <v>4320</v>
      </c>
      <c r="M25" s="2505">
        <v>1.0</v>
      </c>
      <c r="N25" s="2505">
        <v>0.0</v>
      </c>
      <c r="O25" s="2505">
        <v>0.0</v>
      </c>
    </row>
    <row r="26">
      <c r="A26" s="2505" t="s">
        <v>529</v>
      </c>
      <c r="B26" s="2505">
        <v>0.625</v>
      </c>
      <c r="C26" s="2505">
        <v>0.25</v>
      </c>
      <c r="D26" s="2505">
        <v>0.125</v>
      </c>
      <c r="E26" s="2505" t="s">
        <v>4326</v>
      </c>
      <c r="I26" s="2505" t="s">
        <v>667</v>
      </c>
      <c r="J26" s="2505" t="s">
        <v>19</v>
      </c>
      <c r="K26" s="2505">
        <v>0.0</v>
      </c>
      <c r="L26" s="2505" t="s">
        <v>4305</v>
      </c>
      <c r="M26" s="2505">
        <v>0.0</v>
      </c>
      <c r="N26" s="2505">
        <v>0.0</v>
      </c>
      <c r="O26" s="2505">
        <v>1.0</v>
      </c>
    </row>
    <row r="27">
      <c r="A27" s="2505" t="s">
        <v>175</v>
      </c>
      <c r="B27" s="2505">
        <v>0.5714285714</v>
      </c>
      <c r="C27" s="2505">
        <v>0.1428571429</v>
      </c>
      <c r="D27" s="2505">
        <v>0.2857142857</v>
      </c>
      <c r="E27" s="2505" t="s">
        <v>4327</v>
      </c>
      <c r="I27" s="2505" t="s">
        <v>667</v>
      </c>
      <c r="J27" s="2505" t="s">
        <v>20</v>
      </c>
      <c r="K27" s="2505">
        <v>391.0</v>
      </c>
      <c r="L27" s="2505" t="s">
        <v>4305</v>
      </c>
      <c r="M27" s="2505">
        <v>1.0</v>
      </c>
      <c r="N27" s="2505">
        <v>0.0</v>
      </c>
      <c r="O27" s="2505">
        <v>0.0</v>
      </c>
    </row>
    <row r="28">
      <c r="A28" s="2505" t="s">
        <v>383</v>
      </c>
      <c r="B28" s="2505">
        <v>0.5</v>
      </c>
      <c r="C28" s="2505">
        <v>0.375</v>
      </c>
      <c r="D28" s="2505">
        <v>0.125</v>
      </c>
      <c r="E28" s="2505" t="s">
        <v>4328</v>
      </c>
      <c r="I28" s="2505" t="s">
        <v>667</v>
      </c>
      <c r="J28" s="2505" t="s">
        <v>21</v>
      </c>
      <c r="K28" s="2505">
        <v>273.0</v>
      </c>
      <c r="L28" s="2505" t="s">
        <v>4303</v>
      </c>
      <c r="M28" s="2505">
        <v>0.0</v>
      </c>
      <c r="N28" s="2505">
        <v>0.0</v>
      </c>
      <c r="O28" s="2505">
        <v>1.0</v>
      </c>
    </row>
    <row r="29">
      <c r="A29" s="2505" t="s">
        <v>742</v>
      </c>
      <c r="B29" s="2505">
        <v>0.5</v>
      </c>
      <c r="C29" s="2505">
        <v>0.25</v>
      </c>
      <c r="D29" s="2505">
        <v>0.25</v>
      </c>
      <c r="E29" s="2505" t="s">
        <v>4329</v>
      </c>
      <c r="I29" s="2505" t="s">
        <v>667</v>
      </c>
      <c r="J29" s="2505" t="s">
        <v>22</v>
      </c>
      <c r="K29" s="2505">
        <v>559.0</v>
      </c>
      <c r="L29" s="2505" t="s">
        <v>4305</v>
      </c>
      <c r="M29" s="2505">
        <v>1.0</v>
      </c>
      <c r="N29" s="2505">
        <v>0.0</v>
      </c>
      <c r="O29" s="2505">
        <v>0.0</v>
      </c>
    </row>
    <row r="30">
      <c r="A30" s="2505" t="s">
        <v>687</v>
      </c>
      <c r="B30" s="2505">
        <v>0.5</v>
      </c>
      <c r="C30" s="2505">
        <v>0.0</v>
      </c>
      <c r="D30" s="2505">
        <v>0.5</v>
      </c>
      <c r="E30" s="2505" t="s">
        <v>4330</v>
      </c>
      <c r="I30" s="2505" t="s">
        <v>667</v>
      </c>
      <c r="J30" s="2505" t="s">
        <v>23</v>
      </c>
      <c r="K30" s="2505">
        <v>257.0</v>
      </c>
      <c r="L30" s="2505" t="s">
        <v>4316</v>
      </c>
      <c r="M30" s="2505">
        <v>1.0</v>
      </c>
      <c r="N30" s="2505">
        <v>0.0</v>
      </c>
      <c r="O30" s="2505">
        <v>0.0</v>
      </c>
    </row>
    <row r="31">
      <c r="A31" s="2505" t="s">
        <v>643</v>
      </c>
      <c r="B31" s="2505">
        <v>0.5</v>
      </c>
      <c r="C31" s="2505">
        <v>0.25</v>
      </c>
      <c r="D31" s="2505">
        <v>0.25</v>
      </c>
      <c r="E31" s="2505" t="s">
        <v>4331</v>
      </c>
      <c r="I31" s="2505" t="s">
        <v>667</v>
      </c>
      <c r="J31" s="2505" t="s">
        <v>24</v>
      </c>
      <c r="K31" s="2505">
        <v>64.0</v>
      </c>
      <c r="L31" s="2505" t="s">
        <v>4332</v>
      </c>
      <c r="M31" s="2505">
        <v>0.0</v>
      </c>
      <c r="N31" s="2505">
        <v>1.0</v>
      </c>
      <c r="O31" s="2505">
        <v>0.0</v>
      </c>
    </row>
    <row r="32">
      <c r="A32" s="2505" t="s">
        <v>496</v>
      </c>
      <c r="B32" s="2505">
        <v>0.5</v>
      </c>
      <c r="C32" s="2505">
        <v>0.5</v>
      </c>
      <c r="D32" s="2505">
        <v>0.0</v>
      </c>
      <c r="E32" s="2505" t="s">
        <v>4333</v>
      </c>
      <c r="I32" s="2505" t="s">
        <v>667</v>
      </c>
      <c r="J32" s="2505" t="s">
        <v>27</v>
      </c>
      <c r="K32" s="2505">
        <v>738.0</v>
      </c>
      <c r="L32" s="2505" t="s">
        <v>4316</v>
      </c>
      <c r="M32" s="2505">
        <v>1.0</v>
      </c>
      <c r="N32" s="2505">
        <v>0.0</v>
      </c>
      <c r="O32" s="2505">
        <v>0.0</v>
      </c>
    </row>
    <row r="33">
      <c r="A33" s="2505" t="s">
        <v>421</v>
      </c>
      <c r="B33" s="2505">
        <v>0.5</v>
      </c>
      <c r="C33" s="2505">
        <v>0.125</v>
      </c>
      <c r="D33" s="2505">
        <v>0.375</v>
      </c>
      <c r="E33" s="2505" t="s">
        <v>4334</v>
      </c>
      <c r="I33" s="2505" t="s">
        <v>667</v>
      </c>
      <c r="J33" s="2505" t="s">
        <v>28</v>
      </c>
      <c r="K33" s="2505">
        <v>77.0</v>
      </c>
      <c r="L33" s="2505" t="s">
        <v>4305</v>
      </c>
      <c r="M33" s="2505">
        <v>0.0</v>
      </c>
      <c r="N33" s="2505">
        <v>0.0</v>
      </c>
      <c r="O33" s="2505">
        <v>1.0</v>
      </c>
    </row>
    <row r="34">
      <c r="A34" s="2505" t="s">
        <v>557</v>
      </c>
      <c r="B34" s="2505">
        <v>0.5</v>
      </c>
      <c r="C34" s="2505">
        <v>0.0</v>
      </c>
      <c r="D34" s="2505">
        <v>0.5</v>
      </c>
      <c r="E34" s="2505" t="s">
        <v>4335</v>
      </c>
      <c r="I34" s="2505" t="s">
        <v>192</v>
      </c>
      <c r="J34" s="2505" t="s">
        <v>19</v>
      </c>
      <c r="K34" s="2505">
        <v>346.0</v>
      </c>
      <c r="L34" s="2505" t="s">
        <v>4332</v>
      </c>
      <c r="M34" s="2505">
        <v>1.0</v>
      </c>
      <c r="N34" s="2505">
        <v>0.0</v>
      </c>
      <c r="O34" s="2505">
        <v>0.0</v>
      </c>
    </row>
    <row r="35">
      <c r="A35" s="2505" t="s">
        <v>185</v>
      </c>
      <c r="B35" s="2505">
        <v>0.5</v>
      </c>
      <c r="C35" s="2505">
        <v>0.25</v>
      </c>
      <c r="D35" s="2505">
        <v>0.25</v>
      </c>
      <c r="E35" s="2505" t="s">
        <v>4336</v>
      </c>
      <c r="I35" s="2505" t="s">
        <v>192</v>
      </c>
      <c r="J35" s="2505" t="s">
        <v>20</v>
      </c>
      <c r="K35" s="2505">
        <v>208.0</v>
      </c>
      <c r="L35" s="2505" t="s">
        <v>4332</v>
      </c>
      <c r="M35" s="2505">
        <v>0.0</v>
      </c>
      <c r="N35" s="2505">
        <v>1.0</v>
      </c>
      <c r="O35" s="2505">
        <v>0.0</v>
      </c>
    </row>
    <row r="36">
      <c r="A36" s="2505" t="s">
        <v>667</v>
      </c>
      <c r="B36" s="2505">
        <v>0.5</v>
      </c>
      <c r="C36" s="2505">
        <v>0.125</v>
      </c>
      <c r="D36" s="2505">
        <v>0.375</v>
      </c>
      <c r="E36" s="2505" t="s">
        <v>4337</v>
      </c>
      <c r="I36" s="2505" t="s">
        <v>192</v>
      </c>
      <c r="J36" s="2505" t="s">
        <v>21</v>
      </c>
      <c r="K36" s="2505">
        <v>194.0</v>
      </c>
      <c r="L36" s="2505" t="s">
        <v>4303</v>
      </c>
      <c r="M36" s="2505">
        <v>0.0</v>
      </c>
      <c r="N36" s="2505">
        <v>0.0</v>
      </c>
      <c r="O36" s="2505">
        <v>1.0</v>
      </c>
    </row>
    <row r="37">
      <c r="A37" s="2505" t="s">
        <v>292</v>
      </c>
      <c r="B37" s="2505">
        <v>0.5</v>
      </c>
      <c r="C37" s="2505">
        <v>0.125</v>
      </c>
      <c r="D37" s="2505">
        <v>0.375</v>
      </c>
      <c r="E37" s="2505" t="s">
        <v>4338</v>
      </c>
      <c r="I37" s="2505" t="s">
        <v>192</v>
      </c>
      <c r="J37" s="2505" t="s">
        <v>22</v>
      </c>
      <c r="K37" s="2505">
        <v>560.0</v>
      </c>
      <c r="L37" s="2505" t="s">
        <v>4305</v>
      </c>
      <c r="M37" s="2505">
        <v>1.0</v>
      </c>
      <c r="N37" s="2505">
        <v>0.0</v>
      </c>
      <c r="O37" s="2505">
        <v>0.0</v>
      </c>
    </row>
    <row r="38">
      <c r="A38" s="2505" t="s">
        <v>598</v>
      </c>
      <c r="B38" s="2505">
        <v>0.5</v>
      </c>
      <c r="C38" s="2505">
        <v>0.25</v>
      </c>
      <c r="D38" s="2505">
        <v>0.25</v>
      </c>
      <c r="E38" s="2505" t="s">
        <v>4339</v>
      </c>
      <c r="I38" s="2505" t="s">
        <v>192</v>
      </c>
      <c r="J38" s="2505" t="s">
        <v>23</v>
      </c>
      <c r="K38" s="2505">
        <v>271.0</v>
      </c>
      <c r="L38" s="2505" t="s">
        <v>4305</v>
      </c>
      <c r="M38" s="2505">
        <v>0.0</v>
      </c>
      <c r="N38" s="2505">
        <v>1.0</v>
      </c>
      <c r="O38" s="2505">
        <v>0.0</v>
      </c>
    </row>
    <row r="39">
      <c r="A39" s="2505" t="s">
        <v>489</v>
      </c>
      <c r="B39" s="2505">
        <v>0.5</v>
      </c>
      <c r="C39" s="2505">
        <v>0.375</v>
      </c>
      <c r="D39" s="2505">
        <v>0.125</v>
      </c>
      <c r="E39" s="2505" t="s">
        <v>4340</v>
      </c>
      <c r="I39" s="2505" t="s">
        <v>192</v>
      </c>
      <c r="J39" s="2505" t="s">
        <v>24</v>
      </c>
      <c r="K39" s="2505">
        <v>192.0</v>
      </c>
      <c r="L39" s="2505" t="s">
        <v>4303</v>
      </c>
      <c r="M39" s="2505">
        <v>0.0</v>
      </c>
      <c r="N39" s="2505">
        <v>0.0</v>
      </c>
      <c r="O39" s="2505">
        <v>1.0</v>
      </c>
    </row>
    <row r="40">
      <c r="A40" s="2505" t="s">
        <v>724</v>
      </c>
      <c r="B40" s="2505">
        <v>0.5</v>
      </c>
      <c r="C40" s="2505">
        <v>0.25</v>
      </c>
      <c r="D40" s="2505">
        <v>0.25</v>
      </c>
      <c r="E40" s="2505" t="s">
        <v>4341</v>
      </c>
      <c r="I40" s="2505" t="s">
        <v>192</v>
      </c>
      <c r="J40" s="2505" t="s">
        <v>27</v>
      </c>
      <c r="K40" s="2505">
        <v>193.0</v>
      </c>
      <c r="L40" s="2505" t="s">
        <v>4305</v>
      </c>
      <c r="M40" s="2505">
        <v>0.0</v>
      </c>
      <c r="N40" s="2505">
        <v>0.0</v>
      </c>
      <c r="O40" s="2505">
        <v>1.0</v>
      </c>
    </row>
    <row r="41">
      <c r="A41" s="2505" t="s">
        <v>398</v>
      </c>
      <c r="B41" s="2505">
        <v>0.5</v>
      </c>
      <c r="C41" s="2505">
        <v>0.125</v>
      </c>
      <c r="D41" s="2505">
        <v>0.375</v>
      </c>
      <c r="E41" s="2505" t="s">
        <v>4342</v>
      </c>
      <c r="I41" s="2505" t="s">
        <v>192</v>
      </c>
      <c r="J41" s="2505" t="s">
        <v>28</v>
      </c>
      <c r="K41" s="2505">
        <v>194.0</v>
      </c>
      <c r="L41" s="2505" t="s">
        <v>4322</v>
      </c>
      <c r="M41" s="2505">
        <v>0.0</v>
      </c>
      <c r="N41" s="2505">
        <v>0.0</v>
      </c>
      <c r="O41" s="2505">
        <v>1.0</v>
      </c>
    </row>
    <row r="42">
      <c r="A42" s="2505" t="s">
        <v>168</v>
      </c>
      <c r="B42" s="2505">
        <v>0.5</v>
      </c>
      <c r="C42" s="2505">
        <v>0.375</v>
      </c>
      <c r="D42" s="2505">
        <v>0.125</v>
      </c>
      <c r="E42" s="2505" t="s">
        <v>4343</v>
      </c>
      <c r="I42" s="2505" t="s">
        <v>639</v>
      </c>
      <c r="J42" s="2505" t="s">
        <v>19</v>
      </c>
      <c r="K42" s="2505">
        <v>462.0</v>
      </c>
      <c r="L42" s="2505" t="s">
        <v>4305</v>
      </c>
      <c r="M42" s="2505">
        <v>1.0</v>
      </c>
      <c r="N42" s="2505">
        <v>0.0</v>
      </c>
      <c r="O42" s="2505">
        <v>0.0</v>
      </c>
    </row>
    <row r="43">
      <c r="A43" s="2505" t="s">
        <v>695</v>
      </c>
      <c r="B43" s="2505">
        <v>0.5</v>
      </c>
      <c r="C43" s="2505">
        <v>0.25</v>
      </c>
      <c r="D43" s="2505">
        <v>0.25</v>
      </c>
      <c r="E43" s="2505" t="s">
        <v>4344</v>
      </c>
      <c r="I43" s="2505" t="s">
        <v>639</v>
      </c>
      <c r="J43" s="2505" t="s">
        <v>20</v>
      </c>
      <c r="K43" s="2505">
        <v>368.0</v>
      </c>
      <c r="L43" s="2505" t="s">
        <v>4295</v>
      </c>
      <c r="M43" s="2505">
        <v>0.0</v>
      </c>
      <c r="N43" s="2505">
        <v>0.0</v>
      </c>
      <c r="O43" s="2505">
        <v>1.0</v>
      </c>
    </row>
    <row r="44">
      <c r="A44" s="2505" t="s">
        <v>223</v>
      </c>
      <c r="B44" s="2505">
        <v>0.5</v>
      </c>
      <c r="C44" s="2505">
        <v>0.25</v>
      </c>
      <c r="D44" s="2505">
        <v>0.25</v>
      </c>
      <c r="E44" s="2505" t="s">
        <v>4345</v>
      </c>
      <c r="I44" s="2505" t="s">
        <v>639</v>
      </c>
      <c r="J44" s="2505" t="s">
        <v>21</v>
      </c>
      <c r="K44" s="2505">
        <v>606.0</v>
      </c>
      <c r="L44" s="2505" t="s">
        <v>4303</v>
      </c>
      <c r="M44" s="2505">
        <v>1.0</v>
      </c>
      <c r="N44" s="2505">
        <v>0.0</v>
      </c>
      <c r="O44" s="2505">
        <v>0.0</v>
      </c>
    </row>
    <row r="45">
      <c r="A45" s="2505" t="s">
        <v>165</v>
      </c>
      <c r="B45" s="2505">
        <v>0.5</v>
      </c>
      <c r="C45" s="2505">
        <v>0.125</v>
      </c>
      <c r="D45" s="2505">
        <v>0.375</v>
      </c>
      <c r="E45" s="2505" t="s">
        <v>4346</v>
      </c>
      <c r="I45" s="2505" t="s">
        <v>639</v>
      </c>
      <c r="J45" s="2505" t="s">
        <v>22</v>
      </c>
      <c r="K45" s="2505">
        <v>195.0</v>
      </c>
      <c r="L45" s="2505" t="s">
        <v>4295</v>
      </c>
      <c r="M45" s="2505">
        <v>0.0</v>
      </c>
      <c r="N45" s="2505">
        <v>0.0</v>
      </c>
      <c r="O45" s="2505">
        <v>1.0</v>
      </c>
    </row>
    <row r="46">
      <c r="A46" s="2505" t="s">
        <v>296</v>
      </c>
      <c r="B46" s="2505">
        <v>0.5</v>
      </c>
      <c r="C46" s="2505">
        <v>0.25</v>
      </c>
      <c r="D46" s="2505">
        <v>0.25</v>
      </c>
      <c r="E46" s="2505" t="s">
        <v>4347</v>
      </c>
      <c r="I46" s="2505" t="s">
        <v>639</v>
      </c>
      <c r="J46" s="2505" t="s">
        <v>23</v>
      </c>
      <c r="K46" s="2505">
        <v>651.0</v>
      </c>
      <c r="L46" s="2505" t="s">
        <v>4303</v>
      </c>
      <c r="M46" s="2505">
        <v>1.0</v>
      </c>
      <c r="N46" s="2505">
        <v>0.0</v>
      </c>
      <c r="O46" s="2505">
        <v>0.0</v>
      </c>
    </row>
    <row r="47">
      <c r="A47" s="2505" t="s">
        <v>439</v>
      </c>
      <c r="B47" s="2505">
        <v>0.5</v>
      </c>
      <c r="C47" s="2505">
        <v>0.125</v>
      </c>
      <c r="D47" s="2505">
        <v>0.375</v>
      </c>
      <c r="E47" s="2505" t="s">
        <v>4348</v>
      </c>
      <c r="I47" s="2505" t="s">
        <v>639</v>
      </c>
      <c r="J47" s="2505" t="s">
        <v>24</v>
      </c>
      <c r="K47" s="2505">
        <v>363.0</v>
      </c>
      <c r="L47" s="2505" t="s">
        <v>4305</v>
      </c>
      <c r="M47" s="2505">
        <v>1.0</v>
      </c>
      <c r="N47" s="2505">
        <v>0.0</v>
      </c>
      <c r="O47" s="2505">
        <v>0.0</v>
      </c>
    </row>
    <row r="48">
      <c r="A48" s="2505" t="s">
        <v>592</v>
      </c>
      <c r="B48" s="2505">
        <v>0.5</v>
      </c>
      <c r="C48" s="2505">
        <v>0.25</v>
      </c>
      <c r="D48" s="2505">
        <v>0.25</v>
      </c>
      <c r="E48" s="2505" t="s">
        <v>4349</v>
      </c>
      <c r="I48" s="2505" t="s">
        <v>639</v>
      </c>
      <c r="J48" s="2505" t="s">
        <v>28</v>
      </c>
      <c r="K48" s="2505">
        <v>581.0</v>
      </c>
      <c r="L48" s="2505" t="s">
        <v>4305</v>
      </c>
      <c r="M48" s="2505">
        <v>1.0</v>
      </c>
      <c r="N48" s="2505">
        <v>0.0</v>
      </c>
      <c r="O48" s="2505">
        <v>0.0</v>
      </c>
    </row>
    <row r="49">
      <c r="A49" s="2505" t="s">
        <v>377</v>
      </c>
      <c r="B49" s="2505">
        <v>0.5</v>
      </c>
      <c r="C49" s="2505">
        <v>0.0</v>
      </c>
      <c r="D49" s="2505">
        <v>0.5</v>
      </c>
      <c r="E49" s="2505" t="s">
        <v>4350</v>
      </c>
      <c r="I49" s="2505" t="s">
        <v>639</v>
      </c>
      <c r="J49" s="2505" t="s">
        <v>29</v>
      </c>
      <c r="K49" s="2505">
        <v>382.0</v>
      </c>
      <c r="L49" s="2505" t="s">
        <v>4322</v>
      </c>
      <c r="M49" s="2505">
        <v>0.0</v>
      </c>
      <c r="N49" s="2505">
        <v>0.0</v>
      </c>
      <c r="O49" s="2505">
        <v>1.0</v>
      </c>
    </row>
    <row r="50">
      <c r="A50" s="2505" t="s">
        <v>635</v>
      </c>
      <c r="B50" s="2505">
        <v>0.5</v>
      </c>
      <c r="C50" s="2505">
        <v>0.25</v>
      </c>
      <c r="D50" s="2505">
        <v>0.25</v>
      </c>
      <c r="E50" s="2505" t="s">
        <v>4351</v>
      </c>
      <c r="I50" s="2505" t="s">
        <v>728</v>
      </c>
      <c r="J50" s="2505" t="s">
        <v>19</v>
      </c>
      <c r="K50" s="2505">
        <v>571.0</v>
      </c>
      <c r="L50" s="2505" t="s">
        <v>4303</v>
      </c>
      <c r="M50" s="2505">
        <v>1.0</v>
      </c>
      <c r="N50" s="2505">
        <v>0.0</v>
      </c>
      <c r="O50" s="2505">
        <v>0.0</v>
      </c>
    </row>
    <row r="51">
      <c r="A51" s="2505" t="s">
        <v>521</v>
      </c>
      <c r="B51" s="2505">
        <v>0.5</v>
      </c>
      <c r="C51" s="2505">
        <v>0.375</v>
      </c>
      <c r="D51" s="2505">
        <v>0.125</v>
      </c>
      <c r="E51" s="2505" t="s">
        <v>4352</v>
      </c>
      <c r="I51" s="2505" t="s">
        <v>728</v>
      </c>
      <c r="J51" s="2505" t="s">
        <v>20</v>
      </c>
      <c r="K51" s="2505">
        <v>586.0</v>
      </c>
      <c r="L51" s="2505" t="s">
        <v>4305</v>
      </c>
      <c r="M51" s="2505">
        <v>1.0</v>
      </c>
      <c r="N51" s="2505">
        <v>0.0</v>
      </c>
      <c r="O51" s="2505">
        <v>0.0</v>
      </c>
    </row>
    <row r="52">
      <c r="A52" s="2505" t="s">
        <v>466</v>
      </c>
      <c r="B52" s="2505">
        <v>0.5</v>
      </c>
      <c r="C52" s="2505">
        <v>0.0</v>
      </c>
      <c r="D52" s="2505">
        <v>0.5</v>
      </c>
      <c r="E52" s="2505" t="s">
        <v>4353</v>
      </c>
      <c r="I52" s="2505" t="s">
        <v>728</v>
      </c>
      <c r="J52" s="2505" t="s">
        <v>21</v>
      </c>
      <c r="K52" s="2505">
        <v>410.0</v>
      </c>
      <c r="L52" s="2505" t="s">
        <v>4332</v>
      </c>
      <c r="M52" s="2505">
        <v>1.0</v>
      </c>
      <c r="N52" s="2505">
        <v>0.0</v>
      </c>
      <c r="O52" s="2505">
        <v>0.0</v>
      </c>
    </row>
    <row r="53">
      <c r="A53" s="2505" t="s">
        <v>435</v>
      </c>
      <c r="B53" s="2505">
        <v>0.5</v>
      </c>
      <c r="C53" s="2505">
        <v>0.125</v>
      </c>
      <c r="D53" s="2505">
        <v>0.375</v>
      </c>
      <c r="E53" s="2505" t="s">
        <v>4354</v>
      </c>
      <c r="I53" s="2505" t="s">
        <v>728</v>
      </c>
      <c r="J53" s="2505" t="s">
        <v>22</v>
      </c>
      <c r="K53" s="2505">
        <v>184.0</v>
      </c>
      <c r="L53" s="2505" t="s">
        <v>4305</v>
      </c>
      <c r="M53" s="2505">
        <v>0.0</v>
      </c>
      <c r="N53" s="2505">
        <v>0.0</v>
      </c>
      <c r="O53" s="2505">
        <v>1.0</v>
      </c>
    </row>
    <row r="54">
      <c r="A54" s="2505" t="s">
        <v>508</v>
      </c>
      <c r="B54" s="2505">
        <v>0.5</v>
      </c>
      <c r="C54" s="2505">
        <v>0.125</v>
      </c>
      <c r="D54" s="2505">
        <v>0.375</v>
      </c>
      <c r="E54" s="2505" t="s">
        <v>4355</v>
      </c>
      <c r="I54" s="2505" t="s">
        <v>728</v>
      </c>
      <c r="J54" s="2505" t="s">
        <v>23</v>
      </c>
      <c r="K54" s="2505">
        <v>443.0</v>
      </c>
      <c r="L54" s="2505" t="s">
        <v>4332</v>
      </c>
      <c r="M54" s="2505">
        <v>1.0</v>
      </c>
      <c r="N54" s="2505">
        <v>0.0</v>
      </c>
      <c r="O54" s="2505">
        <v>0.0</v>
      </c>
    </row>
    <row r="55">
      <c r="A55" s="2505" t="s">
        <v>162</v>
      </c>
      <c r="B55" s="2505">
        <v>0.5</v>
      </c>
      <c r="C55" s="2505">
        <v>0.375</v>
      </c>
      <c r="D55" s="2505">
        <v>0.125</v>
      </c>
      <c r="E55" s="2505" t="s">
        <v>4356</v>
      </c>
      <c r="I55" s="2505" t="s">
        <v>728</v>
      </c>
      <c r="J55" s="2505" t="s">
        <v>24</v>
      </c>
      <c r="K55" s="2505">
        <v>132.0</v>
      </c>
      <c r="L55" s="2505" t="s">
        <v>4303</v>
      </c>
      <c r="M55" s="2505">
        <v>0.0</v>
      </c>
      <c r="N55" s="2505">
        <v>0.0</v>
      </c>
      <c r="O55" s="2505">
        <v>1.0</v>
      </c>
    </row>
    <row r="56">
      <c r="A56" s="2505" t="s">
        <v>699</v>
      </c>
      <c r="B56" s="2505">
        <v>0.5</v>
      </c>
      <c r="C56" s="2505">
        <v>0.25</v>
      </c>
      <c r="D56" s="2505">
        <v>0.25</v>
      </c>
      <c r="E56" s="2505" t="s">
        <v>4357</v>
      </c>
      <c r="I56" s="2505" t="s">
        <v>728</v>
      </c>
      <c r="J56" s="2505" t="s">
        <v>27</v>
      </c>
      <c r="K56" s="2505">
        <v>98.0</v>
      </c>
      <c r="L56" s="2505" t="s">
        <v>4295</v>
      </c>
      <c r="M56" s="2505">
        <v>0.0</v>
      </c>
      <c r="N56" s="2505">
        <v>0.0</v>
      </c>
      <c r="O56" s="2505">
        <v>1.0</v>
      </c>
    </row>
    <row r="57">
      <c r="A57" s="2505" t="s">
        <v>117</v>
      </c>
      <c r="B57" s="2505">
        <v>0.5</v>
      </c>
      <c r="C57" s="2505">
        <v>0.5</v>
      </c>
      <c r="D57" s="2505">
        <v>0.0</v>
      </c>
      <c r="E57" s="2505" t="s">
        <v>4358</v>
      </c>
      <c r="I57" s="2505" t="s">
        <v>728</v>
      </c>
      <c r="J57" s="2505" t="s">
        <v>28</v>
      </c>
      <c r="K57" s="2505">
        <v>582.0</v>
      </c>
      <c r="L57" s="2505" t="s">
        <v>4303</v>
      </c>
      <c r="M57" s="2505">
        <v>1.0</v>
      </c>
      <c r="N57" s="2505">
        <v>0.0</v>
      </c>
      <c r="O57" s="2505">
        <v>0.0</v>
      </c>
    </row>
    <row r="58">
      <c r="A58" s="2505" t="s">
        <v>288</v>
      </c>
      <c r="B58" s="2505">
        <v>0.5</v>
      </c>
      <c r="C58" s="2505">
        <v>0.25</v>
      </c>
      <c r="D58" s="2505">
        <v>0.25</v>
      </c>
      <c r="E58" s="2505" t="s">
        <v>4359</v>
      </c>
      <c r="I58" s="2505" t="s">
        <v>736</v>
      </c>
      <c r="J58" s="2505" t="s">
        <v>19</v>
      </c>
      <c r="K58" s="2505">
        <v>0.0</v>
      </c>
      <c r="L58" s="2505" t="s">
        <v>4316</v>
      </c>
      <c r="M58" s="2505">
        <v>0.0</v>
      </c>
      <c r="N58" s="2505">
        <v>1.0</v>
      </c>
      <c r="O58" s="2505">
        <v>1.0</v>
      </c>
    </row>
    <row r="59">
      <c r="A59" s="2505" t="s">
        <v>136</v>
      </c>
      <c r="B59" s="2505">
        <v>0.5</v>
      </c>
      <c r="C59" s="2505">
        <v>0.0</v>
      </c>
      <c r="D59" s="2505">
        <v>0.5</v>
      </c>
      <c r="E59" s="2505" t="s">
        <v>4360</v>
      </c>
      <c r="I59" s="2505" t="s">
        <v>736</v>
      </c>
      <c r="J59" s="2505" t="s">
        <v>20</v>
      </c>
      <c r="K59" s="2505">
        <v>1.0</v>
      </c>
      <c r="L59" s="2505" t="s">
        <v>4305</v>
      </c>
      <c r="M59" s="2505">
        <v>0.0</v>
      </c>
      <c r="N59" s="2505">
        <v>0.0</v>
      </c>
      <c r="O59" s="2505">
        <v>1.0</v>
      </c>
    </row>
    <row r="60">
      <c r="A60" s="2505" t="s">
        <v>227</v>
      </c>
      <c r="B60" s="2505">
        <v>0.5</v>
      </c>
      <c r="C60" s="2505">
        <v>0.375</v>
      </c>
      <c r="D60" s="2505">
        <v>0.125</v>
      </c>
      <c r="E60" s="2505" t="s">
        <v>4361</v>
      </c>
      <c r="I60" s="2505" t="s">
        <v>736</v>
      </c>
      <c r="J60" s="2505" t="s">
        <v>21</v>
      </c>
      <c r="K60" s="2505">
        <v>41.0</v>
      </c>
      <c r="L60" s="2505" t="s">
        <v>4316</v>
      </c>
      <c r="M60" s="2505">
        <v>0.0</v>
      </c>
      <c r="N60" s="2505">
        <v>1.0</v>
      </c>
      <c r="O60" s="2505">
        <v>0.0</v>
      </c>
    </row>
    <row r="61">
      <c r="A61" s="2505" t="s">
        <v>564</v>
      </c>
      <c r="B61" s="2505">
        <v>0.5</v>
      </c>
      <c r="C61" s="2505">
        <v>0.125</v>
      </c>
      <c r="D61" s="2505">
        <v>0.375</v>
      </c>
      <c r="E61" s="2505" t="s">
        <v>4362</v>
      </c>
      <c r="I61" s="2505" t="s">
        <v>736</v>
      </c>
      <c r="J61" s="2505" t="s">
        <v>22</v>
      </c>
      <c r="K61" s="2505">
        <v>88.0</v>
      </c>
      <c r="L61" s="2505" t="s">
        <v>4316</v>
      </c>
      <c r="M61" s="2505">
        <v>1.0</v>
      </c>
      <c r="N61" s="2505">
        <v>0.0</v>
      </c>
      <c r="O61" s="2505">
        <v>0.0</v>
      </c>
    </row>
    <row r="62">
      <c r="A62" s="2505" t="s">
        <v>403</v>
      </c>
      <c r="B62" s="2505">
        <v>0.5</v>
      </c>
      <c r="C62" s="2505">
        <v>0.375</v>
      </c>
      <c r="D62" s="2505">
        <v>0.125</v>
      </c>
      <c r="E62" s="2505" t="s">
        <v>4363</v>
      </c>
      <c r="I62" s="2505" t="s">
        <v>736</v>
      </c>
      <c r="J62" s="2505" t="s">
        <v>23</v>
      </c>
      <c r="K62" s="2505">
        <v>31.0</v>
      </c>
      <c r="L62" s="2505" t="s">
        <v>4316</v>
      </c>
      <c r="M62" s="2505">
        <v>0.0</v>
      </c>
      <c r="N62" s="2505">
        <v>1.0</v>
      </c>
      <c r="O62" s="2505">
        <v>0.0</v>
      </c>
    </row>
    <row r="63">
      <c r="A63" s="2505" t="s">
        <v>462</v>
      </c>
      <c r="B63" s="2505">
        <v>0.5</v>
      </c>
      <c r="C63" s="2505">
        <v>0.125</v>
      </c>
      <c r="D63" s="2505">
        <v>0.375</v>
      </c>
      <c r="E63" s="2505" t="s">
        <v>4364</v>
      </c>
      <c r="I63" s="2505" t="s">
        <v>736</v>
      </c>
      <c r="J63" s="2505" t="s">
        <v>24</v>
      </c>
      <c r="K63" s="2505">
        <v>120.0</v>
      </c>
      <c r="L63" s="2505" t="s">
        <v>4316</v>
      </c>
      <c r="M63" s="2505">
        <v>1.0</v>
      </c>
      <c r="N63" s="2505">
        <v>0.0</v>
      </c>
      <c r="O63" s="2505">
        <v>0.0</v>
      </c>
    </row>
    <row r="64">
      <c r="A64" s="2505" t="s">
        <v>284</v>
      </c>
      <c r="B64" s="2505">
        <v>0.5</v>
      </c>
      <c r="C64" s="2505">
        <v>0.5</v>
      </c>
      <c r="D64" s="2505">
        <v>0.0</v>
      </c>
      <c r="E64" s="2505" t="s">
        <v>4365</v>
      </c>
      <c r="I64" s="2505" t="s">
        <v>736</v>
      </c>
      <c r="J64" s="2505" t="s">
        <v>27</v>
      </c>
      <c r="K64" s="2505">
        <v>35.0</v>
      </c>
      <c r="L64" s="2505" t="s">
        <v>4316</v>
      </c>
      <c r="M64" s="2505">
        <v>0.0</v>
      </c>
      <c r="N64" s="2505">
        <v>1.0</v>
      </c>
      <c r="O64" s="2505">
        <v>0.0</v>
      </c>
    </row>
    <row r="65">
      <c r="A65" s="2505" t="s">
        <v>364</v>
      </c>
      <c r="B65" s="2505">
        <v>0.375</v>
      </c>
      <c r="C65" s="2505">
        <v>0.25</v>
      </c>
      <c r="D65" s="2505">
        <v>0.375</v>
      </c>
      <c r="E65" s="2505" t="s">
        <v>4366</v>
      </c>
      <c r="I65" s="2505" t="s">
        <v>736</v>
      </c>
      <c r="J65" s="2505" t="s">
        <v>28</v>
      </c>
      <c r="K65" s="2505">
        <v>0.0</v>
      </c>
      <c r="L65" s="2505" t="s">
        <v>4332</v>
      </c>
      <c r="M65" s="2505">
        <v>0.0</v>
      </c>
      <c r="N65" s="2505">
        <v>0.0</v>
      </c>
      <c r="O65" s="2505">
        <v>1.0</v>
      </c>
    </row>
    <row r="66">
      <c r="A66" s="2505" t="s">
        <v>196</v>
      </c>
      <c r="B66" s="2505">
        <v>0.375</v>
      </c>
      <c r="C66" s="2505">
        <v>0.25</v>
      </c>
      <c r="D66" s="2505">
        <v>0.375</v>
      </c>
      <c r="E66" s="2505" t="s">
        <v>4367</v>
      </c>
      <c r="I66" s="2505" t="s">
        <v>757</v>
      </c>
      <c r="J66" s="2505" t="s">
        <v>19</v>
      </c>
      <c r="K66" s="2505">
        <v>0.0</v>
      </c>
      <c r="L66" s="2505" t="s">
        <v>4316</v>
      </c>
      <c r="M66" s="2505">
        <v>0.0</v>
      </c>
      <c r="N66" s="2505">
        <v>1.0</v>
      </c>
      <c r="O66" s="2505">
        <v>1.0</v>
      </c>
    </row>
    <row r="67">
      <c r="A67" s="2505" t="s">
        <v>400</v>
      </c>
      <c r="B67" s="2505">
        <v>0.375</v>
      </c>
      <c r="C67" s="2505">
        <v>0.5</v>
      </c>
      <c r="D67" s="2505">
        <v>0.125</v>
      </c>
      <c r="E67" s="2505" t="s">
        <v>4368</v>
      </c>
      <c r="I67" s="2505" t="s">
        <v>757</v>
      </c>
      <c r="J67" s="2505" t="s">
        <v>20</v>
      </c>
      <c r="K67" s="2505">
        <v>0.0</v>
      </c>
      <c r="L67" s="2505" t="s">
        <v>4316</v>
      </c>
      <c r="M67" s="2505">
        <v>0.0</v>
      </c>
      <c r="N67" s="2505">
        <v>1.0</v>
      </c>
      <c r="O67" s="2505">
        <v>1.0</v>
      </c>
    </row>
    <row r="68">
      <c r="A68" s="2505" t="s">
        <v>333</v>
      </c>
      <c r="B68" s="2505">
        <v>0.375</v>
      </c>
      <c r="C68" s="2505">
        <v>0.0</v>
      </c>
      <c r="D68" s="2505">
        <v>0.625</v>
      </c>
      <c r="E68" s="2505" t="s">
        <v>4369</v>
      </c>
      <c r="I68" s="2505" t="s">
        <v>757</v>
      </c>
      <c r="J68" s="2505" t="s">
        <v>21</v>
      </c>
      <c r="K68" s="2505">
        <v>0.0</v>
      </c>
      <c r="L68" s="2505" t="s">
        <v>4332</v>
      </c>
      <c r="M68" s="2505">
        <v>0.0</v>
      </c>
      <c r="N68" s="2505">
        <v>0.0</v>
      </c>
      <c r="O68" s="2505">
        <v>1.0</v>
      </c>
    </row>
    <row r="69">
      <c r="A69" s="2505" t="s">
        <v>763</v>
      </c>
      <c r="B69" s="2505">
        <v>0.375</v>
      </c>
      <c r="C69" s="2505">
        <v>0.125</v>
      </c>
      <c r="D69" s="2505">
        <v>0.5</v>
      </c>
      <c r="E69" s="2505" t="s">
        <v>4370</v>
      </c>
      <c r="I69" s="2505" t="s">
        <v>757</v>
      </c>
      <c r="J69" s="2505" t="s">
        <v>22</v>
      </c>
      <c r="K69" s="2505">
        <v>123.0</v>
      </c>
      <c r="L69" s="2505" t="s">
        <v>4316</v>
      </c>
      <c r="M69" s="2505">
        <v>1.0</v>
      </c>
      <c r="N69" s="2505">
        <v>0.0</v>
      </c>
      <c r="O69" s="2505">
        <v>0.0</v>
      </c>
    </row>
    <row r="70">
      <c r="A70" s="2505" t="s">
        <v>390</v>
      </c>
      <c r="B70" s="2505">
        <v>0.375</v>
      </c>
      <c r="C70" s="2505">
        <v>0.375</v>
      </c>
      <c r="D70" s="2505">
        <v>0.25</v>
      </c>
      <c r="E70" s="2505" t="s">
        <v>4371</v>
      </c>
      <c r="I70" s="2505" t="s">
        <v>757</v>
      </c>
      <c r="J70" s="2505" t="s">
        <v>23</v>
      </c>
      <c r="K70" s="2505">
        <v>0.0</v>
      </c>
      <c r="L70" s="2505" t="s">
        <v>4332</v>
      </c>
      <c r="M70" s="2505">
        <v>0.0</v>
      </c>
      <c r="N70" s="2505">
        <v>0.0</v>
      </c>
      <c r="O70" s="2505">
        <v>1.0</v>
      </c>
    </row>
    <row r="71">
      <c r="A71" s="2505" t="s">
        <v>341</v>
      </c>
      <c r="B71" s="2505">
        <v>0.375</v>
      </c>
      <c r="C71" s="2505">
        <v>0.375</v>
      </c>
      <c r="D71" s="2505">
        <v>0.25</v>
      </c>
      <c r="E71" s="2505" t="s">
        <v>4372</v>
      </c>
      <c r="I71" s="2505" t="s">
        <v>757</v>
      </c>
      <c r="J71" s="2505" t="s">
        <v>24</v>
      </c>
      <c r="K71" s="2505">
        <v>143.0</v>
      </c>
      <c r="L71" s="2505" t="s">
        <v>4316</v>
      </c>
      <c r="M71" s="2505">
        <v>1.0</v>
      </c>
      <c r="N71" s="2505">
        <v>0.0</v>
      </c>
      <c r="O71" s="2505">
        <v>0.0</v>
      </c>
    </row>
    <row r="72">
      <c r="A72" s="2505" t="s">
        <v>703</v>
      </c>
      <c r="B72" s="2505">
        <v>0.375</v>
      </c>
      <c r="C72" s="2505">
        <v>0.125</v>
      </c>
      <c r="D72" s="2505">
        <v>0.5</v>
      </c>
      <c r="E72" s="2505" t="s">
        <v>4373</v>
      </c>
      <c r="I72" s="2505" t="s">
        <v>757</v>
      </c>
      <c r="J72" s="2505" t="s">
        <v>27</v>
      </c>
      <c r="K72" s="2505">
        <v>149.0</v>
      </c>
      <c r="L72" s="2505" t="s">
        <v>4332</v>
      </c>
      <c r="M72" s="2505">
        <v>0.0</v>
      </c>
      <c r="N72" s="2505">
        <v>1.0</v>
      </c>
      <c r="O72" s="2505">
        <v>0.0</v>
      </c>
    </row>
    <row r="73">
      <c r="A73" s="2505" t="s">
        <v>549</v>
      </c>
      <c r="B73" s="2505">
        <v>0.375</v>
      </c>
      <c r="C73" s="2505">
        <v>0.125</v>
      </c>
      <c r="D73" s="2505">
        <v>0.5</v>
      </c>
      <c r="E73" s="2505" t="s">
        <v>4374</v>
      </c>
      <c r="I73" s="2505" t="s">
        <v>757</v>
      </c>
      <c r="J73" s="2505" t="s">
        <v>28</v>
      </c>
      <c r="K73" s="2505">
        <v>138.0</v>
      </c>
      <c r="L73" s="2505" t="s">
        <v>4316</v>
      </c>
      <c r="M73" s="2505">
        <v>1.0</v>
      </c>
      <c r="N73" s="2505">
        <v>0.0</v>
      </c>
      <c r="O73" s="2505">
        <v>0.0</v>
      </c>
    </row>
    <row r="74">
      <c r="A74" s="2505" t="s">
        <v>753</v>
      </c>
      <c r="B74" s="2505">
        <v>0.375</v>
      </c>
      <c r="C74" s="2505">
        <v>0.5</v>
      </c>
      <c r="D74" s="2505">
        <v>0.125</v>
      </c>
      <c r="E74" s="2505" t="s">
        <v>4375</v>
      </c>
      <c r="I74" s="2505" t="s">
        <v>711</v>
      </c>
      <c r="J74" s="2505" t="s">
        <v>19</v>
      </c>
      <c r="K74" s="2505">
        <v>0.0</v>
      </c>
      <c r="L74" s="2505" t="s">
        <v>4303</v>
      </c>
      <c r="M74" s="2505">
        <v>0.0</v>
      </c>
      <c r="N74" s="2505">
        <v>0.0</v>
      </c>
      <c r="O74" s="2505">
        <v>1.0</v>
      </c>
    </row>
    <row r="75">
      <c r="A75" s="2505" t="s">
        <v>307</v>
      </c>
      <c r="B75" s="2505">
        <v>0.375</v>
      </c>
      <c r="C75" s="2505">
        <v>0.125</v>
      </c>
      <c r="D75" s="2505">
        <v>0.5</v>
      </c>
      <c r="E75" s="2505" t="s">
        <v>4376</v>
      </c>
      <c r="I75" s="2505" t="s">
        <v>711</v>
      </c>
      <c r="J75" s="2505" t="s">
        <v>20</v>
      </c>
      <c r="K75" s="2505">
        <v>599.0</v>
      </c>
      <c r="L75" s="2505" t="s">
        <v>4316</v>
      </c>
      <c r="M75" s="2505">
        <v>1.0</v>
      </c>
      <c r="N75" s="2505">
        <v>0.0</v>
      </c>
      <c r="O75" s="2505">
        <v>0.0</v>
      </c>
    </row>
    <row r="76">
      <c r="A76" s="2505" t="s">
        <v>260</v>
      </c>
      <c r="B76" s="2505">
        <v>0.375</v>
      </c>
      <c r="C76" s="2505">
        <v>0.25</v>
      </c>
      <c r="D76" s="2505">
        <v>0.375</v>
      </c>
      <c r="E76" s="2505" t="s">
        <v>4377</v>
      </c>
      <c r="I76" s="2505" t="s">
        <v>711</v>
      </c>
      <c r="J76" s="2505" t="s">
        <v>22</v>
      </c>
      <c r="K76" s="2505">
        <v>540.0</v>
      </c>
      <c r="L76" s="2505" t="s">
        <v>4305</v>
      </c>
      <c r="M76" s="2505">
        <v>1.0</v>
      </c>
      <c r="N76" s="2505">
        <v>0.0</v>
      </c>
      <c r="O76" s="2505">
        <v>0.0</v>
      </c>
    </row>
    <row r="77">
      <c r="A77" s="2505" t="s">
        <v>588</v>
      </c>
      <c r="B77" s="2505">
        <v>0.375</v>
      </c>
      <c r="C77" s="2505">
        <v>0.125</v>
      </c>
      <c r="D77" s="2505">
        <v>0.5</v>
      </c>
      <c r="E77" s="2505" t="s">
        <v>4378</v>
      </c>
      <c r="I77" s="2505" t="s">
        <v>711</v>
      </c>
      <c r="J77" s="2505" t="s">
        <v>23</v>
      </c>
      <c r="K77" s="2505">
        <v>432.0</v>
      </c>
      <c r="L77" s="2505" t="s">
        <v>4316</v>
      </c>
      <c r="M77" s="2505">
        <v>1.0</v>
      </c>
      <c r="N77" s="2505">
        <v>0.0</v>
      </c>
      <c r="O77" s="2505">
        <v>0.0</v>
      </c>
    </row>
    <row r="78">
      <c r="A78" s="2505" t="s">
        <v>568</v>
      </c>
      <c r="B78" s="2505">
        <v>0.375</v>
      </c>
      <c r="C78" s="2505">
        <v>0.5</v>
      </c>
      <c r="D78" s="2505">
        <v>0.125</v>
      </c>
      <c r="E78" s="2505" t="s">
        <v>4379</v>
      </c>
      <c r="I78" s="2505" t="s">
        <v>711</v>
      </c>
      <c r="J78" s="2505" t="s">
        <v>27</v>
      </c>
      <c r="K78" s="2505">
        <v>541.0</v>
      </c>
      <c r="L78" s="2505" t="s">
        <v>4303</v>
      </c>
      <c r="M78" s="2505">
        <v>1.0</v>
      </c>
      <c r="N78" s="2505">
        <v>0.0</v>
      </c>
      <c r="O78" s="2505">
        <v>0.0</v>
      </c>
    </row>
    <row r="79">
      <c r="A79" s="2505" t="s">
        <v>268</v>
      </c>
      <c r="B79" s="2505">
        <v>0.375</v>
      </c>
      <c r="C79" s="2505">
        <v>0.25</v>
      </c>
      <c r="D79" s="2505">
        <v>0.375</v>
      </c>
      <c r="E79" s="2505" t="s">
        <v>4380</v>
      </c>
      <c r="I79" s="2505" t="s">
        <v>711</v>
      </c>
      <c r="J79" s="2505" t="s">
        <v>28</v>
      </c>
      <c r="K79" s="2505">
        <v>468.0</v>
      </c>
      <c r="L79" s="2505" t="s">
        <v>4295</v>
      </c>
      <c r="M79" s="2505">
        <v>0.0</v>
      </c>
      <c r="N79" s="2505">
        <v>0.0</v>
      </c>
      <c r="O79" s="2505">
        <v>1.0</v>
      </c>
    </row>
    <row r="80">
      <c r="A80" s="2505" t="s">
        <v>207</v>
      </c>
      <c r="B80" s="2505">
        <v>0.375</v>
      </c>
      <c r="C80" s="2505">
        <v>0.125</v>
      </c>
      <c r="D80" s="2505">
        <v>0.5</v>
      </c>
      <c r="E80" s="2505" t="s">
        <v>4381</v>
      </c>
      <c r="I80" s="2505" t="s">
        <v>711</v>
      </c>
      <c r="J80" s="2505" t="s">
        <v>29</v>
      </c>
      <c r="K80" s="2505">
        <v>724.0</v>
      </c>
      <c r="L80" s="2505" t="s">
        <v>4316</v>
      </c>
      <c r="M80" s="2505">
        <v>1.0</v>
      </c>
      <c r="N80" s="2505">
        <v>0.0</v>
      </c>
      <c r="O80" s="2505">
        <v>0.0</v>
      </c>
    </row>
    <row r="81">
      <c r="A81" s="2505" t="s">
        <v>458</v>
      </c>
      <c r="B81" s="2505">
        <v>0.375</v>
      </c>
      <c r="C81" s="2505">
        <v>0.375</v>
      </c>
      <c r="D81" s="2505">
        <v>0.25</v>
      </c>
      <c r="E81" s="2505" t="s">
        <v>4382</v>
      </c>
      <c r="I81" s="2505" t="s">
        <v>711</v>
      </c>
      <c r="J81" s="2505" t="s">
        <v>31</v>
      </c>
      <c r="K81" s="2505">
        <v>632.0</v>
      </c>
      <c r="L81" s="2505" t="s">
        <v>4316</v>
      </c>
      <c r="M81" s="2505">
        <v>1.0</v>
      </c>
      <c r="N81" s="2505">
        <v>0.0</v>
      </c>
      <c r="O81" s="2505">
        <v>0.0</v>
      </c>
    </row>
    <row r="82">
      <c r="A82" s="2505" t="s">
        <v>257</v>
      </c>
      <c r="B82" s="2505">
        <v>0.375</v>
      </c>
      <c r="C82" s="2505">
        <v>0.375</v>
      </c>
      <c r="D82" s="2505">
        <v>0.25</v>
      </c>
      <c r="E82" s="2505" t="s">
        <v>4383</v>
      </c>
      <c r="I82" s="2505" t="s">
        <v>215</v>
      </c>
      <c r="J82" s="2505" t="s">
        <v>19</v>
      </c>
      <c r="K82" s="2505">
        <v>726.0</v>
      </c>
      <c r="L82" s="2505" t="s">
        <v>4295</v>
      </c>
      <c r="M82" s="2505">
        <v>1.0</v>
      </c>
      <c r="N82" s="2505">
        <v>0.0</v>
      </c>
      <c r="O82" s="2505">
        <v>0.0</v>
      </c>
    </row>
    <row r="83">
      <c r="A83" s="2505" t="s">
        <v>714</v>
      </c>
      <c r="B83" s="2505">
        <v>0.375</v>
      </c>
      <c r="C83" s="2505">
        <v>0.5</v>
      </c>
      <c r="D83" s="2505">
        <v>0.125</v>
      </c>
      <c r="E83" s="2505" t="s">
        <v>4384</v>
      </c>
      <c r="I83" s="2505" t="s">
        <v>215</v>
      </c>
      <c r="J83" s="2505" t="s">
        <v>20</v>
      </c>
      <c r="K83" s="2505">
        <v>625.0</v>
      </c>
      <c r="L83" s="2505" t="s">
        <v>4295</v>
      </c>
      <c r="M83" s="2505">
        <v>0.0</v>
      </c>
      <c r="N83" s="2505">
        <v>1.0</v>
      </c>
      <c r="O83" s="2505">
        <v>0.0</v>
      </c>
    </row>
    <row r="84">
      <c r="A84" s="2505" t="s">
        <v>337</v>
      </c>
      <c r="B84" s="2505">
        <v>0.375</v>
      </c>
      <c r="C84" s="2505">
        <v>0.25</v>
      </c>
      <c r="D84" s="2505">
        <v>0.375</v>
      </c>
      <c r="E84" s="2505" t="s">
        <v>4385</v>
      </c>
      <c r="I84" s="2505" t="s">
        <v>215</v>
      </c>
      <c r="J84" s="2505" t="s">
        <v>21</v>
      </c>
      <c r="K84" s="2505">
        <v>607.0</v>
      </c>
      <c r="L84" s="2505" t="s">
        <v>4322</v>
      </c>
      <c r="M84" s="2505">
        <v>0.0</v>
      </c>
      <c r="N84" s="2505">
        <v>0.0</v>
      </c>
      <c r="O84" s="2505">
        <v>1.0</v>
      </c>
    </row>
    <row r="85">
      <c r="A85" s="2505" t="s">
        <v>675</v>
      </c>
      <c r="B85" s="2505">
        <v>0.375</v>
      </c>
      <c r="C85" s="2505">
        <v>0.375</v>
      </c>
      <c r="D85" s="2505">
        <v>0.25</v>
      </c>
      <c r="E85" s="2505" t="s">
        <v>4386</v>
      </c>
      <c r="I85" s="2505" t="s">
        <v>215</v>
      </c>
      <c r="J85" s="2505" t="s">
        <v>22</v>
      </c>
      <c r="K85" s="2505">
        <v>663.0</v>
      </c>
      <c r="L85" s="2505" t="s">
        <v>4295</v>
      </c>
      <c r="M85" s="2505">
        <v>1.0</v>
      </c>
      <c r="N85" s="2505">
        <v>0.0</v>
      </c>
      <c r="O85" s="2505">
        <v>0.0</v>
      </c>
    </row>
    <row r="86">
      <c r="A86" s="2505" t="s">
        <v>485</v>
      </c>
      <c r="B86" s="2505">
        <v>0.375</v>
      </c>
      <c r="C86" s="2505">
        <v>0.125</v>
      </c>
      <c r="D86" s="2505">
        <v>0.5</v>
      </c>
      <c r="E86" s="2505" t="s">
        <v>4387</v>
      </c>
      <c r="I86" s="2505" t="s">
        <v>215</v>
      </c>
      <c r="J86" s="2505" t="s">
        <v>23</v>
      </c>
      <c r="K86" s="2505">
        <v>596.0</v>
      </c>
      <c r="L86" s="2505" t="s">
        <v>4322</v>
      </c>
      <c r="M86" s="2505">
        <v>0.0</v>
      </c>
      <c r="N86" s="2505">
        <v>0.0</v>
      </c>
      <c r="O86" s="2505">
        <v>1.0</v>
      </c>
    </row>
    <row r="87">
      <c r="A87" s="2505" t="s">
        <v>215</v>
      </c>
      <c r="B87" s="2505">
        <v>0.375</v>
      </c>
      <c r="C87" s="2505">
        <v>0.375</v>
      </c>
      <c r="D87" s="2505">
        <v>0.25</v>
      </c>
      <c r="E87" s="2505" t="s">
        <v>4388</v>
      </c>
      <c r="I87" s="2505" t="s">
        <v>215</v>
      </c>
      <c r="J87" s="2505" t="s">
        <v>24</v>
      </c>
      <c r="K87" s="2505">
        <v>744.0</v>
      </c>
      <c r="L87" s="2505" t="s">
        <v>4322</v>
      </c>
      <c r="M87" s="2505">
        <v>0.0</v>
      </c>
      <c r="N87" s="2505">
        <v>1.0</v>
      </c>
      <c r="O87" s="2505">
        <v>0.0</v>
      </c>
    </row>
    <row r="88">
      <c r="A88" s="2505" t="s">
        <v>651</v>
      </c>
      <c r="B88" s="2505">
        <v>0.375</v>
      </c>
      <c r="C88" s="2505">
        <v>0.125</v>
      </c>
      <c r="D88" s="2505">
        <v>0.5</v>
      </c>
      <c r="E88" s="2505" t="s">
        <v>4389</v>
      </c>
      <c r="I88" s="2505" t="s">
        <v>215</v>
      </c>
      <c r="J88" s="2505" t="s">
        <v>27</v>
      </c>
      <c r="K88" s="2505">
        <v>526.0</v>
      </c>
      <c r="L88" s="2505" t="s">
        <v>4295</v>
      </c>
      <c r="M88" s="2505">
        <v>0.0</v>
      </c>
      <c r="N88" s="2505">
        <v>1.0</v>
      </c>
      <c r="O88" s="2505">
        <v>0.0</v>
      </c>
    </row>
    <row r="89">
      <c r="A89" s="2505" t="s">
        <v>537</v>
      </c>
      <c r="B89" s="2505">
        <v>0.375</v>
      </c>
      <c r="C89" s="2505">
        <v>0.625</v>
      </c>
      <c r="D89" s="2505">
        <v>0.0</v>
      </c>
      <c r="E89" s="2505" t="s">
        <v>4390</v>
      </c>
      <c r="I89" s="2505" t="s">
        <v>215</v>
      </c>
      <c r="J89" s="2505" t="s">
        <v>28</v>
      </c>
      <c r="K89" s="2505">
        <v>539.0</v>
      </c>
      <c r="L89" s="2505" t="s">
        <v>4303</v>
      </c>
      <c r="M89" s="2505">
        <v>1.0</v>
      </c>
      <c r="N89" s="2505">
        <v>0.0</v>
      </c>
      <c r="O89" s="2505">
        <v>0.0</v>
      </c>
    </row>
    <row r="90">
      <c r="A90" s="2505" t="s">
        <v>121</v>
      </c>
      <c r="B90" s="2505">
        <v>0.375</v>
      </c>
      <c r="C90" s="2505">
        <v>0.375</v>
      </c>
      <c r="D90" s="2505">
        <v>0.25</v>
      </c>
      <c r="E90" s="2505" t="s">
        <v>4391</v>
      </c>
      <c r="I90" s="2505" t="s">
        <v>144</v>
      </c>
      <c r="J90" s="2505" t="s">
        <v>19</v>
      </c>
      <c r="K90" s="2505">
        <v>819.0</v>
      </c>
      <c r="L90" s="2505" t="s">
        <v>4320</v>
      </c>
      <c r="M90" s="2505">
        <v>0.0</v>
      </c>
      <c r="N90" s="2505">
        <v>1.0</v>
      </c>
      <c r="O90" s="2505">
        <v>0.0</v>
      </c>
    </row>
    <row r="91">
      <c r="A91" s="2505" t="s">
        <v>517</v>
      </c>
      <c r="B91" s="2505">
        <v>0.375</v>
      </c>
      <c r="C91" s="2505">
        <v>0.375</v>
      </c>
      <c r="D91" s="2505">
        <v>0.25</v>
      </c>
      <c r="E91" s="2505" t="s">
        <v>4392</v>
      </c>
      <c r="I91" s="2505" t="s">
        <v>144</v>
      </c>
      <c r="J91" s="2505" t="s">
        <v>20</v>
      </c>
      <c r="K91" s="2505">
        <v>858.0</v>
      </c>
      <c r="L91" s="2505" t="s">
        <v>4320</v>
      </c>
      <c r="M91" s="2505">
        <v>0.0</v>
      </c>
      <c r="N91" s="2505">
        <v>1.0</v>
      </c>
      <c r="O91" s="2505">
        <v>0.0</v>
      </c>
    </row>
    <row r="92">
      <c r="A92" s="2505" t="s">
        <v>314</v>
      </c>
      <c r="B92" s="2505">
        <v>0.375</v>
      </c>
      <c r="C92" s="2505">
        <v>0.25</v>
      </c>
      <c r="D92" s="2505">
        <v>0.375</v>
      </c>
      <c r="E92" s="2505" t="s">
        <v>4393</v>
      </c>
      <c r="I92" s="2505" t="s">
        <v>144</v>
      </c>
      <c r="J92" s="2505" t="s">
        <v>22</v>
      </c>
      <c r="K92" s="2505">
        <v>912.0</v>
      </c>
      <c r="L92" s="2505" t="s">
        <v>4320</v>
      </c>
      <c r="M92" s="2505">
        <v>1.0</v>
      </c>
      <c r="N92" s="2505">
        <v>0.0</v>
      </c>
      <c r="O92" s="2505">
        <v>0.0</v>
      </c>
    </row>
    <row r="93">
      <c r="A93" s="2505" t="s">
        <v>380</v>
      </c>
      <c r="B93" s="2505">
        <v>0.375</v>
      </c>
      <c r="C93" s="2505">
        <v>0.375</v>
      </c>
      <c r="D93" s="2505">
        <v>0.25</v>
      </c>
      <c r="E93" s="2505" t="s">
        <v>4394</v>
      </c>
      <c r="I93" s="2505" t="s">
        <v>144</v>
      </c>
      <c r="J93" s="2505" t="s">
        <v>23</v>
      </c>
      <c r="K93" s="2505">
        <v>895.0</v>
      </c>
      <c r="L93" s="2505" t="s">
        <v>4320</v>
      </c>
      <c r="M93" s="2505">
        <v>0.0</v>
      </c>
      <c r="N93" s="2505">
        <v>1.0</v>
      </c>
      <c r="O93" s="2505">
        <v>0.0</v>
      </c>
    </row>
    <row r="94">
      <c r="A94" s="2505" t="s">
        <v>299</v>
      </c>
      <c r="B94" s="2505">
        <v>0.375</v>
      </c>
      <c r="C94" s="2505">
        <v>0.5</v>
      </c>
      <c r="D94" s="2505">
        <v>0.125</v>
      </c>
      <c r="E94" s="2505" t="s">
        <v>4395</v>
      </c>
      <c r="I94" s="2505" t="s">
        <v>144</v>
      </c>
      <c r="J94" s="2505" t="s">
        <v>29</v>
      </c>
      <c r="K94" s="2505">
        <v>771.0</v>
      </c>
      <c r="L94" s="2505" t="s">
        <v>4320</v>
      </c>
      <c r="M94" s="2505">
        <v>0.0</v>
      </c>
      <c r="N94" s="2505">
        <v>1.0</v>
      </c>
      <c r="O94" s="2505">
        <v>0.0</v>
      </c>
    </row>
    <row r="95">
      <c r="A95" s="2505" t="s">
        <v>280</v>
      </c>
      <c r="B95" s="2505">
        <v>0.375</v>
      </c>
      <c r="C95" s="2505">
        <v>0.125</v>
      </c>
      <c r="D95" s="2505">
        <v>0.5</v>
      </c>
      <c r="E95" s="2505" t="s">
        <v>4396</v>
      </c>
      <c r="I95" s="2505" t="s">
        <v>144</v>
      </c>
      <c r="J95" s="2505" t="s">
        <v>30</v>
      </c>
      <c r="K95" s="2505">
        <v>898.0</v>
      </c>
      <c r="L95" s="2505" t="s">
        <v>4320</v>
      </c>
      <c r="M95" s="2505">
        <v>1.0</v>
      </c>
      <c r="N95" s="2505">
        <v>0.0</v>
      </c>
      <c r="O95" s="2505">
        <v>0.0</v>
      </c>
    </row>
    <row r="96">
      <c r="A96" s="2505" t="s">
        <v>447</v>
      </c>
      <c r="B96" s="2505">
        <v>0.375</v>
      </c>
      <c r="C96" s="2505">
        <v>0.375</v>
      </c>
      <c r="D96" s="2505">
        <v>0.25</v>
      </c>
      <c r="E96" s="2505" t="s">
        <v>4397</v>
      </c>
      <c r="I96" s="2505" t="s">
        <v>144</v>
      </c>
      <c r="J96" s="2505" t="s">
        <v>32</v>
      </c>
      <c r="K96" s="2505">
        <v>934.0</v>
      </c>
      <c r="L96" s="2505" t="s">
        <v>4320</v>
      </c>
      <c r="M96" s="2505">
        <v>1.0</v>
      </c>
      <c r="N96" s="2505">
        <v>0.0</v>
      </c>
      <c r="O96" s="2505">
        <v>0.0</v>
      </c>
    </row>
    <row r="97">
      <c r="A97" s="2505" t="s">
        <v>525</v>
      </c>
      <c r="B97" s="2505">
        <v>0.375</v>
      </c>
      <c r="C97" s="2505">
        <v>0.375</v>
      </c>
      <c r="D97" s="2505">
        <v>0.25</v>
      </c>
      <c r="E97" s="2505" t="s">
        <v>4398</v>
      </c>
      <c r="I97" s="2505" t="s">
        <v>144</v>
      </c>
      <c r="J97" s="2505" t="s">
        <v>33</v>
      </c>
      <c r="K97" s="2505">
        <v>835.0</v>
      </c>
      <c r="L97" s="2505" t="s">
        <v>4320</v>
      </c>
      <c r="M97" s="2505">
        <v>0.0</v>
      </c>
      <c r="N97" s="2505">
        <v>1.0</v>
      </c>
      <c r="O97" s="2505">
        <v>0.0</v>
      </c>
    </row>
    <row r="98">
      <c r="A98" s="2505" t="s">
        <v>757</v>
      </c>
      <c r="B98" s="2505">
        <v>0.375</v>
      </c>
      <c r="C98" s="2505">
        <v>0.375</v>
      </c>
      <c r="D98" s="2505">
        <v>0.5</v>
      </c>
      <c r="E98" s="2505" t="s">
        <v>4399</v>
      </c>
      <c r="I98" s="2505" t="s">
        <v>691</v>
      </c>
      <c r="J98" s="2505" t="s">
        <v>19</v>
      </c>
      <c r="K98" s="2505">
        <v>143.0</v>
      </c>
      <c r="L98" s="2505" t="s">
        <v>4316</v>
      </c>
      <c r="M98" s="2505">
        <v>1.0</v>
      </c>
      <c r="N98" s="2505">
        <v>0.0</v>
      </c>
      <c r="O98" s="2505">
        <v>0.0</v>
      </c>
    </row>
    <row r="99">
      <c r="A99" s="2505" t="s">
        <v>132</v>
      </c>
      <c r="B99" s="2505">
        <v>0.375</v>
      </c>
      <c r="C99" s="2505">
        <v>0.375</v>
      </c>
      <c r="D99" s="2505">
        <v>0.25</v>
      </c>
      <c r="E99" s="2505" t="s">
        <v>4400</v>
      </c>
      <c r="I99" s="2505" t="s">
        <v>691</v>
      </c>
      <c r="J99" s="2505" t="s">
        <v>20</v>
      </c>
      <c r="K99" s="2505">
        <v>0.0</v>
      </c>
      <c r="L99" s="2505" t="s">
        <v>4316</v>
      </c>
      <c r="M99" s="2505">
        <v>0.0</v>
      </c>
      <c r="N99" s="2505">
        <v>1.0</v>
      </c>
      <c r="O99" s="2505">
        <v>1.0</v>
      </c>
    </row>
    <row r="100">
      <c r="A100" s="2505" t="s">
        <v>533</v>
      </c>
      <c r="B100" s="2505">
        <v>0.375</v>
      </c>
      <c r="C100" s="2505">
        <v>0.625</v>
      </c>
      <c r="D100" s="2505">
        <v>0.0</v>
      </c>
      <c r="E100" s="2505" t="s">
        <v>4401</v>
      </c>
      <c r="I100" s="2505" t="s">
        <v>691</v>
      </c>
      <c r="J100" s="2505" t="s">
        <v>21</v>
      </c>
      <c r="K100" s="2505">
        <v>81.0</v>
      </c>
      <c r="L100" s="2505" t="s">
        <v>4316</v>
      </c>
      <c r="M100" s="2505">
        <v>1.0</v>
      </c>
      <c r="N100" s="2505">
        <v>0.0</v>
      </c>
      <c r="O100" s="2505">
        <v>0.0</v>
      </c>
    </row>
    <row r="101">
      <c r="A101" s="2505" t="s">
        <v>504</v>
      </c>
      <c r="B101" s="2505">
        <v>0.375</v>
      </c>
      <c r="C101" s="2505">
        <v>0.25</v>
      </c>
      <c r="D101" s="2505">
        <v>0.375</v>
      </c>
      <c r="E101" s="2505" t="s">
        <v>4402</v>
      </c>
      <c r="I101" s="2505" t="s">
        <v>691</v>
      </c>
      <c r="J101" s="2505" t="s">
        <v>22</v>
      </c>
      <c r="K101" s="2505">
        <v>1.0</v>
      </c>
      <c r="L101" s="2505" t="s">
        <v>4316</v>
      </c>
      <c r="M101" s="2505">
        <v>0.0</v>
      </c>
      <c r="N101" s="2505">
        <v>1.0</v>
      </c>
      <c r="O101" s="2505">
        <v>0.0</v>
      </c>
    </row>
    <row r="102">
      <c r="A102" s="2505" t="s">
        <v>631</v>
      </c>
      <c r="B102" s="2505">
        <v>0.375</v>
      </c>
      <c r="C102" s="2505">
        <v>0.125</v>
      </c>
      <c r="D102" s="2505">
        <v>0.5</v>
      </c>
      <c r="E102" s="2505" t="s">
        <v>4403</v>
      </c>
      <c r="I102" s="2505" t="s">
        <v>691</v>
      </c>
      <c r="J102" s="2505" t="s">
        <v>23</v>
      </c>
      <c r="K102" s="2505">
        <v>7.0</v>
      </c>
      <c r="L102" s="2505" t="s">
        <v>4316</v>
      </c>
      <c r="M102" s="2505">
        <v>0.0</v>
      </c>
      <c r="N102" s="2505">
        <v>1.0</v>
      </c>
      <c r="O102" s="2505">
        <v>0.0</v>
      </c>
    </row>
    <row r="103">
      <c r="A103" s="2505" t="s">
        <v>541</v>
      </c>
      <c r="B103" s="2505">
        <v>0.375</v>
      </c>
      <c r="C103" s="2505">
        <v>0.5</v>
      </c>
      <c r="D103" s="2505">
        <v>0.125</v>
      </c>
      <c r="E103" s="2505" t="s">
        <v>4404</v>
      </c>
      <c r="I103" s="2505" t="s">
        <v>691</v>
      </c>
      <c r="J103" s="2505" t="s">
        <v>24</v>
      </c>
      <c r="K103" s="2505">
        <v>1.0</v>
      </c>
      <c r="L103" s="2505" t="s">
        <v>4316</v>
      </c>
      <c r="M103" s="2505">
        <v>0.0</v>
      </c>
      <c r="N103" s="2505">
        <v>1.0</v>
      </c>
      <c r="O103" s="2505">
        <v>0.0</v>
      </c>
    </row>
    <row r="104">
      <c r="A104" s="2505" t="s">
        <v>619</v>
      </c>
      <c r="B104" s="2505">
        <v>0.375</v>
      </c>
      <c r="C104" s="2505">
        <v>0.625</v>
      </c>
      <c r="D104" s="2505">
        <v>0.0</v>
      </c>
      <c r="E104" s="2505" t="s">
        <v>4405</v>
      </c>
      <c r="I104" s="2505" t="s">
        <v>691</v>
      </c>
      <c r="J104" s="2505" t="s">
        <v>27</v>
      </c>
      <c r="K104" s="2505">
        <v>1.0</v>
      </c>
      <c r="L104" s="2505" t="s">
        <v>4316</v>
      </c>
      <c r="M104" s="2505">
        <v>0.0</v>
      </c>
      <c r="N104" s="2505">
        <v>1.0</v>
      </c>
      <c r="O104" s="2505">
        <v>0.0</v>
      </c>
    </row>
    <row r="105">
      <c r="A105" s="2505" t="s">
        <v>144</v>
      </c>
      <c r="B105" s="2505">
        <v>0.375</v>
      </c>
      <c r="C105" s="2505">
        <v>0.625</v>
      </c>
      <c r="D105" s="2505">
        <v>0.0</v>
      </c>
      <c r="E105" s="2505" t="s">
        <v>4406</v>
      </c>
      <c r="I105" s="2505" t="s">
        <v>691</v>
      </c>
      <c r="J105" s="2505" t="s">
        <v>28</v>
      </c>
      <c r="K105" s="2505">
        <v>0.0</v>
      </c>
      <c r="L105" s="2505" t="s">
        <v>4316</v>
      </c>
      <c r="M105" s="2505">
        <v>0.0</v>
      </c>
      <c r="N105" s="2505">
        <v>1.0</v>
      </c>
      <c r="O105" s="2505">
        <v>1.0</v>
      </c>
    </row>
    <row r="106">
      <c r="A106" s="2505" t="s">
        <v>428</v>
      </c>
      <c r="B106" s="2505">
        <v>0.375</v>
      </c>
      <c r="C106" s="2505">
        <v>0.5</v>
      </c>
      <c r="D106" s="2505">
        <v>0.125</v>
      </c>
      <c r="E106" s="2505" t="s">
        <v>4407</v>
      </c>
      <c r="I106" s="2505" t="s">
        <v>585</v>
      </c>
      <c r="J106" s="2505" t="s">
        <v>19</v>
      </c>
      <c r="K106" s="2505">
        <v>19.0</v>
      </c>
      <c r="L106" s="2505" t="s">
        <v>4316</v>
      </c>
      <c r="M106" s="2505">
        <v>0.0</v>
      </c>
      <c r="N106" s="2505">
        <v>1.0</v>
      </c>
      <c r="O106" s="2505">
        <v>0.0</v>
      </c>
    </row>
    <row r="107">
      <c r="A107" s="2505" t="s">
        <v>147</v>
      </c>
      <c r="B107" s="2505">
        <v>0.3333333333</v>
      </c>
      <c r="C107" s="2505">
        <v>0.5</v>
      </c>
      <c r="D107" s="2505">
        <v>0.1666666667</v>
      </c>
      <c r="E107" s="2505" t="s">
        <v>4408</v>
      </c>
      <c r="I107" s="2505" t="s">
        <v>585</v>
      </c>
      <c r="J107" s="2505" t="s">
        <v>20</v>
      </c>
      <c r="K107" s="2505">
        <v>51.0</v>
      </c>
      <c r="L107" s="2505" t="s">
        <v>4316</v>
      </c>
      <c r="M107" s="2505">
        <v>1.0</v>
      </c>
      <c r="N107" s="2505">
        <v>0.0</v>
      </c>
      <c r="O107" s="2505">
        <v>0.0</v>
      </c>
    </row>
    <row r="108">
      <c r="A108" s="2505" t="s">
        <v>585</v>
      </c>
      <c r="B108" s="2505">
        <v>0.25</v>
      </c>
      <c r="C108" s="2505">
        <v>0.5</v>
      </c>
      <c r="D108" s="2505">
        <v>0.25</v>
      </c>
      <c r="E108" s="2505" t="s">
        <v>4409</v>
      </c>
      <c r="I108" s="2505" t="s">
        <v>585</v>
      </c>
      <c r="J108" s="2505" t="s">
        <v>21</v>
      </c>
      <c r="K108" s="2505">
        <v>23.0</v>
      </c>
      <c r="L108" s="2505" t="s">
        <v>4305</v>
      </c>
      <c r="M108" s="2505">
        <v>0.0</v>
      </c>
      <c r="N108" s="2505">
        <v>0.0</v>
      </c>
      <c r="O108" s="2505">
        <v>1.0</v>
      </c>
    </row>
    <row r="109">
      <c r="A109" s="2505" t="s">
        <v>203</v>
      </c>
      <c r="B109" s="2505">
        <v>0.25</v>
      </c>
      <c r="C109" s="2505">
        <v>0.375</v>
      </c>
      <c r="D109" s="2505">
        <v>0.375</v>
      </c>
      <c r="E109" s="2505" t="s">
        <v>4410</v>
      </c>
      <c r="I109" s="2505" t="s">
        <v>585</v>
      </c>
      <c r="J109" s="2505" t="s">
        <v>22</v>
      </c>
      <c r="K109" s="2505">
        <v>397.0</v>
      </c>
      <c r="L109" s="2505" t="s">
        <v>4316</v>
      </c>
      <c r="M109" s="2505">
        <v>1.0</v>
      </c>
      <c r="N109" s="2505">
        <v>0.0</v>
      </c>
      <c r="O109" s="2505">
        <v>0.0</v>
      </c>
    </row>
    <row r="110">
      <c r="A110" s="2505" t="s">
        <v>417</v>
      </c>
      <c r="B110" s="2505">
        <v>0.25</v>
      </c>
      <c r="C110" s="2505">
        <v>0.375</v>
      </c>
      <c r="D110" s="2505">
        <v>0.375</v>
      </c>
      <c r="E110" s="2505" t="s">
        <v>4411</v>
      </c>
      <c r="I110" s="2505" t="s">
        <v>585</v>
      </c>
      <c r="J110" s="2505" t="s">
        <v>23</v>
      </c>
      <c r="K110" s="2505">
        <v>41.0</v>
      </c>
      <c r="L110" s="2505" t="s">
        <v>4316</v>
      </c>
      <c r="M110" s="2505">
        <v>0.0</v>
      </c>
      <c r="N110" s="2505">
        <v>1.0</v>
      </c>
      <c r="O110" s="2505">
        <v>0.0</v>
      </c>
    </row>
    <row r="111">
      <c r="A111" s="2505" t="s">
        <v>514</v>
      </c>
      <c r="B111" s="2505">
        <v>0.25</v>
      </c>
      <c r="C111" s="2505">
        <v>0.375</v>
      </c>
      <c r="D111" s="2505">
        <v>0.375</v>
      </c>
      <c r="E111" s="2505" t="s">
        <v>4412</v>
      </c>
      <c r="I111" s="2505" t="s">
        <v>585</v>
      </c>
      <c r="J111" s="2505" t="s">
        <v>24</v>
      </c>
      <c r="K111" s="2505">
        <v>56.0</v>
      </c>
      <c r="L111" s="2505" t="s">
        <v>4332</v>
      </c>
      <c r="M111" s="2505">
        <v>0.0</v>
      </c>
      <c r="N111" s="2505">
        <v>0.0</v>
      </c>
      <c r="O111" s="2505">
        <v>1.0</v>
      </c>
    </row>
    <row r="112">
      <c r="A112" s="2505" t="s">
        <v>373</v>
      </c>
      <c r="B112" s="2505">
        <v>0.25</v>
      </c>
      <c r="C112" s="2505">
        <v>0.625</v>
      </c>
      <c r="D112" s="2505">
        <v>0.125</v>
      </c>
      <c r="E112" s="2505" t="s">
        <v>4413</v>
      </c>
      <c r="I112" s="2505" t="s">
        <v>585</v>
      </c>
      <c r="J112" s="2505" t="s">
        <v>27</v>
      </c>
      <c r="K112" s="2505">
        <v>31.0</v>
      </c>
      <c r="L112" s="2505" t="s">
        <v>4316</v>
      </c>
      <c r="M112" s="2505">
        <v>0.0</v>
      </c>
      <c r="N112" s="2505">
        <v>1.0</v>
      </c>
      <c r="O112" s="2505">
        <v>0.0</v>
      </c>
    </row>
    <row r="113">
      <c r="A113" s="2505" t="s">
        <v>477</v>
      </c>
      <c r="B113" s="2505">
        <v>0.25</v>
      </c>
      <c r="C113" s="2505">
        <v>0.75</v>
      </c>
      <c r="D113" s="2505">
        <v>0.0</v>
      </c>
      <c r="E113" s="2505" t="s">
        <v>4414</v>
      </c>
      <c r="I113" s="2505" t="s">
        <v>585</v>
      </c>
      <c r="J113" s="2505" t="s">
        <v>28</v>
      </c>
      <c r="K113" s="2505">
        <v>66.0</v>
      </c>
      <c r="L113" s="2505" t="s">
        <v>4332</v>
      </c>
      <c r="M113" s="2505">
        <v>0.0</v>
      </c>
      <c r="N113" s="2505">
        <v>1.0</v>
      </c>
      <c r="O113" s="2505">
        <v>0.0</v>
      </c>
    </row>
    <row r="114">
      <c r="A114" s="2505" t="s">
        <v>251</v>
      </c>
      <c r="B114" s="2505">
        <v>0.25</v>
      </c>
      <c r="C114" s="2505">
        <v>0.25</v>
      </c>
      <c r="D114" s="2505">
        <v>0.5</v>
      </c>
      <c r="E114" s="2505" t="s">
        <v>4415</v>
      </c>
      <c r="I114" s="2505" t="s">
        <v>485</v>
      </c>
      <c r="J114" s="2505" t="s">
        <v>19</v>
      </c>
      <c r="K114" s="2505">
        <v>467.0</v>
      </c>
      <c r="L114" s="2505" t="s">
        <v>4332</v>
      </c>
      <c r="M114" s="2505">
        <v>1.0</v>
      </c>
      <c r="N114" s="2505">
        <v>0.0</v>
      </c>
      <c r="O114" s="2505">
        <v>0.0</v>
      </c>
    </row>
    <row r="115">
      <c r="A115" s="2505" t="s">
        <v>192</v>
      </c>
      <c r="B115" s="2505">
        <v>0.25</v>
      </c>
      <c r="C115" s="2505">
        <v>0.25</v>
      </c>
      <c r="D115" s="2505">
        <v>0.5</v>
      </c>
      <c r="E115" s="2505" t="s">
        <v>4416</v>
      </c>
      <c r="I115" s="2505" t="s">
        <v>485</v>
      </c>
      <c r="J115" s="2505" t="s">
        <v>20</v>
      </c>
      <c r="K115" s="2505">
        <v>107.0</v>
      </c>
      <c r="L115" s="2505" t="s">
        <v>4305</v>
      </c>
      <c r="M115" s="2505">
        <v>0.0</v>
      </c>
      <c r="N115" s="2505">
        <v>0.0</v>
      </c>
      <c r="O115" s="2505">
        <v>1.0</v>
      </c>
    </row>
    <row r="116">
      <c r="A116" s="2505" t="s">
        <v>736</v>
      </c>
      <c r="B116" s="2505">
        <v>0.25</v>
      </c>
      <c r="C116" s="2505">
        <v>0.5</v>
      </c>
      <c r="D116" s="2505">
        <v>0.375</v>
      </c>
      <c r="E116" s="2505" t="s">
        <v>4417</v>
      </c>
      <c r="I116" s="2505" t="s">
        <v>485</v>
      </c>
      <c r="J116" s="2505" t="s">
        <v>21</v>
      </c>
      <c r="K116" s="2505">
        <v>399.0</v>
      </c>
      <c r="L116" s="2505" t="s">
        <v>4316</v>
      </c>
      <c r="M116" s="2505">
        <v>1.0</v>
      </c>
      <c r="N116" s="2505">
        <v>0.0</v>
      </c>
      <c r="O116" s="2505">
        <v>0.0</v>
      </c>
    </row>
    <row r="117">
      <c r="A117" s="2505" t="s">
        <v>604</v>
      </c>
      <c r="B117" s="2505">
        <v>0.25</v>
      </c>
      <c r="C117" s="2505">
        <v>0.25</v>
      </c>
      <c r="D117" s="2505">
        <v>0.5</v>
      </c>
      <c r="E117" s="2505" t="s">
        <v>4418</v>
      </c>
      <c r="I117" s="2505" t="s">
        <v>485</v>
      </c>
      <c r="J117" s="2505" t="s">
        <v>22</v>
      </c>
      <c r="K117" s="2505">
        <v>29.0</v>
      </c>
      <c r="L117" s="2505" t="s">
        <v>4305</v>
      </c>
      <c r="M117" s="2505">
        <v>0.0</v>
      </c>
      <c r="N117" s="2505">
        <v>0.0</v>
      </c>
      <c r="O117" s="2505">
        <v>1.0</v>
      </c>
    </row>
    <row r="118">
      <c r="A118" s="2505" t="s">
        <v>243</v>
      </c>
      <c r="B118" s="2505">
        <v>0.25</v>
      </c>
      <c r="C118" s="2505">
        <v>0.75</v>
      </c>
      <c r="D118" s="2505">
        <v>0.0</v>
      </c>
      <c r="E118" s="2505" t="s">
        <v>4419</v>
      </c>
      <c r="I118" s="2505" t="s">
        <v>485</v>
      </c>
      <c r="J118" s="2505" t="s">
        <v>23</v>
      </c>
      <c r="K118" s="2505">
        <v>288.0</v>
      </c>
      <c r="L118" s="2505" t="s">
        <v>4332</v>
      </c>
      <c r="M118" s="2505">
        <v>1.0</v>
      </c>
      <c r="N118" s="2505">
        <v>0.0</v>
      </c>
      <c r="O118" s="2505">
        <v>0.0</v>
      </c>
    </row>
    <row r="119">
      <c r="A119" s="2505" t="s">
        <v>320</v>
      </c>
      <c r="B119" s="2505">
        <v>0.25</v>
      </c>
      <c r="C119" s="2505">
        <v>0.25</v>
      </c>
      <c r="D119" s="2505">
        <v>0.5</v>
      </c>
      <c r="E119" s="2505" t="s">
        <v>4420</v>
      </c>
      <c r="I119" s="2505" t="s">
        <v>485</v>
      </c>
      <c r="J119" s="2505" t="s">
        <v>24</v>
      </c>
      <c r="K119" s="2505">
        <v>248.0</v>
      </c>
      <c r="L119" s="2505" t="s">
        <v>4305</v>
      </c>
      <c r="M119" s="2505">
        <v>0.0</v>
      </c>
      <c r="N119" s="2505">
        <v>1.0</v>
      </c>
      <c r="O119" s="2505">
        <v>0.0</v>
      </c>
    </row>
    <row r="120">
      <c r="A120" s="2505" t="s">
        <v>254</v>
      </c>
      <c r="B120" s="2505">
        <v>0.25</v>
      </c>
      <c r="C120" s="2505">
        <v>0.25</v>
      </c>
      <c r="D120" s="2505">
        <v>0.5</v>
      </c>
      <c r="E120" s="2505" t="s">
        <v>4421</v>
      </c>
      <c r="I120" s="2505" t="s">
        <v>485</v>
      </c>
      <c r="J120" s="2505" t="s">
        <v>27</v>
      </c>
      <c r="K120" s="2505">
        <v>269.0</v>
      </c>
      <c r="L120" s="2505" t="s">
        <v>4320</v>
      </c>
      <c r="M120" s="2505">
        <v>0.0</v>
      </c>
      <c r="N120" s="2505">
        <v>0.0</v>
      </c>
      <c r="O120" s="2505">
        <v>1.0</v>
      </c>
    </row>
    <row r="121">
      <c r="A121" s="2505" t="s">
        <v>671</v>
      </c>
      <c r="B121" s="2505">
        <v>0.25</v>
      </c>
      <c r="C121" s="2505">
        <v>0.625</v>
      </c>
      <c r="D121" s="2505">
        <v>0.125</v>
      </c>
      <c r="E121" s="2505" t="s">
        <v>4422</v>
      </c>
      <c r="I121" s="2505" t="s">
        <v>485</v>
      </c>
      <c r="J121" s="2505" t="s">
        <v>28</v>
      </c>
      <c r="K121" s="2505">
        <v>322.0</v>
      </c>
      <c r="L121" s="2505" t="s">
        <v>4295</v>
      </c>
      <c r="M121" s="2505">
        <v>0.0</v>
      </c>
      <c r="N121" s="2505">
        <v>0.0</v>
      </c>
      <c r="O121" s="2505">
        <v>1.0</v>
      </c>
    </row>
    <row r="122">
      <c r="A122" s="2505" t="s">
        <v>481</v>
      </c>
      <c r="B122" s="2505">
        <v>0.25</v>
      </c>
      <c r="C122" s="2505">
        <v>0.5</v>
      </c>
      <c r="D122" s="2505">
        <v>0.25</v>
      </c>
      <c r="E122" s="2505" t="s">
        <v>4423</v>
      </c>
      <c r="I122" s="2505" t="s">
        <v>576</v>
      </c>
      <c r="J122" s="2505" t="s">
        <v>19</v>
      </c>
      <c r="K122" s="2505">
        <v>301.0</v>
      </c>
      <c r="L122" s="2505" t="s">
        <v>4305</v>
      </c>
      <c r="M122" s="2505">
        <v>0.0</v>
      </c>
      <c r="N122" s="2505">
        <v>1.0</v>
      </c>
      <c r="O122" s="2505">
        <v>0.0</v>
      </c>
    </row>
    <row r="123">
      <c r="A123" s="2505" t="s">
        <v>4232</v>
      </c>
      <c r="B123" s="2505">
        <v>0.25</v>
      </c>
      <c r="C123" s="2505">
        <v>0.375</v>
      </c>
      <c r="D123" s="2505">
        <v>0.375</v>
      </c>
      <c r="E123" s="2505" t="s">
        <v>4424</v>
      </c>
      <c r="I123" s="2505" t="s">
        <v>576</v>
      </c>
      <c r="J123" s="2505" t="s">
        <v>20</v>
      </c>
      <c r="K123" s="2505">
        <v>321.0</v>
      </c>
      <c r="L123" s="2505" t="s">
        <v>4305</v>
      </c>
      <c r="M123" s="2505">
        <v>0.0</v>
      </c>
      <c r="N123" s="2505">
        <v>1.0</v>
      </c>
      <c r="O123" s="2505">
        <v>0.0</v>
      </c>
    </row>
    <row r="124">
      <c r="A124" s="2505" t="s">
        <v>235</v>
      </c>
      <c r="B124" s="2505">
        <v>0.25</v>
      </c>
      <c r="C124" s="2505">
        <v>0.75</v>
      </c>
      <c r="D124" s="2505">
        <v>0.0</v>
      </c>
      <c r="E124" s="2505" t="s">
        <v>4425</v>
      </c>
      <c r="I124" s="2505" t="s">
        <v>576</v>
      </c>
      <c r="J124" s="2505" t="s">
        <v>21</v>
      </c>
      <c r="K124" s="2505">
        <v>191.0</v>
      </c>
      <c r="L124" s="2505" t="s">
        <v>4305</v>
      </c>
      <c r="M124" s="2505">
        <v>0.0</v>
      </c>
      <c r="N124" s="2505">
        <v>0.0</v>
      </c>
      <c r="O124" s="2505">
        <v>1.0</v>
      </c>
    </row>
    <row r="125">
      <c r="A125" s="2505" t="s">
        <v>454</v>
      </c>
      <c r="B125" s="2505">
        <v>0.25</v>
      </c>
      <c r="C125" s="2505">
        <v>0.375</v>
      </c>
      <c r="D125" s="2505">
        <v>0.375</v>
      </c>
      <c r="E125" s="2505" t="s">
        <v>4426</v>
      </c>
      <c r="I125" s="2505" t="s">
        <v>576</v>
      </c>
      <c r="J125" s="2505" t="s">
        <v>22</v>
      </c>
      <c r="K125" s="2505">
        <v>311.0</v>
      </c>
      <c r="L125" s="2505" t="s">
        <v>4303</v>
      </c>
      <c r="M125" s="2505">
        <v>0.0</v>
      </c>
      <c r="N125" s="2505">
        <v>0.0</v>
      </c>
      <c r="O125" s="2505">
        <v>1.0</v>
      </c>
    </row>
    <row r="126">
      <c r="A126" s="2505" t="s">
        <v>500</v>
      </c>
      <c r="B126" s="2505">
        <v>0.25</v>
      </c>
      <c r="C126" s="2505">
        <v>0.375</v>
      </c>
      <c r="D126" s="2505">
        <v>0.375</v>
      </c>
      <c r="E126" s="2505" t="s">
        <v>4427</v>
      </c>
      <c r="I126" s="2505" t="s">
        <v>576</v>
      </c>
      <c r="J126" s="2505" t="s">
        <v>23</v>
      </c>
      <c r="K126" s="2505">
        <v>379.0</v>
      </c>
      <c r="L126" s="2505" t="s">
        <v>4303</v>
      </c>
      <c r="M126" s="2505">
        <v>0.0</v>
      </c>
      <c r="N126" s="2505">
        <v>1.0</v>
      </c>
      <c r="O126" s="2505">
        <v>0.0</v>
      </c>
    </row>
    <row r="127">
      <c r="A127" s="2505" t="s">
        <v>329</v>
      </c>
      <c r="B127" s="2505">
        <v>0.25</v>
      </c>
      <c r="C127" s="2505">
        <v>0.625</v>
      </c>
      <c r="D127" s="2505">
        <v>0.125</v>
      </c>
      <c r="E127" s="2505" t="s">
        <v>4428</v>
      </c>
      <c r="I127" s="2505" t="s">
        <v>576</v>
      </c>
      <c r="J127" s="2505" t="s">
        <v>24</v>
      </c>
      <c r="K127" s="2505">
        <v>399.0</v>
      </c>
      <c r="L127" s="2505" t="s">
        <v>4295</v>
      </c>
      <c r="M127" s="2505">
        <v>0.0</v>
      </c>
      <c r="N127" s="2505">
        <v>0.0</v>
      </c>
      <c r="O127" s="2505">
        <v>1.0</v>
      </c>
    </row>
    <row r="128">
      <c r="A128" s="2505" t="s">
        <v>406</v>
      </c>
      <c r="B128" s="2505">
        <v>0.25</v>
      </c>
      <c r="C128" s="2505">
        <v>0.5</v>
      </c>
      <c r="D128" s="2505">
        <v>0.25</v>
      </c>
      <c r="E128" s="2505" t="s">
        <v>4429</v>
      </c>
      <c r="I128" s="2505" t="s">
        <v>576</v>
      </c>
      <c r="J128" s="2505" t="s">
        <v>27</v>
      </c>
      <c r="K128" s="2505">
        <v>378.0</v>
      </c>
      <c r="L128" s="2505" t="s">
        <v>4322</v>
      </c>
      <c r="M128" s="2505">
        <v>0.0</v>
      </c>
      <c r="N128" s="2505">
        <v>0.0</v>
      </c>
      <c r="O128" s="2505">
        <v>1.0</v>
      </c>
    </row>
    <row r="129">
      <c r="A129" s="2505" t="s">
        <v>647</v>
      </c>
      <c r="B129" s="2505">
        <v>0.25</v>
      </c>
      <c r="C129" s="2505">
        <v>0.5</v>
      </c>
      <c r="D129" s="2505">
        <v>0.25</v>
      </c>
      <c r="E129" s="2505" t="s">
        <v>4430</v>
      </c>
      <c r="I129" s="2505" t="s">
        <v>576</v>
      </c>
      <c r="J129" s="2505" t="s">
        <v>28</v>
      </c>
      <c r="K129" s="2505">
        <v>675.0</v>
      </c>
      <c r="L129" s="2505" t="s">
        <v>4303</v>
      </c>
      <c r="M129" s="2505">
        <v>1.0</v>
      </c>
      <c r="N129" s="2505">
        <v>0.0</v>
      </c>
      <c r="O129" s="2505">
        <v>0.0</v>
      </c>
    </row>
    <row r="130">
      <c r="A130" s="2505" t="s">
        <v>443</v>
      </c>
      <c r="B130" s="2505">
        <v>0.25</v>
      </c>
      <c r="C130" s="2505">
        <v>0.25</v>
      </c>
      <c r="D130" s="2505">
        <v>0.5</v>
      </c>
      <c r="E130" s="2505" t="s">
        <v>4431</v>
      </c>
      <c r="I130" s="2505" t="s">
        <v>136</v>
      </c>
      <c r="J130" s="2505" t="s">
        <v>32</v>
      </c>
      <c r="K130" s="2505">
        <v>933.0</v>
      </c>
      <c r="L130" s="2505" t="s">
        <v>4320</v>
      </c>
      <c r="M130" s="2505">
        <v>1.0</v>
      </c>
      <c r="N130" s="2505">
        <v>0.0</v>
      </c>
      <c r="O130" s="2505">
        <v>0.0</v>
      </c>
    </row>
    <row r="131">
      <c r="A131" s="2505" t="s">
        <v>721</v>
      </c>
      <c r="B131" s="2505">
        <v>0.25</v>
      </c>
      <c r="C131" s="2505">
        <v>0.0</v>
      </c>
      <c r="D131" s="2505">
        <v>0.75</v>
      </c>
      <c r="E131" s="2505" t="s">
        <v>4432</v>
      </c>
      <c r="I131" s="2505" t="s">
        <v>136</v>
      </c>
      <c r="J131" s="2505" t="s">
        <v>33</v>
      </c>
      <c r="K131" s="2505">
        <v>753.0</v>
      </c>
      <c r="L131" s="2505" t="s">
        <v>4320</v>
      </c>
      <c r="M131" s="2505">
        <v>0.0</v>
      </c>
      <c r="N131" s="2505">
        <v>0.0</v>
      </c>
      <c r="O131" s="2505">
        <v>1.0</v>
      </c>
    </row>
    <row r="132">
      <c r="A132" s="2505" t="s">
        <v>732</v>
      </c>
      <c r="B132" s="2505">
        <v>0.25</v>
      </c>
      <c r="C132" s="2505">
        <v>0.625</v>
      </c>
      <c r="D132" s="2505">
        <v>0.125</v>
      </c>
      <c r="E132" s="2505" t="s">
        <v>4433</v>
      </c>
      <c r="I132" s="2505" t="s">
        <v>647</v>
      </c>
      <c r="J132" s="2505" t="s">
        <v>19</v>
      </c>
      <c r="K132" s="2505">
        <v>595.0</v>
      </c>
      <c r="L132" s="2505" t="s">
        <v>4303</v>
      </c>
      <c r="M132" s="2505">
        <v>1.0</v>
      </c>
      <c r="N132" s="2505">
        <v>0.0</v>
      </c>
      <c r="O132" s="2505">
        <v>0.0</v>
      </c>
    </row>
    <row r="133">
      <c r="A133" s="2505" t="s">
        <v>247</v>
      </c>
      <c r="B133" s="2505">
        <v>0.25</v>
      </c>
      <c r="C133" s="2505">
        <v>0.25</v>
      </c>
      <c r="D133" s="2505">
        <v>0.5</v>
      </c>
      <c r="E133" s="2505" t="s">
        <v>4434</v>
      </c>
      <c r="I133" s="2505" t="s">
        <v>647</v>
      </c>
      <c r="J133" s="2505" t="s">
        <v>20</v>
      </c>
      <c r="K133" s="2505">
        <v>472.0</v>
      </c>
      <c r="L133" s="2505" t="s">
        <v>4303</v>
      </c>
      <c r="M133" s="2505">
        <v>0.0</v>
      </c>
      <c r="N133" s="2505">
        <v>1.0</v>
      </c>
      <c r="O133" s="2505">
        <v>0.0</v>
      </c>
    </row>
    <row r="134">
      <c r="A134" s="2505" t="s">
        <v>560</v>
      </c>
      <c r="B134" s="2505">
        <v>0.25</v>
      </c>
      <c r="C134" s="2505">
        <v>0.5</v>
      </c>
      <c r="D134" s="2505">
        <v>0.25</v>
      </c>
      <c r="E134" s="2505" t="s">
        <v>4435</v>
      </c>
      <c r="I134" s="2505" t="s">
        <v>647</v>
      </c>
      <c r="J134" s="2505" t="s">
        <v>21</v>
      </c>
      <c r="K134" s="2505">
        <v>379.0</v>
      </c>
      <c r="L134" s="2505" t="s">
        <v>4322</v>
      </c>
      <c r="M134" s="2505">
        <v>0.0</v>
      </c>
      <c r="N134" s="2505">
        <v>0.0</v>
      </c>
      <c r="O134" s="2505">
        <v>1.0</v>
      </c>
    </row>
    <row r="135">
      <c r="A135" s="2505" t="s">
        <v>450</v>
      </c>
      <c r="B135" s="2505">
        <v>0.25</v>
      </c>
      <c r="C135" s="2505">
        <v>0.375</v>
      </c>
      <c r="D135" s="2505">
        <v>0.375</v>
      </c>
      <c r="E135" s="2505" t="s">
        <v>4436</v>
      </c>
      <c r="I135" s="2505" t="s">
        <v>647</v>
      </c>
      <c r="J135" s="2505" t="s">
        <v>22</v>
      </c>
      <c r="K135" s="2505">
        <v>607.0</v>
      </c>
      <c r="L135" s="2505" t="s">
        <v>4295</v>
      </c>
      <c r="M135" s="2505">
        <v>0.0</v>
      </c>
      <c r="N135" s="2505">
        <v>1.0</v>
      </c>
      <c r="O135" s="2505">
        <v>0.0</v>
      </c>
    </row>
    <row r="136">
      <c r="A136" s="2505" t="s">
        <v>311</v>
      </c>
      <c r="B136" s="2505">
        <v>0.25</v>
      </c>
      <c r="C136" s="2505">
        <v>0.625</v>
      </c>
      <c r="D136" s="2505">
        <v>0.125</v>
      </c>
      <c r="E136" s="2505" t="s">
        <v>4437</v>
      </c>
      <c r="I136" s="2505" t="s">
        <v>647</v>
      </c>
      <c r="J136" s="2505" t="s">
        <v>23</v>
      </c>
      <c r="K136" s="2505">
        <v>473.0</v>
      </c>
      <c r="L136" s="2505" t="s">
        <v>4322</v>
      </c>
      <c r="M136" s="2505">
        <v>0.0</v>
      </c>
      <c r="N136" s="2505">
        <v>0.0</v>
      </c>
      <c r="O136" s="2505">
        <v>1.0</v>
      </c>
    </row>
    <row r="137">
      <c r="A137" s="2505" t="s">
        <v>691</v>
      </c>
      <c r="B137" s="2505">
        <v>0.25</v>
      </c>
      <c r="C137" s="2505">
        <v>0.75</v>
      </c>
      <c r="D137" s="2505">
        <v>0.25</v>
      </c>
      <c r="E137" s="2505" t="s">
        <v>4438</v>
      </c>
      <c r="I137" s="2505" t="s">
        <v>647</v>
      </c>
      <c r="J137" s="2505" t="s">
        <v>24</v>
      </c>
      <c r="K137" s="2505">
        <v>775.0</v>
      </c>
      <c r="L137" s="2505" t="s">
        <v>4332</v>
      </c>
      <c r="M137" s="2505">
        <v>1.0</v>
      </c>
      <c r="N137" s="2505">
        <v>0.0</v>
      </c>
      <c r="O137" s="2505">
        <v>0.0</v>
      </c>
    </row>
    <row r="138">
      <c r="A138" s="2505" t="s">
        <v>492</v>
      </c>
      <c r="B138" s="2505">
        <v>0.25</v>
      </c>
      <c r="C138" s="2505">
        <v>0.125</v>
      </c>
      <c r="D138" s="2505">
        <v>0.625</v>
      </c>
      <c r="E138" s="2505" t="s">
        <v>4439</v>
      </c>
      <c r="I138" s="2505" t="s">
        <v>647</v>
      </c>
      <c r="J138" s="2505" t="s">
        <v>27</v>
      </c>
      <c r="K138" s="2505">
        <v>327.0</v>
      </c>
      <c r="L138" s="2505" t="s">
        <v>4305</v>
      </c>
      <c r="M138" s="2505">
        <v>0.0</v>
      </c>
      <c r="N138" s="2505">
        <v>1.0</v>
      </c>
      <c r="O138" s="2505">
        <v>0.0</v>
      </c>
    </row>
    <row r="139">
      <c r="A139" s="2505" t="s">
        <v>352</v>
      </c>
      <c r="B139" s="2505">
        <v>0.25</v>
      </c>
      <c r="C139" s="2505">
        <v>0.25</v>
      </c>
      <c r="D139" s="2505">
        <v>0.5</v>
      </c>
      <c r="E139" s="2505" t="s">
        <v>4440</v>
      </c>
      <c r="I139" s="2505" t="s">
        <v>647</v>
      </c>
      <c r="J139" s="2505" t="s">
        <v>28</v>
      </c>
      <c r="K139" s="2505">
        <v>440.0</v>
      </c>
      <c r="L139" s="2505" t="s">
        <v>4303</v>
      </c>
      <c r="M139" s="2505">
        <v>0.0</v>
      </c>
      <c r="N139" s="2505">
        <v>1.0</v>
      </c>
      <c r="O139" s="2505">
        <v>0.0</v>
      </c>
    </row>
    <row r="140">
      <c r="A140" s="2505" t="s">
        <v>663</v>
      </c>
      <c r="B140" s="2505">
        <v>0.25</v>
      </c>
      <c r="C140" s="2505">
        <v>0.625</v>
      </c>
      <c r="D140" s="2505">
        <v>0.125</v>
      </c>
      <c r="E140" s="2505" t="s">
        <v>4441</v>
      </c>
      <c r="I140" s="2505" t="s">
        <v>421</v>
      </c>
      <c r="J140" s="2505" t="s">
        <v>19</v>
      </c>
      <c r="K140" s="2505">
        <v>447.0</v>
      </c>
      <c r="L140" s="2505" t="s">
        <v>4305</v>
      </c>
      <c r="M140" s="2505">
        <v>1.0</v>
      </c>
      <c r="N140" s="2505">
        <v>0.0</v>
      </c>
      <c r="O140" s="2505">
        <v>0.0</v>
      </c>
    </row>
    <row r="141">
      <c r="A141" s="2505" t="s">
        <v>595</v>
      </c>
      <c r="B141" s="2505">
        <v>0.25</v>
      </c>
      <c r="C141" s="2505">
        <v>0.25</v>
      </c>
      <c r="D141" s="2505">
        <v>0.625</v>
      </c>
      <c r="E141" s="2505" t="s">
        <v>4442</v>
      </c>
      <c r="I141" s="2505" t="s">
        <v>421</v>
      </c>
      <c r="J141" s="2505" t="s">
        <v>20</v>
      </c>
      <c r="K141" s="2505">
        <v>294.0</v>
      </c>
      <c r="L141" s="2505" t="s">
        <v>4332</v>
      </c>
      <c r="M141" s="2505">
        <v>1.0</v>
      </c>
      <c r="N141" s="2505">
        <v>0.0</v>
      </c>
      <c r="O141" s="2505">
        <v>0.0</v>
      </c>
    </row>
    <row r="142">
      <c r="A142" s="2505" t="s">
        <v>140</v>
      </c>
      <c r="B142" s="2505">
        <v>0.25</v>
      </c>
      <c r="C142" s="2505">
        <v>0.25</v>
      </c>
      <c r="D142" s="2505">
        <v>0.5</v>
      </c>
      <c r="E142" s="2505" t="s">
        <v>4443</v>
      </c>
      <c r="I142" s="2505" t="s">
        <v>421</v>
      </c>
      <c r="J142" s="2505" t="s">
        <v>21</v>
      </c>
      <c r="K142" s="2505">
        <v>247.0</v>
      </c>
      <c r="L142" s="2505" t="s">
        <v>4295</v>
      </c>
      <c r="M142" s="2505">
        <v>0.0</v>
      </c>
      <c r="N142" s="2505">
        <v>0.0</v>
      </c>
      <c r="O142" s="2505">
        <v>1.0</v>
      </c>
    </row>
    <row r="143">
      <c r="A143" s="2505" t="s">
        <v>679</v>
      </c>
      <c r="B143" s="2505">
        <v>0.25</v>
      </c>
      <c r="C143" s="2505">
        <v>0.25</v>
      </c>
      <c r="D143" s="2505">
        <v>0.5</v>
      </c>
      <c r="E143" s="2505" t="s">
        <v>4444</v>
      </c>
      <c r="I143" s="2505" t="s">
        <v>421</v>
      </c>
      <c r="J143" s="2505" t="s">
        <v>22</v>
      </c>
      <c r="K143" s="2505">
        <v>417.0</v>
      </c>
      <c r="L143" s="2505" t="s">
        <v>4332</v>
      </c>
      <c r="M143" s="2505">
        <v>1.0</v>
      </c>
      <c r="N143" s="2505">
        <v>0.0</v>
      </c>
      <c r="O143" s="2505">
        <v>0.0</v>
      </c>
    </row>
    <row r="144">
      <c r="A144" s="2505" t="s">
        <v>128</v>
      </c>
      <c r="B144" s="2505">
        <v>0.25</v>
      </c>
      <c r="C144" s="2505">
        <v>0.25</v>
      </c>
      <c r="D144" s="2505">
        <v>0.5</v>
      </c>
      <c r="E144" s="2505" t="s">
        <v>4445</v>
      </c>
      <c r="I144" s="2505" t="s">
        <v>421</v>
      </c>
      <c r="J144" s="2505" t="s">
        <v>24</v>
      </c>
      <c r="K144" s="2505">
        <v>451.0</v>
      </c>
      <c r="L144" s="2505" t="s">
        <v>4303</v>
      </c>
      <c r="M144" s="2505">
        <v>0.0</v>
      </c>
      <c r="N144" s="2505">
        <v>1.0</v>
      </c>
      <c r="O144" s="2505">
        <v>0.0</v>
      </c>
    </row>
    <row r="145">
      <c r="A145" s="2505" t="s">
        <v>179</v>
      </c>
      <c r="B145" s="2505">
        <v>0.25</v>
      </c>
      <c r="C145" s="2505">
        <v>0.375</v>
      </c>
      <c r="D145" s="2505">
        <v>0.375</v>
      </c>
      <c r="E145" s="2505" t="s">
        <v>4446</v>
      </c>
      <c r="I145" s="2505" t="s">
        <v>421</v>
      </c>
      <c r="J145" s="2505" t="s">
        <v>27</v>
      </c>
      <c r="K145" s="2505">
        <v>441.0</v>
      </c>
      <c r="L145" s="2505" t="s">
        <v>4295</v>
      </c>
      <c r="M145" s="2505">
        <v>0.0</v>
      </c>
      <c r="N145" s="2505">
        <v>0.0</v>
      </c>
      <c r="O145" s="2505">
        <v>1.0</v>
      </c>
    </row>
    <row r="146">
      <c r="A146" s="2505" t="s">
        <v>474</v>
      </c>
      <c r="B146" s="2505">
        <v>0.25</v>
      </c>
      <c r="C146" s="2505">
        <v>0.25</v>
      </c>
      <c r="D146" s="2505">
        <v>0.5</v>
      </c>
      <c r="E146" s="2505" t="s">
        <v>4447</v>
      </c>
      <c r="I146" s="2505" t="s">
        <v>421</v>
      </c>
      <c r="J146" s="2505" t="s">
        <v>28</v>
      </c>
      <c r="K146" s="2505">
        <v>600.0</v>
      </c>
      <c r="L146" s="2505" t="s">
        <v>4322</v>
      </c>
      <c r="M146" s="2505">
        <v>0.0</v>
      </c>
      <c r="N146" s="2505">
        <v>0.0</v>
      </c>
      <c r="O146" s="2505">
        <v>1.0</v>
      </c>
    </row>
    <row r="147">
      <c r="A147" s="2505" t="s">
        <v>470</v>
      </c>
      <c r="B147" s="2505">
        <v>0.25</v>
      </c>
      <c r="C147" s="2505">
        <v>0.5</v>
      </c>
      <c r="D147" s="2505">
        <v>0.5</v>
      </c>
      <c r="E147" s="2505" t="s">
        <v>4448</v>
      </c>
      <c r="I147" s="2505" t="s">
        <v>421</v>
      </c>
      <c r="J147" s="2505" t="s">
        <v>29</v>
      </c>
      <c r="K147" s="2505">
        <v>713.0</v>
      </c>
      <c r="L147" s="2505" t="s">
        <v>4305</v>
      </c>
      <c r="M147" s="2505">
        <v>1.0</v>
      </c>
      <c r="N147" s="2505">
        <v>0.0</v>
      </c>
      <c r="O147" s="2505">
        <v>0.0</v>
      </c>
    </row>
    <row r="148">
      <c r="A148" s="2505" t="s">
        <v>572</v>
      </c>
      <c r="B148" s="2505">
        <v>0.25</v>
      </c>
      <c r="C148" s="2505">
        <v>0.25</v>
      </c>
      <c r="D148" s="2505">
        <v>0.5</v>
      </c>
      <c r="E148" s="2505" t="s">
        <v>4449</v>
      </c>
      <c r="I148" s="2505" t="s">
        <v>703</v>
      </c>
      <c r="J148" s="2505" t="s">
        <v>19</v>
      </c>
      <c r="K148" s="2505">
        <v>422.0</v>
      </c>
      <c r="L148" s="2505" t="s">
        <v>4320</v>
      </c>
      <c r="M148" s="2505">
        <v>0.0</v>
      </c>
      <c r="N148" s="2505">
        <v>0.0</v>
      </c>
      <c r="O148" s="2505">
        <v>1.0</v>
      </c>
    </row>
    <row r="149">
      <c r="A149" s="2505" t="s">
        <v>356</v>
      </c>
      <c r="B149" s="2505">
        <v>0.25</v>
      </c>
      <c r="C149" s="2505">
        <v>0.375</v>
      </c>
      <c r="D149" s="2505">
        <v>0.375</v>
      </c>
      <c r="E149" s="2505" t="s">
        <v>4450</v>
      </c>
      <c r="I149" s="2505" t="s">
        <v>703</v>
      </c>
      <c r="J149" s="2505" t="s">
        <v>21</v>
      </c>
      <c r="K149" s="2505">
        <v>837.0</v>
      </c>
      <c r="L149" s="2505" t="s">
        <v>4295</v>
      </c>
      <c r="M149" s="2505">
        <v>1.0</v>
      </c>
      <c r="N149" s="2505">
        <v>0.0</v>
      </c>
      <c r="O149" s="2505">
        <v>0.0</v>
      </c>
    </row>
    <row r="150">
      <c r="A150" s="2505" t="s">
        <v>425</v>
      </c>
      <c r="B150" s="2505">
        <v>0.25</v>
      </c>
      <c r="C150" s="2505">
        <v>0.375</v>
      </c>
      <c r="D150" s="2505">
        <v>0.375</v>
      </c>
      <c r="E150" s="2505" t="s">
        <v>4451</v>
      </c>
      <c r="I150" s="2505" t="s">
        <v>703</v>
      </c>
      <c r="J150" s="2505" t="s">
        <v>22</v>
      </c>
      <c r="K150" s="2505">
        <v>605.0</v>
      </c>
      <c r="L150" s="2505" t="s">
        <v>4322</v>
      </c>
      <c r="M150" s="2505">
        <v>0.0</v>
      </c>
      <c r="N150" s="2505">
        <v>0.0</v>
      </c>
      <c r="O150" s="2505">
        <v>1.0</v>
      </c>
    </row>
    <row r="151">
      <c r="A151" s="2505" t="s">
        <v>579</v>
      </c>
      <c r="B151" s="2505">
        <v>0.25</v>
      </c>
      <c r="C151" s="2505">
        <v>0.375</v>
      </c>
      <c r="D151" s="2505">
        <v>0.375</v>
      </c>
      <c r="E151" s="2505" t="s">
        <v>4452</v>
      </c>
      <c r="I151" s="2505" t="s">
        <v>703</v>
      </c>
      <c r="J151" s="2505" t="s">
        <v>23</v>
      </c>
      <c r="K151" s="2505">
        <v>727.0</v>
      </c>
      <c r="L151" s="2505" t="s">
        <v>4295</v>
      </c>
      <c r="M151" s="2505">
        <v>1.0</v>
      </c>
      <c r="N151" s="2505">
        <v>0.0</v>
      </c>
      <c r="O151" s="2505">
        <v>0.0</v>
      </c>
    </row>
    <row r="152">
      <c r="A152" s="2505" t="s">
        <v>323</v>
      </c>
      <c r="B152" s="2505">
        <v>0.25</v>
      </c>
      <c r="C152" s="2505">
        <v>0.0</v>
      </c>
      <c r="D152" s="2505">
        <v>0.75</v>
      </c>
      <c r="E152" s="2505" t="s">
        <v>4453</v>
      </c>
      <c r="I152" s="2505" t="s">
        <v>703</v>
      </c>
      <c r="J152" s="2505" t="s">
        <v>24</v>
      </c>
      <c r="K152" s="2505">
        <v>686.0</v>
      </c>
      <c r="L152" s="2505" t="s">
        <v>4316</v>
      </c>
      <c r="M152" s="2505">
        <v>1.0</v>
      </c>
      <c r="N152" s="2505">
        <v>0.0</v>
      </c>
      <c r="O152" s="2505">
        <v>0.0</v>
      </c>
    </row>
    <row r="153">
      <c r="A153" s="2505" t="s">
        <v>749</v>
      </c>
      <c r="B153" s="2505">
        <v>0.125</v>
      </c>
      <c r="C153" s="2505">
        <v>0.625</v>
      </c>
      <c r="D153" s="2505">
        <v>0.25</v>
      </c>
      <c r="E153" s="2505" t="s">
        <v>4454</v>
      </c>
      <c r="I153" s="2505" t="s">
        <v>703</v>
      </c>
      <c r="J153" s="2505" t="s">
        <v>28</v>
      </c>
      <c r="K153" s="2505">
        <v>361.0</v>
      </c>
      <c r="L153" s="2505" t="s">
        <v>4303</v>
      </c>
      <c r="M153" s="2505">
        <v>0.0</v>
      </c>
      <c r="N153" s="2505">
        <v>1.0</v>
      </c>
      <c r="O153" s="2505">
        <v>0.0</v>
      </c>
    </row>
    <row r="154">
      <c r="A154" s="2505" t="s">
        <v>360</v>
      </c>
      <c r="B154" s="2505">
        <v>0.125</v>
      </c>
      <c r="C154" s="2505">
        <v>0.625</v>
      </c>
      <c r="D154" s="2505">
        <v>0.25</v>
      </c>
      <c r="E154" s="2505" t="s">
        <v>4455</v>
      </c>
      <c r="I154" s="2505" t="s">
        <v>703</v>
      </c>
      <c r="J154" s="2505" t="s">
        <v>29</v>
      </c>
      <c r="K154" s="2505">
        <v>328.0</v>
      </c>
      <c r="L154" s="2505" t="s">
        <v>4322</v>
      </c>
      <c r="M154" s="2505">
        <v>0.0</v>
      </c>
      <c r="N154" s="2505">
        <v>0.0</v>
      </c>
      <c r="O154" s="2505">
        <v>1.0</v>
      </c>
    </row>
    <row r="155">
      <c r="A155" s="2505" t="s">
        <v>707</v>
      </c>
      <c r="B155" s="2505">
        <v>0.125</v>
      </c>
      <c r="C155" s="2505">
        <v>0.625</v>
      </c>
      <c r="D155" s="2505">
        <v>0.25</v>
      </c>
      <c r="E155" s="2505" t="s">
        <v>4456</v>
      </c>
      <c r="I155" s="2505" t="s">
        <v>703</v>
      </c>
      <c r="J155" s="2505" t="s">
        <v>30</v>
      </c>
      <c r="K155" s="2505">
        <v>474.0</v>
      </c>
      <c r="L155" s="2505" t="s">
        <v>4322</v>
      </c>
      <c r="M155" s="2505">
        <v>0.0</v>
      </c>
      <c r="N155" s="2505">
        <v>0.0</v>
      </c>
      <c r="O155" s="2505">
        <v>1.0</v>
      </c>
    </row>
    <row r="156">
      <c r="A156" s="2505" t="s">
        <v>616</v>
      </c>
      <c r="B156" s="2505">
        <v>0.125</v>
      </c>
      <c r="C156" s="2505">
        <v>0.5</v>
      </c>
      <c r="D156" s="2505">
        <v>0.375</v>
      </c>
      <c r="E156" s="2505" t="s">
        <v>4457</v>
      </c>
      <c r="I156" s="2505" t="s">
        <v>165</v>
      </c>
      <c r="J156" s="2505" t="s">
        <v>19</v>
      </c>
      <c r="K156" s="2505">
        <v>477.0</v>
      </c>
      <c r="L156" s="2505" t="s">
        <v>4322</v>
      </c>
      <c r="M156" s="2505">
        <v>0.0</v>
      </c>
      <c r="N156" s="2505">
        <v>0.0</v>
      </c>
      <c r="O156" s="2505">
        <v>1.0</v>
      </c>
    </row>
    <row r="157">
      <c r="A157" s="2505" t="s">
        <v>717</v>
      </c>
      <c r="B157" s="2505">
        <v>0.125</v>
      </c>
      <c r="C157" s="2505">
        <v>0.5</v>
      </c>
      <c r="D157" s="2505">
        <v>0.5</v>
      </c>
      <c r="E157" s="2505" t="s">
        <v>4458</v>
      </c>
      <c r="I157" s="2505" t="s">
        <v>165</v>
      </c>
      <c r="J157" s="2505" t="s">
        <v>20</v>
      </c>
      <c r="K157" s="2505">
        <v>660.0</v>
      </c>
      <c r="L157" s="2505" t="s">
        <v>4305</v>
      </c>
      <c r="M157" s="2505">
        <v>1.0</v>
      </c>
      <c r="N157" s="2505">
        <v>0.0</v>
      </c>
      <c r="O157" s="2505">
        <v>0.0</v>
      </c>
    </row>
    <row r="158">
      <c r="A158" s="2505" t="s">
        <v>231</v>
      </c>
      <c r="B158" s="2505">
        <v>0.125</v>
      </c>
      <c r="C158" s="2505">
        <v>0.875</v>
      </c>
      <c r="D158" s="2505">
        <v>0.0</v>
      </c>
      <c r="E158" s="2505" t="s">
        <v>4459</v>
      </c>
      <c r="I158" s="2505" t="s">
        <v>165</v>
      </c>
      <c r="J158" s="2505" t="s">
        <v>21</v>
      </c>
      <c r="K158" s="2505">
        <v>364.0</v>
      </c>
      <c r="L158" s="2505" t="s">
        <v>4303</v>
      </c>
      <c r="M158" s="2505">
        <v>0.0</v>
      </c>
      <c r="N158" s="2505">
        <v>1.0</v>
      </c>
      <c r="O158" s="2505">
        <v>0.0</v>
      </c>
    </row>
    <row r="159">
      <c r="A159" s="2505" t="s">
        <v>181</v>
      </c>
      <c r="B159" s="2505">
        <v>0.125</v>
      </c>
      <c r="C159" s="2505">
        <v>0.375</v>
      </c>
      <c r="D159" s="2505">
        <v>0.5</v>
      </c>
      <c r="E159" s="2505" t="s">
        <v>4460</v>
      </c>
      <c r="I159" s="2505" t="s">
        <v>165</v>
      </c>
      <c r="J159" s="2505" t="s">
        <v>22</v>
      </c>
      <c r="K159" s="2505">
        <v>528.0</v>
      </c>
      <c r="L159" s="2505" t="s">
        <v>4332</v>
      </c>
      <c r="M159" s="2505">
        <v>1.0</v>
      </c>
      <c r="N159" s="2505">
        <v>0.0</v>
      </c>
      <c r="O159" s="2505">
        <v>0.0</v>
      </c>
    </row>
    <row r="160">
      <c r="A160" s="2505" t="s">
        <v>326</v>
      </c>
      <c r="B160" s="2505">
        <v>0.125</v>
      </c>
      <c r="C160" s="2505">
        <v>0.625</v>
      </c>
      <c r="D160" s="2505">
        <v>0.25</v>
      </c>
      <c r="E160" s="2505" t="s">
        <v>4461</v>
      </c>
      <c r="I160" s="2505" t="s">
        <v>165</v>
      </c>
      <c r="J160" s="2505" t="s">
        <v>23</v>
      </c>
      <c r="K160" s="2505">
        <v>300.0</v>
      </c>
      <c r="L160" s="2505" t="s">
        <v>4303</v>
      </c>
      <c r="M160" s="2505">
        <v>0.0</v>
      </c>
      <c r="N160" s="2505">
        <v>0.0</v>
      </c>
      <c r="O160" s="2505">
        <v>1.0</v>
      </c>
    </row>
    <row r="161">
      <c r="A161" s="2505" t="s">
        <v>387</v>
      </c>
      <c r="B161" s="2505">
        <v>0.125</v>
      </c>
      <c r="C161" s="2505">
        <v>0.25</v>
      </c>
      <c r="D161" s="2505">
        <v>0.625</v>
      </c>
      <c r="E161" s="2505" t="s">
        <v>4462</v>
      </c>
      <c r="I161" s="2505" t="s">
        <v>165</v>
      </c>
      <c r="J161" s="2505" t="s">
        <v>24</v>
      </c>
      <c r="K161" s="2505">
        <v>485.0</v>
      </c>
      <c r="L161" s="2505" t="s">
        <v>4303</v>
      </c>
      <c r="M161" s="2505">
        <v>1.0</v>
      </c>
      <c r="N161" s="2505">
        <v>0.0</v>
      </c>
      <c r="O161" s="2505">
        <v>0.0</v>
      </c>
    </row>
    <row r="162">
      <c r="A162" s="2505" t="s">
        <v>576</v>
      </c>
      <c r="B162" s="2505">
        <v>0.125</v>
      </c>
      <c r="C162" s="2505">
        <v>0.375</v>
      </c>
      <c r="D162" s="2505">
        <v>0.5</v>
      </c>
      <c r="E162" s="2505" t="s">
        <v>4463</v>
      </c>
      <c r="I162" s="2505" t="s">
        <v>165</v>
      </c>
      <c r="J162" s="2505" t="s">
        <v>27</v>
      </c>
      <c r="K162" s="2505">
        <v>680.0</v>
      </c>
      <c r="L162" s="2505" t="s">
        <v>4305</v>
      </c>
      <c r="M162" s="2505">
        <v>1.0</v>
      </c>
      <c r="N162" s="2505">
        <v>0.0</v>
      </c>
      <c r="O162" s="2505">
        <v>0.0</v>
      </c>
    </row>
    <row r="163">
      <c r="A163" s="2505" t="s">
        <v>608</v>
      </c>
      <c r="B163" s="2505">
        <v>0.125</v>
      </c>
      <c r="C163" s="2505">
        <v>0.375</v>
      </c>
      <c r="D163" s="2505">
        <v>0.5</v>
      </c>
      <c r="E163" s="2505" t="s">
        <v>4464</v>
      </c>
      <c r="I163" s="2505" t="s">
        <v>165</v>
      </c>
      <c r="J163" s="2505" t="s">
        <v>28</v>
      </c>
      <c r="K163" s="2505">
        <v>302.0</v>
      </c>
      <c r="L163" s="2505" t="s">
        <v>4303</v>
      </c>
      <c r="M163" s="2505">
        <v>0.0</v>
      </c>
      <c r="N163" s="2505">
        <v>0.0</v>
      </c>
      <c r="O163" s="2505">
        <v>1.0</v>
      </c>
    </row>
    <row r="164">
      <c r="A164" s="2505" t="s">
        <v>367</v>
      </c>
      <c r="B164" s="2505">
        <v>0.125</v>
      </c>
      <c r="C164" s="2505">
        <v>0.625</v>
      </c>
      <c r="D164" s="2505">
        <v>0.25</v>
      </c>
      <c r="E164" s="2505" t="s">
        <v>4465</v>
      </c>
      <c r="I164" s="2505" t="s">
        <v>545</v>
      </c>
      <c r="J164" s="2505" t="s">
        <v>19</v>
      </c>
      <c r="K164" s="2505">
        <v>378.0</v>
      </c>
      <c r="L164" s="2505" t="s">
        <v>4322</v>
      </c>
      <c r="M164" s="2505">
        <v>0.0</v>
      </c>
      <c r="N164" s="2505">
        <v>0.0</v>
      </c>
      <c r="O164" s="2505">
        <v>1.0</v>
      </c>
    </row>
    <row r="165">
      <c r="A165" s="2505" t="s">
        <v>582</v>
      </c>
      <c r="B165" s="2505">
        <v>0.125</v>
      </c>
      <c r="C165" s="2505">
        <v>0.25</v>
      </c>
      <c r="D165" s="2505">
        <v>0.625</v>
      </c>
      <c r="E165" s="2505" t="s">
        <v>4466</v>
      </c>
      <c r="I165" s="2505" t="s">
        <v>545</v>
      </c>
      <c r="J165" s="2505" t="s">
        <v>20</v>
      </c>
      <c r="K165" s="2505">
        <v>670.0</v>
      </c>
      <c r="L165" s="2505" t="s">
        <v>4305</v>
      </c>
      <c r="M165" s="2505">
        <v>1.0</v>
      </c>
      <c r="N165" s="2505">
        <v>0.0</v>
      </c>
      <c r="O165" s="2505">
        <v>0.0</v>
      </c>
    </row>
    <row r="166">
      <c r="A166" s="2505" t="s">
        <v>612</v>
      </c>
      <c r="B166" s="2505">
        <v>0.125</v>
      </c>
      <c r="C166" s="2505">
        <v>0.5</v>
      </c>
      <c r="D166" s="2505">
        <v>0.375</v>
      </c>
      <c r="E166" s="2505" t="s">
        <v>4467</v>
      </c>
      <c r="I166" s="2505" t="s">
        <v>545</v>
      </c>
      <c r="J166" s="2505" t="s">
        <v>21</v>
      </c>
      <c r="K166" s="2505">
        <v>332.0</v>
      </c>
      <c r="L166" s="2505" t="s">
        <v>4322</v>
      </c>
      <c r="M166" s="2505">
        <v>0.0</v>
      </c>
      <c r="N166" s="2505">
        <v>0.0</v>
      </c>
      <c r="O166" s="2505">
        <v>1.0</v>
      </c>
    </row>
    <row r="167">
      <c r="A167" s="2505" t="s">
        <v>239</v>
      </c>
      <c r="B167" s="2505">
        <v>0.125</v>
      </c>
      <c r="C167" s="2505">
        <v>0.625</v>
      </c>
      <c r="D167" s="2505">
        <v>0.25</v>
      </c>
      <c r="E167" s="2505" t="s">
        <v>4468</v>
      </c>
      <c r="I167" s="2505" t="s">
        <v>545</v>
      </c>
      <c r="J167" s="2505" t="s">
        <v>22</v>
      </c>
      <c r="K167" s="2505">
        <v>764.0</v>
      </c>
      <c r="L167" s="2505" t="s">
        <v>4303</v>
      </c>
      <c r="M167" s="2505">
        <v>1.0</v>
      </c>
      <c r="N167" s="2505">
        <v>0.0</v>
      </c>
      <c r="O167" s="2505">
        <v>0.0</v>
      </c>
    </row>
    <row r="168">
      <c r="A168" s="2505" t="s">
        <v>211</v>
      </c>
      <c r="B168" s="2505">
        <v>0.125</v>
      </c>
      <c r="C168" s="2505">
        <v>0.25</v>
      </c>
      <c r="D168" s="2505">
        <v>0.625</v>
      </c>
      <c r="E168" s="2505" t="s">
        <v>4469</v>
      </c>
      <c r="I168" s="2505" t="s">
        <v>545</v>
      </c>
      <c r="J168" s="2505" t="s">
        <v>23</v>
      </c>
      <c r="K168" s="2505">
        <v>316.0</v>
      </c>
      <c r="L168" s="2505" t="s">
        <v>4305</v>
      </c>
      <c r="M168" s="2505">
        <v>0.0</v>
      </c>
      <c r="N168" s="2505">
        <v>1.0</v>
      </c>
      <c r="O168" s="2505">
        <v>0.0</v>
      </c>
    </row>
    <row r="169">
      <c r="A169" s="2505" t="s">
        <v>303</v>
      </c>
      <c r="B169" s="2505">
        <v>0.125</v>
      </c>
      <c r="C169" s="2505">
        <v>0.875</v>
      </c>
      <c r="D169" s="2505">
        <v>0.0</v>
      </c>
      <c r="E169" s="2505" t="s">
        <v>4470</v>
      </c>
      <c r="I169" s="2505" t="s">
        <v>545</v>
      </c>
      <c r="J169" s="2505" t="s">
        <v>24</v>
      </c>
      <c r="K169" s="2505">
        <v>262.0</v>
      </c>
      <c r="L169" s="2505" t="s">
        <v>4332</v>
      </c>
      <c r="M169" s="2505">
        <v>1.0</v>
      </c>
      <c r="N169" s="2505">
        <v>0.0</v>
      </c>
      <c r="O169" s="2505">
        <v>0.0</v>
      </c>
    </row>
    <row r="170">
      <c r="A170" s="2505" t="s">
        <v>659</v>
      </c>
      <c r="B170" s="2505">
        <v>0.125</v>
      </c>
      <c r="C170" s="2505">
        <v>0.125</v>
      </c>
      <c r="D170" s="2505">
        <v>0.75</v>
      </c>
      <c r="E170" s="2505" t="s">
        <v>4471</v>
      </c>
      <c r="I170" s="2505" t="s">
        <v>545</v>
      </c>
      <c r="J170" s="2505" t="s">
        <v>28</v>
      </c>
      <c r="K170" s="2505">
        <v>502.0</v>
      </c>
      <c r="L170" s="2505" t="s">
        <v>4305</v>
      </c>
      <c r="M170" s="2505">
        <v>1.0</v>
      </c>
      <c r="N170" s="2505">
        <v>0.0</v>
      </c>
      <c r="O170" s="2505">
        <v>0.0</v>
      </c>
    </row>
    <row r="171">
      <c r="A171" s="2505" t="s">
        <v>348</v>
      </c>
      <c r="B171" s="2505">
        <v>0.125</v>
      </c>
      <c r="C171" s="2505">
        <v>0.5</v>
      </c>
      <c r="D171" s="2505">
        <v>0.375</v>
      </c>
      <c r="E171" s="2505" t="s">
        <v>4472</v>
      </c>
      <c r="I171" s="2505" t="s">
        <v>545</v>
      </c>
      <c r="J171" s="2505" t="s">
        <v>29</v>
      </c>
      <c r="K171" s="2505">
        <v>411.0</v>
      </c>
      <c r="L171" s="2505" t="s">
        <v>4305</v>
      </c>
      <c r="M171" s="2505">
        <v>1.0</v>
      </c>
      <c r="N171" s="2505">
        <v>0.0</v>
      </c>
      <c r="O171" s="2505">
        <v>0.0</v>
      </c>
    </row>
    <row r="172">
      <c r="A172" s="2505" t="s">
        <v>739</v>
      </c>
      <c r="B172" s="2505">
        <v>0.125</v>
      </c>
      <c r="C172" s="2505">
        <v>0.75</v>
      </c>
      <c r="D172" s="2505">
        <v>0.125</v>
      </c>
      <c r="E172" s="2505" t="s">
        <v>4473</v>
      </c>
      <c r="I172" s="2505" t="s">
        <v>604</v>
      </c>
      <c r="J172" s="2505" t="s">
        <v>19</v>
      </c>
      <c r="K172" s="2505">
        <v>189.0</v>
      </c>
      <c r="L172" s="2505" t="s">
        <v>4305</v>
      </c>
      <c r="M172" s="2505">
        <v>0.0</v>
      </c>
      <c r="N172" s="2505">
        <v>0.0</v>
      </c>
      <c r="O172" s="2505">
        <v>1.0</v>
      </c>
    </row>
    <row r="173">
      <c r="A173" s="2505" t="s">
        <v>745</v>
      </c>
      <c r="B173" s="2505">
        <v>0.125</v>
      </c>
      <c r="C173" s="2505">
        <v>0.75</v>
      </c>
      <c r="D173" s="2505">
        <v>0.25</v>
      </c>
      <c r="E173" s="2505" t="s">
        <v>4474</v>
      </c>
      <c r="I173" s="2505" t="s">
        <v>604</v>
      </c>
      <c r="J173" s="2505" t="s">
        <v>20</v>
      </c>
      <c r="K173" s="2505">
        <v>372.0</v>
      </c>
      <c r="L173" s="2505" t="s">
        <v>4332</v>
      </c>
      <c r="M173" s="2505">
        <v>1.0</v>
      </c>
      <c r="N173" s="2505">
        <v>0.0</v>
      </c>
      <c r="O173" s="2505">
        <v>0.0</v>
      </c>
    </row>
    <row r="174">
      <c r="A174" s="2505" t="s">
        <v>264</v>
      </c>
      <c r="B174" s="2505">
        <v>0.0</v>
      </c>
      <c r="C174" s="2505">
        <v>1.0</v>
      </c>
      <c r="D174" s="2505">
        <v>0.0</v>
      </c>
      <c r="E174" s="2505" t="s">
        <v>4475</v>
      </c>
      <c r="I174" s="2505" t="s">
        <v>604</v>
      </c>
      <c r="J174" s="2505" t="s">
        <v>21</v>
      </c>
      <c r="K174" s="2505">
        <v>99.0</v>
      </c>
      <c r="L174" s="2505" t="s">
        <v>4332</v>
      </c>
      <c r="M174" s="2505">
        <v>0.0</v>
      </c>
      <c r="N174" s="2505">
        <v>1.0</v>
      </c>
      <c r="O174" s="2505">
        <v>0.0</v>
      </c>
    </row>
    <row r="175">
      <c r="A175" s="2505" t="s">
        <v>655</v>
      </c>
      <c r="B175" s="2505">
        <v>0.0</v>
      </c>
      <c r="C175" s="2505">
        <v>0.625</v>
      </c>
      <c r="D175" s="2505">
        <v>0.375</v>
      </c>
      <c r="E175" s="2505" t="s">
        <v>4476</v>
      </c>
      <c r="I175" s="2505" t="s">
        <v>604</v>
      </c>
      <c r="J175" s="2505" t="s">
        <v>22</v>
      </c>
      <c r="K175" s="2505">
        <v>201.0</v>
      </c>
      <c r="L175" s="2505" t="s">
        <v>4316</v>
      </c>
      <c r="M175" s="2505">
        <v>1.0</v>
      </c>
      <c r="N175" s="2505">
        <v>0.0</v>
      </c>
      <c r="O175" s="2505">
        <v>0.0</v>
      </c>
    </row>
    <row r="176">
      <c r="A176" s="2505" t="s">
        <v>344</v>
      </c>
      <c r="B176" s="2505">
        <v>0.0</v>
      </c>
      <c r="C176" s="2505">
        <v>0.25</v>
      </c>
      <c r="D176" s="2505">
        <v>0.75</v>
      </c>
      <c r="E176" s="2505" t="s">
        <v>4477</v>
      </c>
      <c r="I176" s="2505" t="s">
        <v>604</v>
      </c>
      <c r="J176" s="2505" t="s">
        <v>23</v>
      </c>
      <c r="K176" s="2505">
        <v>111.0</v>
      </c>
      <c r="L176" s="2505" t="s">
        <v>4305</v>
      </c>
      <c r="M176" s="2505">
        <v>0.0</v>
      </c>
      <c r="N176" s="2505">
        <v>0.0</v>
      </c>
      <c r="O176" s="2505">
        <v>1.0</v>
      </c>
    </row>
    <row r="177">
      <c r="A177" s="2505" t="s">
        <v>316</v>
      </c>
      <c r="B177" s="2505">
        <v>0.0</v>
      </c>
      <c r="C177" s="2505">
        <v>0.875</v>
      </c>
      <c r="D177" s="2505">
        <v>0.125</v>
      </c>
      <c r="E177" s="2505" t="s">
        <v>4478</v>
      </c>
      <c r="I177" s="2505" t="s">
        <v>604</v>
      </c>
      <c r="J177" s="2505" t="s">
        <v>24</v>
      </c>
      <c r="K177" s="2505">
        <v>26.0</v>
      </c>
      <c r="L177" s="2505" t="s">
        <v>4305</v>
      </c>
      <c r="M177" s="2505">
        <v>0.0</v>
      </c>
      <c r="N177" s="2505">
        <v>0.0</v>
      </c>
      <c r="O177" s="2505">
        <v>1.0</v>
      </c>
    </row>
    <row r="178">
      <c r="B178" s="3732"/>
      <c r="C178" s="3732"/>
      <c r="D178" s="3732"/>
      <c r="I178" s="2505" t="s">
        <v>604</v>
      </c>
      <c r="J178" s="2505" t="s">
        <v>27</v>
      </c>
      <c r="K178" s="2505">
        <v>66.0</v>
      </c>
      <c r="L178" s="2505" t="s">
        <v>4332</v>
      </c>
      <c r="M178" s="2505">
        <v>0.0</v>
      </c>
      <c r="N178" s="2505">
        <v>1.0</v>
      </c>
      <c r="O178" s="2505">
        <v>0.0</v>
      </c>
    </row>
    <row r="179">
      <c r="B179" s="3732"/>
      <c r="C179" s="3732"/>
      <c r="D179" s="3732"/>
      <c r="I179" s="2505" t="s">
        <v>604</v>
      </c>
      <c r="J179" s="2505" t="s">
        <v>28</v>
      </c>
      <c r="K179" s="2505">
        <v>275.0</v>
      </c>
      <c r="L179" s="2505" t="s">
        <v>4303</v>
      </c>
      <c r="M179" s="2505">
        <v>0.0</v>
      </c>
      <c r="N179" s="2505">
        <v>0.0</v>
      </c>
      <c r="O179" s="2505">
        <v>1.0</v>
      </c>
    </row>
    <row r="180">
      <c r="B180" s="3732"/>
      <c r="C180" s="3732"/>
      <c r="D180" s="3732"/>
      <c r="I180" s="2505" t="s">
        <v>394</v>
      </c>
      <c r="J180" s="2505" t="s">
        <v>19</v>
      </c>
      <c r="K180" s="2505">
        <v>519.0</v>
      </c>
      <c r="L180" s="2505" t="s">
        <v>4303</v>
      </c>
      <c r="M180" s="2505">
        <v>1.0</v>
      </c>
      <c r="N180" s="2505">
        <v>0.0</v>
      </c>
      <c r="O180" s="2505">
        <v>0.0</v>
      </c>
    </row>
    <row r="181">
      <c r="B181" s="3732"/>
      <c r="C181" s="3732"/>
      <c r="D181" s="3732"/>
      <c r="I181" s="2505" t="s">
        <v>394</v>
      </c>
      <c r="J181" s="2505" t="s">
        <v>20</v>
      </c>
      <c r="K181" s="2505">
        <v>579.0</v>
      </c>
      <c r="L181" s="2505" t="s">
        <v>4303</v>
      </c>
      <c r="M181" s="2505">
        <v>1.0</v>
      </c>
      <c r="N181" s="2505">
        <v>0.0</v>
      </c>
      <c r="O181" s="2505">
        <v>0.0</v>
      </c>
    </row>
    <row r="182">
      <c r="B182" s="3732"/>
      <c r="C182" s="3732"/>
      <c r="D182" s="3732"/>
      <c r="I182" s="2505" t="s">
        <v>394</v>
      </c>
      <c r="J182" s="2505" t="s">
        <v>21</v>
      </c>
      <c r="K182" s="2505">
        <v>635.0</v>
      </c>
      <c r="L182" s="2505" t="s">
        <v>4305</v>
      </c>
      <c r="M182" s="2505">
        <v>1.0</v>
      </c>
      <c r="N182" s="2505">
        <v>0.0</v>
      </c>
      <c r="O182" s="2505">
        <v>0.0</v>
      </c>
    </row>
    <row r="183">
      <c r="B183" s="3732"/>
      <c r="C183" s="3732"/>
      <c r="D183" s="3732"/>
      <c r="I183" s="2505" t="s">
        <v>394</v>
      </c>
      <c r="J183" s="2505" t="s">
        <v>22</v>
      </c>
      <c r="K183" s="2505">
        <v>419.0</v>
      </c>
      <c r="L183" s="2505" t="s">
        <v>4295</v>
      </c>
      <c r="M183" s="2505">
        <v>0.0</v>
      </c>
      <c r="N183" s="2505">
        <v>0.0</v>
      </c>
      <c r="O183" s="2505">
        <v>1.0</v>
      </c>
    </row>
    <row r="184">
      <c r="B184" s="3732"/>
      <c r="C184" s="3732"/>
      <c r="D184" s="3732"/>
      <c r="I184" s="2505" t="s">
        <v>394</v>
      </c>
      <c r="J184" s="2505" t="s">
        <v>23</v>
      </c>
      <c r="K184" s="2505">
        <v>548.0</v>
      </c>
      <c r="L184" s="2505" t="s">
        <v>4303</v>
      </c>
      <c r="M184" s="2505">
        <v>1.0</v>
      </c>
      <c r="N184" s="2505">
        <v>0.0</v>
      </c>
      <c r="O184" s="2505">
        <v>0.0</v>
      </c>
    </row>
    <row r="185">
      <c r="B185" s="3732"/>
      <c r="C185" s="3732"/>
      <c r="D185" s="3732"/>
      <c r="I185" s="2505" t="s">
        <v>394</v>
      </c>
      <c r="J185" s="2505" t="s">
        <v>24</v>
      </c>
      <c r="K185" s="2505">
        <v>441.0</v>
      </c>
      <c r="L185" s="2505" t="s">
        <v>4305</v>
      </c>
      <c r="M185" s="2505">
        <v>1.0</v>
      </c>
      <c r="N185" s="2505">
        <v>0.0</v>
      </c>
      <c r="O185" s="2505">
        <v>0.0</v>
      </c>
    </row>
    <row r="186">
      <c r="B186" s="3732"/>
      <c r="C186" s="3732"/>
      <c r="D186" s="3732"/>
      <c r="I186" s="2505" t="s">
        <v>394</v>
      </c>
      <c r="J186" s="2505" t="s">
        <v>27</v>
      </c>
      <c r="K186" s="2505">
        <v>323.0</v>
      </c>
      <c r="L186" s="2505" t="s">
        <v>4303</v>
      </c>
      <c r="M186" s="2505">
        <v>0.0</v>
      </c>
      <c r="N186" s="2505">
        <v>0.0</v>
      </c>
      <c r="O186" s="2505">
        <v>1.0</v>
      </c>
    </row>
    <row r="187">
      <c r="B187" s="3732"/>
      <c r="C187" s="3732"/>
      <c r="D187" s="3732"/>
      <c r="I187" s="2505" t="s">
        <v>394</v>
      </c>
      <c r="J187" s="2505" t="s">
        <v>28</v>
      </c>
      <c r="K187" s="2505">
        <v>464.0</v>
      </c>
      <c r="L187" s="2505" t="s">
        <v>4332</v>
      </c>
      <c r="M187" s="2505">
        <v>1.0</v>
      </c>
      <c r="N187" s="2505">
        <v>0.0</v>
      </c>
      <c r="O187" s="2505">
        <v>0.0</v>
      </c>
    </row>
    <row r="188">
      <c r="B188" s="3732"/>
      <c r="C188" s="3732"/>
      <c r="D188" s="3732"/>
      <c r="I188" s="2505" t="s">
        <v>390</v>
      </c>
      <c r="J188" s="2505" t="s">
        <v>19</v>
      </c>
      <c r="K188" s="2505">
        <v>300.0</v>
      </c>
      <c r="L188" s="2505" t="s">
        <v>4305</v>
      </c>
      <c r="M188" s="2505">
        <v>0.0</v>
      </c>
      <c r="N188" s="2505">
        <v>1.0</v>
      </c>
      <c r="O188" s="2505">
        <v>0.0</v>
      </c>
    </row>
    <row r="189">
      <c r="B189" s="3732"/>
      <c r="C189" s="3732"/>
      <c r="D189" s="3732"/>
      <c r="I189" s="2505" t="s">
        <v>390</v>
      </c>
      <c r="J189" s="2505" t="s">
        <v>20</v>
      </c>
      <c r="K189" s="2505">
        <v>413.0</v>
      </c>
      <c r="L189" s="2505" t="s">
        <v>4332</v>
      </c>
      <c r="M189" s="2505">
        <v>1.0</v>
      </c>
      <c r="N189" s="2505">
        <v>0.0</v>
      </c>
      <c r="O189" s="2505">
        <v>0.0</v>
      </c>
    </row>
    <row r="190">
      <c r="B190" s="3732"/>
      <c r="C190" s="3732"/>
      <c r="D190" s="3732"/>
      <c r="I190" s="2505" t="s">
        <v>390</v>
      </c>
      <c r="J190" s="2505" t="s">
        <v>21</v>
      </c>
      <c r="K190" s="2505">
        <v>283.0</v>
      </c>
      <c r="L190" s="2505" t="s">
        <v>4305</v>
      </c>
      <c r="M190" s="2505">
        <v>0.0</v>
      </c>
      <c r="N190" s="2505">
        <v>1.0</v>
      </c>
      <c r="O190" s="2505">
        <v>0.0</v>
      </c>
    </row>
    <row r="191">
      <c r="B191" s="3732"/>
      <c r="C191" s="3732"/>
      <c r="D191" s="3732"/>
      <c r="I191" s="2505" t="s">
        <v>390</v>
      </c>
      <c r="J191" s="2505" t="s">
        <v>22</v>
      </c>
      <c r="K191" s="2505">
        <v>338.0</v>
      </c>
      <c r="L191" s="2505" t="s">
        <v>4332</v>
      </c>
      <c r="M191" s="2505">
        <v>1.0</v>
      </c>
      <c r="N191" s="2505">
        <v>0.0</v>
      </c>
      <c r="O191" s="2505">
        <v>0.0</v>
      </c>
    </row>
    <row r="192">
      <c r="B192" s="3732"/>
      <c r="C192" s="3732"/>
      <c r="D192" s="3732"/>
      <c r="I192" s="2505" t="s">
        <v>390</v>
      </c>
      <c r="J192" s="2505" t="s">
        <v>23</v>
      </c>
      <c r="K192" s="2505">
        <v>193.0</v>
      </c>
      <c r="L192" s="2505" t="s">
        <v>4332</v>
      </c>
      <c r="M192" s="2505">
        <v>0.0</v>
      </c>
      <c r="N192" s="2505">
        <v>1.0</v>
      </c>
      <c r="O192" s="2505">
        <v>0.0</v>
      </c>
    </row>
    <row r="193">
      <c r="B193" s="3732"/>
      <c r="C193" s="3732"/>
      <c r="D193" s="3732"/>
      <c r="I193" s="2505" t="s">
        <v>390</v>
      </c>
      <c r="J193" s="2505" t="s">
        <v>24</v>
      </c>
      <c r="K193" s="2505">
        <v>175.0</v>
      </c>
      <c r="L193" s="2505" t="s">
        <v>4305</v>
      </c>
      <c r="M193" s="2505">
        <v>0.0</v>
      </c>
      <c r="N193" s="2505">
        <v>0.0</v>
      </c>
      <c r="O193" s="2505">
        <v>1.0</v>
      </c>
    </row>
    <row r="194">
      <c r="B194" s="3732"/>
      <c r="C194" s="3732"/>
      <c r="D194" s="3732"/>
      <c r="I194" s="2505" t="s">
        <v>390</v>
      </c>
      <c r="J194" s="2505" t="s">
        <v>27</v>
      </c>
      <c r="K194" s="2505">
        <v>185.0</v>
      </c>
      <c r="L194" s="2505" t="s">
        <v>4303</v>
      </c>
      <c r="M194" s="2505">
        <v>0.0</v>
      </c>
      <c r="N194" s="2505">
        <v>0.0</v>
      </c>
      <c r="O194" s="2505">
        <v>1.0</v>
      </c>
    </row>
    <row r="195">
      <c r="B195" s="3732"/>
      <c r="C195" s="3732"/>
      <c r="D195" s="3732"/>
      <c r="I195" s="2505" t="s">
        <v>390</v>
      </c>
      <c r="J195" s="2505" t="s">
        <v>28</v>
      </c>
      <c r="K195" s="2505">
        <v>519.0</v>
      </c>
      <c r="L195" s="2505" t="s">
        <v>4305</v>
      </c>
      <c r="M195" s="2505">
        <v>1.0</v>
      </c>
      <c r="N195" s="2505">
        <v>0.0</v>
      </c>
      <c r="O195" s="2505">
        <v>0.0</v>
      </c>
    </row>
    <row r="196">
      <c r="B196" s="3732"/>
      <c r="C196" s="3732"/>
      <c r="D196" s="3732"/>
      <c r="I196" s="2505" t="s">
        <v>380</v>
      </c>
      <c r="J196" s="2505" t="s">
        <v>19</v>
      </c>
      <c r="K196" s="2505">
        <v>709.0</v>
      </c>
      <c r="L196" s="2505" t="s">
        <v>4320</v>
      </c>
      <c r="M196" s="2505">
        <v>0.0</v>
      </c>
      <c r="N196" s="2505">
        <v>0.0</v>
      </c>
      <c r="O196" s="2505">
        <v>1.0</v>
      </c>
    </row>
    <row r="197">
      <c r="B197" s="3732"/>
      <c r="C197" s="3732"/>
      <c r="D197" s="3732"/>
      <c r="I197" s="2505" t="s">
        <v>380</v>
      </c>
      <c r="J197" s="2505" t="s">
        <v>20</v>
      </c>
      <c r="K197" s="2505">
        <v>822.0</v>
      </c>
      <c r="L197" s="2505" t="s">
        <v>4320</v>
      </c>
      <c r="M197" s="2505">
        <v>0.0</v>
      </c>
      <c r="N197" s="2505">
        <v>1.0</v>
      </c>
      <c r="O197" s="2505">
        <v>0.0</v>
      </c>
    </row>
    <row r="198">
      <c r="B198" s="3732"/>
      <c r="C198" s="3732"/>
      <c r="D198" s="3732"/>
      <c r="I198" s="2505" t="s">
        <v>380</v>
      </c>
      <c r="J198" s="2505" t="s">
        <v>21</v>
      </c>
      <c r="K198" s="2505">
        <v>794.0</v>
      </c>
      <c r="L198" s="2505" t="s">
        <v>4322</v>
      </c>
      <c r="M198" s="2505">
        <v>1.0</v>
      </c>
      <c r="N198" s="2505">
        <v>0.0</v>
      </c>
      <c r="O198" s="2505">
        <v>0.0</v>
      </c>
    </row>
    <row r="199">
      <c r="B199" s="3732"/>
      <c r="C199" s="3732"/>
      <c r="D199" s="3732"/>
      <c r="I199" s="2505" t="s">
        <v>380</v>
      </c>
      <c r="J199" s="2505" t="s">
        <v>22</v>
      </c>
      <c r="K199" s="2505">
        <v>776.0</v>
      </c>
      <c r="L199" s="2505" t="s">
        <v>4320</v>
      </c>
      <c r="M199" s="2505">
        <v>0.0</v>
      </c>
      <c r="N199" s="2505">
        <v>1.0</v>
      </c>
      <c r="O199" s="2505">
        <v>0.0</v>
      </c>
    </row>
    <row r="200">
      <c r="B200" s="3732"/>
      <c r="C200" s="3732"/>
      <c r="D200" s="3732"/>
      <c r="I200" s="2505" t="s">
        <v>380</v>
      </c>
      <c r="J200" s="2505" t="s">
        <v>23</v>
      </c>
      <c r="K200" s="2505">
        <v>845.0</v>
      </c>
      <c r="L200" s="2505" t="s">
        <v>4322</v>
      </c>
      <c r="M200" s="2505">
        <v>1.0</v>
      </c>
      <c r="N200" s="2505">
        <v>0.0</v>
      </c>
      <c r="O200" s="2505">
        <v>0.0</v>
      </c>
    </row>
    <row r="201">
      <c r="B201" s="3732"/>
      <c r="C201" s="3732"/>
      <c r="D201" s="3732"/>
      <c r="I201" s="2505" t="s">
        <v>380</v>
      </c>
      <c r="J201" s="2505" t="s">
        <v>24</v>
      </c>
      <c r="K201" s="2505">
        <v>769.0</v>
      </c>
      <c r="L201" s="2505" t="s">
        <v>4320</v>
      </c>
      <c r="M201" s="2505">
        <v>0.0</v>
      </c>
      <c r="N201" s="2505">
        <v>1.0</v>
      </c>
      <c r="O201" s="2505">
        <v>0.0</v>
      </c>
    </row>
    <row r="202">
      <c r="B202" s="3732"/>
      <c r="C202" s="3732"/>
      <c r="D202" s="3732"/>
      <c r="I202" s="2505" t="s">
        <v>380</v>
      </c>
      <c r="J202" s="2505" t="s">
        <v>27</v>
      </c>
      <c r="K202" s="2505">
        <v>721.0</v>
      </c>
      <c r="L202" s="2505" t="s">
        <v>4295</v>
      </c>
      <c r="M202" s="2505">
        <v>1.0</v>
      </c>
      <c r="N202" s="2505">
        <v>0.0</v>
      </c>
      <c r="O202" s="2505">
        <v>0.0</v>
      </c>
    </row>
    <row r="203">
      <c r="B203" s="3732"/>
      <c r="C203" s="3732"/>
      <c r="D203" s="3732"/>
      <c r="I203" s="2505" t="s">
        <v>380</v>
      </c>
      <c r="J203" s="2505" t="s">
        <v>28</v>
      </c>
      <c r="K203" s="2505">
        <v>576.0</v>
      </c>
      <c r="L203" s="2505" t="s">
        <v>4320</v>
      </c>
      <c r="M203" s="2505">
        <v>0.0</v>
      </c>
      <c r="N203" s="2505">
        <v>0.0</v>
      </c>
      <c r="O203" s="2505">
        <v>1.0</v>
      </c>
    </row>
    <row r="204">
      <c r="B204" s="3732"/>
      <c r="C204" s="3732"/>
      <c r="D204" s="3732"/>
      <c r="I204" s="2505" t="s">
        <v>276</v>
      </c>
      <c r="J204" s="2505" t="s">
        <v>19</v>
      </c>
      <c r="K204" s="2505">
        <v>488.0</v>
      </c>
      <c r="L204" s="2505" t="s">
        <v>4322</v>
      </c>
      <c r="M204" s="2505">
        <v>0.0</v>
      </c>
      <c r="N204" s="2505">
        <v>0.0</v>
      </c>
      <c r="O204" s="2505">
        <v>1.0</v>
      </c>
    </row>
    <row r="205">
      <c r="B205" s="3732"/>
      <c r="C205" s="3732"/>
      <c r="D205" s="3732"/>
      <c r="I205" s="2505" t="s">
        <v>276</v>
      </c>
      <c r="J205" s="2505" t="s">
        <v>20</v>
      </c>
      <c r="K205" s="2505">
        <v>831.0</v>
      </c>
      <c r="L205" s="2505" t="s">
        <v>4316</v>
      </c>
      <c r="M205" s="2505">
        <v>1.0</v>
      </c>
      <c r="N205" s="2505">
        <v>0.0</v>
      </c>
      <c r="O205" s="2505">
        <v>0.0</v>
      </c>
    </row>
    <row r="206">
      <c r="B206" s="3732"/>
      <c r="C206" s="3732"/>
      <c r="D206" s="3732"/>
      <c r="I206" s="2505" t="s">
        <v>276</v>
      </c>
      <c r="J206" s="2505" t="s">
        <v>22</v>
      </c>
      <c r="K206" s="2505">
        <v>823.0</v>
      </c>
      <c r="L206" s="2505" t="s">
        <v>4332</v>
      </c>
      <c r="M206" s="2505">
        <v>1.0</v>
      </c>
      <c r="N206" s="2505">
        <v>0.0</v>
      </c>
      <c r="O206" s="2505">
        <v>0.0</v>
      </c>
    </row>
    <row r="207">
      <c r="B207" s="3732"/>
      <c r="C207" s="3732"/>
      <c r="D207" s="3732"/>
      <c r="I207" s="2505" t="s">
        <v>276</v>
      </c>
      <c r="J207" s="2505" t="s">
        <v>23</v>
      </c>
      <c r="K207" s="2505">
        <v>389.0</v>
      </c>
      <c r="L207" s="2505" t="s">
        <v>4332</v>
      </c>
      <c r="M207" s="2505">
        <v>1.0</v>
      </c>
      <c r="N207" s="2505">
        <v>0.0</v>
      </c>
      <c r="O207" s="2505">
        <v>0.0</v>
      </c>
    </row>
    <row r="208">
      <c r="B208" s="3732"/>
      <c r="C208" s="3732"/>
      <c r="D208" s="3732"/>
      <c r="I208" s="2505" t="s">
        <v>276</v>
      </c>
      <c r="J208" s="2505" t="s">
        <v>24</v>
      </c>
      <c r="K208" s="2505">
        <v>397.0</v>
      </c>
      <c r="L208" s="2505" t="s">
        <v>4332</v>
      </c>
      <c r="M208" s="2505">
        <v>1.0</v>
      </c>
      <c r="N208" s="2505">
        <v>0.0</v>
      </c>
      <c r="O208" s="2505">
        <v>0.0</v>
      </c>
    </row>
    <row r="209">
      <c r="B209" s="3732"/>
      <c r="C209" s="3732"/>
      <c r="D209" s="3732"/>
      <c r="I209" s="2505" t="s">
        <v>276</v>
      </c>
      <c r="J209" s="2505" t="s">
        <v>27</v>
      </c>
      <c r="K209" s="2505">
        <v>296.0</v>
      </c>
      <c r="L209" s="2505" t="s">
        <v>4332</v>
      </c>
      <c r="M209" s="2505">
        <v>1.0</v>
      </c>
      <c r="N209" s="2505">
        <v>0.0</v>
      </c>
      <c r="O209" s="2505">
        <v>0.0</v>
      </c>
    </row>
    <row r="210">
      <c r="B210" s="3732"/>
      <c r="C210" s="3732"/>
      <c r="D210" s="3732"/>
      <c r="I210" s="2505" t="s">
        <v>276</v>
      </c>
      <c r="J210" s="2505" t="s">
        <v>28</v>
      </c>
      <c r="K210" s="2505">
        <v>327.0</v>
      </c>
      <c r="L210" s="2505" t="s">
        <v>4332</v>
      </c>
      <c r="M210" s="2505">
        <v>1.0</v>
      </c>
      <c r="N210" s="2505">
        <v>0.0</v>
      </c>
      <c r="O210" s="2505">
        <v>0.0</v>
      </c>
    </row>
    <row r="211">
      <c r="B211" s="3732"/>
      <c r="C211" s="3732"/>
      <c r="D211" s="3732"/>
      <c r="I211" s="2505" t="s">
        <v>276</v>
      </c>
      <c r="J211" s="2505" t="s">
        <v>29</v>
      </c>
      <c r="K211" s="2505">
        <v>20.0</v>
      </c>
      <c r="L211" s="2505" t="s">
        <v>4332</v>
      </c>
      <c r="M211" s="2505">
        <v>0.0</v>
      </c>
      <c r="N211" s="2505">
        <v>0.0</v>
      </c>
      <c r="O211" s="2505">
        <v>1.0</v>
      </c>
    </row>
    <row r="212">
      <c r="B212" s="3732"/>
      <c r="C212" s="3732"/>
      <c r="D212" s="3732"/>
      <c r="I212" s="2505" t="s">
        <v>595</v>
      </c>
      <c r="J212" s="2505" t="s">
        <v>19</v>
      </c>
      <c r="K212" s="2505">
        <v>65.0</v>
      </c>
      <c r="L212" s="2505" t="s">
        <v>4295</v>
      </c>
      <c r="M212" s="2505">
        <v>0.0</v>
      </c>
      <c r="N212" s="2505">
        <v>0.0</v>
      </c>
      <c r="O212" s="2505">
        <v>1.0</v>
      </c>
    </row>
    <row r="213">
      <c r="B213" s="3732"/>
      <c r="C213" s="3732"/>
      <c r="D213" s="3732"/>
      <c r="I213" s="2505" t="s">
        <v>595</v>
      </c>
      <c r="J213" s="2505" t="s">
        <v>20</v>
      </c>
      <c r="K213" s="2505">
        <v>26.0</v>
      </c>
      <c r="L213" s="2505" t="s">
        <v>4303</v>
      </c>
      <c r="M213" s="2505">
        <v>0.0</v>
      </c>
      <c r="N213" s="2505">
        <v>0.0</v>
      </c>
      <c r="O213" s="2505">
        <v>1.0</v>
      </c>
    </row>
    <row r="214">
      <c r="B214" s="3732"/>
      <c r="C214" s="3732"/>
      <c r="D214" s="3732"/>
      <c r="I214" s="2505" t="s">
        <v>595</v>
      </c>
      <c r="J214" s="2505" t="s">
        <v>21</v>
      </c>
      <c r="K214" s="2505">
        <v>544.0</v>
      </c>
      <c r="L214" s="2505" t="s">
        <v>4295</v>
      </c>
      <c r="M214" s="2505">
        <v>0.0</v>
      </c>
      <c r="N214" s="2505">
        <v>1.0</v>
      </c>
      <c r="O214" s="2505">
        <v>0.0</v>
      </c>
    </row>
    <row r="215">
      <c r="B215" s="3732"/>
      <c r="C215" s="3732"/>
      <c r="D215" s="3732"/>
      <c r="I215" s="2505" t="s">
        <v>595</v>
      </c>
      <c r="J215" s="2505" t="s">
        <v>22</v>
      </c>
      <c r="K215" s="2505">
        <v>587.0</v>
      </c>
      <c r="L215" s="2505" t="s">
        <v>4305</v>
      </c>
      <c r="M215" s="2505">
        <v>1.0</v>
      </c>
      <c r="N215" s="2505">
        <v>0.0</v>
      </c>
      <c r="O215" s="2505">
        <v>0.0</v>
      </c>
    </row>
    <row r="216">
      <c r="B216" s="3732"/>
      <c r="C216" s="3732"/>
      <c r="D216" s="3732"/>
      <c r="I216" s="2505" t="s">
        <v>595</v>
      </c>
      <c r="J216" s="2505" t="s">
        <v>23</v>
      </c>
      <c r="K216" s="2505">
        <v>0.0</v>
      </c>
      <c r="L216" s="2505" t="s">
        <v>4316</v>
      </c>
      <c r="M216" s="2505">
        <v>0.0</v>
      </c>
      <c r="N216" s="2505">
        <v>1.0</v>
      </c>
      <c r="O216" s="2505">
        <v>1.0</v>
      </c>
    </row>
    <row r="217">
      <c r="B217" s="3732"/>
      <c r="C217" s="3732"/>
      <c r="D217" s="3732"/>
      <c r="I217" s="2505" t="s">
        <v>595</v>
      </c>
      <c r="J217" s="2505" t="s">
        <v>24</v>
      </c>
      <c r="K217" s="2505">
        <v>112.0</v>
      </c>
      <c r="L217" s="2505" t="s">
        <v>4320</v>
      </c>
      <c r="M217" s="2505">
        <v>0.0</v>
      </c>
      <c r="N217" s="2505">
        <v>0.0</v>
      </c>
      <c r="O217" s="2505">
        <v>1.0</v>
      </c>
    </row>
    <row r="218">
      <c r="B218" s="3732"/>
      <c r="C218" s="3732"/>
      <c r="D218" s="3732"/>
      <c r="I218" s="2505" t="s">
        <v>595</v>
      </c>
      <c r="J218" s="2505" t="s">
        <v>27</v>
      </c>
      <c r="K218" s="2505">
        <v>619.0</v>
      </c>
      <c r="L218" s="2505" t="s">
        <v>4332</v>
      </c>
      <c r="M218" s="2505">
        <v>1.0</v>
      </c>
      <c r="N218" s="2505">
        <v>0.0</v>
      </c>
      <c r="O218" s="2505">
        <v>0.0</v>
      </c>
    </row>
    <row r="219">
      <c r="B219" s="3732"/>
      <c r="C219" s="3732"/>
      <c r="D219" s="3732"/>
      <c r="I219" s="2505" t="s">
        <v>595</v>
      </c>
      <c r="J219" s="2505" t="s">
        <v>28</v>
      </c>
      <c r="K219" s="2505">
        <v>0.0</v>
      </c>
      <c r="L219" s="2505" t="s">
        <v>4295</v>
      </c>
      <c r="M219" s="2505">
        <v>0.0</v>
      </c>
      <c r="N219" s="2505">
        <v>0.0</v>
      </c>
      <c r="O219" s="2505">
        <v>1.0</v>
      </c>
    </row>
    <row r="220">
      <c r="B220" s="3732"/>
      <c r="C220" s="3732"/>
      <c r="D220" s="3732"/>
      <c r="I220" s="2505" t="s">
        <v>504</v>
      </c>
      <c r="J220" s="2505" t="s">
        <v>19</v>
      </c>
      <c r="K220" s="2505">
        <v>401.0</v>
      </c>
      <c r="L220" s="2505" t="s">
        <v>4303</v>
      </c>
      <c r="M220" s="2505">
        <v>0.0</v>
      </c>
      <c r="N220" s="2505">
        <v>1.0</v>
      </c>
      <c r="O220" s="2505">
        <v>0.0</v>
      </c>
    </row>
    <row r="221">
      <c r="B221" s="3732"/>
      <c r="C221" s="3732"/>
      <c r="D221" s="3732"/>
      <c r="I221" s="2505" t="s">
        <v>504</v>
      </c>
      <c r="J221" s="2505" t="s">
        <v>20</v>
      </c>
      <c r="K221" s="2505">
        <v>516.0</v>
      </c>
      <c r="L221" s="2505" t="s">
        <v>4322</v>
      </c>
      <c r="M221" s="2505">
        <v>0.0</v>
      </c>
      <c r="N221" s="2505">
        <v>0.0</v>
      </c>
      <c r="O221" s="2505">
        <v>1.0</v>
      </c>
    </row>
    <row r="222">
      <c r="B222" s="3732"/>
      <c r="C222" s="3732"/>
      <c r="D222" s="3732"/>
      <c r="I222" s="2505" t="s">
        <v>504</v>
      </c>
      <c r="J222" s="2505" t="s">
        <v>21</v>
      </c>
      <c r="K222" s="2505">
        <v>570.0</v>
      </c>
      <c r="L222" s="2505" t="s">
        <v>4332</v>
      </c>
      <c r="M222" s="2505">
        <v>1.0</v>
      </c>
      <c r="N222" s="2505">
        <v>0.0</v>
      </c>
      <c r="O222" s="2505">
        <v>0.0</v>
      </c>
    </row>
    <row r="223">
      <c r="B223" s="3732"/>
      <c r="C223" s="3732"/>
      <c r="D223" s="3732"/>
      <c r="I223" s="2505" t="s">
        <v>504</v>
      </c>
      <c r="J223" s="2505" t="s">
        <v>22</v>
      </c>
      <c r="K223" s="2505">
        <v>329.0</v>
      </c>
      <c r="L223" s="2505" t="s">
        <v>4303</v>
      </c>
      <c r="M223" s="2505">
        <v>0.0</v>
      </c>
      <c r="N223" s="2505">
        <v>0.0</v>
      </c>
      <c r="O223" s="2505">
        <v>1.0</v>
      </c>
    </row>
    <row r="224">
      <c r="B224" s="3732"/>
      <c r="C224" s="3732"/>
      <c r="D224" s="3732"/>
      <c r="I224" s="2505" t="s">
        <v>504</v>
      </c>
      <c r="J224" s="2505" t="s">
        <v>23</v>
      </c>
      <c r="K224" s="2505">
        <v>457.0</v>
      </c>
      <c r="L224" s="2505" t="s">
        <v>4303</v>
      </c>
      <c r="M224" s="2505">
        <v>0.0</v>
      </c>
      <c r="N224" s="2505">
        <v>1.0</v>
      </c>
      <c r="O224" s="2505">
        <v>0.0</v>
      </c>
    </row>
    <row r="225">
      <c r="B225" s="3732"/>
      <c r="C225" s="3732"/>
      <c r="D225" s="3732"/>
      <c r="I225" s="2505" t="s">
        <v>504</v>
      </c>
      <c r="J225" s="2505" t="s">
        <v>24</v>
      </c>
      <c r="K225" s="2505">
        <v>516.0</v>
      </c>
      <c r="L225" s="2505" t="s">
        <v>4303</v>
      </c>
      <c r="M225" s="2505">
        <v>1.0</v>
      </c>
      <c r="N225" s="2505">
        <v>0.0</v>
      </c>
      <c r="O225" s="2505">
        <v>0.0</v>
      </c>
    </row>
    <row r="226">
      <c r="B226" s="3732"/>
      <c r="C226" s="3732"/>
      <c r="D226" s="3732"/>
      <c r="I226" s="2505" t="s">
        <v>504</v>
      </c>
      <c r="J226" s="2505" t="s">
        <v>27</v>
      </c>
      <c r="K226" s="2505">
        <v>197.0</v>
      </c>
      <c r="L226" s="2505" t="s">
        <v>4295</v>
      </c>
      <c r="M226" s="2505">
        <v>0.0</v>
      </c>
      <c r="N226" s="2505">
        <v>0.0</v>
      </c>
      <c r="O226" s="2505">
        <v>1.0</v>
      </c>
    </row>
    <row r="227">
      <c r="B227" s="3732"/>
      <c r="C227" s="3732"/>
      <c r="D227" s="3732"/>
      <c r="I227" s="2505" t="s">
        <v>504</v>
      </c>
      <c r="J227" s="2505" t="s">
        <v>28</v>
      </c>
      <c r="K227" s="2505">
        <v>487.0</v>
      </c>
      <c r="L227" s="2505" t="s">
        <v>4305</v>
      </c>
      <c r="M227" s="2505">
        <v>1.0</v>
      </c>
      <c r="N227" s="2505">
        <v>0.0</v>
      </c>
      <c r="O227" s="2505">
        <v>0.0</v>
      </c>
    </row>
    <row r="228">
      <c r="B228" s="3732"/>
      <c r="C228" s="3732"/>
      <c r="D228" s="3732"/>
      <c r="I228" s="2505" t="s">
        <v>175</v>
      </c>
      <c r="J228" s="2505" t="s">
        <v>19</v>
      </c>
      <c r="K228" s="2505">
        <v>807.0</v>
      </c>
      <c r="L228" s="2505" t="s">
        <v>4295</v>
      </c>
      <c r="M228" s="2505">
        <v>1.0</v>
      </c>
      <c r="N228" s="2505">
        <v>0.0</v>
      </c>
      <c r="O228" s="2505">
        <v>0.0</v>
      </c>
    </row>
    <row r="229">
      <c r="B229" s="3732"/>
      <c r="C229" s="3732"/>
      <c r="D229" s="3732"/>
      <c r="I229" s="2505" t="s">
        <v>175</v>
      </c>
      <c r="J229" s="2505" t="s">
        <v>20</v>
      </c>
      <c r="K229" s="2505">
        <v>525.0</v>
      </c>
      <c r="L229" s="2505" t="s">
        <v>4322</v>
      </c>
      <c r="M229" s="2505">
        <v>0.0</v>
      </c>
      <c r="N229" s="2505">
        <v>0.0</v>
      </c>
      <c r="O229" s="2505">
        <v>1.0</v>
      </c>
    </row>
    <row r="230">
      <c r="B230" s="3732"/>
      <c r="C230" s="3732"/>
      <c r="D230" s="3732"/>
      <c r="I230" s="2505" t="s">
        <v>175</v>
      </c>
      <c r="J230" s="2505" t="s">
        <v>21</v>
      </c>
      <c r="K230" s="2505">
        <v>591.0</v>
      </c>
      <c r="L230" s="2505" t="s">
        <v>4320</v>
      </c>
      <c r="M230" s="2505">
        <v>0.0</v>
      </c>
      <c r="N230" s="2505">
        <v>0.0</v>
      </c>
      <c r="O230" s="2505">
        <v>1.0</v>
      </c>
    </row>
    <row r="231">
      <c r="B231" s="3732"/>
      <c r="C231" s="3732"/>
      <c r="D231" s="3732"/>
      <c r="I231" s="2505" t="s">
        <v>175</v>
      </c>
      <c r="J231" s="2505" t="s">
        <v>22</v>
      </c>
      <c r="K231" s="2505">
        <v>798.0</v>
      </c>
      <c r="L231" s="2505" t="s">
        <v>4322</v>
      </c>
      <c r="M231" s="2505">
        <v>1.0</v>
      </c>
      <c r="N231" s="2505">
        <v>0.0</v>
      </c>
      <c r="O231" s="2505">
        <v>0.0</v>
      </c>
    </row>
    <row r="232">
      <c r="B232" s="3732"/>
      <c r="C232" s="3732"/>
      <c r="D232" s="3732"/>
      <c r="I232" s="2505" t="s">
        <v>175</v>
      </c>
      <c r="J232" s="2505" t="s">
        <v>28</v>
      </c>
      <c r="K232" s="2505">
        <v>912.0</v>
      </c>
      <c r="L232" s="2505" t="s">
        <v>4320</v>
      </c>
      <c r="M232" s="2505">
        <v>1.0</v>
      </c>
      <c r="N232" s="2505">
        <v>0.0</v>
      </c>
      <c r="O232" s="2505">
        <v>0.0</v>
      </c>
    </row>
    <row r="233">
      <c r="B233" s="3732"/>
      <c r="C233" s="3732"/>
      <c r="D233" s="3732"/>
      <c r="I233" s="2505" t="s">
        <v>175</v>
      </c>
      <c r="J233" s="2505" t="s">
        <v>32</v>
      </c>
      <c r="K233" s="2505">
        <v>918.0</v>
      </c>
      <c r="L233" s="2505" t="s">
        <v>4320</v>
      </c>
      <c r="M233" s="2505">
        <v>1.0</v>
      </c>
      <c r="N233" s="2505">
        <v>0.0</v>
      </c>
      <c r="O233" s="2505">
        <v>0.0</v>
      </c>
    </row>
    <row r="234">
      <c r="B234" s="3732"/>
      <c r="C234" s="3732"/>
      <c r="D234" s="3732"/>
      <c r="I234" s="2505" t="s">
        <v>175</v>
      </c>
      <c r="J234" s="2505" t="s">
        <v>33</v>
      </c>
      <c r="K234" s="2505">
        <v>815.0</v>
      </c>
      <c r="L234" s="2505" t="s">
        <v>4320</v>
      </c>
      <c r="M234" s="2505">
        <v>0.0</v>
      </c>
      <c r="N234" s="2505">
        <v>1.0</v>
      </c>
      <c r="O234" s="2505">
        <v>0.0</v>
      </c>
    </row>
    <row r="235">
      <c r="B235" s="3732"/>
      <c r="C235" s="3732"/>
      <c r="D235" s="3732"/>
      <c r="I235" s="2505" t="s">
        <v>227</v>
      </c>
      <c r="J235" s="2505" t="s">
        <v>19</v>
      </c>
      <c r="K235" s="2505">
        <v>624.0</v>
      </c>
      <c r="L235" s="2505" t="s">
        <v>4295</v>
      </c>
      <c r="M235" s="2505">
        <v>0.0</v>
      </c>
      <c r="N235" s="2505">
        <v>1.0</v>
      </c>
      <c r="O235" s="2505">
        <v>0.0</v>
      </c>
    </row>
    <row r="236">
      <c r="B236" s="3732"/>
      <c r="C236" s="3732"/>
      <c r="D236" s="3732"/>
      <c r="I236" s="2505" t="s">
        <v>227</v>
      </c>
      <c r="J236" s="2505" t="s">
        <v>20</v>
      </c>
      <c r="K236" s="2505">
        <v>649.0</v>
      </c>
      <c r="L236" s="2505" t="s">
        <v>4295</v>
      </c>
      <c r="M236" s="2505">
        <v>1.0</v>
      </c>
      <c r="N236" s="2505">
        <v>0.0</v>
      </c>
      <c r="O236" s="2505">
        <v>0.0</v>
      </c>
    </row>
    <row r="237">
      <c r="B237" s="3732"/>
      <c r="C237" s="3732"/>
      <c r="D237" s="3732"/>
      <c r="I237" s="2505" t="s">
        <v>227</v>
      </c>
      <c r="J237" s="2505" t="s">
        <v>23</v>
      </c>
      <c r="K237" s="2505">
        <v>608.0</v>
      </c>
      <c r="L237" s="2505" t="s">
        <v>4322</v>
      </c>
      <c r="M237" s="2505">
        <v>0.0</v>
      </c>
      <c r="N237" s="2505">
        <v>0.0</v>
      </c>
      <c r="O237" s="2505">
        <v>1.0</v>
      </c>
    </row>
    <row r="238">
      <c r="B238" s="3732"/>
      <c r="C238" s="3732"/>
      <c r="D238" s="3732"/>
      <c r="I238" s="2505" t="s">
        <v>227</v>
      </c>
      <c r="J238" s="2505" t="s">
        <v>24</v>
      </c>
      <c r="K238" s="2505">
        <v>708.0</v>
      </c>
      <c r="L238" s="2505" t="s">
        <v>4295</v>
      </c>
      <c r="M238" s="2505">
        <v>1.0</v>
      </c>
      <c r="N238" s="2505">
        <v>0.0</v>
      </c>
      <c r="O238" s="2505">
        <v>0.0</v>
      </c>
    </row>
    <row r="239">
      <c r="B239" s="3732"/>
      <c r="C239" s="3732"/>
      <c r="D239" s="3732"/>
      <c r="I239" s="2505" t="s">
        <v>227</v>
      </c>
      <c r="J239" s="2505" t="s">
        <v>27</v>
      </c>
      <c r="K239" s="2505">
        <v>404.0</v>
      </c>
      <c r="L239" s="2505" t="s">
        <v>4305</v>
      </c>
      <c r="M239" s="2505">
        <v>1.0</v>
      </c>
      <c r="N239" s="2505">
        <v>0.0</v>
      </c>
      <c r="O239" s="2505">
        <v>0.0</v>
      </c>
    </row>
    <row r="240">
      <c r="B240" s="3732"/>
      <c r="C240" s="3732"/>
      <c r="D240" s="3732"/>
      <c r="I240" s="2505" t="s">
        <v>227</v>
      </c>
      <c r="J240" s="2505" t="s">
        <v>28</v>
      </c>
      <c r="K240" s="2505">
        <v>309.0</v>
      </c>
      <c r="L240" s="2505" t="s">
        <v>4305</v>
      </c>
      <c r="M240" s="2505">
        <v>0.0</v>
      </c>
      <c r="N240" s="2505">
        <v>1.0</v>
      </c>
      <c r="O240" s="2505">
        <v>0.0</v>
      </c>
    </row>
    <row r="241">
      <c r="B241" s="3732"/>
      <c r="C241" s="3732"/>
      <c r="D241" s="3732"/>
      <c r="I241" s="2505" t="s">
        <v>227</v>
      </c>
      <c r="J241" s="2505" t="s">
        <v>29</v>
      </c>
      <c r="K241" s="2505">
        <v>387.0</v>
      </c>
      <c r="L241" s="2505" t="s">
        <v>4305</v>
      </c>
      <c r="M241" s="2505">
        <v>1.0</v>
      </c>
      <c r="N241" s="2505">
        <v>0.0</v>
      </c>
      <c r="O241" s="2505">
        <v>0.0</v>
      </c>
    </row>
    <row r="242">
      <c r="B242" s="3732"/>
      <c r="C242" s="3732"/>
      <c r="D242" s="3732"/>
      <c r="I242" s="2505" t="s">
        <v>227</v>
      </c>
      <c r="J242" s="2505" t="s">
        <v>30</v>
      </c>
      <c r="K242" s="2505">
        <v>315.0</v>
      </c>
      <c r="L242" s="2505" t="s">
        <v>4305</v>
      </c>
      <c r="M242" s="2505">
        <v>0.0</v>
      </c>
      <c r="N242" s="2505">
        <v>1.0</v>
      </c>
      <c r="O242" s="2505">
        <v>0.0</v>
      </c>
    </row>
    <row r="243">
      <c r="B243" s="3732"/>
      <c r="C243" s="3732"/>
      <c r="D243" s="3732"/>
      <c r="I243" s="2505" t="s">
        <v>268</v>
      </c>
      <c r="J243" s="2505" t="s">
        <v>19</v>
      </c>
      <c r="K243" s="2505">
        <v>763.0</v>
      </c>
      <c r="L243" s="2505" t="s">
        <v>4295</v>
      </c>
      <c r="M243" s="2505">
        <v>1.0</v>
      </c>
      <c r="N243" s="2505">
        <v>0.0</v>
      </c>
      <c r="O243" s="2505">
        <v>0.0</v>
      </c>
    </row>
    <row r="244">
      <c r="B244" s="3732"/>
      <c r="C244" s="3732"/>
      <c r="D244" s="3732"/>
      <c r="I244" s="2505" t="s">
        <v>268</v>
      </c>
      <c r="J244" s="2505" t="s">
        <v>20</v>
      </c>
      <c r="K244" s="2505">
        <v>650.0</v>
      </c>
      <c r="L244" s="2505" t="s">
        <v>4322</v>
      </c>
      <c r="M244" s="2505">
        <v>0.0</v>
      </c>
      <c r="N244" s="2505">
        <v>1.0</v>
      </c>
      <c r="O244" s="2505">
        <v>0.0</v>
      </c>
    </row>
    <row r="245">
      <c r="B245" s="3732"/>
      <c r="C245" s="3732"/>
      <c r="D245" s="3732"/>
      <c r="I245" s="2505" t="s">
        <v>268</v>
      </c>
      <c r="J245" s="2505" t="s">
        <v>21</v>
      </c>
      <c r="K245" s="2505">
        <v>696.0</v>
      </c>
      <c r="L245" s="2505" t="s">
        <v>4322</v>
      </c>
      <c r="M245" s="2505">
        <v>0.0</v>
      </c>
      <c r="N245" s="2505">
        <v>1.0</v>
      </c>
      <c r="O245" s="2505">
        <v>0.0</v>
      </c>
    </row>
    <row r="246">
      <c r="B246" s="3732"/>
      <c r="C246" s="3732"/>
      <c r="D246" s="3732"/>
      <c r="I246" s="2505" t="s">
        <v>268</v>
      </c>
      <c r="J246" s="2505" t="s">
        <v>22</v>
      </c>
      <c r="K246" s="2505">
        <v>868.0</v>
      </c>
      <c r="L246" s="2505" t="s">
        <v>4322</v>
      </c>
      <c r="M246" s="2505">
        <v>1.0</v>
      </c>
      <c r="N246" s="2505">
        <v>0.0</v>
      </c>
      <c r="O246" s="2505">
        <v>0.0</v>
      </c>
    </row>
    <row r="247">
      <c r="B247" s="3732"/>
      <c r="C247" s="3732"/>
      <c r="D247" s="3732"/>
      <c r="I247" s="2505" t="s">
        <v>268</v>
      </c>
      <c r="J247" s="2505" t="s">
        <v>23</v>
      </c>
      <c r="K247" s="2505">
        <v>480.0</v>
      </c>
      <c r="L247" s="2505" t="s">
        <v>4295</v>
      </c>
      <c r="M247" s="2505">
        <v>0.0</v>
      </c>
      <c r="N247" s="2505">
        <v>0.0</v>
      </c>
      <c r="O247" s="2505">
        <v>1.0</v>
      </c>
    </row>
    <row r="248">
      <c r="B248" s="3732"/>
      <c r="C248" s="3732"/>
      <c r="D248" s="3732"/>
      <c r="I248" s="2505" t="s">
        <v>268</v>
      </c>
      <c r="J248" s="2505" t="s">
        <v>24</v>
      </c>
      <c r="K248" s="2505">
        <v>472.0</v>
      </c>
      <c r="L248" s="2505" t="s">
        <v>4322</v>
      </c>
      <c r="M248" s="2505">
        <v>0.0</v>
      </c>
      <c r="N248" s="2505">
        <v>0.0</v>
      </c>
      <c r="O248" s="2505">
        <v>1.0</v>
      </c>
    </row>
    <row r="249">
      <c r="B249" s="3732"/>
      <c r="C249" s="3732"/>
      <c r="D249" s="3732"/>
      <c r="I249" s="2505" t="s">
        <v>268</v>
      </c>
      <c r="J249" s="2505" t="s">
        <v>27</v>
      </c>
      <c r="K249" s="2505">
        <v>747.0</v>
      </c>
      <c r="L249" s="2505" t="s">
        <v>4295</v>
      </c>
      <c r="M249" s="2505">
        <v>1.0</v>
      </c>
      <c r="N249" s="2505">
        <v>0.0</v>
      </c>
      <c r="O249" s="2505">
        <v>0.0</v>
      </c>
    </row>
    <row r="250">
      <c r="B250" s="3732"/>
      <c r="C250" s="3732"/>
      <c r="D250" s="3732"/>
      <c r="I250" s="2505" t="s">
        <v>268</v>
      </c>
      <c r="J250" s="2505" t="s">
        <v>28</v>
      </c>
      <c r="K250" s="2505">
        <v>612.0</v>
      </c>
      <c r="L250" s="2505" t="s">
        <v>4322</v>
      </c>
      <c r="M250" s="2505">
        <v>0.0</v>
      </c>
      <c r="N250" s="2505">
        <v>0.0</v>
      </c>
      <c r="O250" s="2505">
        <v>1.0</v>
      </c>
    </row>
    <row r="251">
      <c r="B251" s="3732"/>
      <c r="C251" s="3732"/>
      <c r="D251" s="3732"/>
      <c r="I251" s="2505" t="s">
        <v>117</v>
      </c>
      <c r="J251" s="2505" t="s">
        <v>21</v>
      </c>
      <c r="K251" s="2505">
        <v>937.0</v>
      </c>
      <c r="L251" s="2505" t="s">
        <v>4320</v>
      </c>
      <c r="M251" s="2505">
        <v>1.0</v>
      </c>
      <c r="N251" s="2505">
        <v>0.0</v>
      </c>
      <c r="O251" s="2505">
        <v>0.0</v>
      </c>
    </row>
    <row r="252">
      <c r="B252" s="3732"/>
      <c r="C252" s="3732"/>
      <c r="D252" s="3732"/>
      <c r="I252" s="2505" t="s">
        <v>117</v>
      </c>
      <c r="J252" s="2505" t="s">
        <v>27</v>
      </c>
      <c r="K252" s="2505">
        <v>833.0</v>
      </c>
      <c r="L252" s="2505" t="s">
        <v>4320</v>
      </c>
      <c r="M252" s="2505">
        <v>0.0</v>
      </c>
      <c r="N252" s="2505">
        <v>1.0</v>
      </c>
      <c r="O252" s="2505">
        <v>0.0</v>
      </c>
    </row>
    <row r="253">
      <c r="B253" s="3732"/>
      <c r="C253" s="3732"/>
      <c r="D253" s="3732"/>
      <c r="I253" s="2505" t="s">
        <v>117</v>
      </c>
      <c r="J253" s="2505" t="s">
        <v>28</v>
      </c>
      <c r="K253" s="2505">
        <v>880.0</v>
      </c>
      <c r="L253" s="2505" t="s">
        <v>4320</v>
      </c>
      <c r="M253" s="2505">
        <v>0.0</v>
      </c>
      <c r="N253" s="2505">
        <v>1.0</v>
      </c>
      <c r="O253" s="2505">
        <v>0.0</v>
      </c>
    </row>
    <row r="254">
      <c r="B254" s="3732"/>
      <c r="C254" s="3732"/>
      <c r="D254" s="3732"/>
      <c r="I254" s="2505" t="s">
        <v>117</v>
      </c>
      <c r="J254" s="2505" t="s">
        <v>29</v>
      </c>
      <c r="K254" s="2505">
        <v>823.0</v>
      </c>
      <c r="L254" s="2505" t="s">
        <v>4322</v>
      </c>
      <c r="M254" s="2505">
        <v>1.0</v>
      </c>
      <c r="N254" s="2505">
        <v>0.0</v>
      </c>
      <c r="O254" s="2505">
        <v>0.0</v>
      </c>
    </row>
    <row r="255">
      <c r="B255" s="3732"/>
      <c r="C255" s="3732"/>
      <c r="D255" s="3732"/>
      <c r="I255" s="2505" t="s">
        <v>117</v>
      </c>
      <c r="J255" s="2505" t="s">
        <v>30</v>
      </c>
      <c r="K255" s="2505">
        <v>800.0</v>
      </c>
      <c r="L255" s="2505" t="s">
        <v>4322</v>
      </c>
      <c r="M255" s="2505">
        <v>1.0</v>
      </c>
      <c r="N255" s="2505">
        <v>0.0</v>
      </c>
      <c r="O255" s="2505">
        <v>0.0</v>
      </c>
    </row>
    <row r="256">
      <c r="B256" s="3732"/>
      <c r="C256" s="3732"/>
      <c r="D256" s="3732"/>
      <c r="I256" s="2505" t="s">
        <v>117</v>
      </c>
      <c r="J256" s="2505" t="s">
        <v>31</v>
      </c>
      <c r="K256" s="2505">
        <v>747.0</v>
      </c>
      <c r="L256" s="2505" t="s">
        <v>4322</v>
      </c>
      <c r="M256" s="2505">
        <v>0.0</v>
      </c>
      <c r="N256" s="2505">
        <v>1.0</v>
      </c>
      <c r="O256" s="2505">
        <v>0.0</v>
      </c>
    </row>
    <row r="257">
      <c r="B257" s="3732"/>
      <c r="C257" s="3732"/>
      <c r="D257" s="3732"/>
      <c r="I257" s="2505" t="s">
        <v>117</v>
      </c>
      <c r="J257" s="2505" t="s">
        <v>32</v>
      </c>
      <c r="K257" s="2505">
        <v>763.0</v>
      </c>
      <c r="L257" s="2505" t="s">
        <v>4320</v>
      </c>
      <c r="M257" s="2505">
        <v>0.0</v>
      </c>
      <c r="N257" s="2505">
        <v>1.0</v>
      </c>
      <c r="O257" s="2505">
        <v>0.0</v>
      </c>
    </row>
    <row r="258">
      <c r="B258" s="3732"/>
      <c r="C258" s="3732"/>
      <c r="D258" s="3732"/>
      <c r="I258" s="2505" t="s">
        <v>117</v>
      </c>
      <c r="J258" s="2505" t="s">
        <v>33</v>
      </c>
      <c r="K258" s="2505">
        <v>870.0</v>
      </c>
      <c r="L258" s="2505" t="s">
        <v>4322</v>
      </c>
      <c r="M258" s="2505">
        <v>1.0</v>
      </c>
      <c r="N258" s="2505">
        <v>0.0</v>
      </c>
      <c r="O258" s="2505">
        <v>0.0</v>
      </c>
    </row>
    <row r="259">
      <c r="B259" s="3732"/>
      <c r="C259" s="3732"/>
      <c r="D259" s="3732"/>
      <c r="I259" s="2505" t="s">
        <v>387</v>
      </c>
      <c r="J259" s="2505" t="s">
        <v>19</v>
      </c>
      <c r="K259" s="2505">
        <v>0.0</v>
      </c>
      <c r="L259" s="2505" t="s">
        <v>4322</v>
      </c>
      <c r="M259" s="2505">
        <v>0.0</v>
      </c>
      <c r="N259" s="2505">
        <v>0.0</v>
      </c>
      <c r="O259" s="2505">
        <v>1.0</v>
      </c>
    </row>
    <row r="260">
      <c r="B260" s="3732"/>
      <c r="C260" s="3732"/>
      <c r="D260" s="3732"/>
      <c r="I260" s="2505" t="s">
        <v>387</v>
      </c>
      <c r="J260" s="2505" t="s">
        <v>20</v>
      </c>
      <c r="K260" s="2505">
        <v>784.0</v>
      </c>
      <c r="L260" s="2505" t="s">
        <v>4320</v>
      </c>
      <c r="M260" s="2505">
        <v>0.0</v>
      </c>
      <c r="N260" s="2505">
        <v>1.0</v>
      </c>
      <c r="O260" s="2505">
        <v>0.0</v>
      </c>
    </row>
    <row r="261">
      <c r="B261" s="3732"/>
      <c r="C261" s="3732"/>
      <c r="D261" s="3732"/>
      <c r="I261" s="2505" t="s">
        <v>387</v>
      </c>
      <c r="J261" s="2505" t="s">
        <v>21</v>
      </c>
      <c r="K261" s="2505">
        <v>788.0</v>
      </c>
      <c r="L261" s="2505" t="s">
        <v>4303</v>
      </c>
      <c r="M261" s="2505">
        <v>1.0</v>
      </c>
      <c r="N261" s="2505">
        <v>0.0</v>
      </c>
      <c r="O261" s="2505">
        <v>0.0</v>
      </c>
    </row>
    <row r="262">
      <c r="B262" s="3732"/>
      <c r="C262" s="3732"/>
      <c r="D262" s="3732"/>
      <c r="I262" s="2505" t="s">
        <v>387</v>
      </c>
      <c r="J262" s="2505" t="s">
        <v>22</v>
      </c>
      <c r="K262" s="2505">
        <v>446.0</v>
      </c>
      <c r="L262" s="2505" t="s">
        <v>4303</v>
      </c>
      <c r="M262" s="2505">
        <v>0.0</v>
      </c>
      <c r="N262" s="2505">
        <v>1.0</v>
      </c>
      <c r="O262" s="2505">
        <v>0.0</v>
      </c>
    </row>
    <row r="263">
      <c r="B263" s="3732"/>
      <c r="C263" s="3732"/>
      <c r="D263" s="3732"/>
      <c r="I263" s="2505" t="s">
        <v>387</v>
      </c>
      <c r="J263" s="2505" t="s">
        <v>23</v>
      </c>
      <c r="K263" s="2505">
        <v>0.0</v>
      </c>
      <c r="L263" s="2505" t="s">
        <v>4295</v>
      </c>
      <c r="M263" s="2505">
        <v>0.0</v>
      </c>
      <c r="N263" s="2505">
        <v>0.0</v>
      </c>
      <c r="O263" s="2505">
        <v>1.0</v>
      </c>
    </row>
    <row r="264">
      <c r="B264" s="3732"/>
      <c r="C264" s="3732"/>
      <c r="D264" s="3732"/>
      <c r="I264" s="2505" t="s">
        <v>387</v>
      </c>
      <c r="J264" s="2505" t="s">
        <v>24</v>
      </c>
      <c r="K264" s="2505">
        <v>0.0</v>
      </c>
      <c r="L264" s="2505" t="s">
        <v>4322</v>
      </c>
      <c r="M264" s="2505">
        <v>0.0</v>
      </c>
      <c r="N264" s="2505">
        <v>0.0</v>
      </c>
      <c r="O264" s="2505">
        <v>1.0</v>
      </c>
    </row>
    <row r="265">
      <c r="B265" s="3732"/>
      <c r="C265" s="3732"/>
      <c r="D265" s="3732"/>
      <c r="I265" s="2505" t="s">
        <v>387</v>
      </c>
      <c r="J265" s="2505" t="s">
        <v>27</v>
      </c>
      <c r="K265" s="2505">
        <v>221.0</v>
      </c>
      <c r="L265" s="2505" t="s">
        <v>4305</v>
      </c>
      <c r="M265" s="2505">
        <v>0.0</v>
      </c>
      <c r="N265" s="2505">
        <v>0.0</v>
      </c>
      <c r="O265" s="2505">
        <v>1.0</v>
      </c>
    </row>
    <row r="266">
      <c r="B266" s="3732"/>
      <c r="C266" s="3732"/>
      <c r="D266" s="3732"/>
      <c r="I266" s="2505" t="s">
        <v>387</v>
      </c>
      <c r="J266" s="2505" t="s">
        <v>28</v>
      </c>
      <c r="K266" s="2505">
        <v>289.0</v>
      </c>
      <c r="L266" s="2505" t="s">
        <v>4303</v>
      </c>
      <c r="M266" s="2505">
        <v>0.0</v>
      </c>
      <c r="N266" s="2505">
        <v>0.0</v>
      </c>
      <c r="O266" s="2505">
        <v>1.0</v>
      </c>
    </row>
    <row r="267">
      <c r="B267" s="3732"/>
      <c r="C267" s="3732"/>
      <c r="D267" s="3732"/>
      <c r="I267" s="2505" t="s">
        <v>219</v>
      </c>
      <c r="J267" s="2505" t="s">
        <v>20</v>
      </c>
      <c r="K267" s="2505">
        <v>916.0</v>
      </c>
      <c r="L267" s="2505" t="s">
        <v>4320</v>
      </c>
      <c r="M267" s="2505">
        <v>1.0</v>
      </c>
      <c r="N267" s="2505">
        <v>0.0</v>
      </c>
      <c r="O267" s="2505">
        <v>0.0</v>
      </c>
    </row>
    <row r="268">
      <c r="B268" s="3732"/>
      <c r="C268" s="3732"/>
      <c r="D268" s="3732"/>
      <c r="I268" s="2505" t="s">
        <v>219</v>
      </c>
      <c r="J268" s="2505" t="s">
        <v>21</v>
      </c>
      <c r="K268" s="2505">
        <v>722.0</v>
      </c>
      <c r="L268" s="2505" t="s">
        <v>4320</v>
      </c>
      <c r="M268" s="2505">
        <v>0.0</v>
      </c>
      <c r="N268" s="2505">
        <v>0.0</v>
      </c>
      <c r="O268" s="2505">
        <v>1.0</v>
      </c>
    </row>
    <row r="269">
      <c r="B269" s="3732"/>
      <c r="C269" s="3732"/>
      <c r="D269" s="3732"/>
      <c r="I269" s="2505" t="s">
        <v>219</v>
      </c>
      <c r="J269" s="2505" t="s">
        <v>33</v>
      </c>
      <c r="K269" s="2505">
        <v>911.0</v>
      </c>
      <c r="L269" s="2505" t="s">
        <v>4320</v>
      </c>
      <c r="M269" s="2505">
        <v>1.0</v>
      </c>
      <c r="N269" s="2505">
        <v>0.0</v>
      </c>
      <c r="O269" s="2505">
        <v>0.0</v>
      </c>
    </row>
    <row r="270">
      <c r="B270" s="3732"/>
      <c r="C270" s="3732"/>
      <c r="D270" s="3732"/>
      <c r="I270" s="2505" t="s">
        <v>631</v>
      </c>
      <c r="J270" s="2505" t="s">
        <v>19</v>
      </c>
      <c r="K270" s="2505">
        <v>224.0</v>
      </c>
      <c r="L270" s="2505" t="s">
        <v>4332</v>
      </c>
      <c r="M270" s="2505">
        <v>1.0</v>
      </c>
      <c r="N270" s="2505">
        <v>0.0</v>
      </c>
      <c r="O270" s="2505">
        <v>0.0</v>
      </c>
    </row>
    <row r="271">
      <c r="B271" s="3732"/>
      <c r="C271" s="3732"/>
      <c r="D271" s="3732"/>
      <c r="I271" s="2505" t="s">
        <v>631</v>
      </c>
      <c r="J271" s="2505" t="s">
        <v>20</v>
      </c>
      <c r="K271" s="2505">
        <v>301.0</v>
      </c>
      <c r="L271" s="2505" t="s">
        <v>4332</v>
      </c>
      <c r="M271" s="2505">
        <v>1.0</v>
      </c>
      <c r="N271" s="2505">
        <v>0.0</v>
      </c>
      <c r="O271" s="2505">
        <v>0.0</v>
      </c>
    </row>
    <row r="272">
      <c r="B272" s="3732"/>
      <c r="C272" s="3732"/>
      <c r="D272" s="3732"/>
      <c r="I272" s="2505" t="s">
        <v>631</v>
      </c>
      <c r="J272" s="2505" t="s">
        <v>21</v>
      </c>
      <c r="K272" s="2505">
        <v>207.0</v>
      </c>
      <c r="L272" s="2505" t="s">
        <v>4332</v>
      </c>
      <c r="M272" s="2505">
        <v>0.0</v>
      </c>
      <c r="N272" s="2505">
        <v>1.0</v>
      </c>
      <c r="O272" s="2505">
        <v>0.0</v>
      </c>
    </row>
    <row r="273">
      <c r="B273" s="3732"/>
      <c r="C273" s="3732"/>
      <c r="D273" s="3732"/>
      <c r="I273" s="2505" t="s">
        <v>631</v>
      </c>
      <c r="J273" s="2505" t="s">
        <v>22</v>
      </c>
      <c r="K273" s="2505">
        <v>206.0</v>
      </c>
      <c r="L273" s="2505" t="s">
        <v>4303</v>
      </c>
      <c r="M273" s="2505">
        <v>0.0</v>
      </c>
      <c r="N273" s="2505">
        <v>0.0</v>
      </c>
      <c r="O273" s="2505">
        <v>1.0</v>
      </c>
    </row>
    <row r="274">
      <c r="B274" s="3732"/>
      <c r="C274" s="3732"/>
      <c r="D274" s="3732"/>
      <c r="I274" s="2505" t="s">
        <v>631</v>
      </c>
      <c r="J274" s="2505" t="s">
        <v>23</v>
      </c>
      <c r="K274" s="2505">
        <v>332.0</v>
      </c>
      <c r="L274" s="2505" t="s">
        <v>4332</v>
      </c>
      <c r="M274" s="2505">
        <v>1.0</v>
      </c>
      <c r="N274" s="2505">
        <v>0.0</v>
      </c>
      <c r="O274" s="2505">
        <v>0.0</v>
      </c>
    </row>
    <row r="275">
      <c r="B275" s="3732"/>
      <c r="C275" s="3732"/>
      <c r="D275" s="3732"/>
      <c r="I275" s="2505" t="s">
        <v>631</v>
      </c>
      <c r="J275" s="2505" t="s">
        <v>24</v>
      </c>
      <c r="K275" s="2505">
        <v>262.0</v>
      </c>
      <c r="L275" s="2505" t="s">
        <v>4303</v>
      </c>
      <c r="M275" s="2505">
        <v>0.0</v>
      </c>
      <c r="N275" s="2505">
        <v>0.0</v>
      </c>
      <c r="O275" s="2505">
        <v>1.0</v>
      </c>
    </row>
    <row r="276">
      <c r="B276" s="3732"/>
      <c r="C276" s="3732"/>
      <c r="D276" s="3732"/>
      <c r="I276" s="2505" t="s">
        <v>631</v>
      </c>
      <c r="J276" s="2505" t="s">
        <v>27</v>
      </c>
      <c r="K276" s="2505">
        <v>217.0</v>
      </c>
      <c r="L276" s="2505" t="s">
        <v>4295</v>
      </c>
      <c r="M276" s="2505">
        <v>0.0</v>
      </c>
      <c r="N276" s="2505">
        <v>0.0</v>
      </c>
      <c r="O276" s="2505">
        <v>1.0</v>
      </c>
    </row>
    <row r="277">
      <c r="B277" s="3732"/>
      <c r="C277" s="3732"/>
      <c r="D277" s="3732"/>
      <c r="I277" s="2505" t="s">
        <v>631</v>
      </c>
      <c r="J277" s="2505" t="s">
        <v>28</v>
      </c>
      <c r="K277" s="2505">
        <v>619.0</v>
      </c>
      <c r="L277" s="2505" t="s">
        <v>4322</v>
      </c>
      <c r="M277" s="2505">
        <v>0.0</v>
      </c>
      <c r="N277" s="2505">
        <v>0.0</v>
      </c>
      <c r="O277" s="2505">
        <v>1.0</v>
      </c>
    </row>
    <row r="278">
      <c r="B278" s="3732"/>
      <c r="C278" s="3732"/>
      <c r="D278" s="3732"/>
      <c r="I278" s="2505" t="s">
        <v>292</v>
      </c>
      <c r="J278" s="2505" t="s">
        <v>19</v>
      </c>
      <c r="K278" s="2505">
        <v>465.0</v>
      </c>
      <c r="L278" s="2505" t="s">
        <v>4320</v>
      </c>
      <c r="M278" s="2505">
        <v>0.0</v>
      </c>
      <c r="N278" s="2505">
        <v>0.0</v>
      </c>
      <c r="O278" s="2505">
        <v>1.0</v>
      </c>
    </row>
    <row r="279">
      <c r="B279" s="3732"/>
      <c r="C279" s="3732"/>
      <c r="D279" s="3732"/>
      <c r="I279" s="2505" t="s">
        <v>292</v>
      </c>
      <c r="J279" s="2505" t="s">
        <v>20</v>
      </c>
      <c r="K279" s="2505">
        <v>927.0</v>
      </c>
      <c r="L279" s="2505" t="s">
        <v>4322</v>
      </c>
      <c r="M279" s="2505">
        <v>1.0</v>
      </c>
      <c r="N279" s="2505">
        <v>0.0</v>
      </c>
      <c r="O279" s="2505">
        <v>0.0</v>
      </c>
    </row>
    <row r="280">
      <c r="B280" s="3732"/>
      <c r="C280" s="3732"/>
      <c r="D280" s="3732"/>
      <c r="I280" s="2505" t="s">
        <v>292</v>
      </c>
      <c r="J280" s="2505" t="s">
        <v>21</v>
      </c>
      <c r="K280" s="2505">
        <v>702.0</v>
      </c>
      <c r="L280" s="2505" t="s">
        <v>4303</v>
      </c>
      <c r="M280" s="2505">
        <v>1.0</v>
      </c>
      <c r="N280" s="2505">
        <v>0.0</v>
      </c>
      <c r="O280" s="2505">
        <v>0.0</v>
      </c>
    </row>
    <row r="281">
      <c r="B281" s="3732"/>
      <c r="C281" s="3732"/>
      <c r="D281" s="3732"/>
      <c r="I281" s="2505" t="s">
        <v>292</v>
      </c>
      <c r="J281" s="2505" t="s">
        <v>22</v>
      </c>
      <c r="K281" s="2505">
        <v>579.0</v>
      </c>
      <c r="L281" s="2505" t="s">
        <v>4320</v>
      </c>
      <c r="M281" s="2505">
        <v>0.0</v>
      </c>
      <c r="N281" s="2505">
        <v>0.0</v>
      </c>
      <c r="O281" s="2505">
        <v>1.0</v>
      </c>
    </row>
    <row r="282">
      <c r="B282" s="3732"/>
      <c r="C282" s="3732"/>
      <c r="D282" s="3732"/>
      <c r="I282" s="2505" t="s">
        <v>292</v>
      </c>
      <c r="J282" s="2505" t="s">
        <v>23</v>
      </c>
      <c r="K282" s="2505">
        <v>640.0</v>
      </c>
      <c r="L282" s="2505" t="s">
        <v>4305</v>
      </c>
      <c r="M282" s="2505">
        <v>1.0</v>
      </c>
      <c r="N282" s="2505">
        <v>0.0</v>
      </c>
      <c r="O282" s="2505">
        <v>0.0</v>
      </c>
    </row>
    <row r="283">
      <c r="B283" s="3732"/>
      <c r="C283" s="3732"/>
      <c r="D283" s="3732"/>
      <c r="I283" s="2505" t="s">
        <v>292</v>
      </c>
      <c r="J283" s="2505" t="s">
        <v>27</v>
      </c>
      <c r="K283" s="2505">
        <v>452.0</v>
      </c>
      <c r="L283" s="2505" t="s">
        <v>4303</v>
      </c>
      <c r="M283" s="2505">
        <v>0.0</v>
      </c>
      <c r="N283" s="2505">
        <v>1.0</v>
      </c>
      <c r="O283" s="2505">
        <v>0.0</v>
      </c>
    </row>
    <row r="284">
      <c r="B284" s="3732"/>
      <c r="C284" s="3732"/>
      <c r="D284" s="3732"/>
      <c r="I284" s="2505" t="s">
        <v>292</v>
      </c>
      <c r="J284" s="2505" t="s">
        <v>28</v>
      </c>
      <c r="K284" s="2505">
        <v>415.0</v>
      </c>
      <c r="L284" s="2505" t="s">
        <v>4295</v>
      </c>
      <c r="M284" s="2505">
        <v>0.0</v>
      </c>
      <c r="N284" s="2505">
        <v>0.0</v>
      </c>
      <c r="O284" s="2505">
        <v>1.0</v>
      </c>
    </row>
    <row r="285">
      <c r="B285" s="3732"/>
      <c r="C285" s="3732"/>
      <c r="D285" s="3732"/>
      <c r="I285" s="2505" t="s">
        <v>292</v>
      </c>
      <c r="J285" s="2505" t="s">
        <v>29</v>
      </c>
      <c r="K285" s="2505">
        <v>492.0</v>
      </c>
      <c r="L285" s="2505" t="s">
        <v>4303</v>
      </c>
      <c r="M285" s="2505">
        <v>1.0</v>
      </c>
      <c r="N285" s="2505">
        <v>0.0</v>
      </c>
      <c r="O285" s="2505">
        <v>0.0</v>
      </c>
    </row>
    <row r="286">
      <c r="B286" s="3732"/>
      <c r="C286" s="3732"/>
      <c r="D286" s="3732"/>
      <c r="I286" s="2505" t="s">
        <v>466</v>
      </c>
      <c r="J286" s="2505" t="s">
        <v>19</v>
      </c>
      <c r="K286" s="2505">
        <v>671.0</v>
      </c>
      <c r="L286" s="2505" t="s">
        <v>4295</v>
      </c>
      <c r="M286" s="2505">
        <v>1.0</v>
      </c>
      <c r="N286" s="2505">
        <v>0.0</v>
      </c>
      <c r="O286" s="2505">
        <v>0.0</v>
      </c>
    </row>
    <row r="287">
      <c r="B287" s="3732"/>
      <c r="C287" s="3732"/>
      <c r="D287" s="3732"/>
      <c r="I287" s="2505" t="s">
        <v>466</v>
      </c>
      <c r="J287" s="2505" t="s">
        <v>20</v>
      </c>
      <c r="K287" s="2505">
        <v>245.0</v>
      </c>
      <c r="L287" s="2505" t="s">
        <v>4320</v>
      </c>
      <c r="M287" s="2505">
        <v>0.0</v>
      </c>
      <c r="N287" s="2505">
        <v>0.0</v>
      </c>
      <c r="O287" s="2505">
        <v>1.0</v>
      </c>
    </row>
    <row r="288">
      <c r="B288" s="3732"/>
      <c r="C288" s="3732"/>
      <c r="D288" s="3732"/>
      <c r="I288" s="2505" t="s">
        <v>466</v>
      </c>
      <c r="J288" s="2505" t="s">
        <v>21</v>
      </c>
      <c r="K288" s="2505">
        <v>633.0</v>
      </c>
      <c r="L288" s="2505" t="s">
        <v>4320</v>
      </c>
      <c r="M288" s="2505">
        <v>0.0</v>
      </c>
      <c r="N288" s="2505">
        <v>0.0</v>
      </c>
      <c r="O288" s="2505">
        <v>1.0</v>
      </c>
    </row>
    <row r="289">
      <c r="B289" s="3732"/>
      <c r="C289" s="3732"/>
      <c r="D289" s="3732"/>
      <c r="I289" s="2505" t="s">
        <v>466</v>
      </c>
      <c r="J289" s="2505" t="s">
        <v>22</v>
      </c>
      <c r="K289" s="2505">
        <v>772.0</v>
      </c>
      <c r="L289" s="2505" t="s">
        <v>4295</v>
      </c>
      <c r="M289" s="2505">
        <v>1.0</v>
      </c>
      <c r="N289" s="2505">
        <v>0.0</v>
      </c>
      <c r="O289" s="2505">
        <v>0.0</v>
      </c>
    </row>
    <row r="290">
      <c r="B290" s="3732"/>
      <c r="C290" s="3732"/>
      <c r="D290" s="3732"/>
      <c r="I290" s="2505" t="s">
        <v>466</v>
      </c>
      <c r="J290" s="2505" t="s">
        <v>23</v>
      </c>
      <c r="K290" s="2505">
        <v>495.0</v>
      </c>
      <c r="L290" s="2505" t="s">
        <v>4303</v>
      </c>
      <c r="M290" s="2505">
        <v>1.0</v>
      </c>
      <c r="N290" s="2505">
        <v>0.0</v>
      </c>
      <c r="O290" s="2505">
        <v>0.0</v>
      </c>
    </row>
    <row r="291">
      <c r="B291" s="3732"/>
      <c r="C291" s="3732"/>
      <c r="D291" s="3732"/>
      <c r="I291" s="2505" t="s">
        <v>466</v>
      </c>
      <c r="J291" s="2505" t="s">
        <v>24</v>
      </c>
      <c r="K291" s="2505">
        <v>343.0</v>
      </c>
      <c r="L291" s="2505" t="s">
        <v>4303</v>
      </c>
      <c r="M291" s="2505">
        <v>0.0</v>
      </c>
      <c r="N291" s="2505">
        <v>0.0</v>
      </c>
      <c r="O291" s="2505">
        <v>1.0</v>
      </c>
    </row>
    <row r="292">
      <c r="B292" s="3732"/>
      <c r="C292" s="3732"/>
      <c r="D292" s="3732"/>
      <c r="I292" s="2505" t="s">
        <v>466</v>
      </c>
      <c r="J292" s="2505" t="s">
        <v>27</v>
      </c>
      <c r="K292" s="2505">
        <v>735.0</v>
      </c>
      <c r="L292" s="2505" t="s">
        <v>4320</v>
      </c>
      <c r="M292" s="2505">
        <v>0.0</v>
      </c>
      <c r="N292" s="2505">
        <v>0.0</v>
      </c>
      <c r="O292" s="2505">
        <v>1.0</v>
      </c>
    </row>
    <row r="293">
      <c r="B293" s="3732"/>
      <c r="C293" s="3732"/>
      <c r="D293" s="3732"/>
      <c r="I293" s="2505" t="s">
        <v>466</v>
      </c>
      <c r="J293" s="2505" t="s">
        <v>28</v>
      </c>
      <c r="K293" s="2505">
        <v>783.0</v>
      </c>
      <c r="L293" s="2505" t="s">
        <v>4295</v>
      </c>
      <c r="M293" s="2505">
        <v>1.0</v>
      </c>
      <c r="N293" s="2505">
        <v>0.0</v>
      </c>
      <c r="O293" s="2505">
        <v>0.0</v>
      </c>
    </row>
    <row r="294">
      <c r="B294" s="3732"/>
      <c r="C294" s="3732"/>
      <c r="D294" s="3732"/>
      <c r="I294" s="2505" t="s">
        <v>557</v>
      </c>
      <c r="J294" s="2505" t="s">
        <v>19</v>
      </c>
      <c r="K294" s="2505">
        <v>340.0</v>
      </c>
      <c r="L294" s="2505" t="s">
        <v>4332</v>
      </c>
      <c r="M294" s="2505">
        <v>1.0</v>
      </c>
      <c r="N294" s="2505">
        <v>0.0</v>
      </c>
      <c r="O294" s="2505">
        <v>0.0</v>
      </c>
    </row>
    <row r="295">
      <c r="B295" s="3732"/>
      <c r="C295" s="3732"/>
      <c r="D295" s="3732"/>
      <c r="I295" s="2505" t="s">
        <v>557</v>
      </c>
      <c r="J295" s="2505" t="s">
        <v>20</v>
      </c>
      <c r="K295" s="2505">
        <v>155.0</v>
      </c>
      <c r="L295" s="2505" t="s">
        <v>4303</v>
      </c>
      <c r="M295" s="2505">
        <v>0.0</v>
      </c>
      <c r="N295" s="2505">
        <v>0.0</v>
      </c>
      <c r="O295" s="2505">
        <v>1.0</v>
      </c>
    </row>
    <row r="296">
      <c r="B296" s="3732"/>
      <c r="C296" s="3732"/>
      <c r="D296" s="3732"/>
      <c r="I296" s="2505" t="s">
        <v>557</v>
      </c>
      <c r="J296" s="2505" t="s">
        <v>21</v>
      </c>
      <c r="K296" s="2505">
        <v>514.0</v>
      </c>
      <c r="L296" s="2505" t="s">
        <v>4305</v>
      </c>
      <c r="M296" s="2505">
        <v>1.0</v>
      </c>
      <c r="N296" s="2505">
        <v>0.0</v>
      </c>
      <c r="O296" s="2505">
        <v>0.0</v>
      </c>
    </row>
    <row r="297">
      <c r="B297" s="3732"/>
      <c r="C297" s="3732"/>
      <c r="D297" s="3732"/>
      <c r="I297" s="2505" t="s">
        <v>557</v>
      </c>
      <c r="J297" s="2505" t="s">
        <v>22</v>
      </c>
      <c r="K297" s="2505">
        <v>416.0</v>
      </c>
      <c r="L297" s="2505" t="s">
        <v>4305</v>
      </c>
      <c r="M297" s="2505">
        <v>1.0</v>
      </c>
      <c r="N297" s="2505">
        <v>0.0</v>
      </c>
      <c r="O297" s="2505">
        <v>0.0</v>
      </c>
    </row>
    <row r="298">
      <c r="B298" s="3732"/>
      <c r="C298" s="3732"/>
      <c r="D298" s="3732"/>
      <c r="I298" s="2505" t="s">
        <v>557</v>
      </c>
      <c r="J298" s="2505" t="s">
        <v>23</v>
      </c>
      <c r="K298" s="2505">
        <v>343.0</v>
      </c>
      <c r="L298" s="2505" t="s">
        <v>4303</v>
      </c>
      <c r="M298" s="2505">
        <v>0.0</v>
      </c>
      <c r="N298" s="2505">
        <v>0.0</v>
      </c>
      <c r="O298" s="2505">
        <v>1.0</v>
      </c>
    </row>
    <row r="299">
      <c r="B299" s="3732"/>
      <c r="C299" s="3732"/>
      <c r="D299" s="3732"/>
      <c r="I299" s="2505" t="s">
        <v>557</v>
      </c>
      <c r="J299" s="2505" t="s">
        <v>24</v>
      </c>
      <c r="K299" s="2505">
        <v>389.0</v>
      </c>
      <c r="L299" s="2505" t="s">
        <v>4295</v>
      </c>
      <c r="M299" s="2505">
        <v>0.0</v>
      </c>
      <c r="N299" s="2505">
        <v>0.0</v>
      </c>
      <c r="O299" s="2505">
        <v>1.0</v>
      </c>
    </row>
    <row r="300">
      <c r="B300" s="3732"/>
      <c r="C300" s="3732"/>
      <c r="D300" s="3732"/>
      <c r="I300" s="2505" t="s">
        <v>557</v>
      </c>
      <c r="J300" s="2505" t="s">
        <v>27</v>
      </c>
      <c r="K300" s="2505">
        <v>526.0</v>
      </c>
      <c r="L300" s="2505" t="s">
        <v>4320</v>
      </c>
      <c r="M300" s="2505">
        <v>0.0</v>
      </c>
      <c r="N300" s="2505">
        <v>0.0</v>
      </c>
      <c r="O300" s="2505">
        <v>1.0</v>
      </c>
    </row>
    <row r="301">
      <c r="B301" s="3732"/>
      <c r="C301" s="3732"/>
      <c r="D301" s="3732"/>
      <c r="I301" s="2505" t="s">
        <v>557</v>
      </c>
      <c r="J301" s="2505" t="s">
        <v>28</v>
      </c>
      <c r="K301" s="2505">
        <v>834.0</v>
      </c>
      <c r="L301" s="2505" t="s">
        <v>4322</v>
      </c>
      <c r="M301" s="2505">
        <v>1.0</v>
      </c>
      <c r="N301" s="2505">
        <v>0.0</v>
      </c>
      <c r="O301" s="2505">
        <v>0.0</v>
      </c>
    </row>
    <row r="302">
      <c r="B302" s="3732"/>
      <c r="C302" s="3732"/>
      <c r="D302" s="3732"/>
      <c r="I302" s="2505" t="s">
        <v>537</v>
      </c>
      <c r="J302" s="2505" t="s">
        <v>19</v>
      </c>
      <c r="K302" s="2505">
        <v>378.0</v>
      </c>
      <c r="L302" s="2505" t="s">
        <v>4305</v>
      </c>
      <c r="M302" s="2505">
        <v>1.0</v>
      </c>
      <c r="N302" s="2505">
        <v>0.0</v>
      </c>
      <c r="O302" s="2505">
        <v>0.0</v>
      </c>
    </row>
    <row r="303">
      <c r="B303" s="3732"/>
      <c r="C303" s="3732"/>
      <c r="D303" s="3732"/>
      <c r="I303" s="2505" t="s">
        <v>537</v>
      </c>
      <c r="J303" s="2505" t="s">
        <v>20</v>
      </c>
      <c r="K303" s="2505">
        <v>373.0</v>
      </c>
      <c r="L303" s="2505" t="s">
        <v>4303</v>
      </c>
      <c r="M303" s="2505">
        <v>0.0</v>
      </c>
      <c r="N303" s="2505">
        <v>1.0</v>
      </c>
      <c r="O303" s="2505">
        <v>0.0</v>
      </c>
    </row>
    <row r="304">
      <c r="B304" s="3732"/>
      <c r="C304" s="3732"/>
      <c r="D304" s="3732"/>
      <c r="I304" s="2505" t="s">
        <v>537</v>
      </c>
      <c r="J304" s="2505" t="s">
        <v>21</v>
      </c>
      <c r="K304" s="2505">
        <v>396.0</v>
      </c>
      <c r="L304" s="2505" t="s">
        <v>4303</v>
      </c>
      <c r="M304" s="2505">
        <v>0.0</v>
      </c>
      <c r="N304" s="2505">
        <v>1.0</v>
      </c>
      <c r="O304" s="2505">
        <v>0.0</v>
      </c>
    </row>
    <row r="305">
      <c r="B305" s="3732"/>
      <c r="C305" s="3732"/>
      <c r="D305" s="3732"/>
      <c r="I305" s="2505" t="s">
        <v>537</v>
      </c>
      <c r="J305" s="2505" t="s">
        <v>22</v>
      </c>
      <c r="K305" s="2505">
        <v>567.0</v>
      </c>
      <c r="L305" s="2505" t="s">
        <v>4303</v>
      </c>
      <c r="M305" s="2505">
        <v>1.0</v>
      </c>
      <c r="N305" s="2505">
        <v>0.0</v>
      </c>
      <c r="O305" s="2505">
        <v>0.0</v>
      </c>
    </row>
    <row r="306">
      <c r="B306" s="3732"/>
      <c r="C306" s="3732"/>
      <c r="D306" s="3732"/>
      <c r="I306" s="2505" t="s">
        <v>537</v>
      </c>
      <c r="J306" s="2505" t="s">
        <v>23</v>
      </c>
      <c r="K306" s="2505">
        <v>420.0</v>
      </c>
      <c r="L306" s="2505" t="s">
        <v>4303</v>
      </c>
      <c r="M306" s="2505">
        <v>0.0</v>
      </c>
      <c r="N306" s="2505">
        <v>1.0</v>
      </c>
      <c r="O306" s="2505">
        <v>0.0</v>
      </c>
    </row>
    <row r="307">
      <c r="B307" s="3732"/>
      <c r="C307" s="3732"/>
      <c r="D307" s="3732"/>
      <c r="I307" s="2505" t="s">
        <v>537</v>
      </c>
      <c r="J307" s="2505" t="s">
        <v>24</v>
      </c>
      <c r="K307" s="2505">
        <v>354.0</v>
      </c>
      <c r="L307" s="2505" t="s">
        <v>4303</v>
      </c>
      <c r="M307" s="2505">
        <v>0.0</v>
      </c>
      <c r="N307" s="2505">
        <v>1.0</v>
      </c>
      <c r="O307" s="2505">
        <v>0.0</v>
      </c>
    </row>
    <row r="308">
      <c r="B308" s="3732"/>
      <c r="C308" s="3732"/>
      <c r="D308" s="3732"/>
      <c r="I308" s="2505" t="s">
        <v>537</v>
      </c>
      <c r="J308" s="2505" t="s">
        <v>27</v>
      </c>
      <c r="K308" s="2505">
        <v>723.0</v>
      </c>
      <c r="L308" s="2505" t="s">
        <v>4305</v>
      </c>
      <c r="M308" s="2505">
        <v>1.0</v>
      </c>
      <c r="N308" s="2505">
        <v>0.0</v>
      </c>
      <c r="O308" s="2505">
        <v>0.0</v>
      </c>
    </row>
    <row r="309">
      <c r="B309" s="3732"/>
      <c r="C309" s="3732"/>
      <c r="D309" s="3732"/>
      <c r="I309" s="2505" t="s">
        <v>537</v>
      </c>
      <c r="J309" s="2505" t="s">
        <v>28</v>
      </c>
      <c r="K309" s="2505">
        <v>249.0</v>
      </c>
      <c r="L309" s="2505" t="s">
        <v>4305</v>
      </c>
      <c r="M309" s="2505">
        <v>0.0</v>
      </c>
      <c r="N309" s="2505">
        <v>1.0</v>
      </c>
      <c r="O309" s="2505">
        <v>0.0</v>
      </c>
    </row>
    <row r="310">
      <c r="B310" s="3732"/>
      <c r="C310" s="3732"/>
      <c r="D310" s="3732"/>
      <c r="I310" s="2505" t="s">
        <v>296</v>
      </c>
      <c r="J310" s="2505" t="s">
        <v>19</v>
      </c>
      <c r="K310" s="2505">
        <v>892.0</v>
      </c>
      <c r="L310" s="2505" t="s">
        <v>4322</v>
      </c>
      <c r="M310" s="2505">
        <v>1.0</v>
      </c>
      <c r="N310" s="2505">
        <v>0.0</v>
      </c>
      <c r="O310" s="2505">
        <v>0.0</v>
      </c>
    </row>
    <row r="311">
      <c r="B311" s="3732"/>
      <c r="C311" s="3732"/>
      <c r="D311" s="3732"/>
      <c r="I311" s="2505" t="s">
        <v>296</v>
      </c>
      <c r="J311" s="2505" t="s">
        <v>20</v>
      </c>
      <c r="K311" s="2505">
        <v>843.0</v>
      </c>
      <c r="L311" s="2505" t="s">
        <v>4295</v>
      </c>
      <c r="M311" s="2505">
        <v>1.0</v>
      </c>
      <c r="N311" s="2505">
        <v>0.0</v>
      </c>
      <c r="O311" s="2505">
        <v>0.0</v>
      </c>
    </row>
    <row r="312">
      <c r="B312" s="3732"/>
      <c r="C312" s="3732"/>
      <c r="D312" s="3732"/>
      <c r="I312" s="2505" t="s">
        <v>296</v>
      </c>
      <c r="J312" s="2505" t="s">
        <v>21</v>
      </c>
      <c r="K312" s="2505">
        <v>592.0</v>
      </c>
      <c r="L312" s="2505" t="s">
        <v>4295</v>
      </c>
      <c r="M312" s="2505">
        <v>0.0</v>
      </c>
      <c r="N312" s="2505">
        <v>1.0</v>
      </c>
      <c r="O312" s="2505">
        <v>0.0</v>
      </c>
    </row>
    <row r="313">
      <c r="B313" s="3732"/>
      <c r="C313" s="3732"/>
      <c r="D313" s="3732"/>
      <c r="I313" s="2505" t="s">
        <v>296</v>
      </c>
      <c r="J313" s="2505" t="s">
        <v>22</v>
      </c>
      <c r="K313" s="2505">
        <v>711.0</v>
      </c>
      <c r="L313" s="2505" t="s">
        <v>4320</v>
      </c>
      <c r="M313" s="2505">
        <v>0.0</v>
      </c>
      <c r="N313" s="2505">
        <v>0.0</v>
      </c>
      <c r="O313" s="2505">
        <v>1.0</v>
      </c>
    </row>
    <row r="314">
      <c r="B314" s="3732"/>
      <c r="C314" s="3732"/>
      <c r="D314" s="3732"/>
      <c r="I314" s="2505" t="s">
        <v>296</v>
      </c>
      <c r="J314" s="2505" t="s">
        <v>23</v>
      </c>
      <c r="K314" s="2505">
        <v>779.0</v>
      </c>
      <c r="L314" s="2505" t="s">
        <v>4320</v>
      </c>
      <c r="M314" s="2505">
        <v>0.0</v>
      </c>
      <c r="N314" s="2505">
        <v>1.0</v>
      </c>
      <c r="O314" s="2505">
        <v>0.0</v>
      </c>
    </row>
    <row r="315">
      <c r="B315" s="3732"/>
      <c r="C315" s="3732"/>
      <c r="D315" s="3732"/>
      <c r="I315" s="2505" t="s">
        <v>296</v>
      </c>
      <c r="J315" s="2505" t="s">
        <v>24</v>
      </c>
      <c r="K315" s="2505">
        <v>894.0</v>
      </c>
      <c r="L315" s="2505" t="s">
        <v>4295</v>
      </c>
      <c r="M315" s="2505">
        <v>1.0</v>
      </c>
      <c r="N315" s="2505">
        <v>0.0</v>
      </c>
      <c r="O315" s="2505">
        <v>0.0</v>
      </c>
    </row>
    <row r="316">
      <c r="B316" s="3732"/>
      <c r="C316" s="3732"/>
      <c r="D316" s="3732"/>
      <c r="I316" s="2505" t="s">
        <v>296</v>
      </c>
      <c r="J316" s="2505" t="s">
        <v>27</v>
      </c>
      <c r="K316" s="2505">
        <v>730.0</v>
      </c>
      <c r="L316" s="2505" t="s">
        <v>4320</v>
      </c>
      <c r="M316" s="2505">
        <v>0.0</v>
      </c>
      <c r="N316" s="2505">
        <v>0.0</v>
      </c>
      <c r="O316" s="2505">
        <v>1.0</v>
      </c>
    </row>
    <row r="317">
      <c r="B317" s="3732"/>
      <c r="C317" s="3732"/>
      <c r="D317" s="3732"/>
      <c r="I317" s="2505" t="s">
        <v>296</v>
      </c>
      <c r="J317" s="2505" t="s">
        <v>28</v>
      </c>
      <c r="K317" s="2505">
        <v>784.0</v>
      </c>
      <c r="L317" s="2505" t="s">
        <v>4295</v>
      </c>
      <c r="M317" s="2505">
        <v>1.0</v>
      </c>
      <c r="N317" s="2505">
        <v>0.0</v>
      </c>
      <c r="O317" s="2505">
        <v>0.0</v>
      </c>
    </row>
    <row r="318">
      <c r="B318" s="3732"/>
      <c r="C318" s="3732"/>
      <c r="D318" s="3732"/>
      <c r="I318" s="2505" t="s">
        <v>199</v>
      </c>
      <c r="J318" s="2505" t="s">
        <v>19</v>
      </c>
      <c r="K318" s="2505">
        <v>961.0</v>
      </c>
      <c r="L318" s="2505" t="s">
        <v>4322</v>
      </c>
      <c r="M318" s="2505">
        <v>1.0</v>
      </c>
      <c r="N318" s="2505">
        <v>0.0</v>
      </c>
      <c r="O318" s="2505">
        <v>0.0</v>
      </c>
    </row>
    <row r="319">
      <c r="B319" s="3732"/>
      <c r="C319" s="3732"/>
      <c r="D319" s="3732"/>
      <c r="I319" s="2505" t="s">
        <v>199</v>
      </c>
      <c r="J319" s="2505" t="s">
        <v>20</v>
      </c>
      <c r="K319" s="2505">
        <v>813.0</v>
      </c>
      <c r="L319" s="2505" t="s">
        <v>4322</v>
      </c>
      <c r="M319" s="2505">
        <v>1.0</v>
      </c>
      <c r="N319" s="2505">
        <v>0.0</v>
      </c>
      <c r="O319" s="2505">
        <v>0.0</v>
      </c>
    </row>
    <row r="320">
      <c r="B320" s="3732"/>
      <c r="C320" s="3732"/>
      <c r="D320" s="3732"/>
      <c r="I320" s="2505" t="s">
        <v>199</v>
      </c>
      <c r="J320" s="2505" t="s">
        <v>22</v>
      </c>
      <c r="K320" s="2505">
        <v>744.0</v>
      </c>
      <c r="L320" s="2505" t="s">
        <v>4303</v>
      </c>
      <c r="M320" s="2505">
        <v>1.0</v>
      </c>
      <c r="N320" s="2505">
        <v>0.0</v>
      </c>
      <c r="O320" s="2505">
        <v>0.0</v>
      </c>
    </row>
    <row r="321">
      <c r="B321" s="3732"/>
      <c r="C321" s="3732"/>
      <c r="D321" s="3732"/>
      <c r="I321" s="2505" t="s">
        <v>199</v>
      </c>
      <c r="J321" s="2505" t="s">
        <v>23</v>
      </c>
      <c r="K321" s="2505">
        <v>319.0</v>
      </c>
      <c r="L321" s="2505" t="s">
        <v>4295</v>
      </c>
      <c r="M321" s="2505">
        <v>0.0</v>
      </c>
      <c r="N321" s="2505">
        <v>0.0</v>
      </c>
      <c r="O321" s="2505">
        <v>1.0</v>
      </c>
    </row>
    <row r="322">
      <c r="B322" s="3732"/>
      <c r="C322" s="3732"/>
      <c r="D322" s="3732"/>
      <c r="I322" s="2505" t="s">
        <v>199</v>
      </c>
      <c r="J322" s="2505" t="s">
        <v>24</v>
      </c>
      <c r="K322" s="2505">
        <v>390.0</v>
      </c>
      <c r="L322" s="2505" t="s">
        <v>4295</v>
      </c>
      <c r="M322" s="2505">
        <v>0.0</v>
      </c>
      <c r="N322" s="2505">
        <v>0.0</v>
      </c>
      <c r="O322" s="2505">
        <v>1.0</v>
      </c>
    </row>
    <row r="323">
      <c r="B323" s="3732"/>
      <c r="C323" s="3732"/>
      <c r="D323" s="3732"/>
      <c r="I323" s="2505" t="s">
        <v>199</v>
      </c>
      <c r="J323" s="2505" t="s">
        <v>28</v>
      </c>
      <c r="K323" s="2505">
        <v>859.0</v>
      </c>
      <c r="L323" s="2505" t="s">
        <v>4322</v>
      </c>
      <c r="M323" s="2505">
        <v>1.0</v>
      </c>
      <c r="N323" s="2505">
        <v>0.0</v>
      </c>
      <c r="O323" s="2505">
        <v>0.0</v>
      </c>
    </row>
    <row r="324">
      <c r="B324" s="3732"/>
      <c r="C324" s="3732"/>
      <c r="D324" s="3732"/>
      <c r="I324" s="2505" t="s">
        <v>199</v>
      </c>
      <c r="J324" s="2505" t="s">
        <v>29</v>
      </c>
      <c r="K324" s="2505">
        <v>877.0</v>
      </c>
      <c r="L324" s="2505" t="s">
        <v>4295</v>
      </c>
      <c r="M324" s="2505">
        <v>1.0</v>
      </c>
      <c r="N324" s="2505">
        <v>0.0</v>
      </c>
      <c r="O324" s="2505">
        <v>0.0</v>
      </c>
    </row>
    <row r="325">
      <c r="B325" s="3732"/>
      <c r="C325" s="3732"/>
      <c r="D325" s="3732"/>
      <c r="I325" s="2505" t="s">
        <v>199</v>
      </c>
      <c r="J325" s="2505" t="s">
        <v>30</v>
      </c>
      <c r="K325" s="2505">
        <v>625.0</v>
      </c>
      <c r="L325" s="2505" t="s">
        <v>4305</v>
      </c>
      <c r="M325" s="2505">
        <v>1.0</v>
      </c>
      <c r="N325" s="2505">
        <v>0.0</v>
      </c>
      <c r="O325" s="2505">
        <v>0.0</v>
      </c>
    </row>
    <row r="326">
      <c r="B326" s="3732"/>
      <c r="C326" s="3732"/>
      <c r="D326" s="3732"/>
      <c r="I326" s="2505" t="s">
        <v>592</v>
      </c>
      <c r="J326" s="2505" t="s">
        <v>19</v>
      </c>
      <c r="K326" s="2505">
        <v>362.0</v>
      </c>
      <c r="L326" s="2505" t="s">
        <v>4332</v>
      </c>
      <c r="M326" s="2505">
        <v>1.0</v>
      </c>
      <c r="N326" s="2505">
        <v>0.0</v>
      </c>
      <c r="O326" s="2505">
        <v>0.0</v>
      </c>
    </row>
    <row r="327">
      <c r="B327" s="3732"/>
      <c r="C327" s="3732"/>
      <c r="D327" s="3732"/>
      <c r="I327" s="2505" t="s">
        <v>592</v>
      </c>
      <c r="J327" s="2505" t="s">
        <v>20</v>
      </c>
      <c r="K327" s="2505">
        <v>211.0</v>
      </c>
      <c r="L327" s="2505" t="s">
        <v>4303</v>
      </c>
      <c r="M327" s="2505">
        <v>0.0</v>
      </c>
      <c r="N327" s="2505">
        <v>0.0</v>
      </c>
      <c r="O327" s="2505">
        <v>1.0</v>
      </c>
    </row>
    <row r="328">
      <c r="B328" s="3732"/>
      <c r="C328" s="3732"/>
      <c r="D328" s="3732"/>
      <c r="I328" s="2505" t="s">
        <v>592</v>
      </c>
      <c r="J328" s="2505" t="s">
        <v>21</v>
      </c>
      <c r="K328" s="2505">
        <v>449.0</v>
      </c>
      <c r="L328" s="2505" t="s">
        <v>4305</v>
      </c>
      <c r="M328" s="2505">
        <v>1.0</v>
      </c>
      <c r="N328" s="2505">
        <v>0.0</v>
      </c>
      <c r="O328" s="2505">
        <v>0.0</v>
      </c>
    </row>
    <row r="329">
      <c r="B329" s="3732"/>
      <c r="C329" s="3732"/>
      <c r="D329" s="3732"/>
      <c r="I329" s="2505" t="s">
        <v>592</v>
      </c>
      <c r="J329" s="2505" t="s">
        <v>22</v>
      </c>
      <c r="K329" s="2505">
        <v>415.0</v>
      </c>
      <c r="L329" s="2505" t="s">
        <v>4295</v>
      </c>
      <c r="M329" s="2505">
        <v>0.0</v>
      </c>
      <c r="N329" s="2505">
        <v>0.0</v>
      </c>
      <c r="O329" s="2505">
        <v>1.0</v>
      </c>
    </row>
    <row r="330">
      <c r="B330" s="3732"/>
      <c r="C330" s="3732"/>
      <c r="D330" s="3732"/>
      <c r="I330" s="2505" t="s">
        <v>592</v>
      </c>
      <c r="J330" s="2505" t="s">
        <v>23</v>
      </c>
      <c r="K330" s="2505">
        <v>511.0</v>
      </c>
      <c r="L330" s="2505" t="s">
        <v>4295</v>
      </c>
      <c r="M330" s="2505">
        <v>0.0</v>
      </c>
      <c r="N330" s="2505">
        <v>1.0</v>
      </c>
      <c r="O330" s="2505">
        <v>0.0</v>
      </c>
    </row>
    <row r="331">
      <c r="B331" s="3732"/>
      <c r="C331" s="3732"/>
      <c r="D331" s="3732"/>
      <c r="I331" s="2505" t="s">
        <v>592</v>
      </c>
      <c r="J331" s="2505" t="s">
        <v>24</v>
      </c>
      <c r="K331" s="2505">
        <v>612.0</v>
      </c>
      <c r="L331" s="2505" t="s">
        <v>4332</v>
      </c>
      <c r="M331" s="2505">
        <v>1.0</v>
      </c>
      <c r="N331" s="2505">
        <v>0.0</v>
      </c>
      <c r="O331" s="2505">
        <v>0.0</v>
      </c>
    </row>
    <row r="332">
      <c r="B332" s="3732"/>
      <c r="C332" s="3732"/>
      <c r="D332" s="3732"/>
      <c r="I332" s="2505" t="s">
        <v>592</v>
      </c>
      <c r="J332" s="2505" t="s">
        <v>27</v>
      </c>
      <c r="K332" s="2505">
        <v>282.0</v>
      </c>
      <c r="L332" s="2505" t="s">
        <v>4305</v>
      </c>
      <c r="M332" s="2505">
        <v>0.0</v>
      </c>
      <c r="N332" s="2505">
        <v>1.0</v>
      </c>
      <c r="O332" s="2505">
        <v>0.0</v>
      </c>
    </row>
    <row r="333">
      <c r="B333" s="3732"/>
      <c r="C333" s="3732"/>
      <c r="D333" s="3732"/>
      <c r="I333" s="2505" t="s">
        <v>592</v>
      </c>
      <c r="J333" s="2505" t="s">
        <v>28</v>
      </c>
      <c r="K333" s="2505">
        <v>309.0</v>
      </c>
      <c r="L333" s="2505" t="s">
        <v>4332</v>
      </c>
      <c r="M333" s="2505">
        <v>1.0</v>
      </c>
      <c r="N333" s="2505">
        <v>0.0</v>
      </c>
      <c r="O333" s="2505">
        <v>0.0</v>
      </c>
    </row>
    <row r="334">
      <c r="B334" s="3732"/>
      <c r="C334" s="3732"/>
      <c r="D334" s="3732"/>
      <c r="I334" s="2505" t="s">
        <v>695</v>
      </c>
      <c r="J334" s="2505" t="s">
        <v>19</v>
      </c>
      <c r="K334" s="2505">
        <v>171.0</v>
      </c>
      <c r="L334" s="2505" t="s">
        <v>4316</v>
      </c>
      <c r="M334" s="2505">
        <v>1.0</v>
      </c>
      <c r="N334" s="2505">
        <v>0.0</v>
      </c>
      <c r="O334" s="2505">
        <v>0.0</v>
      </c>
    </row>
    <row r="335">
      <c r="B335" s="3732"/>
      <c r="C335" s="3732"/>
      <c r="D335" s="3732"/>
      <c r="I335" s="2505" t="s">
        <v>695</v>
      </c>
      <c r="J335" s="2505" t="s">
        <v>20</v>
      </c>
      <c r="K335" s="2505">
        <v>164.0</v>
      </c>
      <c r="L335" s="2505" t="s">
        <v>4305</v>
      </c>
      <c r="M335" s="2505">
        <v>0.0</v>
      </c>
      <c r="N335" s="2505">
        <v>0.0</v>
      </c>
      <c r="O335" s="2505">
        <v>1.0</v>
      </c>
    </row>
    <row r="336">
      <c r="B336" s="3732"/>
      <c r="C336" s="3732"/>
      <c r="D336" s="3732"/>
      <c r="I336" s="2505" t="s">
        <v>695</v>
      </c>
      <c r="J336" s="2505" t="s">
        <v>21</v>
      </c>
      <c r="K336" s="2505">
        <v>454.0</v>
      </c>
      <c r="L336" s="2505" t="s">
        <v>4305</v>
      </c>
      <c r="M336" s="2505">
        <v>1.0</v>
      </c>
      <c r="N336" s="2505">
        <v>0.0</v>
      </c>
      <c r="O336" s="2505">
        <v>0.0</v>
      </c>
    </row>
    <row r="337">
      <c r="B337" s="3732"/>
      <c r="C337" s="3732"/>
      <c r="D337" s="3732"/>
      <c r="I337" s="2505" t="s">
        <v>695</v>
      </c>
      <c r="J337" s="2505" t="s">
        <v>22</v>
      </c>
      <c r="K337" s="2505">
        <v>405.0</v>
      </c>
      <c r="L337" s="2505" t="s">
        <v>4303</v>
      </c>
      <c r="M337" s="2505">
        <v>0.0</v>
      </c>
      <c r="N337" s="2505">
        <v>1.0</v>
      </c>
      <c r="O337" s="2505">
        <v>0.0</v>
      </c>
    </row>
    <row r="338">
      <c r="B338" s="3732"/>
      <c r="C338" s="3732"/>
      <c r="D338" s="3732"/>
      <c r="I338" s="2505" t="s">
        <v>695</v>
      </c>
      <c r="J338" s="2505" t="s">
        <v>23</v>
      </c>
      <c r="K338" s="2505">
        <v>517.0</v>
      </c>
      <c r="L338" s="2505" t="s">
        <v>4295</v>
      </c>
      <c r="M338" s="2505">
        <v>0.0</v>
      </c>
      <c r="N338" s="2505">
        <v>1.0</v>
      </c>
      <c r="O338" s="2505">
        <v>0.0</v>
      </c>
    </row>
    <row r="339">
      <c r="B339" s="3732"/>
      <c r="C339" s="3732"/>
      <c r="D339" s="3732"/>
      <c r="I339" s="2505" t="s">
        <v>695</v>
      </c>
      <c r="J339" s="2505" t="s">
        <v>24</v>
      </c>
      <c r="K339" s="2505">
        <v>549.0</v>
      </c>
      <c r="L339" s="2505" t="s">
        <v>4303</v>
      </c>
      <c r="M339" s="2505">
        <v>1.0</v>
      </c>
      <c r="N339" s="2505">
        <v>0.0</v>
      </c>
      <c r="O339" s="2505">
        <v>0.0</v>
      </c>
    </row>
    <row r="340">
      <c r="B340" s="3732"/>
      <c r="C340" s="3732"/>
      <c r="D340" s="3732"/>
      <c r="I340" s="2505" t="s">
        <v>695</v>
      </c>
      <c r="J340" s="2505" t="s">
        <v>27</v>
      </c>
      <c r="K340" s="2505">
        <v>643.0</v>
      </c>
      <c r="L340" s="2505" t="s">
        <v>4303</v>
      </c>
      <c r="M340" s="2505">
        <v>1.0</v>
      </c>
      <c r="N340" s="2505">
        <v>0.0</v>
      </c>
      <c r="O340" s="2505">
        <v>0.0</v>
      </c>
    </row>
    <row r="341">
      <c r="B341" s="3732"/>
      <c r="C341" s="3732"/>
      <c r="D341" s="3732"/>
      <c r="I341" s="2505" t="s">
        <v>695</v>
      </c>
      <c r="J341" s="2505" t="s">
        <v>28</v>
      </c>
      <c r="K341" s="2505">
        <v>388.0</v>
      </c>
      <c r="L341" s="2505" t="s">
        <v>4295</v>
      </c>
      <c r="M341" s="2505">
        <v>0.0</v>
      </c>
      <c r="N341" s="2505">
        <v>0.0</v>
      </c>
      <c r="O341" s="2505">
        <v>1.0</v>
      </c>
    </row>
    <row r="342">
      <c r="B342" s="3732"/>
      <c r="C342" s="3732"/>
      <c r="D342" s="3732"/>
      <c r="I342" s="2505" t="s">
        <v>529</v>
      </c>
      <c r="J342" s="2505" t="s">
        <v>19</v>
      </c>
      <c r="K342" s="2505">
        <v>227.0</v>
      </c>
      <c r="L342" s="2505" t="s">
        <v>4320</v>
      </c>
      <c r="M342" s="2505">
        <v>0.0</v>
      </c>
      <c r="N342" s="2505">
        <v>0.0</v>
      </c>
      <c r="O342" s="2505">
        <v>1.0</v>
      </c>
    </row>
    <row r="343">
      <c r="B343" s="3732"/>
      <c r="C343" s="3732"/>
      <c r="D343" s="3732"/>
      <c r="I343" s="2505" t="s">
        <v>529</v>
      </c>
      <c r="J343" s="2505" t="s">
        <v>20</v>
      </c>
      <c r="K343" s="2505">
        <v>881.0</v>
      </c>
      <c r="L343" s="2505" t="s">
        <v>4295</v>
      </c>
      <c r="M343" s="2505">
        <v>1.0</v>
      </c>
      <c r="N343" s="2505">
        <v>0.0</v>
      </c>
      <c r="O343" s="2505">
        <v>0.0</v>
      </c>
    </row>
    <row r="344">
      <c r="B344" s="3732"/>
      <c r="C344" s="3732"/>
      <c r="D344" s="3732"/>
      <c r="I344" s="2505" t="s">
        <v>529</v>
      </c>
      <c r="J344" s="2505" t="s">
        <v>21</v>
      </c>
      <c r="K344" s="2505">
        <v>556.0</v>
      </c>
      <c r="L344" s="2505" t="s">
        <v>4295</v>
      </c>
      <c r="M344" s="2505">
        <v>0.0</v>
      </c>
      <c r="N344" s="2505">
        <v>1.0</v>
      </c>
      <c r="O344" s="2505">
        <v>0.0</v>
      </c>
    </row>
    <row r="345">
      <c r="B345" s="3732"/>
      <c r="C345" s="3732"/>
      <c r="D345" s="3732"/>
      <c r="I345" s="2505" t="s">
        <v>529</v>
      </c>
      <c r="J345" s="2505" t="s">
        <v>22</v>
      </c>
      <c r="K345" s="2505">
        <v>423.0</v>
      </c>
      <c r="L345" s="2505" t="s">
        <v>4332</v>
      </c>
      <c r="M345" s="2505">
        <v>1.0</v>
      </c>
      <c r="N345" s="2505">
        <v>0.0</v>
      </c>
      <c r="O345" s="2505">
        <v>0.0</v>
      </c>
    </row>
    <row r="346">
      <c r="B346" s="3732"/>
      <c r="C346" s="3732"/>
      <c r="D346" s="3732"/>
      <c r="I346" s="2505" t="s">
        <v>529</v>
      </c>
      <c r="J346" s="2505" t="s">
        <v>23</v>
      </c>
      <c r="K346" s="2505">
        <v>314.0</v>
      </c>
      <c r="L346" s="2505" t="s">
        <v>4305</v>
      </c>
      <c r="M346" s="2505">
        <v>0.0</v>
      </c>
      <c r="N346" s="2505">
        <v>1.0</v>
      </c>
      <c r="O346" s="2505">
        <v>0.0</v>
      </c>
    </row>
    <row r="347">
      <c r="B347" s="3732"/>
      <c r="C347" s="3732"/>
      <c r="D347" s="3732"/>
      <c r="I347" s="2505" t="s">
        <v>529</v>
      </c>
      <c r="J347" s="2505" t="s">
        <v>24</v>
      </c>
      <c r="K347" s="2505">
        <v>195.0</v>
      </c>
      <c r="L347" s="2505" t="s">
        <v>4316</v>
      </c>
      <c r="M347" s="2505">
        <v>1.0</v>
      </c>
      <c r="N347" s="2505">
        <v>0.0</v>
      </c>
      <c r="O347" s="2505">
        <v>0.0</v>
      </c>
    </row>
    <row r="348">
      <c r="B348" s="3732"/>
      <c r="C348" s="3732"/>
      <c r="D348" s="3732"/>
      <c r="I348" s="2505" t="s">
        <v>529</v>
      </c>
      <c r="J348" s="2505" t="s">
        <v>27</v>
      </c>
      <c r="K348" s="2505">
        <v>917.0</v>
      </c>
      <c r="L348" s="2505" t="s">
        <v>4295</v>
      </c>
      <c r="M348" s="2505">
        <v>1.0</v>
      </c>
      <c r="N348" s="2505">
        <v>0.0</v>
      </c>
      <c r="O348" s="2505">
        <v>0.0</v>
      </c>
    </row>
    <row r="349">
      <c r="B349" s="3732"/>
      <c r="C349" s="3732"/>
      <c r="D349" s="3732"/>
      <c r="I349" s="2505" t="s">
        <v>529</v>
      </c>
      <c r="J349" s="2505" t="s">
        <v>28</v>
      </c>
      <c r="K349" s="2505">
        <v>792.0</v>
      </c>
      <c r="L349" s="2505" t="s">
        <v>4303</v>
      </c>
      <c r="M349" s="2505">
        <v>1.0</v>
      </c>
      <c r="N349" s="2505">
        <v>0.0</v>
      </c>
      <c r="O349" s="2505">
        <v>0.0</v>
      </c>
    </row>
    <row r="350">
      <c r="B350" s="3732"/>
      <c r="C350" s="3732"/>
      <c r="D350" s="3732"/>
      <c r="I350" s="2505" t="s">
        <v>352</v>
      </c>
      <c r="J350" s="2505" t="s">
        <v>19</v>
      </c>
      <c r="K350" s="2505">
        <v>519.0</v>
      </c>
      <c r="L350" s="2505" t="s">
        <v>4305</v>
      </c>
      <c r="M350" s="2505">
        <v>1.0</v>
      </c>
      <c r="N350" s="2505">
        <v>0.0</v>
      </c>
      <c r="O350" s="2505">
        <v>0.0</v>
      </c>
    </row>
    <row r="351">
      <c r="B351" s="3732"/>
      <c r="C351" s="3732"/>
      <c r="D351" s="3732"/>
      <c r="I351" s="2505" t="s">
        <v>352</v>
      </c>
      <c r="J351" s="2505" t="s">
        <v>20</v>
      </c>
      <c r="K351" s="2505">
        <v>228.0</v>
      </c>
      <c r="L351" s="2505" t="s">
        <v>4303</v>
      </c>
      <c r="M351" s="2505">
        <v>0.0</v>
      </c>
      <c r="N351" s="2505">
        <v>0.0</v>
      </c>
      <c r="O351" s="2505">
        <v>1.0</v>
      </c>
    </row>
    <row r="352">
      <c r="B352" s="3732"/>
      <c r="C352" s="3732"/>
      <c r="D352" s="3732"/>
      <c r="I352" s="2505" t="s">
        <v>352</v>
      </c>
      <c r="J352" s="2505" t="s">
        <v>21</v>
      </c>
      <c r="K352" s="2505">
        <v>475.0</v>
      </c>
      <c r="L352" s="2505" t="s">
        <v>4303</v>
      </c>
      <c r="M352" s="2505">
        <v>1.0</v>
      </c>
      <c r="N352" s="2505">
        <v>0.0</v>
      </c>
      <c r="O352" s="2505">
        <v>0.0</v>
      </c>
    </row>
    <row r="353">
      <c r="B353" s="3732"/>
      <c r="C353" s="3732"/>
      <c r="D353" s="3732"/>
      <c r="I353" s="2505" t="s">
        <v>352</v>
      </c>
      <c r="J353" s="2505" t="s">
        <v>22</v>
      </c>
      <c r="K353" s="2505">
        <v>325.0</v>
      </c>
      <c r="L353" s="2505" t="s">
        <v>4295</v>
      </c>
      <c r="M353" s="2505">
        <v>0.0</v>
      </c>
      <c r="N353" s="2505">
        <v>0.0</v>
      </c>
      <c r="O353" s="2505">
        <v>1.0</v>
      </c>
    </row>
    <row r="354">
      <c r="B354" s="3732"/>
      <c r="C354" s="3732"/>
      <c r="D354" s="3732"/>
      <c r="I354" s="2505" t="s">
        <v>352</v>
      </c>
      <c r="J354" s="2505" t="s">
        <v>23</v>
      </c>
      <c r="K354" s="2505">
        <v>657.0</v>
      </c>
      <c r="L354" s="2505" t="s">
        <v>4320</v>
      </c>
      <c r="M354" s="2505">
        <v>0.0</v>
      </c>
      <c r="N354" s="2505">
        <v>0.0</v>
      </c>
      <c r="O354" s="2505">
        <v>1.0</v>
      </c>
    </row>
    <row r="355">
      <c r="B355" s="3732"/>
      <c r="C355" s="3732"/>
      <c r="D355" s="3732"/>
      <c r="I355" s="2505" t="s">
        <v>352</v>
      </c>
      <c r="J355" s="2505" t="s">
        <v>24</v>
      </c>
      <c r="K355" s="2505">
        <v>663.0</v>
      </c>
      <c r="L355" s="2505" t="s">
        <v>4322</v>
      </c>
      <c r="M355" s="2505">
        <v>0.0</v>
      </c>
      <c r="N355" s="2505">
        <v>1.0</v>
      </c>
      <c r="O355" s="2505">
        <v>0.0</v>
      </c>
    </row>
    <row r="356">
      <c r="B356" s="3732"/>
      <c r="C356" s="3732"/>
      <c r="D356" s="3732"/>
      <c r="I356" s="2505" t="s">
        <v>352</v>
      </c>
      <c r="J356" s="2505" t="s">
        <v>27</v>
      </c>
      <c r="K356" s="2505">
        <v>413.0</v>
      </c>
      <c r="L356" s="2505" t="s">
        <v>4295</v>
      </c>
      <c r="M356" s="2505">
        <v>0.0</v>
      </c>
      <c r="N356" s="2505">
        <v>0.0</v>
      </c>
      <c r="O356" s="2505">
        <v>1.0</v>
      </c>
    </row>
    <row r="357">
      <c r="B357" s="3732"/>
      <c r="C357" s="3732"/>
      <c r="D357" s="3732"/>
      <c r="I357" s="2505" t="s">
        <v>352</v>
      </c>
      <c r="J357" s="2505" t="s">
        <v>28</v>
      </c>
      <c r="K357" s="2505">
        <v>614.0</v>
      </c>
      <c r="L357" s="2505" t="s">
        <v>4295</v>
      </c>
      <c r="M357" s="2505">
        <v>0.0</v>
      </c>
      <c r="N357" s="2505">
        <v>1.0</v>
      </c>
      <c r="O357" s="2505">
        <v>0.0</v>
      </c>
    </row>
    <row r="358">
      <c r="B358" s="3732"/>
      <c r="C358" s="3732"/>
      <c r="D358" s="3732"/>
      <c r="I358" s="2505" t="s">
        <v>508</v>
      </c>
      <c r="J358" s="2505" t="s">
        <v>19</v>
      </c>
      <c r="K358" s="2505">
        <v>300.0</v>
      </c>
      <c r="L358" s="2505" t="s">
        <v>4303</v>
      </c>
      <c r="M358" s="2505">
        <v>0.0</v>
      </c>
      <c r="N358" s="2505">
        <v>0.0</v>
      </c>
      <c r="O358" s="2505">
        <v>1.0</v>
      </c>
    </row>
    <row r="359">
      <c r="B359" s="3732"/>
      <c r="C359" s="3732"/>
      <c r="D359" s="3732"/>
      <c r="I359" s="2505" t="s">
        <v>508</v>
      </c>
      <c r="J359" s="2505" t="s">
        <v>20</v>
      </c>
      <c r="K359" s="2505">
        <v>539.0</v>
      </c>
      <c r="L359" s="2505" t="s">
        <v>4320</v>
      </c>
      <c r="M359" s="2505">
        <v>0.0</v>
      </c>
      <c r="N359" s="2505">
        <v>0.0</v>
      </c>
      <c r="O359" s="2505">
        <v>1.0</v>
      </c>
    </row>
    <row r="360">
      <c r="B360" s="3732"/>
      <c r="C360" s="3732"/>
      <c r="D360" s="3732"/>
      <c r="I360" s="2505" t="s">
        <v>508</v>
      </c>
      <c r="J360" s="2505" t="s">
        <v>21</v>
      </c>
      <c r="K360" s="2505">
        <v>910.0</v>
      </c>
      <c r="L360" s="2505" t="s">
        <v>4303</v>
      </c>
      <c r="M360" s="2505">
        <v>1.0</v>
      </c>
      <c r="N360" s="2505">
        <v>0.0</v>
      </c>
      <c r="O360" s="2505">
        <v>0.0</v>
      </c>
    </row>
    <row r="361">
      <c r="B361" s="3732"/>
      <c r="C361" s="3732"/>
      <c r="D361" s="3732"/>
      <c r="I361" s="2505" t="s">
        <v>508</v>
      </c>
      <c r="J361" s="2505" t="s">
        <v>22</v>
      </c>
      <c r="K361" s="2505">
        <v>261.0</v>
      </c>
      <c r="L361" s="2505" t="s">
        <v>4295</v>
      </c>
      <c r="M361" s="2505">
        <v>0.0</v>
      </c>
      <c r="N361" s="2505">
        <v>0.0</v>
      </c>
      <c r="O361" s="2505">
        <v>1.0</v>
      </c>
    </row>
    <row r="362">
      <c r="B362" s="3732"/>
      <c r="C362" s="3732"/>
      <c r="D362" s="3732"/>
      <c r="I362" s="2505" t="s">
        <v>508</v>
      </c>
      <c r="J362" s="2505" t="s">
        <v>23</v>
      </c>
      <c r="K362" s="2505">
        <v>662.0</v>
      </c>
      <c r="L362" s="2505" t="s">
        <v>4305</v>
      </c>
      <c r="M362" s="2505">
        <v>1.0</v>
      </c>
      <c r="N362" s="2505">
        <v>0.0</v>
      </c>
      <c r="O362" s="2505">
        <v>0.0</v>
      </c>
    </row>
    <row r="363">
      <c r="B363" s="3732"/>
      <c r="C363" s="3732"/>
      <c r="D363" s="3732"/>
      <c r="I363" s="2505" t="s">
        <v>508</v>
      </c>
      <c r="J363" s="2505" t="s">
        <v>24</v>
      </c>
      <c r="K363" s="2505">
        <v>455.0</v>
      </c>
      <c r="L363" s="2505" t="s">
        <v>4316</v>
      </c>
      <c r="M363" s="2505">
        <v>1.0</v>
      </c>
      <c r="N363" s="2505">
        <v>0.0</v>
      </c>
      <c r="O363" s="2505">
        <v>0.0</v>
      </c>
    </row>
    <row r="364">
      <c r="B364" s="3732"/>
      <c r="C364" s="3732"/>
      <c r="D364" s="3732"/>
      <c r="I364" s="2505" t="s">
        <v>508</v>
      </c>
      <c r="J364" s="2505" t="s">
        <v>27</v>
      </c>
      <c r="K364" s="2505">
        <v>654.0</v>
      </c>
      <c r="L364" s="2505" t="s">
        <v>4322</v>
      </c>
      <c r="M364" s="2505">
        <v>0.0</v>
      </c>
      <c r="N364" s="2505">
        <v>1.0</v>
      </c>
      <c r="O364" s="2505">
        <v>0.0</v>
      </c>
    </row>
    <row r="365">
      <c r="B365" s="3732"/>
      <c r="C365" s="3732"/>
      <c r="D365" s="3732"/>
      <c r="I365" s="2505" t="s">
        <v>508</v>
      </c>
      <c r="J365" s="2505" t="s">
        <v>28</v>
      </c>
      <c r="K365" s="2505">
        <v>839.0</v>
      </c>
      <c r="L365" s="2505" t="s">
        <v>4305</v>
      </c>
      <c r="M365" s="2505">
        <v>1.0</v>
      </c>
      <c r="N365" s="2505">
        <v>0.0</v>
      </c>
      <c r="O365" s="2505">
        <v>0.0</v>
      </c>
    </row>
    <row r="366">
      <c r="B366" s="3732"/>
      <c r="C366" s="3732"/>
      <c r="D366" s="3732"/>
      <c r="I366" s="2505" t="s">
        <v>303</v>
      </c>
      <c r="J366" s="2505" t="s">
        <v>19</v>
      </c>
      <c r="K366" s="2505">
        <v>664.0</v>
      </c>
      <c r="L366" s="2505" t="s">
        <v>4322</v>
      </c>
      <c r="M366" s="2505">
        <v>0.0</v>
      </c>
      <c r="N366" s="2505">
        <v>1.0</v>
      </c>
      <c r="O366" s="2505">
        <v>0.0</v>
      </c>
    </row>
    <row r="367">
      <c r="B367" s="3732"/>
      <c r="C367" s="3732"/>
      <c r="D367" s="3732"/>
      <c r="I367" s="2505" t="s">
        <v>303</v>
      </c>
      <c r="J367" s="2505" t="s">
        <v>20</v>
      </c>
      <c r="K367" s="2505">
        <v>720.0</v>
      </c>
      <c r="L367" s="2505" t="s">
        <v>4322</v>
      </c>
      <c r="M367" s="2505">
        <v>0.0</v>
      </c>
      <c r="N367" s="2505">
        <v>1.0</v>
      </c>
      <c r="O367" s="2505">
        <v>0.0</v>
      </c>
    </row>
    <row r="368">
      <c r="B368" s="3732"/>
      <c r="C368" s="3732"/>
      <c r="D368" s="3732"/>
      <c r="I368" s="2505" t="s">
        <v>303</v>
      </c>
      <c r="J368" s="2505" t="s">
        <v>21</v>
      </c>
      <c r="K368" s="2505">
        <v>747.0</v>
      </c>
      <c r="L368" s="2505" t="s">
        <v>4322</v>
      </c>
      <c r="M368" s="2505">
        <v>0.0</v>
      </c>
      <c r="N368" s="2505">
        <v>1.0</v>
      </c>
      <c r="O368" s="2505">
        <v>0.0</v>
      </c>
    </row>
    <row r="369">
      <c r="B369" s="3732"/>
      <c r="C369" s="3732"/>
      <c r="D369" s="3732"/>
      <c r="I369" s="2505" t="s">
        <v>303</v>
      </c>
      <c r="J369" s="2505" t="s">
        <v>22</v>
      </c>
      <c r="K369" s="2505">
        <v>660.0</v>
      </c>
      <c r="L369" s="2505" t="s">
        <v>4322</v>
      </c>
      <c r="M369" s="2505">
        <v>0.0</v>
      </c>
      <c r="N369" s="2505">
        <v>1.0</v>
      </c>
      <c r="O369" s="2505">
        <v>0.0</v>
      </c>
    </row>
    <row r="370">
      <c r="B370" s="3732"/>
      <c r="C370" s="3732"/>
      <c r="D370" s="3732"/>
      <c r="I370" s="2505" t="s">
        <v>303</v>
      </c>
      <c r="J370" s="2505" t="s">
        <v>23</v>
      </c>
      <c r="K370" s="2505">
        <v>721.0</v>
      </c>
      <c r="L370" s="2505" t="s">
        <v>4322</v>
      </c>
      <c r="M370" s="2505">
        <v>0.0</v>
      </c>
      <c r="N370" s="2505">
        <v>1.0</v>
      </c>
      <c r="O370" s="2505">
        <v>0.0</v>
      </c>
    </row>
    <row r="371">
      <c r="B371" s="3732"/>
      <c r="C371" s="3732"/>
      <c r="D371" s="3732"/>
      <c r="I371" s="2505" t="s">
        <v>303</v>
      </c>
      <c r="J371" s="2505" t="s">
        <v>24</v>
      </c>
      <c r="K371" s="2505">
        <v>648.0</v>
      </c>
      <c r="L371" s="2505" t="s">
        <v>4322</v>
      </c>
      <c r="M371" s="2505">
        <v>0.0</v>
      </c>
      <c r="N371" s="2505">
        <v>1.0</v>
      </c>
      <c r="O371" s="2505">
        <v>0.0</v>
      </c>
    </row>
    <row r="372">
      <c r="B372" s="3732"/>
      <c r="C372" s="3732"/>
      <c r="D372" s="3732"/>
      <c r="I372" s="2505" t="s">
        <v>303</v>
      </c>
      <c r="J372" s="2505" t="s">
        <v>27</v>
      </c>
      <c r="K372" s="2505">
        <v>672.0</v>
      </c>
      <c r="L372" s="2505" t="s">
        <v>4322</v>
      </c>
      <c r="M372" s="2505">
        <v>0.0</v>
      </c>
      <c r="N372" s="2505">
        <v>1.0</v>
      </c>
      <c r="O372" s="2505">
        <v>0.0</v>
      </c>
    </row>
    <row r="373">
      <c r="B373" s="3732"/>
      <c r="C373" s="3732"/>
      <c r="D373" s="3732"/>
      <c r="I373" s="2505" t="s">
        <v>303</v>
      </c>
      <c r="J373" s="2505" t="s">
        <v>28</v>
      </c>
      <c r="K373" s="2505">
        <v>719.0</v>
      </c>
      <c r="L373" s="2505" t="s">
        <v>4295</v>
      </c>
      <c r="M373" s="2505">
        <v>1.0</v>
      </c>
      <c r="N373" s="2505">
        <v>0.0</v>
      </c>
      <c r="O373" s="2505">
        <v>0.0</v>
      </c>
    </row>
    <row r="374">
      <c r="B374" s="3732"/>
      <c r="C374" s="3732"/>
      <c r="D374" s="3732"/>
      <c r="I374" s="2505" t="s">
        <v>553</v>
      </c>
      <c r="J374" s="2505" t="s">
        <v>19</v>
      </c>
      <c r="K374" s="2505">
        <v>890.0</v>
      </c>
      <c r="L374" s="2505" t="s">
        <v>4303</v>
      </c>
      <c r="M374" s="2505">
        <v>1.0</v>
      </c>
      <c r="N374" s="2505">
        <v>0.0</v>
      </c>
      <c r="O374" s="2505">
        <v>0.0</v>
      </c>
    </row>
    <row r="375">
      <c r="B375" s="3732"/>
      <c r="C375" s="3732"/>
      <c r="D375" s="3732"/>
      <c r="I375" s="2505" t="s">
        <v>553</v>
      </c>
      <c r="J375" s="2505" t="s">
        <v>20</v>
      </c>
      <c r="K375" s="2505">
        <v>212.0</v>
      </c>
      <c r="L375" s="2505" t="s">
        <v>4316</v>
      </c>
      <c r="M375" s="2505">
        <v>1.0</v>
      </c>
      <c r="N375" s="2505">
        <v>0.0</v>
      </c>
      <c r="O375" s="2505">
        <v>0.0</v>
      </c>
    </row>
    <row r="376">
      <c r="B376" s="3732"/>
      <c r="C376" s="3732"/>
      <c r="D376" s="3732"/>
      <c r="I376" s="2505" t="s">
        <v>553</v>
      </c>
      <c r="J376" s="2505" t="s">
        <v>21</v>
      </c>
      <c r="K376" s="2505">
        <v>141.0</v>
      </c>
      <c r="L376" s="2505" t="s">
        <v>4332</v>
      </c>
      <c r="M376" s="2505">
        <v>0.0</v>
      </c>
      <c r="N376" s="2505">
        <v>1.0</v>
      </c>
      <c r="O376" s="2505">
        <v>0.0</v>
      </c>
    </row>
    <row r="377">
      <c r="B377" s="3732"/>
      <c r="C377" s="3732"/>
      <c r="D377" s="3732"/>
      <c r="I377" s="2505" t="s">
        <v>553</v>
      </c>
      <c r="J377" s="2505" t="s">
        <v>22</v>
      </c>
      <c r="K377" s="2505">
        <v>172.0</v>
      </c>
      <c r="L377" s="2505" t="s">
        <v>4322</v>
      </c>
      <c r="M377" s="2505">
        <v>0.0</v>
      </c>
      <c r="N377" s="2505">
        <v>0.0</v>
      </c>
      <c r="O377" s="2505">
        <v>1.0</v>
      </c>
    </row>
    <row r="378">
      <c r="B378" s="3732"/>
      <c r="C378" s="3732"/>
      <c r="D378" s="3732"/>
      <c r="I378" s="2505" t="s">
        <v>553</v>
      </c>
      <c r="J378" s="2505" t="s">
        <v>23</v>
      </c>
      <c r="K378" s="2505">
        <v>848.0</v>
      </c>
      <c r="L378" s="2505" t="s">
        <v>4332</v>
      </c>
      <c r="M378" s="2505">
        <v>1.0</v>
      </c>
      <c r="N378" s="2505">
        <v>0.0</v>
      </c>
      <c r="O378" s="2505">
        <v>0.0</v>
      </c>
    </row>
    <row r="379">
      <c r="B379" s="3732"/>
      <c r="C379" s="3732"/>
      <c r="D379" s="3732"/>
      <c r="I379" s="2505" t="s">
        <v>553</v>
      </c>
      <c r="J379" s="2505" t="s">
        <v>24</v>
      </c>
      <c r="K379" s="2505">
        <v>376.0</v>
      </c>
      <c r="L379" s="2505" t="s">
        <v>4316</v>
      </c>
      <c r="M379" s="2505">
        <v>1.0</v>
      </c>
      <c r="N379" s="2505">
        <v>0.0</v>
      </c>
      <c r="O379" s="2505">
        <v>0.0</v>
      </c>
    </row>
    <row r="380">
      <c r="B380" s="3732"/>
      <c r="C380" s="3732"/>
      <c r="D380" s="3732"/>
      <c r="I380" s="2505" t="s">
        <v>553</v>
      </c>
      <c r="J380" s="2505" t="s">
        <v>27</v>
      </c>
      <c r="K380" s="2505">
        <v>578.0</v>
      </c>
      <c r="L380" s="2505" t="s">
        <v>4332</v>
      </c>
      <c r="M380" s="2505">
        <v>1.0</v>
      </c>
      <c r="N380" s="2505">
        <v>0.0</v>
      </c>
      <c r="O380" s="2505">
        <v>0.0</v>
      </c>
    </row>
    <row r="381">
      <c r="B381" s="3732"/>
      <c r="C381" s="3732"/>
      <c r="D381" s="3732"/>
      <c r="I381" s="2505" t="s">
        <v>553</v>
      </c>
      <c r="J381" s="2505" t="s">
        <v>28</v>
      </c>
      <c r="K381" s="2505">
        <v>142.0</v>
      </c>
      <c r="L381" s="2505" t="s">
        <v>4332</v>
      </c>
      <c r="M381" s="2505">
        <v>0.0</v>
      </c>
      <c r="N381" s="2505">
        <v>1.0</v>
      </c>
      <c r="O381" s="2505">
        <v>0.0</v>
      </c>
    </row>
    <row r="382">
      <c r="B382" s="3732"/>
      <c r="C382" s="3732"/>
      <c r="D382" s="3732"/>
      <c r="I382" s="2505" t="s">
        <v>521</v>
      </c>
      <c r="J382" s="2505" t="s">
        <v>19</v>
      </c>
      <c r="K382" s="2505">
        <v>202.0</v>
      </c>
      <c r="L382" s="2505" t="s">
        <v>4332</v>
      </c>
      <c r="M382" s="2505">
        <v>0.0</v>
      </c>
      <c r="N382" s="2505">
        <v>1.0</v>
      </c>
      <c r="O382" s="2505">
        <v>0.0</v>
      </c>
    </row>
    <row r="383">
      <c r="B383" s="3732"/>
      <c r="C383" s="3732"/>
      <c r="D383" s="3732"/>
      <c r="I383" s="2505" t="s">
        <v>521</v>
      </c>
      <c r="J383" s="2505" t="s">
        <v>20</v>
      </c>
      <c r="K383" s="2505">
        <v>175.0</v>
      </c>
      <c r="L383" s="2505" t="s">
        <v>4316</v>
      </c>
      <c r="M383" s="2505">
        <v>1.0</v>
      </c>
      <c r="N383" s="2505">
        <v>0.0</v>
      </c>
      <c r="O383" s="2505">
        <v>0.0</v>
      </c>
    </row>
    <row r="384">
      <c r="B384" s="3732"/>
      <c r="C384" s="3732"/>
      <c r="D384" s="3732"/>
      <c r="I384" s="2505" t="s">
        <v>521</v>
      </c>
      <c r="J384" s="2505" t="s">
        <v>21</v>
      </c>
      <c r="K384" s="2505">
        <v>80.0</v>
      </c>
      <c r="L384" s="2505" t="s">
        <v>4316</v>
      </c>
      <c r="M384" s="2505">
        <v>1.0</v>
      </c>
      <c r="N384" s="2505">
        <v>0.0</v>
      </c>
      <c r="O384" s="2505">
        <v>0.0</v>
      </c>
    </row>
    <row r="385">
      <c r="B385" s="3732"/>
      <c r="C385" s="3732"/>
      <c r="D385" s="3732"/>
      <c r="I385" s="2505" t="s">
        <v>521</v>
      </c>
      <c r="J385" s="2505" t="s">
        <v>22</v>
      </c>
      <c r="K385" s="2505">
        <v>174.0</v>
      </c>
      <c r="L385" s="2505" t="s">
        <v>4305</v>
      </c>
      <c r="M385" s="2505">
        <v>0.0</v>
      </c>
      <c r="N385" s="2505">
        <v>0.0</v>
      </c>
      <c r="O385" s="2505">
        <v>1.0</v>
      </c>
    </row>
    <row r="386">
      <c r="B386" s="3732"/>
      <c r="C386" s="3732"/>
      <c r="D386" s="3732"/>
      <c r="I386" s="2505" t="s">
        <v>521</v>
      </c>
      <c r="J386" s="2505" t="s">
        <v>23</v>
      </c>
      <c r="K386" s="2505">
        <v>222.0</v>
      </c>
      <c r="L386" s="2505" t="s">
        <v>4332</v>
      </c>
      <c r="M386" s="2505">
        <v>1.0</v>
      </c>
      <c r="N386" s="2505">
        <v>0.0</v>
      </c>
      <c r="O386" s="2505">
        <v>0.0</v>
      </c>
    </row>
    <row r="387">
      <c r="B387" s="3732"/>
      <c r="C387" s="3732"/>
      <c r="D387" s="3732"/>
      <c r="I387" s="2505" t="s">
        <v>521</v>
      </c>
      <c r="J387" s="2505" t="s">
        <v>24</v>
      </c>
      <c r="K387" s="2505">
        <v>258.0</v>
      </c>
      <c r="L387" s="2505" t="s">
        <v>4305</v>
      </c>
      <c r="M387" s="2505">
        <v>0.0</v>
      </c>
      <c r="N387" s="2505">
        <v>1.0</v>
      </c>
      <c r="O387" s="2505">
        <v>0.0</v>
      </c>
    </row>
    <row r="388">
      <c r="B388" s="3732"/>
      <c r="C388" s="3732"/>
      <c r="D388" s="3732"/>
      <c r="I388" s="2505" t="s">
        <v>521</v>
      </c>
      <c r="J388" s="2505" t="s">
        <v>27</v>
      </c>
      <c r="K388" s="2505">
        <v>229.0</v>
      </c>
      <c r="L388" s="2505" t="s">
        <v>4332</v>
      </c>
      <c r="M388" s="2505">
        <v>1.0</v>
      </c>
      <c r="N388" s="2505">
        <v>0.0</v>
      </c>
      <c r="O388" s="2505">
        <v>0.0</v>
      </c>
    </row>
    <row r="389">
      <c r="B389" s="3732"/>
      <c r="C389" s="3732"/>
      <c r="D389" s="3732"/>
      <c r="I389" s="2505" t="s">
        <v>521</v>
      </c>
      <c r="J389" s="2505" t="s">
        <v>28</v>
      </c>
      <c r="K389" s="2505">
        <v>144.0</v>
      </c>
      <c r="L389" s="2505" t="s">
        <v>4332</v>
      </c>
      <c r="M389" s="2505">
        <v>0.0</v>
      </c>
      <c r="N389" s="2505">
        <v>1.0</v>
      </c>
      <c r="O389" s="2505">
        <v>0.0</v>
      </c>
    </row>
    <row r="390">
      <c r="B390" s="3732"/>
      <c r="C390" s="3732"/>
      <c r="D390" s="3732"/>
      <c r="I390" s="2505" t="s">
        <v>432</v>
      </c>
      <c r="J390" s="2505" t="s">
        <v>19</v>
      </c>
      <c r="K390" s="2505">
        <v>482.0</v>
      </c>
      <c r="L390" s="2505" t="s">
        <v>4303</v>
      </c>
      <c r="M390" s="2505">
        <v>1.0</v>
      </c>
      <c r="N390" s="2505">
        <v>0.0</v>
      </c>
      <c r="O390" s="2505">
        <v>0.0</v>
      </c>
    </row>
    <row r="391">
      <c r="B391" s="3732"/>
      <c r="C391" s="3732"/>
      <c r="D391" s="3732"/>
      <c r="I391" s="2505" t="s">
        <v>432</v>
      </c>
      <c r="J391" s="2505" t="s">
        <v>20</v>
      </c>
      <c r="K391" s="2505">
        <v>558.0</v>
      </c>
      <c r="L391" s="2505" t="s">
        <v>4303</v>
      </c>
      <c r="M391" s="2505">
        <v>1.0</v>
      </c>
      <c r="N391" s="2505">
        <v>0.0</v>
      </c>
      <c r="O391" s="2505">
        <v>0.0</v>
      </c>
    </row>
    <row r="392">
      <c r="B392" s="3732"/>
      <c r="C392" s="3732"/>
      <c r="D392" s="3732"/>
      <c r="I392" s="2505" t="s">
        <v>432</v>
      </c>
      <c r="J392" s="2505" t="s">
        <v>21</v>
      </c>
      <c r="K392" s="2505">
        <v>504.0</v>
      </c>
      <c r="L392" s="2505" t="s">
        <v>4303</v>
      </c>
      <c r="M392" s="2505">
        <v>1.0</v>
      </c>
      <c r="N392" s="2505">
        <v>0.0</v>
      </c>
      <c r="O392" s="2505">
        <v>0.0</v>
      </c>
    </row>
    <row r="393">
      <c r="B393" s="3732"/>
      <c r="C393" s="3732"/>
      <c r="D393" s="3732"/>
      <c r="I393" s="2505" t="s">
        <v>432</v>
      </c>
      <c r="J393" s="2505" t="s">
        <v>22</v>
      </c>
      <c r="K393" s="2505">
        <v>492.0</v>
      </c>
      <c r="L393" s="2505" t="s">
        <v>4303</v>
      </c>
      <c r="M393" s="2505">
        <v>1.0</v>
      </c>
      <c r="N393" s="2505">
        <v>0.0</v>
      </c>
      <c r="O393" s="2505">
        <v>0.0</v>
      </c>
    </row>
    <row r="394">
      <c r="B394" s="3732"/>
      <c r="C394" s="3732"/>
      <c r="D394" s="3732"/>
      <c r="I394" s="2505" t="s">
        <v>432</v>
      </c>
      <c r="J394" s="2505" t="s">
        <v>23</v>
      </c>
      <c r="K394" s="2505">
        <v>526.0</v>
      </c>
      <c r="L394" s="2505" t="s">
        <v>4295</v>
      </c>
      <c r="M394" s="2505">
        <v>0.0</v>
      </c>
      <c r="N394" s="2505">
        <v>1.0</v>
      </c>
      <c r="O394" s="2505">
        <v>0.0</v>
      </c>
    </row>
    <row r="395">
      <c r="B395" s="3732"/>
      <c r="C395" s="3732"/>
      <c r="D395" s="3732"/>
      <c r="I395" s="2505" t="s">
        <v>432</v>
      </c>
      <c r="J395" s="2505" t="s">
        <v>24</v>
      </c>
      <c r="K395" s="2505">
        <v>476.0</v>
      </c>
      <c r="L395" s="2505" t="s">
        <v>4303</v>
      </c>
      <c r="M395" s="2505">
        <v>1.0</v>
      </c>
      <c r="N395" s="2505">
        <v>0.0</v>
      </c>
      <c r="O395" s="2505">
        <v>0.0</v>
      </c>
    </row>
    <row r="396">
      <c r="B396" s="3732"/>
      <c r="C396" s="3732"/>
      <c r="D396" s="3732"/>
      <c r="I396" s="2505" t="s">
        <v>432</v>
      </c>
      <c r="J396" s="2505" t="s">
        <v>28</v>
      </c>
      <c r="K396" s="2505">
        <v>544.0</v>
      </c>
      <c r="L396" s="2505" t="s">
        <v>4303</v>
      </c>
      <c r="M396" s="2505">
        <v>1.0</v>
      </c>
      <c r="N396" s="2505">
        <v>0.0</v>
      </c>
      <c r="O396" s="2505">
        <v>0.0</v>
      </c>
    </row>
    <row r="397">
      <c r="B397" s="3732"/>
      <c r="C397" s="3732"/>
      <c r="D397" s="3732"/>
      <c r="I397" s="2505" t="s">
        <v>432</v>
      </c>
      <c r="J397" s="2505" t="s">
        <v>29</v>
      </c>
      <c r="K397" s="2505">
        <v>549.0</v>
      </c>
      <c r="L397" s="2505" t="s">
        <v>4303</v>
      </c>
      <c r="M397" s="2505">
        <v>1.0</v>
      </c>
      <c r="N397" s="2505">
        <v>0.0</v>
      </c>
      <c r="O397" s="2505">
        <v>0.0</v>
      </c>
    </row>
    <row r="398">
      <c r="B398" s="3732"/>
      <c r="C398" s="3732"/>
      <c r="D398" s="3732"/>
      <c r="I398" s="2505" t="s">
        <v>162</v>
      </c>
      <c r="J398" s="2505" t="s">
        <v>19</v>
      </c>
      <c r="K398" s="2505">
        <v>796.0</v>
      </c>
      <c r="L398" s="2505" t="s">
        <v>4320</v>
      </c>
      <c r="M398" s="2505">
        <v>0.0</v>
      </c>
      <c r="N398" s="2505">
        <v>1.0</v>
      </c>
      <c r="O398" s="2505">
        <v>0.0</v>
      </c>
    </row>
    <row r="399">
      <c r="B399" s="3732"/>
      <c r="C399" s="3732"/>
      <c r="D399" s="3732"/>
      <c r="I399" s="2505" t="s">
        <v>162</v>
      </c>
      <c r="J399" s="2505" t="s">
        <v>20</v>
      </c>
      <c r="K399" s="2505">
        <v>810.0</v>
      </c>
      <c r="L399" s="2505" t="s">
        <v>4303</v>
      </c>
      <c r="M399" s="2505">
        <v>1.0</v>
      </c>
      <c r="N399" s="2505">
        <v>0.0</v>
      </c>
      <c r="O399" s="2505">
        <v>0.0</v>
      </c>
    </row>
    <row r="400">
      <c r="B400" s="3732"/>
      <c r="C400" s="3732"/>
      <c r="D400" s="3732"/>
      <c r="I400" s="2505" t="s">
        <v>162</v>
      </c>
      <c r="J400" s="2505" t="s">
        <v>21</v>
      </c>
      <c r="K400" s="2505">
        <v>575.0</v>
      </c>
      <c r="L400" s="2505" t="s">
        <v>4303</v>
      </c>
      <c r="M400" s="2505">
        <v>1.0</v>
      </c>
      <c r="N400" s="2505">
        <v>0.0</v>
      </c>
      <c r="O400" s="2505">
        <v>0.0</v>
      </c>
    </row>
    <row r="401">
      <c r="B401" s="3732"/>
      <c r="C401" s="3732"/>
      <c r="D401" s="3732"/>
      <c r="I401" s="2505" t="s">
        <v>162</v>
      </c>
      <c r="J401" s="2505" t="s">
        <v>22</v>
      </c>
      <c r="K401" s="2505">
        <v>628.0</v>
      </c>
      <c r="L401" s="2505" t="s">
        <v>4316</v>
      </c>
      <c r="M401" s="2505">
        <v>1.0</v>
      </c>
      <c r="N401" s="2505">
        <v>0.0</v>
      </c>
      <c r="O401" s="2505">
        <v>0.0</v>
      </c>
    </row>
    <row r="402">
      <c r="B402" s="3732"/>
      <c r="C402" s="3732"/>
      <c r="D402" s="3732"/>
      <c r="I402" s="2505" t="s">
        <v>162</v>
      </c>
      <c r="J402" s="2505" t="s">
        <v>27</v>
      </c>
      <c r="K402" s="2505">
        <v>828.0</v>
      </c>
      <c r="L402" s="2505" t="s">
        <v>4320</v>
      </c>
      <c r="M402" s="2505">
        <v>0.0</v>
      </c>
      <c r="N402" s="2505">
        <v>1.0</v>
      </c>
      <c r="O402" s="2505">
        <v>0.0</v>
      </c>
    </row>
    <row r="403">
      <c r="B403" s="3732"/>
      <c r="C403" s="3732"/>
      <c r="D403" s="3732"/>
      <c r="I403" s="2505" t="s">
        <v>162</v>
      </c>
      <c r="J403" s="2505" t="s">
        <v>28</v>
      </c>
      <c r="K403" s="2505">
        <v>799.0</v>
      </c>
      <c r="L403" s="2505" t="s">
        <v>4322</v>
      </c>
      <c r="M403" s="2505">
        <v>1.0</v>
      </c>
      <c r="N403" s="2505">
        <v>0.0</v>
      </c>
      <c r="O403" s="2505">
        <v>0.0</v>
      </c>
    </row>
    <row r="404">
      <c r="B404" s="3732"/>
      <c r="C404" s="3732"/>
      <c r="D404" s="3732"/>
      <c r="I404" s="2505" t="s">
        <v>162</v>
      </c>
      <c r="J404" s="2505" t="s">
        <v>29</v>
      </c>
      <c r="K404" s="2505">
        <v>851.0</v>
      </c>
      <c r="L404" s="2505" t="s">
        <v>4320</v>
      </c>
      <c r="M404" s="2505">
        <v>0.0</v>
      </c>
      <c r="N404" s="2505">
        <v>1.0</v>
      </c>
      <c r="O404" s="2505">
        <v>0.0</v>
      </c>
    </row>
    <row r="405">
      <c r="B405" s="3732"/>
      <c r="C405" s="3732"/>
      <c r="D405" s="3732"/>
      <c r="I405" s="2505" t="s">
        <v>162</v>
      </c>
      <c r="J405" s="2505" t="s">
        <v>30</v>
      </c>
      <c r="K405" s="2505">
        <v>746.0</v>
      </c>
      <c r="L405" s="2505" t="s">
        <v>4320</v>
      </c>
      <c r="M405" s="2505">
        <v>0.0</v>
      </c>
      <c r="N405" s="2505">
        <v>0.0</v>
      </c>
      <c r="O405" s="2505">
        <v>1.0</v>
      </c>
    </row>
    <row r="406">
      <c r="B406" s="3732"/>
      <c r="C406" s="3732"/>
      <c r="D406" s="3732"/>
      <c r="I406" s="2505" t="s">
        <v>341</v>
      </c>
      <c r="J406" s="2505" t="s">
        <v>19</v>
      </c>
      <c r="K406" s="2505">
        <v>630.0</v>
      </c>
      <c r="L406" s="2505" t="s">
        <v>4322</v>
      </c>
      <c r="M406" s="2505">
        <v>0.0</v>
      </c>
      <c r="N406" s="2505">
        <v>0.0</v>
      </c>
      <c r="O406" s="2505">
        <v>1.0</v>
      </c>
    </row>
    <row r="407">
      <c r="B407" s="3732"/>
      <c r="C407" s="3732"/>
      <c r="D407" s="3732"/>
      <c r="I407" s="2505" t="s">
        <v>341</v>
      </c>
      <c r="J407" s="2505" t="s">
        <v>20</v>
      </c>
      <c r="K407" s="2505">
        <v>746.0</v>
      </c>
      <c r="L407" s="2505" t="s">
        <v>4295</v>
      </c>
      <c r="M407" s="2505">
        <v>1.0</v>
      </c>
      <c r="N407" s="2505">
        <v>0.0</v>
      </c>
      <c r="O407" s="2505">
        <v>0.0</v>
      </c>
    </row>
    <row r="408">
      <c r="B408" s="3732"/>
      <c r="C408" s="3732"/>
      <c r="D408" s="3732"/>
      <c r="I408" s="2505" t="s">
        <v>341</v>
      </c>
      <c r="J408" s="2505" t="s">
        <v>21</v>
      </c>
      <c r="K408" s="2505">
        <v>607.0</v>
      </c>
      <c r="L408" s="2505" t="s">
        <v>4295</v>
      </c>
      <c r="M408" s="2505">
        <v>0.0</v>
      </c>
      <c r="N408" s="2505">
        <v>1.0</v>
      </c>
      <c r="O408" s="2505">
        <v>0.0</v>
      </c>
    </row>
    <row r="409">
      <c r="B409" s="3732"/>
      <c r="C409" s="3732"/>
      <c r="D409" s="3732"/>
      <c r="I409" s="2505" t="s">
        <v>341</v>
      </c>
      <c r="J409" s="2505" t="s">
        <v>22</v>
      </c>
      <c r="K409" s="2505">
        <v>481.0</v>
      </c>
      <c r="L409" s="2505" t="s">
        <v>4322</v>
      </c>
      <c r="M409" s="2505">
        <v>0.0</v>
      </c>
      <c r="N409" s="2505">
        <v>0.0</v>
      </c>
      <c r="O409" s="2505">
        <v>1.0</v>
      </c>
    </row>
    <row r="410">
      <c r="B410" s="3732"/>
      <c r="C410" s="3732"/>
      <c r="D410" s="3732"/>
      <c r="I410" s="2505" t="s">
        <v>341</v>
      </c>
      <c r="J410" s="2505" t="s">
        <v>23</v>
      </c>
      <c r="K410" s="2505">
        <v>762.0</v>
      </c>
      <c r="L410" s="2505" t="s">
        <v>4295</v>
      </c>
      <c r="M410" s="2505">
        <v>1.0</v>
      </c>
      <c r="N410" s="2505">
        <v>0.0</v>
      </c>
      <c r="O410" s="2505">
        <v>0.0</v>
      </c>
    </row>
    <row r="411">
      <c r="B411" s="3732"/>
      <c r="C411" s="3732"/>
      <c r="D411" s="3732"/>
      <c r="I411" s="2505" t="s">
        <v>341</v>
      </c>
      <c r="J411" s="2505" t="s">
        <v>24</v>
      </c>
      <c r="K411" s="2505">
        <v>558.0</v>
      </c>
      <c r="L411" s="2505" t="s">
        <v>4295</v>
      </c>
      <c r="M411" s="2505">
        <v>0.0</v>
      </c>
      <c r="N411" s="2505">
        <v>1.0</v>
      </c>
      <c r="O411" s="2505">
        <v>0.0</v>
      </c>
    </row>
    <row r="412">
      <c r="B412" s="3732"/>
      <c r="C412" s="3732"/>
      <c r="D412" s="3732"/>
      <c r="I412" s="2505" t="s">
        <v>341</v>
      </c>
      <c r="J412" s="2505" t="s">
        <v>27</v>
      </c>
      <c r="K412" s="2505">
        <v>859.0</v>
      </c>
      <c r="L412" s="2505" t="s">
        <v>4303</v>
      </c>
      <c r="M412" s="2505">
        <v>1.0</v>
      </c>
      <c r="N412" s="2505">
        <v>0.0</v>
      </c>
      <c r="O412" s="2505">
        <v>0.0</v>
      </c>
    </row>
    <row r="413">
      <c r="B413" s="3732"/>
      <c r="C413" s="3732"/>
      <c r="D413" s="3732"/>
      <c r="I413" s="2505" t="s">
        <v>341</v>
      </c>
      <c r="J413" s="2505" t="s">
        <v>28</v>
      </c>
      <c r="K413" s="2505">
        <v>325.0</v>
      </c>
      <c r="L413" s="2505" t="s">
        <v>4305</v>
      </c>
      <c r="M413" s="2505">
        <v>0.0</v>
      </c>
      <c r="N413" s="2505">
        <v>1.0</v>
      </c>
      <c r="O413" s="2505">
        <v>0.0</v>
      </c>
    </row>
    <row r="414">
      <c r="B414" s="3732"/>
      <c r="C414" s="3732"/>
      <c r="D414" s="3732"/>
      <c r="I414" s="2505" t="s">
        <v>450</v>
      </c>
      <c r="J414" s="2505" t="s">
        <v>19</v>
      </c>
      <c r="K414" s="2505">
        <v>360.0</v>
      </c>
      <c r="L414" s="2505" t="s">
        <v>4305</v>
      </c>
      <c r="M414" s="2505">
        <v>1.0</v>
      </c>
      <c r="N414" s="2505">
        <v>0.0</v>
      </c>
      <c r="O414" s="2505">
        <v>0.0</v>
      </c>
    </row>
    <row r="415">
      <c r="B415" s="3732"/>
      <c r="C415" s="3732"/>
      <c r="D415" s="3732"/>
      <c r="I415" s="2505" t="s">
        <v>450</v>
      </c>
      <c r="J415" s="2505" t="s">
        <v>20</v>
      </c>
      <c r="K415" s="2505">
        <v>306.0</v>
      </c>
      <c r="L415" s="2505" t="s">
        <v>4303</v>
      </c>
      <c r="M415" s="2505">
        <v>0.0</v>
      </c>
      <c r="N415" s="2505">
        <v>0.0</v>
      </c>
      <c r="O415" s="2505">
        <v>1.0</v>
      </c>
    </row>
    <row r="416">
      <c r="B416" s="3732"/>
      <c r="C416" s="3732"/>
      <c r="D416" s="3732"/>
      <c r="I416" s="2505" t="s">
        <v>450</v>
      </c>
      <c r="J416" s="2505" t="s">
        <v>21</v>
      </c>
      <c r="K416" s="2505">
        <v>418.0</v>
      </c>
      <c r="L416" s="2505" t="s">
        <v>4305</v>
      </c>
      <c r="M416" s="2505">
        <v>1.0</v>
      </c>
      <c r="N416" s="2505">
        <v>0.0</v>
      </c>
      <c r="O416" s="2505">
        <v>0.0</v>
      </c>
    </row>
    <row r="417">
      <c r="B417" s="3732"/>
      <c r="C417" s="3732"/>
      <c r="D417" s="3732"/>
      <c r="I417" s="2505" t="s">
        <v>450</v>
      </c>
      <c r="J417" s="2505" t="s">
        <v>22</v>
      </c>
      <c r="K417" s="2505">
        <v>259.0</v>
      </c>
      <c r="L417" s="2505" t="s">
        <v>4303</v>
      </c>
      <c r="M417" s="2505">
        <v>0.0</v>
      </c>
      <c r="N417" s="2505">
        <v>0.0</v>
      </c>
      <c r="O417" s="2505">
        <v>1.0</v>
      </c>
    </row>
    <row r="418">
      <c r="B418" s="3732"/>
      <c r="C418" s="3732"/>
      <c r="D418" s="3732"/>
      <c r="I418" s="2505" t="s">
        <v>450</v>
      </c>
      <c r="J418" s="2505" t="s">
        <v>23</v>
      </c>
      <c r="K418" s="2505">
        <v>513.0</v>
      </c>
      <c r="L418" s="2505" t="s">
        <v>4322</v>
      </c>
      <c r="M418" s="2505">
        <v>0.0</v>
      </c>
      <c r="N418" s="2505">
        <v>0.0</v>
      </c>
      <c r="O418" s="2505">
        <v>1.0</v>
      </c>
    </row>
    <row r="419">
      <c r="B419" s="3732"/>
      <c r="C419" s="3732"/>
      <c r="D419" s="3732"/>
      <c r="I419" s="2505" t="s">
        <v>450</v>
      </c>
      <c r="J419" s="2505" t="s">
        <v>24</v>
      </c>
      <c r="K419" s="2505">
        <v>635.0</v>
      </c>
      <c r="L419" s="2505" t="s">
        <v>4295</v>
      </c>
      <c r="M419" s="2505">
        <v>0.0</v>
      </c>
      <c r="N419" s="2505">
        <v>1.0</v>
      </c>
      <c r="O419" s="2505">
        <v>0.0</v>
      </c>
    </row>
    <row r="420">
      <c r="B420" s="3732"/>
      <c r="C420" s="3732"/>
      <c r="D420" s="3732"/>
      <c r="I420" s="2505" t="s">
        <v>450</v>
      </c>
      <c r="J420" s="2505" t="s">
        <v>27</v>
      </c>
      <c r="K420" s="2505">
        <v>352.0</v>
      </c>
      <c r="L420" s="2505" t="s">
        <v>4303</v>
      </c>
      <c r="M420" s="2505">
        <v>0.0</v>
      </c>
      <c r="N420" s="2505">
        <v>1.0</v>
      </c>
      <c r="O420" s="2505">
        <v>0.0</v>
      </c>
    </row>
    <row r="421">
      <c r="B421" s="3732"/>
      <c r="C421" s="3732"/>
      <c r="D421" s="3732"/>
      <c r="I421" s="2505" t="s">
        <v>450</v>
      </c>
      <c r="J421" s="2505" t="s">
        <v>28</v>
      </c>
      <c r="K421" s="2505">
        <v>424.0</v>
      </c>
      <c r="L421" s="2505" t="s">
        <v>4303</v>
      </c>
      <c r="M421" s="2505">
        <v>0.0</v>
      </c>
      <c r="N421" s="2505">
        <v>1.0</v>
      </c>
      <c r="O421" s="2505">
        <v>0.0</v>
      </c>
    </row>
    <row r="422">
      <c r="B422" s="3732"/>
      <c r="C422" s="3732"/>
      <c r="D422" s="3732"/>
      <c r="I422" s="2505" t="s">
        <v>699</v>
      </c>
      <c r="J422" s="2505" t="s">
        <v>19</v>
      </c>
      <c r="K422" s="2505">
        <v>690.0</v>
      </c>
      <c r="L422" s="2505" t="s">
        <v>4295</v>
      </c>
      <c r="M422" s="2505">
        <v>1.0</v>
      </c>
      <c r="N422" s="2505">
        <v>0.0</v>
      </c>
      <c r="O422" s="2505">
        <v>0.0</v>
      </c>
    </row>
    <row r="423">
      <c r="B423" s="3732"/>
      <c r="C423" s="3732"/>
      <c r="D423" s="3732"/>
      <c r="I423" s="2505" t="s">
        <v>699</v>
      </c>
      <c r="J423" s="2505" t="s">
        <v>20</v>
      </c>
      <c r="K423" s="2505">
        <v>681.0</v>
      </c>
      <c r="L423" s="2505" t="s">
        <v>4305</v>
      </c>
      <c r="M423" s="2505">
        <v>1.0</v>
      </c>
      <c r="N423" s="2505">
        <v>0.0</v>
      </c>
      <c r="O423" s="2505">
        <v>0.0</v>
      </c>
    </row>
    <row r="424">
      <c r="B424" s="3732"/>
      <c r="C424" s="3732"/>
      <c r="D424" s="3732"/>
      <c r="I424" s="2505" t="s">
        <v>699</v>
      </c>
      <c r="J424" s="2505" t="s">
        <v>21</v>
      </c>
      <c r="K424" s="2505">
        <v>330.0</v>
      </c>
      <c r="L424" s="2505" t="s">
        <v>4305</v>
      </c>
      <c r="M424" s="2505">
        <v>0.0</v>
      </c>
      <c r="N424" s="2505">
        <v>1.0</v>
      </c>
      <c r="O424" s="2505">
        <v>0.0</v>
      </c>
    </row>
    <row r="425">
      <c r="B425" s="3732"/>
      <c r="C425" s="3732"/>
      <c r="D425" s="3732"/>
      <c r="I425" s="2505" t="s">
        <v>699</v>
      </c>
      <c r="J425" s="2505" t="s">
        <v>23</v>
      </c>
      <c r="K425" s="2505">
        <v>307.0</v>
      </c>
      <c r="L425" s="2505" t="s">
        <v>4303</v>
      </c>
      <c r="M425" s="2505">
        <v>0.0</v>
      </c>
      <c r="N425" s="2505">
        <v>0.0</v>
      </c>
      <c r="O425" s="2505">
        <v>1.0</v>
      </c>
    </row>
    <row r="426">
      <c r="B426" s="3732"/>
      <c r="C426" s="3732"/>
      <c r="D426" s="3732"/>
      <c r="I426" s="2505" t="s">
        <v>699</v>
      </c>
      <c r="J426" s="2505" t="s">
        <v>24</v>
      </c>
      <c r="K426" s="2505">
        <v>589.0</v>
      </c>
      <c r="L426" s="2505" t="s">
        <v>4295</v>
      </c>
      <c r="M426" s="2505">
        <v>0.0</v>
      </c>
      <c r="N426" s="2505">
        <v>1.0</v>
      </c>
      <c r="O426" s="2505">
        <v>0.0</v>
      </c>
    </row>
    <row r="427">
      <c r="B427" s="3732"/>
      <c r="C427" s="3732"/>
      <c r="D427" s="3732"/>
      <c r="I427" s="2505" t="s">
        <v>699</v>
      </c>
      <c r="J427" s="2505" t="s">
        <v>27</v>
      </c>
      <c r="K427" s="2505">
        <v>423.0</v>
      </c>
      <c r="L427" s="2505" t="s">
        <v>4305</v>
      </c>
      <c r="M427" s="2505">
        <v>1.0</v>
      </c>
      <c r="N427" s="2505">
        <v>0.0</v>
      </c>
      <c r="O427" s="2505">
        <v>0.0</v>
      </c>
    </row>
    <row r="428">
      <c r="B428" s="3732"/>
      <c r="C428" s="3732"/>
      <c r="D428" s="3732"/>
      <c r="I428" s="2505" t="s">
        <v>699</v>
      </c>
      <c r="J428" s="2505" t="s">
        <v>28</v>
      </c>
      <c r="K428" s="2505">
        <v>400.0</v>
      </c>
      <c r="L428" s="2505" t="s">
        <v>4295</v>
      </c>
      <c r="M428" s="2505">
        <v>0.0</v>
      </c>
      <c r="N428" s="2505">
        <v>0.0</v>
      </c>
      <c r="O428" s="2505">
        <v>1.0</v>
      </c>
    </row>
    <row r="429">
      <c r="B429" s="3732"/>
      <c r="C429" s="3732"/>
      <c r="D429" s="3732"/>
      <c r="I429" s="2505" t="s">
        <v>699</v>
      </c>
      <c r="J429" s="2505" t="s">
        <v>29</v>
      </c>
      <c r="K429" s="2505">
        <v>591.0</v>
      </c>
      <c r="L429" s="2505" t="s">
        <v>4332</v>
      </c>
      <c r="M429" s="2505">
        <v>1.0</v>
      </c>
      <c r="N429" s="2505">
        <v>0.0</v>
      </c>
      <c r="O429" s="2505">
        <v>0.0</v>
      </c>
    </row>
    <row r="430">
      <c r="B430" s="3732"/>
      <c r="C430" s="3732"/>
      <c r="D430" s="3732"/>
      <c r="I430" s="2505" t="s">
        <v>403</v>
      </c>
      <c r="J430" s="2505" t="s">
        <v>19</v>
      </c>
      <c r="K430" s="2505">
        <v>716.0</v>
      </c>
      <c r="L430" s="2505" t="s">
        <v>4295</v>
      </c>
      <c r="M430" s="2505">
        <v>1.0</v>
      </c>
      <c r="N430" s="2505">
        <v>0.0</v>
      </c>
      <c r="O430" s="2505">
        <v>0.0</v>
      </c>
    </row>
    <row r="431">
      <c r="B431" s="3732"/>
      <c r="C431" s="3732"/>
      <c r="D431" s="3732"/>
      <c r="I431" s="2505" t="s">
        <v>403</v>
      </c>
      <c r="J431" s="2505" t="s">
        <v>20</v>
      </c>
      <c r="K431" s="2505">
        <v>617.0</v>
      </c>
      <c r="L431" s="2505" t="s">
        <v>4295</v>
      </c>
      <c r="M431" s="2505">
        <v>0.0</v>
      </c>
      <c r="N431" s="2505">
        <v>1.0</v>
      </c>
      <c r="O431" s="2505">
        <v>0.0</v>
      </c>
    </row>
    <row r="432">
      <c r="B432" s="3732"/>
      <c r="C432" s="3732"/>
      <c r="D432" s="3732"/>
      <c r="I432" s="2505" t="s">
        <v>403</v>
      </c>
      <c r="J432" s="2505" t="s">
        <v>21</v>
      </c>
      <c r="K432" s="2505">
        <v>637.0</v>
      </c>
      <c r="L432" s="2505" t="s">
        <v>4295</v>
      </c>
      <c r="M432" s="2505">
        <v>0.0</v>
      </c>
      <c r="N432" s="2505">
        <v>1.0</v>
      </c>
      <c r="O432" s="2505">
        <v>0.0</v>
      </c>
    </row>
    <row r="433">
      <c r="B433" s="3732"/>
      <c r="C433" s="3732"/>
      <c r="D433" s="3732"/>
      <c r="I433" s="2505" t="s">
        <v>403</v>
      </c>
      <c r="J433" s="2505" t="s">
        <v>22</v>
      </c>
      <c r="K433" s="2505">
        <v>640.0</v>
      </c>
      <c r="L433" s="2505" t="s">
        <v>4295</v>
      </c>
      <c r="M433" s="2505">
        <v>1.0</v>
      </c>
      <c r="N433" s="2505">
        <v>0.0</v>
      </c>
      <c r="O433" s="2505">
        <v>0.0</v>
      </c>
    </row>
    <row r="434">
      <c r="B434" s="3732"/>
      <c r="C434" s="3732"/>
      <c r="D434" s="3732"/>
      <c r="I434" s="2505" t="s">
        <v>403</v>
      </c>
      <c r="J434" s="2505" t="s">
        <v>23</v>
      </c>
      <c r="K434" s="2505">
        <v>612.0</v>
      </c>
      <c r="L434" s="2505" t="s">
        <v>4322</v>
      </c>
      <c r="M434" s="2505">
        <v>0.0</v>
      </c>
      <c r="N434" s="2505">
        <v>0.0</v>
      </c>
      <c r="O434" s="2505">
        <v>1.0</v>
      </c>
    </row>
    <row r="435">
      <c r="B435" s="3732"/>
      <c r="C435" s="3732"/>
      <c r="D435" s="3732"/>
      <c r="I435" s="2505" t="s">
        <v>403</v>
      </c>
      <c r="J435" s="2505" t="s">
        <v>24</v>
      </c>
      <c r="K435" s="2505">
        <v>652.0</v>
      </c>
      <c r="L435" s="2505" t="s">
        <v>4295</v>
      </c>
      <c r="M435" s="2505">
        <v>1.0</v>
      </c>
      <c r="N435" s="2505">
        <v>0.0</v>
      </c>
      <c r="O435" s="2505">
        <v>0.0</v>
      </c>
    </row>
    <row r="436">
      <c r="B436" s="3732"/>
      <c r="C436" s="3732"/>
      <c r="D436" s="3732"/>
      <c r="I436" s="2505" t="s">
        <v>403</v>
      </c>
      <c r="J436" s="2505" t="s">
        <v>27</v>
      </c>
      <c r="K436" s="2505">
        <v>770.0</v>
      </c>
      <c r="L436" s="2505" t="s">
        <v>4295</v>
      </c>
      <c r="M436" s="2505">
        <v>1.0</v>
      </c>
      <c r="N436" s="2505">
        <v>0.0</v>
      </c>
      <c r="O436" s="2505">
        <v>0.0</v>
      </c>
    </row>
    <row r="437">
      <c r="B437" s="3732"/>
      <c r="C437" s="3732"/>
      <c r="D437" s="3732"/>
      <c r="I437" s="2505" t="s">
        <v>403</v>
      </c>
      <c r="J437" s="2505" t="s">
        <v>28</v>
      </c>
      <c r="K437" s="2505">
        <v>608.0</v>
      </c>
      <c r="L437" s="2505" t="s">
        <v>4295</v>
      </c>
      <c r="M437" s="2505">
        <v>0.0</v>
      </c>
      <c r="N437" s="2505">
        <v>1.0</v>
      </c>
      <c r="O437" s="2505">
        <v>0.0</v>
      </c>
    </row>
    <row r="438">
      <c r="B438" s="3732"/>
      <c r="C438" s="3732"/>
      <c r="D438" s="3732"/>
      <c r="I438" s="2505" t="s">
        <v>211</v>
      </c>
      <c r="J438" s="2505" t="s">
        <v>19</v>
      </c>
      <c r="K438" s="2505">
        <v>353.0</v>
      </c>
      <c r="L438" s="2505" t="s">
        <v>4295</v>
      </c>
      <c r="M438" s="2505">
        <v>0.0</v>
      </c>
      <c r="N438" s="2505">
        <v>0.0</v>
      </c>
      <c r="O438" s="2505">
        <v>1.0</v>
      </c>
    </row>
    <row r="439">
      <c r="B439" s="3732"/>
      <c r="C439" s="3732"/>
      <c r="D439" s="3732"/>
      <c r="I439" s="2505" t="s">
        <v>211</v>
      </c>
      <c r="J439" s="2505" t="s">
        <v>20</v>
      </c>
      <c r="K439" s="2505">
        <v>582.0</v>
      </c>
      <c r="L439" s="2505" t="s">
        <v>4295</v>
      </c>
      <c r="M439" s="2505">
        <v>0.0</v>
      </c>
      <c r="N439" s="2505">
        <v>1.0</v>
      </c>
      <c r="O439" s="2505">
        <v>0.0</v>
      </c>
    </row>
    <row r="440">
      <c r="B440" s="3732"/>
      <c r="C440" s="3732"/>
      <c r="D440" s="3732"/>
      <c r="I440" s="2505" t="s">
        <v>211</v>
      </c>
      <c r="J440" s="2505" t="s">
        <v>21</v>
      </c>
      <c r="K440" s="2505">
        <v>499.0</v>
      </c>
      <c r="L440" s="2505" t="s">
        <v>4322</v>
      </c>
      <c r="M440" s="2505">
        <v>0.0</v>
      </c>
      <c r="N440" s="2505">
        <v>0.0</v>
      </c>
      <c r="O440" s="2505">
        <v>1.0</v>
      </c>
    </row>
    <row r="441">
      <c r="B441" s="3732"/>
      <c r="C441" s="3732"/>
      <c r="D441" s="3732"/>
      <c r="I441" s="2505" t="s">
        <v>211</v>
      </c>
      <c r="J441" s="2505" t="s">
        <v>22</v>
      </c>
      <c r="K441" s="2505">
        <v>761.0</v>
      </c>
      <c r="L441" s="2505" t="s">
        <v>4322</v>
      </c>
      <c r="M441" s="2505">
        <v>1.0</v>
      </c>
      <c r="N441" s="2505">
        <v>0.0</v>
      </c>
      <c r="O441" s="2505">
        <v>0.0</v>
      </c>
    </row>
    <row r="442">
      <c r="B442" s="3732"/>
      <c r="C442" s="3732"/>
      <c r="D442" s="3732"/>
      <c r="I442" s="2505" t="s">
        <v>211</v>
      </c>
      <c r="J442" s="2505" t="s">
        <v>23</v>
      </c>
      <c r="K442" s="2505">
        <v>495.0</v>
      </c>
      <c r="L442" s="2505" t="s">
        <v>4322</v>
      </c>
      <c r="M442" s="2505">
        <v>0.0</v>
      </c>
      <c r="N442" s="2505">
        <v>0.0</v>
      </c>
      <c r="O442" s="2505">
        <v>1.0</v>
      </c>
    </row>
    <row r="443">
      <c r="B443" s="3732"/>
      <c r="C443" s="3732"/>
      <c r="D443" s="3732"/>
      <c r="I443" s="2505" t="s">
        <v>211</v>
      </c>
      <c r="J443" s="2505" t="s">
        <v>24</v>
      </c>
      <c r="K443" s="2505">
        <v>597.0</v>
      </c>
      <c r="L443" s="2505" t="s">
        <v>4322</v>
      </c>
      <c r="M443" s="2505">
        <v>0.0</v>
      </c>
      <c r="N443" s="2505">
        <v>0.0</v>
      </c>
      <c r="O443" s="2505">
        <v>1.0</v>
      </c>
    </row>
    <row r="444">
      <c r="B444" s="3732"/>
      <c r="C444" s="3732"/>
      <c r="D444" s="3732"/>
      <c r="I444" s="2505" t="s">
        <v>211</v>
      </c>
      <c r="J444" s="2505" t="s">
        <v>27</v>
      </c>
      <c r="K444" s="2505">
        <v>478.0</v>
      </c>
      <c r="L444" s="2505" t="s">
        <v>4295</v>
      </c>
      <c r="M444" s="2505">
        <v>0.0</v>
      </c>
      <c r="N444" s="2505">
        <v>0.0</v>
      </c>
      <c r="O444" s="2505">
        <v>1.0</v>
      </c>
    </row>
    <row r="445">
      <c r="B445" s="3732"/>
      <c r="C445" s="3732"/>
      <c r="D445" s="3732"/>
      <c r="I445" s="2505" t="s">
        <v>211</v>
      </c>
      <c r="J445" s="2505" t="s">
        <v>28</v>
      </c>
      <c r="K445" s="2505">
        <v>523.0</v>
      </c>
      <c r="L445" s="2505" t="s">
        <v>4295</v>
      </c>
      <c r="M445" s="2505">
        <v>0.0</v>
      </c>
      <c r="N445" s="2505">
        <v>1.0</v>
      </c>
      <c r="O445" s="2505">
        <v>0.0</v>
      </c>
    </row>
    <row r="446">
      <c r="B446" s="3732"/>
      <c r="C446" s="3732"/>
      <c r="D446" s="3732"/>
      <c r="I446" s="2505" t="s">
        <v>496</v>
      </c>
      <c r="J446" s="2505" t="s">
        <v>19</v>
      </c>
      <c r="K446" s="2505">
        <v>430.0</v>
      </c>
      <c r="L446" s="2505" t="s">
        <v>4303</v>
      </c>
      <c r="M446" s="2505">
        <v>0.0</v>
      </c>
      <c r="N446" s="2505">
        <v>1.0</v>
      </c>
      <c r="O446" s="2505">
        <v>0.0</v>
      </c>
    </row>
    <row r="447">
      <c r="B447" s="3732"/>
      <c r="C447" s="3732"/>
      <c r="D447" s="3732"/>
      <c r="I447" s="2505" t="s">
        <v>496</v>
      </c>
      <c r="J447" s="2505" t="s">
        <v>20</v>
      </c>
      <c r="K447" s="2505">
        <v>557.0</v>
      </c>
      <c r="L447" s="2505" t="s">
        <v>4305</v>
      </c>
      <c r="M447" s="2505">
        <v>1.0</v>
      </c>
      <c r="N447" s="2505">
        <v>0.0</v>
      </c>
      <c r="O447" s="2505">
        <v>0.0</v>
      </c>
    </row>
    <row r="448">
      <c r="B448" s="3732"/>
      <c r="C448" s="3732"/>
      <c r="D448" s="3732"/>
      <c r="I448" s="2505" t="s">
        <v>496</v>
      </c>
      <c r="J448" s="2505" t="s">
        <v>21</v>
      </c>
      <c r="K448" s="2505">
        <v>314.0</v>
      </c>
      <c r="L448" s="2505" t="s">
        <v>4305</v>
      </c>
      <c r="M448" s="2505">
        <v>0.0</v>
      </c>
      <c r="N448" s="2505">
        <v>1.0</v>
      </c>
      <c r="O448" s="2505">
        <v>0.0</v>
      </c>
    </row>
    <row r="449">
      <c r="B449" s="3732"/>
      <c r="C449" s="3732"/>
      <c r="D449" s="3732"/>
      <c r="I449" s="2505" t="s">
        <v>496</v>
      </c>
      <c r="J449" s="2505" t="s">
        <v>22</v>
      </c>
      <c r="K449" s="2505">
        <v>361.0</v>
      </c>
      <c r="L449" s="2505" t="s">
        <v>4305</v>
      </c>
      <c r="M449" s="2505">
        <v>1.0</v>
      </c>
      <c r="N449" s="2505">
        <v>0.0</v>
      </c>
      <c r="O449" s="2505">
        <v>0.0</v>
      </c>
    </row>
    <row r="450">
      <c r="B450" s="3732"/>
      <c r="C450" s="3732"/>
      <c r="D450" s="3732"/>
      <c r="I450" s="2505" t="s">
        <v>496</v>
      </c>
      <c r="J450" s="2505" t="s">
        <v>23</v>
      </c>
      <c r="K450" s="2505">
        <v>252.0</v>
      </c>
      <c r="L450" s="2505" t="s">
        <v>4332</v>
      </c>
      <c r="M450" s="2505">
        <v>1.0</v>
      </c>
      <c r="N450" s="2505">
        <v>0.0</v>
      </c>
      <c r="O450" s="2505">
        <v>0.0</v>
      </c>
    </row>
    <row r="451">
      <c r="B451" s="3732"/>
      <c r="C451" s="3732"/>
      <c r="D451" s="3732"/>
      <c r="I451" s="2505" t="s">
        <v>496</v>
      </c>
      <c r="J451" s="2505" t="s">
        <v>24</v>
      </c>
      <c r="K451" s="2505">
        <v>246.0</v>
      </c>
      <c r="L451" s="2505" t="s">
        <v>4305</v>
      </c>
      <c r="M451" s="2505">
        <v>0.0</v>
      </c>
      <c r="N451" s="2505">
        <v>1.0</v>
      </c>
      <c r="O451" s="2505">
        <v>0.0</v>
      </c>
    </row>
    <row r="452">
      <c r="B452" s="3732"/>
      <c r="C452" s="3732"/>
      <c r="D452" s="3732"/>
      <c r="I452" s="2505" t="s">
        <v>496</v>
      </c>
      <c r="J452" s="2505" t="s">
        <v>27</v>
      </c>
      <c r="K452" s="2505">
        <v>437.0</v>
      </c>
      <c r="L452" s="2505" t="s">
        <v>4303</v>
      </c>
      <c r="M452" s="2505">
        <v>0.0</v>
      </c>
      <c r="N452" s="2505">
        <v>1.0</v>
      </c>
      <c r="O452" s="2505">
        <v>0.0</v>
      </c>
    </row>
    <row r="453">
      <c r="B453" s="3732"/>
      <c r="C453" s="3732"/>
      <c r="D453" s="3732"/>
      <c r="I453" s="2505" t="s">
        <v>496</v>
      </c>
      <c r="J453" s="2505" t="s">
        <v>28</v>
      </c>
      <c r="K453" s="2505">
        <v>453.0</v>
      </c>
      <c r="L453" s="2505" t="s">
        <v>4332</v>
      </c>
      <c r="M453" s="2505">
        <v>1.0</v>
      </c>
      <c r="N453" s="2505">
        <v>0.0</v>
      </c>
      <c r="O453" s="2505">
        <v>0.0</v>
      </c>
    </row>
    <row r="454">
      <c r="B454" s="3732"/>
      <c r="C454" s="3732"/>
      <c r="D454" s="3732"/>
      <c r="I454" s="2505" t="s">
        <v>745</v>
      </c>
      <c r="J454" s="2505" t="s">
        <v>19</v>
      </c>
      <c r="K454" s="2505">
        <v>0.0</v>
      </c>
      <c r="L454" s="2505" t="s">
        <v>4316</v>
      </c>
      <c r="M454" s="2505">
        <v>0.0</v>
      </c>
      <c r="N454" s="2505">
        <v>1.0</v>
      </c>
      <c r="O454" s="2505">
        <v>1.0</v>
      </c>
    </row>
    <row r="455">
      <c r="B455" s="3732"/>
      <c r="C455" s="3732"/>
      <c r="D455" s="3732"/>
      <c r="I455" s="2505" t="s">
        <v>745</v>
      </c>
      <c r="J455" s="2505" t="s">
        <v>20</v>
      </c>
      <c r="K455" s="2505">
        <v>0.0</v>
      </c>
      <c r="L455" s="2505" t="s">
        <v>4332</v>
      </c>
      <c r="M455" s="2505">
        <v>0.0</v>
      </c>
      <c r="N455" s="2505">
        <v>0.0</v>
      </c>
      <c r="O455" s="2505">
        <v>1.0</v>
      </c>
    </row>
    <row r="456">
      <c r="B456" s="3732"/>
      <c r="C456" s="3732"/>
      <c r="D456" s="3732"/>
      <c r="I456" s="2505" t="s">
        <v>745</v>
      </c>
      <c r="J456" s="2505" t="s">
        <v>21</v>
      </c>
      <c r="K456" s="2505">
        <v>276.0</v>
      </c>
      <c r="L456" s="2505" t="s">
        <v>4316</v>
      </c>
      <c r="M456" s="2505">
        <v>1.0</v>
      </c>
      <c r="N456" s="2505">
        <v>0.0</v>
      </c>
      <c r="O456" s="2505">
        <v>0.0</v>
      </c>
    </row>
    <row r="457">
      <c r="B457" s="3732"/>
      <c r="C457" s="3732"/>
      <c r="D457" s="3732"/>
      <c r="I457" s="2505" t="s">
        <v>745</v>
      </c>
      <c r="J457" s="2505" t="s">
        <v>22</v>
      </c>
      <c r="K457" s="2505">
        <v>107.0</v>
      </c>
      <c r="L457" s="2505" t="s">
        <v>4332</v>
      </c>
      <c r="M457" s="2505">
        <v>0.0</v>
      </c>
      <c r="N457" s="2505">
        <v>1.0</v>
      </c>
      <c r="O457" s="2505">
        <v>0.0</v>
      </c>
    </row>
    <row r="458">
      <c r="B458" s="3732"/>
      <c r="C458" s="3732"/>
      <c r="D458" s="3732"/>
      <c r="I458" s="2505" t="s">
        <v>745</v>
      </c>
      <c r="J458" s="2505" t="s">
        <v>23</v>
      </c>
      <c r="K458" s="2505">
        <v>153.0</v>
      </c>
      <c r="L458" s="2505" t="s">
        <v>4332</v>
      </c>
      <c r="M458" s="2505">
        <v>0.0</v>
      </c>
      <c r="N458" s="2505">
        <v>1.0</v>
      </c>
      <c r="O458" s="2505">
        <v>0.0</v>
      </c>
    </row>
    <row r="459">
      <c r="B459" s="3732"/>
      <c r="C459" s="3732"/>
      <c r="D459" s="3732"/>
      <c r="I459" s="2505" t="s">
        <v>745</v>
      </c>
      <c r="J459" s="2505" t="s">
        <v>24</v>
      </c>
      <c r="K459" s="2505">
        <v>104.0</v>
      </c>
      <c r="L459" s="2505" t="s">
        <v>4332</v>
      </c>
      <c r="M459" s="2505">
        <v>0.0</v>
      </c>
      <c r="N459" s="2505">
        <v>1.0</v>
      </c>
      <c r="O459" s="2505">
        <v>0.0</v>
      </c>
    </row>
    <row r="460">
      <c r="B460" s="3732"/>
      <c r="C460" s="3732"/>
      <c r="D460" s="3732"/>
      <c r="I460" s="2505" t="s">
        <v>745</v>
      </c>
      <c r="J460" s="2505" t="s">
        <v>27</v>
      </c>
      <c r="K460" s="2505">
        <v>208.0</v>
      </c>
      <c r="L460" s="2505" t="s">
        <v>4332</v>
      </c>
      <c r="M460" s="2505">
        <v>0.0</v>
      </c>
      <c r="N460" s="2505">
        <v>1.0</v>
      </c>
      <c r="O460" s="2505">
        <v>0.0</v>
      </c>
    </row>
    <row r="461">
      <c r="B461" s="3732"/>
      <c r="C461" s="3732"/>
      <c r="D461" s="3732"/>
      <c r="I461" s="2505" t="s">
        <v>745</v>
      </c>
      <c r="J461" s="2505" t="s">
        <v>28</v>
      </c>
      <c r="K461" s="2505">
        <v>201.0</v>
      </c>
      <c r="L461" s="2505" t="s">
        <v>4332</v>
      </c>
      <c r="M461" s="2505">
        <v>0.0</v>
      </c>
      <c r="N461" s="2505">
        <v>1.0</v>
      </c>
      <c r="O461" s="2505">
        <v>0.0</v>
      </c>
    </row>
    <row r="462">
      <c r="B462" s="3732"/>
      <c r="C462" s="3732"/>
      <c r="D462" s="3732"/>
      <c r="I462" s="2505" t="s">
        <v>280</v>
      </c>
      <c r="J462" s="2505" t="s">
        <v>19</v>
      </c>
      <c r="K462" s="2505">
        <v>816.0</v>
      </c>
      <c r="L462" s="2505" t="s">
        <v>4322</v>
      </c>
      <c r="M462" s="2505">
        <v>1.0</v>
      </c>
      <c r="N462" s="2505">
        <v>0.0</v>
      </c>
      <c r="O462" s="2505">
        <v>0.0</v>
      </c>
    </row>
    <row r="463">
      <c r="B463" s="3732"/>
      <c r="C463" s="3732"/>
      <c r="D463" s="3732"/>
      <c r="I463" s="2505" t="s">
        <v>280</v>
      </c>
      <c r="J463" s="2505" t="s">
        <v>20</v>
      </c>
      <c r="K463" s="2505">
        <v>605.0</v>
      </c>
      <c r="L463" s="2505" t="s">
        <v>4320</v>
      </c>
      <c r="M463" s="2505">
        <v>0.0</v>
      </c>
      <c r="N463" s="2505">
        <v>0.0</v>
      </c>
      <c r="O463" s="2505">
        <v>1.0</v>
      </c>
    </row>
    <row r="464">
      <c r="B464" s="3732"/>
      <c r="C464" s="3732"/>
      <c r="D464" s="3732"/>
      <c r="I464" s="2505" t="s">
        <v>280</v>
      </c>
      <c r="J464" s="2505" t="s">
        <v>21</v>
      </c>
      <c r="K464" s="2505">
        <v>714.0</v>
      </c>
      <c r="L464" s="2505" t="s">
        <v>4320</v>
      </c>
      <c r="M464" s="2505">
        <v>0.0</v>
      </c>
      <c r="N464" s="2505">
        <v>0.0</v>
      </c>
      <c r="O464" s="2505">
        <v>1.0</v>
      </c>
    </row>
    <row r="465">
      <c r="B465" s="3732"/>
      <c r="C465" s="3732"/>
      <c r="D465" s="3732"/>
      <c r="I465" s="2505" t="s">
        <v>280</v>
      </c>
      <c r="J465" s="2505" t="s">
        <v>22</v>
      </c>
      <c r="K465" s="2505">
        <v>785.0</v>
      </c>
      <c r="L465" s="2505" t="s">
        <v>4295</v>
      </c>
      <c r="M465" s="2505">
        <v>1.0</v>
      </c>
      <c r="N465" s="2505">
        <v>0.0</v>
      </c>
      <c r="O465" s="2505">
        <v>0.0</v>
      </c>
    </row>
    <row r="466">
      <c r="B466" s="3732"/>
      <c r="C466" s="3732"/>
      <c r="D466" s="3732"/>
      <c r="I466" s="2505" t="s">
        <v>280</v>
      </c>
      <c r="J466" s="2505" t="s">
        <v>23</v>
      </c>
      <c r="K466" s="2505">
        <v>592.0</v>
      </c>
      <c r="L466" s="2505" t="s">
        <v>4295</v>
      </c>
      <c r="M466" s="2505">
        <v>0.0</v>
      </c>
      <c r="N466" s="2505">
        <v>1.0</v>
      </c>
      <c r="O466" s="2505">
        <v>0.0</v>
      </c>
    </row>
    <row r="467">
      <c r="B467" s="3732"/>
      <c r="C467" s="3732"/>
      <c r="D467" s="3732"/>
      <c r="I467" s="2505" t="s">
        <v>280</v>
      </c>
      <c r="J467" s="2505" t="s">
        <v>24</v>
      </c>
      <c r="K467" s="2505">
        <v>457.0</v>
      </c>
      <c r="L467" s="2505" t="s">
        <v>4322</v>
      </c>
      <c r="M467" s="2505">
        <v>0.0</v>
      </c>
      <c r="N467" s="2505">
        <v>0.0</v>
      </c>
      <c r="O467" s="2505">
        <v>1.0</v>
      </c>
    </row>
    <row r="468">
      <c r="B468" s="3732"/>
      <c r="C468" s="3732"/>
      <c r="D468" s="3732"/>
      <c r="I468" s="2505" t="s">
        <v>280</v>
      </c>
      <c r="J468" s="2505" t="s">
        <v>27</v>
      </c>
      <c r="K468" s="2505">
        <v>589.0</v>
      </c>
      <c r="L468" s="2505" t="s">
        <v>4322</v>
      </c>
      <c r="M468" s="2505">
        <v>0.0</v>
      </c>
      <c r="N468" s="2505">
        <v>0.0</v>
      </c>
      <c r="O468" s="2505">
        <v>1.0</v>
      </c>
    </row>
    <row r="469">
      <c r="B469" s="3732"/>
      <c r="C469" s="3732"/>
      <c r="D469" s="3732"/>
      <c r="I469" s="2505" t="s">
        <v>280</v>
      </c>
      <c r="J469" s="2505" t="s">
        <v>28</v>
      </c>
      <c r="K469" s="2505">
        <v>738.0</v>
      </c>
      <c r="L469" s="2505" t="s">
        <v>4295</v>
      </c>
      <c r="M469" s="2505">
        <v>1.0</v>
      </c>
      <c r="N469" s="2505">
        <v>0.0</v>
      </c>
      <c r="O469" s="2505">
        <v>0.0</v>
      </c>
    </row>
    <row r="470">
      <c r="B470" s="3732"/>
      <c r="C470" s="3732"/>
      <c r="D470" s="3732"/>
      <c r="I470" s="2505" t="s">
        <v>307</v>
      </c>
      <c r="J470" s="2505" t="s">
        <v>19</v>
      </c>
      <c r="K470" s="2505">
        <v>584.0</v>
      </c>
      <c r="L470" s="2505" t="s">
        <v>4322</v>
      </c>
      <c r="M470" s="2505">
        <v>0.0</v>
      </c>
      <c r="N470" s="2505">
        <v>0.0</v>
      </c>
      <c r="O470" s="2505">
        <v>1.0</v>
      </c>
    </row>
    <row r="471">
      <c r="B471" s="3732"/>
      <c r="C471" s="3732"/>
      <c r="D471" s="3732"/>
      <c r="I471" s="2505" t="s">
        <v>307</v>
      </c>
      <c r="J471" s="2505" t="s">
        <v>20</v>
      </c>
      <c r="K471" s="2505">
        <v>645.0</v>
      </c>
      <c r="L471" s="2505" t="s">
        <v>4320</v>
      </c>
      <c r="M471" s="2505">
        <v>0.0</v>
      </c>
      <c r="N471" s="2505">
        <v>0.0</v>
      </c>
      <c r="O471" s="2505">
        <v>1.0</v>
      </c>
    </row>
    <row r="472">
      <c r="B472" s="3732"/>
      <c r="C472" s="3732"/>
      <c r="D472" s="3732"/>
      <c r="I472" s="2505" t="s">
        <v>307</v>
      </c>
      <c r="J472" s="2505" t="s">
        <v>21</v>
      </c>
      <c r="K472" s="2505">
        <v>824.0</v>
      </c>
      <c r="L472" s="2505" t="s">
        <v>4322</v>
      </c>
      <c r="M472" s="2505">
        <v>1.0</v>
      </c>
      <c r="N472" s="2505">
        <v>0.0</v>
      </c>
      <c r="O472" s="2505">
        <v>0.0</v>
      </c>
    </row>
    <row r="473">
      <c r="B473" s="3732"/>
      <c r="C473" s="3732"/>
      <c r="D473" s="3732"/>
      <c r="I473" s="2505" t="s">
        <v>307</v>
      </c>
      <c r="J473" s="2505" t="s">
        <v>22</v>
      </c>
      <c r="K473" s="2505">
        <v>761.0</v>
      </c>
      <c r="L473" s="2505" t="s">
        <v>4295</v>
      </c>
      <c r="M473" s="2505">
        <v>1.0</v>
      </c>
      <c r="N473" s="2505">
        <v>0.0</v>
      </c>
      <c r="O473" s="2505">
        <v>0.0</v>
      </c>
    </row>
    <row r="474">
      <c r="B474" s="3732"/>
      <c r="C474" s="3732"/>
      <c r="D474" s="3732"/>
      <c r="I474" s="2505" t="s">
        <v>307</v>
      </c>
      <c r="J474" s="2505" t="s">
        <v>23</v>
      </c>
      <c r="K474" s="2505">
        <v>606.0</v>
      </c>
      <c r="L474" s="2505" t="s">
        <v>4295</v>
      </c>
      <c r="M474" s="2505">
        <v>0.0</v>
      </c>
      <c r="N474" s="2505">
        <v>1.0</v>
      </c>
      <c r="O474" s="2505">
        <v>0.0</v>
      </c>
    </row>
    <row r="475">
      <c r="B475" s="3732"/>
      <c r="C475" s="3732"/>
      <c r="D475" s="3732"/>
      <c r="I475" s="2505" t="s">
        <v>307</v>
      </c>
      <c r="J475" s="2505" t="s">
        <v>24</v>
      </c>
      <c r="K475" s="2505">
        <v>558.0</v>
      </c>
      <c r="L475" s="2505" t="s">
        <v>4303</v>
      </c>
      <c r="M475" s="2505">
        <v>1.0</v>
      </c>
      <c r="N475" s="2505">
        <v>0.0</v>
      </c>
      <c r="O475" s="2505">
        <v>0.0</v>
      </c>
    </row>
    <row r="476">
      <c r="B476" s="3732"/>
      <c r="C476" s="3732"/>
      <c r="D476" s="3732"/>
      <c r="I476" s="2505" t="s">
        <v>307</v>
      </c>
      <c r="J476" s="2505" t="s">
        <v>27</v>
      </c>
      <c r="K476" s="2505">
        <v>372.0</v>
      </c>
      <c r="L476" s="2505" t="s">
        <v>4295</v>
      </c>
      <c r="M476" s="2505">
        <v>0.0</v>
      </c>
      <c r="N476" s="2505">
        <v>0.0</v>
      </c>
      <c r="O476" s="2505">
        <v>1.0</v>
      </c>
    </row>
    <row r="477">
      <c r="B477" s="3732"/>
      <c r="C477" s="3732"/>
      <c r="D477" s="3732"/>
      <c r="I477" s="2505" t="s">
        <v>307</v>
      </c>
      <c r="J477" s="2505" t="s">
        <v>28</v>
      </c>
      <c r="K477" s="2505">
        <v>712.0</v>
      </c>
      <c r="L477" s="2505" t="s">
        <v>4320</v>
      </c>
      <c r="M477" s="2505">
        <v>0.0</v>
      </c>
      <c r="N477" s="2505">
        <v>0.0</v>
      </c>
      <c r="O477" s="2505">
        <v>1.0</v>
      </c>
    </row>
    <row r="478">
      <c r="B478" s="3732"/>
      <c r="C478" s="3732"/>
      <c r="D478" s="3732"/>
      <c r="I478" s="2505" t="s">
        <v>435</v>
      </c>
      <c r="J478" s="2505" t="s">
        <v>19</v>
      </c>
      <c r="K478" s="2505">
        <v>64.0</v>
      </c>
      <c r="L478" s="2505" t="s">
        <v>4303</v>
      </c>
      <c r="M478" s="2505">
        <v>0.0</v>
      </c>
      <c r="N478" s="2505">
        <v>0.0</v>
      </c>
      <c r="O478" s="2505">
        <v>1.0</v>
      </c>
    </row>
    <row r="479">
      <c r="B479" s="3732"/>
      <c r="C479" s="3732"/>
      <c r="D479" s="3732"/>
      <c r="I479" s="2505" t="s">
        <v>435</v>
      </c>
      <c r="J479" s="2505" t="s">
        <v>20</v>
      </c>
      <c r="K479" s="2505">
        <v>497.0</v>
      </c>
      <c r="L479" s="2505" t="s">
        <v>4295</v>
      </c>
      <c r="M479" s="2505">
        <v>0.0</v>
      </c>
      <c r="N479" s="2505">
        <v>1.0</v>
      </c>
      <c r="O479" s="2505">
        <v>0.0</v>
      </c>
    </row>
    <row r="480">
      <c r="B480" s="3732"/>
      <c r="C480" s="3732"/>
      <c r="D480" s="3732"/>
      <c r="I480" s="2505" t="s">
        <v>435</v>
      </c>
      <c r="J480" s="2505" t="s">
        <v>21</v>
      </c>
      <c r="K480" s="2505">
        <v>761.0</v>
      </c>
      <c r="L480" s="2505" t="s">
        <v>4303</v>
      </c>
      <c r="M480" s="2505">
        <v>1.0</v>
      </c>
      <c r="N480" s="2505">
        <v>0.0</v>
      </c>
      <c r="O480" s="2505">
        <v>0.0</v>
      </c>
    </row>
    <row r="481">
      <c r="B481" s="3732"/>
      <c r="C481" s="3732"/>
      <c r="D481" s="3732"/>
      <c r="I481" s="2505" t="s">
        <v>435</v>
      </c>
      <c r="J481" s="2505" t="s">
        <v>22</v>
      </c>
      <c r="K481" s="2505">
        <v>468.0</v>
      </c>
      <c r="L481" s="2505" t="s">
        <v>4305</v>
      </c>
      <c r="M481" s="2505">
        <v>1.0</v>
      </c>
      <c r="N481" s="2505">
        <v>0.0</v>
      </c>
      <c r="O481" s="2505">
        <v>0.0</v>
      </c>
    </row>
    <row r="482">
      <c r="B482" s="3732"/>
      <c r="C482" s="3732"/>
      <c r="D482" s="3732"/>
      <c r="I482" s="2505" t="s">
        <v>435</v>
      </c>
      <c r="J482" s="2505" t="s">
        <v>23</v>
      </c>
      <c r="K482" s="2505">
        <v>152.0</v>
      </c>
      <c r="L482" s="2505" t="s">
        <v>4303</v>
      </c>
      <c r="M482" s="2505">
        <v>0.0</v>
      </c>
      <c r="N482" s="2505">
        <v>0.0</v>
      </c>
      <c r="O482" s="2505">
        <v>1.0</v>
      </c>
    </row>
    <row r="483">
      <c r="B483" s="3732"/>
      <c r="C483" s="3732"/>
      <c r="D483" s="3732"/>
      <c r="I483" s="2505" t="s">
        <v>435</v>
      </c>
      <c r="J483" s="2505" t="s">
        <v>24</v>
      </c>
      <c r="K483" s="2505">
        <v>579.0</v>
      </c>
      <c r="L483" s="2505" t="s">
        <v>4303</v>
      </c>
      <c r="M483" s="2505">
        <v>1.0</v>
      </c>
      <c r="N483" s="2505">
        <v>0.0</v>
      </c>
      <c r="O483" s="2505">
        <v>0.0</v>
      </c>
    </row>
    <row r="484">
      <c r="B484" s="3732"/>
      <c r="C484" s="3732"/>
      <c r="D484" s="3732"/>
      <c r="I484" s="2505" t="s">
        <v>435</v>
      </c>
      <c r="J484" s="2505" t="s">
        <v>27</v>
      </c>
      <c r="K484" s="2505">
        <v>559.0</v>
      </c>
      <c r="L484" s="2505" t="s">
        <v>4332</v>
      </c>
      <c r="M484" s="2505">
        <v>1.0</v>
      </c>
      <c r="N484" s="2505">
        <v>0.0</v>
      </c>
      <c r="O484" s="2505">
        <v>0.0</v>
      </c>
    </row>
    <row r="485">
      <c r="B485" s="3732"/>
      <c r="C485" s="3732"/>
      <c r="D485" s="3732"/>
      <c r="I485" s="2505" t="s">
        <v>435</v>
      </c>
      <c r="J485" s="2505" t="s">
        <v>28</v>
      </c>
      <c r="K485" s="2505">
        <v>116.0</v>
      </c>
      <c r="L485" s="2505" t="s">
        <v>4303</v>
      </c>
      <c r="M485" s="2505">
        <v>0.0</v>
      </c>
      <c r="N485" s="2505">
        <v>0.0</v>
      </c>
      <c r="O485" s="2505">
        <v>1.0</v>
      </c>
    </row>
    <row r="486">
      <c r="B486" s="3732"/>
      <c r="C486" s="3732"/>
      <c r="D486" s="3732"/>
      <c r="I486" s="2505" t="s">
        <v>760</v>
      </c>
      <c r="J486" s="2505" t="s">
        <v>20</v>
      </c>
      <c r="K486" s="2505">
        <v>922.0</v>
      </c>
      <c r="L486" s="2505" t="s">
        <v>4320</v>
      </c>
      <c r="M486" s="2505">
        <v>1.0</v>
      </c>
      <c r="N486" s="2505">
        <v>0.0</v>
      </c>
      <c r="O486" s="2505">
        <v>0.0</v>
      </c>
    </row>
    <row r="487">
      <c r="B487" s="3732"/>
      <c r="C487" s="3732"/>
      <c r="D487" s="3732"/>
      <c r="I487" s="2505" t="s">
        <v>760</v>
      </c>
      <c r="J487" s="2505" t="s">
        <v>21</v>
      </c>
      <c r="K487" s="2505">
        <v>772.0</v>
      </c>
      <c r="L487" s="2505" t="s">
        <v>4295</v>
      </c>
      <c r="M487" s="2505">
        <v>1.0</v>
      </c>
      <c r="N487" s="2505">
        <v>0.0</v>
      </c>
      <c r="O487" s="2505">
        <v>0.0</v>
      </c>
    </row>
    <row r="488">
      <c r="B488" s="3732"/>
      <c r="C488" s="3732"/>
      <c r="D488" s="3732"/>
      <c r="I488" s="2505" t="s">
        <v>760</v>
      </c>
      <c r="J488" s="2505" t="s">
        <v>22</v>
      </c>
      <c r="K488" s="2505">
        <v>720.0</v>
      </c>
      <c r="L488" s="2505" t="s">
        <v>4320</v>
      </c>
      <c r="M488" s="2505">
        <v>0.0</v>
      </c>
      <c r="N488" s="2505">
        <v>0.0</v>
      </c>
      <c r="O488" s="2505">
        <v>1.0</v>
      </c>
    </row>
    <row r="489">
      <c r="B489" s="3732"/>
      <c r="C489" s="3732"/>
      <c r="D489" s="3732"/>
      <c r="I489" s="2505" t="s">
        <v>760</v>
      </c>
      <c r="J489" s="2505" t="s">
        <v>23</v>
      </c>
      <c r="K489" s="2505">
        <v>760.0</v>
      </c>
      <c r="L489" s="2505" t="s">
        <v>4322</v>
      </c>
      <c r="M489" s="2505">
        <v>1.0</v>
      </c>
      <c r="N489" s="2505">
        <v>0.0</v>
      </c>
      <c r="O489" s="2505">
        <v>0.0</v>
      </c>
    </row>
    <row r="490">
      <c r="B490" s="3732"/>
      <c r="C490" s="3732"/>
      <c r="D490" s="3732"/>
      <c r="I490" s="2505" t="s">
        <v>760</v>
      </c>
      <c r="J490" s="2505" t="s">
        <v>24</v>
      </c>
      <c r="K490" s="2505">
        <v>809.0</v>
      </c>
      <c r="L490" s="2505" t="s">
        <v>4322</v>
      </c>
      <c r="M490" s="2505">
        <v>1.0</v>
      </c>
      <c r="N490" s="2505">
        <v>0.0</v>
      </c>
      <c r="O490" s="2505">
        <v>0.0</v>
      </c>
    </row>
    <row r="491">
      <c r="B491" s="3732"/>
      <c r="C491" s="3732"/>
      <c r="D491" s="3732"/>
      <c r="I491" s="2505" t="s">
        <v>760</v>
      </c>
      <c r="J491" s="2505" t="s">
        <v>27</v>
      </c>
      <c r="K491" s="2505">
        <v>648.0</v>
      </c>
      <c r="L491" s="2505" t="s">
        <v>4303</v>
      </c>
      <c r="M491" s="2505">
        <v>1.0</v>
      </c>
      <c r="N491" s="2505">
        <v>0.0</v>
      </c>
      <c r="O491" s="2505">
        <v>0.0</v>
      </c>
    </row>
    <row r="492">
      <c r="B492" s="3732"/>
      <c r="C492" s="3732"/>
      <c r="D492" s="3732"/>
      <c r="I492" s="2505" t="s">
        <v>760</v>
      </c>
      <c r="J492" s="2505" t="s">
        <v>28</v>
      </c>
      <c r="K492" s="2505">
        <v>556.0</v>
      </c>
      <c r="L492" s="2505" t="s">
        <v>4295</v>
      </c>
      <c r="M492" s="2505">
        <v>0.0</v>
      </c>
      <c r="N492" s="2505">
        <v>1.0</v>
      </c>
      <c r="O492" s="2505">
        <v>0.0</v>
      </c>
    </row>
    <row r="493">
      <c r="B493" s="3732"/>
      <c r="C493" s="3732"/>
      <c r="D493" s="3732"/>
      <c r="I493" s="2505" t="s">
        <v>760</v>
      </c>
      <c r="J493" s="2505" t="s">
        <v>29</v>
      </c>
      <c r="K493" s="2505">
        <v>492.0</v>
      </c>
      <c r="L493" s="2505" t="s">
        <v>4295</v>
      </c>
      <c r="M493" s="2505">
        <v>0.0</v>
      </c>
      <c r="N493" s="2505">
        <v>1.0</v>
      </c>
      <c r="O493" s="2505">
        <v>0.0</v>
      </c>
    </row>
    <row r="494">
      <c r="B494" s="3732"/>
      <c r="C494" s="3732"/>
      <c r="D494" s="3732"/>
      <c r="I494" s="2505" t="s">
        <v>370</v>
      </c>
      <c r="J494" s="2505" t="s">
        <v>19</v>
      </c>
      <c r="K494" s="2505">
        <v>410.0</v>
      </c>
      <c r="L494" s="2505" t="s">
        <v>4303</v>
      </c>
      <c r="M494" s="2505">
        <v>0.0</v>
      </c>
      <c r="N494" s="2505">
        <v>1.0</v>
      </c>
      <c r="O494" s="2505">
        <v>0.0</v>
      </c>
    </row>
    <row r="495">
      <c r="B495" s="3732"/>
      <c r="C495" s="3732"/>
      <c r="D495" s="3732"/>
      <c r="I495" s="2505" t="s">
        <v>370</v>
      </c>
      <c r="J495" s="2505" t="s">
        <v>20</v>
      </c>
      <c r="K495" s="2505">
        <v>494.0</v>
      </c>
      <c r="L495" s="2505" t="s">
        <v>4305</v>
      </c>
      <c r="M495" s="2505">
        <v>1.0</v>
      </c>
      <c r="N495" s="2505">
        <v>0.0</v>
      </c>
      <c r="O495" s="2505">
        <v>0.0</v>
      </c>
    </row>
    <row r="496">
      <c r="B496" s="3732"/>
      <c r="C496" s="3732"/>
      <c r="D496" s="3732"/>
      <c r="I496" s="2505" t="s">
        <v>370</v>
      </c>
      <c r="J496" s="2505" t="s">
        <v>21</v>
      </c>
      <c r="K496" s="2505">
        <v>487.0</v>
      </c>
      <c r="L496" s="2505" t="s">
        <v>4305</v>
      </c>
      <c r="M496" s="2505">
        <v>1.0</v>
      </c>
      <c r="N496" s="2505">
        <v>0.0</v>
      </c>
      <c r="O496" s="2505">
        <v>0.0</v>
      </c>
    </row>
    <row r="497">
      <c r="B497" s="3732"/>
      <c r="C497" s="3732"/>
      <c r="D497" s="3732"/>
      <c r="I497" s="2505" t="s">
        <v>370</v>
      </c>
      <c r="J497" s="2505" t="s">
        <v>22</v>
      </c>
      <c r="K497" s="2505">
        <v>577.0</v>
      </c>
      <c r="L497" s="2505" t="s">
        <v>4305</v>
      </c>
      <c r="M497" s="2505">
        <v>1.0</v>
      </c>
      <c r="N497" s="2505">
        <v>0.0</v>
      </c>
      <c r="O497" s="2505">
        <v>0.0</v>
      </c>
    </row>
    <row r="498">
      <c r="B498" s="3732"/>
      <c r="C498" s="3732"/>
      <c r="D498" s="3732"/>
      <c r="I498" s="2505" t="s">
        <v>370</v>
      </c>
      <c r="J498" s="2505" t="s">
        <v>23</v>
      </c>
      <c r="K498" s="2505">
        <v>461.0</v>
      </c>
      <c r="L498" s="2505" t="s">
        <v>4303</v>
      </c>
      <c r="M498" s="2505">
        <v>0.0</v>
      </c>
      <c r="N498" s="2505">
        <v>1.0</v>
      </c>
      <c r="O498" s="2505">
        <v>0.0</v>
      </c>
    </row>
    <row r="499">
      <c r="B499" s="3732"/>
      <c r="C499" s="3732"/>
      <c r="D499" s="3732"/>
      <c r="I499" s="2505" t="s">
        <v>370</v>
      </c>
      <c r="J499" s="2505" t="s">
        <v>24</v>
      </c>
      <c r="K499" s="2505">
        <v>539.0</v>
      </c>
      <c r="L499" s="2505" t="s">
        <v>4322</v>
      </c>
      <c r="M499" s="2505">
        <v>0.0</v>
      </c>
      <c r="N499" s="2505">
        <v>0.0</v>
      </c>
      <c r="O499" s="2505">
        <v>1.0</v>
      </c>
    </row>
    <row r="500">
      <c r="B500" s="3732"/>
      <c r="C500" s="3732"/>
      <c r="D500" s="3732"/>
      <c r="I500" s="2505" t="s">
        <v>370</v>
      </c>
      <c r="J500" s="2505" t="s">
        <v>27</v>
      </c>
      <c r="K500" s="2505">
        <v>357.0</v>
      </c>
      <c r="L500" s="2505" t="s">
        <v>4305</v>
      </c>
      <c r="M500" s="2505">
        <v>1.0</v>
      </c>
      <c r="N500" s="2505">
        <v>0.0</v>
      </c>
      <c r="O500" s="2505">
        <v>0.0</v>
      </c>
    </row>
    <row r="501">
      <c r="B501" s="3732"/>
      <c r="C501" s="3732"/>
      <c r="D501" s="3732"/>
      <c r="I501" s="2505" t="s">
        <v>370</v>
      </c>
      <c r="J501" s="2505" t="s">
        <v>28</v>
      </c>
      <c r="K501" s="2505">
        <v>369.0</v>
      </c>
      <c r="L501" s="2505" t="s">
        <v>4305</v>
      </c>
      <c r="M501" s="2505">
        <v>1.0</v>
      </c>
      <c r="N501" s="2505">
        <v>0.0</v>
      </c>
      <c r="O501" s="2505">
        <v>0.0</v>
      </c>
    </row>
    <row r="502">
      <c r="B502" s="3732"/>
      <c r="C502" s="3732"/>
      <c r="D502" s="3732"/>
      <c r="I502" s="2505" t="s">
        <v>329</v>
      </c>
      <c r="J502" s="2505" t="s">
        <v>19</v>
      </c>
      <c r="K502" s="2505">
        <v>450.0</v>
      </c>
      <c r="L502" s="2505" t="s">
        <v>4303</v>
      </c>
      <c r="M502" s="2505">
        <v>0.0</v>
      </c>
      <c r="N502" s="2505">
        <v>1.0</v>
      </c>
      <c r="O502" s="2505">
        <v>0.0</v>
      </c>
    </row>
    <row r="503">
      <c r="B503" s="3732"/>
      <c r="C503" s="3732"/>
      <c r="D503" s="3732"/>
      <c r="I503" s="2505" t="s">
        <v>329</v>
      </c>
      <c r="J503" s="2505" t="s">
        <v>20</v>
      </c>
      <c r="K503" s="2505">
        <v>521.0</v>
      </c>
      <c r="L503" s="2505" t="s">
        <v>4295</v>
      </c>
      <c r="M503" s="2505">
        <v>0.0</v>
      </c>
      <c r="N503" s="2505">
        <v>1.0</v>
      </c>
      <c r="O503" s="2505">
        <v>0.0</v>
      </c>
    </row>
    <row r="504">
      <c r="B504" s="3732"/>
      <c r="C504" s="3732"/>
      <c r="D504" s="3732"/>
      <c r="I504" s="2505" t="s">
        <v>329</v>
      </c>
      <c r="J504" s="2505" t="s">
        <v>21</v>
      </c>
      <c r="K504" s="2505">
        <v>537.0</v>
      </c>
      <c r="L504" s="2505" t="s">
        <v>4295</v>
      </c>
      <c r="M504" s="2505">
        <v>0.0</v>
      </c>
      <c r="N504" s="2505">
        <v>1.0</v>
      </c>
      <c r="O504" s="2505">
        <v>0.0</v>
      </c>
    </row>
    <row r="505">
      <c r="B505" s="3732"/>
      <c r="C505" s="3732"/>
      <c r="D505" s="3732"/>
      <c r="I505" s="2505" t="s">
        <v>329</v>
      </c>
      <c r="J505" s="2505" t="s">
        <v>22</v>
      </c>
      <c r="K505" s="2505">
        <v>519.0</v>
      </c>
      <c r="L505" s="2505" t="s">
        <v>4295</v>
      </c>
      <c r="M505" s="2505">
        <v>0.0</v>
      </c>
      <c r="N505" s="2505">
        <v>1.0</v>
      </c>
      <c r="O505" s="2505">
        <v>0.0</v>
      </c>
    </row>
    <row r="506">
      <c r="B506" s="3732"/>
      <c r="C506" s="3732"/>
      <c r="D506" s="3732"/>
      <c r="I506" s="2505" t="s">
        <v>329</v>
      </c>
      <c r="J506" s="2505" t="s">
        <v>23</v>
      </c>
      <c r="K506" s="2505">
        <v>582.0</v>
      </c>
      <c r="L506" s="2505" t="s">
        <v>4303</v>
      </c>
      <c r="M506" s="2505">
        <v>1.0</v>
      </c>
      <c r="N506" s="2505">
        <v>0.0</v>
      </c>
      <c r="O506" s="2505">
        <v>0.0</v>
      </c>
    </row>
    <row r="507">
      <c r="B507" s="3732"/>
      <c r="C507" s="3732"/>
      <c r="D507" s="3732"/>
      <c r="I507" s="2505" t="s">
        <v>329</v>
      </c>
      <c r="J507" s="2505" t="s">
        <v>24</v>
      </c>
      <c r="K507" s="2505">
        <v>506.0</v>
      </c>
      <c r="L507" s="2505" t="s">
        <v>4295</v>
      </c>
      <c r="M507" s="2505">
        <v>0.0</v>
      </c>
      <c r="N507" s="2505">
        <v>1.0</v>
      </c>
      <c r="O507" s="2505">
        <v>0.0</v>
      </c>
    </row>
    <row r="508">
      <c r="B508" s="3732"/>
      <c r="C508" s="3732"/>
      <c r="D508" s="3732"/>
      <c r="I508" s="2505" t="s">
        <v>329</v>
      </c>
      <c r="J508" s="2505" t="s">
        <v>27</v>
      </c>
      <c r="K508" s="2505">
        <v>552.0</v>
      </c>
      <c r="L508" s="2505" t="s">
        <v>4303</v>
      </c>
      <c r="M508" s="2505">
        <v>1.0</v>
      </c>
      <c r="N508" s="2505">
        <v>0.0</v>
      </c>
      <c r="O508" s="2505">
        <v>0.0</v>
      </c>
    </row>
    <row r="509">
      <c r="B509" s="3732"/>
      <c r="C509" s="3732"/>
      <c r="D509" s="3732"/>
      <c r="I509" s="2505" t="s">
        <v>329</v>
      </c>
      <c r="J509" s="2505" t="s">
        <v>28</v>
      </c>
      <c r="K509" s="2505">
        <v>560.0</v>
      </c>
      <c r="L509" s="2505" t="s">
        <v>4322</v>
      </c>
      <c r="M509" s="2505">
        <v>0.0</v>
      </c>
      <c r="N509" s="2505">
        <v>0.0</v>
      </c>
      <c r="O509" s="2505">
        <v>1.0</v>
      </c>
    </row>
    <row r="510">
      <c r="B510" s="3732"/>
      <c r="C510" s="3732"/>
      <c r="D510" s="3732"/>
      <c r="I510" s="2505" t="s">
        <v>560</v>
      </c>
      <c r="J510" s="2505" t="s">
        <v>19</v>
      </c>
      <c r="K510" s="2505">
        <v>231.0</v>
      </c>
      <c r="L510" s="2505" t="s">
        <v>4305</v>
      </c>
      <c r="M510" s="2505">
        <v>0.0</v>
      </c>
      <c r="N510" s="2505">
        <v>1.0</v>
      </c>
      <c r="O510" s="2505">
        <v>0.0</v>
      </c>
    </row>
    <row r="511">
      <c r="B511" s="3732"/>
      <c r="C511" s="3732"/>
      <c r="D511" s="3732"/>
      <c r="I511" s="2505" t="s">
        <v>560</v>
      </c>
      <c r="J511" s="2505" t="s">
        <v>20</v>
      </c>
      <c r="K511" s="2505">
        <v>211.0</v>
      </c>
      <c r="L511" s="2505" t="s">
        <v>4332</v>
      </c>
      <c r="M511" s="2505">
        <v>0.0</v>
      </c>
      <c r="N511" s="2505">
        <v>1.0</v>
      </c>
      <c r="O511" s="2505">
        <v>0.0</v>
      </c>
    </row>
    <row r="512">
      <c r="B512" s="3732"/>
      <c r="C512" s="3732"/>
      <c r="D512" s="3732"/>
      <c r="I512" s="2505" t="s">
        <v>560</v>
      </c>
      <c r="J512" s="2505" t="s">
        <v>21</v>
      </c>
      <c r="K512" s="2505">
        <v>100.0</v>
      </c>
      <c r="L512" s="2505" t="s">
        <v>4305</v>
      </c>
      <c r="M512" s="2505">
        <v>0.0</v>
      </c>
      <c r="N512" s="2505">
        <v>0.0</v>
      </c>
      <c r="O512" s="2505">
        <v>1.0</v>
      </c>
    </row>
    <row r="513">
      <c r="B513" s="3732"/>
      <c r="C513" s="3732"/>
      <c r="D513" s="3732"/>
      <c r="I513" s="2505" t="s">
        <v>560</v>
      </c>
      <c r="J513" s="2505" t="s">
        <v>22</v>
      </c>
      <c r="K513" s="2505">
        <v>234.0</v>
      </c>
      <c r="L513" s="2505" t="s">
        <v>4305</v>
      </c>
      <c r="M513" s="2505">
        <v>0.0</v>
      </c>
      <c r="N513" s="2505">
        <v>1.0</v>
      </c>
      <c r="O513" s="2505">
        <v>0.0</v>
      </c>
    </row>
    <row r="514">
      <c r="B514" s="3732"/>
      <c r="C514" s="3732"/>
      <c r="D514" s="3732"/>
      <c r="I514" s="2505" t="s">
        <v>560</v>
      </c>
      <c r="J514" s="2505" t="s">
        <v>23</v>
      </c>
      <c r="K514" s="2505">
        <v>326.0</v>
      </c>
      <c r="L514" s="2505" t="s">
        <v>4332</v>
      </c>
      <c r="M514" s="2505">
        <v>1.0</v>
      </c>
      <c r="N514" s="2505">
        <v>0.0</v>
      </c>
      <c r="O514" s="2505">
        <v>0.0</v>
      </c>
    </row>
    <row r="515">
      <c r="B515" s="3732"/>
      <c r="C515" s="3732"/>
      <c r="D515" s="3732"/>
      <c r="I515" s="2505" t="s">
        <v>560</v>
      </c>
      <c r="J515" s="2505" t="s">
        <v>24</v>
      </c>
      <c r="K515" s="2505">
        <v>164.0</v>
      </c>
      <c r="L515" s="2505" t="s">
        <v>4316</v>
      </c>
      <c r="M515" s="2505">
        <v>1.0</v>
      </c>
      <c r="N515" s="2505">
        <v>0.0</v>
      </c>
      <c r="O515" s="2505">
        <v>0.0</v>
      </c>
    </row>
    <row r="516">
      <c r="B516" s="3732"/>
      <c r="C516" s="3732"/>
      <c r="D516" s="3732"/>
      <c r="I516" s="2505" t="s">
        <v>560</v>
      </c>
      <c r="J516" s="2505" t="s">
        <v>27</v>
      </c>
      <c r="K516" s="2505">
        <v>228.0</v>
      </c>
      <c r="L516" s="2505" t="s">
        <v>4303</v>
      </c>
      <c r="M516" s="2505">
        <v>0.0</v>
      </c>
      <c r="N516" s="2505">
        <v>0.0</v>
      </c>
      <c r="O516" s="2505">
        <v>1.0</v>
      </c>
    </row>
    <row r="517">
      <c r="B517" s="3732"/>
      <c r="C517" s="3732"/>
      <c r="D517" s="3732"/>
      <c r="I517" s="2505" t="s">
        <v>560</v>
      </c>
      <c r="J517" s="2505" t="s">
        <v>28</v>
      </c>
      <c r="K517" s="2505">
        <v>605.0</v>
      </c>
      <c r="L517" s="2505" t="s">
        <v>4295</v>
      </c>
      <c r="M517" s="2505">
        <v>0.0</v>
      </c>
      <c r="N517" s="2505">
        <v>1.0</v>
      </c>
      <c r="O517" s="2505">
        <v>0.0</v>
      </c>
    </row>
    <row r="518">
      <c r="B518" s="3732"/>
      <c r="C518" s="3732"/>
      <c r="D518" s="3732"/>
      <c r="I518" s="2505" t="s">
        <v>749</v>
      </c>
      <c r="J518" s="2505" t="s">
        <v>22</v>
      </c>
      <c r="K518" s="2505">
        <v>887.0</v>
      </c>
      <c r="L518" s="2505" t="s">
        <v>4320</v>
      </c>
      <c r="M518" s="2505">
        <v>0.0</v>
      </c>
      <c r="N518" s="2505">
        <v>1.0</v>
      </c>
      <c r="O518" s="2505">
        <v>0.0</v>
      </c>
    </row>
    <row r="519">
      <c r="B519" s="3732"/>
      <c r="C519" s="3732"/>
      <c r="D519" s="3732"/>
      <c r="I519" s="2505" t="s">
        <v>749</v>
      </c>
      <c r="J519" s="2505" t="s">
        <v>23</v>
      </c>
      <c r="K519" s="2505">
        <v>785.0</v>
      </c>
      <c r="L519" s="2505" t="s">
        <v>4320</v>
      </c>
      <c r="M519" s="2505">
        <v>0.0</v>
      </c>
      <c r="N519" s="2505">
        <v>1.0</v>
      </c>
      <c r="O519" s="2505">
        <v>0.0</v>
      </c>
    </row>
    <row r="520">
      <c r="B520" s="3732"/>
      <c r="C520" s="3732"/>
      <c r="D520" s="3732"/>
      <c r="I520" s="2505" t="s">
        <v>749</v>
      </c>
      <c r="J520" s="2505" t="s">
        <v>27</v>
      </c>
      <c r="K520" s="2505">
        <v>600.0</v>
      </c>
      <c r="L520" s="2505" t="s">
        <v>4322</v>
      </c>
      <c r="M520" s="2505">
        <v>0.0</v>
      </c>
      <c r="N520" s="2505">
        <v>0.0</v>
      </c>
      <c r="O520" s="2505">
        <v>1.0</v>
      </c>
    </row>
    <row r="521">
      <c r="B521" s="3732"/>
      <c r="C521" s="3732"/>
      <c r="D521" s="3732"/>
      <c r="I521" s="2505" t="s">
        <v>749</v>
      </c>
      <c r="J521" s="2505" t="s">
        <v>28</v>
      </c>
      <c r="K521" s="2505">
        <v>818.0</v>
      </c>
      <c r="L521" s="2505" t="s">
        <v>4320</v>
      </c>
      <c r="M521" s="2505">
        <v>0.0</v>
      </c>
      <c r="N521" s="2505">
        <v>1.0</v>
      </c>
      <c r="O521" s="2505">
        <v>0.0</v>
      </c>
    </row>
    <row r="522">
      <c r="B522" s="3732"/>
      <c r="C522" s="3732"/>
      <c r="D522" s="3732"/>
      <c r="I522" s="2505" t="s">
        <v>749</v>
      </c>
      <c r="J522" s="2505" t="s">
        <v>29</v>
      </c>
      <c r="K522" s="2505">
        <v>851.0</v>
      </c>
      <c r="L522" s="2505" t="s">
        <v>4322</v>
      </c>
      <c r="M522" s="2505">
        <v>1.0</v>
      </c>
      <c r="N522" s="2505">
        <v>0.0</v>
      </c>
      <c r="O522" s="2505">
        <v>0.0</v>
      </c>
    </row>
    <row r="523">
      <c r="B523" s="3732"/>
      <c r="C523" s="3732"/>
      <c r="D523" s="3732"/>
      <c r="I523" s="2505" t="s">
        <v>749</v>
      </c>
      <c r="J523" s="2505" t="s">
        <v>30</v>
      </c>
      <c r="K523" s="2505">
        <v>411.0</v>
      </c>
      <c r="L523" s="2505" t="s">
        <v>4320</v>
      </c>
      <c r="M523" s="2505">
        <v>0.0</v>
      </c>
      <c r="N523" s="2505">
        <v>0.0</v>
      </c>
      <c r="O523" s="2505">
        <v>1.0</v>
      </c>
    </row>
    <row r="524">
      <c r="B524" s="3732"/>
      <c r="C524" s="3732"/>
      <c r="D524" s="3732"/>
      <c r="I524" s="2505" t="s">
        <v>749</v>
      </c>
      <c r="J524" s="2505" t="s">
        <v>31</v>
      </c>
      <c r="K524" s="2505">
        <v>749.0</v>
      </c>
      <c r="L524" s="2505" t="s">
        <v>4322</v>
      </c>
      <c r="M524" s="2505">
        <v>0.0</v>
      </c>
      <c r="N524" s="2505">
        <v>1.0</v>
      </c>
      <c r="O524" s="2505">
        <v>0.0</v>
      </c>
    </row>
    <row r="525">
      <c r="B525" s="3732"/>
      <c r="C525" s="3732"/>
      <c r="D525" s="3732"/>
      <c r="I525" s="2505" t="s">
        <v>749</v>
      </c>
      <c r="J525" s="2505" t="s">
        <v>32</v>
      </c>
      <c r="K525" s="2505">
        <v>778.0</v>
      </c>
      <c r="L525" s="2505" t="s">
        <v>4320</v>
      </c>
      <c r="M525" s="2505">
        <v>0.0</v>
      </c>
      <c r="N525" s="2505">
        <v>1.0</v>
      </c>
      <c r="O525" s="2505">
        <v>0.0</v>
      </c>
    </row>
    <row r="526">
      <c r="B526" s="3732"/>
      <c r="C526" s="3732"/>
      <c r="D526" s="3732"/>
      <c r="I526" s="2505" t="s">
        <v>721</v>
      </c>
      <c r="J526" s="2505" t="s">
        <v>19</v>
      </c>
      <c r="K526" s="2505">
        <v>70.0</v>
      </c>
      <c r="L526" s="2505" t="s">
        <v>4305</v>
      </c>
      <c r="M526" s="2505">
        <v>0.0</v>
      </c>
      <c r="N526" s="2505">
        <v>0.0</v>
      </c>
      <c r="O526" s="2505">
        <v>1.0</v>
      </c>
    </row>
    <row r="527">
      <c r="B527" s="3732"/>
      <c r="C527" s="3732"/>
      <c r="D527" s="3732"/>
      <c r="I527" s="2505" t="s">
        <v>721</v>
      </c>
      <c r="J527" s="2505" t="s">
        <v>20</v>
      </c>
      <c r="K527" s="2505">
        <v>238.0</v>
      </c>
      <c r="L527" s="2505" t="s">
        <v>4303</v>
      </c>
      <c r="M527" s="2505">
        <v>0.0</v>
      </c>
      <c r="N527" s="2505">
        <v>0.0</v>
      </c>
      <c r="O527" s="2505">
        <v>1.0</v>
      </c>
    </row>
    <row r="528">
      <c r="B528" s="3732"/>
      <c r="C528" s="3732"/>
      <c r="D528" s="3732"/>
      <c r="I528" s="2505" t="s">
        <v>721</v>
      </c>
      <c r="J528" s="2505" t="s">
        <v>21</v>
      </c>
      <c r="K528" s="2505">
        <v>273.0</v>
      </c>
      <c r="L528" s="2505" t="s">
        <v>4303</v>
      </c>
      <c r="M528" s="2505">
        <v>0.0</v>
      </c>
      <c r="N528" s="2505">
        <v>0.0</v>
      </c>
      <c r="O528" s="2505">
        <v>1.0</v>
      </c>
    </row>
    <row r="529">
      <c r="B529" s="3732"/>
      <c r="C529" s="3732"/>
      <c r="D529" s="3732"/>
      <c r="I529" s="2505" t="s">
        <v>721</v>
      </c>
      <c r="J529" s="2505" t="s">
        <v>22</v>
      </c>
      <c r="K529" s="2505">
        <v>549.0</v>
      </c>
      <c r="L529" s="2505" t="s">
        <v>4303</v>
      </c>
      <c r="M529" s="2505">
        <v>1.0</v>
      </c>
      <c r="N529" s="2505">
        <v>0.0</v>
      </c>
      <c r="O529" s="2505">
        <v>0.0</v>
      </c>
    </row>
    <row r="530">
      <c r="B530" s="3732"/>
      <c r="C530" s="3732"/>
      <c r="D530" s="3732"/>
      <c r="I530" s="2505" t="s">
        <v>721</v>
      </c>
      <c r="J530" s="2505" t="s">
        <v>23</v>
      </c>
      <c r="K530" s="2505">
        <v>391.0</v>
      </c>
      <c r="L530" s="2505" t="s">
        <v>4295</v>
      </c>
      <c r="M530" s="2505">
        <v>0.0</v>
      </c>
      <c r="N530" s="2505">
        <v>0.0</v>
      </c>
      <c r="O530" s="2505">
        <v>1.0</v>
      </c>
    </row>
    <row r="531">
      <c r="B531" s="3732"/>
      <c r="C531" s="3732"/>
      <c r="D531" s="3732"/>
      <c r="I531" s="2505" t="s">
        <v>721</v>
      </c>
      <c r="J531" s="2505" t="s">
        <v>24</v>
      </c>
      <c r="K531" s="2505">
        <v>620.0</v>
      </c>
      <c r="L531" s="2505" t="s">
        <v>4322</v>
      </c>
      <c r="M531" s="2505">
        <v>0.0</v>
      </c>
      <c r="N531" s="2505">
        <v>0.0</v>
      </c>
      <c r="O531" s="2505">
        <v>1.0</v>
      </c>
    </row>
    <row r="532">
      <c r="B532" s="3732"/>
      <c r="C532" s="3732"/>
      <c r="D532" s="3732"/>
      <c r="I532" s="2505" t="s">
        <v>721</v>
      </c>
      <c r="J532" s="2505" t="s">
        <v>27</v>
      </c>
      <c r="K532" s="2505">
        <v>635.0</v>
      </c>
      <c r="L532" s="2505" t="s">
        <v>4322</v>
      </c>
      <c r="M532" s="2505">
        <v>0.0</v>
      </c>
      <c r="N532" s="2505">
        <v>0.0</v>
      </c>
      <c r="O532" s="2505">
        <v>1.0</v>
      </c>
    </row>
    <row r="533">
      <c r="B533" s="3732"/>
      <c r="C533" s="3732"/>
      <c r="D533" s="3732"/>
      <c r="I533" s="2505" t="s">
        <v>721</v>
      </c>
      <c r="J533" s="2505" t="s">
        <v>28</v>
      </c>
      <c r="K533" s="2505">
        <v>499.0</v>
      </c>
      <c r="L533" s="2505" t="s">
        <v>4305</v>
      </c>
      <c r="M533" s="2505">
        <v>1.0</v>
      </c>
      <c r="N533" s="2505">
        <v>0.0</v>
      </c>
      <c r="O533" s="2505">
        <v>0.0</v>
      </c>
    </row>
    <row r="534">
      <c r="B534" s="3732"/>
      <c r="C534" s="3732"/>
      <c r="D534" s="3732"/>
      <c r="I534" s="2505" t="s">
        <v>260</v>
      </c>
      <c r="J534" s="2505" t="s">
        <v>19</v>
      </c>
      <c r="K534" s="2505">
        <v>878.0</v>
      </c>
      <c r="L534" s="2505" t="s">
        <v>4320</v>
      </c>
      <c r="M534" s="2505">
        <v>0.0</v>
      </c>
      <c r="N534" s="2505">
        <v>1.0</v>
      </c>
      <c r="O534" s="2505">
        <v>0.0</v>
      </c>
    </row>
    <row r="535">
      <c r="B535" s="3732"/>
      <c r="C535" s="3732"/>
      <c r="D535" s="3732"/>
      <c r="I535" s="2505" t="s">
        <v>260</v>
      </c>
      <c r="J535" s="2505" t="s">
        <v>20</v>
      </c>
      <c r="K535" s="2505">
        <v>787.0</v>
      </c>
      <c r="L535" s="2505" t="s">
        <v>4295</v>
      </c>
      <c r="M535" s="2505">
        <v>1.0</v>
      </c>
      <c r="N535" s="2505">
        <v>0.0</v>
      </c>
      <c r="O535" s="2505">
        <v>0.0</v>
      </c>
    </row>
    <row r="536">
      <c r="B536" s="3732"/>
      <c r="C536" s="3732"/>
      <c r="D536" s="3732"/>
      <c r="I536" s="2505" t="s">
        <v>260</v>
      </c>
      <c r="J536" s="2505" t="s">
        <v>21</v>
      </c>
      <c r="K536" s="2505">
        <v>432.0</v>
      </c>
      <c r="L536" s="2505" t="s">
        <v>4295</v>
      </c>
      <c r="M536" s="2505">
        <v>0.0</v>
      </c>
      <c r="N536" s="2505">
        <v>0.0</v>
      </c>
      <c r="O536" s="2505">
        <v>1.0</v>
      </c>
    </row>
    <row r="537">
      <c r="B537" s="3732"/>
      <c r="C537" s="3732"/>
      <c r="D537" s="3732"/>
      <c r="I537" s="2505" t="s">
        <v>260</v>
      </c>
      <c r="J537" s="2505" t="s">
        <v>22</v>
      </c>
      <c r="K537" s="2505">
        <v>583.0</v>
      </c>
      <c r="L537" s="2505" t="s">
        <v>4322</v>
      </c>
      <c r="M537" s="2505">
        <v>0.0</v>
      </c>
      <c r="N537" s="2505">
        <v>0.0</v>
      </c>
      <c r="O537" s="2505">
        <v>1.0</v>
      </c>
    </row>
    <row r="538">
      <c r="B538" s="3732"/>
      <c r="C538" s="3732"/>
      <c r="D538" s="3732"/>
      <c r="I538" s="2505" t="s">
        <v>260</v>
      </c>
      <c r="J538" s="2505" t="s">
        <v>23</v>
      </c>
      <c r="K538" s="2505">
        <v>698.0</v>
      </c>
      <c r="L538" s="2505" t="s">
        <v>4295</v>
      </c>
      <c r="M538" s="2505">
        <v>1.0</v>
      </c>
      <c r="N538" s="2505">
        <v>0.0</v>
      </c>
      <c r="O538" s="2505">
        <v>0.0</v>
      </c>
    </row>
    <row r="539">
      <c r="B539" s="3732"/>
      <c r="C539" s="3732"/>
      <c r="D539" s="3732"/>
      <c r="I539" s="2505" t="s">
        <v>260</v>
      </c>
      <c r="J539" s="2505" t="s">
        <v>24</v>
      </c>
      <c r="K539" s="2505">
        <v>569.0</v>
      </c>
      <c r="L539" s="2505" t="s">
        <v>4295</v>
      </c>
      <c r="M539" s="2505">
        <v>0.0</v>
      </c>
      <c r="N539" s="2505">
        <v>1.0</v>
      </c>
      <c r="O539" s="2505">
        <v>0.0</v>
      </c>
    </row>
    <row r="540">
      <c r="B540" s="3732"/>
      <c r="C540" s="3732"/>
      <c r="D540" s="3732"/>
      <c r="I540" s="2505" t="s">
        <v>260</v>
      </c>
      <c r="J540" s="2505" t="s">
        <v>27</v>
      </c>
      <c r="K540" s="2505">
        <v>972.0</v>
      </c>
      <c r="L540" s="2505" t="s">
        <v>4295</v>
      </c>
      <c r="M540" s="2505">
        <v>1.0</v>
      </c>
      <c r="N540" s="2505">
        <v>0.0</v>
      </c>
      <c r="O540" s="2505">
        <v>0.0</v>
      </c>
    </row>
    <row r="541">
      <c r="B541" s="3732"/>
      <c r="C541" s="3732"/>
      <c r="D541" s="3732"/>
      <c r="I541" s="2505" t="s">
        <v>260</v>
      </c>
      <c r="J541" s="2505" t="s">
        <v>28</v>
      </c>
      <c r="K541" s="2505">
        <v>627.0</v>
      </c>
      <c r="L541" s="2505" t="s">
        <v>4320</v>
      </c>
      <c r="M541" s="2505">
        <v>0.0</v>
      </c>
      <c r="N541" s="2505">
        <v>0.0</v>
      </c>
      <c r="O541" s="2505">
        <v>1.0</v>
      </c>
    </row>
    <row r="542">
      <c r="B542" s="3732"/>
      <c r="C542" s="3732"/>
      <c r="D542" s="3732"/>
      <c r="I542" s="2505" t="s">
        <v>582</v>
      </c>
      <c r="J542" s="2505" t="s">
        <v>19</v>
      </c>
      <c r="K542" s="2505">
        <v>204.0</v>
      </c>
      <c r="L542" s="2505" t="s">
        <v>4305</v>
      </c>
      <c r="M542" s="2505">
        <v>0.0</v>
      </c>
      <c r="N542" s="2505">
        <v>0.0</v>
      </c>
      <c r="O542" s="2505">
        <v>1.0</v>
      </c>
    </row>
    <row r="543">
      <c r="B543" s="3732"/>
      <c r="C543" s="3732"/>
      <c r="D543" s="3732"/>
      <c r="I543" s="2505" t="s">
        <v>582</v>
      </c>
      <c r="J543" s="2505" t="s">
        <v>20</v>
      </c>
      <c r="K543" s="2505">
        <v>511.0</v>
      </c>
      <c r="L543" s="2505" t="s">
        <v>4322</v>
      </c>
      <c r="M543" s="2505">
        <v>0.0</v>
      </c>
      <c r="N543" s="2505">
        <v>0.0</v>
      </c>
      <c r="O543" s="2505">
        <v>1.0</v>
      </c>
    </row>
    <row r="544">
      <c r="B544" s="3732"/>
      <c r="C544" s="3732"/>
      <c r="D544" s="3732"/>
      <c r="I544" s="2505" t="s">
        <v>582</v>
      </c>
      <c r="J544" s="2505" t="s">
        <v>21</v>
      </c>
      <c r="K544" s="2505">
        <v>253.0</v>
      </c>
      <c r="L544" s="2505" t="s">
        <v>4303</v>
      </c>
      <c r="M544" s="2505">
        <v>0.0</v>
      </c>
      <c r="N544" s="2505">
        <v>0.0</v>
      </c>
      <c r="O544" s="2505">
        <v>1.0</v>
      </c>
    </row>
    <row r="545">
      <c r="B545" s="3732"/>
      <c r="C545" s="3732"/>
      <c r="D545" s="3732"/>
      <c r="I545" s="2505" t="s">
        <v>582</v>
      </c>
      <c r="J545" s="2505" t="s">
        <v>22</v>
      </c>
      <c r="K545" s="2505">
        <v>178.0</v>
      </c>
      <c r="L545" s="2505" t="s">
        <v>4332</v>
      </c>
      <c r="M545" s="2505">
        <v>0.0</v>
      </c>
      <c r="N545" s="2505">
        <v>1.0</v>
      </c>
      <c r="O545" s="2505">
        <v>0.0</v>
      </c>
    </row>
    <row r="546">
      <c r="B546" s="3732"/>
      <c r="C546" s="3732"/>
      <c r="D546" s="3732"/>
      <c r="I546" s="2505" t="s">
        <v>582</v>
      </c>
      <c r="J546" s="2505" t="s">
        <v>23</v>
      </c>
      <c r="K546" s="2505">
        <v>33.0</v>
      </c>
      <c r="L546" s="2505" t="s">
        <v>4332</v>
      </c>
      <c r="M546" s="2505">
        <v>0.0</v>
      </c>
      <c r="N546" s="2505">
        <v>0.0</v>
      </c>
      <c r="O546" s="2505">
        <v>1.0</v>
      </c>
    </row>
    <row r="547">
      <c r="B547" s="3732"/>
      <c r="C547" s="3732"/>
      <c r="D547" s="3732"/>
      <c r="I547" s="2505" t="s">
        <v>582</v>
      </c>
      <c r="J547" s="2505" t="s">
        <v>24</v>
      </c>
      <c r="K547" s="2505">
        <v>83.0</v>
      </c>
      <c r="L547" s="2505" t="s">
        <v>4332</v>
      </c>
      <c r="M547" s="2505">
        <v>0.0</v>
      </c>
      <c r="N547" s="2505">
        <v>1.0</v>
      </c>
      <c r="O547" s="2505">
        <v>0.0</v>
      </c>
    </row>
    <row r="548">
      <c r="B548" s="3732"/>
      <c r="C548" s="3732"/>
      <c r="D548" s="3732"/>
      <c r="I548" s="2505" t="s">
        <v>582</v>
      </c>
      <c r="J548" s="2505" t="s">
        <v>27</v>
      </c>
      <c r="K548" s="2505">
        <v>120.0</v>
      </c>
      <c r="L548" s="2505" t="s">
        <v>4316</v>
      </c>
      <c r="M548" s="2505">
        <v>1.0</v>
      </c>
      <c r="N548" s="2505">
        <v>0.0</v>
      </c>
      <c r="O548" s="2505">
        <v>0.0</v>
      </c>
    </row>
    <row r="549">
      <c r="B549" s="3732"/>
      <c r="C549" s="3732"/>
      <c r="D549" s="3732"/>
      <c r="I549" s="2505" t="s">
        <v>582</v>
      </c>
      <c r="J549" s="2505" t="s">
        <v>28</v>
      </c>
      <c r="K549" s="2505">
        <v>113.0</v>
      </c>
      <c r="L549" s="2505" t="s">
        <v>4303</v>
      </c>
      <c r="M549" s="2505">
        <v>0.0</v>
      </c>
      <c r="N549" s="2505">
        <v>0.0</v>
      </c>
      <c r="O549" s="2505">
        <v>1.0</v>
      </c>
    </row>
    <row r="550">
      <c r="B550" s="3732"/>
      <c r="C550" s="3732"/>
      <c r="D550" s="3732"/>
      <c r="I550" s="2505" t="s">
        <v>185</v>
      </c>
      <c r="J550" s="2505" t="s">
        <v>21</v>
      </c>
      <c r="K550" s="2505">
        <v>948.0</v>
      </c>
      <c r="L550" s="2505" t="s">
        <v>4322</v>
      </c>
      <c r="M550" s="2505">
        <v>1.0</v>
      </c>
      <c r="N550" s="2505">
        <v>0.0</v>
      </c>
      <c r="O550" s="2505">
        <v>0.0</v>
      </c>
    </row>
    <row r="551">
      <c r="B551" s="3732"/>
      <c r="C551" s="3732"/>
      <c r="D551" s="3732"/>
      <c r="I551" s="2505" t="s">
        <v>185</v>
      </c>
      <c r="J551" s="2505" t="s">
        <v>22</v>
      </c>
      <c r="K551" s="2505">
        <v>699.0</v>
      </c>
      <c r="L551" s="2505" t="s">
        <v>4320</v>
      </c>
      <c r="M551" s="2505">
        <v>0.0</v>
      </c>
      <c r="N551" s="2505">
        <v>0.0</v>
      </c>
      <c r="O551" s="2505">
        <v>1.0</v>
      </c>
    </row>
    <row r="552">
      <c r="B552" s="3732"/>
      <c r="C552" s="3732"/>
      <c r="D552" s="3732"/>
      <c r="I552" s="2505" t="s">
        <v>185</v>
      </c>
      <c r="J552" s="2505" t="s">
        <v>23</v>
      </c>
      <c r="K552" s="2505">
        <v>822.0</v>
      </c>
      <c r="L552" s="2505" t="s">
        <v>4322</v>
      </c>
      <c r="M552" s="2505">
        <v>1.0</v>
      </c>
      <c r="N552" s="2505">
        <v>0.0</v>
      </c>
      <c r="O552" s="2505">
        <v>0.0</v>
      </c>
    </row>
    <row r="553">
      <c r="B553" s="3732"/>
      <c r="C553" s="3732"/>
      <c r="D553" s="3732"/>
      <c r="I553" s="2505" t="s">
        <v>185</v>
      </c>
      <c r="J553" s="2505" t="s">
        <v>24</v>
      </c>
      <c r="K553" s="2505">
        <v>773.0</v>
      </c>
      <c r="L553" s="2505" t="s">
        <v>4320</v>
      </c>
      <c r="M553" s="2505">
        <v>0.0</v>
      </c>
      <c r="N553" s="2505">
        <v>1.0</v>
      </c>
      <c r="O553" s="2505">
        <v>0.0</v>
      </c>
    </row>
    <row r="554">
      <c r="B554" s="3732"/>
      <c r="C554" s="3732"/>
      <c r="D554" s="3732"/>
      <c r="I554" s="2505" t="s">
        <v>185</v>
      </c>
      <c r="J554" s="2505" t="s">
        <v>27</v>
      </c>
      <c r="K554" s="2505">
        <v>830.0</v>
      </c>
      <c r="L554" s="2505" t="s">
        <v>4295</v>
      </c>
      <c r="M554" s="2505">
        <v>1.0</v>
      </c>
      <c r="N554" s="2505">
        <v>0.0</v>
      </c>
      <c r="O554" s="2505">
        <v>0.0</v>
      </c>
    </row>
    <row r="555">
      <c r="B555" s="3732"/>
      <c r="C555" s="3732"/>
      <c r="D555" s="3732"/>
      <c r="I555" s="2505" t="s">
        <v>185</v>
      </c>
      <c r="J555" s="2505" t="s">
        <v>28</v>
      </c>
      <c r="K555" s="2505">
        <v>684.0</v>
      </c>
      <c r="L555" s="2505" t="s">
        <v>4322</v>
      </c>
      <c r="M555" s="2505">
        <v>0.0</v>
      </c>
      <c r="N555" s="2505">
        <v>1.0</v>
      </c>
      <c r="O555" s="2505">
        <v>0.0</v>
      </c>
    </row>
    <row r="556">
      <c r="B556" s="3732"/>
      <c r="C556" s="3732"/>
      <c r="D556" s="3732"/>
      <c r="I556" s="2505" t="s">
        <v>185</v>
      </c>
      <c r="J556" s="2505" t="s">
        <v>29</v>
      </c>
      <c r="K556" s="2505">
        <v>675.0</v>
      </c>
      <c r="L556" s="2505" t="s">
        <v>4320</v>
      </c>
      <c r="M556" s="2505">
        <v>0.0</v>
      </c>
      <c r="N556" s="2505">
        <v>0.0</v>
      </c>
      <c r="O556" s="2505">
        <v>1.0</v>
      </c>
    </row>
    <row r="557">
      <c r="B557" s="3732"/>
      <c r="C557" s="3732"/>
      <c r="D557" s="3732"/>
      <c r="I557" s="2505" t="s">
        <v>185</v>
      </c>
      <c r="J557" s="2505" t="s">
        <v>30</v>
      </c>
      <c r="K557" s="2505">
        <v>830.0</v>
      </c>
      <c r="L557" s="2505" t="s">
        <v>4322</v>
      </c>
      <c r="M557" s="2505">
        <v>1.0</v>
      </c>
      <c r="N557" s="2505">
        <v>0.0</v>
      </c>
      <c r="O557" s="2505">
        <v>0.0</v>
      </c>
    </row>
    <row r="558">
      <c r="B558" s="3732"/>
      <c r="C558" s="3732"/>
      <c r="D558" s="3732"/>
      <c r="I558" s="2505" t="s">
        <v>612</v>
      </c>
      <c r="J558" s="2505" t="s">
        <v>19</v>
      </c>
      <c r="K558" s="2505">
        <v>193.0</v>
      </c>
      <c r="L558" s="2505" t="s">
        <v>4332</v>
      </c>
      <c r="M558" s="2505">
        <v>0.0</v>
      </c>
      <c r="N558" s="2505">
        <v>1.0</v>
      </c>
      <c r="O558" s="2505">
        <v>0.0</v>
      </c>
    </row>
    <row r="559">
      <c r="B559" s="3732"/>
      <c r="C559" s="3732"/>
      <c r="D559" s="3732"/>
      <c r="I559" s="2505" t="s">
        <v>612</v>
      </c>
      <c r="J559" s="2505" t="s">
        <v>20</v>
      </c>
      <c r="K559" s="2505">
        <v>210.0</v>
      </c>
      <c r="L559" s="2505" t="s">
        <v>4303</v>
      </c>
      <c r="M559" s="2505">
        <v>0.0</v>
      </c>
      <c r="N559" s="2505">
        <v>0.0</v>
      </c>
      <c r="O559" s="2505">
        <v>1.0</v>
      </c>
    </row>
    <row r="560">
      <c r="B560" s="3732"/>
      <c r="C560" s="3732"/>
      <c r="D560" s="3732"/>
      <c r="I560" s="2505" t="s">
        <v>612</v>
      </c>
      <c r="J560" s="2505" t="s">
        <v>21</v>
      </c>
      <c r="K560" s="2505">
        <v>352.0</v>
      </c>
      <c r="L560" s="2505" t="s">
        <v>4316</v>
      </c>
      <c r="M560" s="2505">
        <v>1.0</v>
      </c>
      <c r="N560" s="2505">
        <v>0.0</v>
      </c>
      <c r="O560" s="2505">
        <v>0.0</v>
      </c>
    </row>
    <row r="561">
      <c r="B561" s="3732"/>
      <c r="C561" s="3732"/>
      <c r="D561" s="3732"/>
      <c r="I561" s="2505" t="s">
        <v>612</v>
      </c>
      <c r="J561" s="2505" t="s">
        <v>22</v>
      </c>
      <c r="K561" s="2505">
        <v>96.0</v>
      </c>
      <c r="L561" s="2505" t="s">
        <v>4305</v>
      </c>
      <c r="M561" s="2505">
        <v>0.0</v>
      </c>
      <c r="N561" s="2505">
        <v>0.0</v>
      </c>
      <c r="O561" s="2505">
        <v>1.0</v>
      </c>
    </row>
    <row r="562">
      <c r="B562" s="3732"/>
      <c r="C562" s="3732"/>
      <c r="D562" s="3732"/>
      <c r="I562" s="2505" t="s">
        <v>612</v>
      </c>
      <c r="J562" s="2505" t="s">
        <v>23</v>
      </c>
      <c r="K562" s="2505">
        <v>337.0</v>
      </c>
      <c r="L562" s="2505" t="s">
        <v>4305</v>
      </c>
      <c r="M562" s="2505">
        <v>0.0</v>
      </c>
      <c r="N562" s="2505">
        <v>1.0</v>
      </c>
      <c r="O562" s="2505">
        <v>0.0</v>
      </c>
    </row>
    <row r="563">
      <c r="B563" s="3732"/>
      <c r="C563" s="3732"/>
      <c r="D563" s="3732"/>
      <c r="I563" s="2505" t="s">
        <v>612</v>
      </c>
      <c r="J563" s="2505" t="s">
        <v>24</v>
      </c>
      <c r="K563" s="2505">
        <v>310.0</v>
      </c>
      <c r="L563" s="2505" t="s">
        <v>4305</v>
      </c>
      <c r="M563" s="2505">
        <v>0.0</v>
      </c>
      <c r="N563" s="2505">
        <v>1.0</v>
      </c>
      <c r="O563" s="2505">
        <v>0.0</v>
      </c>
    </row>
    <row r="564">
      <c r="B564" s="3732"/>
      <c r="C564" s="3732"/>
      <c r="D564" s="3732"/>
      <c r="I564" s="2505" t="s">
        <v>612</v>
      </c>
      <c r="J564" s="2505" t="s">
        <v>27</v>
      </c>
      <c r="K564" s="2505">
        <v>246.0</v>
      </c>
      <c r="L564" s="2505" t="s">
        <v>4305</v>
      </c>
      <c r="M564" s="2505">
        <v>0.0</v>
      </c>
      <c r="N564" s="2505">
        <v>1.0</v>
      </c>
      <c r="O564" s="2505">
        <v>0.0</v>
      </c>
    </row>
    <row r="565">
      <c r="B565" s="3732"/>
      <c r="C565" s="3732"/>
      <c r="D565" s="3732"/>
      <c r="I565" s="2505" t="s">
        <v>612</v>
      </c>
      <c r="J565" s="2505" t="s">
        <v>28</v>
      </c>
      <c r="K565" s="2505">
        <v>56.0</v>
      </c>
      <c r="L565" s="2505" t="s">
        <v>4305</v>
      </c>
      <c r="M565" s="2505">
        <v>0.0</v>
      </c>
      <c r="N565" s="2505">
        <v>0.0</v>
      </c>
      <c r="O565" s="2505">
        <v>1.0</v>
      </c>
    </row>
    <row r="566">
      <c r="B566" s="3732"/>
      <c r="C566" s="3732"/>
      <c r="D566" s="3732"/>
      <c r="I566" s="2505" t="s">
        <v>627</v>
      </c>
      <c r="J566" s="2505" t="s">
        <v>19</v>
      </c>
      <c r="K566" s="2505">
        <v>248.0</v>
      </c>
      <c r="L566" s="2505" t="s">
        <v>4332</v>
      </c>
      <c r="M566" s="2505">
        <v>1.0</v>
      </c>
      <c r="N566" s="2505">
        <v>0.0</v>
      </c>
      <c r="O566" s="2505">
        <v>0.0</v>
      </c>
    </row>
    <row r="567">
      <c r="B567" s="3732"/>
      <c r="C567" s="3732"/>
      <c r="D567" s="3732"/>
      <c r="I567" s="2505" t="s">
        <v>627</v>
      </c>
      <c r="J567" s="2505" t="s">
        <v>20</v>
      </c>
      <c r="K567" s="2505">
        <v>278.0</v>
      </c>
      <c r="L567" s="2505" t="s">
        <v>4332</v>
      </c>
      <c r="M567" s="2505">
        <v>1.0</v>
      </c>
      <c r="N567" s="2505">
        <v>0.0</v>
      </c>
      <c r="O567" s="2505">
        <v>0.0</v>
      </c>
    </row>
    <row r="568">
      <c r="B568" s="3732"/>
      <c r="C568" s="3732"/>
      <c r="D568" s="3732"/>
      <c r="I568" s="2505" t="s">
        <v>627</v>
      </c>
      <c r="J568" s="2505" t="s">
        <v>21</v>
      </c>
      <c r="K568" s="2505">
        <v>254.0</v>
      </c>
      <c r="L568" s="2505" t="s">
        <v>4332</v>
      </c>
      <c r="M568" s="2505">
        <v>1.0</v>
      </c>
      <c r="N568" s="2505">
        <v>0.0</v>
      </c>
      <c r="O568" s="2505">
        <v>0.0</v>
      </c>
    </row>
    <row r="569">
      <c r="B569" s="3732"/>
      <c r="C569" s="3732"/>
      <c r="D569" s="3732"/>
      <c r="I569" s="2505" t="s">
        <v>627</v>
      </c>
      <c r="J569" s="2505" t="s">
        <v>22</v>
      </c>
      <c r="K569" s="2505">
        <v>145.0</v>
      </c>
      <c r="L569" s="2505" t="s">
        <v>4332</v>
      </c>
      <c r="M569" s="2505">
        <v>0.0</v>
      </c>
      <c r="N569" s="2505">
        <v>1.0</v>
      </c>
      <c r="O569" s="2505">
        <v>0.0</v>
      </c>
    </row>
    <row r="570">
      <c r="B570" s="3732"/>
      <c r="C570" s="3732"/>
      <c r="D570" s="3732"/>
      <c r="I570" s="2505" t="s">
        <v>627</v>
      </c>
      <c r="J570" s="2505" t="s">
        <v>23</v>
      </c>
      <c r="K570" s="2505">
        <v>326.0</v>
      </c>
      <c r="L570" s="2505" t="s">
        <v>4303</v>
      </c>
      <c r="M570" s="2505">
        <v>0.0</v>
      </c>
      <c r="N570" s="2505">
        <v>0.0</v>
      </c>
      <c r="O570" s="2505">
        <v>1.0</v>
      </c>
    </row>
    <row r="571">
      <c r="B571" s="3732"/>
      <c r="C571" s="3732"/>
      <c r="D571" s="3732"/>
      <c r="I571" s="2505" t="s">
        <v>627</v>
      </c>
      <c r="J571" s="2505" t="s">
        <v>24</v>
      </c>
      <c r="K571" s="2505">
        <v>234.0</v>
      </c>
      <c r="L571" s="2505" t="s">
        <v>4303</v>
      </c>
      <c r="M571" s="2505">
        <v>0.0</v>
      </c>
      <c r="N571" s="2505">
        <v>0.0</v>
      </c>
      <c r="O571" s="2505">
        <v>1.0</v>
      </c>
    </row>
    <row r="572">
      <c r="B572" s="3732"/>
      <c r="C572" s="3732"/>
      <c r="D572" s="3732"/>
      <c r="I572" s="2505" t="s">
        <v>627</v>
      </c>
      <c r="J572" s="2505" t="s">
        <v>27</v>
      </c>
      <c r="K572" s="2505">
        <v>446.0</v>
      </c>
      <c r="L572" s="2505" t="s">
        <v>4305</v>
      </c>
      <c r="M572" s="2505">
        <v>1.0</v>
      </c>
      <c r="N572" s="2505">
        <v>0.0</v>
      </c>
      <c r="O572" s="2505">
        <v>0.0</v>
      </c>
    </row>
    <row r="573">
      <c r="B573" s="3732"/>
      <c r="C573" s="3732"/>
      <c r="D573" s="3732"/>
      <c r="I573" s="2505" t="s">
        <v>627</v>
      </c>
      <c r="J573" s="2505" t="s">
        <v>28</v>
      </c>
      <c r="K573" s="2505">
        <v>337.0</v>
      </c>
      <c r="L573" s="2505" t="s">
        <v>4332</v>
      </c>
      <c r="M573" s="2505">
        <v>1.0</v>
      </c>
      <c r="N573" s="2505">
        <v>0.0</v>
      </c>
      <c r="O573" s="2505">
        <v>0.0</v>
      </c>
    </row>
    <row r="574">
      <c r="B574" s="3732"/>
      <c r="C574" s="3732"/>
      <c r="D574" s="3732"/>
      <c r="I574" s="2505" t="s">
        <v>251</v>
      </c>
      <c r="J574" s="2505" t="s">
        <v>19</v>
      </c>
      <c r="K574" s="2505">
        <v>594.0</v>
      </c>
      <c r="L574" s="2505" t="s">
        <v>4295</v>
      </c>
      <c r="M574" s="2505">
        <v>0.0</v>
      </c>
      <c r="N574" s="2505">
        <v>1.0</v>
      </c>
      <c r="O574" s="2505">
        <v>0.0</v>
      </c>
    </row>
    <row r="575">
      <c r="B575" s="3732"/>
      <c r="C575" s="3732"/>
      <c r="D575" s="3732"/>
      <c r="I575" s="2505" t="s">
        <v>251</v>
      </c>
      <c r="J575" s="2505" t="s">
        <v>20</v>
      </c>
      <c r="K575" s="2505">
        <v>477.0</v>
      </c>
      <c r="L575" s="2505" t="s">
        <v>4303</v>
      </c>
      <c r="M575" s="2505">
        <v>1.0</v>
      </c>
      <c r="N575" s="2505">
        <v>0.0</v>
      </c>
      <c r="O575" s="2505">
        <v>0.0</v>
      </c>
    </row>
    <row r="576">
      <c r="B576" s="3732"/>
      <c r="C576" s="3732"/>
      <c r="D576" s="3732"/>
      <c r="I576" s="2505" t="s">
        <v>251</v>
      </c>
      <c r="J576" s="2505" t="s">
        <v>21</v>
      </c>
      <c r="K576" s="2505">
        <v>573.0</v>
      </c>
      <c r="L576" s="2505" t="s">
        <v>4322</v>
      </c>
      <c r="M576" s="2505">
        <v>0.0</v>
      </c>
      <c r="N576" s="2505">
        <v>0.0</v>
      </c>
      <c r="O576" s="2505">
        <v>1.0</v>
      </c>
    </row>
    <row r="577">
      <c r="B577" s="3732"/>
      <c r="C577" s="3732"/>
      <c r="D577" s="3732"/>
      <c r="I577" s="2505" t="s">
        <v>251</v>
      </c>
      <c r="J577" s="2505" t="s">
        <v>22</v>
      </c>
      <c r="K577" s="2505">
        <v>665.0</v>
      </c>
      <c r="L577" s="2505" t="s">
        <v>4303</v>
      </c>
      <c r="M577" s="2505">
        <v>1.0</v>
      </c>
      <c r="N577" s="2505">
        <v>0.0</v>
      </c>
      <c r="O577" s="2505">
        <v>0.0</v>
      </c>
    </row>
    <row r="578">
      <c r="B578" s="3732"/>
      <c r="C578" s="3732"/>
      <c r="D578" s="3732"/>
      <c r="I578" s="2505" t="s">
        <v>251</v>
      </c>
      <c r="J578" s="2505" t="s">
        <v>23</v>
      </c>
      <c r="K578" s="2505">
        <v>298.0</v>
      </c>
      <c r="L578" s="2505" t="s">
        <v>4295</v>
      </c>
      <c r="M578" s="2505">
        <v>0.0</v>
      </c>
      <c r="N578" s="2505">
        <v>0.0</v>
      </c>
      <c r="O578" s="2505">
        <v>1.0</v>
      </c>
    </row>
    <row r="579">
      <c r="B579" s="3732"/>
      <c r="C579" s="3732"/>
      <c r="D579" s="3732"/>
      <c r="I579" s="2505" t="s">
        <v>251</v>
      </c>
      <c r="J579" s="2505" t="s">
        <v>24</v>
      </c>
      <c r="K579" s="2505">
        <v>621.0</v>
      </c>
      <c r="L579" s="2505" t="s">
        <v>4295</v>
      </c>
      <c r="M579" s="2505">
        <v>0.0</v>
      </c>
      <c r="N579" s="2505">
        <v>1.0</v>
      </c>
      <c r="O579" s="2505">
        <v>0.0</v>
      </c>
    </row>
    <row r="580">
      <c r="B580" s="3732"/>
      <c r="C580" s="3732"/>
      <c r="D580" s="3732"/>
      <c r="I580" s="2505" t="s">
        <v>251</v>
      </c>
      <c r="J580" s="2505" t="s">
        <v>27</v>
      </c>
      <c r="K580" s="2505">
        <v>500.0</v>
      </c>
      <c r="L580" s="2505" t="s">
        <v>4322</v>
      </c>
      <c r="M580" s="2505">
        <v>0.0</v>
      </c>
      <c r="N580" s="2505">
        <v>0.0</v>
      </c>
      <c r="O580" s="2505">
        <v>1.0</v>
      </c>
    </row>
    <row r="581">
      <c r="B581" s="3732"/>
      <c r="C581" s="3732"/>
      <c r="D581" s="3732"/>
      <c r="I581" s="2505" t="s">
        <v>251</v>
      </c>
      <c r="J581" s="2505" t="s">
        <v>28</v>
      </c>
      <c r="K581" s="2505">
        <v>685.0</v>
      </c>
      <c r="L581" s="2505" t="s">
        <v>4320</v>
      </c>
      <c r="M581" s="2505">
        <v>0.0</v>
      </c>
      <c r="N581" s="2505">
        <v>0.0</v>
      </c>
      <c r="O581" s="2505">
        <v>1.0</v>
      </c>
    </row>
    <row r="582">
      <c r="B582" s="3732"/>
      <c r="C582" s="3732"/>
      <c r="D582" s="3732"/>
      <c r="I582" s="2505" t="s">
        <v>367</v>
      </c>
      <c r="J582" s="2505" t="s">
        <v>19</v>
      </c>
      <c r="K582" s="2505">
        <v>556.0</v>
      </c>
      <c r="L582" s="2505" t="s">
        <v>4295</v>
      </c>
      <c r="M582" s="2505">
        <v>0.0</v>
      </c>
      <c r="N582" s="2505">
        <v>1.0</v>
      </c>
      <c r="O582" s="2505">
        <v>0.0</v>
      </c>
    </row>
    <row r="583">
      <c r="B583" s="3732"/>
      <c r="C583" s="3732"/>
      <c r="D583" s="3732"/>
      <c r="I583" s="2505" t="s">
        <v>367</v>
      </c>
      <c r="J583" s="2505" t="s">
        <v>20</v>
      </c>
      <c r="K583" s="2505">
        <v>500.0</v>
      </c>
      <c r="L583" s="2505" t="s">
        <v>4295</v>
      </c>
      <c r="M583" s="2505">
        <v>0.0</v>
      </c>
      <c r="N583" s="2505">
        <v>1.0</v>
      </c>
      <c r="O583" s="2505">
        <v>0.0</v>
      </c>
    </row>
    <row r="584">
      <c r="B584" s="3732"/>
      <c r="C584" s="3732"/>
      <c r="D584" s="3732"/>
      <c r="I584" s="2505" t="s">
        <v>367</v>
      </c>
      <c r="J584" s="2505" t="s">
        <v>21</v>
      </c>
      <c r="K584" s="2505">
        <v>492.0</v>
      </c>
      <c r="L584" s="2505" t="s">
        <v>4295</v>
      </c>
      <c r="M584" s="2505">
        <v>0.0</v>
      </c>
      <c r="N584" s="2505">
        <v>1.0</v>
      </c>
      <c r="O584" s="2505">
        <v>0.0</v>
      </c>
    </row>
    <row r="585">
      <c r="B585" s="3732"/>
      <c r="C585" s="3732"/>
      <c r="D585" s="3732"/>
      <c r="I585" s="2505" t="s">
        <v>367</v>
      </c>
      <c r="J585" s="2505" t="s">
        <v>22</v>
      </c>
      <c r="K585" s="2505">
        <v>419.0</v>
      </c>
      <c r="L585" s="2505" t="s">
        <v>4303</v>
      </c>
      <c r="M585" s="2505">
        <v>0.0</v>
      </c>
      <c r="N585" s="2505">
        <v>1.0</v>
      </c>
      <c r="O585" s="2505">
        <v>0.0</v>
      </c>
    </row>
    <row r="586">
      <c r="B586" s="3732"/>
      <c r="C586" s="3732"/>
      <c r="D586" s="3732"/>
      <c r="I586" s="2505" t="s">
        <v>367</v>
      </c>
      <c r="J586" s="2505" t="s">
        <v>23</v>
      </c>
      <c r="K586" s="2505">
        <v>240.0</v>
      </c>
      <c r="L586" s="2505" t="s">
        <v>4305</v>
      </c>
      <c r="M586" s="2505">
        <v>0.0</v>
      </c>
      <c r="N586" s="2505">
        <v>1.0</v>
      </c>
      <c r="O586" s="2505">
        <v>0.0</v>
      </c>
    </row>
    <row r="587">
      <c r="B587" s="3732"/>
      <c r="C587" s="3732"/>
      <c r="D587" s="3732"/>
      <c r="I587" s="2505" t="s">
        <v>367</v>
      </c>
      <c r="J587" s="2505" t="s">
        <v>24</v>
      </c>
      <c r="K587" s="2505">
        <v>360.0</v>
      </c>
      <c r="L587" s="2505" t="s">
        <v>4322</v>
      </c>
      <c r="M587" s="2505">
        <v>0.0</v>
      </c>
      <c r="N587" s="2505">
        <v>0.0</v>
      </c>
      <c r="O587" s="2505">
        <v>1.0</v>
      </c>
    </row>
    <row r="588">
      <c r="B588" s="3732"/>
      <c r="C588" s="3732"/>
      <c r="D588" s="3732"/>
      <c r="I588" s="2505" t="s">
        <v>367</v>
      </c>
      <c r="J588" s="2505" t="s">
        <v>27</v>
      </c>
      <c r="K588" s="2505">
        <v>670.0</v>
      </c>
      <c r="L588" s="2505" t="s">
        <v>4320</v>
      </c>
      <c r="M588" s="2505">
        <v>0.0</v>
      </c>
      <c r="N588" s="2505">
        <v>0.0</v>
      </c>
      <c r="O588" s="2505">
        <v>1.0</v>
      </c>
    </row>
    <row r="589">
      <c r="B589" s="3732"/>
      <c r="C589" s="3732"/>
      <c r="D589" s="3732"/>
      <c r="I589" s="2505" t="s">
        <v>367</v>
      </c>
      <c r="J589" s="2505" t="s">
        <v>28</v>
      </c>
      <c r="K589" s="2505">
        <v>727.0</v>
      </c>
      <c r="L589" s="2505" t="s">
        <v>4295</v>
      </c>
      <c r="M589" s="2505">
        <v>1.0</v>
      </c>
      <c r="N589" s="2505">
        <v>0.0</v>
      </c>
      <c r="O589" s="2505">
        <v>0.0</v>
      </c>
    </row>
    <row r="590">
      <c r="B590" s="3732"/>
      <c r="C590" s="3732"/>
      <c r="D590" s="3732"/>
      <c r="I590" s="2505" t="s">
        <v>732</v>
      </c>
      <c r="J590" s="2505" t="s">
        <v>19</v>
      </c>
      <c r="K590" s="2505">
        <v>95.0</v>
      </c>
      <c r="L590" s="2505" t="s">
        <v>4316</v>
      </c>
      <c r="M590" s="2505">
        <v>1.0</v>
      </c>
      <c r="N590" s="2505">
        <v>0.0</v>
      </c>
      <c r="O590" s="2505">
        <v>0.0</v>
      </c>
    </row>
    <row r="591">
      <c r="B591" s="3732"/>
      <c r="C591" s="3732"/>
      <c r="D591" s="3732"/>
      <c r="I591" s="2505" t="s">
        <v>732</v>
      </c>
      <c r="J591" s="2505" t="s">
        <v>20</v>
      </c>
      <c r="K591" s="2505">
        <v>133.0</v>
      </c>
      <c r="L591" s="2505" t="s">
        <v>4332</v>
      </c>
      <c r="M591" s="2505">
        <v>0.0</v>
      </c>
      <c r="N591" s="2505">
        <v>1.0</v>
      </c>
      <c r="O591" s="2505">
        <v>0.0</v>
      </c>
    </row>
    <row r="592">
      <c r="B592" s="3732"/>
      <c r="C592" s="3732"/>
      <c r="D592" s="3732"/>
      <c r="I592" s="2505" t="s">
        <v>732</v>
      </c>
      <c r="J592" s="2505" t="s">
        <v>21</v>
      </c>
      <c r="K592" s="2505">
        <v>86.0</v>
      </c>
      <c r="L592" s="2505" t="s">
        <v>4316</v>
      </c>
      <c r="M592" s="2505">
        <v>1.0</v>
      </c>
      <c r="N592" s="2505">
        <v>0.0</v>
      </c>
      <c r="O592" s="2505">
        <v>0.0</v>
      </c>
    </row>
    <row r="593">
      <c r="B593" s="3732"/>
      <c r="C593" s="3732"/>
      <c r="D593" s="3732"/>
      <c r="I593" s="2505" t="s">
        <v>732</v>
      </c>
      <c r="J593" s="2505" t="s">
        <v>22</v>
      </c>
      <c r="K593" s="2505">
        <v>37.0</v>
      </c>
      <c r="L593" s="2505" t="s">
        <v>4316</v>
      </c>
      <c r="M593" s="2505">
        <v>0.0</v>
      </c>
      <c r="N593" s="2505">
        <v>1.0</v>
      </c>
      <c r="O593" s="2505">
        <v>0.0</v>
      </c>
    </row>
    <row r="594">
      <c r="B594" s="3732"/>
      <c r="C594" s="3732"/>
      <c r="D594" s="3732"/>
      <c r="I594" s="2505" t="s">
        <v>732</v>
      </c>
      <c r="J594" s="2505" t="s">
        <v>23</v>
      </c>
      <c r="K594" s="2505">
        <v>72.0</v>
      </c>
      <c r="L594" s="2505" t="s">
        <v>4332</v>
      </c>
      <c r="M594" s="2505">
        <v>0.0</v>
      </c>
      <c r="N594" s="2505">
        <v>1.0</v>
      </c>
      <c r="O594" s="2505">
        <v>0.0</v>
      </c>
    </row>
    <row r="595">
      <c r="B595" s="3732"/>
      <c r="C595" s="3732"/>
      <c r="D595" s="3732"/>
      <c r="I595" s="2505" t="s">
        <v>732</v>
      </c>
      <c r="J595" s="2505" t="s">
        <v>24</v>
      </c>
      <c r="K595" s="2505">
        <v>143.0</v>
      </c>
      <c r="L595" s="2505" t="s">
        <v>4332</v>
      </c>
      <c r="M595" s="2505">
        <v>0.0</v>
      </c>
      <c r="N595" s="2505">
        <v>1.0</v>
      </c>
      <c r="O595" s="2505">
        <v>0.0</v>
      </c>
    </row>
    <row r="596">
      <c r="B596" s="3732"/>
      <c r="C596" s="3732"/>
      <c r="D596" s="3732"/>
      <c r="I596" s="2505" t="s">
        <v>732</v>
      </c>
      <c r="J596" s="2505" t="s">
        <v>27</v>
      </c>
      <c r="K596" s="2505">
        <v>43.0</v>
      </c>
      <c r="L596" s="2505" t="s">
        <v>4332</v>
      </c>
      <c r="M596" s="2505">
        <v>0.0</v>
      </c>
      <c r="N596" s="2505">
        <v>0.0</v>
      </c>
      <c r="O596" s="2505">
        <v>1.0</v>
      </c>
    </row>
    <row r="597">
      <c r="B597" s="3732"/>
      <c r="C597" s="3732"/>
      <c r="D597" s="3732"/>
      <c r="I597" s="2505" t="s">
        <v>732</v>
      </c>
      <c r="J597" s="2505" t="s">
        <v>28</v>
      </c>
      <c r="K597" s="2505">
        <v>130.0</v>
      </c>
      <c r="L597" s="2505" t="s">
        <v>4332</v>
      </c>
      <c r="M597" s="2505">
        <v>0.0</v>
      </c>
      <c r="N597" s="2505">
        <v>1.0</v>
      </c>
      <c r="O597" s="2505">
        <v>0.0</v>
      </c>
    </row>
    <row r="598">
      <c r="B598" s="3732"/>
      <c r="C598" s="3732"/>
      <c r="D598" s="3732"/>
      <c r="I598" s="2505" t="s">
        <v>203</v>
      </c>
      <c r="J598" s="2505" t="s">
        <v>19</v>
      </c>
      <c r="K598" s="2505">
        <v>502.0</v>
      </c>
      <c r="L598" s="2505" t="s">
        <v>4322</v>
      </c>
      <c r="M598" s="2505">
        <v>0.0</v>
      </c>
      <c r="N598" s="2505">
        <v>0.0</v>
      </c>
      <c r="O598" s="2505">
        <v>1.0</v>
      </c>
    </row>
    <row r="599">
      <c r="B599" s="3732"/>
      <c r="C599" s="3732"/>
      <c r="D599" s="3732"/>
      <c r="I599" s="2505" t="s">
        <v>203</v>
      </c>
      <c r="J599" s="2505" t="s">
        <v>20</v>
      </c>
      <c r="K599" s="2505">
        <v>669.0</v>
      </c>
      <c r="L599" s="2505" t="s">
        <v>4322</v>
      </c>
      <c r="M599" s="2505">
        <v>0.0</v>
      </c>
      <c r="N599" s="2505">
        <v>1.0</v>
      </c>
      <c r="O599" s="2505">
        <v>0.0</v>
      </c>
    </row>
    <row r="600">
      <c r="B600" s="3732"/>
      <c r="C600" s="3732"/>
      <c r="D600" s="3732"/>
      <c r="I600" s="2505" t="s">
        <v>203</v>
      </c>
      <c r="J600" s="2505" t="s">
        <v>21</v>
      </c>
      <c r="K600" s="2505">
        <v>674.0</v>
      </c>
      <c r="L600" s="2505" t="s">
        <v>4322</v>
      </c>
      <c r="M600" s="2505">
        <v>0.0</v>
      </c>
      <c r="N600" s="2505">
        <v>1.0</v>
      </c>
      <c r="O600" s="2505">
        <v>0.0</v>
      </c>
    </row>
    <row r="601">
      <c r="B601" s="3732"/>
      <c r="C601" s="3732"/>
      <c r="D601" s="3732"/>
      <c r="I601" s="2505" t="s">
        <v>203</v>
      </c>
      <c r="J601" s="2505" t="s">
        <v>22</v>
      </c>
      <c r="K601" s="2505">
        <v>614.0</v>
      </c>
      <c r="L601" s="2505" t="s">
        <v>4320</v>
      </c>
      <c r="M601" s="2505">
        <v>0.0</v>
      </c>
      <c r="N601" s="2505">
        <v>0.0</v>
      </c>
      <c r="O601" s="2505">
        <v>1.0</v>
      </c>
    </row>
    <row r="602">
      <c r="B602" s="3732"/>
      <c r="C602" s="3732"/>
      <c r="D602" s="3732"/>
      <c r="I602" s="2505" t="s">
        <v>203</v>
      </c>
      <c r="J602" s="2505" t="s">
        <v>23</v>
      </c>
      <c r="K602" s="2505">
        <v>775.0</v>
      </c>
      <c r="L602" s="2505" t="s">
        <v>4320</v>
      </c>
      <c r="M602" s="2505">
        <v>0.0</v>
      </c>
      <c r="N602" s="2505">
        <v>1.0</v>
      </c>
      <c r="O602" s="2505">
        <v>0.0</v>
      </c>
    </row>
    <row r="603">
      <c r="B603" s="3732"/>
      <c r="C603" s="3732"/>
      <c r="D603" s="3732"/>
      <c r="I603" s="2505" t="s">
        <v>203</v>
      </c>
      <c r="J603" s="2505" t="s">
        <v>24</v>
      </c>
      <c r="K603" s="2505">
        <v>775.0</v>
      </c>
      <c r="L603" s="2505" t="s">
        <v>4305</v>
      </c>
      <c r="M603" s="2505">
        <v>1.0</v>
      </c>
      <c r="N603" s="2505">
        <v>0.0</v>
      </c>
      <c r="O603" s="2505">
        <v>0.0</v>
      </c>
    </row>
    <row r="604">
      <c r="B604" s="3732"/>
      <c r="C604" s="3732"/>
      <c r="D604" s="3732"/>
      <c r="I604" s="2505" t="s">
        <v>203</v>
      </c>
      <c r="J604" s="2505" t="s">
        <v>27</v>
      </c>
      <c r="K604" s="2505">
        <v>624.0</v>
      </c>
      <c r="L604" s="2505" t="s">
        <v>4320</v>
      </c>
      <c r="M604" s="2505">
        <v>0.0</v>
      </c>
      <c r="N604" s="2505">
        <v>0.0</v>
      </c>
      <c r="O604" s="2505">
        <v>1.0</v>
      </c>
    </row>
    <row r="605">
      <c r="B605" s="3732"/>
      <c r="C605" s="3732"/>
      <c r="D605" s="3732"/>
      <c r="I605" s="2505" t="s">
        <v>203</v>
      </c>
      <c r="J605" s="2505" t="s">
        <v>28</v>
      </c>
      <c r="K605" s="2505">
        <v>908.0</v>
      </c>
      <c r="L605" s="2505" t="s">
        <v>4322</v>
      </c>
      <c r="M605" s="2505">
        <v>1.0</v>
      </c>
      <c r="N605" s="2505">
        <v>0.0</v>
      </c>
      <c r="O605" s="2505">
        <v>0.0</v>
      </c>
    </row>
    <row r="606">
      <c r="B606" s="3732"/>
      <c r="C606" s="3732"/>
      <c r="D606" s="3732"/>
      <c r="I606" s="2505" t="s">
        <v>414</v>
      </c>
      <c r="J606" s="2505" t="s">
        <v>19</v>
      </c>
      <c r="K606" s="2505">
        <v>736.0</v>
      </c>
      <c r="L606" s="2505" t="s">
        <v>4303</v>
      </c>
      <c r="M606" s="2505">
        <v>1.0</v>
      </c>
      <c r="N606" s="2505">
        <v>0.0</v>
      </c>
      <c r="O606" s="2505">
        <v>0.0</v>
      </c>
    </row>
    <row r="607">
      <c r="B607" s="3732"/>
      <c r="C607" s="3732"/>
      <c r="D607" s="3732"/>
      <c r="I607" s="2505" t="s">
        <v>414</v>
      </c>
      <c r="J607" s="2505" t="s">
        <v>20</v>
      </c>
      <c r="K607" s="2505">
        <v>469.0</v>
      </c>
      <c r="L607" s="2505" t="s">
        <v>4316</v>
      </c>
      <c r="M607" s="2505">
        <v>1.0</v>
      </c>
      <c r="N607" s="2505">
        <v>0.0</v>
      </c>
      <c r="O607" s="2505">
        <v>0.0</v>
      </c>
    </row>
    <row r="608">
      <c r="B608" s="3732"/>
      <c r="C608" s="3732"/>
      <c r="D608" s="3732"/>
      <c r="I608" s="2505" t="s">
        <v>414</v>
      </c>
      <c r="J608" s="2505" t="s">
        <v>21</v>
      </c>
      <c r="K608" s="2505">
        <v>175.0</v>
      </c>
      <c r="L608" s="2505" t="s">
        <v>4320</v>
      </c>
      <c r="M608" s="2505">
        <v>0.0</v>
      </c>
      <c r="N608" s="2505">
        <v>0.0</v>
      </c>
      <c r="O608" s="2505">
        <v>1.0</v>
      </c>
    </row>
    <row r="609">
      <c r="B609" s="3732"/>
      <c r="C609" s="3732"/>
      <c r="D609" s="3732"/>
      <c r="I609" s="2505" t="s">
        <v>414</v>
      </c>
      <c r="J609" s="2505" t="s">
        <v>22</v>
      </c>
      <c r="K609" s="2505">
        <v>702.0</v>
      </c>
      <c r="L609" s="2505" t="s">
        <v>4295</v>
      </c>
      <c r="M609" s="2505">
        <v>1.0</v>
      </c>
      <c r="N609" s="2505">
        <v>0.0</v>
      </c>
      <c r="O609" s="2505">
        <v>0.0</v>
      </c>
    </row>
    <row r="610">
      <c r="B610" s="3732"/>
      <c r="C610" s="3732"/>
      <c r="D610" s="3732"/>
      <c r="I610" s="2505" t="s">
        <v>414</v>
      </c>
      <c r="J610" s="2505" t="s">
        <v>23</v>
      </c>
      <c r="K610" s="2505">
        <v>705.0</v>
      </c>
      <c r="L610" s="2505" t="s">
        <v>4316</v>
      </c>
      <c r="M610" s="2505">
        <v>1.0</v>
      </c>
      <c r="N610" s="2505">
        <v>0.0</v>
      </c>
      <c r="O610" s="2505">
        <v>0.0</v>
      </c>
    </row>
    <row r="611">
      <c r="B611" s="3732"/>
      <c r="C611" s="3732"/>
      <c r="D611" s="3732"/>
      <c r="I611" s="2505" t="s">
        <v>414</v>
      </c>
      <c r="J611" s="2505" t="s">
        <v>24</v>
      </c>
      <c r="K611" s="2505">
        <v>160.0</v>
      </c>
      <c r="L611" s="2505" t="s">
        <v>4295</v>
      </c>
      <c r="M611" s="2505">
        <v>0.0</v>
      </c>
      <c r="N611" s="2505">
        <v>0.0</v>
      </c>
      <c r="O611" s="2505">
        <v>1.0</v>
      </c>
    </row>
    <row r="612">
      <c r="B612" s="3732"/>
      <c r="C612" s="3732"/>
      <c r="D612" s="3732"/>
      <c r="I612" s="2505" t="s">
        <v>414</v>
      </c>
      <c r="J612" s="2505" t="s">
        <v>27</v>
      </c>
      <c r="K612" s="2505">
        <v>328.0</v>
      </c>
      <c r="L612" s="2505" t="s">
        <v>4332</v>
      </c>
      <c r="M612" s="2505">
        <v>1.0</v>
      </c>
      <c r="N612" s="2505">
        <v>0.0</v>
      </c>
      <c r="O612" s="2505">
        <v>0.0</v>
      </c>
    </row>
    <row r="613">
      <c r="B613" s="3732"/>
      <c r="C613" s="3732"/>
      <c r="D613" s="3732"/>
      <c r="I613" s="2505" t="s">
        <v>414</v>
      </c>
      <c r="J613" s="2505" t="s">
        <v>28</v>
      </c>
      <c r="K613" s="2505">
        <v>222.0</v>
      </c>
      <c r="L613" s="2505" t="s">
        <v>4320</v>
      </c>
      <c r="M613" s="2505">
        <v>0.0</v>
      </c>
      <c r="N613" s="2505">
        <v>0.0</v>
      </c>
      <c r="O613" s="2505">
        <v>1.0</v>
      </c>
    </row>
    <row r="614">
      <c r="B614" s="3732"/>
      <c r="C614" s="3732"/>
      <c r="D614" s="3732"/>
      <c r="I614" s="2505" t="s">
        <v>383</v>
      </c>
      <c r="J614" s="2505" t="s">
        <v>19</v>
      </c>
      <c r="K614" s="2505">
        <v>399.0</v>
      </c>
      <c r="L614" s="2505" t="s">
        <v>4303</v>
      </c>
      <c r="M614" s="2505">
        <v>0.0</v>
      </c>
      <c r="N614" s="2505">
        <v>1.0</v>
      </c>
      <c r="O614" s="2505">
        <v>0.0</v>
      </c>
    </row>
    <row r="615">
      <c r="B615" s="3732"/>
      <c r="C615" s="3732"/>
      <c r="D615" s="3732"/>
      <c r="I615" s="2505" t="s">
        <v>383</v>
      </c>
      <c r="J615" s="2505" t="s">
        <v>20</v>
      </c>
      <c r="K615" s="2505">
        <v>449.0</v>
      </c>
      <c r="L615" s="2505" t="s">
        <v>4295</v>
      </c>
      <c r="M615" s="2505">
        <v>0.0</v>
      </c>
      <c r="N615" s="2505">
        <v>0.0</v>
      </c>
      <c r="O615" s="2505">
        <v>1.0</v>
      </c>
    </row>
    <row r="616">
      <c r="B616" s="3732"/>
      <c r="C616" s="3732"/>
      <c r="D616" s="3732"/>
      <c r="I616" s="2505" t="s">
        <v>383</v>
      </c>
      <c r="J616" s="2505" t="s">
        <v>21</v>
      </c>
      <c r="K616" s="2505">
        <v>695.0</v>
      </c>
      <c r="L616" s="2505" t="s">
        <v>4322</v>
      </c>
      <c r="M616" s="2505">
        <v>0.0</v>
      </c>
      <c r="N616" s="2505">
        <v>1.0</v>
      </c>
      <c r="O616" s="2505">
        <v>0.0</v>
      </c>
    </row>
    <row r="617">
      <c r="B617" s="3732"/>
      <c r="C617" s="3732"/>
      <c r="D617" s="3732"/>
      <c r="I617" s="2505" t="s">
        <v>383</v>
      </c>
      <c r="J617" s="2505" t="s">
        <v>22</v>
      </c>
      <c r="K617" s="2505">
        <v>807.0</v>
      </c>
      <c r="L617" s="2505" t="s">
        <v>4322</v>
      </c>
      <c r="M617" s="2505">
        <v>1.0</v>
      </c>
      <c r="N617" s="2505">
        <v>0.0</v>
      </c>
      <c r="O617" s="2505">
        <v>0.0</v>
      </c>
    </row>
    <row r="618">
      <c r="B618" s="3732"/>
      <c r="C618" s="3732"/>
      <c r="D618" s="3732"/>
      <c r="I618" s="2505" t="s">
        <v>383</v>
      </c>
      <c r="J618" s="2505" t="s">
        <v>23</v>
      </c>
      <c r="K618" s="2505">
        <v>632.0</v>
      </c>
      <c r="L618" s="2505" t="s">
        <v>4305</v>
      </c>
      <c r="M618" s="2505">
        <v>1.0</v>
      </c>
      <c r="N618" s="2505">
        <v>0.0</v>
      </c>
      <c r="O618" s="2505">
        <v>0.0</v>
      </c>
    </row>
    <row r="619">
      <c r="B619" s="3732"/>
      <c r="C619" s="3732"/>
      <c r="D619" s="3732"/>
      <c r="I619" s="2505" t="s">
        <v>383</v>
      </c>
      <c r="J619" s="2505" t="s">
        <v>24</v>
      </c>
      <c r="K619" s="2505">
        <v>330.0</v>
      </c>
      <c r="L619" s="2505" t="s">
        <v>4305</v>
      </c>
      <c r="M619" s="2505">
        <v>0.0</v>
      </c>
      <c r="N619" s="2505">
        <v>1.0</v>
      </c>
      <c r="O619" s="2505">
        <v>0.0</v>
      </c>
    </row>
    <row r="620">
      <c r="B620" s="3732"/>
      <c r="C620" s="3732"/>
      <c r="D620" s="3732"/>
      <c r="I620" s="2505" t="s">
        <v>383</v>
      </c>
      <c r="J620" s="2505" t="s">
        <v>27</v>
      </c>
      <c r="K620" s="2505">
        <v>403.0</v>
      </c>
      <c r="L620" s="2505" t="s">
        <v>4305</v>
      </c>
      <c r="M620" s="2505">
        <v>1.0</v>
      </c>
      <c r="N620" s="2505">
        <v>0.0</v>
      </c>
      <c r="O620" s="2505">
        <v>0.0</v>
      </c>
    </row>
    <row r="621">
      <c r="B621" s="3732"/>
      <c r="C621" s="3732"/>
      <c r="D621" s="3732"/>
      <c r="I621" s="2505" t="s">
        <v>383</v>
      </c>
      <c r="J621" s="2505" t="s">
        <v>28</v>
      </c>
      <c r="K621" s="2505">
        <v>412.0</v>
      </c>
      <c r="L621" s="2505" t="s">
        <v>4305</v>
      </c>
      <c r="M621" s="2505">
        <v>1.0</v>
      </c>
      <c r="N621" s="2505">
        <v>0.0</v>
      </c>
      <c r="O621" s="2505">
        <v>0.0</v>
      </c>
    </row>
    <row r="622">
      <c r="B622" s="3732"/>
      <c r="C622" s="3732"/>
      <c r="D622" s="3732"/>
      <c r="I622" s="2505" t="s">
        <v>514</v>
      </c>
      <c r="J622" s="2505" t="s">
        <v>19</v>
      </c>
      <c r="K622" s="2505">
        <v>409.0</v>
      </c>
      <c r="L622" s="2505" t="s">
        <v>4303</v>
      </c>
      <c r="M622" s="2505">
        <v>0.0</v>
      </c>
      <c r="N622" s="2505">
        <v>1.0</v>
      </c>
      <c r="O622" s="2505">
        <v>0.0</v>
      </c>
    </row>
    <row r="623">
      <c r="B623" s="3732"/>
      <c r="C623" s="3732"/>
      <c r="D623" s="3732"/>
      <c r="I623" s="2505" t="s">
        <v>514</v>
      </c>
      <c r="J623" s="2505" t="s">
        <v>20</v>
      </c>
      <c r="K623" s="2505">
        <v>424.0</v>
      </c>
      <c r="L623" s="2505" t="s">
        <v>4322</v>
      </c>
      <c r="M623" s="2505">
        <v>0.0</v>
      </c>
      <c r="N623" s="2505">
        <v>0.0</v>
      </c>
      <c r="O623" s="2505">
        <v>1.0</v>
      </c>
    </row>
    <row r="624">
      <c r="B624" s="3732"/>
      <c r="C624" s="3732"/>
      <c r="D624" s="3732"/>
      <c r="I624" s="2505" t="s">
        <v>514</v>
      </c>
      <c r="J624" s="2505" t="s">
        <v>21</v>
      </c>
      <c r="K624" s="2505">
        <v>633.0</v>
      </c>
      <c r="L624" s="2505" t="s">
        <v>4295</v>
      </c>
      <c r="M624" s="2505">
        <v>0.0</v>
      </c>
      <c r="N624" s="2505">
        <v>1.0</v>
      </c>
      <c r="O624" s="2505">
        <v>0.0</v>
      </c>
    </row>
    <row r="625">
      <c r="B625" s="3732"/>
      <c r="C625" s="3732"/>
      <c r="D625" s="3732"/>
      <c r="I625" s="2505" t="s">
        <v>514</v>
      </c>
      <c r="J625" s="2505" t="s">
        <v>22</v>
      </c>
      <c r="K625" s="2505">
        <v>673.0</v>
      </c>
      <c r="L625" s="2505" t="s">
        <v>4303</v>
      </c>
      <c r="M625" s="2505">
        <v>1.0</v>
      </c>
      <c r="N625" s="2505">
        <v>0.0</v>
      </c>
      <c r="O625" s="2505">
        <v>0.0</v>
      </c>
    </row>
    <row r="626">
      <c r="B626" s="3732"/>
      <c r="C626" s="3732"/>
      <c r="D626" s="3732"/>
      <c r="I626" s="2505" t="s">
        <v>514</v>
      </c>
      <c r="J626" s="2505" t="s">
        <v>23</v>
      </c>
      <c r="K626" s="2505">
        <v>500.0</v>
      </c>
      <c r="L626" s="2505" t="s">
        <v>4303</v>
      </c>
      <c r="M626" s="2505">
        <v>1.0</v>
      </c>
      <c r="N626" s="2505">
        <v>0.0</v>
      </c>
      <c r="O626" s="2505">
        <v>0.0</v>
      </c>
    </row>
    <row r="627">
      <c r="B627" s="3732"/>
      <c r="C627" s="3732"/>
      <c r="D627" s="3732"/>
      <c r="I627" s="2505" t="s">
        <v>514</v>
      </c>
      <c r="J627" s="2505" t="s">
        <v>24</v>
      </c>
      <c r="K627" s="2505">
        <v>336.0</v>
      </c>
      <c r="L627" s="2505" t="s">
        <v>4295</v>
      </c>
      <c r="M627" s="2505">
        <v>0.0</v>
      </c>
      <c r="N627" s="2505">
        <v>0.0</v>
      </c>
      <c r="O627" s="2505">
        <v>1.0</v>
      </c>
    </row>
    <row r="628">
      <c r="B628" s="3732"/>
      <c r="C628" s="3732"/>
      <c r="D628" s="3732"/>
      <c r="I628" s="2505" t="s">
        <v>514</v>
      </c>
      <c r="J628" s="2505" t="s">
        <v>27</v>
      </c>
      <c r="K628" s="2505">
        <v>411.0</v>
      </c>
      <c r="L628" s="2505" t="s">
        <v>4303</v>
      </c>
      <c r="M628" s="2505">
        <v>0.0</v>
      </c>
      <c r="N628" s="2505">
        <v>1.0</v>
      </c>
      <c r="O628" s="2505">
        <v>0.0</v>
      </c>
    </row>
    <row r="629">
      <c r="B629" s="3732"/>
      <c r="C629" s="3732"/>
      <c r="D629" s="3732"/>
      <c r="I629" s="2505" t="s">
        <v>514</v>
      </c>
      <c r="J629" s="2505" t="s">
        <v>28</v>
      </c>
      <c r="K629" s="2505">
        <v>341.0</v>
      </c>
      <c r="L629" s="2505" t="s">
        <v>4295</v>
      </c>
      <c r="M629" s="2505">
        <v>0.0</v>
      </c>
      <c r="N629" s="2505">
        <v>0.0</v>
      </c>
      <c r="O629" s="2505">
        <v>1.0</v>
      </c>
    </row>
    <row r="630">
      <c r="B630" s="3732"/>
      <c r="C630" s="3732"/>
      <c r="D630" s="3732"/>
      <c r="I630" s="2505" t="s">
        <v>254</v>
      </c>
      <c r="J630" s="2505" t="s">
        <v>19</v>
      </c>
      <c r="K630" s="2505">
        <v>0.0</v>
      </c>
      <c r="L630" s="2505" t="s">
        <v>4320</v>
      </c>
      <c r="M630" s="2505">
        <v>0.0</v>
      </c>
      <c r="N630" s="2505">
        <v>0.0</v>
      </c>
      <c r="O630" s="2505">
        <v>1.0</v>
      </c>
    </row>
    <row r="631">
      <c r="B631" s="3732"/>
      <c r="C631" s="3732"/>
      <c r="D631" s="3732"/>
      <c r="I631" s="2505" t="s">
        <v>254</v>
      </c>
      <c r="J631" s="2505" t="s">
        <v>20</v>
      </c>
      <c r="K631" s="2505">
        <v>700.0</v>
      </c>
      <c r="L631" s="2505" t="s">
        <v>4303</v>
      </c>
      <c r="M631" s="2505">
        <v>1.0</v>
      </c>
      <c r="N631" s="2505">
        <v>0.0</v>
      </c>
      <c r="O631" s="2505">
        <v>0.0</v>
      </c>
    </row>
    <row r="632">
      <c r="B632" s="3732"/>
      <c r="C632" s="3732"/>
      <c r="D632" s="3732"/>
      <c r="I632" s="2505" t="s">
        <v>254</v>
      </c>
      <c r="J632" s="2505" t="s">
        <v>21</v>
      </c>
      <c r="K632" s="2505">
        <v>519.0</v>
      </c>
      <c r="L632" s="2505" t="s">
        <v>4322</v>
      </c>
      <c r="M632" s="2505">
        <v>0.0</v>
      </c>
      <c r="N632" s="2505">
        <v>0.0</v>
      </c>
      <c r="O632" s="2505">
        <v>1.0</v>
      </c>
    </row>
    <row r="633">
      <c r="B633" s="3732"/>
      <c r="C633" s="3732"/>
      <c r="D633" s="3732"/>
      <c r="I633" s="2505" t="s">
        <v>254</v>
      </c>
      <c r="J633" s="2505" t="s">
        <v>22</v>
      </c>
      <c r="K633" s="2505">
        <v>405.0</v>
      </c>
      <c r="L633" s="2505" t="s">
        <v>4295</v>
      </c>
      <c r="M633" s="2505">
        <v>0.0</v>
      </c>
      <c r="N633" s="2505">
        <v>0.0</v>
      </c>
      <c r="O633" s="2505">
        <v>1.0</v>
      </c>
    </row>
    <row r="634">
      <c r="B634" s="3732"/>
      <c r="C634" s="3732"/>
      <c r="D634" s="3732"/>
      <c r="I634" s="2505" t="s">
        <v>254</v>
      </c>
      <c r="J634" s="2505" t="s">
        <v>23</v>
      </c>
      <c r="K634" s="2505">
        <v>692.0</v>
      </c>
      <c r="L634" s="2505" t="s">
        <v>4303</v>
      </c>
      <c r="M634" s="2505">
        <v>1.0</v>
      </c>
      <c r="N634" s="2505">
        <v>0.0</v>
      </c>
      <c r="O634" s="2505">
        <v>0.0</v>
      </c>
    </row>
    <row r="635">
      <c r="B635" s="3732"/>
      <c r="C635" s="3732"/>
      <c r="D635" s="3732"/>
      <c r="I635" s="2505" t="s">
        <v>254</v>
      </c>
      <c r="J635" s="2505" t="s">
        <v>24</v>
      </c>
      <c r="K635" s="2505">
        <v>454.0</v>
      </c>
      <c r="L635" s="2505" t="s">
        <v>4303</v>
      </c>
      <c r="M635" s="2505">
        <v>0.0</v>
      </c>
      <c r="N635" s="2505">
        <v>1.0</v>
      </c>
      <c r="O635" s="2505">
        <v>0.0</v>
      </c>
    </row>
    <row r="636">
      <c r="B636" s="3732"/>
      <c r="C636" s="3732"/>
      <c r="D636" s="3732"/>
      <c r="I636" s="2505" t="s">
        <v>254</v>
      </c>
      <c r="J636" s="2505" t="s">
        <v>27</v>
      </c>
      <c r="K636" s="2505">
        <v>537.0</v>
      </c>
      <c r="L636" s="2505" t="s">
        <v>4295</v>
      </c>
      <c r="M636" s="2505">
        <v>0.0</v>
      </c>
      <c r="N636" s="2505">
        <v>1.0</v>
      </c>
      <c r="O636" s="2505">
        <v>0.0</v>
      </c>
    </row>
    <row r="637">
      <c r="B637" s="3732"/>
      <c r="C637" s="3732"/>
      <c r="D637" s="3732"/>
      <c r="I637" s="2505" t="s">
        <v>254</v>
      </c>
      <c r="J637" s="2505" t="s">
        <v>28</v>
      </c>
      <c r="K637" s="2505">
        <v>364.0</v>
      </c>
      <c r="L637" s="2505" t="s">
        <v>4322</v>
      </c>
      <c r="M637" s="2505">
        <v>0.0</v>
      </c>
      <c r="N637" s="2505">
        <v>0.0</v>
      </c>
      <c r="O637" s="2505">
        <v>1.0</v>
      </c>
    </row>
    <row r="638">
      <c r="B638" s="3732"/>
      <c r="C638" s="3732"/>
      <c r="D638" s="3732"/>
      <c r="I638" s="2505" t="s">
        <v>377</v>
      </c>
      <c r="J638" s="2505" t="s">
        <v>19</v>
      </c>
      <c r="K638" s="2505">
        <v>0.0</v>
      </c>
      <c r="L638" s="2505" t="s">
        <v>4320</v>
      </c>
      <c r="M638" s="2505">
        <v>0.0</v>
      </c>
      <c r="N638" s="2505">
        <v>0.0</v>
      </c>
      <c r="O638" s="2505">
        <v>1.0</v>
      </c>
    </row>
    <row r="639">
      <c r="B639" s="3732"/>
      <c r="C639" s="3732"/>
      <c r="D639" s="3732"/>
      <c r="I639" s="2505" t="s">
        <v>377</v>
      </c>
      <c r="J639" s="2505" t="s">
        <v>20</v>
      </c>
      <c r="K639" s="2505">
        <v>576.0</v>
      </c>
      <c r="L639" s="2505" t="s">
        <v>4305</v>
      </c>
      <c r="M639" s="2505">
        <v>1.0</v>
      </c>
      <c r="N639" s="2505">
        <v>0.0</v>
      </c>
      <c r="O639" s="2505">
        <v>0.0</v>
      </c>
    </row>
    <row r="640">
      <c r="B640" s="3732"/>
      <c r="C640" s="3732"/>
      <c r="D640" s="3732"/>
      <c r="I640" s="2505" t="s">
        <v>377</v>
      </c>
      <c r="J640" s="2505" t="s">
        <v>21</v>
      </c>
      <c r="K640" s="2505">
        <v>0.0</v>
      </c>
      <c r="L640" s="2505" t="s">
        <v>4295</v>
      </c>
      <c r="M640" s="2505">
        <v>0.0</v>
      </c>
      <c r="N640" s="2505">
        <v>0.0</v>
      </c>
      <c r="O640" s="2505">
        <v>1.0</v>
      </c>
    </row>
    <row r="641">
      <c r="B641" s="3732"/>
      <c r="C641" s="3732"/>
      <c r="D641" s="3732"/>
      <c r="I641" s="2505" t="s">
        <v>377</v>
      </c>
      <c r="J641" s="2505" t="s">
        <v>22</v>
      </c>
      <c r="K641" s="2505">
        <v>720.0</v>
      </c>
      <c r="L641" s="2505" t="s">
        <v>4303</v>
      </c>
      <c r="M641" s="2505">
        <v>1.0</v>
      </c>
      <c r="N641" s="2505">
        <v>0.0</v>
      </c>
      <c r="O641" s="2505">
        <v>0.0</v>
      </c>
    </row>
    <row r="642">
      <c r="B642" s="3732"/>
      <c r="C642" s="3732"/>
      <c r="D642" s="3732"/>
      <c r="I642" s="2505" t="s">
        <v>377</v>
      </c>
      <c r="J642" s="2505" t="s">
        <v>23</v>
      </c>
      <c r="K642" s="2505">
        <v>0.0</v>
      </c>
      <c r="L642" s="2505" t="s">
        <v>4295</v>
      </c>
      <c r="M642" s="2505">
        <v>0.0</v>
      </c>
      <c r="N642" s="2505">
        <v>0.0</v>
      </c>
      <c r="O642" s="2505">
        <v>1.0</v>
      </c>
    </row>
    <row r="643">
      <c r="B643" s="3732"/>
      <c r="C643" s="3732"/>
      <c r="D643" s="3732"/>
      <c r="I643" s="2505" t="s">
        <v>377</v>
      </c>
      <c r="J643" s="2505" t="s">
        <v>24</v>
      </c>
      <c r="K643" s="2505">
        <v>461.0</v>
      </c>
      <c r="L643" s="2505" t="s">
        <v>4316</v>
      </c>
      <c r="M643" s="2505">
        <v>1.0</v>
      </c>
      <c r="N643" s="2505">
        <v>0.0</v>
      </c>
      <c r="O643" s="2505">
        <v>0.0</v>
      </c>
    </row>
    <row r="644">
      <c r="B644" s="3732"/>
      <c r="C644" s="3732"/>
      <c r="D644" s="3732"/>
      <c r="I644" s="2505" t="s">
        <v>377</v>
      </c>
      <c r="J644" s="2505" t="s">
        <v>27</v>
      </c>
      <c r="K644" s="2505">
        <v>265.0</v>
      </c>
      <c r="L644" s="2505" t="s">
        <v>4322</v>
      </c>
      <c r="M644" s="2505">
        <v>0.0</v>
      </c>
      <c r="N644" s="2505">
        <v>0.0</v>
      </c>
      <c r="O644" s="2505">
        <v>1.0</v>
      </c>
    </row>
    <row r="645">
      <c r="B645" s="3732"/>
      <c r="C645" s="3732"/>
      <c r="D645" s="3732"/>
      <c r="I645" s="2505" t="s">
        <v>377</v>
      </c>
      <c r="J645" s="2505" t="s">
        <v>28</v>
      </c>
      <c r="K645" s="2505">
        <v>577.0</v>
      </c>
      <c r="L645" s="2505" t="s">
        <v>4305</v>
      </c>
      <c r="M645" s="2505">
        <v>1.0</v>
      </c>
      <c r="N645" s="2505">
        <v>0.0</v>
      </c>
      <c r="O645" s="2505">
        <v>0.0</v>
      </c>
    </row>
    <row r="646">
      <c r="B646" s="3732"/>
      <c r="C646" s="3732"/>
      <c r="D646" s="3732"/>
      <c r="I646" s="2505" t="s">
        <v>264</v>
      </c>
      <c r="J646" s="2505" t="s">
        <v>19</v>
      </c>
      <c r="K646" s="2505">
        <v>640.0</v>
      </c>
      <c r="L646" s="2505" t="s">
        <v>4322</v>
      </c>
      <c r="M646" s="2505">
        <v>0.0</v>
      </c>
      <c r="N646" s="2505">
        <v>1.0</v>
      </c>
      <c r="O646" s="2505">
        <v>0.0</v>
      </c>
    </row>
    <row r="647">
      <c r="B647" s="3732"/>
      <c r="C647" s="3732"/>
      <c r="D647" s="3732"/>
      <c r="I647" s="2505" t="s">
        <v>264</v>
      </c>
      <c r="J647" s="2505" t="s">
        <v>20</v>
      </c>
      <c r="K647" s="2505">
        <v>719.0</v>
      </c>
      <c r="L647" s="2505" t="s">
        <v>4322</v>
      </c>
      <c r="M647" s="2505">
        <v>0.0</v>
      </c>
      <c r="N647" s="2505">
        <v>1.0</v>
      </c>
      <c r="O647" s="2505">
        <v>0.0</v>
      </c>
    </row>
    <row r="648">
      <c r="B648" s="3732"/>
      <c r="C648" s="3732"/>
      <c r="D648" s="3732"/>
      <c r="I648" s="2505" t="s">
        <v>264</v>
      </c>
      <c r="J648" s="2505" t="s">
        <v>21</v>
      </c>
      <c r="K648" s="2505">
        <v>686.0</v>
      </c>
      <c r="L648" s="2505" t="s">
        <v>4322</v>
      </c>
      <c r="M648" s="2505">
        <v>0.0</v>
      </c>
      <c r="N648" s="2505">
        <v>1.0</v>
      </c>
      <c r="O648" s="2505">
        <v>0.0</v>
      </c>
    </row>
    <row r="649">
      <c r="B649" s="3732"/>
      <c r="C649" s="3732"/>
      <c r="D649" s="3732"/>
      <c r="I649" s="2505" t="s">
        <v>264</v>
      </c>
      <c r="J649" s="2505" t="s">
        <v>22</v>
      </c>
      <c r="K649" s="2505">
        <v>704.0</v>
      </c>
      <c r="L649" s="2505" t="s">
        <v>4322</v>
      </c>
      <c r="M649" s="2505">
        <v>0.0</v>
      </c>
      <c r="N649" s="2505">
        <v>1.0</v>
      </c>
      <c r="O649" s="2505">
        <v>0.0</v>
      </c>
    </row>
    <row r="650">
      <c r="B650" s="3732"/>
      <c r="C650" s="3732"/>
      <c r="D650" s="3732"/>
      <c r="I650" s="2505" t="s">
        <v>264</v>
      </c>
      <c r="J650" s="2505" t="s">
        <v>23</v>
      </c>
      <c r="K650" s="2505">
        <v>657.0</v>
      </c>
      <c r="L650" s="2505" t="s">
        <v>4322</v>
      </c>
      <c r="M650" s="2505">
        <v>0.0</v>
      </c>
      <c r="N650" s="2505">
        <v>1.0</v>
      </c>
      <c r="O650" s="2505">
        <v>0.0</v>
      </c>
    </row>
    <row r="651">
      <c r="B651" s="3732"/>
      <c r="C651" s="3732"/>
      <c r="D651" s="3732"/>
      <c r="I651" s="2505" t="s">
        <v>264</v>
      </c>
      <c r="J651" s="2505" t="s">
        <v>24</v>
      </c>
      <c r="K651" s="2505">
        <v>672.0</v>
      </c>
      <c r="L651" s="2505" t="s">
        <v>4322</v>
      </c>
      <c r="M651" s="2505">
        <v>0.0</v>
      </c>
      <c r="N651" s="2505">
        <v>1.0</v>
      </c>
      <c r="O651" s="2505">
        <v>0.0</v>
      </c>
    </row>
    <row r="652">
      <c r="B652" s="3732"/>
      <c r="C652" s="3732"/>
      <c r="D652" s="3732"/>
      <c r="I652" s="2505" t="s">
        <v>264</v>
      </c>
      <c r="J652" s="2505" t="s">
        <v>27</v>
      </c>
      <c r="K652" s="2505">
        <v>718.0</v>
      </c>
      <c r="L652" s="2505" t="s">
        <v>4322</v>
      </c>
      <c r="M652" s="2505">
        <v>0.0</v>
      </c>
      <c r="N652" s="2505">
        <v>1.0</v>
      </c>
      <c r="O652" s="2505">
        <v>0.0</v>
      </c>
    </row>
    <row r="653">
      <c r="B653" s="3732"/>
      <c r="C653" s="3732"/>
      <c r="D653" s="3732"/>
      <c r="I653" s="2505" t="s">
        <v>264</v>
      </c>
      <c r="J653" s="2505" t="s">
        <v>28</v>
      </c>
      <c r="K653" s="2505">
        <v>680.0</v>
      </c>
      <c r="L653" s="2505" t="s">
        <v>4322</v>
      </c>
      <c r="M653" s="2505">
        <v>0.0</v>
      </c>
      <c r="N653" s="2505">
        <v>1.0</v>
      </c>
      <c r="O653" s="2505">
        <v>0.0</v>
      </c>
    </row>
    <row r="654">
      <c r="B654" s="3732"/>
      <c r="C654" s="3732"/>
      <c r="D654" s="3732"/>
      <c r="I654" s="2505" t="s">
        <v>247</v>
      </c>
      <c r="J654" s="2505" t="s">
        <v>19</v>
      </c>
      <c r="K654" s="2505">
        <v>532.0</v>
      </c>
      <c r="L654" s="2505" t="s">
        <v>4295</v>
      </c>
      <c r="M654" s="2505">
        <v>0.0</v>
      </c>
      <c r="N654" s="2505">
        <v>1.0</v>
      </c>
      <c r="O654" s="2505">
        <v>0.0</v>
      </c>
    </row>
    <row r="655">
      <c r="B655" s="3732"/>
      <c r="C655" s="3732"/>
      <c r="D655" s="3732"/>
      <c r="I655" s="2505" t="s">
        <v>247</v>
      </c>
      <c r="J655" s="2505" t="s">
        <v>20</v>
      </c>
      <c r="K655" s="2505">
        <v>428.0</v>
      </c>
      <c r="L655" s="2505" t="s">
        <v>4295</v>
      </c>
      <c r="M655" s="2505">
        <v>0.0</v>
      </c>
      <c r="N655" s="2505">
        <v>0.0</v>
      </c>
      <c r="O655" s="2505">
        <v>1.0</v>
      </c>
    </row>
    <row r="656">
      <c r="B656" s="3732"/>
      <c r="C656" s="3732"/>
      <c r="D656" s="3732"/>
      <c r="I656" s="2505" t="s">
        <v>247</v>
      </c>
      <c r="J656" s="2505" t="s">
        <v>21</v>
      </c>
      <c r="K656" s="2505">
        <v>696.0</v>
      </c>
      <c r="L656" s="2505" t="s">
        <v>4303</v>
      </c>
      <c r="M656" s="2505">
        <v>1.0</v>
      </c>
      <c r="N656" s="2505">
        <v>0.0</v>
      </c>
      <c r="O656" s="2505">
        <v>0.0</v>
      </c>
    </row>
    <row r="657">
      <c r="B657" s="3732"/>
      <c r="C657" s="3732"/>
      <c r="D657" s="3732"/>
      <c r="I657" s="2505" t="s">
        <v>247</v>
      </c>
      <c r="J657" s="2505" t="s">
        <v>22</v>
      </c>
      <c r="K657" s="2505">
        <v>541.0</v>
      </c>
      <c r="L657" s="2505" t="s">
        <v>4295</v>
      </c>
      <c r="M657" s="2505">
        <v>0.0</v>
      </c>
      <c r="N657" s="2505">
        <v>1.0</v>
      </c>
      <c r="O657" s="2505">
        <v>0.0</v>
      </c>
    </row>
    <row r="658">
      <c r="B658" s="3732"/>
      <c r="C658" s="3732"/>
      <c r="D658" s="3732"/>
      <c r="I658" s="2505" t="s">
        <v>247</v>
      </c>
      <c r="J658" s="2505" t="s">
        <v>23</v>
      </c>
      <c r="K658" s="2505">
        <v>473.0</v>
      </c>
      <c r="L658" s="2505" t="s">
        <v>4320</v>
      </c>
      <c r="M658" s="2505">
        <v>0.0</v>
      </c>
      <c r="N658" s="2505">
        <v>0.0</v>
      </c>
      <c r="O658" s="2505">
        <v>1.0</v>
      </c>
    </row>
    <row r="659">
      <c r="B659" s="3732"/>
      <c r="C659" s="3732"/>
      <c r="D659" s="3732"/>
      <c r="I659" s="2505" t="s">
        <v>247</v>
      </c>
      <c r="J659" s="2505" t="s">
        <v>24</v>
      </c>
      <c r="K659" s="2505">
        <v>802.0</v>
      </c>
      <c r="L659" s="2505" t="s">
        <v>4303</v>
      </c>
      <c r="M659" s="2505">
        <v>1.0</v>
      </c>
      <c r="N659" s="2505">
        <v>0.0</v>
      </c>
      <c r="O659" s="2505">
        <v>0.0</v>
      </c>
    </row>
    <row r="660">
      <c r="B660" s="3732"/>
      <c r="C660" s="3732"/>
      <c r="D660" s="3732"/>
      <c r="I660" s="2505" t="s">
        <v>247</v>
      </c>
      <c r="J660" s="2505" t="s">
        <v>27</v>
      </c>
      <c r="K660" s="2505">
        <v>233.0</v>
      </c>
      <c r="L660" s="2505" t="s">
        <v>4303</v>
      </c>
      <c r="M660" s="2505">
        <v>0.0</v>
      </c>
      <c r="N660" s="2505">
        <v>0.0</v>
      </c>
      <c r="O660" s="2505">
        <v>1.0</v>
      </c>
    </row>
    <row r="661">
      <c r="B661" s="3732"/>
      <c r="C661" s="3732"/>
      <c r="D661" s="3732"/>
      <c r="I661" s="2505" t="s">
        <v>247</v>
      </c>
      <c r="J661" s="2505" t="s">
        <v>28</v>
      </c>
      <c r="K661" s="2505">
        <v>368.0</v>
      </c>
      <c r="L661" s="2505" t="s">
        <v>4295</v>
      </c>
      <c r="M661" s="2505">
        <v>0.0</v>
      </c>
      <c r="N661" s="2505">
        <v>0.0</v>
      </c>
      <c r="O661" s="2505">
        <v>1.0</v>
      </c>
    </row>
    <row r="662">
      <c r="B662" s="3732"/>
      <c r="C662" s="3732"/>
      <c r="D662" s="3732"/>
      <c r="I662" s="2505" t="s">
        <v>635</v>
      </c>
      <c r="J662" s="2505" t="s">
        <v>19</v>
      </c>
      <c r="K662" s="2505">
        <v>76.0</v>
      </c>
      <c r="L662" s="2505" t="s">
        <v>4332</v>
      </c>
      <c r="M662" s="2505">
        <v>0.0</v>
      </c>
      <c r="N662" s="2505">
        <v>1.0</v>
      </c>
      <c r="O662" s="2505">
        <v>0.0</v>
      </c>
    </row>
    <row r="663">
      <c r="B663" s="3732"/>
      <c r="C663" s="3732"/>
      <c r="D663" s="3732"/>
      <c r="I663" s="2505" t="s">
        <v>635</v>
      </c>
      <c r="J663" s="2505" t="s">
        <v>20</v>
      </c>
      <c r="K663" s="2505">
        <v>177.0</v>
      </c>
      <c r="L663" s="2505" t="s">
        <v>4322</v>
      </c>
      <c r="M663" s="2505">
        <v>0.0</v>
      </c>
      <c r="N663" s="2505">
        <v>0.0</v>
      </c>
      <c r="O663" s="2505">
        <v>1.0</v>
      </c>
    </row>
    <row r="664">
      <c r="B664" s="3732"/>
      <c r="C664" s="3732"/>
      <c r="D664" s="3732"/>
      <c r="I664" s="2505" t="s">
        <v>635</v>
      </c>
      <c r="J664" s="2505" t="s">
        <v>21</v>
      </c>
      <c r="K664" s="2505">
        <v>571.0</v>
      </c>
      <c r="L664" s="2505" t="s">
        <v>4332</v>
      </c>
      <c r="M664" s="2505">
        <v>1.0</v>
      </c>
      <c r="N664" s="2505">
        <v>0.0</v>
      </c>
      <c r="O664" s="2505">
        <v>0.0</v>
      </c>
    </row>
    <row r="665">
      <c r="B665" s="3732"/>
      <c r="C665" s="3732"/>
      <c r="D665" s="3732"/>
      <c r="I665" s="2505" t="s">
        <v>635</v>
      </c>
      <c r="J665" s="2505" t="s">
        <v>22</v>
      </c>
      <c r="K665" s="2505">
        <v>48.0</v>
      </c>
      <c r="L665" s="2505" t="s">
        <v>4332</v>
      </c>
      <c r="M665" s="2505">
        <v>0.0</v>
      </c>
      <c r="N665" s="2505">
        <v>0.0</v>
      </c>
      <c r="O665" s="2505">
        <v>1.0</v>
      </c>
    </row>
    <row r="666">
      <c r="B666" s="3732"/>
      <c r="C666" s="3732"/>
      <c r="D666" s="3732"/>
      <c r="I666" s="2505" t="s">
        <v>635</v>
      </c>
      <c r="J666" s="2505" t="s">
        <v>23</v>
      </c>
      <c r="K666" s="2505">
        <v>171.0</v>
      </c>
      <c r="L666" s="2505" t="s">
        <v>4316</v>
      </c>
      <c r="M666" s="2505">
        <v>1.0</v>
      </c>
      <c r="N666" s="2505">
        <v>0.0</v>
      </c>
      <c r="O666" s="2505">
        <v>0.0</v>
      </c>
    </row>
    <row r="667">
      <c r="B667" s="3732"/>
      <c r="C667" s="3732"/>
      <c r="D667" s="3732"/>
      <c r="I667" s="2505" t="s">
        <v>635</v>
      </c>
      <c r="J667" s="2505" t="s">
        <v>24</v>
      </c>
      <c r="K667" s="2505">
        <v>59.0</v>
      </c>
      <c r="L667" s="2505" t="s">
        <v>4316</v>
      </c>
      <c r="M667" s="2505">
        <v>1.0</v>
      </c>
      <c r="N667" s="2505">
        <v>0.0</v>
      </c>
      <c r="O667" s="2505">
        <v>0.0</v>
      </c>
    </row>
    <row r="668">
      <c r="B668" s="3732"/>
      <c r="C668" s="3732"/>
      <c r="D668" s="3732"/>
      <c r="I668" s="2505" t="s">
        <v>635</v>
      </c>
      <c r="J668" s="2505" t="s">
        <v>27</v>
      </c>
      <c r="K668" s="2505">
        <v>13.0</v>
      </c>
      <c r="L668" s="2505" t="s">
        <v>4316</v>
      </c>
      <c r="M668" s="2505">
        <v>0.0</v>
      </c>
      <c r="N668" s="2505">
        <v>1.0</v>
      </c>
      <c r="O668" s="2505">
        <v>0.0</v>
      </c>
    </row>
    <row r="669">
      <c r="B669" s="3732"/>
      <c r="C669" s="3732"/>
      <c r="D669" s="3732"/>
      <c r="I669" s="2505" t="s">
        <v>635</v>
      </c>
      <c r="J669" s="2505" t="s">
        <v>28</v>
      </c>
      <c r="K669" s="2505">
        <v>52.0</v>
      </c>
      <c r="L669" s="2505" t="s">
        <v>4316</v>
      </c>
      <c r="M669" s="2505">
        <v>1.0</v>
      </c>
      <c r="N669" s="2505">
        <v>0.0</v>
      </c>
      <c r="O669" s="2505">
        <v>0.0</v>
      </c>
    </row>
    <row r="670">
      <c r="B670" s="3732"/>
      <c r="C670" s="3732"/>
      <c r="D670" s="3732"/>
      <c r="I670" s="2505" t="s">
        <v>511</v>
      </c>
      <c r="J670" s="2505" t="s">
        <v>19</v>
      </c>
      <c r="K670" s="2505">
        <v>703.0</v>
      </c>
      <c r="L670" s="2505" t="s">
        <v>4295</v>
      </c>
      <c r="M670" s="2505">
        <v>1.0</v>
      </c>
      <c r="N670" s="2505">
        <v>0.0</v>
      </c>
      <c r="O670" s="2505">
        <v>0.0</v>
      </c>
    </row>
    <row r="671">
      <c r="B671" s="3732"/>
      <c r="C671" s="3732"/>
      <c r="D671" s="3732"/>
      <c r="I671" s="2505" t="s">
        <v>511</v>
      </c>
      <c r="J671" s="2505" t="s">
        <v>20</v>
      </c>
      <c r="K671" s="2505">
        <v>634.0</v>
      </c>
      <c r="L671" s="2505" t="s">
        <v>4295</v>
      </c>
      <c r="M671" s="2505">
        <v>0.0</v>
      </c>
      <c r="N671" s="2505">
        <v>1.0</v>
      </c>
      <c r="O671" s="2505">
        <v>0.0</v>
      </c>
    </row>
    <row r="672">
      <c r="B672" s="3732"/>
      <c r="C672" s="3732"/>
      <c r="D672" s="3732"/>
      <c r="I672" s="2505" t="s">
        <v>511</v>
      </c>
      <c r="J672" s="2505" t="s">
        <v>21</v>
      </c>
      <c r="K672" s="2505">
        <v>731.0</v>
      </c>
      <c r="L672" s="2505" t="s">
        <v>4295</v>
      </c>
      <c r="M672" s="2505">
        <v>1.0</v>
      </c>
      <c r="N672" s="2505">
        <v>0.0</v>
      </c>
      <c r="O672" s="2505">
        <v>0.0</v>
      </c>
    </row>
    <row r="673">
      <c r="B673" s="3732"/>
      <c r="C673" s="3732"/>
      <c r="D673" s="3732"/>
      <c r="I673" s="2505" t="s">
        <v>511</v>
      </c>
      <c r="J673" s="2505" t="s">
        <v>22</v>
      </c>
      <c r="K673" s="2505">
        <v>731.0</v>
      </c>
      <c r="L673" s="2505" t="s">
        <v>4305</v>
      </c>
      <c r="M673" s="2505">
        <v>1.0</v>
      </c>
      <c r="N673" s="2505">
        <v>0.0</v>
      </c>
      <c r="O673" s="2505">
        <v>0.0</v>
      </c>
    </row>
    <row r="674">
      <c r="B674" s="3732"/>
      <c r="C674" s="3732"/>
      <c r="D674" s="3732"/>
      <c r="I674" s="2505" t="s">
        <v>511</v>
      </c>
      <c r="J674" s="2505" t="s">
        <v>23</v>
      </c>
      <c r="K674" s="2505">
        <v>422.0</v>
      </c>
      <c r="L674" s="2505" t="s">
        <v>4303</v>
      </c>
      <c r="M674" s="2505">
        <v>0.0</v>
      </c>
      <c r="N674" s="2505">
        <v>1.0</v>
      </c>
      <c r="O674" s="2505">
        <v>0.0</v>
      </c>
    </row>
    <row r="675">
      <c r="B675" s="3732"/>
      <c r="C675" s="3732"/>
      <c r="D675" s="3732"/>
      <c r="I675" s="2505" t="s">
        <v>511</v>
      </c>
      <c r="J675" s="2505" t="s">
        <v>24</v>
      </c>
      <c r="K675" s="2505">
        <v>626.0</v>
      </c>
      <c r="L675" s="2505" t="s">
        <v>4332</v>
      </c>
      <c r="M675" s="2505">
        <v>1.0</v>
      </c>
      <c r="N675" s="2505">
        <v>0.0</v>
      </c>
      <c r="O675" s="2505">
        <v>0.0</v>
      </c>
    </row>
    <row r="676">
      <c r="B676" s="3732"/>
      <c r="C676" s="3732"/>
      <c r="D676" s="3732"/>
      <c r="I676" s="2505" t="s">
        <v>511</v>
      </c>
      <c r="J676" s="2505" t="s">
        <v>27</v>
      </c>
      <c r="K676" s="2505">
        <v>562.0</v>
      </c>
      <c r="L676" s="2505" t="s">
        <v>4303</v>
      </c>
      <c r="M676" s="2505">
        <v>1.0</v>
      </c>
      <c r="N676" s="2505">
        <v>0.0</v>
      </c>
      <c r="O676" s="2505">
        <v>0.0</v>
      </c>
    </row>
    <row r="677">
      <c r="B677" s="3732"/>
      <c r="C677" s="3732"/>
      <c r="D677" s="3732"/>
      <c r="I677" s="2505" t="s">
        <v>511</v>
      </c>
      <c r="J677" s="2505" t="s">
        <v>28</v>
      </c>
      <c r="K677" s="2505">
        <v>527.0</v>
      </c>
      <c r="L677" s="2505" t="s">
        <v>4303</v>
      </c>
      <c r="M677" s="2505">
        <v>1.0</v>
      </c>
      <c r="N677" s="2505">
        <v>0.0</v>
      </c>
      <c r="O677" s="2505">
        <v>0.0</v>
      </c>
    </row>
    <row r="678">
      <c r="B678" s="3732"/>
      <c r="C678" s="3732"/>
      <c r="D678" s="3732"/>
      <c r="I678" s="2505" t="s">
        <v>417</v>
      </c>
      <c r="J678" s="2505" t="s">
        <v>19</v>
      </c>
      <c r="K678" s="2505">
        <v>295.0</v>
      </c>
      <c r="L678" s="2505" t="s">
        <v>4305</v>
      </c>
      <c r="M678" s="2505">
        <v>0.0</v>
      </c>
      <c r="N678" s="2505">
        <v>1.0</v>
      </c>
      <c r="O678" s="2505">
        <v>0.0</v>
      </c>
    </row>
    <row r="679">
      <c r="B679" s="3732"/>
      <c r="C679" s="3732"/>
      <c r="D679" s="3732"/>
      <c r="I679" s="2505" t="s">
        <v>417</v>
      </c>
      <c r="J679" s="2505" t="s">
        <v>20</v>
      </c>
      <c r="K679" s="2505">
        <v>322.0</v>
      </c>
      <c r="L679" s="2505" t="s">
        <v>4303</v>
      </c>
      <c r="M679" s="2505">
        <v>0.0</v>
      </c>
      <c r="N679" s="2505">
        <v>0.0</v>
      </c>
      <c r="O679" s="2505">
        <v>1.0</v>
      </c>
    </row>
    <row r="680">
      <c r="B680" s="3732"/>
      <c r="C680" s="3732"/>
      <c r="D680" s="3732"/>
      <c r="I680" s="2505" t="s">
        <v>417</v>
      </c>
      <c r="J680" s="2505" t="s">
        <v>21</v>
      </c>
      <c r="K680" s="2505">
        <v>462.0</v>
      </c>
      <c r="L680" s="2505" t="s">
        <v>4295</v>
      </c>
      <c r="M680" s="2505">
        <v>0.0</v>
      </c>
      <c r="N680" s="2505">
        <v>0.0</v>
      </c>
      <c r="O680" s="2505">
        <v>1.0</v>
      </c>
    </row>
    <row r="681">
      <c r="B681" s="3732"/>
      <c r="C681" s="3732"/>
      <c r="D681" s="3732"/>
      <c r="I681" s="2505" t="s">
        <v>417</v>
      </c>
      <c r="J681" s="2505" t="s">
        <v>22</v>
      </c>
      <c r="K681" s="2505">
        <v>267.0</v>
      </c>
      <c r="L681" s="2505" t="s">
        <v>4305</v>
      </c>
      <c r="M681" s="2505">
        <v>0.0</v>
      </c>
      <c r="N681" s="2505">
        <v>1.0</v>
      </c>
      <c r="O681" s="2505">
        <v>0.0</v>
      </c>
    </row>
    <row r="682">
      <c r="B682" s="3732"/>
      <c r="C682" s="3732"/>
      <c r="D682" s="3732"/>
      <c r="I682" s="2505" t="s">
        <v>417</v>
      </c>
      <c r="J682" s="2505" t="s">
        <v>23</v>
      </c>
      <c r="K682" s="2505">
        <v>326.0</v>
      </c>
      <c r="L682" s="2505" t="s">
        <v>4305</v>
      </c>
      <c r="M682" s="2505">
        <v>0.0</v>
      </c>
      <c r="N682" s="2505">
        <v>1.0</v>
      </c>
      <c r="O682" s="2505">
        <v>0.0</v>
      </c>
    </row>
    <row r="683">
      <c r="B683" s="3732"/>
      <c r="C683" s="3732"/>
      <c r="D683" s="3732"/>
      <c r="I683" s="2505" t="s">
        <v>417</v>
      </c>
      <c r="J683" s="2505" t="s">
        <v>24</v>
      </c>
      <c r="K683" s="2505">
        <v>401.0</v>
      </c>
      <c r="L683" s="2505" t="s">
        <v>4332</v>
      </c>
      <c r="M683" s="2505">
        <v>1.0</v>
      </c>
      <c r="N683" s="2505">
        <v>0.0</v>
      </c>
      <c r="O683" s="2505">
        <v>0.0</v>
      </c>
    </row>
    <row r="684">
      <c r="B684" s="3732"/>
      <c r="C684" s="3732"/>
      <c r="D684" s="3732"/>
      <c r="I684" s="2505" t="s">
        <v>417</v>
      </c>
      <c r="J684" s="2505" t="s">
        <v>27</v>
      </c>
      <c r="K684" s="2505">
        <v>247.0</v>
      </c>
      <c r="L684" s="2505" t="s">
        <v>4332</v>
      </c>
      <c r="M684" s="2505">
        <v>1.0</v>
      </c>
      <c r="N684" s="2505">
        <v>0.0</v>
      </c>
      <c r="O684" s="2505">
        <v>0.0</v>
      </c>
    </row>
    <row r="685">
      <c r="B685" s="3732"/>
      <c r="C685" s="3732"/>
      <c r="D685" s="3732"/>
      <c r="I685" s="2505" t="s">
        <v>417</v>
      </c>
      <c r="J685" s="2505" t="s">
        <v>28</v>
      </c>
      <c r="K685" s="2505">
        <v>212.0</v>
      </c>
      <c r="L685" s="2505" t="s">
        <v>4305</v>
      </c>
      <c r="M685" s="2505">
        <v>0.0</v>
      </c>
      <c r="N685" s="2505">
        <v>0.0</v>
      </c>
      <c r="O685" s="2505">
        <v>1.0</v>
      </c>
    </row>
    <row r="686">
      <c r="B686" s="3732"/>
      <c r="C686" s="3732"/>
      <c r="D686" s="3732"/>
      <c r="I686" s="2505" t="s">
        <v>360</v>
      </c>
      <c r="J686" s="2505" t="s">
        <v>19</v>
      </c>
      <c r="K686" s="2505">
        <v>390.0</v>
      </c>
      <c r="L686" s="2505" t="s">
        <v>4295</v>
      </c>
      <c r="M686" s="2505">
        <v>0.0</v>
      </c>
      <c r="N686" s="2505">
        <v>0.0</v>
      </c>
      <c r="O686" s="2505">
        <v>1.0</v>
      </c>
    </row>
    <row r="687">
      <c r="B687" s="3732"/>
      <c r="C687" s="3732"/>
      <c r="D687" s="3732"/>
      <c r="I687" s="2505" t="s">
        <v>360</v>
      </c>
      <c r="J687" s="2505" t="s">
        <v>20</v>
      </c>
      <c r="K687" s="2505">
        <v>305.0</v>
      </c>
      <c r="L687" s="2505" t="s">
        <v>4305</v>
      </c>
      <c r="M687" s="2505">
        <v>0.0</v>
      </c>
      <c r="N687" s="2505">
        <v>1.0</v>
      </c>
      <c r="O687" s="2505">
        <v>0.0</v>
      </c>
    </row>
    <row r="688">
      <c r="B688" s="3732"/>
      <c r="C688" s="3732"/>
      <c r="D688" s="3732"/>
      <c r="I688" s="2505" t="s">
        <v>360</v>
      </c>
      <c r="J688" s="2505" t="s">
        <v>21</v>
      </c>
      <c r="K688" s="2505">
        <v>380.0</v>
      </c>
      <c r="L688" s="2505" t="s">
        <v>4303</v>
      </c>
      <c r="M688" s="2505">
        <v>0.0</v>
      </c>
      <c r="N688" s="2505">
        <v>1.0</v>
      </c>
      <c r="O688" s="2505">
        <v>0.0</v>
      </c>
    </row>
    <row r="689">
      <c r="B689" s="3732"/>
      <c r="C689" s="3732"/>
      <c r="D689" s="3732"/>
      <c r="I689" s="2505" t="s">
        <v>360</v>
      </c>
      <c r="J689" s="2505" t="s">
        <v>22</v>
      </c>
      <c r="K689" s="2505">
        <v>317.0</v>
      </c>
      <c r="L689" s="2505" t="s">
        <v>4303</v>
      </c>
      <c r="M689" s="2505">
        <v>0.0</v>
      </c>
      <c r="N689" s="2505">
        <v>0.0</v>
      </c>
      <c r="O689" s="2505">
        <v>1.0</v>
      </c>
    </row>
    <row r="690">
      <c r="B690" s="3732"/>
      <c r="C690" s="3732"/>
      <c r="D690" s="3732"/>
      <c r="I690" s="2505" t="s">
        <v>360</v>
      </c>
      <c r="J690" s="2505" t="s">
        <v>23</v>
      </c>
      <c r="K690" s="2505">
        <v>458.0</v>
      </c>
      <c r="L690" s="2505" t="s">
        <v>4303</v>
      </c>
      <c r="M690" s="2505">
        <v>0.0</v>
      </c>
      <c r="N690" s="2505">
        <v>1.0</v>
      </c>
      <c r="O690" s="2505">
        <v>0.0</v>
      </c>
    </row>
    <row r="691">
      <c r="B691" s="3732"/>
      <c r="C691" s="3732"/>
      <c r="D691" s="3732"/>
      <c r="I691" s="2505" t="s">
        <v>360</v>
      </c>
      <c r="J691" s="2505" t="s">
        <v>24</v>
      </c>
      <c r="K691" s="2505">
        <v>459.0</v>
      </c>
      <c r="L691" s="2505" t="s">
        <v>4303</v>
      </c>
      <c r="M691" s="2505">
        <v>0.0</v>
      </c>
      <c r="N691" s="2505">
        <v>1.0</v>
      </c>
      <c r="O691" s="2505">
        <v>0.0</v>
      </c>
    </row>
    <row r="692">
      <c r="B692" s="3732"/>
      <c r="C692" s="3732"/>
      <c r="D692" s="3732"/>
      <c r="I692" s="2505" t="s">
        <v>360</v>
      </c>
      <c r="J692" s="2505" t="s">
        <v>27</v>
      </c>
      <c r="K692" s="2505">
        <v>703.0</v>
      </c>
      <c r="L692" s="2505" t="s">
        <v>4295</v>
      </c>
      <c r="M692" s="2505">
        <v>1.0</v>
      </c>
      <c r="N692" s="2505">
        <v>0.0</v>
      </c>
      <c r="O692" s="2505">
        <v>0.0</v>
      </c>
    </row>
    <row r="693">
      <c r="B693" s="3732"/>
      <c r="C693" s="3732"/>
      <c r="D693" s="3732"/>
      <c r="I693" s="2505" t="s">
        <v>360</v>
      </c>
      <c r="J693" s="2505" t="s">
        <v>28</v>
      </c>
      <c r="K693" s="2505">
        <v>545.0</v>
      </c>
      <c r="L693" s="2505" t="s">
        <v>4295</v>
      </c>
      <c r="M693" s="2505">
        <v>0.0</v>
      </c>
      <c r="N693" s="2505">
        <v>1.0</v>
      </c>
      <c r="O693" s="2505">
        <v>0.0</v>
      </c>
    </row>
    <row r="694">
      <c r="B694" s="3732"/>
      <c r="C694" s="3732"/>
      <c r="D694" s="3732"/>
      <c r="I694" s="2505" t="s">
        <v>443</v>
      </c>
      <c r="J694" s="2505" t="s">
        <v>19</v>
      </c>
      <c r="K694" s="2505">
        <v>712.0</v>
      </c>
      <c r="L694" s="2505" t="s">
        <v>4305</v>
      </c>
      <c r="M694" s="2505">
        <v>1.0</v>
      </c>
      <c r="N694" s="2505">
        <v>0.0</v>
      </c>
      <c r="O694" s="2505">
        <v>0.0</v>
      </c>
    </row>
    <row r="695">
      <c r="B695" s="3732"/>
      <c r="C695" s="3732"/>
      <c r="D695" s="3732"/>
      <c r="I695" s="2505" t="s">
        <v>443</v>
      </c>
      <c r="J695" s="2505" t="s">
        <v>20</v>
      </c>
      <c r="K695" s="2505">
        <v>102.0</v>
      </c>
      <c r="L695" s="2505" t="s">
        <v>4303</v>
      </c>
      <c r="M695" s="2505">
        <v>0.0</v>
      </c>
      <c r="N695" s="2505">
        <v>0.0</v>
      </c>
      <c r="O695" s="2505">
        <v>1.0</v>
      </c>
    </row>
    <row r="696">
      <c r="B696" s="3732"/>
      <c r="C696" s="3732"/>
      <c r="D696" s="3732"/>
      <c r="I696" s="2505" t="s">
        <v>443</v>
      </c>
      <c r="J696" s="2505" t="s">
        <v>21</v>
      </c>
      <c r="K696" s="2505">
        <v>125.0</v>
      </c>
      <c r="L696" s="2505" t="s">
        <v>4332</v>
      </c>
      <c r="M696" s="2505">
        <v>0.0</v>
      </c>
      <c r="N696" s="2505">
        <v>1.0</v>
      </c>
      <c r="O696" s="2505">
        <v>0.0</v>
      </c>
    </row>
    <row r="697">
      <c r="B697" s="3732"/>
      <c r="C697" s="3732"/>
      <c r="D697" s="3732"/>
      <c r="I697" s="2505" t="s">
        <v>443</v>
      </c>
      <c r="J697" s="2505" t="s">
        <v>22</v>
      </c>
      <c r="K697" s="2505">
        <v>201.0</v>
      </c>
      <c r="L697" s="2505" t="s">
        <v>4332</v>
      </c>
      <c r="M697" s="2505">
        <v>0.0</v>
      </c>
      <c r="N697" s="2505">
        <v>1.0</v>
      </c>
      <c r="O697" s="2505">
        <v>0.0</v>
      </c>
    </row>
    <row r="698">
      <c r="B698" s="3732"/>
      <c r="C698" s="3732"/>
      <c r="D698" s="3732"/>
      <c r="I698" s="2505" t="s">
        <v>443</v>
      </c>
      <c r="J698" s="2505" t="s">
        <v>23</v>
      </c>
      <c r="K698" s="2505">
        <v>157.0</v>
      </c>
      <c r="L698" s="2505" t="s">
        <v>4305</v>
      </c>
      <c r="M698" s="2505">
        <v>0.0</v>
      </c>
      <c r="N698" s="2505">
        <v>0.0</v>
      </c>
      <c r="O698" s="2505">
        <v>1.0</v>
      </c>
    </row>
    <row r="699">
      <c r="B699" s="3732"/>
      <c r="C699" s="3732"/>
      <c r="D699" s="3732"/>
      <c r="I699" s="2505" t="s">
        <v>443</v>
      </c>
      <c r="J699" s="2505" t="s">
        <v>24</v>
      </c>
      <c r="K699" s="2505">
        <v>297.0</v>
      </c>
      <c r="L699" s="2505" t="s">
        <v>4303</v>
      </c>
      <c r="M699" s="2505">
        <v>0.0</v>
      </c>
      <c r="N699" s="2505">
        <v>0.0</v>
      </c>
      <c r="O699" s="2505">
        <v>1.0</v>
      </c>
    </row>
    <row r="700">
      <c r="B700" s="3732"/>
      <c r="C700" s="3732"/>
      <c r="D700" s="3732"/>
      <c r="I700" s="2505" t="s">
        <v>443</v>
      </c>
      <c r="J700" s="2505" t="s">
        <v>27</v>
      </c>
      <c r="K700" s="2505">
        <v>309.0</v>
      </c>
      <c r="L700" s="2505" t="s">
        <v>4332</v>
      </c>
      <c r="M700" s="2505">
        <v>1.0</v>
      </c>
      <c r="N700" s="2505">
        <v>0.0</v>
      </c>
      <c r="O700" s="2505">
        <v>0.0</v>
      </c>
    </row>
    <row r="701">
      <c r="B701" s="3732"/>
      <c r="C701" s="3732"/>
      <c r="D701" s="3732"/>
      <c r="I701" s="2505" t="s">
        <v>443</v>
      </c>
      <c r="J701" s="2505" t="s">
        <v>28</v>
      </c>
      <c r="K701" s="2505">
        <v>226.0</v>
      </c>
      <c r="L701" s="2505" t="s">
        <v>4322</v>
      </c>
      <c r="M701" s="2505">
        <v>0.0</v>
      </c>
      <c r="N701" s="2505">
        <v>0.0</v>
      </c>
      <c r="O701" s="2505">
        <v>1.0</v>
      </c>
    </row>
    <row r="702">
      <c r="B702" s="3732"/>
      <c r="C702" s="3732"/>
      <c r="D702" s="3732"/>
      <c r="I702" s="2505" t="s">
        <v>364</v>
      </c>
      <c r="J702" s="2505" t="s">
        <v>19</v>
      </c>
      <c r="K702" s="2505">
        <v>730.0</v>
      </c>
      <c r="L702" s="2505" t="s">
        <v>4295</v>
      </c>
      <c r="M702" s="2505">
        <v>1.0</v>
      </c>
      <c r="N702" s="2505">
        <v>0.0</v>
      </c>
      <c r="O702" s="2505">
        <v>0.0</v>
      </c>
    </row>
    <row r="703">
      <c r="B703" s="3732"/>
      <c r="C703" s="3732"/>
      <c r="D703" s="3732"/>
      <c r="I703" s="2505" t="s">
        <v>364</v>
      </c>
      <c r="J703" s="2505" t="s">
        <v>20</v>
      </c>
      <c r="K703" s="2505">
        <v>476.0</v>
      </c>
      <c r="L703" s="2505" t="s">
        <v>4303</v>
      </c>
      <c r="M703" s="2505">
        <v>1.0</v>
      </c>
      <c r="N703" s="2505">
        <v>0.0</v>
      </c>
      <c r="O703" s="2505">
        <v>0.0</v>
      </c>
    </row>
    <row r="704">
      <c r="B704" s="3732"/>
      <c r="C704" s="3732"/>
      <c r="D704" s="3732"/>
      <c r="I704" s="2505" t="s">
        <v>364</v>
      </c>
      <c r="J704" s="2505" t="s">
        <v>21</v>
      </c>
      <c r="K704" s="2505">
        <v>321.0</v>
      </c>
      <c r="L704" s="2505" t="s">
        <v>4295</v>
      </c>
      <c r="M704" s="2505">
        <v>0.0</v>
      </c>
      <c r="N704" s="2505">
        <v>0.0</v>
      </c>
      <c r="O704" s="2505">
        <v>1.0</v>
      </c>
    </row>
    <row r="705">
      <c r="B705" s="3732"/>
      <c r="C705" s="3732"/>
      <c r="D705" s="3732"/>
      <c r="I705" s="2505" t="s">
        <v>364</v>
      </c>
      <c r="J705" s="2505" t="s">
        <v>22</v>
      </c>
      <c r="K705" s="2505">
        <v>347.0</v>
      </c>
      <c r="L705" s="2505" t="s">
        <v>4303</v>
      </c>
      <c r="M705" s="2505">
        <v>0.0</v>
      </c>
      <c r="N705" s="2505">
        <v>1.0</v>
      </c>
      <c r="O705" s="2505">
        <v>0.0</v>
      </c>
    </row>
    <row r="706">
      <c r="B706" s="3732"/>
      <c r="C706" s="3732"/>
      <c r="D706" s="3732"/>
      <c r="I706" s="2505" t="s">
        <v>364</v>
      </c>
      <c r="J706" s="2505" t="s">
        <v>23</v>
      </c>
      <c r="K706" s="2505">
        <v>267.0</v>
      </c>
      <c r="L706" s="2505" t="s">
        <v>4295</v>
      </c>
      <c r="M706" s="2505">
        <v>0.0</v>
      </c>
      <c r="N706" s="2505">
        <v>0.0</v>
      </c>
      <c r="O706" s="2505">
        <v>1.0</v>
      </c>
    </row>
    <row r="707">
      <c r="B707" s="3732"/>
      <c r="C707" s="3732"/>
      <c r="D707" s="3732"/>
      <c r="I707" s="2505" t="s">
        <v>364</v>
      </c>
      <c r="J707" s="2505" t="s">
        <v>24</v>
      </c>
      <c r="K707" s="2505">
        <v>615.0</v>
      </c>
      <c r="L707" s="2505" t="s">
        <v>4303</v>
      </c>
      <c r="M707" s="2505">
        <v>1.0</v>
      </c>
      <c r="N707" s="2505">
        <v>0.0</v>
      </c>
      <c r="O707" s="2505">
        <v>0.0</v>
      </c>
    </row>
    <row r="708">
      <c r="B708" s="3732"/>
      <c r="C708" s="3732"/>
      <c r="D708" s="3732"/>
      <c r="I708" s="2505" t="s">
        <v>364</v>
      </c>
      <c r="J708" s="2505" t="s">
        <v>27</v>
      </c>
      <c r="K708" s="2505">
        <v>407.0</v>
      </c>
      <c r="L708" s="2505" t="s">
        <v>4295</v>
      </c>
      <c r="M708" s="2505">
        <v>0.0</v>
      </c>
      <c r="N708" s="2505">
        <v>0.0</v>
      </c>
      <c r="O708" s="2505">
        <v>1.0</v>
      </c>
    </row>
    <row r="709">
      <c r="B709" s="3732"/>
      <c r="C709" s="3732"/>
      <c r="D709" s="3732"/>
      <c r="I709" s="2505" t="s">
        <v>364</v>
      </c>
      <c r="J709" s="2505" t="s">
        <v>28</v>
      </c>
      <c r="K709" s="2505">
        <v>558.0</v>
      </c>
      <c r="L709" s="2505" t="s">
        <v>4295</v>
      </c>
      <c r="M709" s="2505">
        <v>0.0</v>
      </c>
      <c r="N709" s="2505">
        <v>1.0</v>
      </c>
      <c r="O709" s="2505">
        <v>0.0</v>
      </c>
    </row>
    <row r="710">
      <c r="B710" s="3732"/>
      <c r="C710" s="3732"/>
      <c r="D710" s="3732"/>
      <c r="I710" s="2505" t="s">
        <v>683</v>
      </c>
      <c r="J710" s="2505" t="s">
        <v>19</v>
      </c>
      <c r="K710" s="2505">
        <v>62.0</v>
      </c>
      <c r="L710" s="2505" t="s">
        <v>4332</v>
      </c>
      <c r="M710" s="2505">
        <v>0.0</v>
      </c>
      <c r="N710" s="2505">
        <v>1.0</v>
      </c>
      <c r="O710" s="2505">
        <v>0.0</v>
      </c>
    </row>
    <row r="711">
      <c r="B711" s="3732"/>
      <c r="C711" s="3732"/>
      <c r="D711" s="3732"/>
      <c r="I711" s="2505" t="s">
        <v>683</v>
      </c>
      <c r="J711" s="2505" t="s">
        <v>20</v>
      </c>
      <c r="K711" s="2505">
        <v>223.0</v>
      </c>
      <c r="L711" s="2505" t="s">
        <v>4332</v>
      </c>
      <c r="M711" s="2505">
        <v>1.0</v>
      </c>
      <c r="N711" s="2505">
        <v>0.0</v>
      </c>
      <c r="O711" s="2505">
        <v>0.0</v>
      </c>
    </row>
    <row r="712">
      <c r="B712" s="3732"/>
      <c r="C712" s="3732"/>
      <c r="D712" s="3732"/>
      <c r="I712" s="2505" t="s">
        <v>683</v>
      </c>
      <c r="J712" s="2505" t="s">
        <v>21</v>
      </c>
      <c r="K712" s="2505">
        <v>245.0</v>
      </c>
      <c r="L712" s="2505" t="s">
        <v>4316</v>
      </c>
      <c r="M712" s="2505">
        <v>1.0</v>
      </c>
      <c r="N712" s="2505">
        <v>0.0</v>
      </c>
      <c r="O712" s="2505">
        <v>0.0</v>
      </c>
    </row>
    <row r="713">
      <c r="B713" s="3732"/>
      <c r="C713" s="3732"/>
      <c r="D713" s="3732"/>
      <c r="I713" s="2505" t="s">
        <v>683</v>
      </c>
      <c r="J713" s="2505" t="s">
        <v>22</v>
      </c>
      <c r="K713" s="2505">
        <v>50.0</v>
      </c>
      <c r="L713" s="2505" t="s">
        <v>4332</v>
      </c>
      <c r="M713" s="2505">
        <v>0.0</v>
      </c>
      <c r="N713" s="2505">
        <v>0.0</v>
      </c>
      <c r="O713" s="2505">
        <v>1.0</v>
      </c>
    </row>
    <row r="714">
      <c r="B714" s="3732"/>
      <c r="C714" s="3732"/>
      <c r="D714" s="3732"/>
      <c r="I714" s="2505" t="s">
        <v>683</v>
      </c>
      <c r="J714" s="2505" t="s">
        <v>23</v>
      </c>
      <c r="K714" s="2505">
        <v>243.0</v>
      </c>
      <c r="L714" s="2505" t="s">
        <v>4332</v>
      </c>
      <c r="M714" s="2505">
        <v>1.0</v>
      </c>
      <c r="N714" s="2505">
        <v>0.0</v>
      </c>
      <c r="O714" s="2505">
        <v>0.0</v>
      </c>
    </row>
    <row r="715">
      <c r="B715" s="3732"/>
      <c r="C715" s="3732"/>
      <c r="D715" s="3732"/>
      <c r="I715" s="2505" t="s">
        <v>683</v>
      </c>
      <c r="J715" s="2505" t="s">
        <v>24</v>
      </c>
      <c r="K715" s="2505">
        <v>331.0</v>
      </c>
      <c r="L715" s="2505" t="s">
        <v>4316</v>
      </c>
      <c r="M715" s="2505">
        <v>1.0</v>
      </c>
      <c r="N715" s="2505">
        <v>0.0</v>
      </c>
      <c r="O715" s="2505">
        <v>0.0</v>
      </c>
    </row>
    <row r="716">
      <c r="B716" s="3732"/>
      <c r="C716" s="3732"/>
      <c r="D716" s="3732"/>
      <c r="I716" s="2505" t="s">
        <v>683</v>
      </c>
      <c r="J716" s="2505" t="s">
        <v>27</v>
      </c>
      <c r="K716" s="2505">
        <v>185.0</v>
      </c>
      <c r="L716" s="2505" t="s">
        <v>4316</v>
      </c>
      <c r="M716" s="2505">
        <v>1.0</v>
      </c>
      <c r="N716" s="2505">
        <v>0.0</v>
      </c>
      <c r="O716" s="2505">
        <v>0.0</v>
      </c>
    </row>
    <row r="717">
      <c r="B717" s="3732"/>
      <c r="C717" s="3732"/>
      <c r="D717" s="3732"/>
      <c r="I717" s="2505" t="s">
        <v>683</v>
      </c>
      <c r="J717" s="2505" t="s">
        <v>28</v>
      </c>
      <c r="K717" s="2505">
        <v>201.0</v>
      </c>
      <c r="L717" s="2505" t="s">
        <v>4316</v>
      </c>
      <c r="M717" s="2505">
        <v>1.0</v>
      </c>
      <c r="N717" s="2505">
        <v>0.0</v>
      </c>
      <c r="O717" s="2505">
        <v>0.0</v>
      </c>
    </row>
    <row r="718">
      <c r="B718" s="3732"/>
      <c r="C718" s="3732"/>
      <c r="D718" s="3732"/>
      <c r="I718" s="2505" t="s">
        <v>348</v>
      </c>
      <c r="J718" s="2505" t="s">
        <v>19</v>
      </c>
      <c r="K718" s="2505">
        <v>697.0</v>
      </c>
      <c r="L718" s="2505" t="s">
        <v>4322</v>
      </c>
      <c r="M718" s="2505">
        <v>0.0</v>
      </c>
      <c r="N718" s="2505">
        <v>1.0</v>
      </c>
      <c r="O718" s="2505">
        <v>0.0</v>
      </c>
    </row>
    <row r="719">
      <c r="B719" s="3732"/>
      <c r="C719" s="3732"/>
      <c r="D719" s="3732"/>
      <c r="I719" s="2505" t="s">
        <v>348</v>
      </c>
      <c r="J719" s="2505" t="s">
        <v>20</v>
      </c>
      <c r="K719" s="2505">
        <v>740.0</v>
      </c>
      <c r="L719" s="2505" t="s">
        <v>4322</v>
      </c>
      <c r="M719" s="2505">
        <v>0.0</v>
      </c>
      <c r="N719" s="2505">
        <v>1.0</v>
      </c>
      <c r="O719" s="2505">
        <v>0.0</v>
      </c>
    </row>
    <row r="720">
      <c r="B720" s="3732"/>
      <c r="C720" s="3732"/>
      <c r="D720" s="3732"/>
      <c r="I720" s="2505" t="s">
        <v>348</v>
      </c>
      <c r="J720" s="2505" t="s">
        <v>21</v>
      </c>
      <c r="K720" s="2505">
        <v>437.0</v>
      </c>
      <c r="L720" s="2505" t="s">
        <v>4322</v>
      </c>
      <c r="M720" s="2505">
        <v>0.0</v>
      </c>
      <c r="N720" s="2505">
        <v>0.0</v>
      </c>
      <c r="O720" s="2505">
        <v>1.0</v>
      </c>
    </row>
    <row r="721">
      <c r="B721" s="3732"/>
      <c r="C721" s="3732"/>
      <c r="D721" s="3732"/>
      <c r="I721" s="2505" t="s">
        <v>348</v>
      </c>
      <c r="J721" s="2505" t="s">
        <v>22</v>
      </c>
      <c r="K721" s="2505">
        <v>585.0</v>
      </c>
      <c r="L721" s="2505" t="s">
        <v>4322</v>
      </c>
      <c r="M721" s="2505">
        <v>0.0</v>
      </c>
      <c r="N721" s="2505">
        <v>0.0</v>
      </c>
      <c r="O721" s="2505">
        <v>1.0</v>
      </c>
    </row>
    <row r="722">
      <c r="B722" s="3732"/>
      <c r="C722" s="3732"/>
      <c r="D722" s="3732"/>
      <c r="I722" s="2505" t="s">
        <v>348</v>
      </c>
      <c r="J722" s="2505" t="s">
        <v>24</v>
      </c>
      <c r="K722" s="2505">
        <v>375.0</v>
      </c>
      <c r="L722" s="2505" t="s">
        <v>4303</v>
      </c>
      <c r="M722" s="2505">
        <v>0.0</v>
      </c>
      <c r="N722" s="2505">
        <v>1.0</v>
      </c>
      <c r="O722" s="2505">
        <v>0.0</v>
      </c>
    </row>
    <row r="723">
      <c r="B723" s="3732"/>
      <c r="C723" s="3732"/>
      <c r="D723" s="3732"/>
      <c r="I723" s="2505" t="s">
        <v>348</v>
      </c>
      <c r="J723" s="2505" t="s">
        <v>27</v>
      </c>
      <c r="K723" s="2505">
        <v>756.0</v>
      </c>
      <c r="L723" s="2505" t="s">
        <v>4303</v>
      </c>
      <c r="M723" s="2505">
        <v>1.0</v>
      </c>
      <c r="N723" s="2505">
        <v>0.0</v>
      </c>
      <c r="O723" s="2505">
        <v>0.0</v>
      </c>
    </row>
    <row r="724">
      <c r="B724" s="3732"/>
      <c r="C724" s="3732"/>
      <c r="D724" s="3732"/>
      <c r="I724" s="2505" t="s">
        <v>348</v>
      </c>
      <c r="J724" s="2505" t="s">
        <v>28</v>
      </c>
      <c r="K724" s="2505">
        <v>402.0</v>
      </c>
      <c r="L724" s="2505" t="s">
        <v>4322</v>
      </c>
      <c r="M724" s="2505">
        <v>0.0</v>
      </c>
      <c r="N724" s="2505">
        <v>0.0</v>
      </c>
      <c r="O724" s="2505">
        <v>1.0</v>
      </c>
    </row>
    <row r="725">
      <c r="B725" s="3732"/>
      <c r="C725" s="3732"/>
      <c r="D725" s="3732"/>
      <c r="I725" s="2505" t="s">
        <v>348</v>
      </c>
      <c r="J725" s="2505" t="s">
        <v>30</v>
      </c>
      <c r="K725" s="2505">
        <v>791.0</v>
      </c>
      <c r="L725" s="2505" t="s">
        <v>4320</v>
      </c>
      <c r="M725" s="2505">
        <v>0.0</v>
      </c>
      <c r="N725" s="2505">
        <v>1.0</v>
      </c>
      <c r="O725" s="2505">
        <v>0.0</v>
      </c>
    </row>
    <row r="726">
      <c r="B726" s="3732"/>
      <c r="C726" s="3732"/>
      <c r="D726" s="3732"/>
      <c r="I726" s="2505" t="s">
        <v>147</v>
      </c>
      <c r="J726" s="2505" t="s">
        <v>19</v>
      </c>
      <c r="K726" s="2505">
        <v>907.0</v>
      </c>
      <c r="L726" s="2505" t="s">
        <v>4320</v>
      </c>
      <c r="M726" s="2505">
        <v>1.0</v>
      </c>
      <c r="N726" s="2505">
        <v>0.0</v>
      </c>
      <c r="O726" s="2505">
        <v>0.0</v>
      </c>
    </row>
    <row r="727">
      <c r="B727" s="3732"/>
      <c r="C727" s="3732"/>
      <c r="D727" s="3732"/>
      <c r="I727" s="2505" t="s">
        <v>147</v>
      </c>
      <c r="J727" s="2505" t="s">
        <v>20</v>
      </c>
      <c r="K727" s="2505">
        <v>775.0</v>
      </c>
      <c r="L727" s="2505" t="s">
        <v>4320</v>
      </c>
      <c r="M727" s="2505">
        <v>0.0</v>
      </c>
      <c r="N727" s="2505">
        <v>1.0</v>
      </c>
      <c r="O727" s="2505">
        <v>0.0</v>
      </c>
    </row>
    <row r="728">
      <c r="B728" s="3732"/>
      <c r="C728" s="3732"/>
      <c r="D728" s="3732"/>
      <c r="I728" s="2505" t="s">
        <v>147</v>
      </c>
      <c r="J728" s="2505" t="s">
        <v>21</v>
      </c>
      <c r="K728" s="2505">
        <v>895.0</v>
      </c>
      <c r="L728" s="2505" t="s">
        <v>4320</v>
      </c>
      <c r="M728" s="2505">
        <v>0.0</v>
      </c>
      <c r="N728" s="2505">
        <v>1.0</v>
      </c>
      <c r="O728" s="2505">
        <v>0.0</v>
      </c>
    </row>
    <row r="729">
      <c r="B729" s="3732"/>
      <c r="C729" s="3732"/>
      <c r="D729" s="3732"/>
      <c r="I729" s="2505" t="s">
        <v>147</v>
      </c>
      <c r="J729" s="2505" t="s">
        <v>23</v>
      </c>
      <c r="K729" s="2505">
        <v>830.0</v>
      </c>
      <c r="L729" s="2505" t="s">
        <v>4320</v>
      </c>
      <c r="M729" s="2505">
        <v>0.0</v>
      </c>
      <c r="N729" s="2505">
        <v>1.0</v>
      </c>
      <c r="O729" s="2505">
        <v>0.0</v>
      </c>
    </row>
    <row r="730">
      <c r="B730" s="3732"/>
      <c r="C730" s="3732"/>
      <c r="D730" s="3732"/>
      <c r="I730" s="2505" t="s">
        <v>147</v>
      </c>
      <c r="J730" s="2505" t="s">
        <v>24</v>
      </c>
      <c r="K730" s="2505">
        <v>742.0</v>
      </c>
      <c r="L730" s="2505" t="s">
        <v>4320</v>
      </c>
      <c r="M730" s="2505">
        <v>0.0</v>
      </c>
      <c r="N730" s="2505">
        <v>0.0</v>
      </c>
      <c r="O730" s="2505">
        <v>1.0</v>
      </c>
    </row>
    <row r="731">
      <c r="B731" s="3732"/>
      <c r="C731" s="3732"/>
      <c r="D731" s="3732"/>
      <c r="I731" s="2505" t="s">
        <v>147</v>
      </c>
      <c r="J731" s="2505" t="s">
        <v>29</v>
      </c>
      <c r="K731" s="2505">
        <v>924.0</v>
      </c>
      <c r="L731" s="2505" t="s">
        <v>4320</v>
      </c>
      <c r="M731" s="2505">
        <v>1.0</v>
      </c>
      <c r="N731" s="2505">
        <v>0.0</v>
      </c>
      <c r="O731" s="2505">
        <v>0.0</v>
      </c>
    </row>
    <row r="732">
      <c r="B732" s="3732"/>
      <c r="C732" s="3732"/>
      <c r="D732" s="3732"/>
      <c r="I732" s="2505" t="s">
        <v>568</v>
      </c>
      <c r="J732" s="2505" t="s">
        <v>20</v>
      </c>
      <c r="K732" s="2505">
        <v>560.0</v>
      </c>
      <c r="L732" s="2505" t="s">
        <v>4295</v>
      </c>
      <c r="M732" s="2505">
        <v>0.0</v>
      </c>
      <c r="N732" s="2505">
        <v>1.0</v>
      </c>
      <c r="O732" s="2505">
        <v>0.0</v>
      </c>
    </row>
    <row r="733">
      <c r="B733" s="3732"/>
      <c r="C733" s="3732"/>
      <c r="D733" s="3732"/>
      <c r="I733" s="2505" t="s">
        <v>568</v>
      </c>
      <c r="J733" s="2505" t="s">
        <v>21</v>
      </c>
      <c r="K733" s="2505">
        <v>541.0</v>
      </c>
      <c r="L733" s="2505" t="s">
        <v>4295</v>
      </c>
      <c r="M733" s="2505">
        <v>0.0</v>
      </c>
      <c r="N733" s="2505">
        <v>1.0</v>
      </c>
      <c r="O733" s="2505">
        <v>0.0</v>
      </c>
    </row>
    <row r="734">
      <c r="B734" s="3732"/>
      <c r="C734" s="3732"/>
      <c r="D734" s="3732"/>
      <c r="I734" s="2505" t="s">
        <v>568</v>
      </c>
      <c r="J734" s="2505" t="s">
        <v>22</v>
      </c>
      <c r="K734" s="2505">
        <v>747.0</v>
      </c>
      <c r="L734" s="2505" t="s">
        <v>4303</v>
      </c>
      <c r="M734" s="2505">
        <v>1.0</v>
      </c>
      <c r="N734" s="2505">
        <v>0.0</v>
      </c>
      <c r="O734" s="2505">
        <v>0.0</v>
      </c>
    </row>
    <row r="735">
      <c r="B735" s="3732"/>
      <c r="C735" s="3732"/>
      <c r="D735" s="3732"/>
      <c r="I735" s="2505" t="s">
        <v>568</v>
      </c>
      <c r="J735" s="2505" t="s">
        <v>23</v>
      </c>
      <c r="K735" s="2505">
        <v>579.0</v>
      </c>
      <c r="L735" s="2505" t="s">
        <v>4295</v>
      </c>
      <c r="M735" s="2505">
        <v>0.0</v>
      </c>
      <c r="N735" s="2505">
        <v>1.0</v>
      </c>
      <c r="O735" s="2505">
        <v>0.0</v>
      </c>
    </row>
    <row r="736">
      <c r="B736" s="3732"/>
      <c r="C736" s="3732"/>
      <c r="D736" s="3732"/>
      <c r="I736" s="2505" t="s">
        <v>568</v>
      </c>
      <c r="J736" s="2505" t="s">
        <v>24</v>
      </c>
      <c r="K736" s="2505">
        <v>635.0</v>
      </c>
      <c r="L736" s="2505" t="s">
        <v>4295</v>
      </c>
      <c r="M736" s="2505">
        <v>0.0</v>
      </c>
      <c r="N736" s="2505">
        <v>1.0</v>
      </c>
      <c r="O736" s="2505">
        <v>0.0</v>
      </c>
    </row>
    <row r="737">
      <c r="B737" s="3732"/>
      <c r="C737" s="3732"/>
      <c r="D737" s="3732"/>
      <c r="I737" s="2505" t="s">
        <v>568</v>
      </c>
      <c r="J737" s="2505" t="s">
        <v>27</v>
      </c>
      <c r="K737" s="2505">
        <v>418.0</v>
      </c>
      <c r="L737" s="2505" t="s">
        <v>4305</v>
      </c>
      <c r="M737" s="2505">
        <v>1.0</v>
      </c>
      <c r="N737" s="2505">
        <v>0.0</v>
      </c>
      <c r="O737" s="2505">
        <v>0.0</v>
      </c>
    </row>
    <row r="738">
      <c r="B738" s="3732"/>
      <c r="C738" s="3732"/>
      <c r="D738" s="3732"/>
      <c r="I738" s="2505" t="s">
        <v>568</v>
      </c>
      <c r="J738" s="2505" t="s">
        <v>28</v>
      </c>
      <c r="K738" s="2505">
        <v>184.0</v>
      </c>
      <c r="L738" s="2505" t="s">
        <v>4322</v>
      </c>
      <c r="M738" s="2505">
        <v>0.0</v>
      </c>
      <c r="N738" s="2505">
        <v>0.0</v>
      </c>
      <c r="O738" s="2505">
        <v>1.0</v>
      </c>
    </row>
    <row r="739">
      <c r="B739" s="3732"/>
      <c r="C739" s="3732"/>
      <c r="D739" s="3732"/>
      <c r="I739" s="2505" t="s">
        <v>568</v>
      </c>
      <c r="J739" s="2505" t="s">
        <v>29</v>
      </c>
      <c r="K739" s="2505">
        <v>684.0</v>
      </c>
      <c r="L739" s="2505" t="s">
        <v>4303</v>
      </c>
      <c r="M739" s="2505">
        <v>1.0</v>
      </c>
      <c r="N739" s="2505">
        <v>0.0</v>
      </c>
      <c r="O739" s="2505">
        <v>0.0</v>
      </c>
    </row>
    <row r="740">
      <c r="B740" s="3732"/>
      <c r="C740" s="3732"/>
      <c r="D740" s="3732"/>
      <c r="I740" s="2505" t="s">
        <v>663</v>
      </c>
      <c r="J740" s="2505" t="s">
        <v>19</v>
      </c>
      <c r="K740" s="2505">
        <v>504.0</v>
      </c>
      <c r="L740" s="2505" t="s">
        <v>4303</v>
      </c>
      <c r="M740" s="2505">
        <v>1.0</v>
      </c>
      <c r="N740" s="2505">
        <v>0.0</v>
      </c>
      <c r="O740" s="2505">
        <v>0.0</v>
      </c>
    </row>
    <row r="741">
      <c r="B741" s="3732"/>
      <c r="C741" s="3732"/>
      <c r="D741" s="3732"/>
      <c r="I741" s="2505" t="s">
        <v>663</v>
      </c>
      <c r="J741" s="2505" t="s">
        <v>20</v>
      </c>
      <c r="K741" s="2505">
        <v>267.0</v>
      </c>
      <c r="L741" s="2505" t="s">
        <v>4305</v>
      </c>
      <c r="M741" s="2505">
        <v>0.0</v>
      </c>
      <c r="N741" s="2505">
        <v>1.0</v>
      </c>
      <c r="O741" s="2505">
        <v>0.0</v>
      </c>
    </row>
    <row r="742">
      <c r="B742" s="3732"/>
      <c r="C742" s="3732"/>
      <c r="D742" s="3732"/>
      <c r="I742" s="2505" t="s">
        <v>663</v>
      </c>
      <c r="J742" s="2505" t="s">
        <v>21</v>
      </c>
      <c r="K742" s="2505">
        <v>271.0</v>
      </c>
      <c r="L742" s="2505" t="s">
        <v>4305</v>
      </c>
      <c r="M742" s="2505">
        <v>0.0</v>
      </c>
      <c r="N742" s="2505">
        <v>1.0</v>
      </c>
      <c r="O742" s="2505">
        <v>0.0</v>
      </c>
    </row>
    <row r="743">
      <c r="B743" s="3732"/>
      <c r="C743" s="3732"/>
      <c r="D743" s="3732"/>
      <c r="I743" s="2505" t="s">
        <v>663</v>
      </c>
      <c r="J743" s="2505" t="s">
        <v>22</v>
      </c>
      <c r="K743" s="2505">
        <v>397.0</v>
      </c>
      <c r="L743" s="2505" t="s">
        <v>4295</v>
      </c>
      <c r="M743" s="2505">
        <v>0.0</v>
      </c>
      <c r="N743" s="2505">
        <v>0.0</v>
      </c>
      <c r="O743" s="2505">
        <v>1.0</v>
      </c>
    </row>
    <row r="744">
      <c r="B744" s="3732"/>
      <c r="C744" s="3732"/>
      <c r="D744" s="3732"/>
      <c r="I744" s="2505" t="s">
        <v>663</v>
      </c>
      <c r="J744" s="2505" t="s">
        <v>23</v>
      </c>
      <c r="K744" s="2505">
        <v>254.0</v>
      </c>
      <c r="L744" s="2505" t="s">
        <v>4305</v>
      </c>
      <c r="M744" s="2505">
        <v>0.0</v>
      </c>
      <c r="N744" s="2505">
        <v>1.0</v>
      </c>
      <c r="O744" s="2505">
        <v>0.0</v>
      </c>
    </row>
    <row r="745">
      <c r="B745" s="3732"/>
      <c r="C745" s="3732"/>
      <c r="D745" s="3732"/>
      <c r="I745" s="2505" t="s">
        <v>663</v>
      </c>
      <c r="J745" s="2505" t="s">
        <v>24</v>
      </c>
      <c r="K745" s="2505">
        <v>296.0</v>
      </c>
      <c r="L745" s="2505" t="s">
        <v>4305</v>
      </c>
      <c r="M745" s="2505">
        <v>0.0</v>
      </c>
      <c r="N745" s="2505">
        <v>1.0</v>
      </c>
      <c r="O745" s="2505">
        <v>0.0</v>
      </c>
    </row>
    <row r="746">
      <c r="B746" s="3732"/>
      <c r="C746" s="3732"/>
      <c r="D746" s="3732"/>
      <c r="I746" s="2505" t="s">
        <v>663</v>
      </c>
      <c r="J746" s="2505" t="s">
        <v>27</v>
      </c>
      <c r="K746" s="2505">
        <v>581.0</v>
      </c>
      <c r="L746" s="2505" t="s">
        <v>4305</v>
      </c>
      <c r="M746" s="2505">
        <v>1.0</v>
      </c>
      <c r="N746" s="2505">
        <v>0.0</v>
      </c>
      <c r="O746" s="2505">
        <v>0.0</v>
      </c>
    </row>
    <row r="747">
      <c r="B747" s="3732"/>
      <c r="C747" s="3732"/>
      <c r="D747" s="3732"/>
      <c r="I747" s="2505" t="s">
        <v>663</v>
      </c>
      <c r="J747" s="2505" t="s">
        <v>28</v>
      </c>
      <c r="K747" s="2505">
        <v>299.0</v>
      </c>
      <c r="L747" s="2505" t="s">
        <v>4305</v>
      </c>
      <c r="M747" s="2505">
        <v>0.0</v>
      </c>
      <c r="N747" s="2505">
        <v>1.0</v>
      </c>
      <c r="O747" s="2505">
        <v>0.0</v>
      </c>
    </row>
    <row r="748">
      <c r="B748" s="3732"/>
      <c r="C748" s="3732"/>
      <c r="D748" s="3732"/>
      <c r="I748" s="2505" t="s">
        <v>398</v>
      </c>
      <c r="J748" s="2505" t="s">
        <v>19</v>
      </c>
      <c r="K748" s="2505">
        <v>530.0</v>
      </c>
      <c r="L748" s="2505" t="s">
        <v>4303</v>
      </c>
      <c r="M748" s="2505">
        <v>1.0</v>
      </c>
      <c r="N748" s="2505">
        <v>0.0</v>
      </c>
      <c r="O748" s="2505">
        <v>0.0</v>
      </c>
    </row>
    <row r="749">
      <c r="B749" s="3732"/>
      <c r="C749" s="3732"/>
      <c r="D749" s="3732"/>
      <c r="I749" s="2505" t="s">
        <v>398</v>
      </c>
      <c r="J749" s="2505" t="s">
        <v>20</v>
      </c>
      <c r="K749" s="2505">
        <v>510.0</v>
      </c>
      <c r="L749" s="2505" t="s">
        <v>4303</v>
      </c>
      <c r="M749" s="2505">
        <v>1.0</v>
      </c>
      <c r="N749" s="2505">
        <v>0.0</v>
      </c>
      <c r="O749" s="2505">
        <v>0.0</v>
      </c>
    </row>
    <row r="750">
      <c r="B750" s="3732"/>
      <c r="C750" s="3732"/>
      <c r="D750" s="3732"/>
      <c r="I750" s="2505" t="s">
        <v>398</v>
      </c>
      <c r="J750" s="2505" t="s">
        <v>21</v>
      </c>
      <c r="K750" s="2505">
        <v>363.0</v>
      </c>
      <c r="L750" s="2505" t="s">
        <v>4303</v>
      </c>
      <c r="M750" s="2505">
        <v>0.0</v>
      </c>
      <c r="N750" s="2505">
        <v>1.0</v>
      </c>
      <c r="O750" s="2505">
        <v>0.0</v>
      </c>
    </row>
    <row r="751">
      <c r="B751" s="3732"/>
      <c r="C751" s="3732"/>
      <c r="D751" s="3732"/>
      <c r="I751" s="2505" t="s">
        <v>398</v>
      </c>
      <c r="J751" s="2505" t="s">
        <v>22</v>
      </c>
      <c r="K751" s="2505">
        <v>599.0</v>
      </c>
      <c r="L751" s="2505" t="s">
        <v>4303</v>
      </c>
      <c r="M751" s="2505">
        <v>1.0</v>
      </c>
      <c r="N751" s="2505">
        <v>0.0</v>
      </c>
      <c r="O751" s="2505">
        <v>0.0</v>
      </c>
    </row>
    <row r="752">
      <c r="B752" s="3732"/>
      <c r="C752" s="3732"/>
      <c r="D752" s="3732"/>
      <c r="I752" s="2505" t="s">
        <v>398</v>
      </c>
      <c r="J752" s="2505" t="s">
        <v>23</v>
      </c>
      <c r="K752" s="2505">
        <v>444.0</v>
      </c>
      <c r="L752" s="2505" t="s">
        <v>4305</v>
      </c>
      <c r="M752" s="2505">
        <v>1.0</v>
      </c>
      <c r="N752" s="2505">
        <v>0.0</v>
      </c>
      <c r="O752" s="2505">
        <v>0.0</v>
      </c>
    </row>
    <row r="753">
      <c r="B753" s="3732"/>
      <c r="C753" s="3732"/>
      <c r="D753" s="3732"/>
      <c r="I753" s="2505" t="s">
        <v>398</v>
      </c>
      <c r="J753" s="2505" t="s">
        <v>24</v>
      </c>
      <c r="K753" s="2505">
        <v>289.0</v>
      </c>
      <c r="L753" s="2505" t="s">
        <v>4303</v>
      </c>
      <c r="M753" s="2505">
        <v>0.0</v>
      </c>
      <c r="N753" s="2505">
        <v>0.0</v>
      </c>
      <c r="O753" s="2505">
        <v>1.0</v>
      </c>
    </row>
    <row r="754">
      <c r="B754" s="3732"/>
      <c r="C754" s="3732"/>
      <c r="D754" s="3732"/>
      <c r="I754" s="2505" t="s">
        <v>398</v>
      </c>
      <c r="J754" s="2505" t="s">
        <v>27</v>
      </c>
      <c r="K754" s="2505">
        <v>395.0</v>
      </c>
      <c r="L754" s="2505" t="s">
        <v>4295</v>
      </c>
      <c r="M754" s="2505">
        <v>0.0</v>
      </c>
      <c r="N754" s="2505">
        <v>0.0</v>
      </c>
      <c r="O754" s="2505">
        <v>1.0</v>
      </c>
    </row>
    <row r="755">
      <c r="B755" s="3732"/>
      <c r="C755" s="3732"/>
      <c r="D755" s="3732"/>
      <c r="I755" s="2505" t="s">
        <v>398</v>
      </c>
      <c r="J755" s="2505" t="s">
        <v>28</v>
      </c>
      <c r="K755" s="2505">
        <v>279.0</v>
      </c>
      <c r="L755" s="2505" t="s">
        <v>4303</v>
      </c>
      <c r="M755" s="2505">
        <v>0.0</v>
      </c>
      <c r="N755" s="2505">
        <v>0.0</v>
      </c>
      <c r="O755" s="2505">
        <v>1.0</v>
      </c>
    </row>
    <row r="756">
      <c r="B756" s="3732"/>
      <c r="C756" s="3732"/>
      <c r="D756" s="3732"/>
      <c r="I756" s="2505" t="s">
        <v>541</v>
      </c>
      <c r="J756" s="2505" t="s">
        <v>19</v>
      </c>
      <c r="K756" s="2505">
        <v>322.0</v>
      </c>
      <c r="L756" s="2505" t="s">
        <v>4303</v>
      </c>
      <c r="M756" s="2505">
        <v>0.0</v>
      </c>
      <c r="N756" s="2505">
        <v>0.0</v>
      </c>
      <c r="O756" s="2505">
        <v>1.0</v>
      </c>
    </row>
    <row r="757">
      <c r="B757" s="3732"/>
      <c r="C757" s="3732"/>
      <c r="D757" s="3732"/>
      <c r="I757" s="2505" t="s">
        <v>541</v>
      </c>
      <c r="J757" s="2505" t="s">
        <v>20</v>
      </c>
      <c r="K757" s="2505">
        <v>480.0</v>
      </c>
      <c r="L757" s="2505" t="s">
        <v>4305</v>
      </c>
      <c r="M757" s="2505">
        <v>1.0</v>
      </c>
      <c r="N757" s="2505">
        <v>0.0</v>
      </c>
      <c r="O757" s="2505">
        <v>0.0</v>
      </c>
    </row>
    <row r="758">
      <c r="B758" s="3732"/>
      <c r="C758" s="3732"/>
      <c r="D758" s="3732"/>
      <c r="I758" s="2505" t="s">
        <v>541</v>
      </c>
      <c r="J758" s="2505" t="s">
        <v>21</v>
      </c>
      <c r="K758" s="2505">
        <v>228.0</v>
      </c>
      <c r="L758" s="2505" t="s">
        <v>4305</v>
      </c>
      <c r="M758" s="2505">
        <v>0.0</v>
      </c>
      <c r="N758" s="2505">
        <v>1.0</v>
      </c>
      <c r="O758" s="2505">
        <v>0.0</v>
      </c>
    </row>
    <row r="759">
      <c r="B759" s="3732"/>
      <c r="C759" s="3732"/>
      <c r="D759" s="3732"/>
      <c r="I759" s="2505" t="s">
        <v>541</v>
      </c>
      <c r="J759" s="2505" t="s">
        <v>22</v>
      </c>
      <c r="K759" s="2505">
        <v>385.0</v>
      </c>
      <c r="L759" s="2505" t="s">
        <v>4303</v>
      </c>
      <c r="M759" s="2505">
        <v>0.0</v>
      </c>
      <c r="N759" s="2505">
        <v>1.0</v>
      </c>
      <c r="O759" s="2505">
        <v>0.0</v>
      </c>
    </row>
    <row r="760">
      <c r="B760" s="3732"/>
      <c r="C760" s="3732"/>
      <c r="D760" s="3732"/>
      <c r="I760" s="2505" t="s">
        <v>541</v>
      </c>
      <c r="J760" s="2505" t="s">
        <v>23</v>
      </c>
      <c r="K760" s="2505">
        <v>394.0</v>
      </c>
      <c r="L760" s="2505" t="s">
        <v>4332</v>
      </c>
      <c r="M760" s="2505">
        <v>1.0</v>
      </c>
      <c r="N760" s="2505">
        <v>0.0</v>
      </c>
      <c r="O760" s="2505">
        <v>0.0</v>
      </c>
    </row>
    <row r="761">
      <c r="B761" s="3732"/>
      <c r="C761" s="3732"/>
      <c r="D761" s="3732"/>
      <c r="I761" s="2505" t="s">
        <v>541</v>
      </c>
      <c r="J761" s="2505" t="s">
        <v>24</v>
      </c>
      <c r="K761" s="2505">
        <v>235.0</v>
      </c>
      <c r="L761" s="2505" t="s">
        <v>4305</v>
      </c>
      <c r="M761" s="2505">
        <v>0.0</v>
      </c>
      <c r="N761" s="2505">
        <v>1.0</v>
      </c>
      <c r="O761" s="2505">
        <v>0.0</v>
      </c>
    </row>
    <row r="762">
      <c r="B762" s="3732"/>
      <c r="C762" s="3732"/>
      <c r="D762" s="3732"/>
      <c r="I762" s="2505" t="s">
        <v>541</v>
      </c>
      <c r="J762" s="2505" t="s">
        <v>27</v>
      </c>
      <c r="K762" s="2505">
        <v>375.0</v>
      </c>
      <c r="L762" s="2505" t="s">
        <v>4303</v>
      </c>
      <c r="M762" s="2505">
        <v>0.0</v>
      </c>
      <c r="N762" s="2505">
        <v>1.0</v>
      </c>
      <c r="O762" s="2505">
        <v>0.0</v>
      </c>
    </row>
    <row r="763">
      <c r="B763" s="3732"/>
      <c r="C763" s="3732"/>
      <c r="D763" s="3732"/>
      <c r="I763" s="2505" t="s">
        <v>541</v>
      </c>
      <c r="J763" s="2505" t="s">
        <v>28</v>
      </c>
      <c r="K763" s="2505">
        <v>391.0</v>
      </c>
      <c r="L763" s="2505" t="s">
        <v>4316</v>
      </c>
      <c r="M763" s="2505">
        <v>1.0</v>
      </c>
      <c r="N763" s="2505">
        <v>0.0</v>
      </c>
      <c r="O763" s="2505">
        <v>0.0</v>
      </c>
    </row>
    <row r="764">
      <c r="B764" s="3732"/>
      <c r="C764" s="3732"/>
      <c r="D764" s="3732"/>
      <c r="I764" s="2505" t="s">
        <v>181</v>
      </c>
      <c r="J764" s="2505" t="s">
        <v>19</v>
      </c>
      <c r="K764" s="2505">
        <v>834.0</v>
      </c>
      <c r="L764" s="2505" t="s">
        <v>4320</v>
      </c>
      <c r="M764" s="2505">
        <v>0.0</v>
      </c>
      <c r="N764" s="2505">
        <v>1.0</v>
      </c>
      <c r="O764" s="2505">
        <v>0.0</v>
      </c>
    </row>
    <row r="765">
      <c r="B765" s="3732"/>
      <c r="C765" s="3732"/>
      <c r="D765" s="3732"/>
      <c r="I765" s="2505" t="s">
        <v>181</v>
      </c>
      <c r="J765" s="2505" t="s">
        <v>20</v>
      </c>
      <c r="K765" s="2505">
        <v>617.0</v>
      </c>
      <c r="L765" s="2505" t="s">
        <v>4322</v>
      </c>
      <c r="M765" s="2505">
        <v>0.0</v>
      </c>
      <c r="N765" s="2505">
        <v>0.0</v>
      </c>
      <c r="O765" s="2505">
        <v>1.0</v>
      </c>
    </row>
    <row r="766">
      <c r="B766" s="3732"/>
      <c r="C766" s="3732"/>
      <c r="D766" s="3732"/>
      <c r="I766" s="2505" t="s">
        <v>181</v>
      </c>
      <c r="J766" s="2505" t="s">
        <v>21</v>
      </c>
      <c r="K766" s="2505">
        <v>834.0</v>
      </c>
      <c r="L766" s="2505" t="s">
        <v>4320</v>
      </c>
      <c r="M766" s="2505">
        <v>0.0</v>
      </c>
      <c r="N766" s="2505">
        <v>1.0</v>
      </c>
      <c r="O766" s="2505">
        <v>0.0</v>
      </c>
    </row>
    <row r="767">
      <c r="B767" s="3732"/>
      <c r="C767" s="3732"/>
      <c r="D767" s="3732"/>
      <c r="I767" s="2505" t="s">
        <v>181</v>
      </c>
      <c r="J767" s="2505" t="s">
        <v>22</v>
      </c>
      <c r="K767" s="2505">
        <v>710.0</v>
      </c>
      <c r="L767" s="2505" t="s">
        <v>4320</v>
      </c>
      <c r="M767" s="2505">
        <v>0.0</v>
      </c>
      <c r="N767" s="2505">
        <v>0.0</v>
      </c>
      <c r="O767" s="2505">
        <v>1.0</v>
      </c>
    </row>
    <row r="768">
      <c r="B768" s="3732"/>
      <c r="C768" s="3732"/>
      <c r="D768" s="3732"/>
      <c r="I768" s="2505" t="s">
        <v>181</v>
      </c>
      <c r="J768" s="2505" t="s">
        <v>24</v>
      </c>
      <c r="K768" s="2505">
        <v>832.0</v>
      </c>
      <c r="L768" s="2505" t="s">
        <v>4320</v>
      </c>
      <c r="M768" s="2505">
        <v>0.0</v>
      </c>
      <c r="N768" s="2505">
        <v>1.0</v>
      </c>
      <c r="O768" s="2505">
        <v>0.0</v>
      </c>
    </row>
    <row r="769">
      <c r="B769" s="3732"/>
      <c r="C769" s="3732"/>
      <c r="D769" s="3732"/>
      <c r="I769" s="2505" t="s">
        <v>181</v>
      </c>
      <c r="J769" s="2505" t="s">
        <v>27</v>
      </c>
      <c r="K769" s="2505">
        <v>217.0</v>
      </c>
      <c r="L769" s="2505" t="s">
        <v>4303</v>
      </c>
      <c r="M769" s="2505">
        <v>0.0</v>
      </c>
      <c r="N769" s="2505">
        <v>0.0</v>
      </c>
      <c r="O769" s="2505">
        <v>1.0</v>
      </c>
    </row>
    <row r="770">
      <c r="B770" s="3732"/>
      <c r="C770" s="3732"/>
      <c r="D770" s="3732"/>
      <c r="I770" s="2505" t="s">
        <v>181</v>
      </c>
      <c r="J770" s="2505" t="s">
        <v>28</v>
      </c>
      <c r="K770" s="2505">
        <v>250.0</v>
      </c>
      <c r="L770" s="2505" t="s">
        <v>4332</v>
      </c>
      <c r="M770" s="2505">
        <v>1.0</v>
      </c>
      <c r="N770" s="2505">
        <v>0.0</v>
      </c>
      <c r="O770" s="2505">
        <v>0.0</v>
      </c>
    </row>
    <row r="771">
      <c r="B771" s="3732"/>
      <c r="C771" s="3732"/>
      <c r="D771" s="3732"/>
      <c r="I771" s="2505" t="s">
        <v>181</v>
      </c>
      <c r="J771" s="2505" t="s">
        <v>29</v>
      </c>
      <c r="K771" s="2505">
        <v>313.0</v>
      </c>
      <c r="L771" s="2505" t="s">
        <v>4320</v>
      </c>
      <c r="M771" s="2505">
        <v>0.0</v>
      </c>
      <c r="N771" s="2505">
        <v>0.0</v>
      </c>
      <c r="O771" s="2505">
        <v>1.0</v>
      </c>
    </row>
    <row r="772">
      <c r="B772" s="3732"/>
      <c r="C772" s="3732"/>
      <c r="D772" s="3732"/>
      <c r="I772" s="2505" t="s">
        <v>763</v>
      </c>
      <c r="J772" s="2505" t="s">
        <v>19</v>
      </c>
      <c r="K772" s="2505">
        <v>0.0</v>
      </c>
      <c r="L772" s="2505" t="s">
        <v>4305</v>
      </c>
      <c r="M772" s="2505">
        <v>0.0</v>
      </c>
      <c r="N772" s="2505">
        <v>0.0</v>
      </c>
      <c r="O772" s="2505">
        <v>1.0</v>
      </c>
    </row>
    <row r="773">
      <c r="B773" s="3732"/>
      <c r="C773" s="3732"/>
      <c r="D773" s="3732"/>
      <c r="I773" s="2505" t="s">
        <v>763</v>
      </c>
      <c r="J773" s="2505" t="s">
        <v>20</v>
      </c>
      <c r="K773" s="2505">
        <v>171.0</v>
      </c>
      <c r="L773" s="2505" t="s">
        <v>4295</v>
      </c>
      <c r="M773" s="2505">
        <v>0.0</v>
      </c>
      <c r="N773" s="2505">
        <v>0.0</v>
      </c>
      <c r="O773" s="2505">
        <v>1.0</v>
      </c>
    </row>
    <row r="774">
      <c r="B774" s="3732"/>
      <c r="C774" s="3732"/>
      <c r="D774" s="3732"/>
      <c r="I774" s="2505" t="s">
        <v>763</v>
      </c>
      <c r="J774" s="2505" t="s">
        <v>21</v>
      </c>
      <c r="K774" s="2505">
        <v>522.0</v>
      </c>
      <c r="L774" s="2505" t="s">
        <v>4305</v>
      </c>
      <c r="M774" s="2505">
        <v>1.0</v>
      </c>
      <c r="N774" s="2505">
        <v>0.0</v>
      </c>
      <c r="O774" s="2505">
        <v>0.0</v>
      </c>
    </row>
    <row r="775">
      <c r="B775" s="3732"/>
      <c r="C775" s="3732"/>
      <c r="D775" s="3732"/>
      <c r="I775" s="2505" t="s">
        <v>763</v>
      </c>
      <c r="J775" s="2505" t="s">
        <v>22</v>
      </c>
      <c r="K775" s="2505">
        <v>470.0</v>
      </c>
      <c r="L775" s="2505" t="s">
        <v>4305</v>
      </c>
      <c r="M775" s="2505">
        <v>1.0</v>
      </c>
      <c r="N775" s="2505">
        <v>0.0</v>
      </c>
      <c r="O775" s="2505">
        <v>0.0</v>
      </c>
    </row>
    <row r="776">
      <c r="B776" s="3732"/>
      <c r="C776" s="3732"/>
      <c r="D776" s="3732"/>
      <c r="I776" s="2505" t="s">
        <v>763</v>
      </c>
      <c r="J776" s="2505" t="s">
        <v>23</v>
      </c>
      <c r="K776" s="2505">
        <v>261.0</v>
      </c>
      <c r="L776" s="2505" t="s">
        <v>4303</v>
      </c>
      <c r="M776" s="2505">
        <v>0.0</v>
      </c>
      <c r="N776" s="2505">
        <v>0.0</v>
      </c>
      <c r="O776" s="2505">
        <v>1.0</v>
      </c>
    </row>
    <row r="777">
      <c r="B777" s="3732"/>
      <c r="C777" s="3732"/>
      <c r="D777" s="3732"/>
      <c r="I777" s="2505" t="s">
        <v>763</v>
      </c>
      <c r="J777" s="2505" t="s">
        <v>24</v>
      </c>
      <c r="K777" s="2505">
        <v>555.0</v>
      </c>
      <c r="L777" s="2505" t="s">
        <v>4316</v>
      </c>
      <c r="M777" s="2505">
        <v>1.0</v>
      </c>
      <c r="N777" s="2505">
        <v>0.0</v>
      </c>
      <c r="O777" s="2505">
        <v>0.0</v>
      </c>
    </row>
    <row r="778">
      <c r="B778" s="3732"/>
      <c r="C778" s="3732"/>
      <c r="D778" s="3732"/>
      <c r="I778" s="2505" t="s">
        <v>763</v>
      </c>
      <c r="J778" s="2505" t="s">
        <v>27</v>
      </c>
      <c r="K778" s="2505">
        <v>354.0</v>
      </c>
      <c r="L778" s="2505" t="s">
        <v>4295</v>
      </c>
      <c r="M778" s="2505">
        <v>0.0</v>
      </c>
      <c r="N778" s="2505">
        <v>0.0</v>
      </c>
      <c r="O778" s="2505">
        <v>1.0</v>
      </c>
    </row>
    <row r="779">
      <c r="B779" s="3732"/>
      <c r="C779" s="3732"/>
      <c r="D779" s="3732"/>
      <c r="I779" s="2505" t="s">
        <v>763</v>
      </c>
      <c r="J779" s="2505" t="s">
        <v>28</v>
      </c>
      <c r="K779" s="2505">
        <v>584.0</v>
      </c>
      <c r="L779" s="2505" t="s">
        <v>4295</v>
      </c>
      <c r="M779" s="2505">
        <v>0.0</v>
      </c>
      <c r="N779" s="2505">
        <v>1.0</v>
      </c>
      <c r="O779" s="2505">
        <v>0.0</v>
      </c>
    </row>
    <row r="780">
      <c r="B780" s="3732"/>
      <c r="C780" s="3732"/>
      <c r="D780" s="3732"/>
      <c r="I780" s="2505" t="s">
        <v>579</v>
      </c>
      <c r="J780" s="2505" t="s">
        <v>19</v>
      </c>
      <c r="K780" s="2505">
        <v>396.0</v>
      </c>
      <c r="L780" s="2505" t="s">
        <v>4295</v>
      </c>
      <c r="M780" s="2505">
        <v>0.0</v>
      </c>
      <c r="N780" s="2505">
        <v>0.0</v>
      </c>
      <c r="O780" s="2505">
        <v>1.0</v>
      </c>
    </row>
    <row r="781">
      <c r="B781" s="3732"/>
      <c r="C781" s="3732"/>
      <c r="D781" s="3732"/>
      <c r="I781" s="2505" t="s">
        <v>579</v>
      </c>
      <c r="J781" s="2505" t="s">
        <v>20</v>
      </c>
      <c r="K781" s="2505">
        <v>418.0</v>
      </c>
      <c r="L781" s="2505" t="s">
        <v>4295</v>
      </c>
      <c r="M781" s="2505">
        <v>0.0</v>
      </c>
      <c r="N781" s="2505">
        <v>0.0</v>
      </c>
      <c r="O781" s="2505">
        <v>1.0</v>
      </c>
    </row>
    <row r="782">
      <c r="B782" s="3732"/>
      <c r="C782" s="3732"/>
      <c r="D782" s="3732"/>
      <c r="I782" s="2505" t="s">
        <v>579</v>
      </c>
      <c r="J782" s="2505" t="s">
        <v>21</v>
      </c>
      <c r="K782" s="2505">
        <v>448.0</v>
      </c>
      <c r="L782" s="2505" t="s">
        <v>4303</v>
      </c>
      <c r="M782" s="2505">
        <v>0.0</v>
      </c>
      <c r="N782" s="2505">
        <v>1.0</v>
      </c>
      <c r="O782" s="2505">
        <v>0.0</v>
      </c>
    </row>
    <row r="783">
      <c r="B783" s="3732"/>
      <c r="C783" s="3732"/>
      <c r="D783" s="3732"/>
      <c r="I783" s="2505" t="s">
        <v>579</v>
      </c>
      <c r="J783" s="2505" t="s">
        <v>22</v>
      </c>
      <c r="K783" s="2505">
        <v>422.0</v>
      </c>
      <c r="L783" s="2505" t="s">
        <v>4332</v>
      </c>
      <c r="M783" s="2505">
        <v>1.0</v>
      </c>
      <c r="N783" s="2505">
        <v>0.0</v>
      </c>
      <c r="O783" s="2505">
        <v>0.0</v>
      </c>
    </row>
    <row r="784">
      <c r="B784" s="3732"/>
      <c r="C784" s="3732"/>
      <c r="D784" s="3732"/>
      <c r="I784" s="2505" t="s">
        <v>579</v>
      </c>
      <c r="J784" s="2505" t="s">
        <v>23</v>
      </c>
      <c r="K784" s="2505">
        <v>262.0</v>
      </c>
      <c r="L784" s="2505" t="s">
        <v>4332</v>
      </c>
      <c r="M784" s="2505">
        <v>1.0</v>
      </c>
      <c r="N784" s="2505">
        <v>0.0</v>
      </c>
      <c r="O784" s="2505">
        <v>0.0</v>
      </c>
    </row>
    <row r="785">
      <c r="B785" s="3732"/>
      <c r="C785" s="3732"/>
      <c r="D785" s="3732"/>
      <c r="I785" s="2505" t="s">
        <v>579</v>
      </c>
      <c r="J785" s="2505" t="s">
        <v>24</v>
      </c>
      <c r="K785" s="2505">
        <v>104.0</v>
      </c>
      <c r="L785" s="2505" t="s">
        <v>4305</v>
      </c>
      <c r="M785" s="2505">
        <v>0.0</v>
      </c>
      <c r="N785" s="2505">
        <v>0.0</v>
      </c>
      <c r="O785" s="2505">
        <v>1.0</v>
      </c>
    </row>
    <row r="786">
      <c r="B786" s="3732"/>
      <c r="C786" s="3732"/>
      <c r="D786" s="3732"/>
      <c r="I786" s="2505" t="s">
        <v>579</v>
      </c>
      <c r="J786" s="2505" t="s">
        <v>27</v>
      </c>
      <c r="K786" s="2505">
        <v>309.0</v>
      </c>
      <c r="L786" s="2505" t="s">
        <v>4305</v>
      </c>
      <c r="M786" s="2505">
        <v>0.0</v>
      </c>
      <c r="N786" s="2505">
        <v>1.0</v>
      </c>
      <c r="O786" s="2505">
        <v>0.0</v>
      </c>
    </row>
    <row r="787">
      <c r="B787" s="3732"/>
      <c r="C787" s="3732"/>
      <c r="D787" s="3732"/>
      <c r="I787" s="2505" t="s">
        <v>579</v>
      </c>
      <c r="J787" s="2505" t="s">
        <v>28</v>
      </c>
      <c r="K787" s="2505">
        <v>263.0</v>
      </c>
      <c r="L787" s="2505" t="s">
        <v>4305</v>
      </c>
      <c r="M787" s="2505">
        <v>0.0</v>
      </c>
      <c r="N787" s="2505">
        <v>1.0</v>
      </c>
      <c r="O787" s="2505">
        <v>0.0</v>
      </c>
    </row>
    <row r="788">
      <c r="B788" s="3732"/>
      <c r="C788" s="3732"/>
      <c r="D788" s="3732"/>
      <c r="I788" s="2505" t="s">
        <v>564</v>
      </c>
      <c r="J788" s="2505" t="s">
        <v>19</v>
      </c>
      <c r="K788" s="2505">
        <v>265.0</v>
      </c>
      <c r="L788" s="2505" t="s">
        <v>4295</v>
      </c>
      <c r="M788" s="2505">
        <v>0.0</v>
      </c>
      <c r="N788" s="2505">
        <v>0.0</v>
      </c>
      <c r="O788" s="2505">
        <v>1.0</v>
      </c>
    </row>
    <row r="789">
      <c r="B789" s="3732"/>
      <c r="C789" s="3732"/>
      <c r="D789" s="3732"/>
      <c r="I789" s="2505" t="s">
        <v>564</v>
      </c>
      <c r="J789" s="2505" t="s">
        <v>20</v>
      </c>
      <c r="K789" s="2505">
        <v>508.0</v>
      </c>
      <c r="L789" s="2505" t="s">
        <v>4303</v>
      </c>
      <c r="M789" s="2505">
        <v>1.0</v>
      </c>
      <c r="N789" s="2505">
        <v>0.0</v>
      </c>
      <c r="O789" s="2505">
        <v>0.0</v>
      </c>
    </row>
    <row r="790">
      <c r="B790" s="3732"/>
      <c r="C790" s="3732"/>
      <c r="D790" s="3732"/>
      <c r="I790" s="2505" t="s">
        <v>564</v>
      </c>
      <c r="J790" s="2505" t="s">
        <v>21</v>
      </c>
      <c r="K790" s="2505">
        <v>417.0</v>
      </c>
      <c r="L790" s="2505" t="s">
        <v>4303</v>
      </c>
      <c r="M790" s="2505">
        <v>0.0</v>
      </c>
      <c r="N790" s="2505">
        <v>1.0</v>
      </c>
      <c r="O790" s="2505">
        <v>0.0</v>
      </c>
    </row>
    <row r="791">
      <c r="B791" s="3732"/>
      <c r="C791" s="3732"/>
      <c r="D791" s="3732"/>
      <c r="I791" s="2505" t="s">
        <v>564</v>
      </c>
      <c r="J791" s="2505" t="s">
        <v>23</v>
      </c>
      <c r="K791" s="2505">
        <v>722.0</v>
      </c>
      <c r="L791" s="2505" t="s">
        <v>4295</v>
      </c>
      <c r="M791" s="2505">
        <v>1.0</v>
      </c>
      <c r="N791" s="2505">
        <v>0.0</v>
      </c>
      <c r="O791" s="2505">
        <v>0.0</v>
      </c>
    </row>
    <row r="792">
      <c r="B792" s="3732"/>
      <c r="C792" s="3732"/>
      <c r="D792" s="3732"/>
      <c r="I792" s="2505" t="s">
        <v>564</v>
      </c>
      <c r="J792" s="2505" t="s">
        <v>27</v>
      </c>
      <c r="K792" s="2505">
        <v>654.0</v>
      </c>
      <c r="L792" s="2505" t="s">
        <v>4303</v>
      </c>
      <c r="M792" s="2505">
        <v>1.0</v>
      </c>
      <c r="N792" s="2505">
        <v>0.0</v>
      </c>
      <c r="O792" s="2505">
        <v>0.0</v>
      </c>
    </row>
    <row r="793">
      <c r="B793" s="3732"/>
      <c r="C793" s="3732"/>
      <c r="D793" s="3732"/>
      <c r="I793" s="2505" t="s">
        <v>564</v>
      </c>
      <c r="J793" s="2505" t="s">
        <v>28</v>
      </c>
      <c r="K793" s="2505">
        <v>329.0</v>
      </c>
      <c r="L793" s="2505" t="s">
        <v>4303</v>
      </c>
      <c r="M793" s="2505">
        <v>0.0</v>
      </c>
      <c r="N793" s="2505">
        <v>0.0</v>
      </c>
      <c r="O793" s="2505">
        <v>1.0</v>
      </c>
    </row>
    <row r="794">
      <c r="B794" s="3732"/>
      <c r="C794" s="3732"/>
      <c r="D794" s="3732"/>
      <c r="I794" s="2505" t="s">
        <v>564</v>
      </c>
      <c r="J794" s="2505" t="s">
        <v>29</v>
      </c>
      <c r="K794" s="2505">
        <v>431.0</v>
      </c>
      <c r="L794" s="2505" t="s">
        <v>4305</v>
      </c>
      <c r="M794" s="2505">
        <v>1.0</v>
      </c>
      <c r="N794" s="2505">
        <v>0.0</v>
      </c>
      <c r="O794" s="2505">
        <v>0.0</v>
      </c>
    </row>
    <row r="795">
      <c r="B795" s="3732"/>
      <c r="C795" s="3732"/>
      <c r="D795" s="3732"/>
      <c r="I795" s="2505" t="s">
        <v>564</v>
      </c>
      <c r="J795" s="2505" t="s">
        <v>30</v>
      </c>
      <c r="K795" s="2505">
        <v>280.0</v>
      </c>
      <c r="L795" s="2505" t="s">
        <v>4303</v>
      </c>
      <c r="M795" s="2505">
        <v>0.0</v>
      </c>
      <c r="N795" s="2505">
        <v>0.0</v>
      </c>
      <c r="O795" s="2505">
        <v>1.0</v>
      </c>
    </row>
    <row r="796">
      <c r="B796" s="3732"/>
      <c r="C796" s="3732"/>
      <c r="D796" s="3732"/>
      <c r="I796" s="2505" t="s">
        <v>207</v>
      </c>
      <c r="J796" s="2505" t="s">
        <v>19</v>
      </c>
      <c r="K796" s="2505">
        <v>331.0</v>
      </c>
      <c r="L796" s="2505" t="s">
        <v>4322</v>
      </c>
      <c r="M796" s="2505">
        <v>0.0</v>
      </c>
      <c r="N796" s="2505">
        <v>0.0</v>
      </c>
      <c r="O796" s="2505">
        <v>1.0</v>
      </c>
    </row>
    <row r="797">
      <c r="B797" s="3732"/>
      <c r="C797" s="3732"/>
      <c r="D797" s="3732"/>
      <c r="I797" s="2505" t="s">
        <v>207</v>
      </c>
      <c r="J797" s="2505" t="s">
        <v>20</v>
      </c>
      <c r="K797" s="2505">
        <v>690.0</v>
      </c>
      <c r="L797" s="2505" t="s">
        <v>4320</v>
      </c>
      <c r="M797" s="2505">
        <v>0.0</v>
      </c>
      <c r="N797" s="2505">
        <v>0.0</v>
      </c>
      <c r="O797" s="2505">
        <v>1.0</v>
      </c>
    </row>
    <row r="798">
      <c r="B798" s="3732"/>
      <c r="C798" s="3732"/>
      <c r="D798" s="3732"/>
      <c r="I798" s="2505" t="s">
        <v>207</v>
      </c>
      <c r="J798" s="2505" t="s">
        <v>21</v>
      </c>
      <c r="K798" s="2505">
        <v>749.0</v>
      </c>
      <c r="L798" s="2505" t="s">
        <v>4295</v>
      </c>
      <c r="M798" s="2505">
        <v>1.0</v>
      </c>
      <c r="N798" s="2505">
        <v>0.0</v>
      </c>
      <c r="O798" s="2505">
        <v>0.0</v>
      </c>
    </row>
    <row r="799">
      <c r="B799" s="3732"/>
      <c r="C799" s="3732"/>
      <c r="D799" s="3732"/>
      <c r="I799" s="2505" t="s">
        <v>207</v>
      </c>
      <c r="J799" s="2505" t="s">
        <v>22</v>
      </c>
      <c r="K799" s="2505">
        <v>439.0</v>
      </c>
      <c r="L799" s="2505" t="s">
        <v>4295</v>
      </c>
      <c r="M799" s="2505">
        <v>0.0</v>
      </c>
      <c r="N799" s="2505">
        <v>0.0</v>
      </c>
      <c r="O799" s="2505">
        <v>1.0</v>
      </c>
    </row>
    <row r="800">
      <c r="B800" s="3732"/>
      <c r="C800" s="3732"/>
      <c r="D800" s="3732"/>
      <c r="I800" s="2505" t="s">
        <v>207</v>
      </c>
      <c r="J800" s="2505" t="s">
        <v>23</v>
      </c>
      <c r="K800" s="2505">
        <v>603.0</v>
      </c>
      <c r="L800" s="2505" t="s">
        <v>4295</v>
      </c>
      <c r="M800" s="2505">
        <v>0.0</v>
      </c>
      <c r="N800" s="2505">
        <v>1.0</v>
      </c>
      <c r="O800" s="2505">
        <v>0.0</v>
      </c>
    </row>
    <row r="801">
      <c r="B801" s="3732"/>
      <c r="C801" s="3732"/>
      <c r="D801" s="3732"/>
      <c r="I801" s="2505" t="s">
        <v>207</v>
      </c>
      <c r="J801" s="2505" t="s">
        <v>24</v>
      </c>
      <c r="K801" s="2505">
        <v>682.0</v>
      </c>
      <c r="L801" s="2505" t="s">
        <v>4320</v>
      </c>
      <c r="M801" s="2505">
        <v>0.0</v>
      </c>
      <c r="N801" s="2505">
        <v>0.0</v>
      </c>
      <c r="O801" s="2505">
        <v>1.0</v>
      </c>
    </row>
    <row r="802">
      <c r="B802" s="3732"/>
      <c r="C802" s="3732"/>
      <c r="D802" s="3732"/>
      <c r="I802" s="2505" t="s">
        <v>207</v>
      </c>
      <c r="J802" s="2505" t="s">
        <v>27</v>
      </c>
      <c r="K802" s="2505">
        <v>987.0</v>
      </c>
      <c r="L802" s="2505" t="s">
        <v>4320</v>
      </c>
      <c r="M802" s="2505">
        <v>1.0</v>
      </c>
      <c r="N802" s="2505">
        <v>0.0</v>
      </c>
      <c r="O802" s="2505">
        <v>0.0</v>
      </c>
    </row>
    <row r="803">
      <c r="B803" s="3732"/>
      <c r="C803" s="3732"/>
      <c r="D803" s="3732"/>
      <c r="I803" s="2505" t="s">
        <v>207</v>
      </c>
      <c r="J803" s="2505" t="s">
        <v>28</v>
      </c>
      <c r="K803" s="2505">
        <v>710.0</v>
      </c>
      <c r="L803" s="2505" t="s">
        <v>4295</v>
      </c>
      <c r="M803" s="2505">
        <v>1.0</v>
      </c>
      <c r="N803" s="2505">
        <v>0.0</v>
      </c>
      <c r="O803" s="2505">
        <v>0.0</v>
      </c>
    </row>
    <row r="804">
      <c r="B804" s="3732"/>
      <c r="C804" s="3732"/>
      <c r="D804" s="3732"/>
      <c r="I804" s="2505" t="s">
        <v>643</v>
      </c>
      <c r="J804" s="2505" t="s">
        <v>19</v>
      </c>
      <c r="K804" s="2505">
        <v>0.0</v>
      </c>
      <c r="L804" s="2505" t="s">
        <v>4332</v>
      </c>
      <c r="M804" s="2505">
        <v>0.0</v>
      </c>
      <c r="N804" s="2505">
        <v>0.0</v>
      </c>
      <c r="O804" s="2505">
        <v>1.0</v>
      </c>
    </row>
    <row r="805">
      <c r="B805" s="3732"/>
      <c r="C805" s="3732"/>
      <c r="D805" s="3732"/>
      <c r="I805" s="2505" t="s">
        <v>643</v>
      </c>
      <c r="J805" s="2505" t="s">
        <v>20</v>
      </c>
      <c r="K805" s="2505">
        <v>266.0</v>
      </c>
      <c r="L805" s="2505" t="s">
        <v>4332</v>
      </c>
      <c r="M805" s="2505">
        <v>1.0</v>
      </c>
      <c r="N805" s="2505">
        <v>0.0</v>
      </c>
      <c r="O805" s="2505">
        <v>0.0</v>
      </c>
    </row>
    <row r="806">
      <c r="B806" s="3732"/>
      <c r="C806" s="3732"/>
      <c r="D806" s="3732"/>
      <c r="I806" s="2505" t="s">
        <v>643</v>
      </c>
      <c r="J806" s="2505" t="s">
        <v>21</v>
      </c>
      <c r="K806" s="2505">
        <v>209.0</v>
      </c>
      <c r="L806" s="2505" t="s">
        <v>4332</v>
      </c>
      <c r="M806" s="2505">
        <v>0.0</v>
      </c>
      <c r="N806" s="2505">
        <v>1.0</v>
      </c>
      <c r="O806" s="2505">
        <v>0.0</v>
      </c>
    </row>
    <row r="807">
      <c r="B807" s="3732"/>
      <c r="C807" s="3732"/>
      <c r="D807" s="3732"/>
      <c r="I807" s="2505" t="s">
        <v>643</v>
      </c>
      <c r="J807" s="2505" t="s">
        <v>22</v>
      </c>
      <c r="K807" s="2505">
        <v>283.0</v>
      </c>
      <c r="L807" s="2505" t="s">
        <v>4316</v>
      </c>
      <c r="M807" s="2505">
        <v>1.0</v>
      </c>
      <c r="N807" s="2505">
        <v>0.0</v>
      </c>
      <c r="O807" s="2505">
        <v>0.0</v>
      </c>
    </row>
    <row r="808">
      <c r="B808" s="3732"/>
      <c r="C808" s="3732"/>
      <c r="D808" s="3732"/>
      <c r="I808" s="2505" t="s">
        <v>643</v>
      </c>
      <c r="J808" s="2505" t="s">
        <v>23</v>
      </c>
      <c r="K808" s="2505">
        <v>64.0</v>
      </c>
      <c r="L808" s="2505" t="s">
        <v>4316</v>
      </c>
      <c r="M808" s="2505">
        <v>1.0</v>
      </c>
      <c r="N808" s="2505">
        <v>0.0</v>
      </c>
      <c r="O808" s="2505">
        <v>0.0</v>
      </c>
    </row>
    <row r="809">
      <c r="B809" s="3732"/>
      <c r="C809" s="3732"/>
      <c r="D809" s="3732"/>
      <c r="I809" s="2505" t="s">
        <v>643</v>
      </c>
      <c r="J809" s="2505" t="s">
        <v>24</v>
      </c>
      <c r="K809" s="2505">
        <v>21.0</v>
      </c>
      <c r="L809" s="2505" t="s">
        <v>4305</v>
      </c>
      <c r="M809" s="2505">
        <v>0.0</v>
      </c>
      <c r="N809" s="2505">
        <v>0.0</v>
      </c>
      <c r="O809" s="2505">
        <v>1.0</v>
      </c>
    </row>
    <row r="810">
      <c r="B810" s="3732"/>
      <c r="C810" s="3732"/>
      <c r="D810" s="3732"/>
      <c r="I810" s="2505" t="s">
        <v>643</v>
      </c>
      <c r="J810" s="2505" t="s">
        <v>27</v>
      </c>
      <c r="K810" s="2505">
        <v>95.0</v>
      </c>
      <c r="L810" s="2505" t="s">
        <v>4316</v>
      </c>
      <c r="M810" s="2505">
        <v>1.0</v>
      </c>
      <c r="N810" s="2505">
        <v>0.0</v>
      </c>
      <c r="O810" s="2505">
        <v>0.0</v>
      </c>
    </row>
    <row r="811">
      <c r="B811" s="3732"/>
      <c r="C811" s="3732"/>
      <c r="D811" s="3732"/>
      <c r="I811" s="2505" t="s">
        <v>643</v>
      </c>
      <c r="J811" s="2505" t="s">
        <v>28</v>
      </c>
      <c r="K811" s="2505">
        <v>16.0</v>
      </c>
      <c r="L811" s="2505" t="s">
        <v>4316</v>
      </c>
      <c r="M811" s="2505">
        <v>0.0</v>
      </c>
      <c r="N811" s="2505">
        <v>1.0</v>
      </c>
      <c r="O811" s="2505">
        <v>0.0</v>
      </c>
    </row>
    <row r="812">
      <c r="B812" s="3732"/>
      <c r="C812" s="3732"/>
      <c r="D812" s="3732"/>
      <c r="I812" s="2505" t="s">
        <v>428</v>
      </c>
      <c r="J812" s="2505" t="s">
        <v>19</v>
      </c>
      <c r="K812" s="2505">
        <v>632.0</v>
      </c>
      <c r="L812" s="2505" t="s">
        <v>4295</v>
      </c>
      <c r="M812" s="2505">
        <v>0.0</v>
      </c>
      <c r="N812" s="2505">
        <v>1.0</v>
      </c>
      <c r="O812" s="2505">
        <v>0.0</v>
      </c>
    </row>
    <row r="813">
      <c r="B813" s="3732"/>
      <c r="C813" s="3732"/>
      <c r="D813" s="3732"/>
      <c r="I813" s="2505" t="s">
        <v>428</v>
      </c>
      <c r="J813" s="2505" t="s">
        <v>20</v>
      </c>
      <c r="K813" s="2505">
        <v>571.0</v>
      </c>
      <c r="L813" s="2505" t="s">
        <v>4332</v>
      </c>
      <c r="M813" s="2505">
        <v>1.0</v>
      </c>
      <c r="N813" s="2505">
        <v>0.0</v>
      </c>
      <c r="O813" s="2505">
        <v>0.0</v>
      </c>
    </row>
    <row r="814">
      <c r="B814" s="3732"/>
      <c r="C814" s="3732"/>
      <c r="D814" s="3732"/>
      <c r="I814" s="2505" t="s">
        <v>428</v>
      </c>
      <c r="J814" s="2505" t="s">
        <v>23</v>
      </c>
      <c r="K814" s="2505">
        <v>530.0</v>
      </c>
      <c r="L814" s="2505" t="s">
        <v>4303</v>
      </c>
      <c r="M814" s="2505">
        <v>1.0</v>
      </c>
      <c r="N814" s="2505">
        <v>0.0</v>
      </c>
      <c r="O814" s="2505">
        <v>0.0</v>
      </c>
    </row>
    <row r="815">
      <c r="B815" s="3732"/>
      <c r="C815" s="3732"/>
      <c r="D815" s="3732"/>
      <c r="I815" s="2505" t="s">
        <v>428</v>
      </c>
      <c r="J815" s="2505" t="s">
        <v>24</v>
      </c>
      <c r="K815" s="2505">
        <v>513.0</v>
      </c>
      <c r="L815" s="2505" t="s">
        <v>4295</v>
      </c>
      <c r="M815" s="2505">
        <v>0.0</v>
      </c>
      <c r="N815" s="2505">
        <v>1.0</v>
      </c>
      <c r="O815" s="2505">
        <v>0.0</v>
      </c>
    </row>
    <row r="816">
      <c r="B816" s="3732"/>
      <c r="C816" s="3732"/>
      <c r="D816" s="3732"/>
      <c r="I816" s="2505" t="s">
        <v>428</v>
      </c>
      <c r="J816" s="2505" t="s">
        <v>27</v>
      </c>
      <c r="K816" s="2505">
        <v>652.0</v>
      </c>
      <c r="L816" s="2505" t="s">
        <v>4303</v>
      </c>
      <c r="M816" s="2505">
        <v>1.0</v>
      </c>
      <c r="N816" s="2505">
        <v>0.0</v>
      </c>
      <c r="O816" s="2505">
        <v>0.0</v>
      </c>
    </row>
    <row r="817">
      <c r="B817" s="3732"/>
      <c r="C817" s="3732"/>
      <c r="D817" s="3732"/>
      <c r="I817" s="2505" t="s">
        <v>428</v>
      </c>
      <c r="J817" s="2505" t="s">
        <v>28</v>
      </c>
      <c r="K817" s="2505">
        <v>458.0</v>
      </c>
      <c r="L817" s="2505" t="s">
        <v>4303</v>
      </c>
      <c r="M817" s="2505">
        <v>0.0</v>
      </c>
      <c r="N817" s="2505">
        <v>1.0</v>
      </c>
      <c r="O817" s="2505">
        <v>0.0</v>
      </c>
    </row>
    <row r="818">
      <c r="B818" s="3732"/>
      <c r="C818" s="3732"/>
      <c r="D818" s="3732"/>
      <c r="I818" s="2505" t="s">
        <v>428</v>
      </c>
      <c r="J818" s="2505" t="s">
        <v>29</v>
      </c>
      <c r="K818" s="2505">
        <v>310.0</v>
      </c>
      <c r="L818" s="2505" t="s">
        <v>4303</v>
      </c>
      <c r="M818" s="2505">
        <v>0.0</v>
      </c>
      <c r="N818" s="2505">
        <v>0.0</v>
      </c>
      <c r="O818" s="2505">
        <v>1.0</v>
      </c>
    </row>
    <row r="819">
      <c r="B819" s="3732"/>
      <c r="C819" s="3732"/>
      <c r="D819" s="3732"/>
      <c r="I819" s="2505" t="s">
        <v>428</v>
      </c>
      <c r="J819" s="2505" t="s">
        <v>30</v>
      </c>
      <c r="K819" s="2505">
        <v>547.0</v>
      </c>
      <c r="L819" s="2505" t="s">
        <v>4295</v>
      </c>
      <c r="M819" s="2505">
        <v>0.0</v>
      </c>
      <c r="N819" s="2505">
        <v>1.0</v>
      </c>
      <c r="O819" s="2505">
        <v>0.0</v>
      </c>
    </row>
    <row r="820">
      <c r="B820" s="3732"/>
      <c r="C820" s="3732"/>
      <c r="D820" s="3732"/>
      <c r="I820" s="2505" t="s">
        <v>671</v>
      </c>
      <c r="J820" s="2505" t="s">
        <v>19</v>
      </c>
      <c r="K820" s="2505">
        <v>139.0</v>
      </c>
      <c r="L820" s="2505" t="s">
        <v>4316</v>
      </c>
      <c r="M820" s="2505">
        <v>1.0</v>
      </c>
      <c r="N820" s="2505">
        <v>0.0</v>
      </c>
      <c r="O820" s="2505">
        <v>0.0</v>
      </c>
    </row>
    <row r="821">
      <c r="B821" s="3732"/>
      <c r="C821" s="3732"/>
      <c r="D821" s="3732"/>
      <c r="I821" s="2505" t="s">
        <v>671</v>
      </c>
      <c r="J821" s="2505" t="s">
        <v>20</v>
      </c>
      <c r="K821" s="2505">
        <v>110.0</v>
      </c>
      <c r="L821" s="2505" t="s">
        <v>4332</v>
      </c>
      <c r="M821" s="2505">
        <v>0.0</v>
      </c>
      <c r="N821" s="2505">
        <v>1.0</v>
      </c>
      <c r="O821" s="2505">
        <v>0.0</v>
      </c>
    </row>
    <row r="822">
      <c r="B822" s="3732"/>
      <c r="C822" s="3732"/>
      <c r="D822" s="3732"/>
      <c r="I822" s="2505" t="s">
        <v>671</v>
      </c>
      <c r="J822" s="2505" t="s">
        <v>21</v>
      </c>
      <c r="K822" s="2505">
        <v>165.0</v>
      </c>
      <c r="L822" s="2505" t="s">
        <v>4332</v>
      </c>
      <c r="M822" s="2505">
        <v>0.0</v>
      </c>
      <c r="N822" s="2505">
        <v>1.0</v>
      </c>
      <c r="O822" s="2505">
        <v>0.0</v>
      </c>
    </row>
    <row r="823">
      <c r="B823" s="3732"/>
      <c r="C823" s="3732"/>
      <c r="D823" s="3732"/>
      <c r="I823" s="2505" t="s">
        <v>671</v>
      </c>
      <c r="J823" s="2505" t="s">
        <v>22</v>
      </c>
      <c r="K823" s="2505">
        <v>143.0</v>
      </c>
      <c r="L823" s="2505" t="s">
        <v>4332</v>
      </c>
      <c r="M823" s="2505">
        <v>0.0</v>
      </c>
      <c r="N823" s="2505">
        <v>1.0</v>
      </c>
      <c r="O823" s="2505">
        <v>0.0</v>
      </c>
    </row>
    <row r="824">
      <c r="B824" s="3732"/>
      <c r="C824" s="3732"/>
      <c r="D824" s="3732"/>
      <c r="I824" s="2505" t="s">
        <v>671</v>
      </c>
      <c r="J824" s="2505" t="s">
        <v>23</v>
      </c>
      <c r="K824" s="2505">
        <v>202.0</v>
      </c>
      <c r="L824" s="2505" t="s">
        <v>4303</v>
      </c>
      <c r="M824" s="2505">
        <v>0.0</v>
      </c>
      <c r="N824" s="2505">
        <v>0.0</v>
      </c>
      <c r="O824" s="2505">
        <v>1.0</v>
      </c>
    </row>
    <row r="825">
      <c r="B825" s="3732"/>
      <c r="C825" s="3732"/>
      <c r="D825" s="3732"/>
      <c r="I825" s="2505" t="s">
        <v>671</v>
      </c>
      <c r="J825" s="2505" t="s">
        <v>24</v>
      </c>
      <c r="K825" s="2505">
        <v>195.0</v>
      </c>
      <c r="L825" s="2505" t="s">
        <v>4332</v>
      </c>
      <c r="M825" s="2505">
        <v>0.0</v>
      </c>
      <c r="N825" s="2505">
        <v>1.0</v>
      </c>
      <c r="O825" s="2505">
        <v>0.0</v>
      </c>
    </row>
    <row r="826">
      <c r="B826" s="3732"/>
      <c r="C826" s="3732"/>
      <c r="D826" s="3732"/>
      <c r="I826" s="2505" t="s">
        <v>671</v>
      </c>
      <c r="J826" s="2505" t="s">
        <v>27</v>
      </c>
      <c r="K826" s="2505">
        <v>227.0</v>
      </c>
      <c r="L826" s="2505" t="s">
        <v>4305</v>
      </c>
      <c r="M826" s="2505">
        <v>0.0</v>
      </c>
      <c r="N826" s="2505">
        <v>1.0</v>
      </c>
      <c r="O826" s="2505">
        <v>0.0</v>
      </c>
    </row>
    <row r="827">
      <c r="B827" s="3732"/>
      <c r="C827" s="3732"/>
      <c r="D827" s="3732"/>
      <c r="I827" s="2505" t="s">
        <v>671</v>
      </c>
      <c r="J827" s="2505" t="s">
        <v>28</v>
      </c>
      <c r="K827" s="2505">
        <v>290.0</v>
      </c>
      <c r="L827" s="2505" t="s">
        <v>4332</v>
      </c>
      <c r="M827" s="2505">
        <v>1.0</v>
      </c>
      <c r="N827" s="2505">
        <v>0.0</v>
      </c>
      <c r="O827" s="2505">
        <v>0.0</v>
      </c>
    </row>
    <row r="828">
      <c r="B828" s="3732"/>
      <c r="C828" s="3732"/>
      <c r="D828" s="3732"/>
      <c r="I828" s="2505" t="s">
        <v>454</v>
      </c>
      <c r="J828" s="2505" t="s">
        <v>19</v>
      </c>
      <c r="K828" s="2505">
        <v>333.0</v>
      </c>
      <c r="L828" s="2505" t="s">
        <v>4305</v>
      </c>
      <c r="M828" s="2505">
        <v>0.0</v>
      </c>
      <c r="N828" s="2505">
        <v>1.0</v>
      </c>
      <c r="O828" s="2505">
        <v>0.0</v>
      </c>
    </row>
    <row r="829">
      <c r="B829" s="3732"/>
      <c r="C829" s="3732"/>
      <c r="D829" s="3732"/>
      <c r="I829" s="2505" t="s">
        <v>454</v>
      </c>
      <c r="J829" s="2505" t="s">
        <v>20</v>
      </c>
      <c r="K829" s="2505">
        <v>0.0</v>
      </c>
      <c r="L829" s="2505" t="s">
        <v>4295</v>
      </c>
      <c r="M829" s="2505">
        <v>0.0</v>
      </c>
      <c r="N829" s="2505">
        <v>0.0</v>
      </c>
      <c r="O829" s="2505">
        <v>1.0</v>
      </c>
    </row>
    <row r="830">
      <c r="B830" s="3732"/>
      <c r="C830" s="3732"/>
      <c r="D830" s="3732"/>
      <c r="I830" s="2505" t="s">
        <v>454</v>
      </c>
      <c r="J830" s="2505" t="s">
        <v>21</v>
      </c>
      <c r="K830" s="2505">
        <v>264.0</v>
      </c>
      <c r="L830" s="2505" t="s">
        <v>4305</v>
      </c>
      <c r="M830" s="2505">
        <v>0.0</v>
      </c>
      <c r="N830" s="2505">
        <v>1.0</v>
      </c>
      <c r="O830" s="2505">
        <v>0.0</v>
      </c>
    </row>
    <row r="831">
      <c r="B831" s="3732"/>
      <c r="C831" s="3732"/>
      <c r="D831" s="3732"/>
      <c r="I831" s="2505" t="s">
        <v>454</v>
      </c>
      <c r="J831" s="2505" t="s">
        <v>22</v>
      </c>
      <c r="K831" s="2505">
        <v>283.0</v>
      </c>
      <c r="L831" s="2505" t="s">
        <v>4332</v>
      </c>
      <c r="M831" s="2505">
        <v>1.0</v>
      </c>
      <c r="N831" s="2505">
        <v>0.0</v>
      </c>
      <c r="O831" s="2505">
        <v>0.0</v>
      </c>
    </row>
    <row r="832">
      <c r="B832" s="3732"/>
      <c r="C832" s="3732"/>
      <c r="D832" s="3732"/>
      <c r="I832" s="2505" t="s">
        <v>454</v>
      </c>
      <c r="J832" s="2505" t="s">
        <v>23</v>
      </c>
      <c r="K832" s="2505">
        <v>157.0</v>
      </c>
      <c r="L832" s="2505" t="s">
        <v>4305</v>
      </c>
      <c r="M832" s="2505">
        <v>0.0</v>
      </c>
      <c r="N832" s="2505">
        <v>0.0</v>
      </c>
      <c r="O832" s="2505">
        <v>1.0</v>
      </c>
    </row>
    <row r="833">
      <c r="B833" s="3732"/>
      <c r="C833" s="3732"/>
      <c r="D833" s="3732"/>
      <c r="I833" s="2505" t="s">
        <v>454</v>
      </c>
      <c r="J833" s="2505" t="s">
        <v>24</v>
      </c>
      <c r="K833" s="2505">
        <v>284.0</v>
      </c>
      <c r="L833" s="2505" t="s">
        <v>4332</v>
      </c>
      <c r="M833" s="2505">
        <v>1.0</v>
      </c>
      <c r="N833" s="2505">
        <v>0.0</v>
      </c>
      <c r="O833" s="2505">
        <v>0.0</v>
      </c>
    </row>
    <row r="834">
      <c r="B834" s="3732"/>
      <c r="C834" s="3732"/>
      <c r="D834" s="3732"/>
      <c r="I834" s="2505" t="s">
        <v>454</v>
      </c>
      <c r="J834" s="2505" t="s">
        <v>27</v>
      </c>
      <c r="K834" s="2505">
        <v>274.0</v>
      </c>
      <c r="L834" s="2505" t="s">
        <v>4305</v>
      </c>
      <c r="M834" s="2505">
        <v>0.0</v>
      </c>
      <c r="N834" s="2505">
        <v>1.0</v>
      </c>
      <c r="O834" s="2505">
        <v>0.0</v>
      </c>
    </row>
    <row r="835">
      <c r="B835" s="3732"/>
      <c r="C835" s="3732"/>
      <c r="D835" s="3732"/>
      <c r="I835" s="2505" t="s">
        <v>454</v>
      </c>
      <c r="J835" s="2505" t="s">
        <v>28</v>
      </c>
      <c r="K835" s="2505">
        <v>9.0</v>
      </c>
      <c r="L835" s="2505" t="s">
        <v>4303</v>
      </c>
      <c r="M835" s="2505">
        <v>0.0</v>
      </c>
      <c r="N835" s="2505">
        <v>0.0</v>
      </c>
      <c r="O835" s="2505">
        <v>1.0</v>
      </c>
    </row>
    <row r="836">
      <c r="B836" s="3732"/>
      <c r="C836" s="3732"/>
      <c r="D836" s="3732"/>
      <c r="I836" s="2505" t="s">
        <v>344</v>
      </c>
      <c r="J836" s="2505" t="s">
        <v>19</v>
      </c>
      <c r="K836" s="2505">
        <v>620.0</v>
      </c>
      <c r="L836" s="2505" t="s">
        <v>4295</v>
      </c>
      <c r="M836" s="2505">
        <v>0.0</v>
      </c>
      <c r="N836" s="2505">
        <v>1.0</v>
      </c>
      <c r="O836" s="2505">
        <v>0.0</v>
      </c>
    </row>
    <row r="837">
      <c r="B837" s="3732"/>
      <c r="C837" s="3732"/>
      <c r="D837" s="3732"/>
      <c r="I837" s="2505" t="s">
        <v>344</v>
      </c>
      <c r="J837" s="2505" t="s">
        <v>20</v>
      </c>
      <c r="K837" s="2505">
        <v>406.0</v>
      </c>
      <c r="L837" s="2505" t="s">
        <v>4295</v>
      </c>
      <c r="M837" s="2505">
        <v>0.0</v>
      </c>
      <c r="N837" s="2505">
        <v>0.0</v>
      </c>
      <c r="O837" s="2505">
        <v>1.0</v>
      </c>
    </row>
    <row r="838">
      <c r="B838" s="3732"/>
      <c r="C838" s="3732"/>
      <c r="D838" s="3732"/>
      <c r="I838" s="2505" t="s">
        <v>344</v>
      </c>
      <c r="J838" s="2505" t="s">
        <v>21</v>
      </c>
      <c r="K838" s="2505">
        <v>211.0</v>
      </c>
      <c r="L838" s="2505" t="s">
        <v>4295</v>
      </c>
      <c r="M838" s="2505">
        <v>0.0</v>
      </c>
      <c r="N838" s="2505">
        <v>0.0</v>
      </c>
      <c r="O838" s="2505">
        <v>1.0</v>
      </c>
    </row>
    <row r="839">
      <c r="B839" s="3732"/>
      <c r="C839" s="3732"/>
      <c r="D839" s="3732"/>
      <c r="I839" s="2505" t="s">
        <v>344</v>
      </c>
      <c r="J839" s="2505" t="s">
        <v>22</v>
      </c>
      <c r="K839" s="2505">
        <v>580.0</v>
      </c>
      <c r="L839" s="2505" t="s">
        <v>4295</v>
      </c>
      <c r="M839" s="2505">
        <v>0.0</v>
      </c>
      <c r="N839" s="2505">
        <v>1.0</v>
      </c>
      <c r="O839" s="2505">
        <v>0.0</v>
      </c>
    </row>
    <row r="840">
      <c r="B840" s="3732"/>
      <c r="C840" s="3732"/>
      <c r="D840" s="3732"/>
      <c r="I840" s="2505" t="s">
        <v>344</v>
      </c>
      <c r="J840" s="2505" t="s">
        <v>23</v>
      </c>
      <c r="K840" s="2505">
        <v>524.0</v>
      </c>
      <c r="L840" s="2505" t="s">
        <v>4322</v>
      </c>
      <c r="M840" s="2505">
        <v>0.0</v>
      </c>
      <c r="N840" s="2505">
        <v>0.0</v>
      </c>
      <c r="O840" s="2505">
        <v>1.0</v>
      </c>
    </row>
    <row r="841">
      <c r="B841" s="3732"/>
      <c r="C841" s="3732"/>
      <c r="D841" s="3732"/>
      <c r="I841" s="2505" t="s">
        <v>344</v>
      </c>
      <c r="J841" s="2505" t="s">
        <v>24</v>
      </c>
      <c r="K841" s="2505">
        <v>524.0</v>
      </c>
      <c r="L841" s="2505" t="s">
        <v>4322</v>
      </c>
      <c r="M841" s="2505">
        <v>0.0</v>
      </c>
      <c r="N841" s="2505">
        <v>0.0</v>
      </c>
      <c r="O841" s="2505">
        <v>1.0</v>
      </c>
    </row>
    <row r="842">
      <c r="B842" s="3732"/>
      <c r="C842" s="3732"/>
      <c r="D842" s="3732"/>
      <c r="I842" s="2505" t="s">
        <v>344</v>
      </c>
      <c r="J842" s="2505" t="s">
        <v>27</v>
      </c>
      <c r="K842" s="2505">
        <v>311.0</v>
      </c>
      <c r="L842" s="2505" t="s">
        <v>4303</v>
      </c>
      <c r="M842" s="2505">
        <v>0.0</v>
      </c>
      <c r="N842" s="2505">
        <v>0.0</v>
      </c>
      <c r="O842" s="2505">
        <v>1.0</v>
      </c>
    </row>
    <row r="843">
      <c r="B843" s="3732"/>
      <c r="C843" s="3732"/>
      <c r="D843" s="3732"/>
      <c r="I843" s="2505" t="s">
        <v>344</v>
      </c>
      <c r="J843" s="2505" t="s">
        <v>28</v>
      </c>
      <c r="K843" s="2505">
        <v>213.0</v>
      </c>
      <c r="L843" s="2505" t="s">
        <v>4303</v>
      </c>
      <c r="M843" s="2505">
        <v>0.0</v>
      </c>
      <c r="N843" s="2505">
        <v>0.0</v>
      </c>
      <c r="O843" s="2505">
        <v>1.0</v>
      </c>
    </row>
    <row r="844">
      <c r="B844" s="3732"/>
      <c r="C844" s="3732"/>
      <c r="D844" s="3732"/>
      <c r="I844" s="2505" t="s">
        <v>121</v>
      </c>
      <c r="J844" s="2505" t="s">
        <v>19</v>
      </c>
      <c r="K844" s="2505">
        <v>396.0</v>
      </c>
      <c r="L844" s="2505" t="s">
        <v>4303</v>
      </c>
      <c r="M844" s="2505">
        <v>0.0</v>
      </c>
      <c r="N844" s="2505">
        <v>1.0</v>
      </c>
      <c r="O844" s="2505">
        <v>0.0</v>
      </c>
    </row>
    <row r="845">
      <c r="B845" s="3732"/>
      <c r="C845" s="3732"/>
      <c r="D845" s="3732"/>
      <c r="I845" s="2505" t="s">
        <v>121</v>
      </c>
      <c r="J845" s="2505" t="s">
        <v>20</v>
      </c>
      <c r="K845" s="2505">
        <v>343.0</v>
      </c>
      <c r="L845" s="2505" t="s">
        <v>4303</v>
      </c>
      <c r="M845" s="2505">
        <v>0.0</v>
      </c>
      <c r="N845" s="2505">
        <v>0.0</v>
      </c>
      <c r="O845" s="2505">
        <v>1.0</v>
      </c>
    </row>
    <row r="846">
      <c r="B846" s="3732"/>
      <c r="C846" s="3732"/>
      <c r="D846" s="3732"/>
      <c r="I846" s="2505" t="s">
        <v>121</v>
      </c>
      <c r="J846" s="2505" t="s">
        <v>21</v>
      </c>
      <c r="K846" s="2505">
        <v>447.0</v>
      </c>
      <c r="L846" s="2505" t="s">
        <v>4303</v>
      </c>
      <c r="M846" s="2505">
        <v>0.0</v>
      </c>
      <c r="N846" s="2505">
        <v>1.0</v>
      </c>
      <c r="O846" s="2505">
        <v>0.0</v>
      </c>
    </row>
    <row r="847">
      <c r="B847" s="3732"/>
      <c r="C847" s="3732"/>
      <c r="D847" s="3732"/>
      <c r="I847" s="2505" t="s">
        <v>121</v>
      </c>
      <c r="J847" s="2505" t="s">
        <v>22</v>
      </c>
      <c r="K847" s="2505">
        <v>400.0</v>
      </c>
      <c r="L847" s="2505" t="s">
        <v>4305</v>
      </c>
      <c r="M847" s="2505">
        <v>1.0</v>
      </c>
      <c r="N847" s="2505">
        <v>0.0</v>
      </c>
      <c r="O847" s="2505">
        <v>0.0</v>
      </c>
    </row>
    <row r="848">
      <c r="B848" s="3732"/>
      <c r="C848" s="3732"/>
      <c r="D848" s="3732"/>
      <c r="I848" s="2505" t="s">
        <v>121</v>
      </c>
      <c r="J848" s="2505" t="s">
        <v>23</v>
      </c>
      <c r="K848" s="2505">
        <v>358.0</v>
      </c>
      <c r="L848" s="2505" t="s">
        <v>4303</v>
      </c>
      <c r="M848" s="2505">
        <v>0.0</v>
      </c>
      <c r="N848" s="2505">
        <v>1.0</v>
      </c>
      <c r="O848" s="2505">
        <v>0.0</v>
      </c>
    </row>
    <row r="849">
      <c r="B849" s="3732"/>
      <c r="C849" s="3732"/>
      <c r="D849" s="3732"/>
      <c r="I849" s="2505" t="s">
        <v>121</v>
      </c>
      <c r="J849" s="2505" t="s">
        <v>24</v>
      </c>
      <c r="K849" s="2505">
        <v>515.0</v>
      </c>
      <c r="L849" s="2505" t="s">
        <v>4305</v>
      </c>
      <c r="M849" s="2505">
        <v>1.0</v>
      </c>
      <c r="N849" s="2505">
        <v>0.0</v>
      </c>
      <c r="O849" s="2505">
        <v>0.0</v>
      </c>
    </row>
    <row r="850">
      <c r="B850" s="3732"/>
      <c r="C850" s="3732"/>
      <c r="D850" s="3732"/>
      <c r="I850" s="2505" t="s">
        <v>121</v>
      </c>
      <c r="J850" s="2505" t="s">
        <v>27</v>
      </c>
      <c r="K850" s="2505">
        <v>539.0</v>
      </c>
      <c r="L850" s="2505" t="s">
        <v>4303</v>
      </c>
      <c r="M850" s="2505">
        <v>1.0</v>
      </c>
      <c r="N850" s="2505">
        <v>0.0</v>
      </c>
      <c r="O850" s="2505">
        <v>0.0</v>
      </c>
    </row>
    <row r="851">
      <c r="B851" s="3732"/>
      <c r="C851" s="3732"/>
      <c r="D851" s="3732"/>
      <c r="I851" s="2505" t="s">
        <v>121</v>
      </c>
      <c r="J851" s="2505" t="s">
        <v>28</v>
      </c>
      <c r="K851" s="2505">
        <v>459.0</v>
      </c>
      <c r="L851" s="2505" t="s">
        <v>4295</v>
      </c>
      <c r="M851" s="2505">
        <v>0.0</v>
      </c>
      <c r="N851" s="2505">
        <v>0.0</v>
      </c>
      <c r="O851" s="2505">
        <v>1.0</v>
      </c>
    </row>
    <row r="852">
      <c r="B852" s="3732"/>
      <c r="C852" s="3732"/>
      <c r="D852" s="3732"/>
      <c r="I852" s="2505" t="s">
        <v>517</v>
      </c>
      <c r="J852" s="2505" t="s">
        <v>19</v>
      </c>
      <c r="K852" s="2505">
        <v>426.0</v>
      </c>
      <c r="L852" s="2505" t="s">
        <v>4303</v>
      </c>
      <c r="M852" s="2505">
        <v>0.0</v>
      </c>
      <c r="N852" s="2505">
        <v>1.0</v>
      </c>
      <c r="O852" s="2505">
        <v>0.0</v>
      </c>
    </row>
    <row r="853">
      <c r="B853" s="3732"/>
      <c r="C853" s="3732"/>
      <c r="D853" s="3732"/>
      <c r="I853" s="2505" t="s">
        <v>517</v>
      </c>
      <c r="J853" s="2505" t="s">
        <v>20</v>
      </c>
      <c r="K853" s="2505">
        <v>481.0</v>
      </c>
      <c r="L853" s="2505" t="s">
        <v>4295</v>
      </c>
      <c r="M853" s="2505">
        <v>0.0</v>
      </c>
      <c r="N853" s="2505">
        <v>0.0</v>
      </c>
      <c r="O853" s="2505">
        <v>1.0</v>
      </c>
    </row>
    <row r="854">
      <c r="B854" s="3732"/>
      <c r="C854" s="3732"/>
      <c r="D854" s="3732"/>
      <c r="I854" s="2505" t="s">
        <v>517</v>
      </c>
      <c r="J854" s="2505" t="s">
        <v>21</v>
      </c>
      <c r="K854" s="2505">
        <v>698.0</v>
      </c>
      <c r="L854" s="2505" t="s">
        <v>4295</v>
      </c>
      <c r="M854" s="2505">
        <v>1.0</v>
      </c>
      <c r="N854" s="2505">
        <v>0.0</v>
      </c>
      <c r="O854" s="2505">
        <v>0.0</v>
      </c>
    </row>
    <row r="855">
      <c r="B855" s="3732"/>
      <c r="C855" s="3732"/>
      <c r="D855" s="3732"/>
      <c r="I855" s="2505" t="s">
        <v>517</v>
      </c>
      <c r="J855" s="2505" t="s">
        <v>22</v>
      </c>
      <c r="K855" s="2505">
        <v>511.0</v>
      </c>
      <c r="L855" s="2505" t="s">
        <v>4322</v>
      </c>
      <c r="M855" s="2505">
        <v>0.0</v>
      </c>
      <c r="N855" s="2505">
        <v>0.0</v>
      </c>
      <c r="O855" s="2505">
        <v>1.0</v>
      </c>
    </row>
    <row r="856">
      <c r="B856" s="3732"/>
      <c r="C856" s="3732"/>
      <c r="D856" s="3732"/>
      <c r="I856" s="2505" t="s">
        <v>517</v>
      </c>
      <c r="J856" s="2505" t="s">
        <v>23</v>
      </c>
      <c r="K856" s="2505">
        <v>799.0</v>
      </c>
      <c r="L856" s="2505" t="s">
        <v>4320</v>
      </c>
      <c r="M856" s="2505">
        <v>0.0</v>
      </c>
      <c r="N856" s="2505">
        <v>1.0</v>
      </c>
      <c r="O856" s="2505">
        <v>0.0</v>
      </c>
    </row>
    <row r="857">
      <c r="B857" s="3732"/>
      <c r="C857" s="3732"/>
      <c r="D857" s="3732"/>
      <c r="I857" s="2505" t="s">
        <v>517</v>
      </c>
      <c r="J857" s="2505" t="s">
        <v>24</v>
      </c>
      <c r="K857" s="2505">
        <v>702.0</v>
      </c>
      <c r="L857" s="2505" t="s">
        <v>4322</v>
      </c>
      <c r="M857" s="2505">
        <v>0.0</v>
      </c>
      <c r="N857" s="2505">
        <v>1.0</v>
      </c>
      <c r="O857" s="2505">
        <v>0.0</v>
      </c>
    </row>
    <row r="858">
      <c r="B858" s="3732"/>
      <c r="C858" s="3732"/>
      <c r="D858" s="3732"/>
      <c r="I858" s="2505" t="s">
        <v>517</v>
      </c>
      <c r="J858" s="2505" t="s">
        <v>27</v>
      </c>
      <c r="K858" s="2505">
        <v>696.0</v>
      </c>
      <c r="L858" s="2505" t="s">
        <v>4295</v>
      </c>
      <c r="M858" s="2505">
        <v>1.0</v>
      </c>
      <c r="N858" s="2505">
        <v>0.0</v>
      </c>
      <c r="O858" s="2505">
        <v>0.0</v>
      </c>
    </row>
    <row r="859">
      <c r="B859" s="3732"/>
      <c r="C859" s="3732"/>
      <c r="D859" s="3732"/>
      <c r="I859" s="2505" t="s">
        <v>517</v>
      </c>
      <c r="J859" s="2505" t="s">
        <v>28</v>
      </c>
      <c r="K859" s="2505">
        <v>532.0</v>
      </c>
      <c r="L859" s="2505" t="s">
        <v>4303</v>
      </c>
      <c r="M859" s="2505">
        <v>1.0</v>
      </c>
      <c r="N859" s="2505">
        <v>0.0</v>
      </c>
      <c r="O859" s="2505">
        <v>0.0</v>
      </c>
    </row>
    <row r="860">
      <c r="B860" s="3732"/>
      <c r="C860" s="3732"/>
      <c r="D860" s="3732"/>
      <c r="I860" s="2505" t="s">
        <v>284</v>
      </c>
      <c r="J860" s="2505" t="s">
        <v>19</v>
      </c>
      <c r="K860" s="2505">
        <v>676.0</v>
      </c>
      <c r="L860" s="2505" t="s">
        <v>4322</v>
      </c>
      <c r="M860" s="2505">
        <v>0.0</v>
      </c>
      <c r="N860" s="2505">
        <v>1.0</v>
      </c>
      <c r="O860" s="2505">
        <v>0.0</v>
      </c>
    </row>
    <row r="861">
      <c r="B861" s="3732"/>
      <c r="C861" s="3732"/>
      <c r="D861" s="3732"/>
      <c r="I861" s="2505" t="s">
        <v>284</v>
      </c>
      <c r="J861" s="2505" t="s">
        <v>20</v>
      </c>
      <c r="K861" s="2505">
        <v>759.0</v>
      </c>
      <c r="L861" s="2505" t="s">
        <v>4322</v>
      </c>
      <c r="M861" s="2505">
        <v>1.0</v>
      </c>
      <c r="N861" s="2505">
        <v>0.0</v>
      </c>
      <c r="O861" s="2505">
        <v>0.0</v>
      </c>
    </row>
    <row r="862">
      <c r="B862" s="3732"/>
      <c r="C862" s="3732"/>
      <c r="D862" s="3732"/>
      <c r="I862" s="2505" t="s">
        <v>284</v>
      </c>
      <c r="J862" s="2505" t="s">
        <v>21</v>
      </c>
      <c r="K862" s="2505">
        <v>752.0</v>
      </c>
      <c r="L862" s="2505" t="s">
        <v>4322</v>
      </c>
      <c r="M862" s="2505">
        <v>1.0</v>
      </c>
      <c r="N862" s="2505">
        <v>0.0</v>
      </c>
      <c r="O862" s="2505">
        <v>0.0</v>
      </c>
    </row>
    <row r="863">
      <c r="B863" s="3732"/>
      <c r="C863" s="3732"/>
      <c r="D863" s="3732"/>
      <c r="I863" s="2505" t="s">
        <v>284</v>
      </c>
      <c r="J863" s="2505" t="s">
        <v>22</v>
      </c>
      <c r="K863" s="2505">
        <v>789.0</v>
      </c>
      <c r="L863" s="2505" t="s">
        <v>4320</v>
      </c>
      <c r="M863" s="2505">
        <v>0.0</v>
      </c>
      <c r="N863" s="2505">
        <v>1.0</v>
      </c>
      <c r="O863" s="2505">
        <v>0.0</v>
      </c>
    </row>
    <row r="864">
      <c r="B864" s="3732"/>
      <c r="C864" s="3732"/>
      <c r="D864" s="3732"/>
      <c r="I864" s="2505" t="s">
        <v>284</v>
      </c>
      <c r="J864" s="2505" t="s">
        <v>23</v>
      </c>
      <c r="K864" s="2505">
        <v>759.0</v>
      </c>
      <c r="L864" s="2505" t="s">
        <v>4322</v>
      </c>
      <c r="M864" s="2505">
        <v>1.0</v>
      </c>
      <c r="N864" s="2505">
        <v>0.0</v>
      </c>
      <c r="O864" s="2505">
        <v>0.0</v>
      </c>
    </row>
    <row r="865">
      <c r="B865" s="3732"/>
      <c r="C865" s="3732"/>
      <c r="D865" s="3732"/>
      <c r="I865" s="2505" t="s">
        <v>284</v>
      </c>
      <c r="J865" s="2505" t="s">
        <v>24</v>
      </c>
      <c r="K865" s="2505">
        <v>766.0</v>
      </c>
      <c r="L865" s="2505" t="s">
        <v>4320</v>
      </c>
      <c r="M865" s="2505">
        <v>0.0</v>
      </c>
      <c r="N865" s="2505">
        <v>1.0</v>
      </c>
      <c r="O865" s="2505">
        <v>0.0</v>
      </c>
    </row>
    <row r="866">
      <c r="B866" s="3732"/>
      <c r="C866" s="3732"/>
      <c r="D866" s="3732"/>
      <c r="I866" s="2505" t="s">
        <v>284</v>
      </c>
      <c r="J866" s="2505" t="s">
        <v>27</v>
      </c>
      <c r="K866" s="2505">
        <v>761.0</v>
      </c>
      <c r="L866" s="2505" t="s">
        <v>4322</v>
      </c>
      <c r="M866" s="2505">
        <v>1.0</v>
      </c>
      <c r="N866" s="2505">
        <v>0.0</v>
      </c>
      <c r="O866" s="2505">
        <v>0.0</v>
      </c>
    </row>
    <row r="867">
      <c r="B867" s="3732"/>
      <c r="C867" s="3732"/>
      <c r="D867" s="3732"/>
      <c r="I867" s="2505" t="s">
        <v>284</v>
      </c>
      <c r="J867" s="2505" t="s">
        <v>28</v>
      </c>
      <c r="K867" s="2505">
        <v>744.0</v>
      </c>
      <c r="L867" s="2505" t="s">
        <v>4322</v>
      </c>
      <c r="M867" s="2505">
        <v>0.0</v>
      </c>
      <c r="N867" s="2505">
        <v>1.0</v>
      </c>
      <c r="O867" s="2505">
        <v>0.0</v>
      </c>
    </row>
    <row r="868">
      <c r="B868" s="3732"/>
      <c r="C868" s="3732"/>
      <c r="D868" s="3732"/>
      <c r="I868" s="2505" t="s">
        <v>549</v>
      </c>
      <c r="J868" s="2505" t="s">
        <v>19</v>
      </c>
      <c r="K868" s="2505">
        <v>244.0</v>
      </c>
      <c r="L868" s="2505" t="s">
        <v>4303</v>
      </c>
      <c r="M868" s="2505">
        <v>0.0</v>
      </c>
      <c r="N868" s="2505">
        <v>0.0</v>
      </c>
      <c r="O868" s="2505">
        <v>1.0</v>
      </c>
    </row>
    <row r="869">
      <c r="B869" s="3732"/>
      <c r="C869" s="3732"/>
      <c r="D869" s="3732"/>
      <c r="I869" s="2505" t="s">
        <v>549</v>
      </c>
      <c r="J869" s="2505" t="s">
        <v>20</v>
      </c>
      <c r="K869" s="2505">
        <v>480.0</v>
      </c>
      <c r="L869" s="2505" t="s">
        <v>4295</v>
      </c>
      <c r="M869" s="2505">
        <v>0.0</v>
      </c>
      <c r="N869" s="2505">
        <v>0.0</v>
      </c>
      <c r="O869" s="2505">
        <v>1.0</v>
      </c>
    </row>
    <row r="870">
      <c r="B870" s="3732"/>
      <c r="C870" s="3732"/>
      <c r="D870" s="3732"/>
      <c r="I870" s="2505" t="s">
        <v>549</v>
      </c>
      <c r="J870" s="2505" t="s">
        <v>22</v>
      </c>
      <c r="K870" s="2505">
        <v>975.0</v>
      </c>
      <c r="L870" s="2505" t="s">
        <v>4295</v>
      </c>
      <c r="M870" s="2505">
        <v>1.0</v>
      </c>
      <c r="N870" s="2505">
        <v>0.0</v>
      </c>
      <c r="O870" s="2505">
        <v>0.0</v>
      </c>
    </row>
    <row r="871">
      <c r="B871" s="3732"/>
      <c r="C871" s="3732"/>
      <c r="D871" s="3732"/>
      <c r="I871" s="2505" t="s">
        <v>549</v>
      </c>
      <c r="J871" s="2505" t="s">
        <v>23</v>
      </c>
      <c r="K871" s="2505">
        <v>439.0</v>
      </c>
      <c r="L871" s="2505" t="s">
        <v>4305</v>
      </c>
      <c r="M871" s="2505">
        <v>1.0</v>
      </c>
      <c r="N871" s="2505">
        <v>0.0</v>
      </c>
      <c r="O871" s="2505">
        <v>0.0</v>
      </c>
    </row>
    <row r="872">
      <c r="B872" s="3732"/>
      <c r="C872" s="3732"/>
      <c r="D872" s="3732"/>
      <c r="I872" s="2505" t="s">
        <v>549</v>
      </c>
      <c r="J872" s="2505" t="s">
        <v>24</v>
      </c>
      <c r="K872" s="2505">
        <v>326.0</v>
      </c>
      <c r="L872" s="2505" t="s">
        <v>4305</v>
      </c>
      <c r="M872" s="2505">
        <v>0.0</v>
      </c>
      <c r="N872" s="2505">
        <v>1.0</v>
      </c>
      <c r="O872" s="2505">
        <v>0.0</v>
      </c>
    </row>
    <row r="873">
      <c r="B873" s="3732"/>
      <c r="C873" s="3732"/>
      <c r="D873" s="3732"/>
      <c r="I873" s="2505" t="s">
        <v>549</v>
      </c>
      <c r="J873" s="2505" t="s">
        <v>27</v>
      </c>
      <c r="K873" s="2505">
        <v>425.0</v>
      </c>
      <c r="L873" s="2505" t="s">
        <v>4295</v>
      </c>
      <c r="M873" s="2505">
        <v>0.0</v>
      </c>
      <c r="N873" s="2505">
        <v>0.0</v>
      </c>
      <c r="O873" s="2505">
        <v>1.0</v>
      </c>
    </row>
    <row r="874">
      <c r="B874" s="3732"/>
      <c r="C874" s="3732"/>
      <c r="D874" s="3732"/>
      <c r="I874" s="2505" t="s">
        <v>549</v>
      </c>
      <c r="J874" s="2505" t="s">
        <v>28</v>
      </c>
      <c r="K874" s="2505">
        <v>270.0</v>
      </c>
      <c r="L874" s="2505" t="s">
        <v>4295</v>
      </c>
      <c r="M874" s="2505">
        <v>0.0</v>
      </c>
      <c r="N874" s="2505">
        <v>0.0</v>
      </c>
      <c r="O874" s="2505">
        <v>1.0</v>
      </c>
    </row>
    <row r="875">
      <c r="B875" s="3732"/>
      <c r="C875" s="3732"/>
      <c r="D875" s="3732"/>
      <c r="I875" s="2505" t="s">
        <v>549</v>
      </c>
      <c r="J875" s="2505" t="s">
        <v>29</v>
      </c>
      <c r="K875" s="2505">
        <v>530.0</v>
      </c>
      <c r="L875" s="2505" t="s">
        <v>4303</v>
      </c>
      <c r="M875" s="2505">
        <v>1.0</v>
      </c>
      <c r="N875" s="2505">
        <v>0.0</v>
      </c>
      <c r="O875" s="2505">
        <v>0.0</v>
      </c>
    </row>
    <row r="876">
      <c r="B876" s="3732"/>
      <c r="C876" s="3732"/>
      <c r="D876" s="3732"/>
      <c r="I876" s="2505" t="s">
        <v>406</v>
      </c>
      <c r="J876" s="2505" t="s">
        <v>19</v>
      </c>
      <c r="K876" s="2505">
        <v>159.0</v>
      </c>
      <c r="L876" s="2505" t="s">
        <v>4332</v>
      </c>
      <c r="M876" s="2505">
        <v>0.0</v>
      </c>
      <c r="N876" s="2505">
        <v>1.0</v>
      </c>
      <c r="O876" s="2505">
        <v>0.0</v>
      </c>
    </row>
    <row r="877">
      <c r="B877" s="3732"/>
      <c r="C877" s="3732"/>
      <c r="D877" s="3732"/>
      <c r="I877" s="2505" t="s">
        <v>406</v>
      </c>
      <c r="J877" s="2505" t="s">
        <v>20</v>
      </c>
      <c r="K877" s="2505">
        <v>196.0</v>
      </c>
      <c r="L877" s="2505" t="s">
        <v>4332</v>
      </c>
      <c r="M877" s="2505">
        <v>0.0</v>
      </c>
      <c r="N877" s="2505">
        <v>1.0</v>
      </c>
      <c r="O877" s="2505">
        <v>0.0</v>
      </c>
    </row>
    <row r="878">
      <c r="B878" s="3732"/>
      <c r="C878" s="3732"/>
      <c r="D878" s="3732"/>
      <c r="I878" s="2505" t="s">
        <v>406</v>
      </c>
      <c r="J878" s="2505" t="s">
        <v>21</v>
      </c>
      <c r="K878" s="2505">
        <v>182.0</v>
      </c>
      <c r="L878" s="2505" t="s">
        <v>4332</v>
      </c>
      <c r="M878" s="2505">
        <v>0.0</v>
      </c>
      <c r="N878" s="2505">
        <v>1.0</v>
      </c>
      <c r="O878" s="2505">
        <v>0.0</v>
      </c>
    </row>
    <row r="879">
      <c r="B879" s="3732"/>
      <c r="C879" s="3732"/>
      <c r="D879" s="3732"/>
      <c r="I879" s="2505" t="s">
        <v>406</v>
      </c>
      <c r="J879" s="2505" t="s">
        <v>22</v>
      </c>
      <c r="K879" s="2505">
        <v>95.0</v>
      </c>
      <c r="L879" s="2505" t="s">
        <v>4303</v>
      </c>
      <c r="M879" s="2505">
        <v>0.0</v>
      </c>
      <c r="N879" s="2505">
        <v>0.0</v>
      </c>
      <c r="O879" s="2505">
        <v>1.0</v>
      </c>
    </row>
    <row r="880">
      <c r="B880" s="3732"/>
      <c r="C880" s="3732"/>
      <c r="D880" s="3732"/>
      <c r="I880" s="2505" t="s">
        <v>406</v>
      </c>
      <c r="J880" s="2505" t="s">
        <v>23</v>
      </c>
      <c r="K880" s="2505">
        <v>315.0</v>
      </c>
      <c r="L880" s="2505" t="s">
        <v>4305</v>
      </c>
      <c r="M880" s="2505">
        <v>0.0</v>
      </c>
      <c r="N880" s="2505">
        <v>1.0</v>
      </c>
      <c r="O880" s="2505">
        <v>0.0</v>
      </c>
    </row>
    <row r="881">
      <c r="B881" s="3732"/>
      <c r="C881" s="3732"/>
      <c r="D881" s="3732"/>
      <c r="I881" s="2505" t="s">
        <v>406</v>
      </c>
      <c r="J881" s="2505" t="s">
        <v>24</v>
      </c>
      <c r="K881" s="2505">
        <v>361.0</v>
      </c>
      <c r="L881" s="2505" t="s">
        <v>4305</v>
      </c>
      <c r="M881" s="2505">
        <v>1.0</v>
      </c>
      <c r="N881" s="2505">
        <v>0.0</v>
      </c>
      <c r="O881" s="2505">
        <v>0.0</v>
      </c>
    </row>
    <row r="882">
      <c r="B882" s="3732"/>
      <c r="C882" s="3732"/>
      <c r="D882" s="3732"/>
      <c r="I882" s="2505" t="s">
        <v>406</v>
      </c>
      <c r="J882" s="2505" t="s">
        <v>27</v>
      </c>
      <c r="K882" s="2505">
        <v>252.0</v>
      </c>
      <c r="L882" s="2505" t="s">
        <v>4332</v>
      </c>
      <c r="M882" s="2505">
        <v>1.0</v>
      </c>
      <c r="N882" s="2505">
        <v>0.0</v>
      </c>
      <c r="O882" s="2505">
        <v>0.0</v>
      </c>
    </row>
    <row r="883">
      <c r="B883" s="3732"/>
      <c r="C883" s="3732"/>
      <c r="D883" s="3732"/>
      <c r="I883" s="2505" t="s">
        <v>406</v>
      </c>
      <c r="J883" s="2505" t="s">
        <v>28</v>
      </c>
      <c r="K883" s="2505">
        <v>210.0</v>
      </c>
      <c r="L883" s="2505" t="s">
        <v>4305</v>
      </c>
      <c r="M883" s="2505">
        <v>0.0</v>
      </c>
      <c r="N883" s="2505">
        <v>0.0</v>
      </c>
      <c r="O883" s="2505">
        <v>1.0</v>
      </c>
    </row>
    <row r="884">
      <c r="B884" s="3732"/>
      <c r="C884" s="3732"/>
      <c r="D884" s="3732"/>
      <c r="I884" s="2505" t="s">
        <v>320</v>
      </c>
      <c r="J884" s="2505" t="s">
        <v>19</v>
      </c>
      <c r="K884" s="2505">
        <v>0.0</v>
      </c>
      <c r="L884" s="2505" t="s">
        <v>4295</v>
      </c>
      <c r="M884" s="2505">
        <v>0.0</v>
      </c>
      <c r="N884" s="2505">
        <v>0.0</v>
      </c>
      <c r="O884" s="2505">
        <v>1.0</v>
      </c>
    </row>
    <row r="885">
      <c r="B885" s="3732"/>
      <c r="C885" s="3732"/>
      <c r="D885" s="3732"/>
      <c r="I885" s="2505" t="s">
        <v>320</v>
      </c>
      <c r="J885" s="2505" t="s">
        <v>20</v>
      </c>
      <c r="K885" s="2505">
        <v>378.0</v>
      </c>
      <c r="L885" s="2505" t="s">
        <v>4320</v>
      </c>
      <c r="M885" s="2505">
        <v>0.0</v>
      </c>
      <c r="N885" s="2505">
        <v>0.0</v>
      </c>
      <c r="O885" s="2505">
        <v>1.0</v>
      </c>
    </row>
    <row r="886">
      <c r="B886" s="3732"/>
      <c r="C886" s="3732"/>
      <c r="D886" s="3732"/>
      <c r="I886" s="2505" t="s">
        <v>320</v>
      </c>
      <c r="J886" s="2505" t="s">
        <v>21</v>
      </c>
      <c r="K886" s="2505">
        <v>655.0</v>
      </c>
      <c r="L886" s="2505" t="s">
        <v>4320</v>
      </c>
      <c r="M886" s="2505">
        <v>0.0</v>
      </c>
      <c r="N886" s="2505">
        <v>0.0</v>
      </c>
      <c r="O886" s="2505">
        <v>1.0</v>
      </c>
    </row>
    <row r="887">
      <c r="B887" s="3732"/>
      <c r="C887" s="3732"/>
      <c r="D887" s="3732"/>
      <c r="I887" s="2505" t="s">
        <v>320</v>
      </c>
      <c r="J887" s="2505" t="s">
        <v>22</v>
      </c>
      <c r="K887" s="2505">
        <v>810.0</v>
      </c>
      <c r="L887" s="2505" t="s">
        <v>4295</v>
      </c>
      <c r="M887" s="2505">
        <v>1.0</v>
      </c>
      <c r="N887" s="2505">
        <v>0.0</v>
      </c>
      <c r="O887" s="2505">
        <v>0.0</v>
      </c>
    </row>
    <row r="888">
      <c r="B888" s="3732"/>
      <c r="C888" s="3732"/>
      <c r="D888" s="3732"/>
      <c r="I888" s="2505" t="s">
        <v>320</v>
      </c>
      <c r="J888" s="2505" t="s">
        <v>23</v>
      </c>
      <c r="K888" s="2505">
        <v>692.0</v>
      </c>
      <c r="L888" s="2505" t="s">
        <v>4322</v>
      </c>
      <c r="M888" s="2505">
        <v>0.0</v>
      </c>
      <c r="N888" s="2505">
        <v>1.0</v>
      </c>
      <c r="O888" s="2505">
        <v>0.0</v>
      </c>
    </row>
    <row r="889">
      <c r="B889" s="3732"/>
      <c r="C889" s="3732"/>
      <c r="D889" s="3732"/>
      <c r="I889" s="2505" t="s">
        <v>320</v>
      </c>
      <c r="J889" s="2505" t="s">
        <v>24</v>
      </c>
      <c r="K889" s="2505">
        <v>740.0</v>
      </c>
      <c r="L889" s="2505" t="s">
        <v>4295</v>
      </c>
      <c r="M889" s="2505">
        <v>1.0</v>
      </c>
      <c r="N889" s="2505">
        <v>0.0</v>
      </c>
      <c r="O889" s="2505">
        <v>0.0</v>
      </c>
    </row>
    <row r="890">
      <c r="B890" s="3732"/>
      <c r="C890" s="3732"/>
      <c r="D890" s="3732"/>
      <c r="I890" s="2505" t="s">
        <v>320</v>
      </c>
      <c r="J890" s="2505" t="s">
        <v>27</v>
      </c>
      <c r="K890" s="2505">
        <v>396.0</v>
      </c>
      <c r="L890" s="2505" t="s">
        <v>4322</v>
      </c>
      <c r="M890" s="2505">
        <v>0.0</v>
      </c>
      <c r="N890" s="2505">
        <v>0.0</v>
      </c>
      <c r="O890" s="2505">
        <v>1.0</v>
      </c>
    </row>
    <row r="891">
      <c r="B891" s="3732"/>
      <c r="C891" s="3732"/>
      <c r="D891" s="3732"/>
      <c r="I891" s="2505" t="s">
        <v>320</v>
      </c>
      <c r="J891" s="2505" t="s">
        <v>28</v>
      </c>
      <c r="K891" s="2505">
        <v>799.0</v>
      </c>
      <c r="L891" s="2505" t="s">
        <v>4320</v>
      </c>
      <c r="M891" s="2505">
        <v>0.0</v>
      </c>
      <c r="N891" s="2505">
        <v>1.0</v>
      </c>
      <c r="O891" s="2505">
        <v>0.0</v>
      </c>
    </row>
    <row r="892">
      <c r="B892" s="3732"/>
      <c r="C892" s="3732"/>
      <c r="D892" s="3732"/>
      <c r="I892" s="2505" t="s">
        <v>608</v>
      </c>
      <c r="J892" s="2505" t="s">
        <v>19</v>
      </c>
      <c r="K892" s="2505">
        <v>98.0</v>
      </c>
      <c r="L892" s="2505" t="s">
        <v>4305</v>
      </c>
      <c r="M892" s="2505">
        <v>0.0</v>
      </c>
      <c r="N892" s="2505">
        <v>0.0</v>
      </c>
      <c r="O892" s="2505">
        <v>1.0</v>
      </c>
    </row>
    <row r="893">
      <c r="B893" s="3732"/>
      <c r="C893" s="3732"/>
      <c r="D893" s="3732"/>
      <c r="I893" s="2505" t="s">
        <v>608</v>
      </c>
      <c r="J893" s="2505" t="s">
        <v>20</v>
      </c>
      <c r="K893" s="2505">
        <v>123.0</v>
      </c>
      <c r="L893" s="2505" t="s">
        <v>4332</v>
      </c>
      <c r="M893" s="2505">
        <v>0.0</v>
      </c>
      <c r="N893" s="2505">
        <v>1.0</v>
      </c>
      <c r="O893" s="2505">
        <v>0.0</v>
      </c>
    </row>
    <row r="894">
      <c r="B894" s="3732"/>
      <c r="C894" s="3732"/>
      <c r="D894" s="3732"/>
      <c r="I894" s="2505" t="s">
        <v>608</v>
      </c>
      <c r="J894" s="2505" t="s">
        <v>21</v>
      </c>
      <c r="K894" s="2505">
        <v>291.0</v>
      </c>
      <c r="L894" s="2505" t="s">
        <v>4332</v>
      </c>
      <c r="M894" s="2505">
        <v>1.0</v>
      </c>
      <c r="N894" s="2505">
        <v>0.0</v>
      </c>
      <c r="O894" s="2505">
        <v>0.0</v>
      </c>
    </row>
    <row r="895">
      <c r="B895" s="3732"/>
      <c r="C895" s="3732"/>
      <c r="D895" s="3732"/>
      <c r="I895" s="2505" t="s">
        <v>608</v>
      </c>
      <c r="J895" s="2505" t="s">
        <v>22</v>
      </c>
      <c r="K895" s="2505">
        <v>203.0</v>
      </c>
      <c r="L895" s="2505" t="s">
        <v>4303</v>
      </c>
      <c r="M895" s="2505">
        <v>0.0</v>
      </c>
      <c r="N895" s="2505">
        <v>0.0</v>
      </c>
      <c r="O895" s="2505">
        <v>1.0</v>
      </c>
    </row>
    <row r="896">
      <c r="B896" s="3732"/>
      <c r="C896" s="3732"/>
      <c r="D896" s="3732"/>
      <c r="I896" s="2505" t="s">
        <v>608</v>
      </c>
      <c r="J896" s="2505" t="s">
        <v>23</v>
      </c>
      <c r="K896" s="2505">
        <v>434.0</v>
      </c>
      <c r="L896" s="2505" t="s">
        <v>4303</v>
      </c>
      <c r="M896" s="2505">
        <v>0.0</v>
      </c>
      <c r="N896" s="2505">
        <v>1.0</v>
      </c>
      <c r="O896" s="2505">
        <v>0.0</v>
      </c>
    </row>
    <row r="897">
      <c r="B897" s="3732"/>
      <c r="C897" s="3732"/>
      <c r="D897" s="3732"/>
      <c r="I897" s="2505" t="s">
        <v>608</v>
      </c>
      <c r="J897" s="2505" t="s">
        <v>24</v>
      </c>
      <c r="K897" s="2505">
        <v>191.0</v>
      </c>
      <c r="L897" s="2505" t="s">
        <v>4295</v>
      </c>
      <c r="M897" s="2505">
        <v>0.0</v>
      </c>
      <c r="N897" s="2505">
        <v>0.0</v>
      </c>
      <c r="O897" s="2505">
        <v>1.0</v>
      </c>
    </row>
    <row r="898">
      <c r="B898" s="3732"/>
      <c r="C898" s="3732"/>
      <c r="D898" s="3732"/>
      <c r="I898" s="2505" t="s">
        <v>608</v>
      </c>
      <c r="J898" s="2505" t="s">
        <v>27</v>
      </c>
      <c r="K898" s="2505">
        <v>456.0</v>
      </c>
      <c r="L898" s="2505" t="s">
        <v>4303</v>
      </c>
      <c r="M898" s="2505">
        <v>0.0</v>
      </c>
      <c r="N898" s="2505">
        <v>1.0</v>
      </c>
      <c r="O898" s="2505">
        <v>0.0</v>
      </c>
    </row>
    <row r="899">
      <c r="B899" s="3732"/>
      <c r="C899" s="3732"/>
      <c r="D899" s="3732"/>
      <c r="I899" s="2505" t="s">
        <v>608</v>
      </c>
      <c r="J899" s="2505" t="s">
        <v>28</v>
      </c>
      <c r="K899" s="2505">
        <v>457.0</v>
      </c>
      <c r="L899" s="2505" t="s">
        <v>4295</v>
      </c>
      <c r="M899" s="2505">
        <v>0.0</v>
      </c>
      <c r="N899" s="2505">
        <v>0.0</v>
      </c>
      <c r="O899" s="2505">
        <v>1.0</v>
      </c>
    </row>
    <row r="900">
      <c r="B900" s="3732"/>
      <c r="C900" s="3732"/>
      <c r="D900" s="3732"/>
      <c r="I900" s="2505" t="s">
        <v>619</v>
      </c>
      <c r="J900" s="2505" t="s">
        <v>19</v>
      </c>
      <c r="K900" s="2505">
        <v>55.0</v>
      </c>
      <c r="L900" s="2505" t="s">
        <v>4316</v>
      </c>
      <c r="M900" s="2505">
        <v>1.0</v>
      </c>
      <c r="N900" s="2505">
        <v>0.0</v>
      </c>
      <c r="O900" s="2505">
        <v>0.0</v>
      </c>
    </row>
    <row r="901">
      <c r="B901" s="3732"/>
      <c r="C901" s="3732"/>
      <c r="D901" s="3732"/>
      <c r="I901" s="2505" t="s">
        <v>619</v>
      </c>
      <c r="J901" s="2505" t="s">
        <v>20</v>
      </c>
      <c r="K901" s="2505">
        <v>15.0</v>
      </c>
      <c r="L901" s="2505" t="s">
        <v>4316</v>
      </c>
      <c r="M901" s="2505">
        <v>0.0</v>
      </c>
      <c r="N901" s="2505">
        <v>1.0</v>
      </c>
      <c r="O901" s="2505">
        <v>0.0</v>
      </c>
    </row>
    <row r="902">
      <c r="B902" s="3732"/>
      <c r="C902" s="3732"/>
      <c r="D902" s="3732"/>
      <c r="I902" s="2505" t="s">
        <v>619</v>
      </c>
      <c r="J902" s="2505" t="s">
        <v>21</v>
      </c>
      <c r="K902" s="2505">
        <v>8.0</v>
      </c>
      <c r="L902" s="2505" t="s">
        <v>4316</v>
      </c>
      <c r="M902" s="2505">
        <v>0.0</v>
      </c>
      <c r="N902" s="2505">
        <v>1.0</v>
      </c>
      <c r="O902" s="2505">
        <v>0.0</v>
      </c>
    </row>
    <row r="903">
      <c r="B903" s="3732"/>
      <c r="C903" s="3732"/>
      <c r="D903" s="3732"/>
      <c r="I903" s="2505" t="s">
        <v>619</v>
      </c>
      <c r="J903" s="2505" t="s">
        <v>22</v>
      </c>
      <c r="K903" s="2505">
        <v>26.0</v>
      </c>
      <c r="L903" s="2505" t="s">
        <v>4316</v>
      </c>
      <c r="M903" s="2505">
        <v>0.0</v>
      </c>
      <c r="N903" s="2505">
        <v>1.0</v>
      </c>
      <c r="O903" s="2505">
        <v>0.0</v>
      </c>
    </row>
    <row r="904">
      <c r="B904" s="3732"/>
      <c r="C904" s="3732"/>
      <c r="D904" s="3732"/>
      <c r="I904" s="2505" t="s">
        <v>619</v>
      </c>
      <c r="J904" s="2505" t="s">
        <v>23</v>
      </c>
      <c r="K904" s="2505">
        <v>36.0</v>
      </c>
      <c r="L904" s="2505" t="s">
        <v>4316</v>
      </c>
      <c r="M904" s="2505">
        <v>0.0</v>
      </c>
      <c r="N904" s="2505">
        <v>1.0</v>
      </c>
      <c r="O904" s="2505">
        <v>0.0</v>
      </c>
    </row>
    <row r="905">
      <c r="B905" s="3732"/>
      <c r="C905" s="3732"/>
      <c r="D905" s="3732"/>
      <c r="I905" s="2505" t="s">
        <v>619</v>
      </c>
      <c r="J905" s="2505" t="s">
        <v>24</v>
      </c>
      <c r="K905" s="2505">
        <v>48.0</v>
      </c>
      <c r="L905" s="2505" t="s">
        <v>4316</v>
      </c>
      <c r="M905" s="2505">
        <v>1.0</v>
      </c>
      <c r="N905" s="2505">
        <v>0.0</v>
      </c>
      <c r="O905" s="2505">
        <v>0.0</v>
      </c>
    </row>
    <row r="906">
      <c r="B906" s="3732"/>
      <c r="C906" s="3732"/>
      <c r="D906" s="3732"/>
      <c r="I906" s="2505" t="s">
        <v>619</v>
      </c>
      <c r="J906" s="2505" t="s">
        <v>27</v>
      </c>
      <c r="K906" s="2505">
        <v>19.0</v>
      </c>
      <c r="L906" s="2505" t="s">
        <v>4316</v>
      </c>
      <c r="M906" s="2505">
        <v>0.0</v>
      </c>
      <c r="N906" s="2505">
        <v>1.0</v>
      </c>
      <c r="O906" s="2505">
        <v>0.0</v>
      </c>
    </row>
    <row r="907">
      <c r="B907" s="3732"/>
      <c r="C907" s="3732"/>
      <c r="D907" s="3732"/>
      <c r="I907" s="2505" t="s">
        <v>619</v>
      </c>
      <c r="J907" s="2505" t="s">
        <v>28</v>
      </c>
      <c r="K907" s="2505">
        <v>94.0</v>
      </c>
      <c r="L907" s="2505" t="s">
        <v>4316</v>
      </c>
      <c r="M907" s="2505">
        <v>1.0</v>
      </c>
      <c r="N907" s="2505">
        <v>0.0</v>
      </c>
      <c r="O907" s="2505">
        <v>0.0</v>
      </c>
    </row>
    <row r="908">
      <c r="B908" s="3732"/>
      <c r="C908" s="3732"/>
      <c r="D908" s="3732"/>
      <c r="I908" s="2505" t="s">
        <v>239</v>
      </c>
      <c r="J908" s="2505" t="s">
        <v>19</v>
      </c>
      <c r="K908" s="2505">
        <v>609.0</v>
      </c>
      <c r="L908" s="2505" t="s">
        <v>4322</v>
      </c>
      <c r="M908" s="2505">
        <v>0.0</v>
      </c>
      <c r="N908" s="2505">
        <v>0.0</v>
      </c>
      <c r="O908" s="2505">
        <v>1.0</v>
      </c>
    </row>
    <row r="909">
      <c r="B909" s="3732"/>
      <c r="C909" s="3732"/>
      <c r="D909" s="3732"/>
      <c r="I909" s="2505" t="s">
        <v>239</v>
      </c>
      <c r="J909" s="2505" t="s">
        <v>20</v>
      </c>
      <c r="K909" s="2505">
        <v>661.0</v>
      </c>
      <c r="L909" s="2505" t="s">
        <v>4322</v>
      </c>
      <c r="M909" s="2505">
        <v>0.0</v>
      </c>
      <c r="N909" s="2505">
        <v>1.0</v>
      </c>
      <c r="O909" s="2505">
        <v>0.0</v>
      </c>
    </row>
    <row r="910">
      <c r="B910" s="3732"/>
      <c r="C910" s="3732"/>
      <c r="D910" s="3732"/>
      <c r="I910" s="2505" t="s">
        <v>239</v>
      </c>
      <c r="J910" s="2505" t="s">
        <v>21</v>
      </c>
      <c r="K910" s="2505">
        <v>731.0</v>
      </c>
      <c r="L910" s="2505" t="s">
        <v>4320</v>
      </c>
      <c r="M910" s="2505">
        <v>0.0</v>
      </c>
      <c r="N910" s="2505">
        <v>0.0</v>
      </c>
      <c r="O910" s="2505">
        <v>1.0</v>
      </c>
    </row>
    <row r="911">
      <c r="B911" s="3732"/>
      <c r="C911" s="3732"/>
      <c r="D911" s="3732"/>
      <c r="I911" s="2505" t="s">
        <v>239</v>
      </c>
      <c r="J911" s="2505" t="s">
        <v>22</v>
      </c>
      <c r="K911" s="2505">
        <v>794.0</v>
      </c>
      <c r="L911" s="2505" t="s">
        <v>4320</v>
      </c>
      <c r="M911" s="2505">
        <v>0.0</v>
      </c>
      <c r="N911" s="2505">
        <v>1.0</v>
      </c>
      <c r="O911" s="2505">
        <v>0.0</v>
      </c>
    </row>
    <row r="912">
      <c r="B912" s="3732"/>
      <c r="C912" s="3732"/>
      <c r="D912" s="3732"/>
      <c r="I912" s="2505" t="s">
        <v>239</v>
      </c>
      <c r="J912" s="2505" t="s">
        <v>23</v>
      </c>
      <c r="K912" s="2505">
        <v>661.0</v>
      </c>
      <c r="L912" s="2505" t="s">
        <v>4322</v>
      </c>
      <c r="M912" s="2505">
        <v>0.0</v>
      </c>
      <c r="N912" s="2505">
        <v>1.0</v>
      </c>
      <c r="O912" s="2505">
        <v>0.0</v>
      </c>
    </row>
    <row r="913">
      <c r="B913" s="3732"/>
      <c r="C913" s="3732"/>
      <c r="D913" s="3732"/>
      <c r="I913" s="2505" t="s">
        <v>239</v>
      </c>
      <c r="J913" s="2505" t="s">
        <v>24</v>
      </c>
      <c r="K913" s="2505">
        <v>803.0</v>
      </c>
      <c r="L913" s="2505" t="s">
        <v>4320</v>
      </c>
      <c r="M913" s="2505">
        <v>0.0</v>
      </c>
      <c r="N913" s="2505">
        <v>1.0</v>
      </c>
      <c r="O913" s="2505">
        <v>0.0</v>
      </c>
    </row>
    <row r="914">
      <c r="B914" s="3732"/>
      <c r="C914" s="3732"/>
      <c r="D914" s="3732"/>
      <c r="I914" s="2505" t="s">
        <v>239</v>
      </c>
      <c r="J914" s="2505" t="s">
        <v>27</v>
      </c>
      <c r="K914" s="2505">
        <v>678.0</v>
      </c>
      <c r="L914" s="2505" t="s">
        <v>4322</v>
      </c>
      <c r="M914" s="2505">
        <v>0.0</v>
      </c>
      <c r="N914" s="2505">
        <v>1.0</v>
      </c>
      <c r="O914" s="2505">
        <v>0.0</v>
      </c>
    </row>
    <row r="915">
      <c r="B915" s="3732"/>
      <c r="C915" s="3732"/>
      <c r="D915" s="3732"/>
      <c r="I915" s="2505" t="s">
        <v>239</v>
      </c>
      <c r="J915" s="2505" t="s">
        <v>28</v>
      </c>
      <c r="K915" s="2505">
        <v>684.0</v>
      </c>
      <c r="L915" s="2505" t="s">
        <v>4295</v>
      </c>
      <c r="M915" s="2505">
        <v>1.0</v>
      </c>
      <c r="N915" s="2505">
        <v>0.0</v>
      </c>
      <c r="O915" s="2505">
        <v>0.0</v>
      </c>
    </row>
    <row r="916">
      <c r="B916" s="3732"/>
      <c r="C916" s="3732"/>
      <c r="D916" s="3732"/>
      <c r="I916" s="2505" t="s">
        <v>500</v>
      </c>
      <c r="J916" s="2505" t="s">
        <v>19</v>
      </c>
      <c r="K916" s="2505">
        <v>533.0</v>
      </c>
      <c r="L916" s="2505" t="s">
        <v>4303</v>
      </c>
      <c r="M916" s="2505">
        <v>1.0</v>
      </c>
      <c r="N916" s="2505">
        <v>0.0</v>
      </c>
      <c r="O916" s="2505">
        <v>0.0</v>
      </c>
    </row>
    <row r="917">
      <c r="B917" s="3732"/>
      <c r="C917" s="3732"/>
      <c r="D917" s="3732"/>
      <c r="I917" s="2505" t="s">
        <v>500</v>
      </c>
      <c r="J917" s="2505" t="s">
        <v>20</v>
      </c>
      <c r="K917" s="2505">
        <v>380.0</v>
      </c>
      <c r="L917" s="2505" t="s">
        <v>4303</v>
      </c>
      <c r="M917" s="2505">
        <v>0.0</v>
      </c>
      <c r="N917" s="2505">
        <v>1.0</v>
      </c>
      <c r="O917" s="2505">
        <v>0.0</v>
      </c>
    </row>
    <row r="918">
      <c r="B918" s="3732"/>
      <c r="C918" s="3732"/>
      <c r="D918" s="3732"/>
      <c r="I918" s="2505" t="s">
        <v>500</v>
      </c>
      <c r="J918" s="2505" t="s">
        <v>21</v>
      </c>
      <c r="K918" s="2505">
        <v>483.0</v>
      </c>
      <c r="L918" s="2505" t="s">
        <v>4295</v>
      </c>
      <c r="M918" s="2505">
        <v>0.0</v>
      </c>
      <c r="N918" s="2505">
        <v>0.0</v>
      </c>
      <c r="O918" s="2505">
        <v>1.0</v>
      </c>
    </row>
    <row r="919">
      <c r="B919" s="3732"/>
      <c r="C919" s="3732"/>
      <c r="D919" s="3732"/>
      <c r="I919" s="2505" t="s">
        <v>500</v>
      </c>
      <c r="J919" s="2505" t="s">
        <v>22</v>
      </c>
      <c r="K919" s="2505">
        <v>550.0</v>
      </c>
      <c r="L919" s="2505" t="s">
        <v>4322</v>
      </c>
      <c r="M919" s="2505">
        <v>0.0</v>
      </c>
      <c r="N919" s="2505">
        <v>0.0</v>
      </c>
      <c r="O919" s="2505">
        <v>1.0</v>
      </c>
    </row>
    <row r="920">
      <c r="B920" s="3732"/>
      <c r="C920" s="3732"/>
      <c r="D920" s="3732"/>
      <c r="I920" s="2505" t="s">
        <v>500</v>
      </c>
      <c r="J920" s="2505" t="s">
        <v>23</v>
      </c>
      <c r="K920" s="2505">
        <v>700.0</v>
      </c>
      <c r="L920" s="2505" t="s">
        <v>4320</v>
      </c>
      <c r="M920" s="2505">
        <v>0.0</v>
      </c>
      <c r="N920" s="2505">
        <v>0.0</v>
      </c>
      <c r="O920" s="2505">
        <v>1.0</v>
      </c>
    </row>
    <row r="921">
      <c r="B921" s="3732"/>
      <c r="C921" s="3732"/>
      <c r="D921" s="3732"/>
      <c r="I921" s="2505" t="s">
        <v>500</v>
      </c>
      <c r="J921" s="2505" t="s">
        <v>24</v>
      </c>
      <c r="K921" s="2505">
        <v>864.0</v>
      </c>
      <c r="L921" s="2505" t="s">
        <v>4303</v>
      </c>
      <c r="M921" s="2505">
        <v>1.0</v>
      </c>
      <c r="N921" s="2505">
        <v>0.0</v>
      </c>
      <c r="O921" s="2505">
        <v>0.0</v>
      </c>
    </row>
    <row r="922">
      <c r="B922" s="3732"/>
      <c r="C922" s="3732"/>
      <c r="D922" s="3732"/>
      <c r="I922" s="2505" t="s">
        <v>500</v>
      </c>
      <c r="J922" s="2505" t="s">
        <v>27</v>
      </c>
      <c r="K922" s="2505">
        <v>403.0</v>
      </c>
      <c r="L922" s="2505" t="s">
        <v>4303</v>
      </c>
      <c r="M922" s="2505">
        <v>0.0</v>
      </c>
      <c r="N922" s="2505">
        <v>1.0</v>
      </c>
      <c r="O922" s="2505">
        <v>0.0</v>
      </c>
    </row>
    <row r="923">
      <c r="B923" s="3732"/>
      <c r="C923" s="3732"/>
      <c r="D923" s="3732"/>
      <c r="I923" s="2505" t="s">
        <v>500</v>
      </c>
      <c r="J923" s="2505" t="s">
        <v>28</v>
      </c>
      <c r="K923" s="2505">
        <v>465.0</v>
      </c>
      <c r="L923" s="2505" t="s">
        <v>4303</v>
      </c>
      <c r="M923" s="2505">
        <v>0.0</v>
      </c>
      <c r="N923" s="2505">
        <v>1.0</v>
      </c>
      <c r="O923" s="2505">
        <v>0.0</v>
      </c>
    </row>
    <row r="924">
      <c r="B924" s="3732"/>
      <c r="C924" s="3732"/>
      <c r="D924" s="3732"/>
      <c r="I924" s="2505" t="s">
        <v>400</v>
      </c>
      <c r="J924" s="2505" t="s">
        <v>19</v>
      </c>
      <c r="K924" s="2505">
        <v>469.0</v>
      </c>
      <c r="L924" s="2505" t="s">
        <v>4332</v>
      </c>
      <c r="M924" s="2505">
        <v>1.0</v>
      </c>
      <c r="N924" s="2505">
        <v>0.0</v>
      </c>
      <c r="O924" s="2505">
        <v>0.0</v>
      </c>
    </row>
    <row r="925">
      <c r="B925" s="3732"/>
      <c r="C925" s="3732"/>
      <c r="D925" s="3732"/>
      <c r="I925" s="2505" t="s">
        <v>400</v>
      </c>
      <c r="J925" s="2505" t="s">
        <v>20</v>
      </c>
      <c r="K925" s="2505">
        <v>242.0</v>
      </c>
      <c r="L925" s="2505" t="s">
        <v>4305</v>
      </c>
      <c r="M925" s="2505">
        <v>0.0</v>
      </c>
      <c r="N925" s="2505">
        <v>1.0</v>
      </c>
      <c r="O925" s="2505">
        <v>0.0</v>
      </c>
    </row>
    <row r="926">
      <c r="B926" s="3732"/>
      <c r="C926" s="3732"/>
      <c r="D926" s="3732"/>
      <c r="I926" s="2505" t="s">
        <v>400</v>
      </c>
      <c r="J926" s="2505" t="s">
        <v>21</v>
      </c>
      <c r="K926" s="2505">
        <v>170.0</v>
      </c>
      <c r="L926" s="2505" t="s">
        <v>4332</v>
      </c>
      <c r="M926" s="2505">
        <v>0.0</v>
      </c>
      <c r="N926" s="2505">
        <v>1.0</v>
      </c>
      <c r="O926" s="2505">
        <v>0.0</v>
      </c>
    </row>
    <row r="927">
      <c r="B927" s="3732"/>
      <c r="C927" s="3732"/>
      <c r="D927" s="3732"/>
      <c r="I927" s="2505" t="s">
        <v>400</v>
      </c>
      <c r="J927" s="2505" t="s">
        <v>22</v>
      </c>
      <c r="K927" s="2505">
        <v>213.0</v>
      </c>
      <c r="L927" s="2505" t="s">
        <v>4332</v>
      </c>
      <c r="M927" s="2505">
        <v>0.0</v>
      </c>
      <c r="N927" s="2505">
        <v>1.0</v>
      </c>
      <c r="O927" s="2505">
        <v>0.0</v>
      </c>
    </row>
    <row r="928">
      <c r="B928" s="3732"/>
      <c r="C928" s="3732"/>
      <c r="D928" s="3732"/>
      <c r="I928" s="2505" t="s">
        <v>400</v>
      </c>
      <c r="J928" s="2505" t="s">
        <v>23</v>
      </c>
      <c r="K928" s="2505">
        <v>214.0</v>
      </c>
      <c r="L928" s="2505" t="s">
        <v>4332</v>
      </c>
      <c r="M928" s="2505">
        <v>0.0</v>
      </c>
      <c r="N928" s="2505">
        <v>1.0</v>
      </c>
      <c r="O928" s="2505">
        <v>0.0</v>
      </c>
    </row>
    <row r="929">
      <c r="B929" s="3732"/>
      <c r="C929" s="3732"/>
      <c r="D929" s="3732"/>
      <c r="I929" s="2505" t="s">
        <v>400</v>
      </c>
      <c r="J929" s="2505" t="s">
        <v>24</v>
      </c>
      <c r="K929" s="2505">
        <v>225.0</v>
      </c>
      <c r="L929" s="2505" t="s">
        <v>4332</v>
      </c>
      <c r="M929" s="2505">
        <v>1.0</v>
      </c>
      <c r="N929" s="2505">
        <v>0.0</v>
      </c>
      <c r="O929" s="2505">
        <v>0.0</v>
      </c>
    </row>
    <row r="930">
      <c r="B930" s="3732"/>
      <c r="C930" s="3732"/>
      <c r="D930" s="3732"/>
      <c r="I930" s="2505" t="s">
        <v>400</v>
      </c>
      <c r="J930" s="2505" t="s">
        <v>27</v>
      </c>
      <c r="K930" s="2505">
        <v>372.0</v>
      </c>
      <c r="L930" s="2505" t="s">
        <v>4295</v>
      </c>
      <c r="M930" s="2505">
        <v>0.0</v>
      </c>
      <c r="N930" s="2505">
        <v>0.0</v>
      </c>
      <c r="O930" s="2505">
        <v>1.0</v>
      </c>
    </row>
    <row r="931">
      <c r="B931" s="3732"/>
      <c r="C931" s="3732"/>
      <c r="D931" s="3732"/>
      <c r="I931" s="2505" t="s">
        <v>400</v>
      </c>
      <c r="J931" s="2505" t="s">
        <v>28</v>
      </c>
      <c r="K931" s="2505">
        <v>587.0</v>
      </c>
      <c r="L931" s="2505" t="s">
        <v>4303</v>
      </c>
      <c r="M931" s="2505">
        <v>1.0</v>
      </c>
      <c r="N931" s="2505">
        <v>0.0</v>
      </c>
      <c r="O931" s="2505">
        <v>0.0</v>
      </c>
    </row>
    <row r="932">
      <c r="B932" s="3732"/>
      <c r="C932" s="3732"/>
      <c r="D932" s="3732"/>
      <c r="I932" s="2505" t="s">
        <v>753</v>
      </c>
      <c r="J932" s="2505" t="s">
        <v>19</v>
      </c>
      <c r="K932" s="2505">
        <v>776.0</v>
      </c>
      <c r="L932" s="2505" t="s">
        <v>4320</v>
      </c>
      <c r="M932" s="2505">
        <v>0.0</v>
      </c>
      <c r="N932" s="2505">
        <v>1.0</v>
      </c>
      <c r="O932" s="2505">
        <v>0.0</v>
      </c>
    </row>
    <row r="933">
      <c r="B933" s="3732"/>
      <c r="C933" s="3732"/>
      <c r="D933" s="3732"/>
      <c r="I933" s="2505" t="s">
        <v>753</v>
      </c>
      <c r="J933" s="2505" t="s">
        <v>24</v>
      </c>
      <c r="K933" s="2505">
        <v>915.0</v>
      </c>
      <c r="L933" s="2505" t="s">
        <v>4322</v>
      </c>
      <c r="M933" s="2505">
        <v>1.0</v>
      </c>
      <c r="N933" s="2505">
        <v>0.0</v>
      </c>
      <c r="O933" s="2505">
        <v>0.0</v>
      </c>
    </row>
    <row r="934">
      <c r="B934" s="3732"/>
      <c r="C934" s="3732"/>
      <c r="D934" s="3732"/>
      <c r="I934" s="2505" t="s">
        <v>753</v>
      </c>
      <c r="J934" s="2505" t="s">
        <v>27</v>
      </c>
      <c r="K934" s="2505">
        <v>825.0</v>
      </c>
      <c r="L934" s="2505" t="s">
        <v>4322</v>
      </c>
      <c r="M934" s="2505">
        <v>1.0</v>
      </c>
      <c r="N934" s="2505">
        <v>0.0</v>
      </c>
      <c r="O934" s="2505">
        <v>0.0</v>
      </c>
    </row>
    <row r="935">
      <c r="B935" s="3732"/>
      <c r="C935" s="3732"/>
      <c r="D935" s="3732"/>
      <c r="I935" s="2505" t="s">
        <v>753</v>
      </c>
      <c r="J935" s="2505" t="s">
        <v>28</v>
      </c>
      <c r="K935" s="2505">
        <v>790.0</v>
      </c>
      <c r="L935" s="2505" t="s">
        <v>4322</v>
      </c>
      <c r="M935" s="2505">
        <v>1.0</v>
      </c>
      <c r="N935" s="2505">
        <v>0.0</v>
      </c>
      <c r="O935" s="2505">
        <v>0.0</v>
      </c>
    </row>
    <row r="936">
      <c r="B936" s="3732"/>
      <c r="C936" s="3732"/>
      <c r="D936" s="3732"/>
      <c r="I936" s="2505" t="s">
        <v>753</v>
      </c>
      <c r="J936" s="2505" t="s">
        <v>29</v>
      </c>
      <c r="K936" s="2505">
        <v>772.0</v>
      </c>
      <c r="L936" s="2505" t="s">
        <v>4320</v>
      </c>
      <c r="M936" s="2505">
        <v>0.0</v>
      </c>
      <c r="N936" s="2505">
        <v>1.0</v>
      </c>
      <c r="O936" s="2505">
        <v>0.0</v>
      </c>
    </row>
    <row r="937">
      <c r="B937" s="3732"/>
      <c r="C937" s="3732"/>
      <c r="D937" s="3732"/>
      <c r="I937" s="2505" t="s">
        <v>753</v>
      </c>
      <c r="J937" s="2505" t="s">
        <v>30</v>
      </c>
      <c r="K937" s="2505">
        <v>685.0</v>
      </c>
      <c r="L937" s="2505" t="s">
        <v>4320</v>
      </c>
      <c r="M937" s="2505">
        <v>0.0</v>
      </c>
      <c r="N937" s="2505">
        <v>0.0</v>
      </c>
      <c r="O937" s="2505">
        <v>1.0</v>
      </c>
    </row>
    <row r="938">
      <c r="B938" s="3732"/>
      <c r="C938" s="3732"/>
      <c r="D938" s="3732"/>
      <c r="I938" s="2505" t="s">
        <v>753</v>
      </c>
      <c r="J938" s="2505" t="s">
        <v>31</v>
      </c>
      <c r="K938" s="2505">
        <v>829.0</v>
      </c>
      <c r="L938" s="2505" t="s">
        <v>4320</v>
      </c>
      <c r="M938" s="2505">
        <v>0.0</v>
      </c>
      <c r="N938" s="2505">
        <v>1.0</v>
      </c>
      <c r="O938" s="2505">
        <v>0.0</v>
      </c>
    </row>
    <row r="939">
      <c r="B939" s="3732"/>
      <c r="C939" s="3732"/>
      <c r="D939" s="3732"/>
      <c r="I939" s="2505" t="s">
        <v>753</v>
      </c>
      <c r="J939" s="2505" t="s">
        <v>32</v>
      </c>
      <c r="K939" s="2505">
        <v>849.0</v>
      </c>
      <c r="L939" s="2505" t="s">
        <v>4320</v>
      </c>
      <c r="M939" s="2505">
        <v>0.0</v>
      </c>
      <c r="N939" s="2505">
        <v>1.0</v>
      </c>
      <c r="O939" s="2505">
        <v>0.0</v>
      </c>
    </row>
    <row r="940">
      <c r="B940" s="3732"/>
      <c r="C940" s="3732"/>
      <c r="D940" s="3732"/>
      <c r="I940" s="2505" t="s">
        <v>458</v>
      </c>
      <c r="J940" s="2505" t="s">
        <v>19</v>
      </c>
      <c r="K940" s="2505">
        <v>611.0</v>
      </c>
      <c r="L940" s="2505" t="s">
        <v>4332</v>
      </c>
      <c r="M940" s="2505">
        <v>1.0</v>
      </c>
      <c r="N940" s="2505">
        <v>0.0</v>
      </c>
      <c r="O940" s="2505">
        <v>0.0</v>
      </c>
    </row>
    <row r="941">
      <c r="B941" s="3732"/>
      <c r="C941" s="3732"/>
      <c r="D941" s="3732"/>
      <c r="I941" s="2505" t="s">
        <v>458</v>
      </c>
      <c r="J941" s="2505" t="s">
        <v>20</v>
      </c>
      <c r="K941" s="2505">
        <v>291.0</v>
      </c>
      <c r="L941" s="2505" t="s">
        <v>4305</v>
      </c>
      <c r="M941" s="2505">
        <v>0.0</v>
      </c>
      <c r="N941" s="2505">
        <v>1.0</v>
      </c>
      <c r="O941" s="2505">
        <v>0.0</v>
      </c>
    </row>
    <row r="942">
      <c r="B942" s="3732"/>
      <c r="C942" s="3732"/>
      <c r="D942" s="3732"/>
      <c r="I942" s="2505" t="s">
        <v>458</v>
      </c>
      <c r="J942" s="2505" t="s">
        <v>21</v>
      </c>
      <c r="K942" s="2505">
        <v>497.0</v>
      </c>
      <c r="L942" s="2505" t="s">
        <v>4303</v>
      </c>
      <c r="M942" s="2505">
        <v>1.0</v>
      </c>
      <c r="N942" s="2505">
        <v>0.0</v>
      </c>
      <c r="O942" s="2505">
        <v>0.0</v>
      </c>
    </row>
    <row r="943">
      <c r="B943" s="3732"/>
      <c r="C943" s="3732"/>
      <c r="D943" s="3732"/>
      <c r="I943" s="2505" t="s">
        <v>458</v>
      </c>
      <c r="J943" s="2505" t="s">
        <v>22</v>
      </c>
      <c r="K943" s="2505">
        <v>301.0</v>
      </c>
      <c r="L943" s="2505" t="s">
        <v>4303</v>
      </c>
      <c r="M943" s="2505">
        <v>0.0</v>
      </c>
      <c r="N943" s="2505">
        <v>0.0</v>
      </c>
      <c r="O943" s="2505">
        <v>1.0</v>
      </c>
    </row>
    <row r="944">
      <c r="B944" s="3732"/>
      <c r="C944" s="3732"/>
      <c r="D944" s="3732"/>
      <c r="I944" s="2505" t="s">
        <v>458</v>
      </c>
      <c r="J944" s="2505" t="s">
        <v>23</v>
      </c>
      <c r="K944" s="2505">
        <v>220.0</v>
      </c>
      <c r="L944" s="2505" t="s">
        <v>4303</v>
      </c>
      <c r="M944" s="2505">
        <v>0.0</v>
      </c>
      <c r="N944" s="2505">
        <v>0.0</v>
      </c>
      <c r="O944" s="2505">
        <v>1.0</v>
      </c>
    </row>
    <row r="945">
      <c r="B945" s="3732"/>
      <c r="C945" s="3732"/>
      <c r="D945" s="3732"/>
      <c r="I945" s="2505" t="s">
        <v>458</v>
      </c>
      <c r="J945" s="2505" t="s">
        <v>24</v>
      </c>
      <c r="K945" s="2505">
        <v>519.0</v>
      </c>
      <c r="L945" s="2505" t="s">
        <v>4303</v>
      </c>
      <c r="M945" s="2505">
        <v>1.0</v>
      </c>
      <c r="N945" s="2505">
        <v>0.0</v>
      </c>
      <c r="O945" s="2505">
        <v>0.0</v>
      </c>
    </row>
    <row r="946">
      <c r="B946" s="3732"/>
      <c r="C946" s="3732"/>
      <c r="D946" s="3732"/>
      <c r="I946" s="2505" t="s">
        <v>458</v>
      </c>
      <c r="J946" s="2505" t="s">
        <v>27</v>
      </c>
      <c r="K946" s="2505">
        <v>273.0</v>
      </c>
      <c r="L946" s="2505" t="s">
        <v>4305</v>
      </c>
      <c r="M946" s="2505">
        <v>0.0</v>
      </c>
      <c r="N946" s="2505">
        <v>1.0</v>
      </c>
      <c r="O946" s="2505">
        <v>0.0</v>
      </c>
    </row>
    <row r="947">
      <c r="B947" s="3732"/>
      <c r="C947" s="3732"/>
      <c r="D947" s="3732"/>
      <c r="I947" s="2505" t="s">
        <v>458</v>
      </c>
      <c r="J947" s="2505" t="s">
        <v>28</v>
      </c>
      <c r="K947" s="2505">
        <v>299.0</v>
      </c>
      <c r="L947" s="2505" t="s">
        <v>4305</v>
      </c>
      <c r="M947" s="2505">
        <v>0.0</v>
      </c>
      <c r="N947" s="2505">
        <v>1.0</v>
      </c>
      <c r="O947" s="2505">
        <v>0.0</v>
      </c>
    </row>
    <row r="948">
      <c r="B948" s="3732"/>
      <c r="C948" s="3732"/>
      <c r="D948" s="3732"/>
      <c r="I948" s="2505" t="s">
        <v>477</v>
      </c>
      <c r="J948" s="2505" t="s">
        <v>21</v>
      </c>
      <c r="K948" s="2505">
        <v>901.0</v>
      </c>
      <c r="L948" s="2505" t="s">
        <v>4320</v>
      </c>
      <c r="M948" s="2505">
        <v>1.0</v>
      </c>
      <c r="N948" s="2505">
        <v>0.0</v>
      </c>
      <c r="O948" s="2505">
        <v>0.0</v>
      </c>
    </row>
    <row r="949">
      <c r="B949" s="3732"/>
      <c r="C949" s="3732"/>
      <c r="D949" s="3732"/>
      <c r="I949" s="2505" t="s">
        <v>477</v>
      </c>
      <c r="J949" s="2505" t="s">
        <v>22</v>
      </c>
      <c r="K949" s="2505">
        <v>798.0</v>
      </c>
      <c r="L949" s="2505" t="s">
        <v>4320</v>
      </c>
      <c r="M949" s="2505">
        <v>0.0</v>
      </c>
      <c r="N949" s="2505">
        <v>1.0</v>
      </c>
      <c r="O949" s="2505">
        <v>0.0</v>
      </c>
    </row>
    <row r="950">
      <c r="B950" s="3732"/>
      <c r="C950" s="3732"/>
      <c r="D950" s="3732"/>
      <c r="I950" s="2505" t="s">
        <v>477</v>
      </c>
      <c r="J950" s="2505" t="s">
        <v>23</v>
      </c>
      <c r="K950" s="2505">
        <v>812.0</v>
      </c>
      <c r="L950" s="2505" t="s">
        <v>4320</v>
      </c>
      <c r="M950" s="2505">
        <v>0.0</v>
      </c>
      <c r="N950" s="2505">
        <v>1.0</v>
      </c>
      <c r="O950" s="2505">
        <v>0.0</v>
      </c>
    </row>
    <row r="951">
      <c r="B951" s="3732"/>
      <c r="C951" s="3732"/>
      <c r="D951" s="3732"/>
      <c r="I951" s="2505" t="s">
        <v>477</v>
      </c>
      <c r="J951" s="2505" t="s">
        <v>24</v>
      </c>
      <c r="K951" s="2505">
        <v>868.0</v>
      </c>
      <c r="L951" s="2505" t="s">
        <v>4320</v>
      </c>
      <c r="M951" s="2505">
        <v>0.0</v>
      </c>
      <c r="N951" s="2505">
        <v>1.0</v>
      </c>
      <c r="O951" s="2505">
        <v>0.0</v>
      </c>
    </row>
    <row r="952">
      <c r="B952" s="3732"/>
      <c r="C952" s="3732"/>
      <c r="D952" s="3732"/>
      <c r="I952" s="2505" t="s">
        <v>477</v>
      </c>
      <c r="J952" s="2505" t="s">
        <v>29</v>
      </c>
      <c r="K952" s="2505">
        <v>845.0</v>
      </c>
      <c r="L952" s="2505" t="s">
        <v>4320</v>
      </c>
      <c r="M952" s="2505">
        <v>0.0</v>
      </c>
      <c r="N952" s="2505">
        <v>1.0</v>
      </c>
      <c r="O952" s="2505">
        <v>0.0</v>
      </c>
    </row>
    <row r="953">
      <c r="B953" s="3732"/>
      <c r="C953" s="3732"/>
      <c r="D953" s="3732"/>
      <c r="I953" s="2505" t="s">
        <v>477</v>
      </c>
      <c r="J953" s="2505" t="s">
        <v>30</v>
      </c>
      <c r="K953" s="2505">
        <v>861.0</v>
      </c>
      <c r="L953" s="2505" t="s">
        <v>4320</v>
      </c>
      <c r="M953" s="2505">
        <v>0.0</v>
      </c>
      <c r="N953" s="2505">
        <v>1.0</v>
      </c>
      <c r="O953" s="2505">
        <v>0.0</v>
      </c>
    </row>
    <row r="954">
      <c r="B954" s="3732"/>
      <c r="C954" s="3732"/>
      <c r="D954" s="3732"/>
      <c r="I954" s="2505" t="s">
        <v>477</v>
      </c>
      <c r="J954" s="2505" t="s">
        <v>31</v>
      </c>
      <c r="K954" s="2505">
        <v>825.0</v>
      </c>
      <c r="L954" s="2505" t="s">
        <v>4322</v>
      </c>
      <c r="M954" s="2505">
        <v>1.0</v>
      </c>
      <c r="N954" s="2505">
        <v>0.0</v>
      </c>
      <c r="O954" s="2505">
        <v>0.0</v>
      </c>
    </row>
    <row r="955">
      <c r="B955" s="3732"/>
      <c r="C955" s="3732"/>
      <c r="D955" s="3732"/>
      <c r="I955" s="2505" t="s">
        <v>477</v>
      </c>
      <c r="J955" s="2505" t="s">
        <v>32</v>
      </c>
      <c r="K955" s="2505">
        <v>735.0</v>
      </c>
      <c r="L955" s="2505" t="s">
        <v>4322</v>
      </c>
      <c r="M955" s="2505">
        <v>0.0</v>
      </c>
      <c r="N955" s="2505">
        <v>1.0</v>
      </c>
      <c r="O955" s="2505">
        <v>0.0</v>
      </c>
    </row>
    <row r="956">
      <c r="B956" s="3732"/>
      <c r="C956" s="3732"/>
      <c r="D956" s="3732"/>
      <c r="I956" s="2505" t="s">
        <v>462</v>
      </c>
      <c r="J956" s="2505" t="s">
        <v>19</v>
      </c>
      <c r="K956" s="2505">
        <v>598.0</v>
      </c>
      <c r="L956" s="2505" t="s">
        <v>4295</v>
      </c>
      <c r="M956" s="2505">
        <v>0.0</v>
      </c>
      <c r="N956" s="2505">
        <v>1.0</v>
      </c>
      <c r="O956" s="2505">
        <v>0.0</v>
      </c>
    </row>
    <row r="957">
      <c r="B957" s="3732"/>
      <c r="C957" s="3732"/>
      <c r="D957" s="3732"/>
      <c r="I957" s="2505" t="s">
        <v>462</v>
      </c>
      <c r="J957" s="2505" t="s">
        <v>20</v>
      </c>
      <c r="K957" s="2505">
        <v>533.0</v>
      </c>
      <c r="L957" s="2505" t="s">
        <v>4303</v>
      </c>
      <c r="M957" s="2505">
        <v>1.0</v>
      </c>
      <c r="N957" s="2505">
        <v>0.0</v>
      </c>
      <c r="O957" s="2505">
        <v>0.0</v>
      </c>
    </row>
    <row r="958">
      <c r="B958" s="3732"/>
      <c r="C958" s="3732"/>
      <c r="D958" s="3732"/>
      <c r="I958" s="2505" t="s">
        <v>462</v>
      </c>
      <c r="J958" s="2505" t="s">
        <v>21</v>
      </c>
      <c r="K958" s="2505">
        <v>506.0</v>
      </c>
      <c r="L958" s="2505" t="s">
        <v>4322</v>
      </c>
      <c r="M958" s="2505">
        <v>0.0</v>
      </c>
      <c r="N958" s="2505">
        <v>0.0</v>
      </c>
      <c r="O958" s="2505">
        <v>1.0</v>
      </c>
    </row>
    <row r="959">
      <c r="B959" s="3732"/>
      <c r="C959" s="3732"/>
      <c r="D959" s="3732"/>
      <c r="I959" s="2505" t="s">
        <v>462</v>
      </c>
      <c r="J959" s="2505" t="s">
        <v>22</v>
      </c>
      <c r="K959" s="2505">
        <v>534.0</v>
      </c>
      <c r="L959" s="2505" t="s">
        <v>4322</v>
      </c>
      <c r="M959" s="2505">
        <v>0.0</v>
      </c>
      <c r="N959" s="2505">
        <v>0.0</v>
      </c>
      <c r="O959" s="2505">
        <v>1.0</v>
      </c>
    </row>
    <row r="960">
      <c r="B960" s="3732"/>
      <c r="C960" s="3732"/>
      <c r="D960" s="3732"/>
      <c r="I960" s="2505" t="s">
        <v>462</v>
      </c>
      <c r="J960" s="2505" t="s">
        <v>23</v>
      </c>
      <c r="K960" s="2505">
        <v>830.0</v>
      </c>
      <c r="L960" s="2505" t="s">
        <v>4303</v>
      </c>
      <c r="M960" s="2505">
        <v>1.0</v>
      </c>
      <c r="N960" s="2505">
        <v>0.0</v>
      </c>
      <c r="O960" s="2505">
        <v>0.0</v>
      </c>
    </row>
    <row r="961">
      <c r="B961" s="3732"/>
      <c r="C961" s="3732"/>
      <c r="D961" s="3732"/>
      <c r="I961" s="2505" t="s">
        <v>462</v>
      </c>
      <c r="J961" s="2505" t="s">
        <v>24</v>
      </c>
      <c r="K961" s="2505">
        <v>375.0</v>
      </c>
      <c r="L961" s="2505" t="s">
        <v>4305</v>
      </c>
      <c r="M961" s="2505">
        <v>1.0</v>
      </c>
      <c r="N961" s="2505">
        <v>0.0</v>
      </c>
      <c r="O961" s="2505">
        <v>0.0</v>
      </c>
    </row>
    <row r="962">
      <c r="B962" s="3732"/>
      <c r="C962" s="3732"/>
      <c r="D962" s="3732"/>
      <c r="I962" s="2505" t="s">
        <v>462</v>
      </c>
      <c r="J962" s="2505" t="s">
        <v>27</v>
      </c>
      <c r="K962" s="2505">
        <v>414.0</v>
      </c>
      <c r="L962" s="2505" t="s">
        <v>4305</v>
      </c>
      <c r="M962" s="2505">
        <v>1.0</v>
      </c>
      <c r="N962" s="2505">
        <v>0.0</v>
      </c>
      <c r="O962" s="2505">
        <v>0.0</v>
      </c>
    </row>
    <row r="963">
      <c r="B963" s="3732"/>
      <c r="C963" s="3732"/>
      <c r="D963" s="3732"/>
      <c r="I963" s="2505" t="s">
        <v>462</v>
      </c>
      <c r="J963" s="2505" t="s">
        <v>28</v>
      </c>
      <c r="K963" s="2505">
        <v>308.0</v>
      </c>
      <c r="L963" s="2505" t="s">
        <v>4303</v>
      </c>
      <c r="M963" s="2505">
        <v>0.0</v>
      </c>
      <c r="N963" s="2505">
        <v>0.0</v>
      </c>
      <c r="O963" s="2505">
        <v>1.0</v>
      </c>
    </row>
    <row r="964">
      <c r="B964" s="3732"/>
      <c r="C964" s="3732"/>
      <c r="D964" s="3732"/>
      <c r="I964" s="2505" t="s">
        <v>4232</v>
      </c>
      <c r="J964" s="2505" t="s">
        <v>19</v>
      </c>
      <c r="K964" s="2505">
        <v>342.0</v>
      </c>
      <c r="L964" s="2505" t="s">
        <v>4305</v>
      </c>
      <c r="M964" s="2505">
        <v>0.0</v>
      </c>
      <c r="N964" s="2505">
        <v>1.0</v>
      </c>
      <c r="O964" s="2505">
        <v>0.0</v>
      </c>
    </row>
    <row r="965">
      <c r="B965" s="3732"/>
      <c r="C965" s="3732"/>
      <c r="D965" s="3732"/>
      <c r="I965" s="2505" t="s">
        <v>4232</v>
      </c>
      <c r="J965" s="2505" t="s">
        <v>20</v>
      </c>
      <c r="K965" s="2505">
        <v>190.0</v>
      </c>
      <c r="L965" s="2505" t="s">
        <v>4305</v>
      </c>
      <c r="M965" s="2505">
        <v>0.0</v>
      </c>
      <c r="N965" s="2505">
        <v>0.0</v>
      </c>
      <c r="O965" s="2505">
        <v>1.0</v>
      </c>
    </row>
    <row r="966">
      <c r="B966" s="3732"/>
      <c r="C966" s="3732"/>
      <c r="D966" s="3732"/>
      <c r="I966" s="2505" t="s">
        <v>4232</v>
      </c>
      <c r="J966" s="2505" t="s">
        <v>21</v>
      </c>
      <c r="K966" s="2505">
        <v>263.0</v>
      </c>
      <c r="L966" s="2505" t="s">
        <v>4305</v>
      </c>
      <c r="M966" s="2505">
        <v>0.0</v>
      </c>
      <c r="N966" s="2505">
        <v>1.0</v>
      </c>
      <c r="O966" s="2505">
        <v>0.0</v>
      </c>
    </row>
    <row r="967">
      <c r="B967" s="3732"/>
      <c r="C967" s="3732"/>
      <c r="D967" s="3732"/>
      <c r="I967" s="2505" t="s">
        <v>4232</v>
      </c>
      <c r="J967" s="2505" t="s">
        <v>22</v>
      </c>
      <c r="K967" s="2505">
        <v>371.0</v>
      </c>
      <c r="L967" s="2505" t="s">
        <v>4305</v>
      </c>
      <c r="M967" s="2505">
        <v>1.0</v>
      </c>
      <c r="N967" s="2505">
        <v>0.0</v>
      </c>
      <c r="O967" s="2505">
        <v>0.0</v>
      </c>
    </row>
    <row r="968">
      <c r="B968" s="3732"/>
      <c r="C968" s="3732"/>
      <c r="D968" s="3732"/>
      <c r="I968" s="2505" t="s">
        <v>4232</v>
      </c>
      <c r="J968" s="2505" t="s">
        <v>23</v>
      </c>
      <c r="K968" s="2505">
        <v>315.0</v>
      </c>
      <c r="L968" s="2505" t="s">
        <v>4305</v>
      </c>
      <c r="M968" s="2505">
        <v>0.0</v>
      </c>
      <c r="N968" s="2505">
        <v>1.0</v>
      </c>
      <c r="O968" s="2505">
        <v>0.0</v>
      </c>
    </row>
    <row r="969">
      <c r="B969" s="3732"/>
      <c r="C969" s="3732"/>
      <c r="D969" s="3732"/>
      <c r="I969" s="2505" t="s">
        <v>4232</v>
      </c>
      <c r="J969" s="2505" t="s">
        <v>24</v>
      </c>
      <c r="K969" s="2505">
        <v>272.0</v>
      </c>
      <c r="L969" s="2505" t="s">
        <v>4303</v>
      </c>
      <c r="M969" s="2505">
        <v>0.0</v>
      </c>
      <c r="N969" s="2505">
        <v>0.0</v>
      </c>
      <c r="O969" s="2505">
        <v>1.0</v>
      </c>
    </row>
    <row r="970">
      <c r="B970" s="3732"/>
      <c r="C970" s="3732"/>
      <c r="D970" s="3732"/>
      <c r="I970" s="2505" t="s">
        <v>4232</v>
      </c>
      <c r="J970" s="2505" t="s">
        <v>27</v>
      </c>
      <c r="K970" s="2505">
        <v>344.0</v>
      </c>
      <c r="L970" s="2505" t="s">
        <v>4303</v>
      </c>
      <c r="M970" s="2505">
        <v>0.0</v>
      </c>
      <c r="N970" s="2505">
        <v>0.0</v>
      </c>
      <c r="O970" s="2505">
        <v>1.0</v>
      </c>
    </row>
    <row r="971">
      <c r="B971" s="3732"/>
      <c r="C971" s="3732"/>
      <c r="D971" s="3732"/>
      <c r="I971" s="2505" t="s">
        <v>4232</v>
      </c>
      <c r="J971" s="2505" t="s">
        <v>28</v>
      </c>
      <c r="K971" s="2505">
        <v>423.0</v>
      </c>
      <c r="L971" s="2505" t="s">
        <v>4332</v>
      </c>
      <c r="M971" s="2505">
        <v>1.0</v>
      </c>
      <c r="N971" s="2505">
        <v>0.0</v>
      </c>
      <c r="O971" s="2505">
        <v>0.0</v>
      </c>
    </row>
    <row r="972">
      <c r="B972" s="3732"/>
      <c r="C972" s="3732"/>
      <c r="D972" s="3732"/>
      <c r="I972" s="2505" t="s">
        <v>651</v>
      </c>
      <c r="J972" s="2505" t="s">
        <v>19</v>
      </c>
      <c r="K972" s="2505">
        <v>305.0</v>
      </c>
      <c r="L972" s="2505" t="s">
        <v>4305</v>
      </c>
      <c r="M972" s="2505">
        <v>0.0</v>
      </c>
      <c r="N972" s="2505">
        <v>1.0</v>
      </c>
      <c r="O972" s="2505">
        <v>0.0</v>
      </c>
    </row>
    <row r="973">
      <c r="B973" s="3732"/>
      <c r="C973" s="3732"/>
      <c r="D973" s="3732"/>
      <c r="I973" s="2505" t="s">
        <v>651</v>
      </c>
      <c r="J973" s="2505" t="s">
        <v>20</v>
      </c>
      <c r="K973" s="2505">
        <v>254.0</v>
      </c>
      <c r="L973" s="2505" t="s">
        <v>4303</v>
      </c>
      <c r="M973" s="2505">
        <v>0.0</v>
      </c>
      <c r="N973" s="2505">
        <v>0.0</v>
      </c>
      <c r="O973" s="2505">
        <v>1.0</v>
      </c>
    </row>
    <row r="974">
      <c r="B974" s="3732"/>
      <c r="C974" s="3732"/>
      <c r="D974" s="3732"/>
      <c r="I974" s="2505" t="s">
        <v>651</v>
      </c>
      <c r="J974" s="2505" t="s">
        <v>21</v>
      </c>
      <c r="K974" s="2505">
        <v>395.0</v>
      </c>
      <c r="L974" s="2505" t="s">
        <v>4316</v>
      </c>
      <c r="M974" s="2505">
        <v>1.0</v>
      </c>
      <c r="N974" s="2505">
        <v>0.0</v>
      </c>
      <c r="O974" s="2505">
        <v>0.0</v>
      </c>
    </row>
    <row r="975">
      <c r="B975" s="3732"/>
      <c r="C975" s="3732"/>
      <c r="D975" s="3732"/>
      <c r="I975" s="2505" t="s">
        <v>651</v>
      </c>
      <c r="J975" s="2505" t="s">
        <v>22</v>
      </c>
      <c r="K975" s="2505">
        <v>0.0</v>
      </c>
      <c r="L975" s="2505" t="s">
        <v>4305</v>
      </c>
      <c r="M975" s="2505">
        <v>0.0</v>
      </c>
      <c r="N975" s="2505">
        <v>0.0</v>
      </c>
      <c r="O975" s="2505">
        <v>1.0</v>
      </c>
    </row>
    <row r="976">
      <c r="B976" s="3732"/>
      <c r="C976" s="3732"/>
      <c r="D976" s="3732"/>
      <c r="I976" s="2505" t="s">
        <v>651</v>
      </c>
      <c r="J976" s="2505" t="s">
        <v>23</v>
      </c>
      <c r="K976" s="2505">
        <v>348.0</v>
      </c>
      <c r="L976" s="2505" t="s">
        <v>4316</v>
      </c>
      <c r="M976" s="2505">
        <v>1.0</v>
      </c>
      <c r="N976" s="2505">
        <v>0.0</v>
      </c>
      <c r="O976" s="2505">
        <v>0.0</v>
      </c>
    </row>
    <row r="977">
      <c r="B977" s="3732"/>
      <c r="C977" s="3732"/>
      <c r="D977" s="3732"/>
      <c r="I977" s="2505" t="s">
        <v>651</v>
      </c>
      <c r="J977" s="2505" t="s">
        <v>24</v>
      </c>
      <c r="K977" s="2505">
        <v>0.0</v>
      </c>
      <c r="L977" s="2505" t="s">
        <v>4305</v>
      </c>
      <c r="M977" s="2505">
        <v>0.0</v>
      </c>
      <c r="N977" s="2505">
        <v>0.0</v>
      </c>
      <c r="O977" s="2505">
        <v>1.0</v>
      </c>
    </row>
    <row r="978">
      <c r="B978" s="3732"/>
      <c r="C978" s="3732"/>
      <c r="D978" s="3732"/>
      <c r="I978" s="2505" t="s">
        <v>651</v>
      </c>
      <c r="J978" s="2505" t="s">
        <v>27</v>
      </c>
      <c r="K978" s="2505">
        <v>268.0</v>
      </c>
      <c r="L978" s="2505" t="s">
        <v>4316</v>
      </c>
      <c r="M978" s="2505">
        <v>1.0</v>
      </c>
      <c r="N978" s="2505">
        <v>0.0</v>
      </c>
      <c r="O978" s="2505">
        <v>0.0</v>
      </c>
    </row>
    <row r="979">
      <c r="B979" s="3732"/>
      <c r="C979" s="3732"/>
      <c r="D979" s="3732"/>
      <c r="I979" s="2505" t="s">
        <v>651</v>
      </c>
      <c r="J979" s="2505" t="s">
        <v>28</v>
      </c>
      <c r="K979" s="2505">
        <v>0.0</v>
      </c>
      <c r="L979" s="2505" t="s">
        <v>4332</v>
      </c>
      <c r="M979" s="2505">
        <v>0.0</v>
      </c>
      <c r="N979" s="2505">
        <v>0.0</v>
      </c>
      <c r="O979" s="2505">
        <v>1.0</v>
      </c>
    </row>
    <row r="980">
      <c r="B980" s="3732"/>
      <c r="C980" s="3732"/>
      <c r="D980" s="3732"/>
      <c r="I980" s="2505" t="s">
        <v>707</v>
      </c>
      <c r="J980" s="2505" t="s">
        <v>19</v>
      </c>
      <c r="K980" s="2505">
        <v>149.0</v>
      </c>
      <c r="L980" s="2505" t="s">
        <v>4316</v>
      </c>
      <c r="M980" s="2505">
        <v>1.0</v>
      </c>
      <c r="N980" s="2505">
        <v>0.0</v>
      </c>
      <c r="O980" s="2505">
        <v>0.0</v>
      </c>
    </row>
    <row r="981">
      <c r="B981" s="3732"/>
      <c r="C981" s="3732"/>
      <c r="D981" s="3732"/>
      <c r="I981" s="2505" t="s">
        <v>707</v>
      </c>
      <c r="J981" s="2505" t="s">
        <v>20</v>
      </c>
      <c r="K981" s="2505">
        <v>62.0</v>
      </c>
      <c r="L981" s="2505" t="s">
        <v>4332</v>
      </c>
      <c r="M981" s="2505">
        <v>0.0</v>
      </c>
      <c r="N981" s="2505">
        <v>1.0</v>
      </c>
      <c r="O981" s="2505">
        <v>0.0</v>
      </c>
    </row>
    <row r="982">
      <c r="B982" s="3732"/>
      <c r="C982" s="3732"/>
      <c r="D982" s="3732"/>
      <c r="I982" s="2505" t="s">
        <v>707</v>
      </c>
      <c r="J982" s="2505" t="s">
        <v>21</v>
      </c>
      <c r="K982" s="2505">
        <v>201.0</v>
      </c>
      <c r="L982" s="2505" t="s">
        <v>4332</v>
      </c>
      <c r="M982" s="2505">
        <v>0.0</v>
      </c>
      <c r="N982" s="2505">
        <v>1.0</v>
      </c>
      <c r="O982" s="2505">
        <v>0.0</v>
      </c>
    </row>
    <row r="983">
      <c r="B983" s="3732"/>
      <c r="C983" s="3732"/>
      <c r="D983" s="3732"/>
      <c r="I983" s="2505" t="s">
        <v>707</v>
      </c>
      <c r="J983" s="2505" t="s">
        <v>22</v>
      </c>
      <c r="K983" s="2505">
        <v>83.0</v>
      </c>
      <c r="L983" s="2505" t="s">
        <v>4332</v>
      </c>
      <c r="M983" s="2505">
        <v>0.0</v>
      </c>
      <c r="N983" s="2505">
        <v>1.0</v>
      </c>
      <c r="O983" s="2505">
        <v>0.0</v>
      </c>
    </row>
    <row r="984">
      <c r="B984" s="3732"/>
      <c r="C984" s="3732"/>
      <c r="D984" s="3732"/>
      <c r="I984" s="2505" t="s">
        <v>707</v>
      </c>
      <c r="J984" s="2505" t="s">
        <v>23</v>
      </c>
      <c r="K984" s="2505">
        <v>231.0</v>
      </c>
      <c r="L984" s="2505" t="s">
        <v>4305</v>
      </c>
      <c r="M984" s="2505">
        <v>0.0</v>
      </c>
      <c r="N984" s="2505">
        <v>1.0</v>
      </c>
      <c r="O984" s="2505">
        <v>0.0</v>
      </c>
    </row>
    <row r="985">
      <c r="B985" s="3732"/>
      <c r="C985" s="3732"/>
      <c r="D985" s="3732"/>
      <c r="I985" s="2505" t="s">
        <v>707</v>
      </c>
      <c r="J985" s="2505" t="s">
        <v>24</v>
      </c>
      <c r="K985" s="2505">
        <v>98.0</v>
      </c>
      <c r="L985" s="2505" t="s">
        <v>4303</v>
      </c>
      <c r="M985" s="2505">
        <v>0.0</v>
      </c>
      <c r="N985" s="2505">
        <v>0.0</v>
      </c>
      <c r="O985" s="2505">
        <v>1.0</v>
      </c>
    </row>
    <row r="986">
      <c r="B986" s="3732"/>
      <c r="C986" s="3732"/>
      <c r="D986" s="3732"/>
      <c r="I986" s="2505" t="s">
        <v>707</v>
      </c>
      <c r="J986" s="2505" t="s">
        <v>27</v>
      </c>
      <c r="K986" s="2505">
        <v>216.0</v>
      </c>
      <c r="L986" s="2505" t="s">
        <v>4332</v>
      </c>
      <c r="M986" s="2505">
        <v>0.0</v>
      </c>
      <c r="N986" s="2505">
        <v>1.0</v>
      </c>
      <c r="O986" s="2505">
        <v>0.0</v>
      </c>
    </row>
    <row r="987">
      <c r="B987" s="3732"/>
      <c r="C987" s="3732"/>
      <c r="D987" s="3732"/>
      <c r="I987" s="2505" t="s">
        <v>707</v>
      </c>
      <c r="J987" s="2505" t="s">
        <v>28</v>
      </c>
      <c r="K987" s="2505">
        <v>127.0</v>
      </c>
      <c r="L987" s="2505" t="s">
        <v>4305</v>
      </c>
      <c r="M987" s="2505">
        <v>0.0</v>
      </c>
      <c r="N987" s="2505">
        <v>0.0</v>
      </c>
      <c r="O987" s="2505">
        <v>1.0</v>
      </c>
    </row>
    <row r="988">
      <c r="B988" s="3732"/>
      <c r="C988" s="3732"/>
      <c r="D988" s="3732"/>
      <c r="I988" s="2505" t="s">
        <v>326</v>
      </c>
      <c r="J988" s="2505" t="s">
        <v>19</v>
      </c>
      <c r="K988" s="2505">
        <v>566.0</v>
      </c>
      <c r="L988" s="2505" t="s">
        <v>4295</v>
      </c>
      <c r="M988" s="2505">
        <v>0.0</v>
      </c>
      <c r="N988" s="2505">
        <v>1.0</v>
      </c>
      <c r="O988" s="2505">
        <v>0.0</v>
      </c>
    </row>
    <row r="989">
      <c r="B989" s="3732"/>
      <c r="C989" s="3732"/>
      <c r="D989" s="3732"/>
      <c r="I989" s="2505" t="s">
        <v>326</v>
      </c>
      <c r="J989" s="2505" t="s">
        <v>20</v>
      </c>
      <c r="K989" s="2505">
        <v>590.0</v>
      </c>
      <c r="L989" s="2505" t="s">
        <v>4320</v>
      </c>
      <c r="M989" s="2505">
        <v>0.0</v>
      </c>
      <c r="N989" s="2505">
        <v>0.0</v>
      </c>
      <c r="O989" s="2505">
        <v>1.0</v>
      </c>
    </row>
    <row r="990">
      <c r="B990" s="3732"/>
      <c r="C990" s="3732"/>
      <c r="D990" s="3732"/>
      <c r="I990" s="2505" t="s">
        <v>326</v>
      </c>
      <c r="J990" s="2505" t="s">
        <v>21</v>
      </c>
      <c r="K990" s="2505">
        <v>633.0</v>
      </c>
      <c r="L990" s="2505" t="s">
        <v>4295</v>
      </c>
      <c r="M990" s="2505">
        <v>0.0</v>
      </c>
      <c r="N990" s="2505">
        <v>1.0</v>
      </c>
      <c r="O990" s="2505">
        <v>0.0</v>
      </c>
    </row>
    <row r="991">
      <c r="B991" s="3732"/>
      <c r="C991" s="3732"/>
      <c r="D991" s="3732"/>
      <c r="I991" s="2505" t="s">
        <v>326</v>
      </c>
      <c r="J991" s="2505" t="s">
        <v>22</v>
      </c>
      <c r="K991" s="2505">
        <v>644.0</v>
      </c>
      <c r="L991" s="2505" t="s">
        <v>4322</v>
      </c>
      <c r="M991" s="2505">
        <v>0.0</v>
      </c>
      <c r="N991" s="2505">
        <v>1.0</v>
      </c>
      <c r="O991" s="2505">
        <v>0.0</v>
      </c>
    </row>
    <row r="992">
      <c r="B992" s="3732"/>
      <c r="C992" s="3732"/>
      <c r="D992" s="3732"/>
      <c r="I992" s="2505" t="s">
        <v>326</v>
      </c>
      <c r="J992" s="2505" t="s">
        <v>23</v>
      </c>
      <c r="K992" s="2505">
        <v>640.0</v>
      </c>
      <c r="L992" s="2505" t="s">
        <v>4295</v>
      </c>
      <c r="M992" s="2505">
        <v>1.0</v>
      </c>
      <c r="N992" s="2505">
        <v>0.0</v>
      </c>
      <c r="O992" s="2505">
        <v>0.0</v>
      </c>
    </row>
    <row r="993">
      <c r="B993" s="3732"/>
      <c r="C993" s="3732"/>
      <c r="D993" s="3732"/>
      <c r="I993" s="2505" t="s">
        <v>326</v>
      </c>
      <c r="J993" s="2505" t="s">
        <v>24</v>
      </c>
      <c r="K993" s="2505">
        <v>595.0</v>
      </c>
      <c r="L993" s="2505" t="s">
        <v>4295</v>
      </c>
      <c r="M993" s="2505">
        <v>0.0</v>
      </c>
      <c r="N993" s="2505">
        <v>1.0</v>
      </c>
      <c r="O993" s="2505">
        <v>0.0</v>
      </c>
    </row>
    <row r="994">
      <c r="B994" s="3732"/>
      <c r="C994" s="3732"/>
      <c r="D994" s="3732"/>
      <c r="I994" s="2505" t="s">
        <v>326</v>
      </c>
      <c r="J994" s="2505" t="s">
        <v>27</v>
      </c>
      <c r="K994" s="2505">
        <v>610.0</v>
      </c>
      <c r="L994" s="2505" t="s">
        <v>4295</v>
      </c>
      <c r="M994" s="2505">
        <v>0.0</v>
      </c>
      <c r="N994" s="2505">
        <v>1.0</v>
      </c>
      <c r="O994" s="2505">
        <v>0.0</v>
      </c>
    </row>
    <row r="995">
      <c r="B995" s="3732"/>
      <c r="C995" s="3732"/>
      <c r="D995" s="3732"/>
      <c r="I995" s="2505" t="s">
        <v>326</v>
      </c>
      <c r="J995" s="2505" t="s">
        <v>28</v>
      </c>
      <c r="K995" s="2505">
        <v>598.0</v>
      </c>
      <c r="L995" s="2505" t="s">
        <v>4322</v>
      </c>
      <c r="M995" s="2505">
        <v>0.0</v>
      </c>
      <c r="N995" s="2505">
        <v>0.0</v>
      </c>
      <c r="O995" s="2505">
        <v>1.0</v>
      </c>
    </row>
    <row r="996">
      <c r="B996" s="3732"/>
      <c r="C996" s="3732"/>
      <c r="D996" s="3732"/>
      <c r="I996" s="2505" t="s">
        <v>525</v>
      </c>
      <c r="J996" s="2505" t="s">
        <v>19</v>
      </c>
      <c r="K996" s="2505">
        <v>373.0</v>
      </c>
      <c r="L996" s="2505" t="s">
        <v>4305</v>
      </c>
      <c r="M996" s="2505">
        <v>1.0</v>
      </c>
      <c r="N996" s="2505">
        <v>0.0</v>
      </c>
      <c r="O996" s="2505">
        <v>0.0</v>
      </c>
    </row>
    <row r="997">
      <c r="B997" s="3732"/>
      <c r="C997" s="3732"/>
      <c r="D997" s="3732"/>
      <c r="I997" s="2505" t="s">
        <v>525</v>
      </c>
      <c r="J997" s="2505" t="s">
        <v>20</v>
      </c>
      <c r="K997" s="2505">
        <v>285.0</v>
      </c>
      <c r="L997" s="2505" t="s">
        <v>4303</v>
      </c>
      <c r="M997" s="2505">
        <v>0.0</v>
      </c>
      <c r="N997" s="2505">
        <v>0.0</v>
      </c>
      <c r="O997" s="2505">
        <v>1.0</v>
      </c>
    </row>
    <row r="998">
      <c r="B998" s="3732"/>
      <c r="C998" s="3732"/>
      <c r="D998" s="3732"/>
      <c r="I998" s="2505" t="s">
        <v>525</v>
      </c>
      <c r="J998" s="2505" t="s">
        <v>21</v>
      </c>
      <c r="K998" s="2505">
        <v>551.0</v>
      </c>
      <c r="L998" s="2505" t="s">
        <v>4305</v>
      </c>
      <c r="M998" s="2505">
        <v>1.0</v>
      </c>
      <c r="N998" s="2505">
        <v>0.0</v>
      </c>
      <c r="O998" s="2505">
        <v>0.0</v>
      </c>
    </row>
    <row r="999">
      <c r="B999" s="3732"/>
      <c r="C999" s="3732"/>
      <c r="D999" s="3732"/>
      <c r="I999" s="2505" t="s">
        <v>525</v>
      </c>
      <c r="J999" s="2505" t="s">
        <v>22</v>
      </c>
      <c r="K999" s="2505">
        <v>229.0</v>
      </c>
      <c r="L999" s="2505" t="s">
        <v>4303</v>
      </c>
      <c r="M999" s="2505">
        <v>0.0</v>
      </c>
      <c r="N999" s="2505">
        <v>0.0</v>
      </c>
      <c r="O999" s="2505">
        <v>1.0</v>
      </c>
    </row>
    <row r="1000">
      <c r="B1000" s="3732"/>
      <c r="C1000" s="3732"/>
      <c r="D1000" s="3732"/>
      <c r="I1000" s="2505" t="s">
        <v>525</v>
      </c>
      <c r="J1000" s="2505" t="s">
        <v>23</v>
      </c>
      <c r="K1000" s="2505">
        <v>371.0</v>
      </c>
      <c r="L1000" s="2505" t="s">
        <v>4303</v>
      </c>
      <c r="M1000" s="2505">
        <v>0.0</v>
      </c>
      <c r="N1000" s="2505">
        <v>1.0</v>
      </c>
      <c r="O1000" s="2505">
        <v>0.0</v>
      </c>
    </row>
    <row r="1001">
      <c r="B1001" s="3732"/>
      <c r="C1001" s="3732"/>
      <c r="D1001" s="3732"/>
      <c r="I1001" s="2505" t="s">
        <v>525</v>
      </c>
      <c r="J1001" s="2505" t="s">
        <v>24</v>
      </c>
      <c r="K1001" s="2505">
        <v>364.0</v>
      </c>
      <c r="L1001" s="2505" t="s">
        <v>4303</v>
      </c>
      <c r="M1001" s="2505">
        <v>0.0</v>
      </c>
      <c r="N1001" s="2505">
        <v>1.0</v>
      </c>
      <c r="O1001" s="2505">
        <v>0.0</v>
      </c>
    </row>
    <row r="1002">
      <c r="B1002" s="3732"/>
      <c r="C1002" s="3732"/>
      <c r="D1002" s="3732"/>
      <c r="I1002" s="2505" t="s">
        <v>525</v>
      </c>
      <c r="J1002" s="2505" t="s">
        <v>27</v>
      </c>
      <c r="K1002" s="2505">
        <v>421.0</v>
      </c>
      <c r="L1002" s="2505" t="s">
        <v>4305</v>
      </c>
      <c r="M1002" s="2505">
        <v>1.0</v>
      </c>
      <c r="N1002" s="2505">
        <v>0.0</v>
      </c>
      <c r="O1002" s="2505">
        <v>0.0</v>
      </c>
    </row>
    <row r="1003">
      <c r="B1003" s="3732"/>
      <c r="C1003" s="3732"/>
      <c r="D1003" s="3732"/>
      <c r="I1003" s="2505" t="s">
        <v>525</v>
      </c>
      <c r="J1003" s="2505" t="s">
        <v>28</v>
      </c>
      <c r="K1003" s="2505">
        <v>328.0</v>
      </c>
      <c r="L1003" s="2505" t="s">
        <v>4305</v>
      </c>
      <c r="M1003" s="2505">
        <v>0.0</v>
      </c>
      <c r="N1003" s="2505">
        <v>1.0</v>
      </c>
      <c r="O1003" s="2505">
        <v>0.0</v>
      </c>
    </row>
    <row r="1004">
      <c r="B1004" s="3732"/>
      <c r="C1004" s="3732"/>
      <c r="D1004" s="3732"/>
      <c r="I1004" s="2505" t="s">
        <v>179</v>
      </c>
      <c r="J1004" s="2505" t="s">
        <v>19</v>
      </c>
      <c r="K1004" s="2505">
        <v>837.0</v>
      </c>
      <c r="L1004" s="2505" t="s">
        <v>4320</v>
      </c>
      <c r="M1004" s="2505">
        <v>0.0</v>
      </c>
      <c r="N1004" s="2505">
        <v>1.0</v>
      </c>
      <c r="O1004" s="2505">
        <v>0.0</v>
      </c>
    </row>
    <row r="1005">
      <c r="B1005" s="3732"/>
      <c r="C1005" s="3732"/>
      <c r="D1005" s="3732"/>
      <c r="I1005" s="2505" t="s">
        <v>179</v>
      </c>
      <c r="J1005" s="2505" t="s">
        <v>20</v>
      </c>
      <c r="K1005" s="2505">
        <v>847.0</v>
      </c>
      <c r="L1005" s="2505" t="s">
        <v>4320</v>
      </c>
      <c r="M1005" s="2505">
        <v>0.0</v>
      </c>
      <c r="N1005" s="2505">
        <v>1.0</v>
      </c>
      <c r="O1005" s="2505">
        <v>0.0</v>
      </c>
    </row>
    <row r="1006">
      <c r="B1006" s="3732"/>
      <c r="C1006" s="3732"/>
      <c r="D1006" s="3732"/>
      <c r="I1006" s="2505" t="s">
        <v>179</v>
      </c>
      <c r="J1006" s="2505" t="s">
        <v>21</v>
      </c>
      <c r="K1006" s="2505">
        <v>703.0</v>
      </c>
      <c r="L1006" s="2505" t="s">
        <v>4320</v>
      </c>
      <c r="M1006" s="2505">
        <v>0.0</v>
      </c>
      <c r="N1006" s="2505">
        <v>0.0</v>
      </c>
      <c r="O1006" s="2505">
        <v>1.0</v>
      </c>
    </row>
    <row r="1007">
      <c r="B1007" s="3732"/>
      <c r="C1007" s="3732"/>
      <c r="D1007" s="3732"/>
      <c r="I1007" s="2505" t="s">
        <v>179</v>
      </c>
      <c r="J1007" s="2505" t="s">
        <v>22</v>
      </c>
      <c r="K1007" s="2505">
        <v>790.0</v>
      </c>
      <c r="L1007" s="2505" t="s">
        <v>4322</v>
      </c>
      <c r="M1007" s="2505">
        <v>1.0</v>
      </c>
      <c r="N1007" s="2505">
        <v>0.0</v>
      </c>
      <c r="O1007" s="2505">
        <v>0.0</v>
      </c>
    </row>
    <row r="1008">
      <c r="B1008" s="3732"/>
      <c r="C1008" s="3732"/>
      <c r="D1008" s="3732"/>
      <c r="I1008" s="2505" t="s">
        <v>179</v>
      </c>
      <c r="J1008" s="2505" t="s">
        <v>23</v>
      </c>
      <c r="K1008" s="2505">
        <v>789.0</v>
      </c>
      <c r="L1008" s="2505" t="s">
        <v>4322</v>
      </c>
      <c r="M1008" s="2505">
        <v>1.0</v>
      </c>
      <c r="N1008" s="2505">
        <v>0.0</v>
      </c>
      <c r="O1008" s="2505">
        <v>0.0</v>
      </c>
    </row>
    <row r="1009">
      <c r="B1009" s="3732"/>
      <c r="C1009" s="3732"/>
      <c r="D1009" s="3732"/>
      <c r="I1009" s="2505" t="s">
        <v>179</v>
      </c>
      <c r="J1009" s="2505" t="s">
        <v>27</v>
      </c>
      <c r="K1009" s="2505">
        <v>647.0</v>
      </c>
      <c r="L1009" s="2505" t="s">
        <v>4320</v>
      </c>
      <c r="M1009" s="2505">
        <v>0.0</v>
      </c>
      <c r="N1009" s="2505">
        <v>0.0</v>
      </c>
      <c r="O1009" s="2505">
        <v>1.0</v>
      </c>
    </row>
    <row r="1010">
      <c r="B1010" s="3732"/>
      <c r="C1010" s="3732"/>
      <c r="D1010" s="3732"/>
      <c r="I1010" s="2505" t="s">
        <v>179</v>
      </c>
      <c r="J1010" s="2505" t="s">
        <v>28</v>
      </c>
      <c r="K1010" s="2505">
        <v>860.0</v>
      </c>
      <c r="L1010" s="2505" t="s">
        <v>4320</v>
      </c>
      <c r="M1010" s="2505">
        <v>0.0</v>
      </c>
      <c r="N1010" s="2505">
        <v>1.0</v>
      </c>
      <c r="O1010" s="2505">
        <v>0.0</v>
      </c>
    </row>
    <row r="1011">
      <c r="B1011" s="3732"/>
      <c r="C1011" s="3732"/>
      <c r="D1011" s="3732"/>
      <c r="I1011" s="2505" t="s">
        <v>179</v>
      </c>
      <c r="J1011" s="2505" t="s">
        <v>30</v>
      </c>
      <c r="K1011" s="2505">
        <v>756.0</v>
      </c>
      <c r="L1011" s="2505" t="s">
        <v>4320</v>
      </c>
      <c r="M1011" s="2505">
        <v>0.0</v>
      </c>
      <c r="N1011" s="2505">
        <v>0.0</v>
      </c>
      <c r="O1011" s="2505">
        <v>1.0</v>
      </c>
    </row>
    <row r="1012">
      <c r="B1012" s="3732"/>
      <c r="C1012" s="3732"/>
      <c r="D1012" s="3732"/>
      <c r="I1012" s="2505" t="s">
        <v>489</v>
      </c>
      <c r="J1012" s="2505" t="s">
        <v>19</v>
      </c>
      <c r="K1012" s="2505">
        <v>599.0</v>
      </c>
      <c r="L1012" s="2505" t="s">
        <v>4295</v>
      </c>
      <c r="M1012" s="2505">
        <v>0.0</v>
      </c>
      <c r="N1012" s="2505">
        <v>1.0</v>
      </c>
      <c r="O1012" s="2505">
        <v>0.0</v>
      </c>
    </row>
    <row r="1013">
      <c r="B1013" s="3732"/>
      <c r="C1013" s="3732"/>
      <c r="D1013" s="3732"/>
      <c r="I1013" s="2505" t="s">
        <v>489</v>
      </c>
      <c r="J1013" s="2505" t="s">
        <v>20</v>
      </c>
      <c r="K1013" s="2505">
        <v>583.0</v>
      </c>
      <c r="L1013" s="2505" t="s">
        <v>4295</v>
      </c>
      <c r="M1013" s="2505">
        <v>0.0</v>
      </c>
      <c r="N1013" s="2505">
        <v>1.0</v>
      </c>
      <c r="O1013" s="2505">
        <v>0.0</v>
      </c>
    </row>
    <row r="1014">
      <c r="B1014" s="3732"/>
      <c r="C1014" s="3732"/>
      <c r="D1014" s="3732"/>
      <c r="I1014" s="2505" t="s">
        <v>489</v>
      </c>
      <c r="J1014" s="2505" t="s">
        <v>21</v>
      </c>
      <c r="K1014" s="2505">
        <v>612.0</v>
      </c>
      <c r="L1014" s="2505" t="s">
        <v>4322</v>
      </c>
      <c r="M1014" s="2505">
        <v>0.0</v>
      </c>
      <c r="N1014" s="2505">
        <v>0.0</v>
      </c>
      <c r="O1014" s="2505">
        <v>1.0</v>
      </c>
    </row>
    <row r="1015">
      <c r="B1015" s="3732"/>
      <c r="C1015" s="3732"/>
      <c r="D1015" s="3732"/>
      <c r="I1015" s="2505" t="s">
        <v>489</v>
      </c>
      <c r="J1015" s="2505" t="s">
        <v>22</v>
      </c>
      <c r="K1015" s="2505">
        <v>667.0</v>
      </c>
      <c r="L1015" s="2505" t="s">
        <v>4295</v>
      </c>
      <c r="M1015" s="2505">
        <v>1.0</v>
      </c>
      <c r="N1015" s="2505">
        <v>0.0</v>
      </c>
      <c r="O1015" s="2505">
        <v>0.0</v>
      </c>
    </row>
    <row r="1016">
      <c r="B1016" s="3732"/>
      <c r="C1016" s="3732"/>
      <c r="D1016" s="3732"/>
      <c r="I1016" s="2505" t="s">
        <v>489</v>
      </c>
      <c r="J1016" s="2505" t="s">
        <v>23</v>
      </c>
      <c r="K1016" s="2505">
        <v>583.0</v>
      </c>
      <c r="L1016" s="2505" t="s">
        <v>4295</v>
      </c>
      <c r="M1016" s="2505">
        <v>0.0</v>
      </c>
      <c r="N1016" s="2505">
        <v>1.0</v>
      </c>
      <c r="O1016" s="2505">
        <v>0.0</v>
      </c>
    </row>
    <row r="1017">
      <c r="B1017" s="3732"/>
      <c r="C1017" s="3732"/>
      <c r="D1017" s="3732"/>
      <c r="I1017" s="2505" t="s">
        <v>489</v>
      </c>
      <c r="J1017" s="2505" t="s">
        <v>24</v>
      </c>
      <c r="K1017" s="2505">
        <v>660.0</v>
      </c>
      <c r="L1017" s="2505" t="s">
        <v>4295</v>
      </c>
      <c r="M1017" s="2505">
        <v>1.0</v>
      </c>
      <c r="N1017" s="2505">
        <v>0.0</v>
      </c>
      <c r="O1017" s="2505">
        <v>0.0</v>
      </c>
    </row>
    <row r="1018">
      <c r="B1018" s="3732"/>
      <c r="C1018" s="3732"/>
      <c r="D1018" s="3732"/>
      <c r="I1018" s="2505" t="s">
        <v>489</v>
      </c>
      <c r="J1018" s="2505" t="s">
        <v>28</v>
      </c>
      <c r="K1018" s="2505">
        <v>993.0</v>
      </c>
      <c r="L1018" s="2505" t="s">
        <v>4295</v>
      </c>
      <c r="M1018" s="2505">
        <v>1.0</v>
      </c>
      <c r="N1018" s="2505">
        <v>0.0</v>
      </c>
      <c r="O1018" s="2505">
        <v>0.0</v>
      </c>
    </row>
    <row r="1019">
      <c r="B1019" s="3732"/>
      <c r="C1019" s="3732"/>
      <c r="D1019" s="3732"/>
      <c r="I1019" s="2505" t="s">
        <v>489</v>
      </c>
      <c r="J1019" s="2505" t="s">
        <v>29</v>
      </c>
      <c r="K1019" s="2505">
        <v>554.0</v>
      </c>
      <c r="L1019" s="2505" t="s">
        <v>4303</v>
      </c>
      <c r="M1019" s="2505">
        <v>1.0</v>
      </c>
      <c r="N1019" s="2505">
        <v>0.0</v>
      </c>
      <c r="O1019" s="2505">
        <v>0.0</v>
      </c>
    </row>
    <row r="1020">
      <c r="B1020" s="3732"/>
      <c r="C1020" s="3732"/>
      <c r="D1020" s="3732"/>
      <c r="I1020" s="2505" t="s">
        <v>481</v>
      </c>
      <c r="J1020" s="2505" t="s">
        <v>19</v>
      </c>
      <c r="K1020" s="2505">
        <v>325.0</v>
      </c>
      <c r="L1020" s="2505" t="s">
        <v>4322</v>
      </c>
      <c r="M1020" s="2505">
        <v>0.0</v>
      </c>
      <c r="N1020" s="2505">
        <v>0.0</v>
      </c>
      <c r="O1020" s="2505">
        <v>1.0</v>
      </c>
    </row>
    <row r="1021">
      <c r="B1021" s="3732"/>
      <c r="C1021" s="3732"/>
      <c r="D1021" s="3732"/>
      <c r="I1021" s="2505" t="s">
        <v>481</v>
      </c>
      <c r="J1021" s="2505" t="s">
        <v>20</v>
      </c>
      <c r="K1021" s="2505">
        <v>723.0</v>
      </c>
      <c r="L1021" s="2505" t="s">
        <v>4322</v>
      </c>
      <c r="M1021" s="2505">
        <v>0.0</v>
      </c>
      <c r="N1021" s="2505">
        <v>1.0</v>
      </c>
      <c r="O1021" s="2505">
        <v>0.0</v>
      </c>
    </row>
    <row r="1022">
      <c r="B1022" s="3732"/>
      <c r="C1022" s="3732"/>
      <c r="D1022" s="3732"/>
      <c r="I1022" s="2505" t="s">
        <v>481</v>
      </c>
      <c r="J1022" s="2505" t="s">
        <v>21</v>
      </c>
      <c r="K1022" s="2505">
        <v>645.0</v>
      </c>
      <c r="L1022" s="2505" t="s">
        <v>4322</v>
      </c>
      <c r="M1022" s="2505">
        <v>0.0</v>
      </c>
      <c r="N1022" s="2505">
        <v>1.0</v>
      </c>
      <c r="O1022" s="2505">
        <v>0.0</v>
      </c>
    </row>
    <row r="1023">
      <c r="B1023" s="3732"/>
      <c r="C1023" s="3732"/>
      <c r="D1023" s="3732"/>
      <c r="I1023" s="2505" t="s">
        <v>481</v>
      </c>
      <c r="J1023" s="2505" t="s">
        <v>22</v>
      </c>
      <c r="K1023" s="2505">
        <v>512.0</v>
      </c>
      <c r="L1023" s="2505" t="s">
        <v>4295</v>
      </c>
      <c r="M1023" s="2505">
        <v>0.0</v>
      </c>
      <c r="N1023" s="2505">
        <v>1.0</v>
      </c>
      <c r="O1023" s="2505">
        <v>0.0</v>
      </c>
    </row>
    <row r="1024">
      <c r="B1024" s="3732"/>
      <c r="C1024" s="3732"/>
      <c r="D1024" s="3732"/>
      <c r="I1024" s="2505" t="s">
        <v>481</v>
      </c>
      <c r="J1024" s="2505" t="s">
        <v>23</v>
      </c>
      <c r="K1024" s="2505">
        <v>606.0</v>
      </c>
      <c r="L1024" s="2505" t="s">
        <v>4295</v>
      </c>
      <c r="M1024" s="2505">
        <v>0.0</v>
      </c>
      <c r="N1024" s="2505">
        <v>1.0</v>
      </c>
      <c r="O1024" s="2505">
        <v>0.0</v>
      </c>
    </row>
    <row r="1025">
      <c r="B1025" s="3732"/>
      <c r="C1025" s="3732"/>
      <c r="D1025" s="3732"/>
      <c r="I1025" s="2505" t="s">
        <v>481</v>
      </c>
      <c r="J1025" s="2505" t="s">
        <v>24</v>
      </c>
      <c r="K1025" s="2505">
        <v>639.0</v>
      </c>
      <c r="L1025" s="2505" t="s">
        <v>4305</v>
      </c>
      <c r="M1025" s="2505">
        <v>1.0</v>
      </c>
      <c r="N1025" s="2505">
        <v>0.0</v>
      </c>
      <c r="O1025" s="2505">
        <v>0.0</v>
      </c>
    </row>
    <row r="1026">
      <c r="B1026" s="3732"/>
      <c r="C1026" s="3732"/>
      <c r="D1026" s="3732"/>
      <c r="I1026" s="2505" t="s">
        <v>481</v>
      </c>
      <c r="J1026" s="2505" t="s">
        <v>27</v>
      </c>
      <c r="K1026" s="2505">
        <v>485.0</v>
      </c>
      <c r="L1026" s="2505" t="s">
        <v>4295</v>
      </c>
      <c r="M1026" s="2505">
        <v>0.0</v>
      </c>
      <c r="N1026" s="2505">
        <v>0.0</v>
      </c>
      <c r="O1026" s="2505">
        <v>1.0</v>
      </c>
    </row>
    <row r="1027">
      <c r="B1027" s="3732"/>
      <c r="C1027" s="3732"/>
      <c r="D1027" s="3732"/>
      <c r="I1027" s="2505" t="s">
        <v>481</v>
      </c>
      <c r="J1027" s="2505" t="s">
        <v>28</v>
      </c>
      <c r="K1027" s="2505">
        <v>597.0</v>
      </c>
      <c r="L1027" s="2505" t="s">
        <v>4303</v>
      </c>
      <c r="M1027" s="2505">
        <v>1.0</v>
      </c>
      <c r="N1027" s="2505">
        <v>0.0</v>
      </c>
      <c r="O1027" s="2505">
        <v>0.0</v>
      </c>
    </row>
    <row r="1028">
      <c r="B1028" s="3732"/>
      <c r="C1028" s="3732"/>
      <c r="D1028" s="3732"/>
      <c r="I1028" s="2505" t="s">
        <v>154</v>
      </c>
      <c r="J1028" s="2505" t="s">
        <v>24</v>
      </c>
      <c r="K1028" s="2505">
        <v>996.0</v>
      </c>
      <c r="L1028" s="2505" t="s">
        <v>4320</v>
      </c>
      <c r="M1028" s="2505">
        <v>1.0</v>
      </c>
      <c r="N1028" s="2505">
        <v>0.0</v>
      </c>
      <c r="O1028" s="2505">
        <v>0.0</v>
      </c>
    </row>
    <row r="1029">
      <c r="B1029" s="3732"/>
      <c r="C1029" s="3732"/>
      <c r="D1029" s="3732"/>
      <c r="I1029" s="2505" t="s">
        <v>154</v>
      </c>
      <c r="J1029" s="2505" t="s">
        <v>27</v>
      </c>
      <c r="K1029" s="2505">
        <v>816.0</v>
      </c>
      <c r="L1029" s="2505" t="s">
        <v>4322</v>
      </c>
      <c r="M1029" s="2505">
        <v>1.0</v>
      </c>
      <c r="N1029" s="2505">
        <v>0.0</v>
      </c>
      <c r="O1029" s="2505">
        <v>0.0</v>
      </c>
    </row>
    <row r="1030">
      <c r="B1030" s="3732"/>
      <c r="C1030" s="3732"/>
      <c r="D1030" s="3732"/>
      <c r="I1030" s="2505" t="s">
        <v>154</v>
      </c>
      <c r="J1030" s="2505" t="s">
        <v>31</v>
      </c>
      <c r="K1030" s="2505">
        <v>964.0</v>
      </c>
      <c r="L1030" s="2505" t="s">
        <v>4320</v>
      </c>
      <c r="M1030" s="2505">
        <v>1.0</v>
      </c>
      <c r="N1030" s="2505">
        <v>0.0</v>
      </c>
      <c r="O1030" s="2505">
        <v>0.0</v>
      </c>
    </row>
    <row r="1031">
      <c r="B1031" s="3732"/>
      <c r="C1031" s="3732"/>
      <c r="D1031" s="3732"/>
      <c r="I1031" s="2505" t="s">
        <v>154</v>
      </c>
      <c r="J1031" s="2505" t="s">
        <v>32</v>
      </c>
      <c r="K1031" s="2505">
        <v>752.0</v>
      </c>
      <c r="L1031" s="2505" t="s">
        <v>4320</v>
      </c>
      <c r="M1031" s="2505">
        <v>0.0</v>
      </c>
      <c r="N1031" s="2505">
        <v>0.0</v>
      </c>
      <c r="O1031" s="2505">
        <v>1.0</v>
      </c>
    </row>
    <row r="1032">
      <c r="B1032" s="3732"/>
      <c r="C1032" s="3732"/>
      <c r="D1032" s="3732"/>
      <c r="I1032" s="2505" t="s">
        <v>223</v>
      </c>
      <c r="J1032" s="2505" t="s">
        <v>19</v>
      </c>
      <c r="K1032" s="2505">
        <v>767.0</v>
      </c>
      <c r="L1032" s="2505" t="s">
        <v>4303</v>
      </c>
      <c r="M1032" s="2505">
        <v>1.0</v>
      </c>
      <c r="N1032" s="2505">
        <v>0.0</v>
      </c>
      <c r="O1032" s="2505">
        <v>0.0</v>
      </c>
    </row>
    <row r="1033">
      <c r="B1033" s="3732"/>
      <c r="C1033" s="3732"/>
      <c r="D1033" s="3732"/>
      <c r="I1033" s="2505" t="s">
        <v>223</v>
      </c>
      <c r="J1033" s="2505" t="s">
        <v>20</v>
      </c>
      <c r="K1033" s="2505">
        <v>282.0</v>
      </c>
      <c r="L1033" s="2505" t="s">
        <v>4305</v>
      </c>
      <c r="M1033" s="2505">
        <v>0.0</v>
      </c>
      <c r="N1033" s="2505">
        <v>1.0</v>
      </c>
      <c r="O1033" s="2505">
        <v>0.0</v>
      </c>
    </row>
    <row r="1034">
      <c r="B1034" s="3732"/>
      <c r="C1034" s="3732"/>
      <c r="D1034" s="3732"/>
      <c r="I1034" s="2505" t="s">
        <v>223</v>
      </c>
      <c r="J1034" s="2505" t="s">
        <v>21</v>
      </c>
      <c r="K1034" s="2505">
        <v>383.0</v>
      </c>
      <c r="L1034" s="2505" t="s">
        <v>4305</v>
      </c>
      <c r="M1034" s="2505">
        <v>1.0</v>
      </c>
      <c r="N1034" s="2505">
        <v>0.0</v>
      </c>
      <c r="O1034" s="2505">
        <v>0.0</v>
      </c>
    </row>
    <row r="1035">
      <c r="B1035" s="3732"/>
      <c r="C1035" s="3732"/>
      <c r="D1035" s="3732"/>
      <c r="I1035" s="2505" t="s">
        <v>223</v>
      </c>
      <c r="J1035" s="2505" t="s">
        <v>22</v>
      </c>
      <c r="K1035" s="2505">
        <v>453.0</v>
      </c>
      <c r="L1035" s="2505" t="s">
        <v>4305</v>
      </c>
      <c r="M1035" s="2505">
        <v>1.0</v>
      </c>
      <c r="N1035" s="2505">
        <v>0.0</v>
      </c>
      <c r="O1035" s="2505">
        <v>0.0</v>
      </c>
    </row>
    <row r="1036">
      <c r="B1036" s="3732"/>
      <c r="C1036" s="3732"/>
      <c r="D1036" s="3732"/>
      <c r="I1036" s="2505" t="s">
        <v>223</v>
      </c>
      <c r="J1036" s="2505" t="s">
        <v>23</v>
      </c>
      <c r="K1036" s="2505">
        <v>377.0</v>
      </c>
      <c r="L1036" s="2505" t="s">
        <v>4303</v>
      </c>
      <c r="M1036" s="2505">
        <v>0.0</v>
      </c>
      <c r="N1036" s="2505">
        <v>1.0</v>
      </c>
      <c r="O1036" s="2505">
        <v>0.0</v>
      </c>
    </row>
    <row r="1037">
      <c r="B1037" s="3732"/>
      <c r="C1037" s="3732"/>
      <c r="D1037" s="3732"/>
      <c r="I1037" s="2505" t="s">
        <v>223</v>
      </c>
      <c r="J1037" s="2505" t="s">
        <v>24</v>
      </c>
      <c r="K1037" s="2505">
        <v>477.0</v>
      </c>
      <c r="L1037" s="2505" t="s">
        <v>4295</v>
      </c>
      <c r="M1037" s="2505">
        <v>0.0</v>
      </c>
      <c r="N1037" s="2505">
        <v>0.0</v>
      </c>
      <c r="O1037" s="2505">
        <v>1.0</v>
      </c>
    </row>
    <row r="1038">
      <c r="B1038" s="3732"/>
      <c r="C1038" s="3732"/>
      <c r="D1038" s="3732"/>
      <c r="I1038" s="2505" t="s">
        <v>223</v>
      </c>
      <c r="J1038" s="2505" t="s">
        <v>27</v>
      </c>
      <c r="K1038" s="2505">
        <v>141.0</v>
      </c>
      <c r="L1038" s="2505" t="s">
        <v>4295</v>
      </c>
      <c r="M1038" s="2505">
        <v>0.0</v>
      </c>
      <c r="N1038" s="2505">
        <v>0.0</v>
      </c>
      <c r="O1038" s="2505">
        <v>1.0</v>
      </c>
    </row>
    <row r="1039">
      <c r="B1039" s="3732"/>
      <c r="C1039" s="3732"/>
      <c r="D1039" s="3732"/>
      <c r="I1039" s="2505" t="s">
        <v>223</v>
      </c>
      <c r="J1039" s="2505" t="s">
        <v>28</v>
      </c>
      <c r="K1039" s="2505">
        <v>671.0</v>
      </c>
      <c r="L1039" s="2505" t="s">
        <v>4295</v>
      </c>
      <c r="M1039" s="2505">
        <v>1.0</v>
      </c>
      <c r="N1039" s="2505">
        <v>0.0</v>
      </c>
      <c r="O1039" s="2505">
        <v>0.0</v>
      </c>
    </row>
    <row r="1040">
      <c r="B1040" s="3732"/>
      <c r="C1040" s="3732"/>
      <c r="D1040" s="3732"/>
      <c r="I1040" s="2505" t="s">
        <v>410</v>
      </c>
      <c r="J1040" s="2505" t="s">
        <v>19</v>
      </c>
      <c r="K1040" s="2505">
        <v>674.0</v>
      </c>
      <c r="L1040" s="2505" t="s">
        <v>4305</v>
      </c>
      <c r="M1040" s="2505">
        <v>1.0</v>
      </c>
      <c r="N1040" s="2505">
        <v>0.0</v>
      </c>
      <c r="O1040" s="2505">
        <v>0.0</v>
      </c>
    </row>
    <row r="1041">
      <c r="B1041" s="3732"/>
      <c r="C1041" s="3732"/>
      <c r="D1041" s="3732"/>
      <c r="I1041" s="2505" t="s">
        <v>410</v>
      </c>
      <c r="J1041" s="2505" t="s">
        <v>20</v>
      </c>
      <c r="K1041" s="2505">
        <v>372.0</v>
      </c>
      <c r="L1041" s="2505" t="s">
        <v>4332</v>
      </c>
      <c r="M1041" s="2505">
        <v>1.0</v>
      </c>
      <c r="N1041" s="2505">
        <v>0.0</v>
      </c>
      <c r="O1041" s="2505">
        <v>0.0</v>
      </c>
    </row>
    <row r="1042">
      <c r="B1042" s="3732"/>
      <c r="C1042" s="3732"/>
      <c r="D1042" s="3732"/>
      <c r="I1042" s="2505" t="s">
        <v>410</v>
      </c>
      <c r="J1042" s="2505" t="s">
        <v>21</v>
      </c>
      <c r="K1042" s="2505">
        <v>220.0</v>
      </c>
      <c r="L1042" s="2505" t="s">
        <v>4305</v>
      </c>
      <c r="M1042" s="2505">
        <v>0.0</v>
      </c>
      <c r="N1042" s="2505">
        <v>0.0</v>
      </c>
      <c r="O1042" s="2505">
        <v>1.0</v>
      </c>
    </row>
    <row r="1043">
      <c r="B1043" s="3732"/>
      <c r="C1043" s="3732"/>
      <c r="D1043" s="3732"/>
      <c r="I1043" s="2505" t="s">
        <v>410</v>
      </c>
      <c r="J1043" s="2505" t="s">
        <v>22</v>
      </c>
      <c r="K1043" s="2505">
        <v>468.0</v>
      </c>
      <c r="L1043" s="2505" t="s">
        <v>4295</v>
      </c>
      <c r="M1043" s="2505">
        <v>0.0</v>
      </c>
      <c r="N1043" s="2505">
        <v>0.0</v>
      </c>
      <c r="O1043" s="2505">
        <v>1.0</v>
      </c>
    </row>
    <row r="1044">
      <c r="B1044" s="3732"/>
      <c r="C1044" s="3732"/>
      <c r="D1044" s="3732"/>
      <c r="I1044" s="2505" t="s">
        <v>410</v>
      </c>
      <c r="J1044" s="2505" t="s">
        <v>23</v>
      </c>
      <c r="K1044" s="2505">
        <v>417.0</v>
      </c>
      <c r="L1044" s="2505" t="s">
        <v>4295</v>
      </c>
      <c r="M1044" s="2505">
        <v>0.0</v>
      </c>
      <c r="N1044" s="2505">
        <v>0.0</v>
      </c>
      <c r="O1044" s="2505">
        <v>1.0</v>
      </c>
    </row>
    <row r="1045">
      <c r="B1045" s="3732"/>
      <c r="C1045" s="3732"/>
      <c r="D1045" s="3732"/>
      <c r="I1045" s="2505" t="s">
        <v>410</v>
      </c>
      <c r="J1045" s="2505" t="s">
        <v>24</v>
      </c>
      <c r="K1045" s="2505">
        <v>554.0</v>
      </c>
      <c r="L1045" s="2505" t="s">
        <v>4303</v>
      </c>
      <c r="M1045" s="2505">
        <v>1.0</v>
      </c>
      <c r="N1045" s="2505">
        <v>0.0</v>
      </c>
      <c r="O1045" s="2505">
        <v>0.0</v>
      </c>
    </row>
    <row r="1046">
      <c r="B1046" s="3732"/>
      <c r="C1046" s="3732"/>
      <c r="D1046" s="3732"/>
      <c r="I1046" s="2505" t="s">
        <v>410</v>
      </c>
      <c r="J1046" s="2505" t="s">
        <v>27</v>
      </c>
      <c r="K1046" s="2505">
        <v>502.0</v>
      </c>
      <c r="L1046" s="2505" t="s">
        <v>4303</v>
      </c>
      <c r="M1046" s="2505">
        <v>1.0</v>
      </c>
      <c r="N1046" s="2505">
        <v>0.0</v>
      </c>
      <c r="O1046" s="2505">
        <v>0.0</v>
      </c>
    </row>
    <row r="1047">
      <c r="B1047" s="3732"/>
      <c r="C1047" s="3732"/>
      <c r="D1047" s="3732"/>
      <c r="I1047" s="2505" t="s">
        <v>410</v>
      </c>
      <c r="J1047" s="2505" t="s">
        <v>28</v>
      </c>
      <c r="K1047" s="2505">
        <v>596.0</v>
      </c>
      <c r="L1047" s="2505" t="s">
        <v>4303</v>
      </c>
      <c r="M1047" s="2505">
        <v>1.0</v>
      </c>
      <c r="N1047" s="2505">
        <v>0.0</v>
      </c>
      <c r="O1047" s="2505">
        <v>0.0</v>
      </c>
    </row>
    <row r="1048">
      <c r="B1048" s="3732"/>
      <c r="C1048" s="3732"/>
      <c r="D1048" s="3732"/>
      <c r="I1048" s="2505" t="s">
        <v>687</v>
      </c>
      <c r="J1048" s="2505" t="s">
        <v>19</v>
      </c>
      <c r="K1048" s="2505">
        <v>198.0</v>
      </c>
      <c r="L1048" s="2505" t="s">
        <v>4303</v>
      </c>
      <c r="M1048" s="2505">
        <v>0.0</v>
      </c>
      <c r="N1048" s="2505">
        <v>0.0</v>
      </c>
      <c r="O1048" s="2505">
        <v>1.0</v>
      </c>
    </row>
    <row r="1049">
      <c r="B1049" s="3732"/>
      <c r="C1049" s="3732"/>
      <c r="D1049" s="3732"/>
      <c r="I1049" s="2505" t="s">
        <v>687</v>
      </c>
      <c r="J1049" s="2505" t="s">
        <v>20</v>
      </c>
      <c r="K1049" s="2505">
        <v>608.0</v>
      </c>
      <c r="L1049" s="2505" t="s">
        <v>4332</v>
      </c>
      <c r="M1049" s="2505">
        <v>1.0</v>
      </c>
      <c r="N1049" s="2505">
        <v>0.0</v>
      </c>
      <c r="O1049" s="2505">
        <v>0.0</v>
      </c>
    </row>
    <row r="1050">
      <c r="B1050" s="3732"/>
      <c r="C1050" s="3732"/>
      <c r="D1050" s="3732"/>
      <c r="I1050" s="2505" t="s">
        <v>687</v>
      </c>
      <c r="J1050" s="2505" t="s">
        <v>21</v>
      </c>
      <c r="K1050" s="2505">
        <v>59.0</v>
      </c>
      <c r="L1050" s="2505" t="s">
        <v>4305</v>
      </c>
      <c r="M1050" s="2505">
        <v>0.0</v>
      </c>
      <c r="N1050" s="2505">
        <v>0.0</v>
      </c>
      <c r="O1050" s="2505">
        <v>1.0</v>
      </c>
    </row>
    <row r="1051">
      <c r="B1051" s="3732"/>
      <c r="C1051" s="3732"/>
      <c r="D1051" s="3732"/>
      <c r="I1051" s="2505" t="s">
        <v>687</v>
      </c>
      <c r="J1051" s="2505" t="s">
        <v>22</v>
      </c>
      <c r="K1051" s="2505">
        <v>276.0</v>
      </c>
      <c r="L1051" s="2505" t="s">
        <v>4303</v>
      </c>
      <c r="M1051" s="2505">
        <v>0.0</v>
      </c>
      <c r="N1051" s="2505">
        <v>0.0</v>
      </c>
      <c r="O1051" s="2505">
        <v>1.0</v>
      </c>
    </row>
    <row r="1052">
      <c r="B1052" s="3732"/>
      <c r="C1052" s="3732"/>
      <c r="D1052" s="3732"/>
      <c r="I1052" s="2505" t="s">
        <v>687</v>
      </c>
      <c r="J1052" s="2505" t="s">
        <v>23</v>
      </c>
      <c r="K1052" s="2505">
        <v>340.0</v>
      </c>
      <c r="L1052" s="2505" t="s">
        <v>4332</v>
      </c>
      <c r="M1052" s="2505">
        <v>1.0</v>
      </c>
      <c r="N1052" s="2505">
        <v>0.0</v>
      </c>
      <c r="O1052" s="2505">
        <v>0.0</v>
      </c>
    </row>
    <row r="1053">
      <c r="B1053" s="3732"/>
      <c r="C1053" s="3732"/>
      <c r="D1053" s="3732"/>
      <c r="I1053" s="2505" t="s">
        <v>687</v>
      </c>
      <c r="J1053" s="2505" t="s">
        <v>24</v>
      </c>
      <c r="K1053" s="2505">
        <v>191.0</v>
      </c>
      <c r="L1053" s="2505" t="s">
        <v>4316</v>
      </c>
      <c r="M1053" s="2505">
        <v>1.0</v>
      </c>
      <c r="N1053" s="2505">
        <v>0.0</v>
      </c>
      <c r="O1053" s="2505">
        <v>0.0</v>
      </c>
    </row>
    <row r="1054">
      <c r="B1054" s="3732"/>
      <c r="C1054" s="3732"/>
      <c r="D1054" s="3732"/>
      <c r="I1054" s="2505" t="s">
        <v>687</v>
      </c>
      <c r="J1054" s="2505" t="s">
        <v>27</v>
      </c>
      <c r="K1054" s="2505">
        <v>143.0</v>
      </c>
      <c r="L1054" s="2505" t="s">
        <v>4305</v>
      </c>
      <c r="M1054" s="2505">
        <v>0.0</v>
      </c>
      <c r="N1054" s="2505">
        <v>0.0</v>
      </c>
      <c r="O1054" s="2505">
        <v>1.0</v>
      </c>
    </row>
    <row r="1055">
      <c r="B1055" s="3732"/>
      <c r="C1055" s="3732"/>
      <c r="D1055" s="3732"/>
      <c r="I1055" s="2505" t="s">
        <v>687</v>
      </c>
      <c r="J1055" s="2505" t="s">
        <v>28</v>
      </c>
      <c r="K1055" s="2505">
        <v>244.0</v>
      </c>
      <c r="L1055" s="2505" t="s">
        <v>4332</v>
      </c>
      <c r="M1055" s="2505">
        <v>1.0</v>
      </c>
      <c r="N1055" s="2505">
        <v>0.0</v>
      </c>
      <c r="O1055" s="2505">
        <v>0.0</v>
      </c>
    </row>
    <row r="1056">
      <c r="B1056" s="3732"/>
      <c r="C1056" s="3732"/>
      <c r="D1056" s="3732"/>
      <c r="I1056" s="2505" t="s">
        <v>598</v>
      </c>
      <c r="J1056" s="2505" t="s">
        <v>19</v>
      </c>
      <c r="K1056" s="2505">
        <v>529.0</v>
      </c>
      <c r="L1056" s="2505" t="s">
        <v>4305</v>
      </c>
      <c r="M1056" s="2505">
        <v>1.0</v>
      </c>
      <c r="N1056" s="2505">
        <v>0.0</v>
      </c>
      <c r="O1056" s="2505">
        <v>0.0</v>
      </c>
    </row>
    <row r="1057">
      <c r="B1057" s="3732"/>
      <c r="C1057" s="3732"/>
      <c r="D1057" s="3732"/>
      <c r="I1057" s="2505" t="s">
        <v>598</v>
      </c>
      <c r="J1057" s="2505" t="s">
        <v>20</v>
      </c>
      <c r="K1057" s="2505">
        <v>298.0</v>
      </c>
      <c r="L1057" s="2505" t="s">
        <v>4305</v>
      </c>
      <c r="M1057" s="2505">
        <v>0.0</v>
      </c>
      <c r="N1057" s="2505">
        <v>1.0</v>
      </c>
      <c r="O1057" s="2505">
        <v>0.0</v>
      </c>
    </row>
    <row r="1058">
      <c r="B1058" s="3732"/>
      <c r="C1058" s="3732"/>
      <c r="D1058" s="3732"/>
      <c r="I1058" s="2505" t="s">
        <v>598</v>
      </c>
      <c r="J1058" s="2505" t="s">
        <v>21</v>
      </c>
      <c r="K1058" s="2505">
        <v>281.0</v>
      </c>
      <c r="L1058" s="2505" t="s">
        <v>4303</v>
      </c>
      <c r="M1058" s="2505">
        <v>0.0</v>
      </c>
      <c r="N1058" s="2505">
        <v>0.0</v>
      </c>
      <c r="O1058" s="2505">
        <v>1.0</v>
      </c>
    </row>
    <row r="1059">
      <c r="B1059" s="3732"/>
      <c r="C1059" s="3732"/>
      <c r="D1059" s="3732"/>
      <c r="I1059" s="2505" t="s">
        <v>598</v>
      </c>
      <c r="J1059" s="2505" t="s">
        <v>22</v>
      </c>
      <c r="K1059" s="2505">
        <v>305.0</v>
      </c>
      <c r="L1059" s="2505" t="s">
        <v>4332</v>
      </c>
      <c r="M1059" s="2505">
        <v>1.0</v>
      </c>
      <c r="N1059" s="2505">
        <v>0.0</v>
      </c>
      <c r="O1059" s="2505">
        <v>0.0</v>
      </c>
    </row>
    <row r="1060">
      <c r="B1060" s="3732"/>
      <c r="C1060" s="3732"/>
      <c r="D1060" s="3732"/>
      <c r="I1060" s="2505" t="s">
        <v>598</v>
      </c>
      <c r="J1060" s="2505" t="s">
        <v>23</v>
      </c>
      <c r="K1060" s="2505">
        <v>183.0</v>
      </c>
      <c r="L1060" s="2505" t="s">
        <v>4305</v>
      </c>
      <c r="M1060" s="2505">
        <v>0.0</v>
      </c>
      <c r="N1060" s="2505">
        <v>0.0</v>
      </c>
      <c r="O1060" s="2505">
        <v>1.0</v>
      </c>
    </row>
    <row r="1061">
      <c r="B1061" s="3732"/>
      <c r="C1061" s="3732"/>
      <c r="D1061" s="3732"/>
      <c r="I1061" s="2505" t="s">
        <v>598</v>
      </c>
      <c r="J1061" s="2505" t="s">
        <v>24</v>
      </c>
      <c r="K1061" s="2505">
        <v>248.0</v>
      </c>
      <c r="L1061" s="2505" t="s">
        <v>4316</v>
      </c>
      <c r="M1061" s="2505">
        <v>1.0</v>
      </c>
      <c r="N1061" s="2505">
        <v>0.0</v>
      </c>
      <c r="O1061" s="2505">
        <v>0.0</v>
      </c>
    </row>
    <row r="1062">
      <c r="B1062" s="3732"/>
      <c r="C1062" s="3732"/>
      <c r="D1062" s="3732"/>
      <c r="I1062" s="2505" t="s">
        <v>598</v>
      </c>
      <c r="J1062" s="2505" t="s">
        <v>27</v>
      </c>
      <c r="K1062" s="2505">
        <v>294.0</v>
      </c>
      <c r="L1062" s="2505" t="s">
        <v>4332</v>
      </c>
      <c r="M1062" s="2505">
        <v>1.0</v>
      </c>
      <c r="N1062" s="2505">
        <v>0.0</v>
      </c>
      <c r="O1062" s="2505">
        <v>0.0</v>
      </c>
    </row>
    <row r="1063">
      <c r="B1063" s="3732"/>
      <c r="C1063" s="3732"/>
      <c r="D1063" s="3732"/>
      <c r="I1063" s="2505" t="s">
        <v>598</v>
      </c>
      <c r="J1063" s="2505" t="s">
        <v>28</v>
      </c>
      <c r="K1063" s="2505">
        <v>156.0</v>
      </c>
      <c r="L1063" s="2505" t="s">
        <v>4332</v>
      </c>
      <c r="M1063" s="2505">
        <v>0.0</v>
      </c>
      <c r="N1063" s="2505">
        <v>1.0</v>
      </c>
      <c r="O1063" s="2505">
        <v>0.0</v>
      </c>
    </row>
    <row r="1064">
      <c r="B1064" s="3732"/>
      <c r="C1064" s="3732"/>
      <c r="D1064" s="3732"/>
      <c r="I1064" s="2505" t="s">
        <v>158</v>
      </c>
      <c r="J1064" s="2505" t="s">
        <v>19</v>
      </c>
      <c r="K1064" s="2505">
        <v>969.0</v>
      </c>
      <c r="L1064" s="2505" t="s">
        <v>4303</v>
      </c>
      <c r="M1064" s="2505">
        <v>1.0</v>
      </c>
      <c r="N1064" s="2505">
        <v>0.0</v>
      </c>
      <c r="O1064" s="2505">
        <v>0.0</v>
      </c>
    </row>
    <row r="1065">
      <c r="B1065" s="3732"/>
      <c r="C1065" s="3732"/>
      <c r="D1065" s="3732"/>
      <c r="I1065" s="2505" t="s">
        <v>158</v>
      </c>
      <c r="J1065" s="2505" t="s">
        <v>21</v>
      </c>
      <c r="K1065" s="2505">
        <v>936.0</v>
      </c>
      <c r="L1065" s="2505" t="s">
        <v>4295</v>
      </c>
      <c r="M1065" s="2505">
        <v>1.0</v>
      </c>
      <c r="N1065" s="2505">
        <v>0.0</v>
      </c>
      <c r="O1065" s="2505">
        <v>0.0</v>
      </c>
    </row>
    <row r="1066">
      <c r="B1066" s="3732"/>
      <c r="C1066" s="3732"/>
      <c r="D1066" s="3732"/>
      <c r="I1066" s="2505" t="s">
        <v>158</v>
      </c>
      <c r="J1066" s="2505" t="s">
        <v>22</v>
      </c>
      <c r="K1066" s="2505">
        <v>621.0</v>
      </c>
      <c r="L1066" s="2505" t="s">
        <v>4305</v>
      </c>
      <c r="M1066" s="2505">
        <v>1.0</v>
      </c>
      <c r="N1066" s="2505">
        <v>0.0</v>
      </c>
      <c r="O1066" s="2505">
        <v>0.0</v>
      </c>
    </row>
    <row r="1067">
      <c r="B1067" s="3732"/>
      <c r="C1067" s="3732"/>
      <c r="D1067" s="3732"/>
      <c r="I1067" s="2505" t="s">
        <v>158</v>
      </c>
      <c r="J1067" s="2505" t="s">
        <v>23</v>
      </c>
      <c r="K1067" s="2505">
        <v>380.0</v>
      </c>
      <c r="L1067" s="2505" t="s">
        <v>4295</v>
      </c>
      <c r="M1067" s="2505">
        <v>0.0</v>
      </c>
      <c r="N1067" s="2505">
        <v>0.0</v>
      </c>
      <c r="O1067" s="2505">
        <v>1.0</v>
      </c>
    </row>
    <row r="1068">
      <c r="B1068" s="3732"/>
      <c r="C1068" s="3732"/>
      <c r="D1068" s="3732"/>
      <c r="I1068" s="2505" t="s">
        <v>158</v>
      </c>
      <c r="J1068" s="2505" t="s">
        <v>24</v>
      </c>
      <c r="K1068" s="2505">
        <v>768.0</v>
      </c>
      <c r="L1068" s="2505" t="s">
        <v>4305</v>
      </c>
      <c r="M1068" s="2505">
        <v>1.0</v>
      </c>
      <c r="N1068" s="2505">
        <v>0.0</v>
      </c>
      <c r="O1068" s="2505">
        <v>0.0</v>
      </c>
    </row>
    <row r="1069">
      <c r="B1069" s="3732"/>
      <c r="C1069" s="3732"/>
      <c r="D1069" s="3732"/>
      <c r="I1069" s="2505" t="s">
        <v>158</v>
      </c>
      <c r="J1069" s="2505" t="s">
        <v>27</v>
      </c>
      <c r="K1069" s="2505">
        <v>248.0</v>
      </c>
      <c r="L1069" s="2505" t="s">
        <v>4295</v>
      </c>
      <c r="M1069" s="2505">
        <v>0.0</v>
      </c>
      <c r="N1069" s="2505">
        <v>0.0</v>
      </c>
      <c r="O1069" s="2505">
        <v>1.0</v>
      </c>
    </row>
    <row r="1070">
      <c r="B1070" s="3732"/>
      <c r="C1070" s="3732"/>
      <c r="D1070" s="3732"/>
      <c r="I1070" s="2505" t="s">
        <v>158</v>
      </c>
      <c r="J1070" s="2505" t="s">
        <v>28</v>
      </c>
      <c r="K1070" s="2505">
        <v>641.0</v>
      </c>
      <c r="L1070" s="2505" t="s">
        <v>4295</v>
      </c>
      <c r="M1070" s="2505">
        <v>1.0</v>
      </c>
      <c r="N1070" s="2505">
        <v>0.0</v>
      </c>
      <c r="O1070" s="2505">
        <v>0.0</v>
      </c>
    </row>
    <row r="1071">
      <c r="B1071" s="3732"/>
      <c r="C1071" s="3732"/>
      <c r="D1071" s="3732"/>
      <c r="I1071" s="2505" t="s">
        <v>158</v>
      </c>
      <c r="J1071" s="2505" t="s">
        <v>29</v>
      </c>
      <c r="K1071" s="2505">
        <v>478.0</v>
      </c>
      <c r="L1071" s="2505" t="s">
        <v>4322</v>
      </c>
      <c r="M1071" s="2505">
        <v>0.0</v>
      </c>
      <c r="N1071" s="2505">
        <v>0.0</v>
      </c>
      <c r="O1071" s="2505">
        <v>1.0</v>
      </c>
    </row>
    <row r="1072">
      <c r="B1072" s="3732"/>
      <c r="C1072" s="3732"/>
      <c r="D1072" s="3732"/>
      <c r="I1072" s="2505" t="s">
        <v>533</v>
      </c>
      <c r="J1072" s="2505" t="s">
        <v>19</v>
      </c>
      <c r="K1072" s="2505">
        <v>81.0</v>
      </c>
      <c r="L1072" s="2505" t="s">
        <v>4332</v>
      </c>
      <c r="M1072" s="2505">
        <v>0.0</v>
      </c>
      <c r="N1072" s="2505">
        <v>1.0</v>
      </c>
      <c r="O1072" s="2505">
        <v>0.0</v>
      </c>
    </row>
    <row r="1073">
      <c r="B1073" s="3732"/>
      <c r="C1073" s="3732"/>
      <c r="D1073" s="3732"/>
      <c r="I1073" s="2505" t="s">
        <v>533</v>
      </c>
      <c r="J1073" s="2505" t="s">
        <v>20</v>
      </c>
      <c r="K1073" s="2505">
        <v>72.0</v>
      </c>
      <c r="L1073" s="2505" t="s">
        <v>4332</v>
      </c>
      <c r="M1073" s="2505">
        <v>0.0</v>
      </c>
      <c r="N1073" s="2505">
        <v>1.0</v>
      </c>
      <c r="O1073" s="2505">
        <v>0.0</v>
      </c>
    </row>
    <row r="1074">
      <c r="B1074" s="3732"/>
      <c r="C1074" s="3732"/>
      <c r="D1074" s="3732"/>
      <c r="I1074" s="2505" t="s">
        <v>533</v>
      </c>
      <c r="J1074" s="2505" t="s">
        <v>21</v>
      </c>
      <c r="K1074" s="2505">
        <v>209.0</v>
      </c>
      <c r="L1074" s="2505" t="s">
        <v>4332</v>
      </c>
      <c r="M1074" s="2505">
        <v>0.0</v>
      </c>
      <c r="N1074" s="2505">
        <v>1.0</v>
      </c>
      <c r="O1074" s="2505">
        <v>0.0</v>
      </c>
    </row>
    <row r="1075">
      <c r="B1075" s="3732"/>
      <c r="C1075" s="3732"/>
      <c r="D1075" s="3732"/>
      <c r="I1075" s="2505" t="s">
        <v>533</v>
      </c>
      <c r="J1075" s="2505" t="s">
        <v>22</v>
      </c>
      <c r="K1075" s="2505">
        <v>244.0</v>
      </c>
      <c r="L1075" s="2505" t="s">
        <v>4316</v>
      </c>
      <c r="M1075" s="2505">
        <v>1.0</v>
      </c>
      <c r="N1075" s="2505">
        <v>0.0</v>
      </c>
      <c r="O1075" s="2505">
        <v>0.0</v>
      </c>
    </row>
    <row r="1076">
      <c r="B1076" s="3732"/>
      <c r="C1076" s="3732"/>
      <c r="D1076" s="3732"/>
      <c r="I1076" s="2505" t="s">
        <v>533</v>
      </c>
      <c r="J1076" s="2505" t="s">
        <v>23</v>
      </c>
      <c r="K1076" s="2505">
        <v>104.0</v>
      </c>
      <c r="L1076" s="2505" t="s">
        <v>4332</v>
      </c>
      <c r="M1076" s="2505">
        <v>0.0</v>
      </c>
      <c r="N1076" s="2505">
        <v>1.0</v>
      </c>
      <c r="O1076" s="2505">
        <v>0.0</v>
      </c>
    </row>
    <row r="1077">
      <c r="B1077" s="3732"/>
      <c r="C1077" s="3732"/>
      <c r="D1077" s="3732"/>
      <c r="I1077" s="2505" t="s">
        <v>533</v>
      </c>
      <c r="J1077" s="2505" t="s">
        <v>24</v>
      </c>
      <c r="K1077" s="2505">
        <v>178.0</v>
      </c>
      <c r="L1077" s="2505" t="s">
        <v>4332</v>
      </c>
      <c r="M1077" s="2505">
        <v>0.0</v>
      </c>
      <c r="N1077" s="2505">
        <v>1.0</v>
      </c>
      <c r="O1077" s="2505">
        <v>0.0</v>
      </c>
    </row>
    <row r="1078">
      <c r="B1078" s="3732"/>
      <c r="C1078" s="3732"/>
      <c r="D1078" s="3732"/>
      <c r="I1078" s="2505" t="s">
        <v>533</v>
      </c>
      <c r="J1078" s="2505" t="s">
        <v>27</v>
      </c>
      <c r="K1078" s="2505">
        <v>82.0</v>
      </c>
      <c r="L1078" s="2505" t="s">
        <v>4316</v>
      </c>
      <c r="M1078" s="2505">
        <v>1.0</v>
      </c>
      <c r="N1078" s="2505">
        <v>0.0</v>
      </c>
      <c r="O1078" s="2505">
        <v>0.0</v>
      </c>
    </row>
    <row r="1079">
      <c r="B1079" s="3732"/>
      <c r="C1079" s="3732"/>
      <c r="D1079" s="3732"/>
      <c r="I1079" s="2505" t="s">
        <v>533</v>
      </c>
      <c r="J1079" s="2505" t="s">
        <v>28</v>
      </c>
      <c r="K1079" s="2505">
        <v>75.0</v>
      </c>
      <c r="L1079" s="2505" t="s">
        <v>4316</v>
      </c>
      <c r="M1079" s="2505">
        <v>1.0</v>
      </c>
      <c r="N1079" s="2505">
        <v>0.0</v>
      </c>
      <c r="O1079" s="2505">
        <v>0.0</v>
      </c>
    </row>
    <row r="1080">
      <c r="B1080" s="3732"/>
      <c r="C1080" s="3732"/>
      <c r="D1080" s="3732"/>
      <c r="I1080" s="2505" t="s">
        <v>333</v>
      </c>
      <c r="J1080" s="2505" t="s">
        <v>19</v>
      </c>
      <c r="K1080" s="2505">
        <v>536.0</v>
      </c>
      <c r="L1080" s="2505" t="s">
        <v>4303</v>
      </c>
      <c r="M1080" s="2505">
        <v>1.0</v>
      </c>
      <c r="N1080" s="2505">
        <v>0.0</v>
      </c>
      <c r="O1080" s="2505">
        <v>0.0</v>
      </c>
    </row>
    <row r="1081">
      <c r="B1081" s="3732"/>
      <c r="C1081" s="3732"/>
      <c r="D1081" s="3732"/>
      <c r="I1081" s="2505" t="s">
        <v>333</v>
      </c>
      <c r="J1081" s="2505" t="s">
        <v>20</v>
      </c>
      <c r="K1081" s="2505">
        <v>376.0</v>
      </c>
      <c r="L1081" s="2505" t="s">
        <v>4322</v>
      </c>
      <c r="M1081" s="2505">
        <v>0.0</v>
      </c>
      <c r="N1081" s="2505">
        <v>0.0</v>
      </c>
      <c r="O1081" s="2505">
        <v>1.0</v>
      </c>
    </row>
    <row r="1082">
      <c r="B1082" s="3732"/>
      <c r="C1082" s="3732"/>
      <c r="D1082" s="3732"/>
      <c r="I1082" s="2505" t="s">
        <v>333</v>
      </c>
      <c r="J1082" s="2505" t="s">
        <v>21</v>
      </c>
      <c r="K1082" s="2505">
        <v>738.0</v>
      </c>
      <c r="L1082" s="2505" t="s">
        <v>4303</v>
      </c>
      <c r="M1082" s="2505">
        <v>1.0</v>
      </c>
      <c r="N1082" s="2505">
        <v>0.0</v>
      </c>
      <c r="O1082" s="2505">
        <v>0.0</v>
      </c>
    </row>
    <row r="1083">
      <c r="B1083" s="3732"/>
      <c r="C1083" s="3732"/>
      <c r="D1083" s="3732"/>
      <c r="I1083" s="2505" t="s">
        <v>333</v>
      </c>
      <c r="J1083" s="2505" t="s">
        <v>22</v>
      </c>
      <c r="K1083" s="2505">
        <v>193.0</v>
      </c>
      <c r="L1083" s="2505" t="s">
        <v>4303</v>
      </c>
      <c r="M1083" s="2505">
        <v>0.0</v>
      </c>
      <c r="N1083" s="2505">
        <v>0.0</v>
      </c>
      <c r="O1083" s="2505">
        <v>1.0</v>
      </c>
    </row>
    <row r="1084">
      <c r="B1084" s="3732"/>
      <c r="C1084" s="3732"/>
      <c r="D1084" s="3732"/>
      <c r="I1084" s="2505" t="s">
        <v>333</v>
      </c>
      <c r="J1084" s="2505" t="s">
        <v>23</v>
      </c>
      <c r="K1084" s="2505">
        <v>229.0</v>
      </c>
      <c r="L1084" s="2505" t="s">
        <v>4322</v>
      </c>
      <c r="M1084" s="2505">
        <v>0.0</v>
      </c>
      <c r="N1084" s="2505">
        <v>0.0</v>
      </c>
      <c r="O1084" s="2505">
        <v>1.0</v>
      </c>
    </row>
    <row r="1085">
      <c r="B1085" s="3732"/>
      <c r="C1085" s="3732"/>
      <c r="D1085" s="3732"/>
      <c r="I1085" s="2505" t="s">
        <v>333</v>
      </c>
      <c r="J1085" s="2505" t="s">
        <v>24</v>
      </c>
      <c r="K1085" s="2505">
        <v>382.0</v>
      </c>
      <c r="L1085" s="2505" t="s">
        <v>4322</v>
      </c>
      <c r="M1085" s="2505">
        <v>0.0</v>
      </c>
      <c r="N1085" s="2505">
        <v>0.0</v>
      </c>
      <c r="O1085" s="2505">
        <v>1.0</v>
      </c>
    </row>
    <row r="1086">
      <c r="B1086" s="3732"/>
      <c r="C1086" s="3732"/>
      <c r="D1086" s="3732"/>
      <c r="I1086" s="2505" t="s">
        <v>333</v>
      </c>
      <c r="J1086" s="2505" t="s">
        <v>27</v>
      </c>
      <c r="K1086" s="2505">
        <v>593.0</v>
      </c>
      <c r="L1086" s="2505" t="s">
        <v>4303</v>
      </c>
      <c r="M1086" s="2505">
        <v>1.0</v>
      </c>
      <c r="N1086" s="2505">
        <v>0.0</v>
      </c>
      <c r="O1086" s="2505">
        <v>0.0</v>
      </c>
    </row>
    <row r="1087">
      <c r="B1087" s="3732"/>
      <c r="C1087" s="3732"/>
      <c r="D1087" s="3732"/>
      <c r="I1087" s="2505" t="s">
        <v>333</v>
      </c>
      <c r="J1087" s="2505" t="s">
        <v>28</v>
      </c>
      <c r="K1087" s="2505">
        <v>525.0</v>
      </c>
      <c r="L1087" s="2505" t="s">
        <v>4320</v>
      </c>
      <c r="M1087" s="2505">
        <v>0.0</v>
      </c>
      <c r="N1087" s="2505">
        <v>0.0</v>
      </c>
      <c r="O1087" s="2505">
        <v>1.0</v>
      </c>
    </row>
    <row r="1088">
      <c r="B1088" s="3732"/>
      <c r="C1088" s="3732"/>
      <c r="D1088" s="3732"/>
      <c r="I1088" s="2505" t="s">
        <v>196</v>
      </c>
      <c r="J1088" s="2505" t="s">
        <v>19</v>
      </c>
      <c r="K1088" s="2505">
        <v>709.0</v>
      </c>
      <c r="L1088" s="2505" t="s">
        <v>4322</v>
      </c>
      <c r="M1088" s="2505">
        <v>0.0</v>
      </c>
      <c r="N1088" s="2505">
        <v>1.0</v>
      </c>
      <c r="O1088" s="2505">
        <v>0.0</v>
      </c>
    </row>
    <row r="1089">
      <c r="B1089" s="3732"/>
      <c r="C1089" s="3732"/>
      <c r="D1089" s="3732"/>
      <c r="I1089" s="2505" t="s">
        <v>196</v>
      </c>
      <c r="J1089" s="2505" t="s">
        <v>20</v>
      </c>
      <c r="K1089" s="2505">
        <v>299.0</v>
      </c>
      <c r="L1089" s="2505" t="s">
        <v>4303</v>
      </c>
      <c r="M1089" s="2505">
        <v>0.0</v>
      </c>
      <c r="N1089" s="2505">
        <v>0.0</v>
      </c>
      <c r="O1089" s="2505">
        <v>1.0</v>
      </c>
    </row>
    <row r="1090">
      <c r="B1090" s="3732"/>
      <c r="C1090" s="3732"/>
      <c r="D1090" s="3732"/>
      <c r="I1090" s="2505" t="s">
        <v>196</v>
      </c>
      <c r="J1090" s="2505" t="s">
        <v>21</v>
      </c>
      <c r="K1090" s="2505">
        <v>515.0</v>
      </c>
      <c r="L1090" s="2505" t="s">
        <v>4320</v>
      </c>
      <c r="M1090" s="2505">
        <v>0.0</v>
      </c>
      <c r="N1090" s="2505">
        <v>0.0</v>
      </c>
      <c r="O1090" s="2505">
        <v>1.0</v>
      </c>
    </row>
    <row r="1091">
      <c r="B1091" s="3732"/>
      <c r="C1091" s="3732"/>
      <c r="D1091" s="3732"/>
      <c r="I1091" s="2505" t="s">
        <v>196</v>
      </c>
      <c r="J1091" s="2505" t="s">
        <v>22</v>
      </c>
      <c r="K1091" s="2505">
        <v>696.0</v>
      </c>
      <c r="L1091" s="2505" t="s">
        <v>4322</v>
      </c>
      <c r="M1091" s="2505">
        <v>0.0</v>
      </c>
      <c r="N1091" s="2505">
        <v>1.0</v>
      </c>
      <c r="O1091" s="2505">
        <v>0.0</v>
      </c>
    </row>
    <row r="1092">
      <c r="B1092" s="3732"/>
      <c r="C1092" s="3732"/>
      <c r="D1092" s="3732"/>
      <c r="I1092" s="2505" t="s">
        <v>196</v>
      </c>
      <c r="J1092" s="2505" t="s">
        <v>23</v>
      </c>
      <c r="K1092" s="2505">
        <v>818.0</v>
      </c>
      <c r="L1092" s="2505" t="s">
        <v>4295</v>
      </c>
      <c r="M1092" s="2505">
        <v>1.0</v>
      </c>
      <c r="N1092" s="2505">
        <v>0.0</v>
      </c>
      <c r="O1092" s="2505">
        <v>0.0</v>
      </c>
    </row>
    <row r="1093">
      <c r="B1093" s="3732"/>
      <c r="C1093" s="3732"/>
      <c r="D1093" s="3732"/>
      <c r="I1093" s="2505" t="s">
        <v>196</v>
      </c>
      <c r="J1093" s="2505" t="s">
        <v>24</v>
      </c>
      <c r="K1093" s="2505">
        <v>721.0</v>
      </c>
      <c r="L1093" s="2505" t="s">
        <v>4295</v>
      </c>
      <c r="M1093" s="2505">
        <v>1.0</v>
      </c>
      <c r="N1093" s="2505">
        <v>0.0</v>
      </c>
      <c r="O1093" s="2505">
        <v>0.0</v>
      </c>
    </row>
    <row r="1094">
      <c r="B1094" s="3732"/>
      <c r="C1094" s="3732"/>
      <c r="D1094" s="3732"/>
      <c r="I1094" s="2505" t="s">
        <v>196</v>
      </c>
      <c r="J1094" s="2505" t="s">
        <v>27</v>
      </c>
      <c r="K1094" s="2505">
        <v>612.0</v>
      </c>
      <c r="L1094" s="2505" t="s">
        <v>4320</v>
      </c>
      <c r="M1094" s="2505">
        <v>0.0</v>
      </c>
      <c r="N1094" s="2505">
        <v>0.0</v>
      </c>
      <c r="O1094" s="2505">
        <v>1.0</v>
      </c>
    </row>
    <row r="1095">
      <c r="B1095" s="3732"/>
      <c r="C1095" s="3732"/>
      <c r="D1095" s="3732"/>
      <c r="I1095" s="2505" t="s">
        <v>196</v>
      </c>
      <c r="J1095" s="2505" t="s">
        <v>28</v>
      </c>
      <c r="K1095" s="2505">
        <v>857.0</v>
      </c>
      <c r="L1095" s="2505" t="s">
        <v>4305</v>
      </c>
      <c r="M1095" s="2505">
        <v>1.0</v>
      </c>
      <c r="N1095" s="2505">
        <v>0.0</v>
      </c>
      <c r="O1095" s="2505">
        <v>0.0</v>
      </c>
    </row>
    <row r="1096">
      <c r="B1096" s="3732"/>
      <c r="C1096" s="3732"/>
      <c r="D1096" s="3732"/>
      <c r="I1096" s="2505" t="s">
        <v>572</v>
      </c>
      <c r="J1096" s="2505" t="s">
        <v>19</v>
      </c>
      <c r="K1096" s="2505">
        <v>299.0</v>
      </c>
      <c r="L1096" s="2505" t="s">
        <v>4295</v>
      </c>
      <c r="M1096" s="2505">
        <v>0.0</v>
      </c>
      <c r="N1096" s="2505">
        <v>0.0</v>
      </c>
      <c r="O1096" s="2505">
        <v>1.0</v>
      </c>
    </row>
    <row r="1097">
      <c r="B1097" s="3732"/>
      <c r="C1097" s="3732"/>
      <c r="D1097" s="3732"/>
      <c r="I1097" s="2505" t="s">
        <v>572</v>
      </c>
      <c r="J1097" s="2505" t="s">
        <v>20</v>
      </c>
      <c r="K1097" s="2505">
        <v>563.0</v>
      </c>
      <c r="L1097" s="2505" t="s">
        <v>4303</v>
      </c>
      <c r="M1097" s="2505">
        <v>1.0</v>
      </c>
      <c r="N1097" s="2505">
        <v>0.0</v>
      </c>
      <c r="O1097" s="2505">
        <v>0.0</v>
      </c>
    </row>
    <row r="1098">
      <c r="B1098" s="3732"/>
      <c r="C1098" s="3732"/>
      <c r="D1098" s="3732"/>
      <c r="I1098" s="2505" t="s">
        <v>572</v>
      </c>
      <c r="J1098" s="2505" t="s">
        <v>21</v>
      </c>
      <c r="K1098" s="2505">
        <v>302.0</v>
      </c>
      <c r="L1098" s="2505" t="s">
        <v>4305</v>
      </c>
      <c r="M1098" s="2505">
        <v>0.0</v>
      </c>
      <c r="N1098" s="2505">
        <v>1.0</v>
      </c>
      <c r="O1098" s="2505">
        <v>0.0</v>
      </c>
    </row>
    <row r="1099">
      <c r="B1099" s="3732"/>
      <c r="C1099" s="3732"/>
      <c r="D1099" s="3732"/>
      <c r="I1099" s="2505" t="s">
        <v>572</v>
      </c>
      <c r="J1099" s="2505" t="s">
        <v>22</v>
      </c>
      <c r="K1099" s="2505">
        <v>265.0</v>
      </c>
      <c r="L1099" s="2505" t="s">
        <v>4305</v>
      </c>
      <c r="M1099" s="2505">
        <v>0.0</v>
      </c>
      <c r="N1099" s="2505">
        <v>1.0</v>
      </c>
      <c r="O1099" s="2505">
        <v>0.0</v>
      </c>
    </row>
    <row r="1100">
      <c r="B1100" s="3732"/>
      <c r="C1100" s="3732"/>
      <c r="D1100" s="3732"/>
      <c r="I1100" s="2505" t="s">
        <v>572</v>
      </c>
      <c r="J1100" s="2505" t="s">
        <v>23</v>
      </c>
      <c r="K1100" s="2505">
        <v>422.0</v>
      </c>
      <c r="L1100" s="2505" t="s">
        <v>4295</v>
      </c>
      <c r="M1100" s="2505">
        <v>0.0</v>
      </c>
      <c r="N1100" s="2505">
        <v>0.0</v>
      </c>
      <c r="O1100" s="2505">
        <v>1.0</v>
      </c>
    </row>
    <row r="1101">
      <c r="B1101" s="3732"/>
      <c r="C1101" s="3732"/>
      <c r="D1101" s="3732"/>
      <c r="I1101" s="2505" t="s">
        <v>572</v>
      </c>
      <c r="J1101" s="2505" t="s">
        <v>24</v>
      </c>
      <c r="K1101" s="2505">
        <v>633.0</v>
      </c>
      <c r="L1101" s="2505" t="s">
        <v>4303</v>
      </c>
      <c r="M1101" s="2505">
        <v>1.0</v>
      </c>
      <c r="N1101" s="2505">
        <v>0.0</v>
      </c>
      <c r="O1101" s="2505">
        <v>0.0</v>
      </c>
    </row>
    <row r="1102">
      <c r="B1102" s="3732"/>
      <c r="C1102" s="3732"/>
      <c r="D1102" s="3732"/>
      <c r="I1102" s="2505" t="s">
        <v>572</v>
      </c>
      <c r="J1102" s="2505" t="s">
        <v>27</v>
      </c>
      <c r="K1102" s="2505">
        <v>544.0</v>
      </c>
      <c r="L1102" s="2505" t="s">
        <v>4322</v>
      </c>
      <c r="M1102" s="2505">
        <v>0.0</v>
      </c>
      <c r="N1102" s="2505">
        <v>0.0</v>
      </c>
      <c r="O1102" s="2505">
        <v>1.0</v>
      </c>
    </row>
    <row r="1103">
      <c r="B1103" s="3732"/>
      <c r="C1103" s="3732"/>
      <c r="D1103" s="3732"/>
      <c r="I1103" s="2505" t="s">
        <v>572</v>
      </c>
      <c r="J1103" s="2505" t="s">
        <v>28</v>
      </c>
      <c r="K1103" s="2505">
        <v>610.0</v>
      </c>
      <c r="L1103" s="2505" t="s">
        <v>4320</v>
      </c>
      <c r="M1103" s="2505">
        <v>0.0</v>
      </c>
      <c r="N1103" s="2505">
        <v>0.0</v>
      </c>
      <c r="O1103" s="2505">
        <v>1.0</v>
      </c>
    </row>
    <row r="1104">
      <c r="B1104" s="3732"/>
      <c r="C1104" s="3732"/>
      <c r="D1104" s="3732"/>
      <c r="I1104" s="2505" t="s">
        <v>439</v>
      </c>
      <c r="J1104" s="2505" t="s">
        <v>19</v>
      </c>
      <c r="K1104" s="2505">
        <v>541.0</v>
      </c>
      <c r="L1104" s="2505" t="s">
        <v>4322</v>
      </c>
      <c r="M1104" s="2505">
        <v>0.0</v>
      </c>
      <c r="N1104" s="2505">
        <v>0.0</v>
      </c>
      <c r="O1104" s="2505">
        <v>1.0</v>
      </c>
    </row>
    <row r="1105">
      <c r="B1105" s="3732"/>
      <c r="C1105" s="3732"/>
      <c r="D1105" s="3732"/>
      <c r="I1105" s="2505" t="s">
        <v>439</v>
      </c>
      <c r="J1105" s="2505" t="s">
        <v>20</v>
      </c>
      <c r="K1105" s="2505">
        <v>792.0</v>
      </c>
      <c r="L1105" s="2505" t="s">
        <v>4295</v>
      </c>
      <c r="M1105" s="2505">
        <v>1.0</v>
      </c>
      <c r="N1105" s="2505">
        <v>0.0</v>
      </c>
      <c r="O1105" s="2505">
        <v>0.0</v>
      </c>
    </row>
    <row r="1106">
      <c r="B1106" s="3732"/>
      <c r="C1106" s="3732"/>
      <c r="D1106" s="3732"/>
      <c r="I1106" s="2505" t="s">
        <v>439</v>
      </c>
      <c r="J1106" s="2505" t="s">
        <v>21</v>
      </c>
      <c r="K1106" s="2505">
        <v>685.0</v>
      </c>
      <c r="L1106" s="2505" t="s">
        <v>4303</v>
      </c>
      <c r="M1106" s="2505">
        <v>1.0</v>
      </c>
      <c r="N1106" s="2505">
        <v>0.0</v>
      </c>
      <c r="O1106" s="2505">
        <v>0.0</v>
      </c>
    </row>
    <row r="1107">
      <c r="B1107" s="3732"/>
      <c r="C1107" s="3732"/>
      <c r="D1107" s="3732"/>
      <c r="I1107" s="2505" t="s">
        <v>439</v>
      </c>
      <c r="J1107" s="2505" t="s">
        <v>22</v>
      </c>
      <c r="K1107" s="2505">
        <v>525.0</v>
      </c>
      <c r="L1107" s="2505" t="s">
        <v>4303</v>
      </c>
      <c r="M1107" s="2505">
        <v>1.0</v>
      </c>
      <c r="N1107" s="2505">
        <v>0.0</v>
      </c>
      <c r="O1107" s="2505">
        <v>0.0</v>
      </c>
    </row>
    <row r="1108">
      <c r="B1108" s="3732"/>
      <c r="C1108" s="3732"/>
      <c r="D1108" s="3732"/>
      <c r="I1108" s="2505" t="s">
        <v>439</v>
      </c>
      <c r="J1108" s="2505" t="s">
        <v>23</v>
      </c>
      <c r="K1108" s="2505">
        <v>499.0</v>
      </c>
      <c r="L1108" s="2505" t="s">
        <v>4295</v>
      </c>
      <c r="M1108" s="2505">
        <v>0.0</v>
      </c>
      <c r="N1108" s="2505">
        <v>1.0</v>
      </c>
      <c r="O1108" s="2505">
        <v>0.0</v>
      </c>
    </row>
    <row r="1109">
      <c r="B1109" s="3732"/>
      <c r="C1109" s="3732"/>
      <c r="D1109" s="3732"/>
      <c r="I1109" s="2505" t="s">
        <v>439</v>
      </c>
      <c r="J1109" s="2505" t="s">
        <v>24</v>
      </c>
      <c r="K1109" s="2505">
        <v>581.0</v>
      </c>
      <c r="L1109" s="2505" t="s">
        <v>4320</v>
      </c>
      <c r="M1109" s="2505">
        <v>0.0</v>
      </c>
      <c r="N1109" s="2505">
        <v>0.0</v>
      </c>
      <c r="O1109" s="2505">
        <v>1.0</v>
      </c>
    </row>
    <row r="1110">
      <c r="B1110" s="3732"/>
      <c r="C1110" s="3732"/>
      <c r="D1110" s="3732"/>
      <c r="I1110" s="2505" t="s">
        <v>439</v>
      </c>
      <c r="J1110" s="2505" t="s">
        <v>27</v>
      </c>
      <c r="K1110" s="2505">
        <v>252.0</v>
      </c>
      <c r="L1110" s="2505" t="s">
        <v>4295</v>
      </c>
      <c r="M1110" s="2505">
        <v>0.0</v>
      </c>
      <c r="N1110" s="2505">
        <v>0.0</v>
      </c>
      <c r="O1110" s="2505">
        <v>1.0</v>
      </c>
    </row>
    <row r="1111">
      <c r="B1111" s="3732"/>
      <c r="C1111" s="3732"/>
      <c r="D1111" s="3732"/>
      <c r="I1111" s="2505" t="s">
        <v>439</v>
      </c>
      <c r="J1111" s="2505" t="s">
        <v>28</v>
      </c>
      <c r="K1111" s="2505">
        <v>588.0</v>
      </c>
      <c r="L1111" s="2505" t="s">
        <v>4303</v>
      </c>
      <c r="M1111" s="2505">
        <v>1.0</v>
      </c>
      <c r="N1111" s="2505">
        <v>0.0</v>
      </c>
      <c r="O1111" s="2505">
        <v>0.0</v>
      </c>
    </row>
    <row r="1112">
      <c r="B1112" s="3732"/>
      <c r="C1112" s="3732"/>
      <c r="D1112" s="3732"/>
      <c r="I1112" s="2505" t="s">
        <v>231</v>
      </c>
      <c r="J1112" s="2505" t="s">
        <v>19</v>
      </c>
      <c r="K1112" s="2505">
        <v>898.0</v>
      </c>
      <c r="L1112" s="2505" t="s">
        <v>4320</v>
      </c>
      <c r="M1112" s="2505">
        <v>1.0</v>
      </c>
      <c r="N1112" s="2505">
        <v>0.0</v>
      </c>
      <c r="O1112" s="2505">
        <v>0.0</v>
      </c>
    </row>
    <row r="1113">
      <c r="B1113" s="3732"/>
      <c r="C1113" s="3732"/>
      <c r="D1113" s="3732"/>
      <c r="I1113" s="2505" t="s">
        <v>231</v>
      </c>
      <c r="J1113" s="2505" t="s">
        <v>20</v>
      </c>
      <c r="K1113" s="2505">
        <v>833.0</v>
      </c>
      <c r="L1113" s="2505" t="s">
        <v>4320</v>
      </c>
      <c r="M1113" s="2505">
        <v>0.0</v>
      </c>
      <c r="N1113" s="2505">
        <v>1.0</v>
      </c>
      <c r="O1113" s="2505">
        <v>0.0</v>
      </c>
    </row>
    <row r="1114">
      <c r="B1114" s="3732"/>
      <c r="C1114" s="3732"/>
      <c r="D1114" s="3732"/>
      <c r="I1114" s="2505" t="s">
        <v>231</v>
      </c>
      <c r="J1114" s="2505" t="s">
        <v>21</v>
      </c>
      <c r="K1114" s="2505">
        <v>867.0</v>
      </c>
      <c r="L1114" s="2505" t="s">
        <v>4320</v>
      </c>
      <c r="M1114" s="2505">
        <v>0.0</v>
      </c>
      <c r="N1114" s="2505">
        <v>1.0</v>
      </c>
      <c r="O1114" s="2505">
        <v>0.0</v>
      </c>
    </row>
    <row r="1115">
      <c r="B1115" s="3732"/>
      <c r="C1115" s="3732"/>
      <c r="D1115" s="3732"/>
      <c r="I1115" s="2505" t="s">
        <v>231</v>
      </c>
      <c r="J1115" s="2505" t="s">
        <v>22</v>
      </c>
      <c r="K1115" s="2505">
        <v>800.0</v>
      </c>
      <c r="L1115" s="2505" t="s">
        <v>4320</v>
      </c>
      <c r="M1115" s="2505">
        <v>0.0</v>
      </c>
      <c r="N1115" s="2505">
        <v>1.0</v>
      </c>
      <c r="O1115" s="2505">
        <v>0.0</v>
      </c>
    </row>
    <row r="1116">
      <c r="B1116" s="3732"/>
      <c r="C1116" s="3732"/>
      <c r="D1116" s="3732"/>
      <c r="I1116" s="2505" t="s">
        <v>231</v>
      </c>
      <c r="J1116" s="2505" t="s">
        <v>23</v>
      </c>
      <c r="K1116" s="2505">
        <v>831.0</v>
      </c>
      <c r="L1116" s="2505" t="s">
        <v>4320</v>
      </c>
      <c r="M1116" s="2505">
        <v>0.0</v>
      </c>
      <c r="N1116" s="2505">
        <v>1.0</v>
      </c>
      <c r="O1116" s="2505">
        <v>0.0</v>
      </c>
    </row>
    <row r="1117">
      <c r="B1117" s="3732"/>
      <c r="C1117" s="3732"/>
      <c r="D1117" s="3732"/>
      <c r="I1117" s="2505" t="s">
        <v>231</v>
      </c>
      <c r="J1117" s="2505" t="s">
        <v>24</v>
      </c>
      <c r="K1117" s="2505">
        <v>846.0</v>
      </c>
      <c r="L1117" s="2505" t="s">
        <v>4320</v>
      </c>
      <c r="M1117" s="2505">
        <v>0.0</v>
      </c>
      <c r="N1117" s="2505">
        <v>1.0</v>
      </c>
      <c r="O1117" s="2505">
        <v>0.0</v>
      </c>
    </row>
    <row r="1118">
      <c r="B1118" s="3732"/>
      <c r="C1118" s="3732"/>
      <c r="D1118" s="3732"/>
      <c r="I1118" s="2505" t="s">
        <v>231</v>
      </c>
      <c r="J1118" s="2505" t="s">
        <v>27</v>
      </c>
      <c r="K1118" s="2505">
        <v>820.0</v>
      </c>
      <c r="L1118" s="2505" t="s">
        <v>4320</v>
      </c>
      <c r="M1118" s="2505">
        <v>0.0</v>
      </c>
      <c r="N1118" s="2505">
        <v>1.0</v>
      </c>
      <c r="O1118" s="2505">
        <v>0.0</v>
      </c>
    </row>
    <row r="1119">
      <c r="B1119" s="3732"/>
      <c r="C1119" s="3732"/>
      <c r="D1119" s="3732"/>
      <c r="I1119" s="2505" t="s">
        <v>231</v>
      </c>
      <c r="J1119" s="2505" t="s">
        <v>28</v>
      </c>
      <c r="K1119" s="2505">
        <v>806.0</v>
      </c>
      <c r="L1119" s="2505" t="s">
        <v>4320</v>
      </c>
      <c r="M1119" s="2505">
        <v>0.0</v>
      </c>
      <c r="N1119" s="2505">
        <v>1.0</v>
      </c>
      <c r="O1119" s="2505">
        <v>0.0</v>
      </c>
    </row>
    <row r="1120">
      <c r="B1120" s="3732"/>
      <c r="C1120" s="3732"/>
      <c r="D1120" s="3732"/>
      <c r="I1120" s="2505" t="s">
        <v>299</v>
      </c>
      <c r="J1120" s="2505" t="s">
        <v>19</v>
      </c>
      <c r="K1120" s="2505">
        <v>730.0</v>
      </c>
      <c r="L1120" s="2505" t="s">
        <v>4322</v>
      </c>
      <c r="M1120" s="2505">
        <v>0.0</v>
      </c>
      <c r="N1120" s="2505">
        <v>1.0</v>
      </c>
      <c r="O1120" s="2505">
        <v>0.0</v>
      </c>
    </row>
    <row r="1121">
      <c r="B1121" s="3732"/>
      <c r="C1121" s="3732"/>
      <c r="D1121" s="3732"/>
      <c r="I1121" s="2505" t="s">
        <v>299</v>
      </c>
      <c r="J1121" s="2505" t="s">
        <v>20</v>
      </c>
      <c r="K1121" s="2505">
        <v>757.0</v>
      </c>
      <c r="L1121" s="2505" t="s">
        <v>4322</v>
      </c>
      <c r="M1121" s="2505">
        <v>1.0</v>
      </c>
      <c r="N1121" s="2505">
        <v>0.0</v>
      </c>
      <c r="O1121" s="2505">
        <v>0.0</v>
      </c>
    </row>
    <row r="1122">
      <c r="B1122" s="3732"/>
      <c r="C1122" s="3732"/>
      <c r="D1122" s="3732"/>
      <c r="I1122" s="2505" t="s">
        <v>299</v>
      </c>
      <c r="J1122" s="2505" t="s">
        <v>21</v>
      </c>
      <c r="K1122" s="2505">
        <v>697.0</v>
      </c>
      <c r="L1122" s="2505" t="s">
        <v>4295</v>
      </c>
      <c r="M1122" s="2505">
        <v>1.0</v>
      </c>
      <c r="N1122" s="2505">
        <v>0.0</v>
      </c>
      <c r="O1122" s="2505">
        <v>0.0</v>
      </c>
    </row>
    <row r="1123">
      <c r="B1123" s="3732"/>
      <c r="C1123" s="3732"/>
      <c r="D1123" s="3732"/>
      <c r="I1123" s="2505" t="s">
        <v>299</v>
      </c>
      <c r="J1123" s="2505" t="s">
        <v>22</v>
      </c>
      <c r="K1123" s="2505">
        <v>645.0</v>
      </c>
      <c r="L1123" s="2505" t="s">
        <v>4320</v>
      </c>
      <c r="M1123" s="2505">
        <v>0.0</v>
      </c>
      <c r="N1123" s="2505">
        <v>0.0</v>
      </c>
      <c r="O1123" s="2505">
        <v>1.0</v>
      </c>
    </row>
    <row r="1124">
      <c r="B1124" s="3732"/>
      <c r="C1124" s="3732"/>
      <c r="D1124" s="3732"/>
      <c r="I1124" s="2505" t="s">
        <v>299</v>
      </c>
      <c r="J1124" s="2505" t="s">
        <v>23</v>
      </c>
      <c r="K1124" s="2505">
        <v>853.0</v>
      </c>
      <c r="L1124" s="2505" t="s">
        <v>4320</v>
      </c>
      <c r="M1124" s="2505">
        <v>0.0</v>
      </c>
      <c r="N1124" s="2505">
        <v>1.0</v>
      </c>
      <c r="O1124" s="2505">
        <v>0.0</v>
      </c>
    </row>
    <row r="1125">
      <c r="B1125" s="3732"/>
      <c r="C1125" s="3732"/>
      <c r="D1125" s="3732"/>
      <c r="I1125" s="2505" t="s">
        <v>299</v>
      </c>
      <c r="J1125" s="2505" t="s">
        <v>24</v>
      </c>
      <c r="K1125" s="2505">
        <v>828.0</v>
      </c>
      <c r="L1125" s="2505" t="s">
        <v>4322</v>
      </c>
      <c r="M1125" s="2505">
        <v>1.0</v>
      </c>
      <c r="N1125" s="2505">
        <v>0.0</v>
      </c>
      <c r="O1125" s="2505">
        <v>0.0</v>
      </c>
    </row>
    <row r="1126">
      <c r="B1126" s="3732"/>
      <c r="C1126" s="3732"/>
      <c r="D1126" s="3732"/>
      <c r="I1126" s="2505" t="s">
        <v>299</v>
      </c>
      <c r="J1126" s="2505" t="s">
        <v>27</v>
      </c>
      <c r="K1126" s="2505">
        <v>738.0</v>
      </c>
      <c r="L1126" s="2505" t="s">
        <v>4322</v>
      </c>
      <c r="M1126" s="2505">
        <v>0.0</v>
      </c>
      <c r="N1126" s="2505">
        <v>1.0</v>
      </c>
      <c r="O1126" s="2505">
        <v>0.0</v>
      </c>
    </row>
    <row r="1127">
      <c r="B1127" s="3732"/>
      <c r="C1127" s="3732"/>
      <c r="D1127" s="3732"/>
      <c r="I1127" s="2505" t="s">
        <v>299</v>
      </c>
      <c r="J1127" s="2505" t="s">
        <v>28</v>
      </c>
      <c r="K1127" s="2505">
        <v>788.0</v>
      </c>
      <c r="L1127" s="2505" t="s">
        <v>4320</v>
      </c>
      <c r="M1127" s="2505">
        <v>0.0</v>
      </c>
      <c r="N1127" s="2505">
        <v>1.0</v>
      </c>
      <c r="O1127" s="2505">
        <v>0.0</v>
      </c>
    </row>
    <row r="1128">
      <c r="B1128" s="3732"/>
      <c r="C1128" s="3732"/>
      <c r="D1128" s="3732"/>
      <c r="I1128" s="2505" t="s">
        <v>714</v>
      </c>
      <c r="J1128" s="2505" t="s">
        <v>19</v>
      </c>
      <c r="K1128" s="2505">
        <v>27.0</v>
      </c>
      <c r="L1128" s="2505" t="s">
        <v>4316</v>
      </c>
      <c r="M1128" s="2505">
        <v>0.0</v>
      </c>
      <c r="N1128" s="2505">
        <v>1.0</v>
      </c>
      <c r="O1128" s="2505">
        <v>0.0</v>
      </c>
    </row>
    <row r="1129">
      <c r="B1129" s="3732"/>
      <c r="C1129" s="3732"/>
      <c r="D1129" s="3732"/>
      <c r="I1129" s="2505" t="s">
        <v>714</v>
      </c>
      <c r="J1129" s="2505" t="s">
        <v>20</v>
      </c>
      <c r="K1129" s="2505">
        <v>57.0</v>
      </c>
      <c r="L1129" s="2505" t="s">
        <v>4316</v>
      </c>
      <c r="M1129" s="2505">
        <v>1.0</v>
      </c>
      <c r="N1129" s="2505">
        <v>0.0</v>
      </c>
      <c r="O1129" s="2505">
        <v>0.0</v>
      </c>
    </row>
    <row r="1130">
      <c r="B1130" s="3732"/>
      <c r="C1130" s="3732"/>
      <c r="D1130" s="3732"/>
      <c r="I1130" s="2505" t="s">
        <v>714</v>
      </c>
      <c r="J1130" s="2505" t="s">
        <v>21</v>
      </c>
      <c r="K1130" s="2505">
        <v>27.0</v>
      </c>
      <c r="L1130" s="2505" t="s">
        <v>4316</v>
      </c>
      <c r="M1130" s="2505">
        <v>0.0</v>
      </c>
      <c r="N1130" s="2505">
        <v>1.0</v>
      </c>
      <c r="O1130" s="2505">
        <v>0.0</v>
      </c>
    </row>
    <row r="1131">
      <c r="B1131" s="3732"/>
      <c r="C1131" s="3732"/>
      <c r="D1131" s="3732"/>
      <c r="I1131" s="2505" t="s">
        <v>714</v>
      </c>
      <c r="J1131" s="2505" t="s">
        <v>22</v>
      </c>
      <c r="K1131" s="2505">
        <v>143.0</v>
      </c>
      <c r="L1131" s="2505" t="s">
        <v>4316</v>
      </c>
      <c r="M1131" s="2505">
        <v>1.0</v>
      </c>
      <c r="N1131" s="2505">
        <v>0.0</v>
      </c>
      <c r="O1131" s="2505">
        <v>0.0</v>
      </c>
    </row>
    <row r="1132">
      <c r="B1132" s="3732"/>
      <c r="C1132" s="3732"/>
      <c r="D1132" s="3732"/>
      <c r="I1132" s="2505" t="s">
        <v>714</v>
      </c>
      <c r="J1132" s="2505" t="s">
        <v>23</v>
      </c>
      <c r="K1132" s="2505">
        <v>40.0</v>
      </c>
      <c r="L1132" s="2505" t="s">
        <v>4316</v>
      </c>
      <c r="M1132" s="2505">
        <v>0.0</v>
      </c>
      <c r="N1132" s="2505">
        <v>1.0</v>
      </c>
      <c r="O1132" s="2505">
        <v>0.0</v>
      </c>
    </row>
    <row r="1133">
      <c r="B1133" s="3732"/>
      <c r="C1133" s="3732"/>
      <c r="D1133" s="3732"/>
      <c r="I1133" s="2505" t="s">
        <v>714</v>
      </c>
      <c r="J1133" s="2505" t="s">
        <v>24</v>
      </c>
      <c r="K1133" s="2505">
        <v>128.0</v>
      </c>
      <c r="L1133" s="2505" t="s">
        <v>4332</v>
      </c>
      <c r="M1133" s="2505">
        <v>0.0</v>
      </c>
      <c r="N1133" s="2505">
        <v>1.0</v>
      </c>
      <c r="O1133" s="2505">
        <v>0.0</v>
      </c>
    </row>
    <row r="1134">
      <c r="B1134" s="3732"/>
      <c r="C1134" s="3732"/>
      <c r="D1134" s="3732"/>
      <c r="I1134" s="2505" t="s">
        <v>714</v>
      </c>
      <c r="J1134" s="2505" t="s">
        <v>27</v>
      </c>
      <c r="K1134" s="2505">
        <v>31.0</v>
      </c>
      <c r="L1134" s="2505" t="s">
        <v>4332</v>
      </c>
      <c r="M1134" s="2505">
        <v>0.0</v>
      </c>
      <c r="N1134" s="2505">
        <v>0.0</v>
      </c>
      <c r="O1134" s="2505">
        <v>1.0</v>
      </c>
    </row>
    <row r="1135">
      <c r="B1135" s="3732"/>
      <c r="C1135" s="3732"/>
      <c r="D1135" s="3732"/>
      <c r="I1135" s="2505" t="s">
        <v>714</v>
      </c>
      <c r="J1135" s="2505" t="s">
        <v>28</v>
      </c>
      <c r="K1135" s="2505">
        <v>235.0</v>
      </c>
      <c r="L1135" s="2505" t="s">
        <v>4316</v>
      </c>
      <c r="M1135" s="2505">
        <v>1.0</v>
      </c>
      <c r="N1135" s="2505">
        <v>0.0</v>
      </c>
      <c r="O1135" s="2505">
        <v>0.0</v>
      </c>
    </row>
    <row r="1136">
      <c r="B1136" s="3732"/>
      <c r="C1136" s="3732"/>
      <c r="D1136" s="3732"/>
      <c r="I1136" s="2505" t="s">
        <v>724</v>
      </c>
      <c r="J1136" s="2505" t="s">
        <v>19</v>
      </c>
      <c r="K1136" s="2505">
        <v>226.0</v>
      </c>
      <c r="L1136" s="2505" t="s">
        <v>4305</v>
      </c>
      <c r="M1136" s="2505">
        <v>0.0</v>
      </c>
      <c r="N1136" s="2505">
        <v>1.0</v>
      </c>
      <c r="O1136" s="2505">
        <v>0.0</v>
      </c>
    </row>
    <row r="1137">
      <c r="B1137" s="3732"/>
      <c r="C1137" s="3732"/>
      <c r="D1137" s="3732"/>
      <c r="I1137" s="2505" t="s">
        <v>724</v>
      </c>
      <c r="J1137" s="2505" t="s">
        <v>20</v>
      </c>
      <c r="K1137" s="2505">
        <v>360.0</v>
      </c>
      <c r="L1137" s="2505" t="s">
        <v>4295</v>
      </c>
      <c r="M1137" s="2505">
        <v>0.0</v>
      </c>
      <c r="N1137" s="2505">
        <v>0.0</v>
      </c>
      <c r="O1137" s="2505">
        <v>1.0</v>
      </c>
    </row>
    <row r="1138">
      <c r="B1138" s="3732"/>
      <c r="C1138" s="3732"/>
      <c r="D1138" s="3732"/>
      <c r="I1138" s="2505" t="s">
        <v>724</v>
      </c>
      <c r="J1138" s="2505" t="s">
        <v>21</v>
      </c>
      <c r="K1138" s="2505">
        <v>697.0</v>
      </c>
      <c r="L1138" s="2505" t="s">
        <v>4316</v>
      </c>
      <c r="M1138" s="2505">
        <v>1.0</v>
      </c>
      <c r="N1138" s="2505">
        <v>0.0</v>
      </c>
      <c r="O1138" s="2505">
        <v>0.0</v>
      </c>
    </row>
    <row r="1139">
      <c r="B1139" s="3732"/>
      <c r="C1139" s="3732"/>
      <c r="D1139" s="3732"/>
      <c r="I1139" s="2505" t="s">
        <v>724</v>
      </c>
      <c r="J1139" s="2505" t="s">
        <v>22</v>
      </c>
      <c r="K1139" s="2505">
        <v>131.0</v>
      </c>
      <c r="L1139" s="2505" t="s">
        <v>4332</v>
      </c>
      <c r="M1139" s="2505">
        <v>0.0</v>
      </c>
      <c r="N1139" s="2505">
        <v>1.0</v>
      </c>
      <c r="O1139" s="2505">
        <v>0.0</v>
      </c>
    </row>
    <row r="1140">
      <c r="B1140" s="3732"/>
      <c r="C1140" s="3732"/>
      <c r="D1140" s="3732"/>
      <c r="I1140" s="2505" t="s">
        <v>724</v>
      </c>
      <c r="J1140" s="2505" t="s">
        <v>23</v>
      </c>
      <c r="K1140" s="2505">
        <v>144.0</v>
      </c>
      <c r="L1140" s="2505" t="s">
        <v>4305</v>
      </c>
      <c r="M1140" s="2505">
        <v>0.0</v>
      </c>
      <c r="N1140" s="2505">
        <v>0.0</v>
      </c>
      <c r="O1140" s="2505">
        <v>1.0</v>
      </c>
    </row>
    <row r="1141">
      <c r="B1141" s="3732"/>
      <c r="C1141" s="3732"/>
      <c r="D1141" s="3732"/>
      <c r="I1141" s="2505" t="s">
        <v>724</v>
      </c>
      <c r="J1141" s="2505" t="s">
        <v>24</v>
      </c>
      <c r="K1141" s="2505">
        <v>357.0</v>
      </c>
      <c r="L1141" s="2505" t="s">
        <v>4332</v>
      </c>
      <c r="M1141" s="2505">
        <v>1.0</v>
      </c>
      <c r="N1141" s="2505">
        <v>0.0</v>
      </c>
      <c r="O1141" s="2505">
        <v>0.0</v>
      </c>
    </row>
    <row r="1142">
      <c r="B1142" s="3732"/>
      <c r="C1142" s="3732"/>
      <c r="D1142" s="3732"/>
      <c r="I1142" s="2505" t="s">
        <v>724</v>
      </c>
      <c r="J1142" s="2505" t="s">
        <v>27</v>
      </c>
      <c r="K1142" s="2505">
        <v>424.0</v>
      </c>
      <c r="L1142" s="2505" t="s">
        <v>4332</v>
      </c>
      <c r="M1142" s="2505">
        <v>1.0</v>
      </c>
      <c r="N1142" s="2505">
        <v>0.0</v>
      </c>
      <c r="O1142" s="2505">
        <v>0.0</v>
      </c>
    </row>
    <row r="1143">
      <c r="B1143" s="3732"/>
      <c r="C1143" s="3732"/>
      <c r="D1143" s="3732"/>
      <c r="I1143" s="2505" t="s">
        <v>724</v>
      </c>
      <c r="J1143" s="2505" t="s">
        <v>28</v>
      </c>
      <c r="K1143" s="2505">
        <v>80.0</v>
      </c>
      <c r="L1143" s="2505" t="s">
        <v>4316</v>
      </c>
      <c r="M1143" s="2505">
        <v>1.0</v>
      </c>
      <c r="N1143" s="2505">
        <v>0.0</v>
      </c>
      <c r="O1143" s="2505">
        <v>0.0</v>
      </c>
    </row>
    <row r="1144">
      <c r="B1144" s="3732"/>
      <c r="C1144" s="3732"/>
      <c r="D1144" s="3732"/>
      <c r="I1144" s="2505" t="s">
        <v>140</v>
      </c>
      <c r="J1144" s="2505" t="s">
        <v>19</v>
      </c>
      <c r="K1144" s="2505">
        <v>341.0</v>
      </c>
      <c r="L1144" s="2505" t="s">
        <v>4303</v>
      </c>
      <c r="M1144" s="2505">
        <v>0.0</v>
      </c>
      <c r="N1144" s="2505">
        <v>0.0</v>
      </c>
      <c r="O1144" s="2505">
        <v>1.0</v>
      </c>
    </row>
    <row r="1145">
      <c r="B1145" s="3732"/>
      <c r="C1145" s="3732"/>
      <c r="D1145" s="3732"/>
      <c r="I1145" s="2505" t="s">
        <v>140</v>
      </c>
      <c r="J1145" s="2505" t="s">
        <v>20</v>
      </c>
      <c r="K1145" s="2505">
        <v>441.0</v>
      </c>
      <c r="L1145" s="2505" t="s">
        <v>4295</v>
      </c>
      <c r="M1145" s="2505">
        <v>0.0</v>
      </c>
      <c r="N1145" s="2505">
        <v>0.0</v>
      </c>
      <c r="O1145" s="2505">
        <v>1.0</v>
      </c>
    </row>
    <row r="1146">
      <c r="B1146" s="3732"/>
      <c r="C1146" s="3732"/>
      <c r="D1146" s="3732"/>
      <c r="I1146" s="2505" t="s">
        <v>140</v>
      </c>
      <c r="J1146" s="2505" t="s">
        <v>21</v>
      </c>
      <c r="K1146" s="2505">
        <v>757.0</v>
      </c>
      <c r="L1146" s="2505" t="s">
        <v>4295</v>
      </c>
      <c r="M1146" s="2505">
        <v>1.0</v>
      </c>
      <c r="N1146" s="2505">
        <v>0.0</v>
      </c>
      <c r="O1146" s="2505">
        <v>0.0</v>
      </c>
    </row>
    <row r="1147">
      <c r="B1147" s="3732"/>
      <c r="C1147" s="3732"/>
      <c r="D1147" s="3732"/>
      <c r="I1147" s="2505" t="s">
        <v>140</v>
      </c>
      <c r="J1147" s="2505" t="s">
        <v>22</v>
      </c>
      <c r="K1147" s="2505">
        <v>639.0</v>
      </c>
      <c r="L1147" s="2505" t="s">
        <v>4322</v>
      </c>
      <c r="M1147" s="2505">
        <v>0.0</v>
      </c>
      <c r="N1147" s="2505">
        <v>0.0</v>
      </c>
      <c r="O1147" s="2505">
        <v>1.0</v>
      </c>
    </row>
    <row r="1148">
      <c r="B1148" s="3732"/>
      <c r="C1148" s="3732"/>
      <c r="D1148" s="3732"/>
      <c r="I1148" s="2505" t="s">
        <v>140</v>
      </c>
      <c r="J1148" s="2505" t="s">
        <v>23</v>
      </c>
      <c r="K1148" s="2505">
        <v>736.0</v>
      </c>
      <c r="L1148" s="2505" t="s">
        <v>4322</v>
      </c>
      <c r="M1148" s="2505">
        <v>0.0</v>
      </c>
      <c r="N1148" s="2505">
        <v>1.0</v>
      </c>
      <c r="O1148" s="2505">
        <v>0.0</v>
      </c>
    </row>
    <row r="1149">
      <c r="B1149" s="3732"/>
      <c r="C1149" s="3732"/>
      <c r="D1149" s="3732"/>
      <c r="I1149" s="2505" t="s">
        <v>140</v>
      </c>
      <c r="J1149" s="2505" t="s">
        <v>24</v>
      </c>
      <c r="K1149" s="2505">
        <v>819.0</v>
      </c>
      <c r="L1149" s="2505" t="s">
        <v>4322</v>
      </c>
      <c r="M1149" s="2505">
        <v>1.0</v>
      </c>
      <c r="N1149" s="2505">
        <v>0.0</v>
      </c>
      <c r="O1149" s="2505">
        <v>0.0</v>
      </c>
    </row>
    <row r="1150">
      <c r="B1150" s="3732"/>
      <c r="C1150" s="3732"/>
      <c r="D1150" s="3732"/>
      <c r="I1150" s="2505" t="s">
        <v>140</v>
      </c>
      <c r="J1150" s="2505" t="s">
        <v>27</v>
      </c>
      <c r="K1150" s="2505">
        <v>563.0</v>
      </c>
      <c r="L1150" s="2505" t="s">
        <v>4320</v>
      </c>
      <c r="M1150" s="2505">
        <v>0.0</v>
      </c>
      <c r="N1150" s="2505">
        <v>0.0</v>
      </c>
      <c r="O1150" s="2505">
        <v>1.0</v>
      </c>
    </row>
    <row r="1151">
      <c r="B1151" s="3732"/>
      <c r="C1151" s="3732"/>
      <c r="D1151" s="3732"/>
      <c r="I1151" s="2505" t="s">
        <v>140</v>
      </c>
      <c r="J1151" s="2505" t="s">
        <v>28</v>
      </c>
      <c r="K1151" s="2505">
        <v>787.0</v>
      </c>
      <c r="L1151" s="2505" t="s">
        <v>4320</v>
      </c>
      <c r="M1151" s="2505">
        <v>0.0</v>
      </c>
      <c r="N1151" s="2505">
        <v>1.0</v>
      </c>
      <c r="O1151" s="2505">
        <v>0.0</v>
      </c>
    </row>
    <row r="1152">
      <c r="B1152" s="3732"/>
      <c r="C1152" s="3732"/>
      <c r="D1152" s="3732"/>
      <c r="I1152" s="2505" t="s">
        <v>739</v>
      </c>
      <c r="J1152" s="2505" t="s">
        <v>19</v>
      </c>
      <c r="K1152" s="2505">
        <v>17.0</v>
      </c>
      <c r="L1152" s="2505" t="s">
        <v>4316</v>
      </c>
      <c r="M1152" s="2505">
        <v>0.0</v>
      </c>
      <c r="N1152" s="2505">
        <v>1.0</v>
      </c>
      <c r="O1152" s="2505">
        <v>0.0</v>
      </c>
    </row>
    <row r="1153">
      <c r="B1153" s="3732"/>
      <c r="C1153" s="3732"/>
      <c r="D1153" s="3732"/>
      <c r="I1153" s="2505" t="s">
        <v>739</v>
      </c>
      <c r="J1153" s="2505" t="s">
        <v>20</v>
      </c>
      <c r="K1153" s="2505">
        <v>18.0</v>
      </c>
      <c r="L1153" s="2505" t="s">
        <v>4316</v>
      </c>
      <c r="M1153" s="2505">
        <v>0.0</v>
      </c>
      <c r="N1153" s="2505">
        <v>1.0</v>
      </c>
      <c r="O1153" s="2505">
        <v>0.0</v>
      </c>
    </row>
    <row r="1154">
      <c r="B1154" s="3732"/>
      <c r="C1154" s="3732"/>
      <c r="D1154" s="3732"/>
      <c r="I1154" s="2505" t="s">
        <v>739</v>
      </c>
      <c r="J1154" s="2505" t="s">
        <v>21</v>
      </c>
      <c r="K1154" s="2505">
        <v>40.0</v>
      </c>
      <c r="L1154" s="2505" t="s">
        <v>4332</v>
      </c>
      <c r="M1154" s="2505">
        <v>0.0</v>
      </c>
      <c r="N1154" s="2505">
        <v>0.0</v>
      </c>
      <c r="O1154" s="2505">
        <v>1.0</v>
      </c>
    </row>
    <row r="1155">
      <c r="B1155" s="3732"/>
      <c r="C1155" s="3732"/>
      <c r="D1155" s="3732"/>
      <c r="I1155" s="2505" t="s">
        <v>739</v>
      </c>
      <c r="J1155" s="2505" t="s">
        <v>22</v>
      </c>
      <c r="K1155" s="2505">
        <v>33.0</v>
      </c>
      <c r="L1155" s="2505" t="s">
        <v>4316</v>
      </c>
      <c r="M1155" s="2505">
        <v>0.0</v>
      </c>
      <c r="N1155" s="2505">
        <v>1.0</v>
      </c>
      <c r="O1155" s="2505">
        <v>0.0</v>
      </c>
    </row>
    <row r="1156">
      <c r="B1156" s="3732"/>
      <c r="C1156" s="3732"/>
      <c r="D1156" s="3732"/>
      <c r="I1156" s="2505" t="s">
        <v>739</v>
      </c>
      <c r="J1156" s="2505" t="s">
        <v>23</v>
      </c>
      <c r="K1156" s="2505">
        <v>39.0</v>
      </c>
      <c r="L1156" s="2505" t="s">
        <v>4316</v>
      </c>
      <c r="M1156" s="2505">
        <v>0.0</v>
      </c>
      <c r="N1156" s="2505">
        <v>1.0</v>
      </c>
      <c r="O1156" s="2505">
        <v>0.0</v>
      </c>
    </row>
    <row r="1157">
      <c r="B1157" s="3732"/>
      <c r="C1157" s="3732"/>
      <c r="D1157" s="3732"/>
      <c r="I1157" s="2505" t="s">
        <v>739</v>
      </c>
      <c r="J1157" s="2505" t="s">
        <v>24</v>
      </c>
      <c r="K1157" s="2505">
        <v>16.0</v>
      </c>
      <c r="L1157" s="2505" t="s">
        <v>4316</v>
      </c>
      <c r="M1157" s="2505">
        <v>0.0</v>
      </c>
      <c r="N1157" s="2505">
        <v>1.0</v>
      </c>
      <c r="O1157" s="2505">
        <v>0.0</v>
      </c>
    </row>
    <row r="1158">
      <c r="B1158" s="3732"/>
      <c r="C1158" s="3732"/>
      <c r="D1158" s="3732"/>
      <c r="I1158" s="2505" t="s">
        <v>739</v>
      </c>
      <c r="J1158" s="2505" t="s">
        <v>27</v>
      </c>
      <c r="K1158" s="2505">
        <v>124.0</v>
      </c>
      <c r="L1158" s="2505" t="s">
        <v>4316</v>
      </c>
      <c r="M1158" s="2505">
        <v>1.0</v>
      </c>
      <c r="N1158" s="2505">
        <v>0.0</v>
      </c>
      <c r="O1158" s="2505">
        <v>0.0</v>
      </c>
    </row>
    <row r="1159">
      <c r="B1159" s="3732"/>
      <c r="C1159" s="3732"/>
      <c r="D1159" s="3732"/>
      <c r="I1159" s="2505" t="s">
        <v>739</v>
      </c>
      <c r="J1159" s="2505" t="s">
        <v>28</v>
      </c>
      <c r="K1159" s="2505">
        <v>21.0</v>
      </c>
      <c r="L1159" s="2505" t="s">
        <v>4316</v>
      </c>
      <c r="M1159" s="2505">
        <v>0.0</v>
      </c>
      <c r="N1159" s="2505">
        <v>1.0</v>
      </c>
      <c r="O1159" s="2505">
        <v>0.0</v>
      </c>
    </row>
    <row r="1160">
      <c r="B1160" s="3732"/>
      <c r="C1160" s="3732"/>
      <c r="D1160" s="3732"/>
      <c r="I1160" s="2505" t="s">
        <v>243</v>
      </c>
      <c r="J1160" s="2505" t="s">
        <v>19</v>
      </c>
      <c r="K1160" s="2505">
        <v>681.0</v>
      </c>
      <c r="L1160" s="2505" t="s">
        <v>4322</v>
      </c>
      <c r="M1160" s="2505">
        <v>0.0</v>
      </c>
      <c r="N1160" s="2505">
        <v>1.0</v>
      </c>
      <c r="O1160" s="2505">
        <v>0.0</v>
      </c>
    </row>
    <row r="1161">
      <c r="B1161" s="3732"/>
      <c r="C1161" s="3732"/>
      <c r="D1161" s="3732"/>
      <c r="I1161" s="2505" t="s">
        <v>243</v>
      </c>
      <c r="J1161" s="2505" t="s">
        <v>20</v>
      </c>
      <c r="K1161" s="2505">
        <v>726.0</v>
      </c>
      <c r="L1161" s="2505" t="s">
        <v>4322</v>
      </c>
      <c r="M1161" s="2505">
        <v>0.0</v>
      </c>
      <c r="N1161" s="2505">
        <v>1.0</v>
      </c>
      <c r="O1161" s="2505">
        <v>0.0</v>
      </c>
    </row>
    <row r="1162">
      <c r="B1162" s="3732"/>
      <c r="C1162" s="3732"/>
      <c r="D1162" s="3732"/>
      <c r="I1162" s="2505" t="s">
        <v>243</v>
      </c>
      <c r="J1162" s="2505" t="s">
        <v>21</v>
      </c>
      <c r="K1162" s="2505">
        <v>788.0</v>
      </c>
      <c r="L1162" s="2505" t="s">
        <v>4320</v>
      </c>
      <c r="M1162" s="2505">
        <v>0.0</v>
      </c>
      <c r="N1162" s="2505">
        <v>1.0</v>
      </c>
      <c r="O1162" s="2505">
        <v>0.0</v>
      </c>
    </row>
    <row r="1163">
      <c r="B1163" s="3732"/>
      <c r="C1163" s="3732"/>
      <c r="D1163" s="3732"/>
      <c r="I1163" s="2505" t="s">
        <v>243</v>
      </c>
      <c r="J1163" s="2505" t="s">
        <v>22</v>
      </c>
      <c r="K1163" s="2505">
        <v>813.0</v>
      </c>
      <c r="L1163" s="2505" t="s">
        <v>4322</v>
      </c>
      <c r="M1163" s="2505">
        <v>1.0</v>
      </c>
      <c r="N1163" s="2505">
        <v>0.0</v>
      </c>
      <c r="O1163" s="2505">
        <v>0.0</v>
      </c>
    </row>
    <row r="1164">
      <c r="B1164" s="3732"/>
      <c r="C1164" s="3732"/>
      <c r="D1164" s="3732"/>
      <c r="I1164" s="2505" t="s">
        <v>243</v>
      </c>
      <c r="J1164" s="2505" t="s">
        <v>23</v>
      </c>
      <c r="K1164" s="2505">
        <v>804.0</v>
      </c>
      <c r="L1164" s="2505" t="s">
        <v>4320</v>
      </c>
      <c r="M1164" s="2505">
        <v>0.0</v>
      </c>
      <c r="N1164" s="2505">
        <v>1.0</v>
      </c>
      <c r="O1164" s="2505">
        <v>0.0</v>
      </c>
    </row>
    <row r="1165">
      <c r="B1165" s="3732"/>
      <c r="C1165" s="3732"/>
      <c r="D1165" s="3732"/>
      <c r="I1165" s="2505" t="s">
        <v>243</v>
      </c>
      <c r="J1165" s="2505" t="s">
        <v>24</v>
      </c>
      <c r="K1165" s="2505">
        <v>727.0</v>
      </c>
      <c r="L1165" s="2505" t="s">
        <v>4322</v>
      </c>
      <c r="M1165" s="2505">
        <v>0.0</v>
      </c>
      <c r="N1165" s="2505">
        <v>1.0</v>
      </c>
      <c r="O1165" s="2505">
        <v>0.0</v>
      </c>
    </row>
    <row r="1166">
      <c r="B1166" s="3732"/>
      <c r="C1166" s="3732"/>
      <c r="D1166" s="3732"/>
      <c r="I1166" s="2505" t="s">
        <v>243</v>
      </c>
      <c r="J1166" s="2505" t="s">
        <v>27</v>
      </c>
      <c r="K1166" s="2505">
        <v>798.0</v>
      </c>
      <c r="L1166" s="2505" t="s">
        <v>4322</v>
      </c>
      <c r="M1166" s="2505">
        <v>1.0</v>
      </c>
      <c r="N1166" s="2505">
        <v>0.0</v>
      </c>
      <c r="O1166" s="2505">
        <v>0.0</v>
      </c>
    </row>
    <row r="1167">
      <c r="B1167" s="3732"/>
      <c r="C1167" s="3732"/>
      <c r="D1167" s="3732"/>
      <c r="I1167" s="2505" t="s">
        <v>243</v>
      </c>
      <c r="J1167" s="2505" t="s">
        <v>28</v>
      </c>
      <c r="K1167" s="2505">
        <v>717.0</v>
      </c>
      <c r="L1167" s="2505" t="s">
        <v>4322</v>
      </c>
      <c r="M1167" s="2505">
        <v>0.0</v>
      </c>
      <c r="N1167" s="2505">
        <v>1.0</v>
      </c>
      <c r="O1167" s="2505">
        <v>0.0</v>
      </c>
    </row>
    <row r="1168">
      <c r="B1168" s="3732"/>
      <c r="C1168" s="3732"/>
      <c r="D1168" s="3732"/>
      <c r="I1168" s="2505" t="s">
        <v>172</v>
      </c>
      <c r="J1168" s="2505" t="s">
        <v>19</v>
      </c>
      <c r="K1168" s="2505">
        <v>734.0</v>
      </c>
      <c r="L1168" s="2505" t="s">
        <v>4295</v>
      </c>
      <c r="M1168" s="2505">
        <v>1.0</v>
      </c>
      <c r="N1168" s="2505">
        <v>0.0</v>
      </c>
      <c r="O1168" s="2505">
        <v>0.0</v>
      </c>
    </row>
    <row r="1169">
      <c r="B1169" s="3732"/>
      <c r="C1169" s="3732"/>
      <c r="D1169" s="3732"/>
      <c r="I1169" s="2505" t="s">
        <v>172</v>
      </c>
      <c r="J1169" s="2505" t="s">
        <v>20</v>
      </c>
      <c r="K1169" s="2505">
        <v>741.0</v>
      </c>
      <c r="L1169" s="2505" t="s">
        <v>4295</v>
      </c>
      <c r="M1169" s="2505">
        <v>1.0</v>
      </c>
      <c r="N1169" s="2505">
        <v>0.0</v>
      </c>
      <c r="O1169" s="2505">
        <v>0.0</v>
      </c>
    </row>
    <row r="1170">
      <c r="B1170" s="3732"/>
      <c r="C1170" s="3732"/>
      <c r="D1170" s="3732"/>
      <c r="I1170" s="2505" t="s">
        <v>172</v>
      </c>
      <c r="J1170" s="2505" t="s">
        <v>21</v>
      </c>
      <c r="K1170" s="2505">
        <v>334.0</v>
      </c>
      <c r="L1170" s="2505" t="s">
        <v>4320</v>
      </c>
      <c r="M1170" s="2505">
        <v>0.0</v>
      </c>
      <c r="N1170" s="2505">
        <v>0.0</v>
      </c>
      <c r="O1170" s="2505">
        <v>1.0</v>
      </c>
    </row>
    <row r="1171">
      <c r="B1171" s="3732"/>
      <c r="C1171" s="3732"/>
      <c r="D1171" s="3732"/>
      <c r="I1171" s="2505" t="s">
        <v>172</v>
      </c>
      <c r="J1171" s="2505" t="s">
        <v>22</v>
      </c>
      <c r="K1171" s="2505">
        <v>820.0</v>
      </c>
      <c r="L1171" s="2505" t="s">
        <v>4295</v>
      </c>
      <c r="M1171" s="2505">
        <v>1.0</v>
      </c>
      <c r="N1171" s="2505">
        <v>0.0</v>
      </c>
      <c r="O1171" s="2505">
        <v>0.0</v>
      </c>
    </row>
    <row r="1172">
      <c r="B1172" s="3732"/>
      <c r="C1172" s="3732"/>
      <c r="D1172" s="3732"/>
      <c r="I1172" s="2505" t="s">
        <v>172</v>
      </c>
      <c r="J1172" s="2505" t="s">
        <v>23</v>
      </c>
      <c r="K1172" s="2505">
        <v>675.0</v>
      </c>
      <c r="L1172" s="2505" t="s">
        <v>4320</v>
      </c>
      <c r="M1172" s="2505">
        <v>0.0</v>
      </c>
      <c r="N1172" s="2505">
        <v>0.0</v>
      </c>
      <c r="O1172" s="2505">
        <v>1.0</v>
      </c>
    </row>
    <row r="1173">
      <c r="B1173" s="3732"/>
      <c r="C1173" s="3732"/>
      <c r="D1173" s="3732"/>
      <c r="I1173" s="2505" t="s">
        <v>172</v>
      </c>
      <c r="J1173" s="2505" t="s">
        <v>24</v>
      </c>
      <c r="K1173" s="2505">
        <v>760.0</v>
      </c>
      <c r="L1173" s="2505" t="s">
        <v>4295</v>
      </c>
      <c r="M1173" s="2505">
        <v>1.0</v>
      </c>
      <c r="N1173" s="2505">
        <v>0.0</v>
      </c>
      <c r="O1173" s="2505">
        <v>0.0</v>
      </c>
    </row>
    <row r="1174">
      <c r="B1174" s="3732"/>
      <c r="C1174" s="3732"/>
      <c r="D1174" s="3732"/>
      <c r="I1174" s="2505" t="s">
        <v>172</v>
      </c>
      <c r="J1174" s="2505" t="s">
        <v>32</v>
      </c>
      <c r="K1174" s="2505">
        <v>992.0</v>
      </c>
      <c r="L1174" s="2505" t="s">
        <v>4320</v>
      </c>
      <c r="M1174" s="2505">
        <v>1.0</v>
      </c>
      <c r="N1174" s="2505">
        <v>0.0</v>
      </c>
      <c r="O1174" s="2505">
        <v>0.0</v>
      </c>
    </row>
    <row r="1175">
      <c r="B1175" s="3732"/>
      <c r="C1175" s="3732"/>
      <c r="D1175" s="3732"/>
      <c r="I1175" s="2505" t="s">
        <v>172</v>
      </c>
      <c r="J1175" s="2505" t="s">
        <v>33</v>
      </c>
      <c r="K1175" s="2505">
        <v>877.0</v>
      </c>
      <c r="L1175" s="2505" t="s">
        <v>4320</v>
      </c>
      <c r="M1175" s="2505">
        <v>0.0</v>
      </c>
      <c r="N1175" s="2505">
        <v>1.0</v>
      </c>
      <c r="O1175" s="2505">
        <v>0.0</v>
      </c>
    </row>
    <row r="1176">
      <c r="B1176" s="3732"/>
      <c r="C1176" s="3732"/>
      <c r="D1176" s="3732"/>
      <c r="I1176" s="2505" t="s">
        <v>601</v>
      </c>
      <c r="J1176" s="2505" t="s">
        <v>19</v>
      </c>
      <c r="K1176" s="2505">
        <v>0.0</v>
      </c>
      <c r="L1176" s="2505" t="s">
        <v>4320</v>
      </c>
      <c r="M1176" s="2505">
        <v>0.0</v>
      </c>
      <c r="N1176" s="2505">
        <v>0.0</v>
      </c>
      <c r="O1176" s="2505">
        <v>1.0</v>
      </c>
    </row>
    <row r="1177">
      <c r="B1177" s="3732"/>
      <c r="C1177" s="3732"/>
      <c r="D1177" s="3732"/>
      <c r="I1177" s="2505" t="s">
        <v>601</v>
      </c>
      <c r="J1177" s="2505" t="s">
        <v>20</v>
      </c>
      <c r="K1177" s="2505">
        <v>930.0</v>
      </c>
      <c r="L1177" s="2505" t="s">
        <v>4320</v>
      </c>
      <c r="M1177" s="2505">
        <v>1.0</v>
      </c>
      <c r="N1177" s="2505">
        <v>0.0</v>
      </c>
      <c r="O1177" s="2505">
        <v>0.0</v>
      </c>
    </row>
    <row r="1178">
      <c r="B1178" s="3732"/>
      <c r="C1178" s="3732"/>
      <c r="D1178" s="3732"/>
      <c r="I1178" s="2505" t="s">
        <v>601</v>
      </c>
      <c r="J1178" s="2505" t="s">
        <v>24</v>
      </c>
      <c r="K1178" s="2505">
        <v>1000.0</v>
      </c>
      <c r="L1178" s="2505" t="s">
        <v>4316</v>
      </c>
      <c r="M1178" s="2505">
        <v>1.0</v>
      </c>
      <c r="N1178" s="2505">
        <v>0.0</v>
      </c>
      <c r="O1178" s="2505">
        <v>0.0</v>
      </c>
    </row>
    <row r="1179">
      <c r="B1179" s="3732"/>
      <c r="C1179" s="3732"/>
      <c r="D1179" s="3732"/>
      <c r="I1179" s="2505" t="s">
        <v>601</v>
      </c>
      <c r="J1179" s="2505" t="s">
        <v>27</v>
      </c>
      <c r="K1179" s="2505">
        <v>758.0</v>
      </c>
      <c r="L1179" s="2505" t="s">
        <v>4320</v>
      </c>
      <c r="M1179" s="2505">
        <v>0.0</v>
      </c>
      <c r="N1179" s="2505">
        <v>0.0</v>
      </c>
      <c r="O1179" s="2505">
        <v>1.0</v>
      </c>
    </row>
    <row r="1180">
      <c r="B1180" s="3732"/>
      <c r="C1180" s="3732"/>
      <c r="D1180" s="3732"/>
      <c r="I1180" s="2505" t="s">
        <v>601</v>
      </c>
      <c r="J1180" s="2505" t="s">
        <v>28</v>
      </c>
      <c r="K1180" s="2505">
        <v>952.0</v>
      </c>
      <c r="L1180" s="2505" t="s">
        <v>4320</v>
      </c>
      <c r="M1180" s="2505">
        <v>1.0</v>
      </c>
      <c r="N1180" s="2505">
        <v>0.0</v>
      </c>
      <c r="O1180" s="2505">
        <v>0.0</v>
      </c>
    </row>
    <row r="1181">
      <c r="B1181" s="3732"/>
      <c r="C1181" s="3732"/>
      <c r="D1181" s="3732"/>
      <c r="I1181" s="2505" t="s">
        <v>601</v>
      </c>
      <c r="J1181" s="2505" t="s">
        <v>29</v>
      </c>
      <c r="K1181" s="2505">
        <v>938.0</v>
      </c>
      <c r="L1181" s="2505" t="s">
        <v>4295</v>
      </c>
      <c r="M1181" s="2505">
        <v>1.0</v>
      </c>
      <c r="N1181" s="2505">
        <v>0.0</v>
      </c>
      <c r="O1181" s="2505">
        <v>0.0</v>
      </c>
    </row>
    <row r="1182">
      <c r="B1182" s="3732"/>
      <c r="C1182" s="3732"/>
      <c r="D1182" s="3732"/>
      <c r="I1182" s="2505" t="s">
        <v>601</v>
      </c>
      <c r="J1182" s="2505" t="s">
        <v>30</v>
      </c>
      <c r="K1182" s="2505">
        <v>480.0</v>
      </c>
      <c r="L1182" s="2505" t="s">
        <v>4332</v>
      </c>
      <c r="M1182" s="2505">
        <v>1.0</v>
      </c>
      <c r="N1182" s="2505">
        <v>0.0</v>
      </c>
      <c r="O1182" s="2505">
        <v>0.0</v>
      </c>
    </row>
    <row r="1183">
      <c r="B1183" s="3732"/>
      <c r="C1183" s="3732"/>
      <c r="D1183" s="3732"/>
      <c r="I1183" s="2505" t="s">
        <v>601</v>
      </c>
      <c r="J1183" s="2505" t="s">
        <v>31</v>
      </c>
      <c r="K1183" s="2505">
        <v>0.0</v>
      </c>
      <c r="L1183" s="2505" t="s">
        <v>4320</v>
      </c>
      <c r="M1183" s="2505">
        <v>0.0</v>
      </c>
      <c r="N1183" s="2505">
        <v>0.0</v>
      </c>
      <c r="O1183" s="2505">
        <v>1.0</v>
      </c>
    </row>
    <row r="1184">
      <c r="B1184" s="3732"/>
      <c r="C1184" s="3732"/>
      <c r="D1184" s="3732"/>
      <c r="I1184" s="2505" t="s">
        <v>717</v>
      </c>
      <c r="J1184" s="2505" t="s">
        <v>19</v>
      </c>
      <c r="K1184" s="2505">
        <v>0.0</v>
      </c>
      <c r="L1184" s="2505" t="s">
        <v>4332</v>
      </c>
      <c r="M1184" s="2505">
        <v>0.0</v>
      </c>
      <c r="N1184" s="2505">
        <v>0.0</v>
      </c>
      <c r="O1184" s="2505">
        <v>1.0</v>
      </c>
    </row>
    <row r="1185">
      <c r="B1185" s="3732"/>
      <c r="C1185" s="3732"/>
      <c r="D1185" s="3732"/>
      <c r="I1185" s="2505" t="s">
        <v>717</v>
      </c>
      <c r="J1185" s="2505" t="s">
        <v>20</v>
      </c>
      <c r="K1185" s="2505">
        <v>178.0</v>
      </c>
      <c r="L1185" s="2505" t="s">
        <v>4322</v>
      </c>
      <c r="M1185" s="2505">
        <v>0.0</v>
      </c>
      <c r="N1185" s="2505">
        <v>0.0</v>
      </c>
      <c r="O1185" s="2505">
        <v>1.0</v>
      </c>
    </row>
    <row r="1186">
      <c r="B1186" s="3732"/>
      <c r="C1186" s="3732"/>
      <c r="D1186" s="3732"/>
      <c r="I1186" s="2505" t="s">
        <v>717</v>
      </c>
      <c r="J1186" s="2505" t="s">
        <v>21</v>
      </c>
      <c r="K1186" s="2505">
        <v>889.0</v>
      </c>
      <c r="L1186" s="2505" t="s">
        <v>4332</v>
      </c>
      <c r="M1186" s="2505">
        <v>1.0</v>
      </c>
      <c r="N1186" s="2505">
        <v>0.0</v>
      </c>
      <c r="O1186" s="2505">
        <v>0.0</v>
      </c>
    </row>
    <row r="1187">
      <c r="B1187" s="3732"/>
      <c r="C1187" s="3732"/>
      <c r="D1187" s="3732"/>
      <c r="I1187" s="2505" t="s">
        <v>717</v>
      </c>
      <c r="J1187" s="2505" t="s">
        <v>22</v>
      </c>
      <c r="K1187" s="2505">
        <v>184.0</v>
      </c>
      <c r="L1187" s="2505" t="s">
        <v>4332</v>
      </c>
      <c r="M1187" s="2505">
        <v>0.0</v>
      </c>
      <c r="N1187" s="2505">
        <v>1.0</v>
      </c>
      <c r="O1187" s="2505">
        <v>0.0</v>
      </c>
    </row>
    <row r="1188">
      <c r="B1188" s="3732"/>
      <c r="C1188" s="3732"/>
      <c r="D1188" s="3732"/>
      <c r="I1188" s="2505" t="s">
        <v>717</v>
      </c>
      <c r="J1188" s="2505" t="s">
        <v>23</v>
      </c>
      <c r="K1188" s="2505">
        <v>19.0</v>
      </c>
      <c r="L1188" s="2505" t="s">
        <v>4332</v>
      </c>
      <c r="M1188" s="2505">
        <v>0.0</v>
      </c>
      <c r="N1188" s="2505">
        <v>0.0</v>
      </c>
      <c r="O1188" s="2505">
        <v>1.0</v>
      </c>
    </row>
    <row r="1189">
      <c r="B1189" s="3732"/>
      <c r="C1189" s="3732"/>
      <c r="D1189" s="3732"/>
      <c r="I1189" s="2505" t="s">
        <v>717</v>
      </c>
      <c r="J1189" s="2505" t="s">
        <v>24</v>
      </c>
      <c r="K1189" s="2505">
        <v>121.0</v>
      </c>
      <c r="L1189" s="2505" t="s">
        <v>4332</v>
      </c>
      <c r="M1189" s="2505">
        <v>0.0</v>
      </c>
      <c r="N1189" s="2505">
        <v>1.0</v>
      </c>
      <c r="O1189" s="2505">
        <v>0.0</v>
      </c>
    </row>
    <row r="1190">
      <c r="B1190" s="3732"/>
      <c r="C1190" s="3732"/>
      <c r="D1190" s="3732"/>
      <c r="I1190" s="2505" t="s">
        <v>717</v>
      </c>
      <c r="J1190" s="2505" t="s">
        <v>27</v>
      </c>
      <c r="K1190" s="2505">
        <v>8.0</v>
      </c>
      <c r="L1190" s="2505" t="s">
        <v>4316</v>
      </c>
      <c r="M1190" s="2505">
        <v>0.0</v>
      </c>
      <c r="N1190" s="2505">
        <v>1.0</v>
      </c>
      <c r="O1190" s="2505">
        <v>0.0</v>
      </c>
    </row>
    <row r="1191">
      <c r="B1191" s="3732"/>
      <c r="C1191" s="3732"/>
      <c r="D1191" s="3732"/>
      <c r="I1191" s="2505" t="s">
        <v>717</v>
      </c>
      <c r="J1191" s="2505" t="s">
        <v>28</v>
      </c>
      <c r="K1191" s="2505">
        <v>0.0</v>
      </c>
      <c r="L1191" s="2505" t="s">
        <v>4316</v>
      </c>
      <c r="M1191" s="2505">
        <v>0.0</v>
      </c>
      <c r="N1191" s="2505">
        <v>1.0</v>
      </c>
      <c r="O1191" s="2505">
        <v>1.0</v>
      </c>
    </row>
    <row r="1192">
      <c r="B1192" s="3732"/>
      <c r="C1192" s="3732"/>
      <c r="D1192" s="3732"/>
      <c r="I1192" s="2505" t="s">
        <v>168</v>
      </c>
      <c r="J1192" s="2505" t="s">
        <v>19</v>
      </c>
      <c r="K1192" s="2505">
        <v>835.0</v>
      </c>
      <c r="L1192" s="2505" t="s">
        <v>4320</v>
      </c>
      <c r="M1192" s="2505">
        <v>0.0</v>
      </c>
      <c r="N1192" s="2505">
        <v>1.0</v>
      </c>
      <c r="O1192" s="2505">
        <v>0.0</v>
      </c>
    </row>
    <row r="1193">
      <c r="B1193" s="3732"/>
      <c r="C1193" s="3732"/>
      <c r="D1193" s="3732"/>
      <c r="I1193" s="2505" t="s">
        <v>168</v>
      </c>
      <c r="J1193" s="2505" t="s">
        <v>20</v>
      </c>
      <c r="K1193" s="2505">
        <v>847.0</v>
      </c>
      <c r="L1193" s="2505" t="s">
        <v>4322</v>
      </c>
      <c r="M1193" s="2505">
        <v>1.0</v>
      </c>
      <c r="N1193" s="2505">
        <v>0.0</v>
      </c>
      <c r="O1193" s="2505">
        <v>0.0</v>
      </c>
    </row>
    <row r="1194">
      <c r="B1194" s="3732"/>
      <c r="C1194" s="3732"/>
      <c r="D1194" s="3732"/>
      <c r="I1194" s="2505" t="s">
        <v>168</v>
      </c>
      <c r="J1194" s="2505" t="s">
        <v>21</v>
      </c>
      <c r="K1194" s="2505">
        <v>730.0</v>
      </c>
      <c r="L1194" s="2505" t="s">
        <v>4322</v>
      </c>
      <c r="M1194" s="2505">
        <v>0.0</v>
      </c>
      <c r="N1194" s="2505">
        <v>1.0</v>
      </c>
      <c r="O1194" s="2505">
        <v>0.0</v>
      </c>
    </row>
    <row r="1195">
      <c r="B1195" s="3732"/>
      <c r="C1195" s="3732"/>
      <c r="D1195" s="3732"/>
      <c r="I1195" s="2505" t="s">
        <v>168</v>
      </c>
      <c r="J1195" s="2505" t="s">
        <v>22</v>
      </c>
      <c r="K1195" s="2505">
        <v>780.0</v>
      </c>
      <c r="L1195" s="2505" t="s">
        <v>4320</v>
      </c>
      <c r="M1195" s="2505">
        <v>0.0</v>
      </c>
      <c r="N1195" s="2505">
        <v>1.0</v>
      </c>
      <c r="O1195" s="2505">
        <v>0.0</v>
      </c>
    </row>
    <row r="1196">
      <c r="B1196" s="3732"/>
      <c r="C1196" s="3732"/>
      <c r="D1196" s="3732"/>
      <c r="I1196" s="2505" t="s">
        <v>168</v>
      </c>
      <c r="J1196" s="2505" t="s">
        <v>23</v>
      </c>
      <c r="K1196" s="2505">
        <v>779.0</v>
      </c>
      <c r="L1196" s="2505" t="s">
        <v>4322</v>
      </c>
      <c r="M1196" s="2505">
        <v>1.0</v>
      </c>
      <c r="N1196" s="2505">
        <v>0.0</v>
      </c>
      <c r="O1196" s="2505">
        <v>0.0</v>
      </c>
    </row>
    <row r="1197">
      <c r="B1197" s="3732"/>
      <c r="C1197" s="3732"/>
      <c r="D1197" s="3732"/>
      <c r="I1197" s="2505" t="s">
        <v>168</v>
      </c>
      <c r="J1197" s="2505" t="s">
        <v>24</v>
      </c>
      <c r="K1197" s="2505">
        <v>782.0</v>
      </c>
      <c r="L1197" s="2505" t="s">
        <v>4295</v>
      </c>
      <c r="M1197" s="2505">
        <v>1.0</v>
      </c>
      <c r="N1197" s="2505">
        <v>0.0</v>
      </c>
      <c r="O1197" s="2505">
        <v>0.0</v>
      </c>
    </row>
    <row r="1198">
      <c r="B1198" s="3732"/>
      <c r="C1198" s="3732"/>
      <c r="D1198" s="3732"/>
      <c r="I1198" s="2505" t="s">
        <v>168</v>
      </c>
      <c r="J1198" s="2505" t="s">
        <v>27</v>
      </c>
      <c r="K1198" s="2505">
        <v>703.0</v>
      </c>
      <c r="L1198" s="2505" t="s">
        <v>4320</v>
      </c>
      <c r="M1198" s="2505">
        <v>0.0</v>
      </c>
      <c r="N1198" s="2505">
        <v>0.0</v>
      </c>
      <c r="O1198" s="2505">
        <v>1.0</v>
      </c>
    </row>
    <row r="1199">
      <c r="B1199" s="3732"/>
      <c r="C1199" s="3732"/>
      <c r="D1199" s="3732"/>
      <c r="I1199" s="2505" t="s">
        <v>168</v>
      </c>
      <c r="J1199" s="2505" t="s">
        <v>28</v>
      </c>
      <c r="K1199" s="2505">
        <v>854.0</v>
      </c>
      <c r="L1199" s="2505" t="s">
        <v>4322</v>
      </c>
      <c r="M1199" s="2505">
        <v>1.0</v>
      </c>
      <c r="N1199" s="2505">
        <v>0.0</v>
      </c>
      <c r="O1199" s="2505">
        <v>0.0</v>
      </c>
    </row>
    <row r="1200">
      <c r="B1200" s="3732"/>
      <c r="C1200" s="3732"/>
      <c r="D1200" s="3732"/>
      <c r="I1200" s="2505" t="s">
        <v>288</v>
      </c>
      <c r="J1200" s="2505" t="s">
        <v>19</v>
      </c>
      <c r="K1200" s="2505">
        <v>600.0</v>
      </c>
      <c r="L1200" s="2505" t="s">
        <v>4295</v>
      </c>
      <c r="M1200" s="2505">
        <v>0.0</v>
      </c>
      <c r="N1200" s="2505">
        <v>1.0</v>
      </c>
      <c r="O1200" s="2505">
        <v>0.0</v>
      </c>
    </row>
    <row r="1201">
      <c r="B1201" s="3732"/>
      <c r="C1201" s="3732"/>
      <c r="D1201" s="3732"/>
      <c r="I1201" s="2505" t="s">
        <v>288</v>
      </c>
      <c r="J1201" s="2505" t="s">
        <v>20</v>
      </c>
      <c r="K1201" s="2505">
        <v>741.0</v>
      </c>
      <c r="L1201" s="2505" t="s">
        <v>4322</v>
      </c>
      <c r="M1201" s="2505">
        <v>0.0</v>
      </c>
      <c r="N1201" s="2505">
        <v>1.0</v>
      </c>
      <c r="O1201" s="2505">
        <v>0.0</v>
      </c>
    </row>
    <row r="1202">
      <c r="B1202" s="3732"/>
      <c r="C1202" s="3732"/>
      <c r="D1202" s="3732"/>
      <c r="I1202" s="2505" t="s">
        <v>288</v>
      </c>
      <c r="J1202" s="2505" t="s">
        <v>21</v>
      </c>
      <c r="K1202" s="2505">
        <v>565.0</v>
      </c>
      <c r="L1202" s="2505" t="s">
        <v>4303</v>
      </c>
      <c r="M1202" s="2505">
        <v>1.0</v>
      </c>
      <c r="N1202" s="2505">
        <v>0.0</v>
      </c>
      <c r="O1202" s="2505">
        <v>0.0</v>
      </c>
    </row>
    <row r="1203">
      <c r="B1203" s="3732"/>
      <c r="C1203" s="3732"/>
      <c r="D1203" s="3732"/>
      <c r="I1203" s="2505" t="s">
        <v>288</v>
      </c>
      <c r="J1203" s="2505" t="s">
        <v>22</v>
      </c>
      <c r="K1203" s="2505">
        <v>359.0</v>
      </c>
      <c r="L1203" s="2505" t="s">
        <v>4295</v>
      </c>
      <c r="M1203" s="2505">
        <v>0.0</v>
      </c>
      <c r="N1203" s="2505">
        <v>0.0</v>
      </c>
      <c r="O1203" s="2505">
        <v>1.0</v>
      </c>
    </row>
    <row r="1204">
      <c r="B1204" s="3732"/>
      <c r="C1204" s="3732"/>
      <c r="D1204" s="3732"/>
      <c r="I1204" s="2505" t="s">
        <v>288</v>
      </c>
      <c r="J1204" s="2505" t="s">
        <v>23</v>
      </c>
      <c r="K1204" s="2505">
        <v>619.0</v>
      </c>
      <c r="L1204" s="2505" t="s">
        <v>4322</v>
      </c>
      <c r="M1204" s="2505">
        <v>0.0</v>
      </c>
      <c r="N1204" s="2505">
        <v>0.0</v>
      </c>
      <c r="O1204" s="2505">
        <v>1.0</v>
      </c>
    </row>
    <row r="1205">
      <c r="B1205" s="3732"/>
      <c r="C1205" s="3732"/>
      <c r="D1205" s="3732"/>
      <c r="I1205" s="2505" t="s">
        <v>288</v>
      </c>
      <c r="J1205" s="2505" t="s">
        <v>24</v>
      </c>
      <c r="K1205" s="2505">
        <v>657.0</v>
      </c>
      <c r="L1205" s="2505" t="s">
        <v>4295</v>
      </c>
      <c r="M1205" s="2505">
        <v>1.0</v>
      </c>
      <c r="N1205" s="2505">
        <v>0.0</v>
      </c>
      <c r="O1205" s="2505">
        <v>0.0</v>
      </c>
    </row>
    <row r="1206">
      <c r="B1206" s="3732"/>
      <c r="C1206" s="3732"/>
      <c r="D1206" s="3732"/>
      <c r="I1206" s="2505" t="s">
        <v>288</v>
      </c>
      <c r="J1206" s="2505" t="s">
        <v>27</v>
      </c>
      <c r="K1206" s="2505">
        <v>729.0</v>
      </c>
      <c r="L1206" s="2505" t="s">
        <v>4295</v>
      </c>
      <c r="M1206" s="2505">
        <v>1.0</v>
      </c>
      <c r="N1206" s="2505">
        <v>0.0</v>
      </c>
      <c r="O1206" s="2505">
        <v>0.0</v>
      </c>
    </row>
    <row r="1207">
      <c r="B1207" s="3732"/>
      <c r="C1207" s="3732"/>
      <c r="D1207" s="3732"/>
      <c r="I1207" s="2505" t="s">
        <v>288</v>
      </c>
      <c r="J1207" s="2505" t="s">
        <v>28</v>
      </c>
      <c r="K1207" s="2505">
        <v>650.0</v>
      </c>
      <c r="L1207" s="2505" t="s">
        <v>4295</v>
      </c>
      <c r="M1207" s="2505">
        <v>1.0</v>
      </c>
      <c r="N1207" s="2505">
        <v>0.0</v>
      </c>
      <c r="O1207" s="2505">
        <v>0.0</v>
      </c>
    </row>
    <row r="1208">
      <c r="B1208" s="3732"/>
      <c r="C1208" s="3732"/>
      <c r="D1208" s="3732"/>
      <c r="I1208" s="2505" t="s">
        <v>128</v>
      </c>
      <c r="J1208" s="2505" t="s">
        <v>20</v>
      </c>
      <c r="K1208" s="2505">
        <v>804.0</v>
      </c>
      <c r="L1208" s="2505" t="s">
        <v>4320</v>
      </c>
      <c r="M1208" s="2505">
        <v>0.0</v>
      </c>
      <c r="N1208" s="2505">
        <v>1.0</v>
      </c>
      <c r="O1208" s="2505">
        <v>0.0</v>
      </c>
    </row>
    <row r="1209">
      <c r="B1209" s="3732"/>
      <c r="C1209" s="3732"/>
      <c r="D1209" s="3732"/>
      <c r="I1209" s="2505" t="s">
        <v>128</v>
      </c>
      <c r="J1209" s="2505" t="s">
        <v>22</v>
      </c>
      <c r="K1209" s="2505">
        <v>782.0</v>
      </c>
      <c r="L1209" s="2505" t="s">
        <v>4320</v>
      </c>
      <c r="M1209" s="2505">
        <v>0.0</v>
      </c>
      <c r="N1209" s="2505">
        <v>1.0</v>
      </c>
      <c r="O1209" s="2505">
        <v>0.0</v>
      </c>
    </row>
    <row r="1210">
      <c r="B1210" s="3732"/>
      <c r="C1210" s="3732"/>
      <c r="D1210" s="3732"/>
      <c r="I1210" s="2505" t="s">
        <v>128</v>
      </c>
      <c r="J1210" s="2505" t="s">
        <v>24</v>
      </c>
      <c r="K1210" s="2505">
        <v>965.0</v>
      </c>
      <c r="L1210" s="2505" t="s">
        <v>4320</v>
      </c>
      <c r="M1210" s="2505">
        <v>1.0</v>
      </c>
      <c r="N1210" s="2505">
        <v>0.0</v>
      </c>
      <c r="O1210" s="2505">
        <v>0.0</v>
      </c>
    </row>
    <row r="1211">
      <c r="B1211" s="3732"/>
      <c r="C1211" s="3732"/>
      <c r="D1211" s="3732"/>
      <c r="I1211" s="2505" t="s">
        <v>128</v>
      </c>
      <c r="J1211" s="2505" t="s">
        <v>27</v>
      </c>
      <c r="K1211" s="2505">
        <v>757.0</v>
      </c>
      <c r="L1211" s="2505" t="s">
        <v>4320</v>
      </c>
      <c r="M1211" s="2505">
        <v>0.0</v>
      </c>
      <c r="N1211" s="2505">
        <v>0.0</v>
      </c>
      <c r="O1211" s="2505">
        <v>1.0</v>
      </c>
    </row>
    <row r="1212">
      <c r="B1212" s="3732"/>
      <c r="C1212" s="3732"/>
      <c r="D1212" s="3732"/>
      <c r="I1212" s="2505" t="s">
        <v>128</v>
      </c>
      <c r="J1212" s="2505" t="s">
        <v>28</v>
      </c>
      <c r="K1212" s="2505">
        <v>822.0</v>
      </c>
      <c r="L1212" s="2505" t="s">
        <v>4322</v>
      </c>
      <c r="M1212" s="2505">
        <v>1.0</v>
      </c>
      <c r="N1212" s="2505">
        <v>0.0</v>
      </c>
      <c r="O1212" s="2505">
        <v>0.0</v>
      </c>
    </row>
    <row r="1213">
      <c r="B1213" s="3732"/>
      <c r="C1213" s="3732"/>
      <c r="D1213" s="3732"/>
      <c r="I1213" s="2505" t="s">
        <v>128</v>
      </c>
      <c r="J1213" s="2505" t="s">
        <v>29</v>
      </c>
      <c r="K1213" s="2505">
        <v>738.0</v>
      </c>
      <c r="L1213" s="2505" t="s">
        <v>4320</v>
      </c>
      <c r="M1213" s="2505">
        <v>0.0</v>
      </c>
      <c r="N1213" s="2505">
        <v>0.0</v>
      </c>
      <c r="O1213" s="2505">
        <v>1.0</v>
      </c>
    </row>
    <row r="1214">
      <c r="B1214" s="3732"/>
      <c r="C1214" s="3732"/>
      <c r="D1214" s="3732"/>
      <c r="I1214" s="2505" t="s">
        <v>128</v>
      </c>
      <c r="J1214" s="2505" t="s">
        <v>30</v>
      </c>
      <c r="K1214" s="2505">
        <v>600.0</v>
      </c>
      <c r="L1214" s="2505" t="s">
        <v>4322</v>
      </c>
      <c r="M1214" s="2505">
        <v>0.0</v>
      </c>
      <c r="N1214" s="2505">
        <v>0.0</v>
      </c>
      <c r="O1214" s="2505">
        <v>1.0</v>
      </c>
    </row>
    <row r="1215">
      <c r="B1215" s="3732"/>
      <c r="C1215" s="3732"/>
      <c r="D1215" s="3732"/>
      <c r="I1215" s="2505" t="s">
        <v>128</v>
      </c>
      <c r="J1215" s="2505" t="s">
        <v>31</v>
      </c>
      <c r="K1215" s="2505">
        <v>634.0</v>
      </c>
      <c r="L1215" s="2505" t="s">
        <v>4320</v>
      </c>
      <c r="M1215" s="2505">
        <v>0.0</v>
      </c>
      <c r="N1215" s="2505">
        <v>0.0</v>
      </c>
      <c r="O1215" s="2505">
        <v>1.0</v>
      </c>
    </row>
    <row r="1216">
      <c r="B1216" s="3732"/>
      <c r="C1216" s="3732"/>
      <c r="D1216" s="3732"/>
      <c r="I1216" s="2505" t="s">
        <v>675</v>
      </c>
      <c r="J1216" s="2505" t="s">
        <v>19</v>
      </c>
      <c r="K1216" s="2505">
        <v>108.0</v>
      </c>
      <c r="L1216" s="2505" t="s">
        <v>4332</v>
      </c>
      <c r="M1216" s="2505">
        <v>0.0</v>
      </c>
      <c r="N1216" s="2505">
        <v>1.0</v>
      </c>
      <c r="O1216" s="2505">
        <v>0.0</v>
      </c>
    </row>
    <row r="1217">
      <c r="B1217" s="3732"/>
      <c r="C1217" s="3732"/>
      <c r="D1217" s="3732"/>
      <c r="I1217" s="2505" t="s">
        <v>675</v>
      </c>
      <c r="J1217" s="2505" t="s">
        <v>20</v>
      </c>
      <c r="K1217" s="2505">
        <v>158.0</v>
      </c>
      <c r="L1217" s="2505" t="s">
        <v>4305</v>
      </c>
      <c r="M1217" s="2505">
        <v>0.0</v>
      </c>
      <c r="N1217" s="2505">
        <v>0.0</v>
      </c>
      <c r="O1217" s="2505">
        <v>1.0</v>
      </c>
    </row>
    <row r="1218">
      <c r="B1218" s="3732"/>
      <c r="C1218" s="3732"/>
      <c r="D1218" s="3732"/>
      <c r="I1218" s="2505" t="s">
        <v>675</v>
      </c>
      <c r="J1218" s="2505" t="s">
        <v>21</v>
      </c>
      <c r="K1218" s="2505">
        <v>208.0</v>
      </c>
      <c r="L1218" s="2505" t="s">
        <v>4316</v>
      </c>
      <c r="M1218" s="2505">
        <v>1.0</v>
      </c>
      <c r="N1218" s="2505">
        <v>0.0</v>
      </c>
      <c r="O1218" s="2505">
        <v>0.0</v>
      </c>
    </row>
    <row r="1219">
      <c r="B1219" s="3732"/>
      <c r="C1219" s="3732"/>
      <c r="D1219" s="3732"/>
      <c r="I1219" s="2505" t="s">
        <v>675</v>
      </c>
      <c r="J1219" s="2505" t="s">
        <v>22</v>
      </c>
      <c r="K1219" s="2505">
        <v>80.0</v>
      </c>
      <c r="L1219" s="2505" t="s">
        <v>4316</v>
      </c>
      <c r="M1219" s="2505">
        <v>1.0</v>
      </c>
      <c r="N1219" s="2505">
        <v>0.0</v>
      </c>
      <c r="O1219" s="2505">
        <v>0.0</v>
      </c>
    </row>
    <row r="1220">
      <c r="B1220" s="3732"/>
      <c r="C1220" s="3732"/>
      <c r="D1220" s="3732"/>
      <c r="I1220" s="2505" t="s">
        <v>675</v>
      </c>
      <c r="J1220" s="2505" t="s">
        <v>23</v>
      </c>
      <c r="K1220" s="2505">
        <v>162.0</v>
      </c>
      <c r="L1220" s="2505" t="s">
        <v>4303</v>
      </c>
      <c r="M1220" s="2505">
        <v>0.0</v>
      </c>
      <c r="N1220" s="2505">
        <v>0.0</v>
      </c>
      <c r="O1220" s="2505">
        <v>1.0</v>
      </c>
    </row>
    <row r="1221">
      <c r="B1221" s="3732"/>
      <c r="C1221" s="3732"/>
      <c r="D1221" s="3732"/>
      <c r="I1221" s="2505" t="s">
        <v>675</v>
      </c>
      <c r="J1221" s="2505" t="s">
        <v>24</v>
      </c>
      <c r="K1221" s="2505">
        <v>257.0</v>
      </c>
      <c r="L1221" s="2505" t="s">
        <v>4332</v>
      </c>
      <c r="M1221" s="2505">
        <v>1.0</v>
      </c>
      <c r="N1221" s="2505">
        <v>0.0</v>
      </c>
      <c r="O1221" s="2505">
        <v>0.0</v>
      </c>
    </row>
    <row r="1222">
      <c r="B1222" s="3732"/>
      <c r="C1222" s="3732"/>
      <c r="D1222" s="3732"/>
      <c r="I1222" s="2505" t="s">
        <v>675</v>
      </c>
      <c r="J1222" s="2505" t="s">
        <v>27</v>
      </c>
      <c r="K1222" s="2505">
        <v>134.0</v>
      </c>
      <c r="L1222" s="2505" t="s">
        <v>4332</v>
      </c>
      <c r="M1222" s="2505">
        <v>0.0</v>
      </c>
      <c r="N1222" s="2505">
        <v>1.0</v>
      </c>
      <c r="O1222" s="2505">
        <v>0.0</v>
      </c>
    </row>
    <row r="1223">
      <c r="B1223" s="3732"/>
      <c r="C1223" s="3732"/>
      <c r="D1223" s="3732"/>
      <c r="I1223" s="2505" t="s">
        <v>675</v>
      </c>
      <c r="J1223" s="2505" t="s">
        <v>28</v>
      </c>
      <c r="K1223" s="2505">
        <v>206.0</v>
      </c>
      <c r="L1223" s="2505" t="s">
        <v>4332</v>
      </c>
      <c r="M1223" s="2505">
        <v>0.0</v>
      </c>
      <c r="N1223" s="2505">
        <v>1.0</v>
      </c>
      <c r="O1223" s="2505">
        <v>0.0</v>
      </c>
    </row>
    <row r="1224">
      <c r="B1224" s="3732"/>
      <c r="C1224" s="3732"/>
      <c r="D1224" s="3732"/>
      <c r="I1224" s="2505" t="s">
        <v>447</v>
      </c>
      <c r="J1224" s="2505" t="s">
        <v>19</v>
      </c>
      <c r="K1224" s="2505">
        <v>476.0</v>
      </c>
      <c r="L1224" s="2505" t="s">
        <v>4303</v>
      </c>
      <c r="M1224" s="2505">
        <v>1.0</v>
      </c>
      <c r="N1224" s="2505">
        <v>0.0</v>
      </c>
      <c r="O1224" s="2505">
        <v>0.0</v>
      </c>
    </row>
    <row r="1225">
      <c r="B1225" s="3732"/>
      <c r="C1225" s="3732"/>
      <c r="D1225" s="3732"/>
      <c r="I1225" s="2505" t="s">
        <v>447</v>
      </c>
      <c r="J1225" s="2505" t="s">
        <v>20</v>
      </c>
      <c r="K1225" s="2505">
        <v>505.0</v>
      </c>
      <c r="L1225" s="2505" t="s">
        <v>4303</v>
      </c>
      <c r="M1225" s="2505">
        <v>1.0</v>
      </c>
      <c r="N1225" s="2505">
        <v>0.0</v>
      </c>
      <c r="O1225" s="2505">
        <v>0.0</v>
      </c>
    </row>
    <row r="1226">
      <c r="B1226" s="3732"/>
      <c r="C1226" s="3732"/>
      <c r="D1226" s="3732"/>
      <c r="I1226" s="2505" t="s">
        <v>447</v>
      </c>
      <c r="J1226" s="2505" t="s">
        <v>21</v>
      </c>
      <c r="K1226" s="2505">
        <v>487.0</v>
      </c>
      <c r="L1226" s="2505" t="s">
        <v>4303</v>
      </c>
      <c r="M1226" s="2505">
        <v>1.0</v>
      </c>
      <c r="N1226" s="2505">
        <v>0.0</v>
      </c>
      <c r="O1226" s="2505">
        <v>0.0</v>
      </c>
    </row>
    <row r="1227">
      <c r="B1227" s="3732"/>
      <c r="C1227" s="3732"/>
      <c r="D1227" s="3732"/>
      <c r="I1227" s="2505" t="s">
        <v>447</v>
      </c>
      <c r="J1227" s="2505" t="s">
        <v>22</v>
      </c>
      <c r="K1227" s="2505">
        <v>578.0</v>
      </c>
      <c r="L1227" s="2505" t="s">
        <v>4322</v>
      </c>
      <c r="M1227" s="2505">
        <v>0.0</v>
      </c>
      <c r="N1227" s="2505">
        <v>0.0</v>
      </c>
      <c r="O1227" s="2505">
        <v>1.0</v>
      </c>
    </row>
    <row r="1228">
      <c r="B1228" s="3732"/>
      <c r="C1228" s="3732"/>
      <c r="D1228" s="3732"/>
      <c r="I1228" s="2505" t="s">
        <v>447</v>
      </c>
      <c r="J1228" s="2505" t="s">
        <v>23</v>
      </c>
      <c r="K1228" s="2505">
        <v>681.0</v>
      </c>
      <c r="L1228" s="2505" t="s">
        <v>4322</v>
      </c>
      <c r="M1228" s="2505">
        <v>0.0</v>
      </c>
      <c r="N1228" s="2505">
        <v>1.0</v>
      </c>
      <c r="O1228" s="2505">
        <v>0.0</v>
      </c>
    </row>
    <row r="1229">
      <c r="B1229" s="3732"/>
      <c r="C1229" s="3732"/>
      <c r="D1229" s="3732"/>
      <c r="I1229" s="2505" t="s">
        <v>447</v>
      </c>
      <c r="J1229" s="2505" t="s">
        <v>24</v>
      </c>
      <c r="K1229" s="2505">
        <v>694.0</v>
      </c>
      <c r="L1229" s="2505" t="s">
        <v>4320</v>
      </c>
      <c r="M1229" s="2505">
        <v>0.0</v>
      </c>
      <c r="N1229" s="2505">
        <v>0.0</v>
      </c>
      <c r="O1229" s="2505">
        <v>1.0</v>
      </c>
    </row>
    <row r="1230">
      <c r="B1230" s="3732"/>
      <c r="C1230" s="3732"/>
      <c r="D1230" s="3732"/>
      <c r="I1230" s="2505" t="s">
        <v>447</v>
      </c>
      <c r="J1230" s="2505" t="s">
        <v>27</v>
      </c>
      <c r="K1230" s="2505">
        <v>828.0</v>
      </c>
      <c r="L1230" s="2505" t="s">
        <v>4320</v>
      </c>
      <c r="M1230" s="2505">
        <v>0.0</v>
      </c>
      <c r="N1230" s="2505">
        <v>1.0</v>
      </c>
      <c r="O1230" s="2505">
        <v>0.0</v>
      </c>
    </row>
    <row r="1231">
      <c r="B1231" s="3732"/>
      <c r="C1231" s="3732"/>
      <c r="D1231" s="3732"/>
      <c r="I1231" s="2505" t="s">
        <v>447</v>
      </c>
      <c r="J1231" s="2505" t="s">
        <v>28</v>
      </c>
      <c r="K1231" s="2505">
        <v>820.0</v>
      </c>
      <c r="L1231" s="2505" t="s">
        <v>4320</v>
      </c>
      <c r="M1231" s="2505">
        <v>0.0</v>
      </c>
      <c r="N1231" s="2505">
        <v>1.0</v>
      </c>
      <c r="O1231" s="2505">
        <v>0.0</v>
      </c>
    </row>
    <row r="1232">
      <c r="B1232" s="3732"/>
      <c r="C1232" s="3732"/>
      <c r="D1232" s="3732"/>
      <c r="I1232" s="2505" t="s">
        <v>323</v>
      </c>
      <c r="J1232" s="2505" t="s">
        <v>19</v>
      </c>
      <c r="K1232" s="2505">
        <v>331.0</v>
      </c>
      <c r="L1232" s="2505" t="s">
        <v>4303</v>
      </c>
      <c r="M1232" s="2505">
        <v>0.0</v>
      </c>
      <c r="N1232" s="2505">
        <v>0.0</v>
      </c>
      <c r="O1232" s="2505">
        <v>1.0</v>
      </c>
    </row>
    <row r="1233">
      <c r="B1233" s="3732"/>
      <c r="C1233" s="3732"/>
      <c r="D1233" s="3732"/>
      <c r="I1233" s="2505" t="s">
        <v>323</v>
      </c>
      <c r="J1233" s="2505" t="s">
        <v>20</v>
      </c>
      <c r="K1233" s="2505">
        <v>521.0</v>
      </c>
      <c r="L1233" s="2505" t="s">
        <v>4303</v>
      </c>
      <c r="M1233" s="2505">
        <v>1.0</v>
      </c>
      <c r="N1233" s="2505">
        <v>0.0</v>
      </c>
      <c r="O1233" s="2505">
        <v>0.0</v>
      </c>
    </row>
    <row r="1234">
      <c r="B1234" s="3732"/>
      <c r="C1234" s="3732"/>
      <c r="D1234" s="3732"/>
      <c r="I1234" s="2505" t="s">
        <v>323</v>
      </c>
      <c r="J1234" s="2505" t="s">
        <v>21</v>
      </c>
      <c r="K1234" s="2505">
        <v>440.0</v>
      </c>
      <c r="L1234" s="2505" t="s">
        <v>4322</v>
      </c>
      <c r="M1234" s="2505">
        <v>0.0</v>
      </c>
      <c r="N1234" s="2505">
        <v>0.0</v>
      </c>
      <c r="O1234" s="2505">
        <v>1.0</v>
      </c>
    </row>
    <row r="1235">
      <c r="B1235" s="3732"/>
      <c r="C1235" s="3732"/>
      <c r="D1235" s="3732"/>
      <c r="I1235" s="2505" t="s">
        <v>323</v>
      </c>
      <c r="J1235" s="2505" t="s">
        <v>22</v>
      </c>
      <c r="K1235" s="2505">
        <v>214.0</v>
      </c>
      <c r="L1235" s="2505" t="s">
        <v>4305</v>
      </c>
      <c r="M1235" s="2505">
        <v>0.0</v>
      </c>
      <c r="N1235" s="2505">
        <v>0.0</v>
      </c>
      <c r="O1235" s="2505">
        <v>1.0</v>
      </c>
    </row>
    <row r="1236">
      <c r="B1236" s="3732"/>
      <c r="C1236" s="3732"/>
      <c r="D1236" s="3732"/>
      <c r="I1236" s="2505" t="s">
        <v>323</v>
      </c>
      <c r="J1236" s="2505" t="s">
        <v>23</v>
      </c>
      <c r="K1236" s="2505">
        <v>316.0</v>
      </c>
      <c r="L1236" s="2505" t="s">
        <v>4303</v>
      </c>
      <c r="M1236" s="2505">
        <v>0.0</v>
      </c>
      <c r="N1236" s="2505">
        <v>0.0</v>
      </c>
      <c r="O1236" s="2505">
        <v>1.0</v>
      </c>
    </row>
    <row r="1237">
      <c r="B1237" s="3732"/>
      <c r="C1237" s="3732"/>
      <c r="D1237" s="3732"/>
      <c r="I1237" s="2505" t="s">
        <v>323</v>
      </c>
      <c r="J1237" s="2505" t="s">
        <v>24</v>
      </c>
      <c r="K1237" s="2505">
        <v>312.0</v>
      </c>
      <c r="L1237" s="2505" t="s">
        <v>4303</v>
      </c>
      <c r="M1237" s="2505">
        <v>0.0</v>
      </c>
      <c r="N1237" s="2505">
        <v>0.0</v>
      </c>
      <c r="O1237" s="2505">
        <v>1.0</v>
      </c>
    </row>
    <row r="1238">
      <c r="B1238" s="3732"/>
      <c r="C1238" s="3732"/>
      <c r="D1238" s="3732"/>
      <c r="I1238" s="2505" t="s">
        <v>323</v>
      </c>
      <c r="J1238" s="2505" t="s">
        <v>27</v>
      </c>
      <c r="K1238" s="2505">
        <v>320.0</v>
      </c>
      <c r="L1238" s="2505" t="s">
        <v>4303</v>
      </c>
      <c r="M1238" s="2505">
        <v>0.0</v>
      </c>
      <c r="N1238" s="2505">
        <v>0.0</v>
      </c>
      <c r="O1238" s="2505">
        <v>1.0</v>
      </c>
    </row>
    <row r="1239">
      <c r="B1239" s="3732"/>
      <c r="C1239" s="3732"/>
      <c r="D1239" s="3732"/>
      <c r="I1239" s="2505" t="s">
        <v>323</v>
      </c>
      <c r="J1239" s="2505" t="s">
        <v>28</v>
      </c>
      <c r="K1239" s="2505">
        <v>416.0</v>
      </c>
      <c r="L1239" s="2505" t="s">
        <v>4332</v>
      </c>
      <c r="M1239" s="2505">
        <v>1.0</v>
      </c>
      <c r="N1239" s="2505">
        <v>0.0</v>
      </c>
      <c r="O1239" s="2505">
        <v>0.0</v>
      </c>
    </row>
    <row r="1240">
      <c r="B1240" s="3732"/>
      <c r="C1240" s="3732"/>
      <c r="D1240" s="3732"/>
      <c r="I1240" s="2505" t="s">
        <v>257</v>
      </c>
      <c r="J1240" s="2505" t="s">
        <v>19</v>
      </c>
      <c r="K1240" s="2505">
        <v>592.0</v>
      </c>
      <c r="L1240" s="2505" t="s">
        <v>4322</v>
      </c>
      <c r="M1240" s="2505">
        <v>0.0</v>
      </c>
      <c r="N1240" s="2505">
        <v>0.0</v>
      </c>
      <c r="O1240" s="2505">
        <v>1.0</v>
      </c>
    </row>
    <row r="1241">
      <c r="B1241" s="3732"/>
      <c r="C1241" s="3732"/>
      <c r="D1241" s="3732"/>
      <c r="I1241" s="2505" t="s">
        <v>257</v>
      </c>
      <c r="J1241" s="2505" t="s">
        <v>20</v>
      </c>
      <c r="K1241" s="2505">
        <v>799.0</v>
      </c>
      <c r="L1241" s="2505" t="s">
        <v>4295</v>
      </c>
      <c r="M1241" s="2505">
        <v>1.0</v>
      </c>
      <c r="N1241" s="2505">
        <v>0.0</v>
      </c>
      <c r="O1241" s="2505">
        <v>0.0</v>
      </c>
    </row>
    <row r="1242">
      <c r="B1242" s="3732"/>
      <c r="C1242" s="3732"/>
      <c r="D1242" s="3732"/>
      <c r="I1242" s="2505" t="s">
        <v>257</v>
      </c>
      <c r="J1242" s="2505" t="s">
        <v>21</v>
      </c>
      <c r="K1242" s="2505">
        <v>688.0</v>
      </c>
      <c r="L1242" s="2505" t="s">
        <v>4322</v>
      </c>
      <c r="M1242" s="2505">
        <v>0.0</v>
      </c>
      <c r="N1242" s="2505">
        <v>1.0</v>
      </c>
      <c r="O1242" s="2505">
        <v>0.0</v>
      </c>
    </row>
    <row r="1243">
      <c r="B1243" s="3732"/>
      <c r="C1243" s="3732"/>
      <c r="D1243" s="3732"/>
      <c r="I1243" s="2505" t="s">
        <v>257</v>
      </c>
      <c r="J1243" s="2505" t="s">
        <v>22</v>
      </c>
      <c r="K1243" s="2505">
        <v>699.0</v>
      </c>
      <c r="L1243" s="2505" t="s">
        <v>4322</v>
      </c>
      <c r="M1243" s="2505">
        <v>0.0</v>
      </c>
      <c r="N1243" s="2505">
        <v>1.0</v>
      </c>
      <c r="O1243" s="2505">
        <v>0.0</v>
      </c>
    </row>
    <row r="1244">
      <c r="B1244" s="3732"/>
      <c r="C1244" s="3732"/>
      <c r="D1244" s="3732"/>
      <c r="I1244" s="2505" t="s">
        <v>257</v>
      </c>
      <c r="J1244" s="2505" t="s">
        <v>23</v>
      </c>
      <c r="K1244" s="2505">
        <v>763.0</v>
      </c>
      <c r="L1244" s="2505" t="s">
        <v>4295</v>
      </c>
      <c r="M1244" s="2505">
        <v>1.0</v>
      </c>
      <c r="N1244" s="2505">
        <v>0.0</v>
      </c>
      <c r="O1244" s="2505">
        <v>0.0</v>
      </c>
    </row>
    <row r="1245">
      <c r="B1245" s="3732"/>
      <c r="C1245" s="3732"/>
      <c r="D1245" s="3732"/>
      <c r="I1245" s="2505" t="s">
        <v>257</v>
      </c>
      <c r="J1245" s="2505" t="s">
        <v>24</v>
      </c>
      <c r="K1245" s="2505">
        <v>636.0</v>
      </c>
      <c r="L1245" s="2505" t="s">
        <v>4320</v>
      </c>
      <c r="M1245" s="2505">
        <v>0.0</v>
      </c>
      <c r="N1245" s="2505">
        <v>0.0</v>
      </c>
      <c r="O1245" s="2505">
        <v>1.0</v>
      </c>
    </row>
    <row r="1246">
      <c r="B1246" s="3732"/>
      <c r="C1246" s="3732"/>
      <c r="D1246" s="3732"/>
      <c r="I1246" s="2505" t="s">
        <v>257</v>
      </c>
      <c r="J1246" s="2505" t="s">
        <v>27</v>
      </c>
      <c r="K1246" s="2505">
        <v>736.0</v>
      </c>
      <c r="L1246" s="2505" t="s">
        <v>4322</v>
      </c>
      <c r="M1246" s="2505">
        <v>0.0</v>
      </c>
      <c r="N1246" s="2505">
        <v>1.0</v>
      </c>
      <c r="O1246" s="2505">
        <v>0.0</v>
      </c>
    </row>
    <row r="1247">
      <c r="B1247" s="3732"/>
      <c r="C1247" s="3732"/>
      <c r="D1247" s="3732"/>
      <c r="I1247" s="2505" t="s">
        <v>257</v>
      </c>
      <c r="J1247" s="2505" t="s">
        <v>28</v>
      </c>
      <c r="K1247" s="2505">
        <v>719.0</v>
      </c>
      <c r="L1247" s="2505" t="s">
        <v>4295</v>
      </c>
      <c r="M1247" s="2505">
        <v>1.0</v>
      </c>
      <c r="N1247" s="2505">
        <v>0.0</v>
      </c>
      <c r="O1247" s="2505">
        <v>0.0</v>
      </c>
    </row>
    <row r="1248">
      <c r="B1248" s="3732"/>
      <c r="C1248" s="3732"/>
      <c r="D1248" s="3732"/>
      <c r="I1248" s="2505" t="s">
        <v>132</v>
      </c>
      <c r="J1248" s="2505" t="s">
        <v>19</v>
      </c>
      <c r="K1248" s="2505">
        <v>897.0</v>
      </c>
      <c r="L1248" s="2505" t="s">
        <v>4322</v>
      </c>
      <c r="M1248" s="2505">
        <v>1.0</v>
      </c>
      <c r="N1248" s="2505">
        <v>0.0</v>
      </c>
      <c r="O1248" s="2505">
        <v>0.0</v>
      </c>
    </row>
    <row r="1249">
      <c r="B1249" s="3732"/>
      <c r="C1249" s="3732"/>
      <c r="D1249" s="3732"/>
      <c r="I1249" s="2505" t="s">
        <v>132</v>
      </c>
      <c r="J1249" s="2505" t="s">
        <v>21</v>
      </c>
      <c r="K1249" s="2505">
        <v>638.0</v>
      </c>
      <c r="L1249" s="2505" t="s">
        <v>4320</v>
      </c>
      <c r="M1249" s="2505">
        <v>0.0</v>
      </c>
      <c r="N1249" s="2505">
        <v>0.0</v>
      </c>
      <c r="O1249" s="2505">
        <v>1.0</v>
      </c>
    </row>
    <row r="1250">
      <c r="B1250" s="3732"/>
      <c r="C1250" s="3732"/>
      <c r="D1250" s="3732"/>
      <c r="I1250" s="2505" t="s">
        <v>132</v>
      </c>
      <c r="J1250" s="2505" t="s">
        <v>22</v>
      </c>
      <c r="K1250" s="2505">
        <v>752.0</v>
      </c>
      <c r="L1250" s="2505" t="s">
        <v>4320</v>
      </c>
      <c r="M1250" s="2505">
        <v>0.0</v>
      </c>
      <c r="N1250" s="2505">
        <v>0.0</v>
      </c>
      <c r="O1250" s="2505">
        <v>1.0</v>
      </c>
    </row>
    <row r="1251">
      <c r="B1251" s="3732"/>
      <c r="C1251" s="3732"/>
      <c r="D1251" s="3732"/>
      <c r="I1251" s="2505" t="s">
        <v>132</v>
      </c>
      <c r="J1251" s="2505" t="s">
        <v>23</v>
      </c>
      <c r="K1251" s="2505">
        <v>822.0</v>
      </c>
      <c r="L1251" s="2505" t="s">
        <v>4320</v>
      </c>
      <c r="M1251" s="2505">
        <v>0.0</v>
      </c>
      <c r="N1251" s="2505">
        <v>1.0</v>
      </c>
      <c r="O1251" s="2505">
        <v>0.0</v>
      </c>
    </row>
    <row r="1252">
      <c r="B1252" s="3732"/>
      <c r="C1252" s="3732"/>
      <c r="D1252" s="3732"/>
      <c r="I1252" s="2505" t="s">
        <v>132</v>
      </c>
      <c r="J1252" s="2505" t="s">
        <v>27</v>
      </c>
      <c r="K1252" s="2505">
        <v>916.0</v>
      </c>
      <c r="L1252" s="2505" t="s">
        <v>4322</v>
      </c>
      <c r="M1252" s="2505">
        <v>1.0</v>
      </c>
      <c r="N1252" s="2505">
        <v>0.0</v>
      </c>
      <c r="O1252" s="2505">
        <v>0.0</v>
      </c>
    </row>
    <row r="1253">
      <c r="B1253" s="3732"/>
      <c r="C1253" s="3732"/>
      <c r="D1253" s="3732"/>
      <c r="I1253" s="2505" t="s">
        <v>132</v>
      </c>
      <c r="J1253" s="2505" t="s">
        <v>28</v>
      </c>
      <c r="K1253" s="2505">
        <v>804.0</v>
      </c>
      <c r="L1253" s="2505" t="s">
        <v>4322</v>
      </c>
      <c r="M1253" s="2505">
        <v>1.0</v>
      </c>
      <c r="N1253" s="2505">
        <v>0.0</v>
      </c>
      <c r="O1253" s="2505">
        <v>0.0</v>
      </c>
    </row>
    <row r="1254">
      <c r="B1254" s="3732"/>
      <c r="C1254" s="3732"/>
      <c r="D1254" s="3732"/>
      <c r="I1254" s="2505" t="s">
        <v>132</v>
      </c>
      <c r="J1254" s="2505" t="s">
        <v>30</v>
      </c>
      <c r="K1254" s="2505">
        <v>827.0</v>
      </c>
      <c r="L1254" s="2505" t="s">
        <v>4320</v>
      </c>
      <c r="M1254" s="2505">
        <v>0.0</v>
      </c>
      <c r="N1254" s="2505">
        <v>1.0</v>
      </c>
      <c r="O1254" s="2505">
        <v>0.0</v>
      </c>
    </row>
    <row r="1255">
      <c r="B1255" s="3732"/>
      <c r="C1255" s="3732"/>
      <c r="D1255" s="3732"/>
      <c r="I1255" s="2505" t="s">
        <v>132</v>
      </c>
      <c r="J1255" s="2505" t="s">
        <v>31</v>
      </c>
      <c r="K1255" s="2505">
        <v>848.0</v>
      </c>
      <c r="L1255" s="2505" t="s">
        <v>4320</v>
      </c>
      <c r="M1255" s="2505">
        <v>0.0</v>
      </c>
      <c r="N1255" s="2505">
        <v>1.0</v>
      </c>
      <c r="O1255" s="2505">
        <v>0.0</v>
      </c>
    </row>
    <row r="1256">
      <c r="B1256" s="3732"/>
      <c r="C1256" s="3732"/>
      <c r="D1256" s="3732"/>
      <c r="I1256" s="2505" t="s">
        <v>742</v>
      </c>
      <c r="J1256" s="2505" t="s">
        <v>19</v>
      </c>
      <c r="K1256" s="2505">
        <v>185.0</v>
      </c>
      <c r="L1256" s="2505" t="s">
        <v>4316</v>
      </c>
      <c r="M1256" s="2505">
        <v>1.0</v>
      </c>
      <c r="N1256" s="2505">
        <v>0.0</v>
      </c>
      <c r="O1256" s="2505">
        <v>0.0</v>
      </c>
    </row>
    <row r="1257">
      <c r="B1257" s="3732"/>
      <c r="C1257" s="3732"/>
      <c r="D1257" s="3732"/>
      <c r="I1257" s="2505" t="s">
        <v>742</v>
      </c>
      <c r="J1257" s="2505" t="s">
        <v>20</v>
      </c>
      <c r="K1257" s="2505">
        <v>39.0</v>
      </c>
      <c r="L1257" s="2505" t="s">
        <v>4316</v>
      </c>
      <c r="M1257" s="2505">
        <v>0.0</v>
      </c>
      <c r="N1257" s="2505">
        <v>1.0</v>
      </c>
      <c r="O1257" s="2505">
        <v>0.0</v>
      </c>
    </row>
    <row r="1258">
      <c r="B1258" s="3732"/>
      <c r="C1258" s="3732"/>
      <c r="D1258" s="3732"/>
      <c r="I1258" s="2505" t="s">
        <v>742</v>
      </c>
      <c r="J1258" s="2505" t="s">
        <v>21</v>
      </c>
      <c r="K1258" s="2505">
        <v>68.0</v>
      </c>
      <c r="L1258" s="2505" t="s">
        <v>4332</v>
      </c>
      <c r="M1258" s="2505">
        <v>0.0</v>
      </c>
      <c r="N1258" s="2505">
        <v>1.0</v>
      </c>
      <c r="O1258" s="2505">
        <v>0.0</v>
      </c>
    </row>
    <row r="1259">
      <c r="B1259" s="3732"/>
      <c r="C1259" s="3732"/>
      <c r="D1259" s="3732"/>
      <c r="I1259" s="2505" t="s">
        <v>742</v>
      </c>
      <c r="J1259" s="2505" t="s">
        <v>22</v>
      </c>
      <c r="K1259" s="2505">
        <v>298.0</v>
      </c>
      <c r="L1259" s="2505" t="s">
        <v>4316</v>
      </c>
      <c r="M1259" s="2505">
        <v>1.0</v>
      </c>
      <c r="N1259" s="2505">
        <v>0.0</v>
      </c>
      <c r="O1259" s="2505">
        <v>0.0</v>
      </c>
    </row>
    <row r="1260">
      <c r="B1260" s="3732"/>
      <c r="C1260" s="3732"/>
      <c r="D1260" s="3732"/>
      <c r="I1260" s="2505" t="s">
        <v>742</v>
      </c>
      <c r="J1260" s="2505" t="s">
        <v>23</v>
      </c>
      <c r="K1260" s="2505">
        <v>70.0</v>
      </c>
      <c r="L1260" s="2505" t="s">
        <v>4305</v>
      </c>
      <c r="M1260" s="2505">
        <v>0.0</v>
      </c>
      <c r="N1260" s="2505">
        <v>0.0</v>
      </c>
      <c r="O1260" s="2505">
        <v>1.0</v>
      </c>
    </row>
    <row r="1261">
      <c r="B1261" s="3732"/>
      <c r="C1261" s="3732"/>
      <c r="D1261" s="3732"/>
      <c r="I1261" s="2505" t="s">
        <v>742</v>
      </c>
      <c r="J1261" s="2505" t="s">
        <v>24</v>
      </c>
      <c r="K1261" s="2505">
        <v>126.0</v>
      </c>
      <c r="L1261" s="2505" t="s">
        <v>4320</v>
      </c>
      <c r="M1261" s="2505">
        <v>0.0</v>
      </c>
      <c r="N1261" s="2505">
        <v>0.0</v>
      </c>
      <c r="O1261" s="2505">
        <v>1.0</v>
      </c>
    </row>
    <row r="1262">
      <c r="B1262" s="3732"/>
      <c r="C1262" s="3732"/>
      <c r="D1262" s="3732"/>
      <c r="I1262" s="2505" t="s">
        <v>742</v>
      </c>
      <c r="J1262" s="2505" t="s">
        <v>27</v>
      </c>
      <c r="K1262" s="2505">
        <v>826.0</v>
      </c>
      <c r="L1262" s="2505" t="s">
        <v>4332</v>
      </c>
      <c r="M1262" s="2505">
        <v>1.0</v>
      </c>
      <c r="N1262" s="2505">
        <v>0.0</v>
      </c>
      <c r="O1262" s="2505">
        <v>0.0</v>
      </c>
    </row>
    <row r="1263">
      <c r="B1263" s="3732"/>
      <c r="C1263" s="3732"/>
      <c r="D1263" s="3732"/>
      <c r="I1263" s="2505" t="s">
        <v>742</v>
      </c>
      <c r="J1263" s="2505" t="s">
        <v>28</v>
      </c>
      <c r="K1263" s="2505">
        <v>296.0</v>
      </c>
      <c r="L1263" s="2505" t="s">
        <v>4316</v>
      </c>
      <c r="M1263" s="2505">
        <v>1.0</v>
      </c>
      <c r="N1263" s="2505">
        <v>0.0</v>
      </c>
      <c r="O1263" s="2505">
        <v>0.0</v>
      </c>
    </row>
    <row r="1264">
      <c r="B1264" s="3732"/>
      <c r="C1264" s="3732"/>
      <c r="D1264" s="3732"/>
      <c r="I1264" s="2505" t="s">
        <v>588</v>
      </c>
      <c r="J1264" s="2505" t="s">
        <v>19</v>
      </c>
      <c r="K1264" s="2505">
        <v>320.0</v>
      </c>
      <c r="L1264" s="2505" t="s">
        <v>4305</v>
      </c>
      <c r="M1264" s="2505">
        <v>0.0</v>
      </c>
      <c r="N1264" s="2505">
        <v>1.0</v>
      </c>
      <c r="O1264" s="2505">
        <v>0.0</v>
      </c>
    </row>
    <row r="1265">
      <c r="B1265" s="3732"/>
      <c r="C1265" s="3732"/>
      <c r="D1265" s="3732"/>
      <c r="I1265" s="2505" t="s">
        <v>588</v>
      </c>
      <c r="J1265" s="2505" t="s">
        <v>20</v>
      </c>
      <c r="K1265" s="2505">
        <v>104.0</v>
      </c>
      <c r="L1265" s="2505" t="s">
        <v>4305</v>
      </c>
      <c r="M1265" s="2505">
        <v>0.0</v>
      </c>
      <c r="N1265" s="2505">
        <v>0.0</v>
      </c>
      <c r="O1265" s="2505">
        <v>1.0</v>
      </c>
    </row>
    <row r="1266">
      <c r="B1266" s="3732"/>
      <c r="C1266" s="3732"/>
      <c r="D1266" s="3732"/>
      <c r="I1266" s="2505" t="s">
        <v>588</v>
      </c>
      <c r="J1266" s="2505" t="s">
        <v>21</v>
      </c>
      <c r="K1266" s="2505">
        <v>234.0</v>
      </c>
      <c r="L1266" s="2505" t="s">
        <v>4322</v>
      </c>
      <c r="M1266" s="2505">
        <v>0.0</v>
      </c>
      <c r="N1266" s="2505">
        <v>0.0</v>
      </c>
      <c r="O1266" s="2505">
        <v>1.0</v>
      </c>
    </row>
    <row r="1267">
      <c r="B1267" s="3732"/>
      <c r="C1267" s="3732"/>
      <c r="D1267" s="3732"/>
      <c r="I1267" s="2505" t="s">
        <v>588</v>
      </c>
      <c r="J1267" s="2505" t="s">
        <v>22</v>
      </c>
      <c r="K1267" s="2505">
        <v>466.0</v>
      </c>
      <c r="L1267" s="2505" t="s">
        <v>4332</v>
      </c>
      <c r="M1267" s="2505">
        <v>1.0</v>
      </c>
      <c r="N1267" s="2505">
        <v>0.0</v>
      </c>
      <c r="O1267" s="2505">
        <v>0.0</v>
      </c>
    </row>
    <row r="1268">
      <c r="B1268" s="3732"/>
      <c r="C1268" s="3732"/>
      <c r="D1268" s="3732"/>
      <c r="I1268" s="2505" t="s">
        <v>588</v>
      </c>
      <c r="J1268" s="2505" t="s">
        <v>23</v>
      </c>
      <c r="K1268" s="2505">
        <v>324.0</v>
      </c>
      <c r="L1268" s="2505" t="s">
        <v>4303</v>
      </c>
      <c r="M1268" s="2505">
        <v>0.0</v>
      </c>
      <c r="N1268" s="2505">
        <v>0.0</v>
      </c>
      <c r="O1268" s="2505">
        <v>1.0</v>
      </c>
    </row>
    <row r="1269">
      <c r="B1269" s="3732"/>
      <c r="C1269" s="3732"/>
      <c r="D1269" s="3732"/>
      <c r="I1269" s="2505" t="s">
        <v>588</v>
      </c>
      <c r="J1269" s="2505" t="s">
        <v>24</v>
      </c>
      <c r="K1269" s="2505">
        <v>639.0</v>
      </c>
      <c r="L1269" s="2505" t="s">
        <v>4316</v>
      </c>
      <c r="M1269" s="2505">
        <v>1.0</v>
      </c>
      <c r="N1269" s="2505">
        <v>0.0</v>
      </c>
      <c r="O1269" s="2505">
        <v>0.0</v>
      </c>
    </row>
    <row r="1270">
      <c r="B1270" s="3732"/>
      <c r="C1270" s="3732"/>
      <c r="D1270" s="3732"/>
      <c r="I1270" s="2505" t="s">
        <v>588</v>
      </c>
      <c r="J1270" s="2505" t="s">
        <v>27</v>
      </c>
      <c r="K1270" s="2505">
        <v>622.0</v>
      </c>
      <c r="L1270" s="2505" t="s">
        <v>4322</v>
      </c>
      <c r="M1270" s="2505">
        <v>0.0</v>
      </c>
      <c r="N1270" s="2505">
        <v>0.0</v>
      </c>
      <c r="O1270" s="2505">
        <v>1.0</v>
      </c>
    </row>
    <row r="1271">
      <c r="B1271" s="3732"/>
      <c r="C1271" s="3732"/>
      <c r="D1271" s="3732"/>
      <c r="I1271" s="2505" t="s">
        <v>588</v>
      </c>
      <c r="J1271" s="2505" t="s">
        <v>28</v>
      </c>
      <c r="K1271" s="2505">
        <v>640.0</v>
      </c>
      <c r="L1271" s="2505" t="s">
        <v>4303</v>
      </c>
      <c r="M1271" s="2505">
        <v>1.0</v>
      </c>
      <c r="N1271" s="2505">
        <v>0.0</v>
      </c>
      <c r="O1271" s="2505">
        <v>0.0</v>
      </c>
    </row>
    <row r="1272">
      <c r="B1272" s="3732"/>
      <c r="C1272" s="3732"/>
      <c r="D1272" s="3732"/>
      <c r="I1272" s="2505" t="s">
        <v>337</v>
      </c>
      <c r="J1272" s="2505" t="s">
        <v>19</v>
      </c>
      <c r="K1272" s="2505">
        <v>397.0</v>
      </c>
      <c r="L1272" s="2505" t="s">
        <v>4320</v>
      </c>
      <c r="M1272" s="2505">
        <v>0.0</v>
      </c>
      <c r="N1272" s="2505">
        <v>0.0</v>
      </c>
      <c r="O1272" s="2505">
        <v>1.0</v>
      </c>
    </row>
    <row r="1273">
      <c r="B1273" s="3732"/>
      <c r="C1273" s="3732"/>
      <c r="D1273" s="3732"/>
      <c r="I1273" s="2505" t="s">
        <v>337</v>
      </c>
      <c r="J1273" s="2505" t="s">
        <v>20</v>
      </c>
      <c r="K1273" s="2505">
        <v>790.0</v>
      </c>
      <c r="L1273" s="2505" t="s">
        <v>4303</v>
      </c>
      <c r="M1273" s="2505">
        <v>1.0</v>
      </c>
      <c r="N1273" s="2505">
        <v>0.0</v>
      </c>
      <c r="O1273" s="2505">
        <v>0.0</v>
      </c>
    </row>
    <row r="1274">
      <c r="B1274" s="3732"/>
      <c r="C1274" s="3732"/>
      <c r="D1274" s="3732"/>
      <c r="I1274" s="2505" t="s">
        <v>337</v>
      </c>
      <c r="J1274" s="2505" t="s">
        <v>21</v>
      </c>
      <c r="K1274" s="2505">
        <v>500.0</v>
      </c>
      <c r="L1274" s="2505" t="s">
        <v>4295</v>
      </c>
      <c r="M1274" s="2505">
        <v>0.0</v>
      </c>
      <c r="N1274" s="2505">
        <v>1.0</v>
      </c>
      <c r="O1274" s="2505">
        <v>0.0</v>
      </c>
    </row>
    <row r="1275">
      <c r="B1275" s="3732"/>
      <c r="C1275" s="3732"/>
      <c r="D1275" s="3732"/>
      <c r="I1275" s="2505" t="s">
        <v>337</v>
      </c>
      <c r="J1275" s="2505" t="s">
        <v>22</v>
      </c>
      <c r="K1275" s="2505">
        <v>333.0</v>
      </c>
      <c r="L1275" s="2505" t="s">
        <v>4303</v>
      </c>
      <c r="M1275" s="2505">
        <v>0.0</v>
      </c>
      <c r="N1275" s="2505">
        <v>0.0</v>
      </c>
      <c r="O1275" s="2505">
        <v>1.0</v>
      </c>
    </row>
    <row r="1276">
      <c r="B1276" s="3732"/>
      <c r="C1276" s="3732"/>
      <c r="D1276" s="3732"/>
      <c r="I1276" s="2505" t="s">
        <v>337</v>
      </c>
      <c r="J1276" s="2505" t="s">
        <v>23</v>
      </c>
      <c r="K1276" s="2505">
        <v>533.0</v>
      </c>
      <c r="L1276" s="2505" t="s">
        <v>4303</v>
      </c>
      <c r="M1276" s="2505">
        <v>1.0</v>
      </c>
      <c r="N1276" s="2505">
        <v>0.0</v>
      </c>
      <c r="O1276" s="2505">
        <v>0.0</v>
      </c>
    </row>
    <row r="1277">
      <c r="B1277" s="3732"/>
      <c r="C1277" s="3732"/>
      <c r="D1277" s="3732"/>
      <c r="I1277" s="2505" t="s">
        <v>337</v>
      </c>
      <c r="J1277" s="2505" t="s">
        <v>24</v>
      </c>
      <c r="K1277" s="2505">
        <v>281.0</v>
      </c>
      <c r="L1277" s="2505" t="s">
        <v>4303</v>
      </c>
      <c r="M1277" s="2505">
        <v>0.0</v>
      </c>
      <c r="N1277" s="2505">
        <v>0.0</v>
      </c>
      <c r="O1277" s="2505">
        <v>1.0</v>
      </c>
    </row>
    <row r="1278">
      <c r="B1278" s="3732"/>
      <c r="C1278" s="3732"/>
      <c r="D1278" s="3732"/>
      <c r="I1278" s="2505" t="s">
        <v>337</v>
      </c>
      <c r="J1278" s="2505" t="s">
        <v>27</v>
      </c>
      <c r="K1278" s="2505">
        <v>580.0</v>
      </c>
      <c r="L1278" s="2505" t="s">
        <v>4295</v>
      </c>
      <c r="M1278" s="2505">
        <v>0.0</v>
      </c>
      <c r="N1278" s="2505">
        <v>1.0</v>
      </c>
      <c r="O1278" s="2505">
        <v>0.0</v>
      </c>
    </row>
    <row r="1279">
      <c r="B1279" s="3732"/>
      <c r="C1279" s="3732"/>
      <c r="D1279" s="3732"/>
      <c r="I1279" s="2505" t="s">
        <v>337</v>
      </c>
      <c r="J1279" s="2505" t="s">
        <v>28</v>
      </c>
      <c r="K1279" s="2505">
        <v>605.0</v>
      </c>
      <c r="L1279" s="2505" t="s">
        <v>4305</v>
      </c>
      <c r="M1279" s="2505">
        <v>1.0</v>
      </c>
      <c r="N1279" s="2505">
        <v>0.0</v>
      </c>
      <c r="O1279" s="2505">
        <v>0.0</v>
      </c>
    </row>
    <row r="1280">
      <c r="B1280" s="3732"/>
      <c r="C1280" s="3732"/>
      <c r="D1280" s="3732"/>
      <c r="I1280" s="2505" t="s">
        <v>659</v>
      </c>
      <c r="J1280" s="2505" t="s">
        <v>19</v>
      </c>
      <c r="K1280" s="2505">
        <v>239.0</v>
      </c>
      <c r="L1280" s="2505" t="s">
        <v>4316</v>
      </c>
      <c r="M1280" s="2505">
        <v>1.0</v>
      </c>
      <c r="N1280" s="2505">
        <v>0.0</v>
      </c>
      <c r="O1280" s="2505">
        <v>0.0</v>
      </c>
    </row>
    <row r="1281">
      <c r="B1281" s="3732"/>
      <c r="C1281" s="3732"/>
      <c r="D1281" s="3732"/>
      <c r="I1281" s="2505" t="s">
        <v>659</v>
      </c>
      <c r="J1281" s="2505" t="s">
        <v>20</v>
      </c>
      <c r="K1281" s="2505">
        <v>0.0</v>
      </c>
      <c r="L1281" s="2505" t="s">
        <v>4332</v>
      </c>
      <c r="M1281" s="2505">
        <v>0.0</v>
      </c>
      <c r="N1281" s="2505">
        <v>0.0</v>
      </c>
      <c r="O1281" s="2505">
        <v>1.0</v>
      </c>
    </row>
    <row r="1282">
      <c r="B1282" s="3732"/>
      <c r="C1282" s="3732"/>
      <c r="D1282" s="3732"/>
      <c r="I1282" s="2505" t="s">
        <v>659</v>
      </c>
      <c r="J1282" s="2505" t="s">
        <v>21</v>
      </c>
      <c r="K1282" s="2505">
        <v>8.0</v>
      </c>
      <c r="L1282" s="2505" t="s">
        <v>4305</v>
      </c>
      <c r="M1282" s="2505">
        <v>0.0</v>
      </c>
      <c r="N1282" s="2505">
        <v>0.0</v>
      </c>
      <c r="O1282" s="2505">
        <v>1.0</v>
      </c>
    </row>
    <row r="1283">
      <c r="B1283" s="3732"/>
      <c r="C1283" s="3732"/>
      <c r="D1283" s="3732"/>
      <c r="I1283" s="2505" t="s">
        <v>659</v>
      </c>
      <c r="J1283" s="2505" t="s">
        <v>22</v>
      </c>
      <c r="K1283" s="2505">
        <v>0.0</v>
      </c>
      <c r="L1283" s="2505" t="s">
        <v>4303</v>
      </c>
      <c r="M1283" s="2505">
        <v>0.0</v>
      </c>
      <c r="N1283" s="2505">
        <v>0.0</v>
      </c>
      <c r="O1283" s="2505">
        <v>1.0</v>
      </c>
    </row>
    <row r="1284">
      <c r="B1284" s="3732"/>
      <c r="C1284" s="3732"/>
      <c r="D1284" s="3732"/>
      <c r="I1284" s="2505" t="s">
        <v>659</v>
      </c>
      <c r="J1284" s="2505" t="s">
        <v>23</v>
      </c>
      <c r="K1284" s="2505">
        <v>0.0</v>
      </c>
      <c r="L1284" s="2505" t="s">
        <v>4305</v>
      </c>
      <c r="M1284" s="2505">
        <v>0.0</v>
      </c>
      <c r="N1284" s="2505">
        <v>0.0</v>
      </c>
      <c r="O1284" s="2505">
        <v>1.0</v>
      </c>
    </row>
    <row r="1285">
      <c r="B1285" s="3732"/>
      <c r="C1285" s="3732"/>
      <c r="D1285" s="3732"/>
      <c r="I1285" s="2505" t="s">
        <v>659</v>
      </c>
      <c r="J1285" s="2505" t="s">
        <v>24</v>
      </c>
      <c r="K1285" s="2505">
        <v>269.0</v>
      </c>
      <c r="L1285" s="2505" t="s">
        <v>4303</v>
      </c>
      <c r="M1285" s="2505">
        <v>0.0</v>
      </c>
      <c r="N1285" s="2505">
        <v>0.0</v>
      </c>
      <c r="O1285" s="2505">
        <v>1.0</v>
      </c>
    </row>
    <row r="1286">
      <c r="B1286" s="3732"/>
      <c r="C1286" s="3732"/>
      <c r="D1286" s="3732"/>
      <c r="I1286" s="2505" t="s">
        <v>659</v>
      </c>
      <c r="J1286" s="2505" t="s">
        <v>27</v>
      </c>
      <c r="K1286" s="2505">
        <v>289.0</v>
      </c>
      <c r="L1286" s="2505" t="s">
        <v>4305</v>
      </c>
      <c r="M1286" s="2505">
        <v>0.0</v>
      </c>
      <c r="N1286" s="2505">
        <v>1.0</v>
      </c>
      <c r="O1286" s="2505">
        <v>0.0</v>
      </c>
    </row>
    <row r="1287">
      <c r="B1287" s="3732"/>
      <c r="C1287" s="3732"/>
      <c r="D1287" s="3732"/>
      <c r="I1287" s="2505" t="s">
        <v>659</v>
      </c>
      <c r="J1287" s="2505" t="s">
        <v>28</v>
      </c>
      <c r="K1287" s="2505">
        <v>0.0</v>
      </c>
      <c r="L1287" s="2505" t="s">
        <v>4332</v>
      </c>
      <c r="M1287" s="2505">
        <v>0.0</v>
      </c>
      <c r="N1287" s="2505">
        <v>0.0</v>
      </c>
      <c r="O1287" s="2505">
        <v>1.0</v>
      </c>
    </row>
    <row r="1288">
      <c r="B1288" s="3732"/>
      <c r="C1288" s="3732"/>
      <c r="D1288" s="3732"/>
      <c r="I1288" s="2505" t="s">
        <v>189</v>
      </c>
      <c r="J1288" s="2505" t="s">
        <v>19</v>
      </c>
      <c r="K1288" s="2505">
        <v>904.0</v>
      </c>
      <c r="L1288" s="2505" t="s">
        <v>4320</v>
      </c>
      <c r="M1288" s="2505">
        <v>1.0</v>
      </c>
      <c r="N1288" s="2505">
        <v>0.0</v>
      </c>
      <c r="O1288" s="2505">
        <v>0.0</v>
      </c>
    </row>
    <row r="1289">
      <c r="B1289" s="3732"/>
      <c r="C1289" s="3732"/>
      <c r="D1289" s="3732"/>
      <c r="I1289" s="2505" t="s">
        <v>189</v>
      </c>
      <c r="J1289" s="2505" t="s">
        <v>20</v>
      </c>
      <c r="K1289" s="2505">
        <v>914.0</v>
      </c>
      <c r="L1289" s="2505" t="s">
        <v>4320</v>
      </c>
      <c r="M1289" s="2505">
        <v>1.0</v>
      </c>
      <c r="N1289" s="2505">
        <v>0.0</v>
      </c>
      <c r="O1289" s="2505">
        <v>0.0</v>
      </c>
    </row>
    <row r="1290">
      <c r="B1290" s="3732"/>
      <c r="C1290" s="3732"/>
      <c r="D1290" s="3732"/>
      <c r="I1290" s="2505" t="s">
        <v>189</v>
      </c>
      <c r="J1290" s="2505" t="s">
        <v>21</v>
      </c>
      <c r="K1290" s="2505">
        <v>900.0</v>
      </c>
      <c r="L1290" s="2505" t="s">
        <v>4320</v>
      </c>
      <c r="M1290" s="2505">
        <v>1.0</v>
      </c>
      <c r="N1290" s="2505">
        <v>0.0</v>
      </c>
      <c r="O1290" s="2505">
        <v>0.0</v>
      </c>
    </row>
    <row r="1291">
      <c r="B1291" s="3732"/>
      <c r="C1291" s="3732"/>
      <c r="D1291" s="3732"/>
      <c r="I1291" s="2505" t="s">
        <v>189</v>
      </c>
      <c r="J1291" s="2505" t="s">
        <v>23</v>
      </c>
      <c r="K1291" s="2505">
        <v>936.0</v>
      </c>
      <c r="L1291" s="2505" t="s">
        <v>4320</v>
      </c>
      <c r="M1291" s="2505">
        <v>1.0</v>
      </c>
      <c r="N1291" s="2505">
        <v>0.0</v>
      </c>
      <c r="O1291" s="2505">
        <v>0.0</v>
      </c>
    </row>
    <row r="1292">
      <c r="B1292" s="3732"/>
      <c r="C1292" s="3732"/>
      <c r="D1292" s="3732"/>
      <c r="I1292" s="2505" t="s">
        <v>189</v>
      </c>
      <c r="J1292" s="2505" t="s">
        <v>24</v>
      </c>
      <c r="K1292" s="2505">
        <v>852.0</v>
      </c>
      <c r="L1292" s="2505" t="s">
        <v>4320</v>
      </c>
      <c r="M1292" s="2505">
        <v>0.0</v>
      </c>
      <c r="N1292" s="2505">
        <v>1.0</v>
      </c>
      <c r="O1292" s="2505">
        <v>0.0</v>
      </c>
    </row>
    <row r="1293">
      <c r="B1293" s="3732"/>
      <c r="C1293" s="3732"/>
      <c r="D1293" s="3732"/>
      <c r="I1293" s="2505" t="s">
        <v>189</v>
      </c>
      <c r="J1293" s="2505" t="s">
        <v>29</v>
      </c>
      <c r="K1293" s="2505">
        <v>958.0</v>
      </c>
      <c r="L1293" s="2505" t="s">
        <v>4322</v>
      </c>
      <c r="M1293" s="2505">
        <v>1.0</v>
      </c>
      <c r="N1293" s="2505">
        <v>0.0</v>
      </c>
      <c r="O1293" s="2505">
        <v>0.0</v>
      </c>
    </row>
    <row r="1294">
      <c r="B1294" s="3732"/>
      <c r="C1294" s="3732"/>
      <c r="D1294" s="3732"/>
      <c r="I1294" s="2505" t="s">
        <v>189</v>
      </c>
      <c r="J1294" s="2505" t="s">
        <v>30</v>
      </c>
      <c r="K1294" s="2505">
        <v>752.0</v>
      </c>
      <c r="L1294" s="2505" t="s">
        <v>4303</v>
      </c>
      <c r="M1294" s="2505">
        <v>1.0</v>
      </c>
      <c r="N1294" s="2505">
        <v>0.0</v>
      </c>
      <c r="O1294" s="2505">
        <v>0.0</v>
      </c>
    </row>
    <row r="1295">
      <c r="B1295" s="3732"/>
      <c r="C1295" s="3732"/>
      <c r="D1295" s="3732"/>
      <c r="I1295" s="2505" t="s">
        <v>189</v>
      </c>
      <c r="J1295" s="2505" t="s">
        <v>31</v>
      </c>
      <c r="K1295" s="2505">
        <v>455.0</v>
      </c>
      <c r="L1295" s="2505" t="s">
        <v>4322</v>
      </c>
      <c r="M1295" s="2505">
        <v>0.0</v>
      </c>
      <c r="N1295" s="2505">
        <v>0.0</v>
      </c>
      <c r="O1295" s="2505">
        <v>1.0</v>
      </c>
    </row>
    <row r="1296">
      <c r="B1296" s="3732"/>
      <c r="C1296" s="3732"/>
      <c r="D1296" s="3732"/>
      <c r="I1296" s="2505" t="s">
        <v>316</v>
      </c>
      <c r="J1296" s="2505" t="s">
        <v>19</v>
      </c>
      <c r="K1296" s="2505">
        <v>739.0</v>
      </c>
      <c r="L1296" s="2505" t="s">
        <v>4322</v>
      </c>
      <c r="M1296" s="2505">
        <v>0.0</v>
      </c>
      <c r="N1296" s="2505">
        <v>1.0</v>
      </c>
      <c r="O1296" s="2505">
        <v>0.0</v>
      </c>
    </row>
    <row r="1297">
      <c r="B1297" s="3732"/>
      <c r="C1297" s="3732"/>
      <c r="D1297" s="3732"/>
      <c r="I1297" s="2505" t="s">
        <v>316</v>
      </c>
      <c r="J1297" s="2505" t="s">
        <v>20</v>
      </c>
      <c r="K1297" s="2505">
        <v>833.0</v>
      </c>
      <c r="L1297" s="2505" t="s">
        <v>4320</v>
      </c>
      <c r="M1297" s="2505">
        <v>0.0</v>
      </c>
      <c r="N1297" s="2505">
        <v>1.0</v>
      </c>
      <c r="O1297" s="2505">
        <v>0.0</v>
      </c>
    </row>
    <row r="1298">
      <c r="B1298" s="3732"/>
      <c r="C1298" s="3732"/>
      <c r="D1298" s="3732"/>
      <c r="I1298" s="2505" t="s">
        <v>316</v>
      </c>
      <c r="J1298" s="2505" t="s">
        <v>21</v>
      </c>
      <c r="K1298" s="2505">
        <v>815.0</v>
      </c>
      <c r="L1298" s="2505" t="s">
        <v>4320</v>
      </c>
      <c r="M1298" s="2505">
        <v>0.0</v>
      </c>
      <c r="N1298" s="2505">
        <v>1.0</v>
      </c>
      <c r="O1298" s="2505">
        <v>0.0</v>
      </c>
    </row>
    <row r="1299">
      <c r="B1299" s="3732"/>
      <c r="C1299" s="3732"/>
      <c r="D1299" s="3732"/>
      <c r="I1299" s="2505" t="s">
        <v>316</v>
      </c>
      <c r="J1299" s="2505" t="s">
        <v>22</v>
      </c>
      <c r="K1299" s="2505">
        <v>756.0</v>
      </c>
      <c r="L1299" s="2505" t="s">
        <v>4320</v>
      </c>
      <c r="M1299" s="2505">
        <v>0.0</v>
      </c>
      <c r="N1299" s="2505">
        <v>0.0</v>
      </c>
      <c r="O1299" s="2505">
        <v>1.0</v>
      </c>
    </row>
    <row r="1300">
      <c r="B1300" s="3732"/>
      <c r="C1300" s="3732"/>
      <c r="D1300" s="3732"/>
      <c r="I1300" s="2505" t="s">
        <v>316</v>
      </c>
      <c r="J1300" s="2505" t="s">
        <v>23</v>
      </c>
      <c r="K1300" s="2505">
        <v>804.0</v>
      </c>
      <c r="L1300" s="2505" t="s">
        <v>4320</v>
      </c>
      <c r="M1300" s="2505">
        <v>0.0</v>
      </c>
      <c r="N1300" s="2505">
        <v>1.0</v>
      </c>
      <c r="O1300" s="2505">
        <v>0.0</v>
      </c>
    </row>
    <row r="1301">
      <c r="B1301" s="3732"/>
      <c r="C1301" s="3732"/>
      <c r="D1301" s="3732"/>
      <c r="I1301" s="2505" t="s">
        <v>316</v>
      </c>
      <c r="J1301" s="2505" t="s">
        <v>24</v>
      </c>
      <c r="K1301" s="2505">
        <v>807.0</v>
      </c>
      <c r="L1301" s="2505" t="s">
        <v>4320</v>
      </c>
      <c r="M1301" s="2505">
        <v>0.0</v>
      </c>
      <c r="N1301" s="2505">
        <v>1.0</v>
      </c>
      <c r="O1301" s="2505">
        <v>0.0</v>
      </c>
    </row>
    <row r="1302">
      <c r="B1302" s="3732"/>
      <c r="C1302" s="3732"/>
      <c r="D1302" s="3732"/>
      <c r="I1302" s="2505" t="s">
        <v>316</v>
      </c>
      <c r="J1302" s="2505" t="s">
        <v>27</v>
      </c>
      <c r="K1302" s="2505">
        <v>781.0</v>
      </c>
      <c r="L1302" s="2505" t="s">
        <v>4320</v>
      </c>
      <c r="M1302" s="2505">
        <v>0.0</v>
      </c>
      <c r="N1302" s="2505">
        <v>1.0</v>
      </c>
      <c r="O1302" s="2505">
        <v>0.0</v>
      </c>
    </row>
    <row r="1303">
      <c r="B1303" s="3732"/>
      <c r="C1303" s="3732"/>
      <c r="D1303" s="3732"/>
      <c r="I1303" s="2505" t="s">
        <v>316</v>
      </c>
      <c r="J1303" s="2505" t="s">
        <v>28</v>
      </c>
      <c r="K1303" s="2505">
        <v>817.0</v>
      </c>
      <c r="L1303" s="2505" t="s">
        <v>4320</v>
      </c>
      <c r="M1303" s="2505">
        <v>0.0</v>
      </c>
      <c r="N1303" s="2505">
        <v>1.0</v>
      </c>
      <c r="O1303" s="2505">
        <v>0.0</v>
      </c>
    </row>
    <row r="1304">
      <c r="B1304" s="3732"/>
      <c r="C1304" s="3732"/>
      <c r="D1304" s="3732"/>
      <c r="I1304" s="2505" t="s">
        <v>767</v>
      </c>
      <c r="J1304" s="2505" t="s">
        <v>19</v>
      </c>
      <c r="K1304" s="2505">
        <v>671.0</v>
      </c>
      <c r="L1304" s="2505" t="s">
        <v>4295</v>
      </c>
      <c r="M1304" s="2505">
        <v>1.0</v>
      </c>
      <c r="N1304" s="2505">
        <v>0.0</v>
      </c>
      <c r="O1304" s="2505">
        <v>0.0</v>
      </c>
    </row>
    <row r="1305">
      <c r="B1305" s="3732"/>
      <c r="C1305" s="3732"/>
      <c r="D1305" s="3732"/>
      <c r="I1305" s="2505" t="s">
        <v>767</v>
      </c>
      <c r="J1305" s="2505" t="s">
        <v>20</v>
      </c>
      <c r="K1305" s="2505">
        <v>517.0</v>
      </c>
      <c r="L1305" s="2505" t="s">
        <v>4322</v>
      </c>
      <c r="M1305" s="2505">
        <v>0.0</v>
      </c>
      <c r="N1305" s="2505">
        <v>0.0</v>
      </c>
      <c r="O1305" s="2505">
        <v>1.0</v>
      </c>
    </row>
    <row r="1306">
      <c r="B1306" s="3732"/>
      <c r="C1306" s="3732"/>
      <c r="D1306" s="3732"/>
      <c r="I1306" s="2505" t="s">
        <v>767</v>
      </c>
      <c r="J1306" s="2505" t="s">
        <v>21</v>
      </c>
      <c r="K1306" s="2505">
        <v>816.0</v>
      </c>
      <c r="L1306" s="2505" t="s">
        <v>4320</v>
      </c>
      <c r="M1306" s="2505">
        <v>0.0</v>
      </c>
      <c r="N1306" s="2505">
        <v>1.0</v>
      </c>
      <c r="O1306" s="2505">
        <v>0.0</v>
      </c>
    </row>
    <row r="1307">
      <c r="B1307" s="3732"/>
      <c r="C1307" s="3732"/>
      <c r="D1307" s="3732"/>
      <c r="I1307" s="2505" t="s">
        <v>767</v>
      </c>
      <c r="J1307" s="2505" t="s">
        <v>22</v>
      </c>
      <c r="K1307" s="2505">
        <v>914.0</v>
      </c>
      <c r="L1307" s="2505" t="s">
        <v>4320</v>
      </c>
      <c r="M1307" s="2505">
        <v>1.0</v>
      </c>
      <c r="N1307" s="2505">
        <v>0.0</v>
      </c>
      <c r="O1307" s="2505">
        <v>0.0</v>
      </c>
    </row>
    <row r="1308">
      <c r="B1308" s="3732"/>
      <c r="C1308" s="3732"/>
      <c r="D1308" s="3732"/>
      <c r="I1308" s="2505" t="s">
        <v>767</v>
      </c>
      <c r="J1308" s="2505" t="s">
        <v>23</v>
      </c>
      <c r="K1308" s="2505">
        <v>787.0</v>
      </c>
      <c r="L1308" s="2505" t="s">
        <v>4322</v>
      </c>
      <c r="M1308" s="2505">
        <v>1.0</v>
      </c>
      <c r="N1308" s="2505">
        <v>0.0</v>
      </c>
      <c r="O1308" s="2505">
        <v>0.0</v>
      </c>
    </row>
    <row r="1309">
      <c r="B1309" s="3732"/>
      <c r="C1309" s="3732"/>
      <c r="D1309" s="3732"/>
      <c r="I1309" s="2505" t="s">
        <v>767</v>
      </c>
      <c r="J1309" s="2505" t="s">
        <v>24</v>
      </c>
      <c r="K1309" s="2505">
        <v>820.0</v>
      </c>
      <c r="L1309" s="2505" t="s">
        <v>4322</v>
      </c>
      <c r="M1309" s="2505">
        <v>1.0</v>
      </c>
      <c r="N1309" s="2505">
        <v>0.0</v>
      </c>
      <c r="O1309" s="2505">
        <v>0.0</v>
      </c>
    </row>
    <row r="1310">
      <c r="B1310" s="3732"/>
      <c r="C1310" s="3732"/>
      <c r="D1310" s="3732"/>
      <c r="I1310" s="2505" t="s">
        <v>767</v>
      </c>
      <c r="J1310" s="2505" t="s">
        <v>27</v>
      </c>
      <c r="K1310" s="2505">
        <v>845.0</v>
      </c>
      <c r="L1310" s="2505" t="s">
        <v>4322</v>
      </c>
      <c r="M1310" s="2505">
        <v>1.0</v>
      </c>
      <c r="N1310" s="2505">
        <v>0.0</v>
      </c>
      <c r="O1310" s="2505">
        <v>0.0</v>
      </c>
    </row>
    <row r="1311">
      <c r="B1311" s="3732"/>
      <c r="C1311" s="3732"/>
      <c r="D1311" s="3732"/>
      <c r="I1311" s="2505" t="s">
        <v>767</v>
      </c>
      <c r="J1311" s="2505" t="s">
        <v>29</v>
      </c>
      <c r="K1311" s="2505">
        <v>934.0</v>
      </c>
      <c r="L1311" s="2505" t="s">
        <v>4320</v>
      </c>
      <c r="M1311" s="2505">
        <v>1.0</v>
      </c>
      <c r="N1311" s="2505">
        <v>0.0</v>
      </c>
      <c r="O1311" s="2505">
        <v>0.0</v>
      </c>
    </row>
    <row r="1312">
      <c r="B1312" s="3732"/>
      <c r="C1312" s="3732"/>
      <c r="D1312" s="3732"/>
      <c r="I1312" s="2505" t="s">
        <v>314</v>
      </c>
      <c r="J1312" s="2505" t="s">
        <v>19</v>
      </c>
      <c r="K1312" s="2505">
        <v>579.0</v>
      </c>
      <c r="L1312" s="2505" t="s">
        <v>4316</v>
      </c>
      <c r="M1312" s="2505">
        <v>1.0</v>
      </c>
      <c r="N1312" s="2505">
        <v>0.0</v>
      </c>
      <c r="O1312" s="2505">
        <v>0.0</v>
      </c>
    </row>
    <row r="1313">
      <c r="B1313" s="3732"/>
      <c r="C1313" s="3732"/>
      <c r="D1313" s="3732"/>
      <c r="I1313" s="2505" t="s">
        <v>314</v>
      </c>
      <c r="J1313" s="2505" t="s">
        <v>22</v>
      </c>
      <c r="K1313" s="2505">
        <v>731.0</v>
      </c>
      <c r="L1313" s="2505" t="s">
        <v>4303</v>
      </c>
      <c r="M1313" s="2505">
        <v>1.0</v>
      </c>
      <c r="N1313" s="2505">
        <v>0.0</v>
      </c>
      <c r="O1313" s="2505">
        <v>0.0</v>
      </c>
    </row>
    <row r="1314">
      <c r="B1314" s="3732"/>
      <c r="C1314" s="3732"/>
      <c r="D1314" s="3732"/>
      <c r="I1314" s="2505" t="s">
        <v>314</v>
      </c>
      <c r="J1314" s="2505" t="s">
        <v>23</v>
      </c>
      <c r="K1314" s="2505">
        <v>569.0</v>
      </c>
      <c r="L1314" s="2505" t="s">
        <v>4322</v>
      </c>
      <c r="M1314" s="2505">
        <v>0.0</v>
      </c>
      <c r="N1314" s="2505">
        <v>0.0</v>
      </c>
      <c r="O1314" s="2505">
        <v>1.0</v>
      </c>
    </row>
    <row r="1315">
      <c r="B1315" s="3732"/>
      <c r="C1315" s="3732"/>
      <c r="D1315" s="3732"/>
      <c r="I1315" s="2505" t="s">
        <v>314</v>
      </c>
      <c r="J1315" s="2505" t="s">
        <v>24</v>
      </c>
      <c r="K1315" s="2505">
        <v>599.0</v>
      </c>
      <c r="L1315" s="2505" t="s">
        <v>4295</v>
      </c>
      <c r="M1315" s="2505">
        <v>0.0</v>
      </c>
      <c r="N1315" s="2505">
        <v>1.0</v>
      </c>
      <c r="O1315" s="2505">
        <v>0.0</v>
      </c>
    </row>
    <row r="1316">
      <c r="B1316" s="3732"/>
      <c r="C1316" s="3732"/>
      <c r="D1316" s="3732"/>
      <c r="I1316" s="2505" t="s">
        <v>314</v>
      </c>
      <c r="J1316" s="2505" t="s">
        <v>27</v>
      </c>
      <c r="K1316" s="2505">
        <v>554.0</v>
      </c>
      <c r="L1316" s="2505" t="s">
        <v>4322</v>
      </c>
      <c r="M1316" s="2505">
        <v>0.0</v>
      </c>
      <c r="N1316" s="2505">
        <v>0.0</v>
      </c>
      <c r="O1316" s="2505">
        <v>1.0</v>
      </c>
    </row>
    <row r="1317">
      <c r="B1317" s="3732"/>
      <c r="C1317" s="3732"/>
      <c r="D1317" s="3732"/>
      <c r="I1317" s="2505" t="s">
        <v>314</v>
      </c>
      <c r="J1317" s="2505" t="s">
        <v>28</v>
      </c>
      <c r="K1317" s="2505">
        <v>655.0</v>
      </c>
      <c r="L1317" s="2505" t="s">
        <v>4322</v>
      </c>
      <c r="M1317" s="2505">
        <v>0.0</v>
      </c>
      <c r="N1317" s="2505">
        <v>1.0</v>
      </c>
      <c r="O1317" s="2505">
        <v>0.0</v>
      </c>
    </row>
    <row r="1318">
      <c r="B1318" s="3732"/>
      <c r="C1318" s="3732"/>
      <c r="D1318" s="3732"/>
      <c r="I1318" s="2505" t="s">
        <v>314</v>
      </c>
      <c r="J1318" s="2505" t="s">
        <v>29</v>
      </c>
      <c r="K1318" s="2505">
        <v>787.0</v>
      </c>
      <c r="L1318" s="2505" t="s">
        <v>4295</v>
      </c>
      <c r="M1318" s="2505">
        <v>1.0</v>
      </c>
      <c r="N1318" s="2505">
        <v>0.0</v>
      </c>
      <c r="O1318" s="2505">
        <v>0.0</v>
      </c>
    </row>
    <row r="1319">
      <c r="B1319" s="3732"/>
      <c r="C1319" s="3732"/>
      <c r="D1319" s="3732"/>
      <c r="I1319" s="2505" t="s">
        <v>314</v>
      </c>
      <c r="J1319" s="2505" t="s">
        <v>30</v>
      </c>
      <c r="K1319" s="2505">
        <v>634.0</v>
      </c>
      <c r="L1319" s="2505" t="s">
        <v>4322</v>
      </c>
      <c r="M1319" s="2505">
        <v>0.0</v>
      </c>
      <c r="N1319" s="2505">
        <v>0.0</v>
      </c>
      <c r="O1319" s="2505">
        <v>1.0</v>
      </c>
    </row>
    <row r="1320">
      <c r="B1320" s="3732"/>
      <c r="C1320" s="3732"/>
      <c r="D1320" s="3732"/>
      <c r="I1320" s="2505" t="s">
        <v>235</v>
      </c>
      <c r="J1320" s="2505" t="s">
        <v>19</v>
      </c>
      <c r="K1320" s="2505">
        <v>876.0</v>
      </c>
      <c r="L1320" s="2505" t="s">
        <v>4320</v>
      </c>
      <c r="M1320" s="2505">
        <v>0.0</v>
      </c>
      <c r="N1320" s="2505">
        <v>1.0</v>
      </c>
      <c r="O1320" s="2505">
        <v>0.0</v>
      </c>
    </row>
    <row r="1321">
      <c r="B1321" s="3732"/>
      <c r="C1321" s="3732"/>
      <c r="D1321" s="3732"/>
      <c r="I1321" s="2505" t="s">
        <v>235</v>
      </c>
      <c r="J1321" s="2505" t="s">
        <v>20</v>
      </c>
      <c r="K1321" s="2505">
        <v>870.0</v>
      </c>
      <c r="L1321" s="2505" t="s">
        <v>4320</v>
      </c>
      <c r="M1321" s="2505">
        <v>0.0</v>
      </c>
      <c r="N1321" s="2505">
        <v>1.0</v>
      </c>
      <c r="O1321" s="2505">
        <v>0.0</v>
      </c>
    </row>
    <row r="1322">
      <c r="B1322" s="3732"/>
      <c r="C1322" s="3732"/>
      <c r="D1322" s="3732"/>
      <c r="I1322" s="2505" t="s">
        <v>235</v>
      </c>
      <c r="J1322" s="2505" t="s">
        <v>22</v>
      </c>
      <c r="K1322" s="2505">
        <v>973.0</v>
      </c>
      <c r="L1322" s="2505" t="s">
        <v>4320</v>
      </c>
      <c r="M1322" s="2505">
        <v>1.0</v>
      </c>
      <c r="N1322" s="2505">
        <v>0.0</v>
      </c>
      <c r="O1322" s="2505">
        <v>0.0</v>
      </c>
    </row>
    <row r="1323">
      <c r="B1323" s="3732"/>
      <c r="C1323" s="3732"/>
      <c r="D1323" s="3732"/>
      <c r="I1323" s="2505" t="s">
        <v>235</v>
      </c>
      <c r="J1323" s="2505" t="s">
        <v>23</v>
      </c>
      <c r="K1323" s="2505">
        <v>787.0</v>
      </c>
      <c r="L1323" s="2505" t="s">
        <v>4320</v>
      </c>
      <c r="M1323" s="2505">
        <v>0.0</v>
      </c>
      <c r="N1323" s="2505">
        <v>1.0</v>
      </c>
      <c r="O1323" s="2505">
        <v>0.0</v>
      </c>
    </row>
    <row r="1324">
      <c r="B1324" s="3732"/>
      <c r="C1324" s="3732"/>
      <c r="D1324" s="3732"/>
      <c r="I1324" s="2505" t="s">
        <v>235</v>
      </c>
      <c r="J1324" s="2505" t="s">
        <v>24</v>
      </c>
      <c r="K1324" s="2505">
        <v>766.0</v>
      </c>
      <c r="L1324" s="2505" t="s">
        <v>4320</v>
      </c>
      <c r="M1324" s="2505">
        <v>0.0</v>
      </c>
      <c r="N1324" s="2505">
        <v>1.0</v>
      </c>
      <c r="O1324" s="2505">
        <v>0.0</v>
      </c>
    </row>
    <row r="1325">
      <c r="B1325" s="3732"/>
      <c r="C1325" s="3732"/>
      <c r="D1325" s="3732"/>
      <c r="I1325" s="2505" t="s">
        <v>235</v>
      </c>
      <c r="J1325" s="2505" t="s">
        <v>27</v>
      </c>
      <c r="K1325" s="2505">
        <v>839.0</v>
      </c>
      <c r="L1325" s="2505" t="s">
        <v>4320</v>
      </c>
      <c r="M1325" s="2505">
        <v>0.0</v>
      </c>
      <c r="N1325" s="2505">
        <v>1.0</v>
      </c>
      <c r="O1325" s="2505">
        <v>0.0</v>
      </c>
    </row>
    <row r="1326">
      <c r="B1326" s="3732"/>
      <c r="C1326" s="3732"/>
      <c r="D1326" s="3732"/>
      <c r="I1326" s="2505" t="s">
        <v>235</v>
      </c>
      <c r="J1326" s="2505" t="s">
        <v>29</v>
      </c>
      <c r="K1326" s="2505">
        <v>932.0</v>
      </c>
      <c r="L1326" s="2505" t="s">
        <v>4320</v>
      </c>
      <c r="M1326" s="2505">
        <v>1.0</v>
      </c>
      <c r="N1326" s="2505">
        <v>0.0</v>
      </c>
      <c r="O1326" s="2505">
        <v>0.0</v>
      </c>
    </row>
    <row r="1327">
      <c r="B1327" s="3732"/>
      <c r="C1327" s="3732"/>
      <c r="D1327" s="3732"/>
      <c r="I1327" s="2505" t="s">
        <v>235</v>
      </c>
      <c r="J1327" s="2505" t="s">
        <v>30</v>
      </c>
      <c r="K1327" s="2505">
        <v>888.0</v>
      </c>
      <c r="L1327" s="2505" t="s">
        <v>4320</v>
      </c>
      <c r="M1327" s="2505">
        <v>0.0</v>
      </c>
      <c r="N1327" s="2505">
        <v>1.0</v>
      </c>
      <c r="O1327" s="2505">
        <v>0.0</v>
      </c>
    </row>
    <row r="1328">
      <c r="B1328" s="3732"/>
      <c r="C1328" s="3732"/>
      <c r="D1328" s="3732"/>
      <c r="I1328" s="2505" t="s">
        <v>474</v>
      </c>
      <c r="J1328" s="2505" t="s">
        <v>19</v>
      </c>
      <c r="K1328" s="2505">
        <v>330.0</v>
      </c>
      <c r="L1328" s="2505" t="s">
        <v>4303</v>
      </c>
      <c r="M1328" s="2505">
        <v>0.0</v>
      </c>
      <c r="N1328" s="2505">
        <v>0.0</v>
      </c>
      <c r="O1328" s="2505">
        <v>1.0</v>
      </c>
    </row>
    <row r="1329">
      <c r="B1329" s="3732"/>
      <c r="C1329" s="3732"/>
      <c r="D1329" s="3732"/>
      <c r="I1329" s="2505" t="s">
        <v>474</v>
      </c>
      <c r="J1329" s="2505" t="s">
        <v>20</v>
      </c>
      <c r="K1329" s="2505">
        <v>472.0</v>
      </c>
      <c r="L1329" s="2505" t="s">
        <v>4303</v>
      </c>
      <c r="M1329" s="2505">
        <v>0.0</v>
      </c>
      <c r="N1329" s="2505">
        <v>1.0</v>
      </c>
      <c r="O1329" s="2505">
        <v>0.0</v>
      </c>
    </row>
    <row r="1330">
      <c r="B1330" s="3732"/>
      <c r="C1330" s="3732"/>
      <c r="D1330" s="3732"/>
      <c r="I1330" s="2505" t="s">
        <v>474</v>
      </c>
      <c r="J1330" s="2505" t="s">
        <v>21</v>
      </c>
      <c r="K1330" s="2505">
        <v>311.0</v>
      </c>
      <c r="L1330" s="2505" t="s">
        <v>4303</v>
      </c>
      <c r="M1330" s="2505">
        <v>0.0</v>
      </c>
      <c r="N1330" s="2505">
        <v>0.0</v>
      </c>
      <c r="O1330" s="2505">
        <v>1.0</v>
      </c>
    </row>
    <row r="1331">
      <c r="B1331" s="3732"/>
      <c r="C1331" s="3732"/>
      <c r="D1331" s="3732"/>
      <c r="I1331" s="2505" t="s">
        <v>474</v>
      </c>
      <c r="J1331" s="2505" t="s">
        <v>22</v>
      </c>
      <c r="K1331" s="2505">
        <v>393.0</v>
      </c>
      <c r="L1331" s="2505" t="s">
        <v>4295</v>
      </c>
      <c r="M1331" s="2505">
        <v>0.0</v>
      </c>
      <c r="N1331" s="2505">
        <v>0.0</v>
      </c>
      <c r="O1331" s="2505">
        <v>1.0</v>
      </c>
    </row>
    <row r="1332">
      <c r="B1332" s="3732"/>
      <c r="C1332" s="3732"/>
      <c r="D1332" s="3732"/>
      <c r="I1332" s="2505" t="s">
        <v>474</v>
      </c>
      <c r="J1332" s="2505" t="s">
        <v>23</v>
      </c>
      <c r="K1332" s="2505">
        <v>605.0</v>
      </c>
      <c r="L1332" s="2505" t="s">
        <v>4303</v>
      </c>
      <c r="M1332" s="2505">
        <v>1.0</v>
      </c>
      <c r="N1332" s="2505">
        <v>0.0</v>
      </c>
      <c r="O1332" s="2505">
        <v>0.0</v>
      </c>
    </row>
    <row r="1333">
      <c r="B1333" s="3732"/>
      <c r="C1333" s="3732"/>
      <c r="D1333" s="3732"/>
      <c r="I1333" s="2505" t="s">
        <v>474</v>
      </c>
      <c r="J1333" s="2505" t="s">
        <v>24</v>
      </c>
      <c r="K1333" s="2505">
        <v>450.0</v>
      </c>
      <c r="L1333" s="2505" t="s">
        <v>4303</v>
      </c>
      <c r="M1333" s="2505">
        <v>0.0</v>
      </c>
      <c r="N1333" s="2505">
        <v>1.0</v>
      </c>
      <c r="O1333" s="2505">
        <v>0.0</v>
      </c>
    </row>
    <row r="1334">
      <c r="B1334" s="3732"/>
      <c r="C1334" s="3732"/>
      <c r="D1334" s="3732"/>
      <c r="I1334" s="2505" t="s">
        <v>474</v>
      </c>
      <c r="J1334" s="2505" t="s">
        <v>27</v>
      </c>
      <c r="K1334" s="2505">
        <v>633.0</v>
      </c>
      <c r="L1334" s="2505" t="s">
        <v>4303</v>
      </c>
      <c r="M1334" s="2505">
        <v>1.0</v>
      </c>
      <c r="N1334" s="2505">
        <v>0.0</v>
      </c>
      <c r="O1334" s="2505">
        <v>0.0</v>
      </c>
    </row>
    <row r="1335">
      <c r="B1335" s="3732"/>
      <c r="C1335" s="3732"/>
      <c r="D1335" s="3732"/>
      <c r="I1335" s="2505" t="s">
        <v>474</v>
      </c>
      <c r="J1335" s="2505" t="s">
        <v>28</v>
      </c>
      <c r="K1335" s="2505">
        <v>457.0</v>
      </c>
      <c r="L1335" s="2505" t="s">
        <v>4295</v>
      </c>
      <c r="M1335" s="2505">
        <v>0.0</v>
      </c>
      <c r="N1335" s="2505">
        <v>0.0</v>
      </c>
      <c r="O1335" s="2505">
        <v>1.0</v>
      </c>
    </row>
    <row r="1336">
      <c r="B1336" s="3732"/>
      <c r="C1336" s="3732"/>
      <c r="D1336" s="3732"/>
      <c r="I1336" s="2505" t="s">
        <v>655</v>
      </c>
      <c r="J1336" s="2505" t="s">
        <v>19</v>
      </c>
      <c r="K1336" s="2505">
        <v>131.0</v>
      </c>
      <c r="L1336" s="2505" t="s">
        <v>4332</v>
      </c>
      <c r="M1336" s="2505">
        <v>0.0</v>
      </c>
      <c r="N1336" s="2505">
        <v>1.0</v>
      </c>
      <c r="O1336" s="2505">
        <v>0.0</v>
      </c>
    </row>
    <row r="1337">
      <c r="B1337" s="3732"/>
      <c r="C1337" s="3732"/>
      <c r="D1337" s="3732"/>
      <c r="I1337" s="2505" t="s">
        <v>655</v>
      </c>
      <c r="J1337" s="2505" t="s">
        <v>20</v>
      </c>
      <c r="K1337" s="2505">
        <v>219.0</v>
      </c>
      <c r="L1337" s="2505" t="s">
        <v>4305</v>
      </c>
      <c r="M1337" s="2505">
        <v>0.0</v>
      </c>
      <c r="N1337" s="2505">
        <v>0.0</v>
      </c>
      <c r="O1337" s="2505">
        <v>1.0</v>
      </c>
    </row>
    <row r="1338">
      <c r="B1338" s="3732"/>
      <c r="C1338" s="3732"/>
      <c r="D1338" s="3732"/>
      <c r="I1338" s="2505" t="s">
        <v>655</v>
      </c>
      <c r="J1338" s="2505" t="s">
        <v>21</v>
      </c>
      <c r="K1338" s="2505">
        <v>136.0</v>
      </c>
      <c r="L1338" s="2505" t="s">
        <v>4305</v>
      </c>
      <c r="M1338" s="2505">
        <v>0.0</v>
      </c>
      <c r="N1338" s="2505">
        <v>0.0</v>
      </c>
      <c r="O1338" s="2505">
        <v>1.0</v>
      </c>
    </row>
    <row r="1339">
      <c r="B1339" s="3732"/>
      <c r="C1339" s="3732"/>
      <c r="D1339" s="3732"/>
      <c r="I1339" s="2505" t="s">
        <v>655</v>
      </c>
      <c r="J1339" s="2505" t="s">
        <v>22</v>
      </c>
      <c r="K1339" s="2505">
        <v>245.0</v>
      </c>
      <c r="L1339" s="2505" t="s">
        <v>4303</v>
      </c>
      <c r="M1339" s="2505">
        <v>0.0</v>
      </c>
      <c r="N1339" s="2505">
        <v>0.0</v>
      </c>
      <c r="O1339" s="2505">
        <v>1.0</v>
      </c>
    </row>
    <row r="1340">
      <c r="B1340" s="3732"/>
      <c r="C1340" s="3732"/>
      <c r="D1340" s="3732"/>
      <c r="I1340" s="2505" t="s">
        <v>655</v>
      </c>
      <c r="J1340" s="2505" t="s">
        <v>23</v>
      </c>
      <c r="K1340" s="2505">
        <v>330.0</v>
      </c>
      <c r="L1340" s="2505" t="s">
        <v>4305</v>
      </c>
      <c r="M1340" s="2505">
        <v>0.0</v>
      </c>
      <c r="N1340" s="2505">
        <v>1.0</v>
      </c>
      <c r="O1340" s="2505">
        <v>0.0</v>
      </c>
    </row>
    <row r="1341">
      <c r="B1341" s="3732"/>
      <c r="C1341" s="3732"/>
      <c r="D1341" s="3732"/>
      <c r="I1341" s="2505" t="s">
        <v>655</v>
      </c>
      <c r="J1341" s="2505" t="s">
        <v>24</v>
      </c>
      <c r="K1341" s="2505">
        <v>316.0</v>
      </c>
      <c r="L1341" s="2505" t="s">
        <v>4305</v>
      </c>
      <c r="M1341" s="2505">
        <v>0.0</v>
      </c>
      <c r="N1341" s="2505">
        <v>1.0</v>
      </c>
      <c r="O1341" s="2505">
        <v>0.0</v>
      </c>
    </row>
    <row r="1342">
      <c r="B1342" s="3732"/>
      <c r="C1342" s="3732"/>
      <c r="D1342" s="3732"/>
      <c r="I1342" s="2505" t="s">
        <v>655</v>
      </c>
      <c r="J1342" s="2505" t="s">
        <v>27</v>
      </c>
      <c r="K1342" s="2505">
        <v>190.0</v>
      </c>
      <c r="L1342" s="2505" t="s">
        <v>4332</v>
      </c>
      <c r="M1342" s="2505">
        <v>0.0</v>
      </c>
      <c r="N1342" s="2505">
        <v>1.0</v>
      </c>
      <c r="O1342" s="2505">
        <v>0.0</v>
      </c>
    </row>
    <row r="1343">
      <c r="B1343" s="3732"/>
      <c r="C1343" s="3732"/>
      <c r="D1343" s="3732"/>
      <c r="I1343" s="2505" t="s">
        <v>655</v>
      </c>
      <c r="J1343" s="2505" t="s">
        <v>28</v>
      </c>
      <c r="K1343" s="2505">
        <v>229.0</v>
      </c>
      <c r="L1343" s="2505" t="s">
        <v>4305</v>
      </c>
      <c r="M1343" s="2505">
        <v>0.0</v>
      </c>
      <c r="N1343" s="2505">
        <v>1.0</v>
      </c>
      <c r="O1343" s="2505">
        <v>0.0</v>
      </c>
    </row>
    <row r="1344">
      <c r="B1344" s="3732"/>
      <c r="C1344" s="3732"/>
      <c r="D1344" s="3732"/>
      <c r="I1344" s="2505" t="s">
        <v>356</v>
      </c>
      <c r="J1344" s="2505" t="s">
        <v>19</v>
      </c>
      <c r="K1344" s="2505">
        <v>536.0</v>
      </c>
      <c r="L1344" s="2505" t="s">
        <v>4295</v>
      </c>
      <c r="M1344" s="2505">
        <v>0.0</v>
      </c>
      <c r="N1344" s="2505">
        <v>1.0</v>
      </c>
      <c r="O1344" s="2505">
        <v>0.0</v>
      </c>
    </row>
    <row r="1345">
      <c r="B1345" s="3732"/>
      <c r="C1345" s="3732"/>
      <c r="D1345" s="3732"/>
      <c r="I1345" s="2505" t="s">
        <v>356</v>
      </c>
      <c r="J1345" s="2505" t="s">
        <v>20</v>
      </c>
      <c r="K1345" s="2505">
        <v>403.0</v>
      </c>
      <c r="L1345" s="2505" t="s">
        <v>4322</v>
      </c>
      <c r="M1345" s="2505">
        <v>0.0</v>
      </c>
      <c r="N1345" s="2505">
        <v>0.0</v>
      </c>
      <c r="O1345" s="2505">
        <v>1.0</v>
      </c>
    </row>
    <row r="1346">
      <c r="B1346" s="3732"/>
      <c r="C1346" s="3732"/>
      <c r="D1346" s="3732"/>
      <c r="I1346" s="2505" t="s">
        <v>356</v>
      </c>
      <c r="J1346" s="2505" t="s">
        <v>21</v>
      </c>
      <c r="K1346" s="2505">
        <v>716.0</v>
      </c>
      <c r="L1346" s="2505" t="s">
        <v>4322</v>
      </c>
      <c r="M1346" s="2505">
        <v>0.0</v>
      </c>
      <c r="N1346" s="2505">
        <v>1.0</v>
      </c>
      <c r="O1346" s="2505">
        <v>0.0</v>
      </c>
    </row>
    <row r="1347">
      <c r="B1347" s="3732"/>
      <c r="C1347" s="3732"/>
      <c r="D1347" s="3732"/>
      <c r="I1347" s="2505" t="s">
        <v>356</v>
      </c>
      <c r="J1347" s="2505" t="s">
        <v>23</v>
      </c>
      <c r="K1347" s="2505">
        <v>945.0</v>
      </c>
      <c r="L1347" s="2505" t="s">
        <v>4295</v>
      </c>
      <c r="M1347" s="2505">
        <v>1.0</v>
      </c>
      <c r="N1347" s="2505">
        <v>0.0</v>
      </c>
      <c r="O1347" s="2505">
        <v>0.0</v>
      </c>
    </row>
    <row r="1348">
      <c r="B1348" s="3732"/>
      <c r="C1348" s="3732"/>
      <c r="D1348" s="3732"/>
      <c r="I1348" s="2505" t="s">
        <v>356</v>
      </c>
      <c r="J1348" s="2505" t="s">
        <v>24</v>
      </c>
      <c r="K1348" s="2505">
        <v>485.0</v>
      </c>
      <c r="L1348" s="2505" t="s">
        <v>4303</v>
      </c>
      <c r="M1348" s="2505">
        <v>1.0</v>
      </c>
      <c r="N1348" s="2505">
        <v>0.0</v>
      </c>
      <c r="O1348" s="2505">
        <v>0.0</v>
      </c>
    </row>
    <row r="1349">
      <c r="B1349" s="3732"/>
      <c r="C1349" s="3732"/>
      <c r="D1349" s="3732"/>
      <c r="I1349" s="2505" t="s">
        <v>356</v>
      </c>
      <c r="J1349" s="2505" t="s">
        <v>27</v>
      </c>
      <c r="K1349" s="2505">
        <v>324.0</v>
      </c>
      <c r="L1349" s="2505" t="s">
        <v>4322</v>
      </c>
      <c r="M1349" s="2505">
        <v>0.0</v>
      </c>
      <c r="N1349" s="2505">
        <v>0.0</v>
      </c>
      <c r="O1349" s="2505">
        <v>1.0</v>
      </c>
    </row>
    <row r="1350">
      <c r="B1350" s="3732"/>
      <c r="C1350" s="3732"/>
      <c r="D1350" s="3732"/>
      <c r="I1350" s="2505" t="s">
        <v>356</v>
      </c>
      <c r="J1350" s="2505" t="s">
        <v>28</v>
      </c>
      <c r="K1350" s="2505">
        <v>464.0</v>
      </c>
      <c r="L1350" s="2505" t="s">
        <v>4303</v>
      </c>
      <c r="M1350" s="2505">
        <v>0.0</v>
      </c>
      <c r="N1350" s="2505">
        <v>1.0</v>
      </c>
      <c r="O1350" s="2505">
        <v>0.0</v>
      </c>
    </row>
    <row r="1351">
      <c r="B1351" s="3732"/>
      <c r="C1351" s="3732"/>
      <c r="D1351" s="3732"/>
      <c r="I1351" s="2505" t="s">
        <v>356</v>
      </c>
      <c r="J1351" s="2505" t="s">
        <v>29</v>
      </c>
      <c r="K1351" s="2505">
        <v>265.0</v>
      </c>
      <c r="L1351" s="2505" t="s">
        <v>4295</v>
      </c>
      <c r="M1351" s="2505">
        <v>0.0</v>
      </c>
      <c r="N1351" s="2505">
        <v>0.0</v>
      </c>
      <c r="O1351" s="2505">
        <v>1.0</v>
      </c>
    </row>
    <row r="1352">
      <c r="B1352" s="3732"/>
      <c r="C1352" s="3732"/>
      <c r="D1352" s="3732"/>
      <c r="I1352" s="2505" t="s">
        <v>311</v>
      </c>
      <c r="J1352" s="2505" t="s">
        <v>19</v>
      </c>
      <c r="K1352" s="2505">
        <v>645.0</v>
      </c>
      <c r="L1352" s="2505" t="s">
        <v>4295</v>
      </c>
      <c r="M1352" s="2505">
        <v>1.0</v>
      </c>
      <c r="N1352" s="2505">
        <v>0.0</v>
      </c>
      <c r="O1352" s="2505">
        <v>0.0</v>
      </c>
    </row>
    <row r="1353">
      <c r="B1353" s="3732"/>
      <c r="C1353" s="3732"/>
      <c r="D1353" s="3732"/>
      <c r="I1353" s="2505" t="s">
        <v>311</v>
      </c>
      <c r="J1353" s="2505" t="s">
        <v>20</v>
      </c>
      <c r="K1353" s="2505">
        <v>665.0</v>
      </c>
      <c r="L1353" s="2505" t="s">
        <v>4303</v>
      </c>
      <c r="M1353" s="2505">
        <v>1.0</v>
      </c>
      <c r="N1353" s="2505">
        <v>0.0</v>
      </c>
      <c r="O1353" s="2505">
        <v>0.0</v>
      </c>
    </row>
    <row r="1354">
      <c r="B1354" s="3732"/>
      <c r="C1354" s="3732"/>
      <c r="D1354" s="3732"/>
      <c r="I1354" s="2505" t="s">
        <v>311</v>
      </c>
      <c r="J1354" s="2505" t="s">
        <v>21</v>
      </c>
      <c r="K1354" s="2505">
        <v>615.0</v>
      </c>
      <c r="L1354" s="2505" t="s">
        <v>4295</v>
      </c>
      <c r="M1354" s="2505">
        <v>0.0</v>
      </c>
      <c r="N1354" s="2505">
        <v>1.0</v>
      </c>
      <c r="O1354" s="2505">
        <v>0.0</v>
      </c>
    </row>
    <row r="1355">
      <c r="B1355" s="3732"/>
      <c r="C1355" s="3732"/>
      <c r="D1355" s="3732"/>
      <c r="I1355" s="2505" t="s">
        <v>311</v>
      </c>
      <c r="J1355" s="2505" t="s">
        <v>22</v>
      </c>
      <c r="K1355" s="2505">
        <v>682.0</v>
      </c>
      <c r="L1355" s="2505" t="s">
        <v>4322</v>
      </c>
      <c r="M1355" s="2505">
        <v>0.0</v>
      </c>
      <c r="N1355" s="2505">
        <v>1.0</v>
      </c>
      <c r="O1355" s="2505">
        <v>0.0</v>
      </c>
    </row>
    <row r="1356">
      <c r="B1356" s="3732"/>
      <c r="C1356" s="3732"/>
      <c r="D1356" s="3732"/>
      <c r="I1356" s="2505" t="s">
        <v>311</v>
      </c>
      <c r="J1356" s="2505" t="s">
        <v>23</v>
      </c>
      <c r="K1356" s="2505">
        <v>700.0</v>
      </c>
      <c r="L1356" s="2505" t="s">
        <v>4320</v>
      </c>
      <c r="M1356" s="2505">
        <v>0.0</v>
      </c>
      <c r="N1356" s="2505">
        <v>0.0</v>
      </c>
      <c r="O1356" s="2505">
        <v>1.0</v>
      </c>
    </row>
    <row r="1357">
      <c r="B1357" s="3732"/>
      <c r="C1357" s="3732"/>
      <c r="D1357" s="3732"/>
      <c r="I1357" s="2505" t="s">
        <v>311</v>
      </c>
      <c r="J1357" s="2505" t="s">
        <v>24</v>
      </c>
      <c r="K1357" s="2505">
        <v>696.0</v>
      </c>
      <c r="L1357" s="2505" t="s">
        <v>4322</v>
      </c>
      <c r="M1357" s="2505">
        <v>0.0</v>
      </c>
      <c r="N1357" s="2505">
        <v>1.0</v>
      </c>
      <c r="O1357" s="2505">
        <v>0.0</v>
      </c>
    </row>
    <row r="1358">
      <c r="B1358" s="3732"/>
      <c r="C1358" s="3732"/>
      <c r="D1358" s="3732"/>
      <c r="I1358" s="2505" t="s">
        <v>311</v>
      </c>
      <c r="J1358" s="2505" t="s">
        <v>27</v>
      </c>
      <c r="K1358" s="2505">
        <v>633.0</v>
      </c>
      <c r="L1358" s="2505" t="s">
        <v>4295</v>
      </c>
      <c r="M1358" s="2505">
        <v>0.0</v>
      </c>
      <c r="N1358" s="2505">
        <v>1.0</v>
      </c>
      <c r="O1358" s="2505">
        <v>0.0</v>
      </c>
    </row>
    <row r="1359">
      <c r="B1359" s="3732"/>
      <c r="C1359" s="3732"/>
      <c r="D1359" s="3732"/>
      <c r="I1359" s="2505" t="s">
        <v>311</v>
      </c>
      <c r="J1359" s="2505" t="s">
        <v>28</v>
      </c>
      <c r="K1359" s="2505">
        <v>652.0</v>
      </c>
      <c r="L1359" s="2505" t="s">
        <v>4322</v>
      </c>
      <c r="M1359" s="2505">
        <v>0.0</v>
      </c>
      <c r="N1359" s="2505">
        <v>1.0</v>
      </c>
      <c r="O1359" s="2505">
        <v>0.0</v>
      </c>
    </row>
    <row r="1360">
      <c r="B1360" s="3732"/>
      <c r="C1360" s="3732"/>
      <c r="D1360" s="3732"/>
      <c r="I1360" s="2505" t="s">
        <v>616</v>
      </c>
      <c r="J1360" s="2505" t="s">
        <v>19</v>
      </c>
      <c r="K1360" s="2505">
        <v>400.0</v>
      </c>
      <c r="L1360" s="2505" t="s">
        <v>4305</v>
      </c>
      <c r="M1360" s="2505">
        <v>1.0</v>
      </c>
      <c r="N1360" s="2505">
        <v>0.0</v>
      </c>
      <c r="O1360" s="2505">
        <v>0.0</v>
      </c>
    </row>
    <row r="1361">
      <c r="B1361" s="3732"/>
      <c r="C1361" s="3732"/>
      <c r="D1361" s="3732"/>
      <c r="I1361" s="2505" t="s">
        <v>616</v>
      </c>
      <c r="J1361" s="2505" t="s">
        <v>20</v>
      </c>
      <c r="K1361" s="2505">
        <v>273.0</v>
      </c>
      <c r="L1361" s="2505" t="s">
        <v>4303</v>
      </c>
      <c r="M1361" s="2505">
        <v>0.0</v>
      </c>
      <c r="N1361" s="2505">
        <v>0.0</v>
      </c>
      <c r="O1361" s="2505">
        <v>1.0</v>
      </c>
    </row>
    <row r="1362">
      <c r="B1362" s="3732"/>
      <c r="C1362" s="3732"/>
      <c r="D1362" s="3732"/>
      <c r="I1362" s="2505" t="s">
        <v>616</v>
      </c>
      <c r="J1362" s="2505" t="s">
        <v>21</v>
      </c>
      <c r="K1362" s="2505">
        <v>302.0</v>
      </c>
      <c r="L1362" s="2505" t="s">
        <v>4295</v>
      </c>
      <c r="M1362" s="2505">
        <v>0.0</v>
      </c>
      <c r="N1362" s="2505">
        <v>0.0</v>
      </c>
      <c r="O1362" s="2505">
        <v>1.0</v>
      </c>
    </row>
    <row r="1363">
      <c r="B1363" s="3732"/>
      <c r="C1363" s="3732"/>
      <c r="D1363" s="3732"/>
      <c r="I1363" s="2505" t="s">
        <v>616</v>
      </c>
      <c r="J1363" s="2505" t="s">
        <v>22</v>
      </c>
      <c r="K1363" s="2505">
        <v>609.0</v>
      </c>
      <c r="L1363" s="2505" t="s">
        <v>4295</v>
      </c>
      <c r="M1363" s="2505">
        <v>0.0</v>
      </c>
      <c r="N1363" s="2505">
        <v>1.0</v>
      </c>
      <c r="O1363" s="2505">
        <v>0.0</v>
      </c>
    </row>
    <row r="1364">
      <c r="B1364" s="3732"/>
      <c r="C1364" s="3732"/>
      <c r="D1364" s="3732"/>
      <c r="I1364" s="2505" t="s">
        <v>616</v>
      </c>
      <c r="J1364" s="2505" t="s">
        <v>23</v>
      </c>
      <c r="K1364" s="2505">
        <v>519.0</v>
      </c>
      <c r="L1364" s="2505" t="s">
        <v>4295</v>
      </c>
      <c r="M1364" s="2505">
        <v>0.0</v>
      </c>
      <c r="N1364" s="2505">
        <v>1.0</v>
      </c>
      <c r="O1364" s="2505">
        <v>0.0</v>
      </c>
    </row>
    <row r="1365">
      <c r="B1365" s="3732"/>
      <c r="C1365" s="3732"/>
      <c r="D1365" s="3732"/>
      <c r="I1365" s="2505" t="s">
        <v>616</v>
      </c>
      <c r="J1365" s="2505" t="s">
        <v>24</v>
      </c>
      <c r="K1365" s="2505">
        <v>521.0</v>
      </c>
      <c r="L1365" s="2505" t="s">
        <v>4322</v>
      </c>
      <c r="M1365" s="2505">
        <v>0.0</v>
      </c>
      <c r="N1365" s="2505">
        <v>0.0</v>
      </c>
      <c r="O1365" s="2505">
        <v>1.0</v>
      </c>
    </row>
    <row r="1366">
      <c r="B1366" s="3732"/>
      <c r="C1366" s="3732"/>
      <c r="D1366" s="3732"/>
      <c r="I1366" s="2505" t="s">
        <v>616</v>
      </c>
      <c r="J1366" s="2505" t="s">
        <v>27</v>
      </c>
      <c r="K1366" s="2505">
        <v>428.0</v>
      </c>
      <c r="L1366" s="2505" t="s">
        <v>4303</v>
      </c>
      <c r="M1366" s="2505">
        <v>0.0</v>
      </c>
      <c r="N1366" s="2505">
        <v>1.0</v>
      </c>
      <c r="O1366" s="2505">
        <v>0.0</v>
      </c>
    </row>
    <row r="1367">
      <c r="B1367" s="3732"/>
      <c r="C1367" s="3732"/>
      <c r="D1367" s="3732"/>
      <c r="I1367" s="2505" t="s">
        <v>616</v>
      </c>
      <c r="J1367" s="2505" t="s">
        <v>28</v>
      </c>
      <c r="K1367" s="2505">
        <v>439.0</v>
      </c>
      <c r="L1367" s="2505" t="s">
        <v>4303</v>
      </c>
      <c r="M1367" s="2505">
        <v>0.0</v>
      </c>
      <c r="N1367" s="2505">
        <v>1.0</v>
      </c>
      <c r="O1367" s="2505">
        <v>0.0</v>
      </c>
    </row>
    <row r="1368">
      <c r="B1368" s="3732"/>
      <c r="C1368" s="3732"/>
      <c r="D1368" s="3732"/>
      <c r="I1368" s="2505" t="s">
        <v>425</v>
      </c>
      <c r="J1368" s="2505" t="s">
        <v>19</v>
      </c>
      <c r="K1368" s="2505">
        <v>0.0</v>
      </c>
      <c r="L1368" s="2505" t="s">
        <v>4295</v>
      </c>
      <c r="M1368" s="2505">
        <v>0.0</v>
      </c>
      <c r="N1368" s="2505">
        <v>0.0</v>
      </c>
      <c r="O1368" s="2505">
        <v>1.0</v>
      </c>
    </row>
    <row r="1369">
      <c r="B1369" s="3732"/>
      <c r="C1369" s="3732"/>
      <c r="D1369" s="3732"/>
      <c r="I1369" s="2505" t="s">
        <v>425</v>
      </c>
      <c r="J1369" s="2505" t="s">
        <v>20</v>
      </c>
      <c r="K1369" s="2505">
        <v>517.0</v>
      </c>
      <c r="L1369" s="2505" t="s">
        <v>4295</v>
      </c>
      <c r="M1369" s="2505">
        <v>0.0</v>
      </c>
      <c r="N1369" s="2505">
        <v>1.0</v>
      </c>
      <c r="O1369" s="2505">
        <v>0.0</v>
      </c>
    </row>
    <row r="1370">
      <c r="B1370" s="3732"/>
      <c r="C1370" s="3732"/>
      <c r="D1370" s="3732"/>
      <c r="I1370" s="2505" t="s">
        <v>425</v>
      </c>
      <c r="J1370" s="2505" t="s">
        <v>21</v>
      </c>
      <c r="K1370" s="2505">
        <v>730.0</v>
      </c>
      <c r="L1370" s="2505" t="s">
        <v>4303</v>
      </c>
      <c r="M1370" s="2505">
        <v>1.0</v>
      </c>
      <c r="N1370" s="2505">
        <v>0.0</v>
      </c>
      <c r="O1370" s="2505">
        <v>0.0</v>
      </c>
    </row>
    <row r="1371">
      <c r="B1371" s="3732"/>
      <c r="C1371" s="3732"/>
      <c r="D1371" s="3732"/>
      <c r="I1371" s="2505" t="s">
        <v>425</v>
      </c>
      <c r="J1371" s="2505" t="s">
        <v>22</v>
      </c>
      <c r="K1371" s="2505">
        <v>370.0</v>
      </c>
      <c r="L1371" s="2505" t="s">
        <v>4303</v>
      </c>
      <c r="M1371" s="2505">
        <v>0.0</v>
      </c>
      <c r="N1371" s="2505">
        <v>1.0</v>
      </c>
      <c r="O1371" s="2505">
        <v>0.0</v>
      </c>
    </row>
    <row r="1372">
      <c r="B1372" s="3732"/>
      <c r="C1372" s="3732"/>
      <c r="D1372" s="3732"/>
      <c r="I1372" s="2505" t="s">
        <v>425</v>
      </c>
      <c r="J1372" s="2505" t="s">
        <v>23</v>
      </c>
      <c r="K1372" s="2505">
        <v>412.0</v>
      </c>
      <c r="L1372" s="2505" t="s">
        <v>4295</v>
      </c>
      <c r="M1372" s="2505">
        <v>0.0</v>
      </c>
      <c r="N1372" s="2505">
        <v>0.0</v>
      </c>
      <c r="O1372" s="2505">
        <v>1.0</v>
      </c>
    </row>
    <row r="1373">
      <c r="B1373" s="3732"/>
      <c r="C1373" s="3732"/>
      <c r="D1373" s="3732"/>
      <c r="I1373" s="2505" t="s">
        <v>425</v>
      </c>
      <c r="J1373" s="2505" t="s">
        <v>24</v>
      </c>
      <c r="K1373" s="2505">
        <v>521.0</v>
      </c>
      <c r="L1373" s="2505" t="s">
        <v>4295</v>
      </c>
      <c r="M1373" s="2505">
        <v>0.0</v>
      </c>
      <c r="N1373" s="2505">
        <v>1.0</v>
      </c>
      <c r="O1373" s="2505">
        <v>0.0</v>
      </c>
    </row>
    <row r="1374">
      <c r="B1374" s="3732"/>
      <c r="C1374" s="3732"/>
      <c r="D1374" s="3732"/>
      <c r="I1374" s="2505" t="s">
        <v>425</v>
      </c>
      <c r="J1374" s="2505" t="s">
        <v>27</v>
      </c>
      <c r="K1374" s="2505">
        <v>720.0</v>
      </c>
      <c r="L1374" s="2505" t="s">
        <v>4305</v>
      </c>
      <c r="M1374" s="2505">
        <v>1.0</v>
      </c>
      <c r="N1374" s="2505">
        <v>0.0</v>
      </c>
      <c r="O1374" s="2505">
        <v>0.0</v>
      </c>
    </row>
    <row r="1375">
      <c r="B1375" s="3732"/>
      <c r="C1375" s="3732"/>
      <c r="D1375" s="3732"/>
      <c r="I1375" s="2505" t="s">
        <v>425</v>
      </c>
      <c r="J1375" s="2505" t="s">
        <v>28</v>
      </c>
      <c r="K1375" s="2505">
        <v>218.0</v>
      </c>
      <c r="L1375" s="2505" t="s">
        <v>4303</v>
      </c>
      <c r="M1375" s="2505">
        <v>0.0</v>
      </c>
      <c r="N1375" s="2505">
        <v>0.0</v>
      </c>
      <c r="O1375" s="2505">
        <v>1.0</v>
      </c>
    </row>
    <row r="1376">
      <c r="B1376" s="3732"/>
      <c r="C1376" s="3732"/>
      <c r="D1376" s="3732"/>
      <c r="I1376" s="2505" t="s">
        <v>373</v>
      </c>
      <c r="J1376" s="2505" t="s">
        <v>19</v>
      </c>
      <c r="K1376" s="2505">
        <v>578.0</v>
      </c>
      <c r="L1376" s="2505" t="s">
        <v>4295</v>
      </c>
      <c r="M1376" s="2505">
        <v>0.0</v>
      </c>
      <c r="N1376" s="2505">
        <v>1.0</v>
      </c>
      <c r="O1376" s="2505">
        <v>0.0</v>
      </c>
    </row>
    <row r="1377">
      <c r="B1377" s="3732"/>
      <c r="C1377" s="3732"/>
      <c r="D1377" s="3732"/>
      <c r="I1377" s="2505" t="s">
        <v>373</v>
      </c>
      <c r="J1377" s="2505" t="s">
        <v>20</v>
      </c>
      <c r="K1377" s="2505">
        <v>676.0</v>
      </c>
      <c r="L1377" s="2505" t="s">
        <v>4295</v>
      </c>
      <c r="M1377" s="2505">
        <v>1.0</v>
      </c>
      <c r="N1377" s="2505">
        <v>0.0</v>
      </c>
      <c r="O1377" s="2505">
        <v>0.0</v>
      </c>
    </row>
    <row r="1378">
      <c r="B1378" s="3732"/>
      <c r="C1378" s="3732"/>
      <c r="D1378" s="3732"/>
      <c r="I1378" s="2505" t="s">
        <v>373</v>
      </c>
      <c r="J1378" s="2505" t="s">
        <v>21</v>
      </c>
      <c r="K1378" s="2505">
        <v>509.0</v>
      </c>
      <c r="L1378" s="2505" t="s">
        <v>4295</v>
      </c>
      <c r="M1378" s="2505">
        <v>0.0</v>
      </c>
      <c r="N1378" s="2505">
        <v>1.0</v>
      </c>
      <c r="O1378" s="2505">
        <v>0.0</v>
      </c>
    </row>
    <row r="1379">
      <c r="B1379" s="3732"/>
      <c r="C1379" s="3732"/>
      <c r="D1379" s="3732"/>
      <c r="I1379" s="2505" t="s">
        <v>373</v>
      </c>
      <c r="J1379" s="2505" t="s">
        <v>22</v>
      </c>
      <c r="K1379" s="2505">
        <v>424.0</v>
      </c>
      <c r="L1379" s="2505" t="s">
        <v>4322</v>
      </c>
      <c r="M1379" s="2505">
        <v>0.0</v>
      </c>
      <c r="N1379" s="2505">
        <v>0.0</v>
      </c>
      <c r="O1379" s="2505">
        <v>1.0</v>
      </c>
    </row>
    <row r="1380">
      <c r="B1380" s="3732"/>
      <c r="C1380" s="3732"/>
      <c r="D1380" s="3732"/>
      <c r="I1380" s="2505" t="s">
        <v>373</v>
      </c>
      <c r="J1380" s="2505" t="s">
        <v>23</v>
      </c>
      <c r="K1380" s="2505">
        <v>694.0</v>
      </c>
      <c r="L1380" s="2505" t="s">
        <v>4295</v>
      </c>
      <c r="M1380" s="2505">
        <v>1.0</v>
      </c>
      <c r="N1380" s="2505">
        <v>0.0</v>
      </c>
      <c r="O1380" s="2505">
        <v>0.0</v>
      </c>
    </row>
    <row r="1381">
      <c r="B1381" s="3732"/>
      <c r="C1381" s="3732"/>
      <c r="D1381" s="3732"/>
      <c r="I1381" s="2505" t="s">
        <v>373</v>
      </c>
      <c r="J1381" s="2505" t="s">
        <v>24</v>
      </c>
      <c r="K1381" s="2505">
        <v>594.0</v>
      </c>
      <c r="L1381" s="2505" t="s">
        <v>4295</v>
      </c>
      <c r="M1381" s="2505">
        <v>0.0</v>
      </c>
      <c r="N1381" s="2505">
        <v>1.0</v>
      </c>
      <c r="O1381" s="2505">
        <v>0.0</v>
      </c>
    </row>
    <row r="1382">
      <c r="B1382" s="3732"/>
      <c r="C1382" s="3732"/>
      <c r="D1382" s="3732"/>
      <c r="I1382" s="2505" t="s">
        <v>373</v>
      </c>
      <c r="J1382" s="2505" t="s">
        <v>27</v>
      </c>
      <c r="K1382" s="2505">
        <v>341.0</v>
      </c>
      <c r="L1382" s="2505" t="s">
        <v>4305</v>
      </c>
      <c r="M1382" s="2505">
        <v>0.0</v>
      </c>
      <c r="N1382" s="2505">
        <v>1.0</v>
      </c>
      <c r="O1382" s="2505">
        <v>0.0</v>
      </c>
    </row>
    <row r="1383">
      <c r="B1383" s="3732"/>
      <c r="C1383" s="3732"/>
      <c r="D1383" s="3732"/>
      <c r="I1383" s="2505" t="s">
        <v>373</v>
      </c>
      <c r="J1383" s="2505" t="s">
        <v>28</v>
      </c>
      <c r="K1383" s="2505">
        <v>325.0</v>
      </c>
      <c r="L1383" s="2505" t="s">
        <v>4305</v>
      </c>
      <c r="M1383" s="2505">
        <v>0.0</v>
      </c>
      <c r="N1383" s="2505">
        <v>1.0</v>
      </c>
      <c r="O1383" s="2505">
        <v>0.0</v>
      </c>
    </row>
    <row r="1384">
      <c r="B1384" s="3732"/>
      <c r="C1384" s="3732"/>
      <c r="D1384" s="3732"/>
      <c r="I1384" s="2505" t="s">
        <v>679</v>
      </c>
      <c r="J1384" s="2505" t="s">
        <v>19</v>
      </c>
      <c r="K1384" s="2505">
        <v>183.0</v>
      </c>
      <c r="L1384" s="2505" t="s">
        <v>4332</v>
      </c>
      <c r="M1384" s="2505">
        <v>0.0</v>
      </c>
      <c r="N1384" s="2505">
        <v>1.0</v>
      </c>
      <c r="O1384" s="2505">
        <v>0.0</v>
      </c>
    </row>
    <row r="1385">
      <c r="B1385" s="3732"/>
      <c r="C1385" s="3732"/>
      <c r="D1385" s="3732"/>
      <c r="I1385" s="2505" t="s">
        <v>679</v>
      </c>
      <c r="J1385" s="2505" t="s">
        <v>20</v>
      </c>
      <c r="K1385" s="2505">
        <v>194.0</v>
      </c>
      <c r="L1385" s="2505" t="s">
        <v>4305</v>
      </c>
      <c r="M1385" s="2505">
        <v>0.0</v>
      </c>
      <c r="N1385" s="2505">
        <v>0.0</v>
      </c>
      <c r="O1385" s="2505">
        <v>1.0</v>
      </c>
    </row>
    <row r="1386">
      <c r="B1386" s="3732"/>
      <c r="C1386" s="3732"/>
      <c r="D1386" s="3732"/>
      <c r="I1386" s="2505" t="s">
        <v>679</v>
      </c>
      <c r="J1386" s="2505" t="s">
        <v>21</v>
      </c>
      <c r="K1386" s="2505">
        <v>327.0</v>
      </c>
      <c r="L1386" s="2505" t="s">
        <v>4332</v>
      </c>
      <c r="M1386" s="2505">
        <v>1.0</v>
      </c>
      <c r="N1386" s="2505">
        <v>0.0</v>
      </c>
      <c r="O1386" s="2505">
        <v>0.0</v>
      </c>
    </row>
    <row r="1387">
      <c r="B1387" s="3732"/>
      <c r="C1387" s="3732"/>
      <c r="D1387" s="3732"/>
      <c r="I1387" s="2505" t="s">
        <v>679</v>
      </c>
      <c r="J1387" s="2505" t="s">
        <v>22</v>
      </c>
      <c r="K1387" s="2505">
        <v>198.0</v>
      </c>
      <c r="L1387" s="2505" t="s">
        <v>4305</v>
      </c>
      <c r="M1387" s="2505">
        <v>0.0</v>
      </c>
      <c r="N1387" s="2505">
        <v>0.0</v>
      </c>
      <c r="O1387" s="2505">
        <v>1.0</v>
      </c>
    </row>
    <row r="1388">
      <c r="B1388" s="3732"/>
      <c r="C1388" s="3732"/>
      <c r="D1388" s="3732"/>
      <c r="I1388" s="2505" t="s">
        <v>679</v>
      </c>
      <c r="J1388" s="2505" t="s">
        <v>23</v>
      </c>
      <c r="K1388" s="2505">
        <v>179.0</v>
      </c>
      <c r="L1388" s="2505" t="s">
        <v>4305</v>
      </c>
      <c r="M1388" s="2505">
        <v>0.0</v>
      </c>
      <c r="N1388" s="2505">
        <v>0.0</v>
      </c>
      <c r="O1388" s="2505">
        <v>1.0</v>
      </c>
    </row>
    <row r="1389">
      <c r="B1389" s="3732"/>
      <c r="C1389" s="3732"/>
      <c r="D1389" s="3732"/>
      <c r="I1389" s="2505" t="s">
        <v>679</v>
      </c>
      <c r="J1389" s="2505" t="s">
        <v>24</v>
      </c>
      <c r="K1389" s="2505">
        <v>207.0</v>
      </c>
      <c r="L1389" s="2505" t="s">
        <v>4305</v>
      </c>
      <c r="M1389" s="2505">
        <v>0.0</v>
      </c>
      <c r="N1389" s="2505">
        <v>0.0</v>
      </c>
      <c r="O1389" s="2505">
        <v>1.0</v>
      </c>
    </row>
    <row r="1390">
      <c r="B1390" s="3732"/>
      <c r="C1390" s="3732"/>
      <c r="D1390" s="3732"/>
      <c r="I1390" s="2505" t="s">
        <v>679</v>
      </c>
      <c r="J1390" s="2505" t="s">
        <v>27</v>
      </c>
      <c r="K1390" s="2505">
        <v>365.0</v>
      </c>
      <c r="L1390" s="2505" t="s">
        <v>4303</v>
      </c>
      <c r="M1390" s="2505">
        <v>0.0</v>
      </c>
      <c r="N1390" s="2505">
        <v>1.0</v>
      </c>
      <c r="O1390" s="2505">
        <v>0.0</v>
      </c>
    </row>
    <row r="1391">
      <c r="B1391" s="3732"/>
      <c r="C1391" s="3732"/>
      <c r="D1391" s="3732"/>
      <c r="I1391" s="2505" t="s">
        <v>679</v>
      </c>
      <c r="J1391" s="2505" t="s">
        <v>28</v>
      </c>
      <c r="K1391" s="2505">
        <v>507.0</v>
      </c>
      <c r="L1391" s="2505" t="s">
        <v>4303</v>
      </c>
      <c r="M1391" s="2505">
        <v>1.0</v>
      </c>
      <c r="N1391" s="2505">
        <v>0.0</v>
      </c>
      <c r="O1391" s="2505">
        <v>0.0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</cols>
  <sheetData>
    <row r="1">
      <c r="A1" s="3730" t="s">
        <v>4479</v>
      </c>
      <c r="B1" s="3730" t="s">
        <v>4480</v>
      </c>
    </row>
    <row r="2">
      <c r="A2" s="3733">
        <v>45421.66680771991</v>
      </c>
      <c r="B2" s="2505" t="s">
        <v>4481</v>
      </c>
    </row>
    <row r="3">
      <c r="A3" s="3734">
        <v>45422.295798611114</v>
      </c>
      <c r="B3" s="2505" t="s">
        <v>4482</v>
      </c>
    </row>
    <row r="4">
      <c r="A4" s="3735">
        <v>45422.375</v>
      </c>
      <c r="B4" s="2505" t="s">
        <v>4483</v>
      </c>
    </row>
    <row r="5">
      <c r="A5" s="3736">
        <v>45422.42970072917</v>
      </c>
      <c r="B5" s="2505" t="s">
        <v>4484</v>
      </c>
    </row>
    <row r="6">
      <c r="A6" s="3736">
        <v>45422.480257303236</v>
      </c>
      <c r="B6" s="2505" t="s">
        <v>4485</v>
      </c>
    </row>
    <row r="7">
      <c r="A7" s="3736">
        <v>45422.65117621528</v>
      </c>
      <c r="B7" s="2505" t="s">
        <v>4486</v>
      </c>
    </row>
    <row r="8">
      <c r="A8" s="3736">
        <v>45422.65117621528</v>
      </c>
      <c r="B8" s="2505" t="s">
        <v>4487</v>
      </c>
    </row>
    <row r="9">
      <c r="A9" s="3736">
        <v>45422.8924516088</v>
      </c>
      <c r="B9" s="2505" t="s">
        <v>4488</v>
      </c>
    </row>
    <row r="10">
      <c r="A10" s="3736">
        <v>45423.448402071765</v>
      </c>
      <c r="B10" s="2505" t="s">
        <v>4486</v>
      </c>
    </row>
    <row r="11">
      <c r="A11" s="3736">
        <v>45425.40225109954</v>
      </c>
      <c r="B11" s="2505" t="s">
        <v>4489</v>
      </c>
    </row>
    <row r="12">
      <c r="A12" s="3736">
        <v>45425.61938023148</v>
      </c>
      <c r="B12" s="2505" t="s">
        <v>4490</v>
      </c>
    </row>
    <row r="13">
      <c r="A13" s="3736">
        <v>45425.870313611114</v>
      </c>
      <c r="B13" s="2505" t="s">
        <v>4491</v>
      </c>
    </row>
    <row r="14">
      <c r="A14" s="3736">
        <v>45426.25343542824</v>
      </c>
      <c r="B14" s="2505" t="s">
        <v>4492</v>
      </c>
    </row>
    <row r="15">
      <c r="A15" s="3734">
        <v>45426.384571759256</v>
      </c>
      <c r="B15" s="2505" t="s">
        <v>4493</v>
      </c>
    </row>
    <row r="16">
      <c r="A16" s="3736">
        <v>45426.942281006945</v>
      </c>
      <c r="B16" s="2505" t="s">
        <v>4494</v>
      </c>
    </row>
    <row r="17">
      <c r="A17" s="3734">
        <v>45427.53167824074</v>
      </c>
      <c r="B17" s="2505" t="s">
        <v>4486</v>
      </c>
    </row>
    <row r="18">
      <c r="A18" s="3736">
        <v>45427.91287140046</v>
      </c>
      <c r="B18" s="2505" t="s">
        <v>4495</v>
      </c>
    </row>
    <row r="19">
      <c r="A19" s="3734">
        <v>45428.427083333336</v>
      </c>
      <c r="B19" s="2505" t="s">
        <v>4486</v>
      </c>
    </row>
    <row r="20">
      <c r="A20" s="3736">
        <v>45428.4752753125</v>
      </c>
      <c r="B20" s="2505" t="s">
        <v>4496</v>
      </c>
    </row>
    <row r="21">
      <c r="A21" s="3736">
        <v>45428.90926959491</v>
      </c>
      <c r="B21" s="2505" t="s">
        <v>4497</v>
      </c>
    </row>
    <row r="22">
      <c r="A22" s="3734">
        <v>45429.45875</v>
      </c>
      <c r="B22" s="2505" t="s">
        <v>4486</v>
      </c>
    </row>
    <row r="23">
      <c r="A23" s="3734">
        <v>45429.75135416666</v>
      </c>
      <c r="B23" s="2505" t="s">
        <v>4486</v>
      </c>
    </row>
    <row r="24">
      <c r="A24" s="3734">
        <v>45430.387037037035</v>
      </c>
      <c r="B24" s="2505" t="s">
        <v>4486</v>
      </c>
    </row>
    <row r="25">
      <c r="A25" s="3734">
        <v>45432.35361111111</v>
      </c>
      <c r="B25" s="2505" t="s">
        <v>4498</v>
      </c>
    </row>
    <row r="26">
      <c r="A26" s="3736">
        <v>45432.93168289352</v>
      </c>
      <c r="B26" s="2505" t="s">
        <v>4486</v>
      </c>
    </row>
    <row r="27">
      <c r="A27" s="3734">
        <v>45433.93167824074</v>
      </c>
      <c r="B27" s="2505" t="s">
        <v>4499</v>
      </c>
    </row>
    <row r="28">
      <c r="A28" s="3734">
        <v>45433.38922453704</v>
      </c>
      <c r="B28" s="2505" t="s">
        <v>4500</v>
      </c>
    </row>
    <row r="29">
      <c r="A29" s="3734">
        <v>45434.418645833335</v>
      </c>
      <c r="B29" s="2505" t="s">
        <v>4486</v>
      </c>
    </row>
    <row r="30">
      <c r="A30" s="3734">
        <v>45434.98982638889</v>
      </c>
      <c r="B30" s="2505" t="s">
        <v>4486</v>
      </c>
    </row>
    <row r="31">
      <c r="A31" s="3734">
        <v>45435.437743055554</v>
      </c>
      <c r="B31" s="2505" t="s">
        <v>4501</v>
      </c>
    </row>
    <row r="32">
      <c r="A32" s="3734">
        <v>45435.962606817135</v>
      </c>
      <c r="B32" s="2505" t="s">
        <v>4486</v>
      </c>
    </row>
    <row r="33">
      <c r="A33" s="3734">
        <v>45436.47878534722</v>
      </c>
      <c r="B33" s="2505" t="s">
        <v>4486</v>
      </c>
    </row>
    <row r="34">
      <c r="A34" s="3734">
        <v>45439.322273750004</v>
      </c>
      <c r="B34" s="2505" t="s">
        <v>4486</v>
      </c>
    </row>
    <row r="35">
      <c r="A35" s="3734">
        <v>45445.338425925926</v>
      </c>
      <c r="B35" s="2505" t="s">
        <v>4486</v>
      </c>
    </row>
    <row r="36">
      <c r="A36" s="3734">
        <v>45447.6289312963</v>
      </c>
      <c r="B36" s="2505" t="s">
        <v>4486</v>
      </c>
    </row>
    <row r="37">
      <c r="A37" s="3734">
        <v>45450.33473761574</v>
      </c>
      <c r="B37" s="2505" t="s">
        <v>4486</v>
      </c>
    </row>
    <row r="38">
      <c r="A38" s="3734">
        <v>45453.298757083336</v>
      </c>
      <c r="B38" s="2505" t="s">
        <v>4486</v>
      </c>
    </row>
    <row r="39">
      <c r="A39" s="3734">
        <v>45455.35258290509</v>
      </c>
      <c r="B39" s="2505" t="s">
        <v>4486</v>
      </c>
    </row>
    <row r="40">
      <c r="A40" s="3734">
        <v>45456.797179270834</v>
      </c>
      <c r="B40" s="2505" t="s">
        <v>4486</v>
      </c>
    </row>
    <row r="41">
      <c r="A41" s="3734">
        <v>45458.38831954861</v>
      </c>
      <c r="B41" s="2505" t="s">
        <v>4486</v>
      </c>
    </row>
    <row r="42">
      <c r="A42" s="3734">
        <v>45459.83134478009</v>
      </c>
      <c r="B42" s="2505" t="s">
        <v>4486</v>
      </c>
    </row>
    <row r="43">
      <c r="A43" s="3734">
        <v>45463.69468127315</v>
      </c>
      <c r="B43" s="2505" t="s">
        <v>4486</v>
      </c>
    </row>
    <row r="44">
      <c r="A44" s="3734">
        <v>45467.96701275463</v>
      </c>
      <c r="B44" s="2505" t="s">
        <v>4486</v>
      </c>
    </row>
    <row r="45">
      <c r="A45" s="3734">
        <v>45470.65804138889</v>
      </c>
      <c r="B45" s="2505" t="s">
        <v>4486</v>
      </c>
    </row>
    <row r="46">
      <c r="A46" s="3734">
        <v>45478.35422453703</v>
      </c>
      <c r="B46" s="2505" t="s">
        <v>4486</v>
      </c>
    </row>
    <row r="47">
      <c r="A47" s="3734">
        <v>45480.56045138889</v>
      </c>
      <c r="B47" s="2505" t="s">
        <v>4486</v>
      </c>
    </row>
    <row r="48">
      <c r="A48" s="3734">
        <v>45489.9627362037</v>
      </c>
      <c r="B48" s="2505" t="s">
        <v>4486</v>
      </c>
    </row>
    <row r="49">
      <c r="A49" s="3734">
        <v>45491.55149690973</v>
      </c>
      <c r="B49" s="2505" t="s">
        <v>4486</v>
      </c>
    </row>
    <row r="50">
      <c r="A50" s="3734">
        <v>45494.98840512731</v>
      </c>
      <c r="B50" s="2505" t="s">
        <v>4486</v>
      </c>
    </row>
    <row r="51">
      <c r="A51" s="3734">
        <v>45498.520616319445</v>
      </c>
      <c r="B51" s="2505" t="s">
        <v>4502</v>
      </c>
    </row>
    <row r="52">
      <c r="A52" s="3734">
        <v>45506.505266203705</v>
      </c>
      <c r="B52" s="2505" t="s">
        <v>4486</v>
      </c>
    </row>
    <row r="53">
      <c r="A53" s="3734">
        <v>45512.44110980324</v>
      </c>
      <c r="B53" s="2505" t="s">
        <v>4486</v>
      </c>
    </row>
    <row r="54">
      <c r="A54" s="3734">
        <v>45520.415476145834</v>
      </c>
      <c r="B54" s="2505" t="s">
        <v>4486</v>
      </c>
    </row>
    <row r="55">
      <c r="A55" s="3734">
        <v>45522.51302618056</v>
      </c>
      <c r="B55" s="2505" t="s">
        <v>4486</v>
      </c>
    </row>
    <row r="56">
      <c r="A56" s="3734">
        <v>45526.6922403125</v>
      </c>
      <c r="B56" s="2505" t="s">
        <v>4503</v>
      </c>
    </row>
    <row r="57">
      <c r="A57" s="3734">
        <v>45529.6404606713</v>
      </c>
      <c r="B57" s="2505" t="s">
        <v>4504</v>
      </c>
    </row>
    <row r="58">
      <c r="A58" s="3734">
        <v>45534.310558564815</v>
      </c>
      <c r="B58" s="2505" t="s">
        <v>4486</v>
      </c>
    </row>
    <row r="59">
      <c r="A59" s="3736">
        <v>45538.577345682876</v>
      </c>
      <c r="B59" s="2505" t="s">
        <v>4505</v>
      </c>
    </row>
    <row r="60">
      <c r="A60" s="3734">
        <v>45540.53595476852</v>
      </c>
      <c r="B60" s="2505" t="s">
        <v>4486</v>
      </c>
    </row>
    <row r="61">
      <c r="A61" s="3734">
        <v>45543.574818946756</v>
      </c>
      <c r="B61" s="2505" t="s">
        <v>4486</v>
      </c>
    </row>
    <row r="62">
      <c r="A62" s="3736">
        <v>45547.597641307875</v>
      </c>
      <c r="B62" s="2505" t="s">
        <v>4486</v>
      </c>
    </row>
    <row r="63">
      <c r="A63" s="3734">
        <v>45550.860569131946</v>
      </c>
      <c r="B63" s="2505" t="s">
        <v>4486</v>
      </c>
    </row>
    <row r="64">
      <c r="A64" s="3734">
        <v>45554.682970787035</v>
      </c>
      <c r="B64" s="2505" t="s">
        <v>4486</v>
      </c>
    </row>
    <row r="65">
      <c r="A65" s="3734">
        <v>45557.79622748843</v>
      </c>
      <c r="B65" s="2505" t="s">
        <v>4486</v>
      </c>
    </row>
    <row r="66">
      <c r="A66" s="3734">
        <v>45561.49422783565</v>
      </c>
      <c r="B66" s="2505" t="s">
        <v>4486</v>
      </c>
    </row>
    <row r="67">
      <c r="A67" s="3734">
        <v>45564.46619005787</v>
      </c>
      <c r="B67" s="2505" t="s">
        <v>4486</v>
      </c>
    </row>
    <row r="68">
      <c r="A68" s="3734">
        <v>45568.68406954861</v>
      </c>
      <c r="B68" s="2505" t="s">
        <v>4486</v>
      </c>
    </row>
    <row r="69">
      <c r="A69" s="3734">
        <v>45571.42585644676</v>
      </c>
      <c r="B69" s="2505" t="s">
        <v>4486</v>
      </c>
    </row>
    <row r="70">
      <c r="A70" s="3734">
        <v>45572.96317310185</v>
      </c>
      <c r="B70" s="3183" t="s">
        <v>4506</v>
      </c>
    </row>
    <row r="71">
      <c r="A71" s="3734">
        <v>45575.85904045139</v>
      </c>
      <c r="B71" s="2505" t="s">
        <v>4486</v>
      </c>
    </row>
    <row r="72">
      <c r="A72" s="3734">
        <v>45578.32072488426</v>
      </c>
      <c r="B72" s="2505" t="s">
        <v>4486</v>
      </c>
    </row>
    <row r="73">
      <c r="A73" s="3734">
        <v>45582.46016940972</v>
      </c>
      <c r="B73" s="2505" t="s">
        <v>4486</v>
      </c>
    </row>
    <row r="74">
      <c r="A74" s="3734">
        <v>45585.36511653935</v>
      </c>
      <c r="B74" s="2505" t="s">
        <v>4486</v>
      </c>
    </row>
    <row r="75">
      <c r="A75" s="3734">
        <v>45589.57153755787</v>
      </c>
      <c r="B75" s="2505" t="s">
        <v>4486</v>
      </c>
    </row>
    <row r="76">
      <c r="A76" s="3734">
        <v>45592.76573585648</v>
      </c>
      <c r="B76" s="2505" t="s">
        <v>4486</v>
      </c>
    </row>
    <row r="77">
      <c r="A77" s="3734">
        <v>45596.50853747685</v>
      </c>
      <c r="B77" s="2505" t="s">
        <v>4486</v>
      </c>
    </row>
    <row r="78">
      <c r="A78" s="3734">
        <v>45599.308207766204</v>
      </c>
      <c r="B78" s="2505" t="s">
        <v>4486</v>
      </c>
    </row>
    <row r="79">
      <c r="A79" s="3734">
        <v>45603.533051817125</v>
      </c>
      <c r="B79" s="2505" t="s">
        <v>4486</v>
      </c>
    </row>
    <row r="80">
      <c r="A80" s="3734">
        <v>45606.713522465274</v>
      </c>
      <c r="B80" s="2505" t="s">
        <v>4486</v>
      </c>
    </row>
    <row r="81">
      <c r="A81" s="3734">
        <v>45610.632252083335</v>
      </c>
      <c r="B81" s="2505" t="s">
        <v>4486</v>
      </c>
    </row>
    <row r="82">
      <c r="A82" s="3734">
        <v>45613.83826862268</v>
      </c>
      <c r="B82" s="2505" t="s">
        <v>4486</v>
      </c>
    </row>
    <row r="83">
      <c r="A83" s="3734">
        <v>45617.58820454861</v>
      </c>
      <c r="B83" s="2505" t="s">
        <v>4486</v>
      </c>
    </row>
    <row r="84">
      <c r="A84" s="3734">
        <v>45620.35326158565</v>
      </c>
      <c r="B84" s="2505" t="s">
        <v>4486</v>
      </c>
    </row>
    <row r="85">
      <c r="A85" s="3734">
        <v>45624.68566956019</v>
      </c>
      <c r="B85" s="2505" t="s">
        <v>4486</v>
      </c>
    </row>
    <row r="86">
      <c r="A86" s="3734">
        <v>45627.91717435185</v>
      </c>
      <c r="B86" s="2505" t="s">
        <v>4486</v>
      </c>
    </row>
    <row r="87">
      <c r="A87" s="3734">
        <v>45631.51350755787</v>
      </c>
      <c r="B87" s="2505" t="s">
        <v>4486</v>
      </c>
    </row>
    <row r="88">
      <c r="A88" s="3734">
        <v>45634.4803290625</v>
      </c>
      <c r="B88" s="2505" t="s">
        <v>4486</v>
      </c>
    </row>
    <row r="89">
      <c r="A89" s="3734">
        <v>45639.35070928241</v>
      </c>
      <c r="B89" s="2505" t="s">
        <v>4486</v>
      </c>
    </row>
    <row r="90">
      <c r="A90" s="3734">
        <v>45641.9190653125</v>
      </c>
      <c r="B90" s="2505" t="s">
        <v>4486</v>
      </c>
    </row>
    <row r="91">
      <c r="A91" s="3734">
        <v>45645.542123796295</v>
      </c>
      <c r="B91" s="2505" t="s">
        <v>4486</v>
      </c>
    </row>
    <row r="92">
      <c r="A92" s="3734">
        <v>45648.53274996528</v>
      </c>
      <c r="B92" s="2505" t="s">
        <v>4486</v>
      </c>
    </row>
    <row r="93">
      <c r="A93" s="3734">
        <v>45652.63854247685</v>
      </c>
      <c r="B93" s="2505" t="s">
        <v>4486</v>
      </c>
    </row>
    <row r="94">
      <c r="A94" s="3734">
        <v>45655.44072054398</v>
      </c>
      <c r="B94" s="2505" t="s">
        <v>4486</v>
      </c>
    </row>
    <row r="95">
      <c r="A95" s="3734">
        <v>45659.47918700232</v>
      </c>
      <c r="B95" s="2505" t="s">
        <v>4486</v>
      </c>
    </row>
    <row r="96">
      <c r="A96" s="3734">
        <v>45662.56114424768</v>
      </c>
      <c r="B96" s="2505" t="s">
        <v>4486</v>
      </c>
    </row>
    <row r="97">
      <c r="A97" s="3734">
        <v>45666.64839162037</v>
      </c>
      <c r="B97" s="2505" t="s">
        <v>4486</v>
      </c>
    </row>
    <row r="98">
      <c r="A98" s="3734">
        <v>45669.51806105324</v>
      </c>
      <c r="B98" s="2505" t="s">
        <v>4486</v>
      </c>
    </row>
    <row r="99">
      <c r="A99" s="3734">
        <v>45673.613207800925</v>
      </c>
      <c r="B99" s="2505" t="s">
        <v>4486</v>
      </c>
    </row>
    <row r="100">
      <c r="A100" s="3734">
        <v>45676.41973087963</v>
      </c>
      <c r="B100" s="2505" t="s">
        <v>4486</v>
      </c>
    </row>
    <row r="101">
      <c r="A101" s="3734">
        <v>45680.51348329861</v>
      </c>
      <c r="B101" s="2505" t="s">
        <v>4486</v>
      </c>
    </row>
    <row r="102">
      <c r="A102" s="3734">
        <v>45683.57727113426</v>
      </c>
      <c r="B102" s="2505" t="s">
        <v>4486</v>
      </c>
    </row>
    <row r="103">
      <c r="A103" s="3734">
        <v>45687.59381283565</v>
      </c>
      <c r="B103" s="2505" t="s">
        <v>4486</v>
      </c>
    </row>
    <row r="104">
      <c r="A104" s="3734">
        <v>45690.940555925925</v>
      </c>
      <c r="B104" s="2505" t="s">
        <v>4486</v>
      </c>
    </row>
    <row r="105">
      <c r="A105" s="3734">
        <v>45694.58020703704</v>
      </c>
      <c r="B105" s="2505" t="s">
        <v>4486</v>
      </c>
    </row>
    <row r="106">
      <c r="A106" s="3734">
        <v>45697.64358149306</v>
      </c>
      <c r="B106" s="2505" t="s">
        <v>4486</v>
      </c>
    </row>
    <row r="107">
      <c r="A107" s="3734">
        <v>45701.57058806713</v>
      </c>
      <c r="B107" s="2505" t="s">
        <v>4486</v>
      </c>
    </row>
    <row r="108">
      <c r="A108" s="3734">
        <v>45704.89332315972</v>
      </c>
      <c r="B108" s="2505" t="s">
        <v>4486</v>
      </c>
    </row>
    <row r="109">
      <c r="A109" s="3734">
        <v>45708.595324594906</v>
      </c>
      <c r="B109" s="2505" t="s">
        <v>4486</v>
      </c>
    </row>
    <row r="110">
      <c r="A110" s="3734">
        <v>45711.941924548606</v>
      </c>
      <c r="B110" s="2505" t="s">
        <v>4486</v>
      </c>
    </row>
    <row r="111">
      <c r="A111" s="3734">
        <v>45715.559901493056</v>
      </c>
      <c r="B111" s="2505" t="s">
        <v>4486</v>
      </c>
    </row>
    <row r="112">
      <c r="A112" s="3734">
        <v>45718.37896349537</v>
      </c>
      <c r="B112" s="2505" t="s">
        <v>4486</v>
      </c>
    </row>
    <row r="113">
      <c r="A113" s="3734">
        <v>45722.622869687504</v>
      </c>
      <c r="B113" s="2505" t="s">
        <v>4486</v>
      </c>
    </row>
  </sheetData>
  <drawing r:id="rId1"/>
</worksheet>
</file>